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filterPrivacy="1" hidePivotFieldList="1"/>
  <xr:revisionPtr revIDLastSave="0" documentId="8_{838F9258-BFC4-4855-A349-6E3CCBBA5895}" xr6:coauthVersionLast="47" xr6:coauthVersionMax="47" xr10:uidLastSave="{00000000-0000-0000-0000-000000000000}"/>
  <bookViews>
    <workbookView xWindow="-108" yWindow="-108" windowWidth="23256" windowHeight="12456" firstSheet="1" activeTab="7" xr2:uid="{00000000-000D-0000-FFFF-FFFF00000000}"/>
  </bookViews>
  <sheets>
    <sheet name="Customer Names" sheetId="3" r:id="rId1"/>
    <sheet name="ME" sheetId="2" r:id="rId2"/>
    <sheet name="HD" sheetId="1" r:id="rId3"/>
    <sheet name="Healthcare" sheetId="4" r:id="rId4"/>
    <sheet name="Pie &amp; Doughnut Chart" sheetId="5" r:id="rId5"/>
    <sheet name="Bar &amp; Column Chart" sheetId="6" r:id="rId6"/>
    <sheet name="Line &amp; Scatter Chart" sheetId="7" r:id="rId7"/>
    <sheet name="Data Visualization" sheetId="8" r:id="rId8"/>
  </sheets>
  <definedNames>
    <definedName name="_xlnm._FilterDatabase" localSheetId="2" hidden="1">HD!$N$1:$N$2344</definedName>
    <definedName name="_xlnm._FilterDatabase" localSheetId="3" hidden="1">Healthcare!$J$1:$J$2336</definedName>
    <definedName name="_xlnm._FilterDatabase" localSheetId="1" hidden="1">ME!$A$1:$H$2336</definedName>
    <definedName name="Slicer_Diabetes_Status">#N/A</definedName>
    <definedName name="Slicer_Weight_Status">#N/A</definedName>
  </definedNames>
  <calcPr calcId="191029"/>
  <pivotCaches>
    <pivotCache cacheId="0" r:id="rId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4:slicerCache r:id="rId1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4" l="1"/>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 i="4"/>
  <c r="F2325"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6" i="4"/>
  <c r="F2327" i="4"/>
  <c r="F2328" i="4"/>
  <c r="F2329" i="4"/>
  <c r="F2330" i="4"/>
  <c r="F2331" i="4"/>
  <c r="F2332" i="4"/>
  <c r="F2333" i="4"/>
  <c r="F2334" i="4"/>
  <c r="F2335" i="4"/>
  <c r="F2336" i="4"/>
  <c r="F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 i="4"/>
  <c r="C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B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 i="1"/>
  <c r="N546"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 i="1"/>
  <c r="K3" i="1"/>
  <c r="O3" i="1" s="1"/>
  <c r="K4" i="1"/>
  <c r="O4" i="1" s="1"/>
  <c r="K5" i="1"/>
  <c r="O5" i="1" s="1"/>
  <c r="K6" i="1"/>
  <c r="O6" i="1" s="1"/>
  <c r="K7" i="1"/>
  <c r="O7" i="1" s="1"/>
  <c r="K8" i="1"/>
  <c r="O8" i="1" s="1"/>
  <c r="K9" i="1"/>
  <c r="O9" i="1" s="1"/>
  <c r="K10" i="1"/>
  <c r="O10" i="1" s="1"/>
  <c r="K11" i="1"/>
  <c r="O11" i="1" s="1"/>
  <c r="K12" i="1"/>
  <c r="O12" i="1" s="1"/>
  <c r="K13" i="1"/>
  <c r="O13" i="1" s="1"/>
  <c r="K14" i="1"/>
  <c r="O14" i="1" s="1"/>
  <c r="K15" i="1"/>
  <c r="O15" i="1" s="1"/>
  <c r="K16" i="1"/>
  <c r="O16" i="1" s="1"/>
  <c r="K17" i="1"/>
  <c r="O17" i="1" s="1"/>
  <c r="K18" i="1"/>
  <c r="O18" i="1" s="1"/>
  <c r="K19" i="1"/>
  <c r="O19" i="1" s="1"/>
  <c r="K20" i="1"/>
  <c r="O20" i="1" s="1"/>
  <c r="K21" i="1"/>
  <c r="O21" i="1" s="1"/>
  <c r="K22" i="1"/>
  <c r="O22" i="1" s="1"/>
  <c r="K23" i="1"/>
  <c r="O23" i="1" s="1"/>
  <c r="K24" i="1"/>
  <c r="O24" i="1" s="1"/>
  <c r="K25" i="1"/>
  <c r="O25" i="1" s="1"/>
  <c r="K26" i="1"/>
  <c r="O26" i="1" s="1"/>
  <c r="K27" i="1"/>
  <c r="O27" i="1" s="1"/>
  <c r="K28" i="1"/>
  <c r="O28" i="1" s="1"/>
  <c r="K29" i="1"/>
  <c r="O29" i="1" s="1"/>
  <c r="K30" i="1"/>
  <c r="O30" i="1" s="1"/>
  <c r="K31" i="1"/>
  <c r="O31" i="1" s="1"/>
  <c r="K32" i="1"/>
  <c r="O32" i="1" s="1"/>
  <c r="K33" i="1"/>
  <c r="O33" i="1" s="1"/>
  <c r="K34" i="1"/>
  <c r="O34" i="1" s="1"/>
  <c r="K35" i="1"/>
  <c r="O35" i="1" s="1"/>
  <c r="K36" i="1"/>
  <c r="O36" i="1" s="1"/>
  <c r="K37" i="1"/>
  <c r="O37" i="1" s="1"/>
  <c r="K38" i="1"/>
  <c r="O38" i="1" s="1"/>
  <c r="K39" i="1"/>
  <c r="O39" i="1" s="1"/>
  <c r="K40" i="1"/>
  <c r="O40" i="1" s="1"/>
  <c r="K41" i="1"/>
  <c r="O41" i="1" s="1"/>
  <c r="K42" i="1"/>
  <c r="O42" i="1" s="1"/>
  <c r="K43" i="1"/>
  <c r="O43" i="1" s="1"/>
  <c r="K44" i="1"/>
  <c r="O44" i="1" s="1"/>
  <c r="K45" i="1"/>
  <c r="O45" i="1" s="1"/>
  <c r="K46" i="1"/>
  <c r="O46" i="1" s="1"/>
  <c r="K47" i="1"/>
  <c r="O47" i="1" s="1"/>
  <c r="K48" i="1"/>
  <c r="O48" i="1" s="1"/>
  <c r="K49" i="1"/>
  <c r="O49" i="1" s="1"/>
  <c r="K50" i="1"/>
  <c r="O50" i="1" s="1"/>
  <c r="K51" i="1"/>
  <c r="O51" i="1" s="1"/>
  <c r="K52" i="1"/>
  <c r="O52" i="1" s="1"/>
  <c r="K53" i="1"/>
  <c r="O53" i="1" s="1"/>
  <c r="K54" i="1"/>
  <c r="O54" i="1" s="1"/>
  <c r="K55" i="1"/>
  <c r="O55" i="1" s="1"/>
  <c r="K56" i="1"/>
  <c r="O56" i="1" s="1"/>
  <c r="K57" i="1"/>
  <c r="O57" i="1" s="1"/>
  <c r="K58" i="1"/>
  <c r="O58" i="1" s="1"/>
  <c r="K59" i="1"/>
  <c r="O59" i="1" s="1"/>
  <c r="K60" i="1"/>
  <c r="O60" i="1" s="1"/>
  <c r="K61" i="1"/>
  <c r="O61" i="1" s="1"/>
  <c r="K62" i="1"/>
  <c r="O62" i="1" s="1"/>
  <c r="K63" i="1"/>
  <c r="O63" i="1" s="1"/>
  <c r="K64" i="1"/>
  <c r="O64" i="1" s="1"/>
  <c r="K65" i="1"/>
  <c r="O65" i="1" s="1"/>
  <c r="K66" i="1"/>
  <c r="O66" i="1" s="1"/>
  <c r="K67" i="1"/>
  <c r="O67" i="1" s="1"/>
  <c r="K68" i="1"/>
  <c r="O68" i="1" s="1"/>
  <c r="K69" i="1"/>
  <c r="O69" i="1" s="1"/>
  <c r="K70" i="1"/>
  <c r="O70" i="1" s="1"/>
  <c r="K71" i="1"/>
  <c r="O71" i="1" s="1"/>
  <c r="K72" i="1"/>
  <c r="O72" i="1" s="1"/>
  <c r="K73" i="1"/>
  <c r="O73" i="1" s="1"/>
  <c r="K74" i="1"/>
  <c r="O74" i="1" s="1"/>
  <c r="K75" i="1"/>
  <c r="O75" i="1" s="1"/>
  <c r="K76" i="1"/>
  <c r="O76" i="1" s="1"/>
  <c r="K77" i="1"/>
  <c r="O77" i="1" s="1"/>
  <c r="K78" i="1"/>
  <c r="O78" i="1" s="1"/>
  <c r="K79" i="1"/>
  <c r="O79" i="1" s="1"/>
  <c r="K80" i="1"/>
  <c r="O80" i="1" s="1"/>
  <c r="K81" i="1"/>
  <c r="O81" i="1" s="1"/>
  <c r="K82" i="1"/>
  <c r="O82" i="1" s="1"/>
  <c r="K83" i="1"/>
  <c r="O83" i="1" s="1"/>
  <c r="K84" i="1"/>
  <c r="O84" i="1" s="1"/>
  <c r="K85" i="1"/>
  <c r="O85" i="1" s="1"/>
  <c r="K86" i="1"/>
  <c r="O86" i="1" s="1"/>
  <c r="K87" i="1"/>
  <c r="O87" i="1" s="1"/>
  <c r="K88" i="1"/>
  <c r="O88" i="1" s="1"/>
  <c r="K89" i="1"/>
  <c r="O89" i="1" s="1"/>
  <c r="K90" i="1"/>
  <c r="O90" i="1" s="1"/>
  <c r="K91" i="1"/>
  <c r="O91" i="1" s="1"/>
  <c r="K92" i="1"/>
  <c r="O92" i="1" s="1"/>
  <c r="K93" i="1"/>
  <c r="O93" i="1" s="1"/>
  <c r="K94" i="1"/>
  <c r="O94" i="1" s="1"/>
  <c r="K95" i="1"/>
  <c r="O95" i="1" s="1"/>
  <c r="K96" i="1"/>
  <c r="O96" i="1" s="1"/>
  <c r="K97" i="1"/>
  <c r="O97" i="1" s="1"/>
  <c r="K98" i="1"/>
  <c r="O98" i="1" s="1"/>
  <c r="K99" i="1"/>
  <c r="O99" i="1" s="1"/>
  <c r="K100" i="1"/>
  <c r="O100" i="1" s="1"/>
  <c r="K101" i="1"/>
  <c r="O101" i="1" s="1"/>
  <c r="K102" i="1"/>
  <c r="O102" i="1" s="1"/>
  <c r="K103" i="1"/>
  <c r="O103" i="1" s="1"/>
  <c r="K104" i="1"/>
  <c r="O104" i="1" s="1"/>
  <c r="K105" i="1"/>
  <c r="O105" i="1" s="1"/>
  <c r="K106" i="1"/>
  <c r="O106" i="1" s="1"/>
  <c r="K107" i="1"/>
  <c r="O107" i="1" s="1"/>
  <c r="K108" i="1"/>
  <c r="O108" i="1" s="1"/>
  <c r="K109" i="1"/>
  <c r="O109" i="1" s="1"/>
  <c r="K110" i="1"/>
  <c r="O110" i="1" s="1"/>
  <c r="K111" i="1"/>
  <c r="O111" i="1" s="1"/>
  <c r="K112" i="1"/>
  <c r="O112" i="1" s="1"/>
  <c r="K113" i="1"/>
  <c r="O113" i="1" s="1"/>
  <c r="K114" i="1"/>
  <c r="O114" i="1" s="1"/>
  <c r="K115" i="1"/>
  <c r="O115" i="1" s="1"/>
  <c r="K116" i="1"/>
  <c r="O116" i="1" s="1"/>
  <c r="K117" i="1"/>
  <c r="O117" i="1" s="1"/>
  <c r="K118" i="1"/>
  <c r="O118" i="1" s="1"/>
  <c r="K119" i="1"/>
  <c r="O119" i="1" s="1"/>
  <c r="K120" i="1"/>
  <c r="O120" i="1" s="1"/>
  <c r="K121" i="1"/>
  <c r="O121" i="1" s="1"/>
  <c r="K122" i="1"/>
  <c r="O122" i="1" s="1"/>
  <c r="K123" i="1"/>
  <c r="O123" i="1" s="1"/>
  <c r="K124" i="1"/>
  <c r="O124" i="1" s="1"/>
  <c r="K125" i="1"/>
  <c r="O125" i="1" s="1"/>
  <c r="K126" i="1"/>
  <c r="O126" i="1" s="1"/>
  <c r="K127" i="1"/>
  <c r="O127" i="1" s="1"/>
  <c r="K128" i="1"/>
  <c r="O128" i="1" s="1"/>
  <c r="K129" i="1"/>
  <c r="O129" i="1" s="1"/>
  <c r="K130" i="1"/>
  <c r="O130" i="1" s="1"/>
  <c r="K131" i="1"/>
  <c r="O131" i="1" s="1"/>
  <c r="K132" i="1"/>
  <c r="O132" i="1" s="1"/>
  <c r="K133" i="1"/>
  <c r="O133" i="1" s="1"/>
  <c r="K134" i="1"/>
  <c r="O134" i="1" s="1"/>
  <c r="K135" i="1"/>
  <c r="O135" i="1" s="1"/>
  <c r="K136" i="1"/>
  <c r="O136" i="1" s="1"/>
  <c r="K137" i="1"/>
  <c r="O137" i="1" s="1"/>
  <c r="K138" i="1"/>
  <c r="O138" i="1" s="1"/>
  <c r="K139" i="1"/>
  <c r="O139" i="1" s="1"/>
  <c r="K140" i="1"/>
  <c r="O140" i="1" s="1"/>
  <c r="K141" i="1"/>
  <c r="O141" i="1" s="1"/>
  <c r="K142" i="1"/>
  <c r="O142" i="1" s="1"/>
  <c r="K143" i="1"/>
  <c r="O143" i="1" s="1"/>
  <c r="K144" i="1"/>
  <c r="O144" i="1" s="1"/>
  <c r="K145" i="1"/>
  <c r="O145" i="1" s="1"/>
  <c r="K146" i="1"/>
  <c r="O146" i="1" s="1"/>
  <c r="K147" i="1"/>
  <c r="O147" i="1" s="1"/>
  <c r="K148" i="1"/>
  <c r="O148" i="1" s="1"/>
  <c r="K149" i="1"/>
  <c r="O149" i="1" s="1"/>
  <c r="K150" i="1"/>
  <c r="O150" i="1" s="1"/>
  <c r="K151" i="1"/>
  <c r="O151" i="1" s="1"/>
  <c r="K152" i="1"/>
  <c r="O152" i="1" s="1"/>
  <c r="K153" i="1"/>
  <c r="O153" i="1" s="1"/>
  <c r="K154" i="1"/>
  <c r="O154" i="1" s="1"/>
  <c r="K155" i="1"/>
  <c r="O155" i="1" s="1"/>
  <c r="K156" i="1"/>
  <c r="O156" i="1" s="1"/>
  <c r="K157" i="1"/>
  <c r="O157" i="1" s="1"/>
  <c r="K158" i="1"/>
  <c r="O158" i="1" s="1"/>
  <c r="K159" i="1"/>
  <c r="O159" i="1" s="1"/>
  <c r="K160" i="1"/>
  <c r="O160" i="1" s="1"/>
  <c r="K161" i="1"/>
  <c r="O161" i="1" s="1"/>
  <c r="K162" i="1"/>
  <c r="O162" i="1" s="1"/>
  <c r="K163" i="1"/>
  <c r="O163" i="1" s="1"/>
  <c r="K164" i="1"/>
  <c r="O164" i="1" s="1"/>
  <c r="K165" i="1"/>
  <c r="O165" i="1" s="1"/>
  <c r="K166" i="1"/>
  <c r="O166" i="1" s="1"/>
  <c r="K167" i="1"/>
  <c r="O167" i="1" s="1"/>
  <c r="K168" i="1"/>
  <c r="O168" i="1" s="1"/>
  <c r="K169" i="1"/>
  <c r="O169" i="1" s="1"/>
  <c r="K170" i="1"/>
  <c r="O170" i="1" s="1"/>
  <c r="K171" i="1"/>
  <c r="O171" i="1" s="1"/>
  <c r="K172" i="1"/>
  <c r="O172" i="1" s="1"/>
  <c r="K173" i="1"/>
  <c r="O173" i="1" s="1"/>
  <c r="K174" i="1"/>
  <c r="O174" i="1" s="1"/>
  <c r="K175" i="1"/>
  <c r="O175" i="1" s="1"/>
  <c r="K176" i="1"/>
  <c r="O176" i="1" s="1"/>
  <c r="K177" i="1"/>
  <c r="O177" i="1" s="1"/>
  <c r="K178" i="1"/>
  <c r="O178" i="1" s="1"/>
  <c r="K179" i="1"/>
  <c r="O179" i="1" s="1"/>
  <c r="K180" i="1"/>
  <c r="O180" i="1" s="1"/>
  <c r="K181" i="1"/>
  <c r="O181" i="1" s="1"/>
  <c r="K182" i="1"/>
  <c r="O182" i="1" s="1"/>
  <c r="K183" i="1"/>
  <c r="O183" i="1" s="1"/>
  <c r="K184" i="1"/>
  <c r="O184" i="1" s="1"/>
  <c r="K185" i="1"/>
  <c r="O185" i="1" s="1"/>
  <c r="K186" i="1"/>
  <c r="O186" i="1" s="1"/>
  <c r="K187" i="1"/>
  <c r="O187" i="1" s="1"/>
  <c r="K188" i="1"/>
  <c r="O188" i="1" s="1"/>
  <c r="K189" i="1"/>
  <c r="O189" i="1" s="1"/>
  <c r="K190" i="1"/>
  <c r="O190" i="1" s="1"/>
  <c r="K191" i="1"/>
  <c r="O191" i="1" s="1"/>
  <c r="K192" i="1"/>
  <c r="O192" i="1" s="1"/>
  <c r="K193" i="1"/>
  <c r="O193" i="1" s="1"/>
  <c r="K194" i="1"/>
  <c r="O194" i="1" s="1"/>
  <c r="K195" i="1"/>
  <c r="O195" i="1" s="1"/>
  <c r="K196" i="1"/>
  <c r="O196" i="1" s="1"/>
  <c r="K197" i="1"/>
  <c r="O197" i="1" s="1"/>
  <c r="K198" i="1"/>
  <c r="O198" i="1" s="1"/>
  <c r="K199" i="1"/>
  <c r="O199" i="1" s="1"/>
  <c r="K200" i="1"/>
  <c r="O200" i="1" s="1"/>
  <c r="K201" i="1"/>
  <c r="O201" i="1" s="1"/>
  <c r="K202" i="1"/>
  <c r="O202" i="1" s="1"/>
  <c r="K203" i="1"/>
  <c r="O203" i="1" s="1"/>
  <c r="K204" i="1"/>
  <c r="O204" i="1" s="1"/>
  <c r="K205" i="1"/>
  <c r="O205" i="1" s="1"/>
  <c r="K206" i="1"/>
  <c r="O206" i="1" s="1"/>
  <c r="K207" i="1"/>
  <c r="O207" i="1" s="1"/>
  <c r="K208" i="1"/>
  <c r="O208" i="1" s="1"/>
  <c r="K209" i="1"/>
  <c r="O209" i="1" s="1"/>
  <c r="K210" i="1"/>
  <c r="O210" i="1" s="1"/>
  <c r="K211" i="1"/>
  <c r="O211" i="1" s="1"/>
  <c r="K212" i="1"/>
  <c r="O212" i="1" s="1"/>
  <c r="K213" i="1"/>
  <c r="O213" i="1" s="1"/>
  <c r="K214" i="1"/>
  <c r="O214" i="1" s="1"/>
  <c r="K215" i="1"/>
  <c r="O215" i="1" s="1"/>
  <c r="K216" i="1"/>
  <c r="O216" i="1" s="1"/>
  <c r="K217" i="1"/>
  <c r="O217" i="1" s="1"/>
  <c r="K218" i="1"/>
  <c r="O218" i="1" s="1"/>
  <c r="K219" i="1"/>
  <c r="O219" i="1" s="1"/>
  <c r="K220" i="1"/>
  <c r="O220" i="1" s="1"/>
  <c r="K221" i="1"/>
  <c r="O221" i="1" s="1"/>
  <c r="K222" i="1"/>
  <c r="O222" i="1" s="1"/>
  <c r="K223" i="1"/>
  <c r="O223" i="1" s="1"/>
  <c r="K224" i="1"/>
  <c r="O224" i="1" s="1"/>
  <c r="K225" i="1"/>
  <c r="O225" i="1" s="1"/>
  <c r="K226" i="1"/>
  <c r="O226" i="1" s="1"/>
  <c r="K227" i="1"/>
  <c r="O227" i="1" s="1"/>
  <c r="K228" i="1"/>
  <c r="O228" i="1" s="1"/>
  <c r="K229" i="1"/>
  <c r="O229" i="1" s="1"/>
  <c r="K230" i="1"/>
  <c r="O230" i="1" s="1"/>
  <c r="K231" i="1"/>
  <c r="O231" i="1" s="1"/>
  <c r="K232" i="1"/>
  <c r="O232" i="1" s="1"/>
  <c r="K233" i="1"/>
  <c r="O233" i="1" s="1"/>
  <c r="K234" i="1"/>
  <c r="O234" i="1" s="1"/>
  <c r="K235" i="1"/>
  <c r="O235" i="1" s="1"/>
  <c r="K236" i="1"/>
  <c r="O236" i="1" s="1"/>
  <c r="K237" i="1"/>
  <c r="O237" i="1" s="1"/>
  <c r="K238" i="1"/>
  <c r="O238" i="1" s="1"/>
  <c r="K239" i="1"/>
  <c r="O239" i="1" s="1"/>
  <c r="K240" i="1"/>
  <c r="O240" i="1" s="1"/>
  <c r="K241" i="1"/>
  <c r="O241" i="1" s="1"/>
  <c r="K242" i="1"/>
  <c r="O242" i="1" s="1"/>
  <c r="K243" i="1"/>
  <c r="O243" i="1" s="1"/>
  <c r="K244" i="1"/>
  <c r="O244" i="1" s="1"/>
  <c r="K245" i="1"/>
  <c r="O245" i="1" s="1"/>
  <c r="K246" i="1"/>
  <c r="O246" i="1" s="1"/>
  <c r="K247" i="1"/>
  <c r="O247" i="1" s="1"/>
  <c r="K248" i="1"/>
  <c r="O248" i="1" s="1"/>
  <c r="K249" i="1"/>
  <c r="O249" i="1" s="1"/>
  <c r="K250" i="1"/>
  <c r="O250" i="1" s="1"/>
  <c r="K251" i="1"/>
  <c r="O251" i="1" s="1"/>
  <c r="K252" i="1"/>
  <c r="O252" i="1" s="1"/>
  <c r="K253" i="1"/>
  <c r="O253" i="1" s="1"/>
  <c r="K254" i="1"/>
  <c r="O254" i="1" s="1"/>
  <c r="K255" i="1"/>
  <c r="O255" i="1" s="1"/>
  <c r="K256" i="1"/>
  <c r="O256" i="1" s="1"/>
  <c r="K257" i="1"/>
  <c r="O257" i="1" s="1"/>
  <c r="K258" i="1"/>
  <c r="O258" i="1" s="1"/>
  <c r="K259" i="1"/>
  <c r="O259" i="1" s="1"/>
  <c r="K260" i="1"/>
  <c r="O260" i="1" s="1"/>
  <c r="K261" i="1"/>
  <c r="O261" i="1" s="1"/>
  <c r="K262" i="1"/>
  <c r="O262" i="1" s="1"/>
  <c r="K263" i="1"/>
  <c r="O263" i="1" s="1"/>
  <c r="K264" i="1"/>
  <c r="O264" i="1" s="1"/>
  <c r="K265" i="1"/>
  <c r="O265" i="1" s="1"/>
  <c r="K266" i="1"/>
  <c r="O266" i="1" s="1"/>
  <c r="K267" i="1"/>
  <c r="O267" i="1" s="1"/>
  <c r="K268" i="1"/>
  <c r="O268" i="1" s="1"/>
  <c r="K269" i="1"/>
  <c r="O269" i="1" s="1"/>
  <c r="K270" i="1"/>
  <c r="O270" i="1" s="1"/>
  <c r="K271" i="1"/>
  <c r="O271" i="1" s="1"/>
  <c r="K272" i="1"/>
  <c r="O272" i="1" s="1"/>
  <c r="K273" i="1"/>
  <c r="O273" i="1" s="1"/>
  <c r="K274" i="1"/>
  <c r="O274" i="1" s="1"/>
  <c r="K275" i="1"/>
  <c r="O275" i="1" s="1"/>
  <c r="K276" i="1"/>
  <c r="O276" i="1" s="1"/>
  <c r="K277" i="1"/>
  <c r="O277" i="1" s="1"/>
  <c r="K278" i="1"/>
  <c r="O278" i="1" s="1"/>
  <c r="K279" i="1"/>
  <c r="O279" i="1" s="1"/>
  <c r="K280" i="1"/>
  <c r="O280" i="1" s="1"/>
  <c r="K281" i="1"/>
  <c r="O281" i="1" s="1"/>
  <c r="K282" i="1"/>
  <c r="O282" i="1" s="1"/>
  <c r="K283" i="1"/>
  <c r="O283" i="1" s="1"/>
  <c r="K284" i="1"/>
  <c r="O284" i="1" s="1"/>
  <c r="K285" i="1"/>
  <c r="O285" i="1" s="1"/>
  <c r="K286" i="1"/>
  <c r="O286" i="1" s="1"/>
  <c r="K287" i="1"/>
  <c r="O287" i="1" s="1"/>
  <c r="K288" i="1"/>
  <c r="O288" i="1" s="1"/>
  <c r="K289" i="1"/>
  <c r="O289" i="1" s="1"/>
  <c r="K290" i="1"/>
  <c r="O290" i="1" s="1"/>
  <c r="K291" i="1"/>
  <c r="O291" i="1" s="1"/>
  <c r="K292" i="1"/>
  <c r="O292" i="1" s="1"/>
  <c r="K293" i="1"/>
  <c r="O293" i="1" s="1"/>
  <c r="K294" i="1"/>
  <c r="O294" i="1" s="1"/>
  <c r="K295" i="1"/>
  <c r="O295" i="1" s="1"/>
  <c r="K296" i="1"/>
  <c r="O296" i="1" s="1"/>
  <c r="K297" i="1"/>
  <c r="O297" i="1" s="1"/>
  <c r="K298" i="1"/>
  <c r="O298" i="1" s="1"/>
  <c r="K299" i="1"/>
  <c r="O299" i="1" s="1"/>
  <c r="K300" i="1"/>
  <c r="O300" i="1" s="1"/>
  <c r="K301" i="1"/>
  <c r="O301" i="1" s="1"/>
  <c r="K302" i="1"/>
  <c r="O302" i="1" s="1"/>
  <c r="K303" i="1"/>
  <c r="O303" i="1" s="1"/>
  <c r="K304" i="1"/>
  <c r="O304" i="1" s="1"/>
  <c r="K305" i="1"/>
  <c r="O305" i="1" s="1"/>
  <c r="K306" i="1"/>
  <c r="O306" i="1" s="1"/>
  <c r="K307" i="1"/>
  <c r="O307" i="1" s="1"/>
  <c r="K308" i="1"/>
  <c r="O308" i="1" s="1"/>
  <c r="K309" i="1"/>
  <c r="O309" i="1" s="1"/>
  <c r="K310" i="1"/>
  <c r="O310" i="1" s="1"/>
  <c r="K311" i="1"/>
  <c r="O311" i="1" s="1"/>
  <c r="K312" i="1"/>
  <c r="O312" i="1" s="1"/>
  <c r="K313" i="1"/>
  <c r="O313" i="1" s="1"/>
  <c r="K314" i="1"/>
  <c r="O314" i="1" s="1"/>
  <c r="K315" i="1"/>
  <c r="O315" i="1" s="1"/>
  <c r="K316" i="1"/>
  <c r="O316" i="1" s="1"/>
  <c r="K317" i="1"/>
  <c r="O317" i="1" s="1"/>
  <c r="K318" i="1"/>
  <c r="O318" i="1" s="1"/>
  <c r="K319" i="1"/>
  <c r="O319" i="1" s="1"/>
  <c r="K320" i="1"/>
  <c r="O320" i="1" s="1"/>
  <c r="K321" i="1"/>
  <c r="O321" i="1" s="1"/>
  <c r="K322" i="1"/>
  <c r="O322" i="1" s="1"/>
  <c r="K323" i="1"/>
  <c r="O323" i="1" s="1"/>
  <c r="K324" i="1"/>
  <c r="O324" i="1" s="1"/>
  <c r="K325" i="1"/>
  <c r="O325" i="1" s="1"/>
  <c r="K326" i="1"/>
  <c r="O326" i="1" s="1"/>
  <c r="K327" i="1"/>
  <c r="O327" i="1" s="1"/>
  <c r="K328" i="1"/>
  <c r="O328" i="1" s="1"/>
  <c r="K329" i="1"/>
  <c r="O329" i="1" s="1"/>
  <c r="K330" i="1"/>
  <c r="O330" i="1" s="1"/>
  <c r="K331" i="1"/>
  <c r="O331" i="1" s="1"/>
  <c r="K332" i="1"/>
  <c r="O332" i="1" s="1"/>
  <c r="K333" i="1"/>
  <c r="O333" i="1" s="1"/>
  <c r="K334" i="1"/>
  <c r="O334" i="1" s="1"/>
  <c r="K335" i="1"/>
  <c r="O335" i="1" s="1"/>
  <c r="K336" i="1"/>
  <c r="O336" i="1" s="1"/>
  <c r="K337" i="1"/>
  <c r="O337" i="1" s="1"/>
  <c r="K338" i="1"/>
  <c r="O338" i="1" s="1"/>
  <c r="K339" i="1"/>
  <c r="O339" i="1" s="1"/>
  <c r="K340" i="1"/>
  <c r="O340" i="1" s="1"/>
  <c r="K341" i="1"/>
  <c r="O341" i="1" s="1"/>
  <c r="K342" i="1"/>
  <c r="O342" i="1" s="1"/>
  <c r="K343" i="1"/>
  <c r="O343" i="1" s="1"/>
  <c r="K344" i="1"/>
  <c r="O344" i="1" s="1"/>
  <c r="K345" i="1"/>
  <c r="O345" i="1" s="1"/>
  <c r="K346" i="1"/>
  <c r="O346" i="1" s="1"/>
  <c r="K347" i="1"/>
  <c r="O347" i="1" s="1"/>
  <c r="K348" i="1"/>
  <c r="O348" i="1" s="1"/>
  <c r="K349" i="1"/>
  <c r="O349" i="1" s="1"/>
  <c r="K350" i="1"/>
  <c r="O350" i="1" s="1"/>
  <c r="K351" i="1"/>
  <c r="O351" i="1" s="1"/>
  <c r="K352" i="1"/>
  <c r="O352" i="1" s="1"/>
  <c r="K353" i="1"/>
  <c r="O353" i="1" s="1"/>
  <c r="K354" i="1"/>
  <c r="O354" i="1" s="1"/>
  <c r="K355" i="1"/>
  <c r="O355" i="1" s="1"/>
  <c r="K356" i="1"/>
  <c r="O356" i="1" s="1"/>
  <c r="K357" i="1"/>
  <c r="O357" i="1" s="1"/>
  <c r="K358" i="1"/>
  <c r="O358" i="1" s="1"/>
  <c r="K359" i="1"/>
  <c r="O359" i="1" s="1"/>
  <c r="K360" i="1"/>
  <c r="O360" i="1" s="1"/>
  <c r="K361" i="1"/>
  <c r="O361" i="1" s="1"/>
  <c r="K362" i="1"/>
  <c r="O362" i="1" s="1"/>
  <c r="K363" i="1"/>
  <c r="O363" i="1" s="1"/>
  <c r="K364" i="1"/>
  <c r="O364" i="1" s="1"/>
  <c r="K365" i="1"/>
  <c r="O365" i="1" s="1"/>
  <c r="K366" i="1"/>
  <c r="O366" i="1" s="1"/>
  <c r="K367" i="1"/>
  <c r="O367" i="1" s="1"/>
  <c r="K368" i="1"/>
  <c r="O368" i="1" s="1"/>
  <c r="K369" i="1"/>
  <c r="O369" i="1" s="1"/>
  <c r="K370" i="1"/>
  <c r="O370" i="1" s="1"/>
  <c r="K371" i="1"/>
  <c r="O371" i="1" s="1"/>
  <c r="K372" i="1"/>
  <c r="O372" i="1" s="1"/>
  <c r="K373" i="1"/>
  <c r="O373" i="1" s="1"/>
  <c r="K374" i="1"/>
  <c r="O374" i="1" s="1"/>
  <c r="K375" i="1"/>
  <c r="O375" i="1" s="1"/>
  <c r="K376" i="1"/>
  <c r="O376" i="1" s="1"/>
  <c r="K377" i="1"/>
  <c r="O377" i="1" s="1"/>
  <c r="K378" i="1"/>
  <c r="O378" i="1" s="1"/>
  <c r="K379" i="1"/>
  <c r="O379" i="1" s="1"/>
  <c r="K380" i="1"/>
  <c r="O380" i="1" s="1"/>
  <c r="K381" i="1"/>
  <c r="O381" i="1" s="1"/>
  <c r="K382" i="1"/>
  <c r="O382" i="1" s="1"/>
  <c r="K383" i="1"/>
  <c r="O383" i="1" s="1"/>
  <c r="K384" i="1"/>
  <c r="O384" i="1" s="1"/>
  <c r="K385" i="1"/>
  <c r="O385" i="1" s="1"/>
  <c r="K386" i="1"/>
  <c r="O386" i="1" s="1"/>
  <c r="K387" i="1"/>
  <c r="O387" i="1" s="1"/>
  <c r="K388" i="1"/>
  <c r="O388" i="1" s="1"/>
  <c r="K389" i="1"/>
  <c r="O389" i="1" s="1"/>
  <c r="K390" i="1"/>
  <c r="O390" i="1" s="1"/>
  <c r="K391" i="1"/>
  <c r="O391" i="1" s="1"/>
  <c r="K392" i="1"/>
  <c r="O392" i="1" s="1"/>
  <c r="K393" i="1"/>
  <c r="O393" i="1" s="1"/>
  <c r="K394" i="1"/>
  <c r="O394" i="1" s="1"/>
  <c r="K395" i="1"/>
  <c r="O395" i="1" s="1"/>
  <c r="K396" i="1"/>
  <c r="O396" i="1" s="1"/>
  <c r="K397" i="1"/>
  <c r="O397" i="1" s="1"/>
  <c r="K398" i="1"/>
  <c r="O398" i="1" s="1"/>
  <c r="K399" i="1"/>
  <c r="O399" i="1" s="1"/>
  <c r="K400" i="1"/>
  <c r="O400" i="1" s="1"/>
  <c r="K401" i="1"/>
  <c r="O401" i="1" s="1"/>
  <c r="K402" i="1"/>
  <c r="O402" i="1" s="1"/>
  <c r="K403" i="1"/>
  <c r="O403" i="1" s="1"/>
  <c r="K404" i="1"/>
  <c r="O404" i="1" s="1"/>
  <c r="K405" i="1"/>
  <c r="O405" i="1" s="1"/>
  <c r="K406" i="1"/>
  <c r="O406" i="1" s="1"/>
  <c r="K407" i="1"/>
  <c r="O407" i="1" s="1"/>
  <c r="K408" i="1"/>
  <c r="O408" i="1" s="1"/>
  <c r="K409" i="1"/>
  <c r="O409" i="1" s="1"/>
  <c r="K410" i="1"/>
  <c r="O410" i="1" s="1"/>
  <c r="K411" i="1"/>
  <c r="O411" i="1" s="1"/>
  <c r="K412" i="1"/>
  <c r="O412" i="1" s="1"/>
  <c r="K413" i="1"/>
  <c r="O413" i="1" s="1"/>
  <c r="K414" i="1"/>
  <c r="O414" i="1" s="1"/>
  <c r="K415" i="1"/>
  <c r="O415" i="1" s="1"/>
  <c r="K416" i="1"/>
  <c r="O416" i="1" s="1"/>
  <c r="K417" i="1"/>
  <c r="O417" i="1" s="1"/>
  <c r="K418" i="1"/>
  <c r="O418" i="1" s="1"/>
  <c r="K419" i="1"/>
  <c r="O419" i="1" s="1"/>
  <c r="K420" i="1"/>
  <c r="O420" i="1" s="1"/>
  <c r="K421" i="1"/>
  <c r="O421" i="1" s="1"/>
  <c r="K422" i="1"/>
  <c r="O422" i="1" s="1"/>
  <c r="K423" i="1"/>
  <c r="O423" i="1" s="1"/>
  <c r="K424" i="1"/>
  <c r="O424" i="1" s="1"/>
  <c r="K425" i="1"/>
  <c r="O425" i="1" s="1"/>
  <c r="K426" i="1"/>
  <c r="O426" i="1" s="1"/>
  <c r="K427" i="1"/>
  <c r="O427" i="1" s="1"/>
  <c r="K428" i="1"/>
  <c r="O428" i="1" s="1"/>
  <c r="K429" i="1"/>
  <c r="O429" i="1" s="1"/>
  <c r="K430" i="1"/>
  <c r="O430" i="1" s="1"/>
  <c r="K431" i="1"/>
  <c r="O431" i="1" s="1"/>
  <c r="K432" i="1"/>
  <c r="O432" i="1" s="1"/>
  <c r="K433" i="1"/>
  <c r="O433" i="1" s="1"/>
  <c r="K434" i="1"/>
  <c r="O434" i="1" s="1"/>
  <c r="K435" i="1"/>
  <c r="O435" i="1" s="1"/>
  <c r="K436" i="1"/>
  <c r="O436" i="1" s="1"/>
  <c r="K437" i="1"/>
  <c r="O437" i="1" s="1"/>
  <c r="K438" i="1"/>
  <c r="O438" i="1" s="1"/>
  <c r="K439" i="1"/>
  <c r="O439" i="1" s="1"/>
  <c r="K440" i="1"/>
  <c r="O440" i="1" s="1"/>
  <c r="K441" i="1"/>
  <c r="O441" i="1" s="1"/>
  <c r="K442" i="1"/>
  <c r="O442" i="1" s="1"/>
  <c r="K443" i="1"/>
  <c r="O443" i="1" s="1"/>
  <c r="K444" i="1"/>
  <c r="O444" i="1" s="1"/>
  <c r="K445" i="1"/>
  <c r="O445" i="1" s="1"/>
  <c r="K446" i="1"/>
  <c r="O446" i="1" s="1"/>
  <c r="K447" i="1"/>
  <c r="O447" i="1" s="1"/>
  <c r="K448" i="1"/>
  <c r="O448" i="1" s="1"/>
  <c r="K449" i="1"/>
  <c r="O449" i="1" s="1"/>
  <c r="K450" i="1"/>
  <c r="O450" i="1" s="1"/>
  <c r="K451" i="1"/>
  <c r="O451" i="1" s="1"/>
  <c r="K452" i="1"/>
  <c r="O452" i="1" s="1"/>
  <c r="K453" i="1"/>
  <c r="O453" i="1" s="1"/>
  <c r="K454" i="1"/>
  <c r="O454" i="1" s="1"/>
  <c r="K455" i="1"/>
  <c r="O455" i="1" s="1"/>
  <c r="K456" i="1"/>
  <c r="O456" i="1" s="1"/>
  <c r="K457" i="1"/>
  <c r="O457" i="1" s="1"/>
  <c r="K458" i="1"/>
  <c r="O458" i="1" s="1"/>
  <c r="K459" i="1"/>
  <c r="O459" i="1" s="1"/>
  <c r="K460" i="1"/>
  <c r="O460" i="1" s="1"/>
  <c r="K461" i="1"/>
  <c r="O461" i="1" s="1"/>
  <c r="K462" i="1"/>
  <c r="O462" i="1" s="1"/>
  <c r="K463" i="1"/>
  <c r="O463" i="1" s="1"/>
  <c r="K464" i="1"/>
  <c r="O464" i="1" s="1"/>
  <c r="K465" i="1"/>
  <c r="O465" i="1" s="1"/>
  <c r="K466" i="1"/>
  <c r="O466" i="1" s="1"/>
  <c r="K467" i="1"/>
  <c r="O467" i="1" s="1"/>
  <c r="K468" i="1"/>
  <c r="O468" i="1" s="1"/>
  <c r="K469" i="1"/>
  <c r="O469" i="1" s="1"/>
  <c r="K470" i="1"/>
  <c r="O470" i="1" s="1"/>
  <c r="K471" i="1"/>
  <c r="O471" i="1" s="1"/>
  <c r="K472" i="1"/>
  <c r="O472" i="1" s="1"/>
  <c r="K473" i="1"/>
  <c r="O473" i="1" s="1"/>
  <c r="K474" i="1"/>
  <c r="O474" i="1" s="1"/>
  <c r="K475" i="1"/>
  <c r="O475" i="1" s="1"/>
  <c r="K476" i="1"/>
  <c r="O476" i="1" s="1"/>
  <c r="K477" i="1"/>
  <c r="O477" i="1" s="1"/>
  <c r="K478" i="1"/>
  <c r="O478" i="1" s="1"/>
  <c r="K479" i="1"/>
  <c r="O479" i="1" s="1"/>
  <c r="K480" i="1"/>
  <c r="O480" i="1" s="1"/>
  <c r="K481" i="1"/>
  <c r="O481" i="1" s="1"/>
  <c r="K482" i="1"/>
  <c r="O482" i="1" s="1"/>
  <c r="K483" i="1"/>
  <c r="O483" i="1" s="1"/>
  <c r="K484" i="1"/>
  <c r="O484" i="1" s="1"/>
  <c r="K485" i="1"/>
  <c r="O485" i="1" s="1"/>
  <c r="K486" i="1"/>
  <c r="O486" i="1" s="1"/>
  <c r="K487" i="1"/>
  <c r="O487" i="1" s="1"/>
  <c r="K488" i="1"/>
  <c r="O488" i="1" s="1"/>
  <c r="K489" i="1"/>
  <c r="O489" i="1" s="1"/>
  <c r="K490" i="1"/>
  <c r="O490" i="1" s="1"/>
  <c r="K491" i="1"/>
  <c r="O491" i="1" s="1"/>
  <c r="K492" i="1"/>
  <c r="O492" i="1" s="1"/>
  <c r="K493" i="1"/>
  <c r="O493" i="1" s="1"/>
  <c r="K494" i="1"/>
  <c r="O494" i="1" s="1"/>
  <c r="K495" i="1"/>
  <c r="O495" i="1" s="1"/>
  <c r="K496" i="1"/>
  <c r="O496" i="1" s="1"/>
  <c r="K497" i="1"/>
  <c r="O497" i="1" s="1"/>
  <c r="K498" i="1"/>
  <c r="O498" i="1" s="1"/>
  <c r="K499" i="1"/>
  <c r="O499" i="1" s="1"/>
  <c r="K500" i="1"/>
  <c r="O500" i="1" s="1"/>
  <c r="K501" i="1"/>
  <c r="O501" i="1" s="1"/>
  <c r="K502" i="1"/>
  <c r="O502" i="1" s="1"/>
  <c r="K503" i="1"/>
  <c r="O503" i="1" s="1"/>
  <c r="K504" i="1"/>
  <c r="O504" i="1" s="1"/>
  <c r="K505" i="1"/>
  <c r="O505" i="1" s="1"/>
  <c r="K506" i="1"/>
  <c r="O506" i="1" s="1"/>
  <c r="K507" i="1"/>
  <c r="O507" i="1" s="1"/>
  <c r="K508" i="1"/>
  <c r="O508" i="1" s="1"/>
  <c r="K509" i="1"/>
  <c r="O509" i="1" s="1"/>
  <c r="K510" i="1"/>
  <c r="O510" i="1" s="1"/>
  <c r="K511" i="1"/>
  <c r="O511" i="1" s="1"/>
  <c r="K512" i="1"/>
  <c r="O512" i="1" s="1"/>
  <c r="K513" i="1"/>
  <c r="O513" i="1" s="1"/>
  <c r="K514" i="1"/>
  <c r="O514" i="1" s="1"/>
  <c r="K515" i="1"/>
  <c r="O515" i="1" s="1"/>
  <c r="K516" i="1"/>
  <c r="O516" i="1" s="1"/>
  <c r="K517" i="1"/>
  <c r="O517" i="1" s="1"/>
  <c r="K518" i="1"/>
  <c r="O518" i="1" s="1"/>
  <c r="K519" i="1"/>
  <c r="O519" i="1" s="1"/>
  <c r="K520" i="1"/>
  <c r="O520" i="1" s="1"/>
  <c r="K521" i="1"/>
  <c r="O521" i="1" s="1"/>
  <c r="K522" i="1"/>
  <c r="O522" i="1" s="1"/>
  <c r="K523" i="1"/>
  <c r="O523" i="1" s="1"/>
  <c r="K524" i="1"/>
  <c r="O524" i="1" s="1"/>
  <c r="K525" i="1"/>
  <c r="O525" i="1" s="1"/>
  <c r="K526" i="1"/>
  <c r="O526" i="1" s="1"/>
  <c r="K527" i="1"/>
  <c r="O527" i="1" s="1"/>
  <c r="K528" i="1"/>
  <c r="O528" i="1" s="1"/>
  <c r="K529" i="1"/>
  <c r="O529" i="1" s="1"/>
  <c r="K530" i="1"/>
  <c r="O530" i="1" s="1"/>
  <c r="K531" i="1"/>
  <c r="O531" i="1" s="1"/>
  <c r="K532" i="1"/>
  <c r="O532" i="1" s="1"/>
  <c r="K533" i="1"/>
  <c r="O533" i="1" s="1"/>
  <c r="K534" i="1"/>
  <c r="O534" i="1" s="1"/>
  <c r="K535" i="1"/>
  <c r="O535" i="1" s="1"/>
  <c r="K536" i="1"/>
  <c r="O536" i="1" s="1"/>
  <c r="K537" i="1"/>
  <c r="O537" i="1" s="1"/>
  <c r="K538" i="1"/>
  <c r="O538" i="1" s="1"/>
  <c r="K539" i="1"/>
  <c r="O539" i="1" s="1"/>
  <c r="K540" i="1"/>
  <c r="O540" i="1" s="1"/>
  <c r="K541" i="1"/>
  <c r="O541" i="1" s="1"/>
  <c r="K542" i="1"/>
  <c r="O542" i="1" s="1"/>
  <c r="K543" i="1"/>
  <c r="O543" i="1" s="1"/>
  <c r="K544" i="1"/>
  <c r="O544" i="1" s="1"/>
  <c r="K545" i="1"/>
  <c r="O545" i="1" s="1"/>
  <c r="K546" i="1"/>
  <c r="O546" i="1" s="1"/>
  <c r="K547" i="1"/>
  <c r="O547" i="1" s="1"/>
  <c r="K548" i="1"/>
  <c r="O548" i="1" s="1"/>
  <c r="K549" i="1"/>
  <c r="O549" i="1" s="1"/>
  <c r="K550" i="1"/>
  <c r="O550" i="1" s="1"/>
  <c r="K551" i="1"/>
  <c r="O551" i="1" s="1"/>
  <c r="K552" i="1"/>
  <c r="O552" i="1" s="1"/>
  <c r="K553" i="1"/>
  <c r="O553" i="1" s="1"/>
  <c r="K554" i="1"/>
  <c r="O554" i="1" s="1"/>
  <c r="K555" i="1"/>
  <c r="O555" i="1" s="1"/>
  <c r="K556" i="1"/>
  <c r="O556" i="1" s="1"/>
  <c r="K557" i="1"/>
  <c r="O557" i="1" s="1"/>
  <c r="K558" i="1"/>
  <c r="O558" i="1" s="1"/>
  <c r="K559" i="1"/>
  <c r="O559" i="1" s="1"/>
  <c r="K560" i="1"/>
  <c r="O560" i="1" s="1"/>
  <c r="K561" i="1"/>
  <c r="O561" i="1" s="1"/>
  <c r="K562" i="1"/>
  <c r="O562" i="1" s="1"/>
  <c r="K563" i="1"/>
  <c r="O563" i="1" s="1"/>
  <c r="K564" i="1"/>
  <c r="O564" i="1" s="1"/>
  <c r="K565" i="1"/>
  <c r="O565" i="1" s="1"/>
  <c r="K566" i="1"/>
  <c r="O566" i="1" s="1"/>
  <c r="K567" i="1"/>
  <c r="O567" i="1" s="1"/>
  <c r="K568" i="1"/>
  <c r="O568" i="1" s="1"/>
  <c r="K569" i="1"/>
  <c r="O569" i="1" s="1"/>
  <c r="K570" i="1"/>
  <c r="O570" i="1" s="1"/>
  <c r="K571" i="1"/>
  <c r="O571" i="1" s="1"/>
  <c r="K572" i="1"/>
  <c r="O572" i="1" s="1"/>
  <c r="K573" i="1"/>
  <c r="O573" i="1" s="1"/>
  <c r="K574" i="1"/>
  <c r="O574" i="1" s="1"/>
  <c r="K575" i="1"/>
  <c r="O575" i="1" s="1"/>
  <c r="K576" i="1"/>
  <c r="O576" i="1" s="1"/>
  <c r="K577" i="1"/>
  <c r="O577" i="1" s="1"/>
  <c r="K578" i="1"/>
  <c r="O578" i="1" s="1"/>
  <c r="K579" i="1"/>
  <c r="O579" i="1" s="1"/>
  <c r="K580" i="1"/>
  <c r="O580" i="1" s="1"/>
  <c r="K581" i="1"/>
  <c r="O581" i="1" s="1"/>
  <c r="K582" i="1"/>
  <c r="O582" i="1" s="1"/>
  <c r="K583" i="1"/>
  <c r="O583" i="1" s="1"/>
  <c r="K584" i="1"/>
  <c r="O584" i="1" s="1"/>
  <c r="K585" i="1"/>
  <c r="O585" i="1" s="1"/>
  <c r="K586" i="1"/>
  <c r="O586" i="1" s="1"/>
  <c r="K587" i="1"/>
  <c r="O587" i="1" s="1"/>
  <c r="K588" i="1"/>
  <c r="O588" i="1" s="1"/>
  <c r="K589" i="1"/>
  <c r="O589" i="1" s="1"/>
  <c r="K590" i="1"/>
  <c r="O590" i="1" s="1"/>
  <c r="K591" i="1"/>
  <c r="O591" i="1" s="1"/>
  <c r="K592" i="1"/>
  <c r="O592" i="1" s="1"/>
  <c r="K593" i="1"/>
  <c r="O593" i="1" s="1"/>
  <c r="K594" i="1"/>
  <c r="O594" i="1" s="1"/>
  <c r="K595" i="1"/>
  <c r="O595" i="1" s="1"/>
  <c r="K596" i="1"/>
  <c r="O596" i="1" s="1"/>
  <c r="K597" i="1"/>
  <c r="O597" i="1" s="1"/>
  <c r="K598" i="1"/>
  <c r="O598" i="1" s="1"/>
  <c r="K599" i="1"/>
  <c r="O599" i="1" s="1"/>
  <c r="K600" i="1"/>
  <c r="O600" i="1" s="1"/>
  <c r="K601" i="1"/>
  <c r="O601" i="1" s="1"/>
  <c r="K602" i="1"/>
  <c r="O602" i="1" s="1"/>
  <c r="K603" i="1"/>
  <c r="O603" i="1" s="1"/>
  <c r="K604" i="1"/>
  <c r="O604" i="1" s="1"/>
  <c r="K605" i="1"/>
  <c r="O605" i="1" s="1"/>
  <c r="K606" i="1"/>
  <c r="O606" i="1" s="1"/>
  <c r="K607" i="1"/>
  <c r="O607" i="1" s="1"/>
  <c r="K608" i="1"/>
  <c r="O608" i="1" s="1"/>
  <c r="K609" i="1"/>
  <c r="O609" i="1" s="1"/>
  <c r="K610" i="1"/>
  <c r="O610" i="1" s="1"/>
  <c r="K611" i="1"/>
  <c r="O611" i="1" s="1"/>
  <c r="K612" i="1"/>
  <c r="O612" i="1" s="1"/>
  <c r="K613" i="1"/>
  <c r="O613" i="1" s="1"/>
  <c r="K614" i="1"/>
  <c r="O614" i="1" s="1"/>
  <c r="K615" i="1"/>
  <c r="O615" i="1" s="1"/>
  <c r="K616" i="1"/>
  <c r="O616" i="1" s="1"/>
  <c r="K617" i="1"/>
  <c r="O617" i="1" s="1"/>
  <c r="K618" i="1"/>
  <c r="O618" i="1" s="1"/>
  <c r="K619" i="1"/>
  <c r="O619" i="1" s="1"/>
  <c r="K620" i="1"/>
  <c r="O620" i="1" s="1"/>
  <c r="K621" i="1"/>
  <c r="O621" i="1" s="1"/>
  <c r="K622" i="1"/>
  <c r="O622" i="1" s="1"/>
  <c r="K623" i="1"/>
  <c r="O623" i="1" s="1"/>
  <c r="K624" i="1"/>
  <c r="O624" i="1" s="1"/>
  <c r="K625" i="1"/>
  <c r="O625" i="1" s="1"/>
  <c r="K626" i="1"/>
  <c r="O626" i="1" s="1"/>
  <c r="K627" i="1"/>
  <c r="O627" i="1" s="1"/>
  <c r="K628" i="1"/>
  <c r="O628" i="1" s="1"/>
  <c r="K629" i="1"/>
  <c r="O629" i="1" s="1"/>
  <c r="K630" i="1"/>
  <c r="O630" i="1" s="1"/>
  <c r="K631" i="1"/>
  <c r="O631" i="1" s="1"/>
  <c r="K632" i="1"/>
  <c r="O632" i="1" s="1"/>
  <c r="K633" i="1"/>
  <c r="O633" i="1" s="1"/>
  <c r="K634" i="1"/>
  <c r="O634" i="1" s="1"/>
  <c r="K635" i="1"/>
  <c r="O635" i="1" s="1"/>
  <c r="K636" i="1"/>
  <c r="O636" i="1" s="1"/>
  <c r="K637" i="1"/>
  <c r="O637" i="1" s="1"/>
  <c r="K638" i="1"/>
  <c r="O638" i="1" s="1"/>
  <c r="K639" i="1"/>
  <c r="O639" i="1" s="1"/>
  <c r="K640" i="1"/>
  <c r="O640" i="1" s="1"/>
  <c r="K641" i="1"/>
  <c r="O641" i="1" s="1"/>
  <c r="K642" i="1"/>
  <c r="O642" i="1" s="1"/>
  <c r="K643" i="1"/>
  <c r="O643" i="1" s="1"/>
  <c r="K644" i="1"/>
  <c r="O644" i="1" s="1"/>
  <c r="K645" i="1"/>
  <c r="O645" i="1" s="1"/>
  <c r="K646" i="1"/>
  <c r="O646" i="1" s="1"/>
  <c r="K647" i="1"/>
  <c r="O647" i="1" s="1"/>
  <c r="K648" i="1"/>
  <c r="O648" i="1" s="1"/>
  <c r="K649" i="1"/>
  <c r="O649" i="1" s="1"/>
  <c r="K650" i="1"/>
  <c r="O650" i="1" s="1"/>
  <c r="K651" i="1"/>
  <c r="O651" i="1" s="1"/>
  <c r="K652" i="1"/>
  <c r="O652" i="1" s="1"/>
  <c r="K653" i="1"/>
  <c r="O653" i="1" s="1"/>
  <c r="K654" i="1"/>
  <c r="O654" i="1" s="1"/>
  <c r="K655" i="1"/>
  <c r="O655" i="1" s="1"/>
  <c r="K656" i="1"/>
  <c r="O656" i="1" s="1"/>
  <c r="K657" i="1"/>
  <c r="O657" i="1" s="1"/>
  <c r="K658" i="1"/>
  <c r="O658" i="1" s="1"/>
  <c r="K659" i="1"/>
  <c r="O659" i="1" s="1"/>
  <c r="K660" i="1"/>
  <c r="O660" i="1" s="1"/>
  <c r="K661" i="1"/>
  <c r="O661" i="1" s="1"/>
  <c r="K662" i="1"/>
  <c r="O662" i="1" s="1"/>
  <c r="K663" i="1"/>
  <c r="O663" i="1" s="1"/>
  <c r="K664" i="1"/>
  <c r="O664" i="1" s="1"/>
  <c r="K665" i="1"/>
  <c r="O665" i="1" s="1"/>
  <c r="K666" i="1"/>
  <c r="O666" i="1" s="1"/>
  <c r="K667" i="1"/>
  <c r="O667" i="1" s="1"/>
  <c r="K668" i="1"/>
  <c r="O668" i="1" s="1"/>
  <c r="K669" i="1"/>
  <c r="O669" i="1" s="1"/>
  <c r="K670" i="1"/>
  <c r="O670" i="1" s="1"/>
  <c r="K671" i="1"/>
  <c r="O671" i="1" s="1"/>
  <c r="K672" i="1"/>
  <c r="O672" i="1" s="1"/>
  <c r="K673" i="1"/>
  <c r="O673" i="1" s="1"/>
  <c r="K674" i="1"/>
  <c r="O674" i="1" s="1"/>
  <c r="K675" i="1"/>
  <c r="O675" i="1" s="1"/>
  <c r="K676" i="1"/>
  <c r="O676" i="1" s="1"/>
  <c r="K677" i="1"/>
  <c r="O677" i="1" s="1"/>
  <c r="K678" i="1"/>
  <c r="O678" i="1" s="1"/>
  <c r="K679" i="1"/>
  <c r="O679" i="1" s="1"/>
  <c r="K680" i="1"/>
  <c r="O680" i="1" s="1"/>
  <c r="K681" i="1"/>
  <c r="O681" i="1" s="1"/>
  <c r="K682" i="1"/>
  <c r="O682" i="1" s="1"/>
  <c r="K683" i="1"/>
  <c r="O683" i="1" s="1"/>
  <c r="K684" i="1"/>
  <c r="O684" i="1" s="1"/>
  <c r="K685" i="1"/>
  <c r="O685" i="1" s="1"/>
  <c r="K686" i="1"/>
  <c r="O686" i="1" s="1"/>
  <c r="K687" i="1"/>
  <c r="O687" i="1" s="1"/>
  <c r="K688" i="1"/>
  <c r="O688" i="1" s="1"/>
  <c r="K689" i="1"/>
  <c r="O689" i="1" s="1"/>
  <c r="K690" i="1"/>
  <c r="O690" i="1" s="1"/>
  <c r="K691" i="1"/>
  <c r="O691" i="1" s="1"/>
  <c r="K692" i="1"/>
  <c r="O692" i="1" s="1"/>
  <c r="K693" i="1"/>
  <c r="O693" i="1" s="1"/>
  <c r="K694" i="1"/>
  <c r="O694" i="1" s="1"/>
  <c r="K695" i="1"/>
  <c r="O695" i="1" s="1"/>
  <c r="K696" i="1"/>
  <c r="O696" i="1" s="1"/>
  <c r="K697" i="1"/>
  <c r="O697" i="1" s="1"/>
  <c r="K698" i="1"/>
  <c r="O698" i="1" s="1"/>
  <c r="K699" i="1"/>
  <c r="O699" i="1" s="1"/>
  <c r="K700" i="1"/>
  <c r="O700" i="1" s="1"/>
  <c r="K701" i="1"/>
  <c r="O701" i="1" s="1"/>
  <c r="K702" i="1"/>
  <c r="O702" i="1" s="1"/>
  <c r="K703" i="1"/>
  <c r="O703" i="1" s="1"/>
  <c r="K704" i="1"/>
  <c r="O704" i="1" s="1"/>
  <c r="K705" i="1"/>
  <c r="O705" i="1" s="1"/>
  <c r="K706" i="1"/>
  <c r="O706" i="1" s="1"/>
  <c r="K707" i="1"/>
  <c r="O707" i="1" s="1"/>
  <c r="K708" i="1"/>
  <c r="O708" i="1" s="1"/>
  <c r="K709" i="1"/>
  <c r="O709" i="1" s="1"/>
  <c r="K710" i="1"/>
  <c r="O710" i="1" s="1"/>
  <c r="K711" i="1"/>
  <c r="O711" i="1" s="1"/>
  <c r="K712" i="1"/>
  <c r="O712" i="1" s="1"/>
  <c r="K713" i="1"/>
  <c r="O713" i="1" s="1"/>
  <c r="K714" i="1"/>
  <c r="O714" i="1" s="1"/>
  <c r="K715" i="1"/>
  <c r="O715" i="1" s="1"/>
  <c r="K716" i="1"/>
  <c r="O716" i="1" s="1"/>
  <c r="K717" i="1"/>
  <c r="O717" i="1" s="1"/>
  <c r="K718" i="1"/>
  <c r="O718" i="1" s="1"/>
  <c r="K719" i="1"/>
  <c r="O719" i="1" s="1"/>
  <c r="K720" i="1"/>
  <c r="O720" i="1" s="1"/>
  <c r="K721" i="1"/>
  <c r="O721" i="1" s="1"/>
  <c r="K722" i="1"/>
  <c r="O722" i="1" s="1"/>
  <c r="K723" i="1"/>
  <c r="O723" i="1" s="1"/>
  <c r="K724" i="1"/>
  <c r="O724" i="1" s="1"/>
  <c r="K725" i="1"/>
  <c r="O725" i="1" s="1"/>
  <c r="K726" i="1"/>
  <c r="O726" i="1" s="1"/>
  <c r="K727" i="1"/>
  <c r="O727" i="1" s="1"/>
  <c r="K728" i="1"/>
  <c r="O728" i="1" s="1"/>
  <c r="K729" i="1"/>
  <c r="O729" i="1" s="1"/>
  <c r="K730" i="1"/>
  <c r="O730" i="1" s="1"/>
  <c r="K731" i="1"/>
  <c r="O731" i="1" s="1"/>
  <c r="K732" i="1"/>
  <c r="O732" i="1" s="1"/>
  <c r="K733" i="1"/>
  <c r="O733" i="1" s="1"/>
  <c r="K734" i="1"/>
  <c r="O734" i="1" s="1"/>
  <c r="K735" i="1"/>
  <c r="O735" i="1" s="1"/>
  <c r="K736" i="1"/>
  <c r="O736" i="1" s="1"/>
  <c r="K737" i="1"/>
  <c r="O737" i="1" s="1"/>
  <c r="K738" i="1"/>
  <c r="O738" i="1" s="1"/>
  <c r="K739" i="1"/>
  <c r="O739" i="1" s="1"/>
  <c r="K740" i="1"/>
  <c r="O740" i="1" s="1"/>
  <c r="K741" i="1"/>
  <c r="O741" i="1" s="1"/>
  <c r="K742" i="1"/>
  <c r="O742" i="1" s="1"/>
  <c r="K743" i="1"/>
  <c r="O743" i="1" s="1"/>
  <c r="K744" i="1"/>
  <c r="O744" i="1" s="1"/>
  <c r="K745" i="1"/>
  <c r="O745" i="1" s="1"/>
  <c r="K746" i="1"/>
  <c r="O746" i="1" s="1"/>
  <c r="K747" i="1"/>
  <c r="O747" i="1" s="1"/>
  <c r="K748" i="1"/>
  <c r="O748" i="1" s="1"/>
  <c r="K749" i="1"/>
  <c r="O749" i="1" s="1"/>
  <c r="K750" i="1"/>
  <c r="O750" i="1" s="1"/>
  <c r="K751" i="1"/>
  <c r="O751" i="1" s="1"/>
  <c r="K752" i="1"/>
  <c r="O752" i="1" s="1"/>
  <c r="K753" i="1"/>
  <c r="O753" i="1" s="1"/>
  <c r="K754" i="1"/>
  <c r="O754" i="1" s="1"/>
  <c r="K755" i="1"/>
  <c r="O755" i="1" s="1"/>
  <c r="K756" i="1"/>
  <c r="O756" i="1" s="1"/>
  <c r="K757" i="1"/>
  <c r="O757" i="1" s="1"/>
  <c r="K758" i="1"/>
  <c r="O758" i="1" s="1"/>
  <c r="K759" i="1"/>
  <c r="O759" i="1" s="1"/>
  <c r="K760" i="1"/>
  <c r="O760" i="1" s="1"/>
  <c r="K761" i="1"/>
  <c r="O761" i="1" s="1"/>
  <c r="K762" i="1"/>
  <c r="O762" i="1" s="1"/>
  <c r="K763" i="1"/>
  <c r="O763" i="1" s="1"/>
  <c r="K764" i="1"/>
  <c r="O764" i="1" s="1"/>
  <c r="K765" i="1"/>
  <c r="O765" i="1" s="1"/>
  <c r="K766" i="1"/>
  <c r="O766" i="1" s="1"/>
  <c r="K767" i="1"/>
  <c r="O767" i="1" s="1"/>
  <c r="K768" i="1"/>
  <c r="O768" i="1" s="1"/>
  <c r="K769" i="1"/>
  <c r="O769" i="1" s="1"/>
  <c r="K770" i="1"/>
  <c r="O770" i="1" s="1"/>
  <c r="K771" i="1"/>
  <c r="O771" i="1" s="1"/>
  <c r="K772" i="1"/>
  <c r="O772" i="1" s="1"/>
  <c r="K773" i="1"/>
  <c r="O773" i="1" s="1"/>
  <c r="K774" i="1"/>
  <c r="O774" i="1" s="1"/>
  <c r="K775" i="1"/>
  <c r="O775" i="1" s="1"/>
  <c r="K776" i="1"/>
  <c r="O776" i="1" s="1"/>
  <c r="K777" i="1"/>
  <c r="O777" i="1" s="1"/>
  <c r="K778" i="1"/>
  <c r="O778" i="1" s="1"/>
  <c r="K779" i="1"/>
  <c r="O779" i="1" s="1"/>
  <c r="K780" i="1"/>
  <c r="O780" i="1" s="1"/>
  <c r="K781" i="1"/>
  <c r="O781" i="1" s="1"/>
  <c r="K782" i="1"/>
  <c r="O782" i="1" s="1"/>
  <c r="K783" i="1"/>
  <c r="O783" i="1" s="1"/>
  <c r="K784" i="1"/>
  <c r="O784" i="1" s="1"/>
  <c r="K785" i="1"/>
  <c r="O785" i="1" s="1"/>
  <c r="K786" i="1"/>
  <c r="O786" i="1" s="1"/>
  <c r="K787" i="1"/>
  <c r="O787" i="1" s="1"/>
  <c r="K788" i="1"/>
  <c r="O788" i="1" s="1"/>
  <c r="K789" i="1"/>
  <c r="O789" i="1" s="1"/>
  <c r="K790" i="1"/>
  <c r="O790" i="1" s="1"/>
  <c r="K791" i="1"/>
  <c r="O791" i="1" s="1"/>
  <c r="K792" i="1"/>
  <c r="O792" i="1" s="1"/>
  <c r="K793" i="1"/>
  <c r="O793" i="1" s="1"/>
  <c r="K794" i="1"/>
  <c r="O794" i="1" s="1"/>
  <c r="K795" i="1"/>
  <c r="O795" i="1" s="1"/>
  <c r="K796" i="1"/>
  <c r="O796" i="1" s="1"/>
  <c r="K797" i="1"/>
  <c r="O797" i="1" s="1"/>
  <c r="K798" i="1"/>
  <c r="O798" i="1" s="1"/>
  <c r="K799" i="1"/>
  <c r="O799" i="1" s="1"/>
  <c r="K800" i="1"/>
  <c r="O800" i="1" s="1"/>
  <c r="K801" i="1"/>
  <c r="O801" i="1" s="1"/>
  <c r="K802" i="1"/>
  <c r="O802" i="1" s="1"/>
  <c r="K803" i="1"/>
  <c r="O803" i="1" s="1"/>
  <c r="K804" i="1"/>
  <c r="O804" i="1" s="1"/>
  <c r="K805" i="1"/>
  <c r="O805" i="1" s="1"/>
  <c r="K806" i="1"/>
  <c r="O806" i="1" s="1"/>
  <c r="K807" i="1"/>
  <c r="O807" i="1" s="1"/>
  <c r="K808" i="1"/>
  <c r="O808" i="1" s="1"/>
  <c r="K809" i="1"/>
  <c r="O809" i="1" s="1"/>
  <c r="K810" i="1"/>
  <c r="O810" i="1" s="1"/>
  <c r="K811" i="1"/>
  <c r="O811" i="1" s="1"/>
  <c r="K812" i="1"/>
  <c r="O812" i="1" s="1"/>
  <c r="K813" i="1"/>
  <c r="O813" i="1" s="1"/>
  <c r="K814" i="1"/>
  <c r="O814" i="1" s="1"/>
  <c r="K815" i="1"/>
  <c r="O815" i="1" s="1"/>
  <c r="K816" i="1"/>
  <c r="O816" i="1" s="1"/>
  <c r="K817" i="1"/>
  <c r="O817" i="1" s="1"/>
  <c r="K818" i="1"/>
  <c r="O818" i="1" s="1"/>
  <c r="K819" i="1"/>
  <c r="O819" i="1" s="1"/>
  <c r="K820" i="1"/>
  <c r="O820" i="1" s="1"/>
  <c r="K821" i="1"/>
  <c r="O821" i="1" s="1"/>
  <c r="K822" i="1"/>
  <c r="O822" i="1" s="1"/>
  <c r="K823" i="1"/>
  <c r="O823" i="1" s="1"/>
  <c r="K824" i="1"/>
  <c r="O824" i="1" s="1"/>
  <c r="K825" i="1"/>
  <c r="O825" i="1" s="1"/>
  <c r="K826" i="1"/>
  <c r="O826" i="1" s="1"/>
  <c r="K827" i="1"/>
  <c r="O827" i="1" s="1"/>
  <c r="K828" i="1"/>
  <c r="O828" i="1" s="1"/>
  <c r="K829" i="1"/>
  <c r="O829" i="1" s="1"/>
  <c r="K830" i="1"/>
  <c r="O830" i="1" s="1"/>
  <c r="K831" i="1"/>
  <c r="O831" i="1" s="1"/>
  <c r="K832" i="1"/>
  <c r="O832" i="1" s="1"/>
  <c r="K833" i="1"/>
  <c r="O833" i="1" s="1"/>
  <c r="K834" i="1"/>
  <c r="O834" i="1" s="1"/>
  <c r="K835" i="1"/>
  <c r="O835" i="1" s="1"/>
  <c r="K836" i="1"/>
  <c r="O836" i="1" s="1"/>
  <c r="K837" i="1"/>
  <c r="O837" i="1" s="1"/>
  <c r="K838" i="1"/>
  <c r="O838" i="1" s="1"/>
  <c r="K839" i="1"/>
  <c r="O839" i="1" s="1"/>
  <c r="K840" i="1"/>
  <c r="O840" i="1" s="1"/>
  <c r="K841" i="1"/>
  <c r="O841" i="1" s="1"/>
  <c r="K842" i="1"/>
  <c r="O842" i="1" s="1"/>
  <c r="K843" i="1"/>
  <c r="O843" i="1" s="1"/>
  <c r="K844" i="1"/>
  <c r="O844" i="1" s="1"/>
  <c r="K845" i="1"/>
  <c r="O845" i="1" s="1"/>
  <c r="K846" i="1"/>
  <c r="O846" i="1" s="1"/>
  <c r="K847" i="1"/>
  <c r="O847" i="1" s="1"/>
  <c r="K848" i="1"/>
  <c r="O848" i="1" s="1"/>
  <c r="K849" i="1"/>
  <c r="O849" i="1" s="1"/>
  <c r="K850" i="1"/>
  <c r="O850" i="1" s="1"/>
  <c r="K851" i="1"/>
  <c r="O851" i="1" s="1"/>
  <c r="K852" i="1"/>
  <c r="O852" i="1" s="1"/>
  <c r="K853" i="1"/>
  <c r="O853" i="1" s="1"/>
  <c r="K854" i="1"/>
  <c r="O854" i="1" s="1"/>
  <c r="K855" i="1"/>
  <c r="O855" i="1" s="1"/>
  <c r="K856" i="1"/>
  <c r="O856" i="1" s="1"/>
  <c r="K857" i="1"/>
  <c r="O857" i="1" s="1"/>
  <c r="K858" i="1"/>
  <c r="O858" i="1" s="1"/>
  <c r="K859" i="1"/>
  <c r="O859" i="1" s="1"/>
  <c r="K860" i="1"/>
  <c r="O860" i="1" s="1"/>
  <c r="K861" i="1"/>
  <c r="O861" i="1" s="1"/>
  <c r="K862" i="1"/>
  <c r="O862" i="1" s="1"/>
  <c r="K863" i="1"/>
  <c r="O863" i="1" s="1"/>
  <c r="K864" i="1"/>
  <c r="O864" i="1" s="1"/>
  <c r="K865" i="1"/>
  <c r="O865" i="1" s="1"/>
  <c r="K866" i="1"/>
  <c r="O866" i="1" s="1"/>
  <c r="K867" i="1"/>
  <c r="O867" i="1" s="1"/>
  <c r="K868" i="1"/>
  <c r="O868" i="1" s="1"/>
  <c r="K869" i="1"/>
  <c r="O869" i="1" s="1"/>
  <c r="K870" i="1"/>
  <c r="O870" i="1" s="1"/>
  <c r="K871" i="1"/>
  <c r="O871" i="1" s="1"/>
  <c r="K872" i="1"/>
  <c r="O872" i="1" s="1"/>
  <c r="K873" i="1"/>
  <c r="O873" i="1" s="1"/>
  <c r="K874" i="1"/>
  <c r="O874" i="1" s="1"/>
  <c r="K875" i="1"/>
  <c r="O875" i="1" s="1"/>
  <c r="K876" i="1"/>
  <c r="O876" i="1" s="1"/>
  <c r="K877" i="1"/>
  <c r="O877" i="1" s="1"/>
  <c r="K878" i="1"/>
  <c r="O878" i="1" s="1"/>
  <c r="K879" i="1"/>
  <c r="O879" i="1" s="1"/>
  <c r="K880" i="1"/>
  <c r="O880" i="1" s="1"/>
  <c r="K881" i="1"/>
  <c r="O881" i="1" s="1"/>
  <c r="K882" i="1"/>
  <c r="O882" i="1" s="1"/>
  <c r="K883" i="1"/>
  <c r="O883" i="1" s="1"/>
  <c r="K884" i="1"/>
  <c r="O884" i="1" s="1"/>
  <c r="K885" i="1"/>
  <c r="O885" i="1" s="1"/>
  <c r="K886" i="1"/>
  <c r="O886" i="1" s="1"/>
  <c r="K887" i="1"/>
  <c r="O887" i="1" s="1"/>
  <c r="K888" i="1"/>
  <c r="O888" i="1" s="1"/>
  <c r="K889" i="1"/>
  <c r="O889" i="1" s="1"/>
  <c r="K890" i="1"/>
  <c r="O890" i="1" s="1"/>
  <c r="K891" i="1"/>
  <c r="O891" i="1" s="1"/>
  <c r="K892" i="1"/>
  <c r="O892" i="1" s="1"/>
  <c r="K893" i="1"/>
  <c r="O893" i="1" s="1"/>
  <c r="K894" i="1"/>
  <c r="O894" i="1" s="1"/>
  <c r="K895" i="1"/>
  <c r="O895" i="1" s="1"/>
  <c r="K896" i="1"/>
  <c r="O896" i="1" s="1"/>
  <c r="K897" i="1"/>
  <c r="O897" i="1" s="1"/>
  <c r="K898" i="1"/>
  <c r="O898" i="1" s="1"/>
  <c r="K899" i="1"/>
  <c r="O899" i="1" s="1"/>
  <c r="K900" i="1"/>
  <c r="O900" i="1" s="1"/>
  <c r="K901" i="1"/>
  <c r="O901" i="1" s="1"/>
  <c r="K902" i="1"/>
  <c r="O902" i="1" s="1"/>
  <c r="K903" i="1"/>
  <c r="O903" i="1" s="1"/>
  <c r="K904" i="1"/>
  <c r="O904" i="1" s="1"/>
  <c r="K905" i="1"/>
  <c r="O905" i="1" s="1"/>
  <c r="K906" i="1"/>
  <c r="O906" i="1" s="1"/>
  <c r="K907" i="1"/>
  <c r="O907" i="1" s="1"/>
  <c r="K908" i="1"/>
  <c r="O908" i="1" s="1"/>
  <c r="K909" i="1"/>
  <c r="O909" i="1" s="1"/>
  <c r="K910" i="1"/>
  <c r="O910" i="1" s="1"/>
  <c r="K911" i="1"/>
  <c r="O911" i="1" s="1"/>
  <c r="K912" i="1"/>
  <c r="O912" i="1" s="1"/>
  <c r="K913" i="1"/>
  <c r="O913" i="1" s="1"/>
  <c r="K914" i="1"/>
  <c r="O914" i="1" s="1"/>
  <c r="K915" i="1"/>
  <c r="O915" i="1" s="1"/>
  <c r="K916" i="1"/>
  <c r="O916" i="1" s="1"/>
  <c r="K917" i="1"/>
  <c r="O917" i="1" s="1"/>
  <c r="K918" i="1"/>
  <c r="O918" i="1" s="1"/>
  <c r="K919" i="1"/>
  <c r="O919" i="1" s="1"/>
  <c r="K920" i="1"/>
  <c r="O920" i="1" s="1"/>
  <c r="K921" i="1"/>
  <c r="O921" i="1" s="1"/>
  <c r="K922" i="1"/>
  <c r="O922" i="1" s="1"/>
  <c r="K923" i="1"/>
  <c r="O923" i="1" s="1"/>
  <c r="K924" i="1"/>
  <c r="O924" i="1" s="1"/>
  <c r="K925" i="1"/>
  <c r="O925" i="1" s="1"/>
  <c r="K926" i="1"/>
  <c r="O926" i="1" s="1"/>
  <c r="K927" i="1"/>
  <c r="O927" i="1" s="1"/>
  <c r="K928" i="1"/>
  <c r="O928" i="1" s="1"/>
  <c r="K929" i="1"/>
  <c r="O929" i="1" s="1"/>
  <c r="K930" i="1"/>
  <c r="O930" i="1" s="1"/>
  <c r="K931" i="1"/>
  <c r="O931" i="1" s="1"/>
  <c r="K932" i="1"/>
  <c r="O932" i="1" s="1"/>
  <c r="K933" i="1"/>
  <c r="O933" i="1" s="1"/>
  <c r="K934" i="1"/>
  <c r="O934" i="1" s="1"/>
  <c r="K935" i="1"/>
  <c r="O935" i="1" s="1"/>
  <c r="K936" i="1"/>
  <c r="O936" i="1" s="1"/>
  <c r="K937" i="1"/>
  <c r="O937" i="1" s="1"/>
  <c r="K938" i="1"/>
  <c r="O938" i="1" s="1"/>
  <c r="K939" i="1"/>
  <c r="O939" i="1" s="1"/>
  <c r="K940" i="1"/>
  <c r="O940" i="1" s="1"/>
  <c r="K941" i="1"/>
  <c r="O941" i="1" s="1"/>
  <c r="K942" i="1"/>
  <c r="O942" i="1" s="1"/>
  <c r="K943" i="1"/>
  <c r="O943" i="1" s="1"/>
  <c r="K944" i="1"/>
  <c r="O944" i="1" s="1"/>
  <c r="K945" i="1"/>
  <c r="O945" i="1" s="1"/>
  <c r="K946" i="1"/>
  <c r="O946" i="1" s="1"/>
  <c r="K947" i="1"/>
  <c r="O947" i="1" s="1"/>
  <c r="K948" i="1"/>
  <c r="O948" i="1" s="1"/>
  <c r="K949" i="1"/>
  <c r="O949" i="1" s="1"/>
  <c r="K950" i="1"/>
  <c r="O950" i="1" s="1"/>
  <c r="K951" i="1"/>
  <c r="O951" i="1" s="1"/>
  <c r="K952" i="1"/>
  <c r="O952" i="1" s="1"/>
  <c r="K953" i="1"/>
  <c r="O953" i="1" s="1"/>
  <c r="K954" i="1"/>
  <c r="O954" i="1" s="1"/>
  <c r="K955" i="1"/>
  <c r="O955" i="1" s="1"/>
  <c r="K956" i="1"/>
  <c r="O956" i="1" s="1"/>
  <c r="K957" i="1"/>
  <c r="O957" i="1" s="1"/>
  <c r="K958" i="1"/>
  <c r="O958" i="1" s="1"/>
  <c r="K959" i="1"/>
  <c r="O959" i="1" s="1"/>
  <c r="K960" i="1"/>
  <c r="O960" i="1" s="1"/>
  <c r="K961" i="1"/>
  <c r="O961" i="1" s="1"/>
  <c r="K962" i="1"/>
  <c r="O962" i="1" s="1"/>
  <c r="K963" i="1"/>
  <c r="O963" i="1" s="1"/>
  <c r="K964" i="1"/>
  <c r="O964" i="1" s="1"/>
  <c r="K965" i="1"/>
  <c r="O965" i="1" s="1"/>
  <c r="K966" i="1"/>
  <c r="O966" i="1" s="1"/>
  <c r="K967" i="1"/>
  <c r="O967" i="1" s="1"/>
  <c r="K968" i="1"/>
  <c r="O968" i="1" s="1"/>
  <c r="K969" i="1"/>
  <c r="O969" i="1" s="1"/>
  <c r="K970" i="1"/>
  <c r="O970" i="1" s="1"/>
  <c r="K971" i="1"/>
  <c r="O971" i="1" s="1"/>
  <c r="K972" i="1"/>
  <c r="O972" i="1" s="1"/>
  <c r="K973" i="1"/>
  <c r="O973" i="1" s="1"/>
  <c r="K974" i="1"/>
  <c r="O974" i="1" s="1"/>
  <c r="K975" i="1"/>
  <c r="O975" i="1" s="1"/>
  <c r="K976" i="1"/>
  <c r="O976" i="1" s="1"/>
  <c r="K977" i="1"/>
  <c r="O977" i="1" s="1"/>
  <c r="K978" i="1"/>
  <c r="O978" i="1" s="1"/>
  <c r="K979" i="1"/>
  <c r="O979" i="1" s="1"/>
  <c r="K980" i="1"/>
  <c r="O980" i="1" s="1"/>
  <c r="K981" i="1"/>
  <c r="O981" i="1" s="1"/>
  <c r="K982" i="1"/>
  <c r="O982" i="1" s="1"/>
  <c r="K983" i="1"/>
  <c r="O983" i="1" s="1"/>
  <c r="K984" i="1"/>
  <c r="O984" i="1" s="1"/>
  <c r="K985" i="1"/>
  <c r="O985" i="1" s="1"/>
  <c r="K986" i="1"/>
  <c r="O986" i="1" s="1"/>
  <c r="K987" i="1"/>
  <c r="O987" i="1" s="1"/>
  <c r="K988" i="1"/>
  <c r="O988" i="1" s="1"/>
  <c r="K989" i="1"/>
  <c r="O989" i="1" s="1"/>
  <c r="K990" i="1"/>
  <c r="O990" i="1" s="1"/>
  <c r="K991" i="1"/>
  <c r="O991" i="1" s="1"/>
  <c r="K992" i="1"/>
  <c r="O992" i="1" s="1"/>
  <c r="K993" i="1"/>
  <c r="O993" i="1" s="1"/>
  <c r="K994" i="1"/>
  <c r="O994" i="1" s="1"/>
  <c r="K995" i="1"/>
  <c r="O995" i="1" s="1"/>
  <c r="K996" i="1"/>
  <c r="O996" i="1" s="1"/>
  <c r="K997" i="1"/>
  <c r="O997" i="1" s="1"/>
  <c r="K998" i="1"/>
  <c r="O998" i="1" s="1"/>
  <c r="K999" i="1"/>
  <c r="O999" i="1" s="1"/>
  <c r="K1000" i="1"/>
  <c r="O1000" i="1" s="1"/>
  <c r="K1001" i="1"/>
  <c r="O1001" i="1" s="1"/>
  <c r="K1002" i="1"/>
  <c r="O1002" i="1" s="1"/>
  <c r="K1003" i="1"/>
  <c r="O1003" i="1" s="1"/>
  <c r="K1004" i="1"/>
  <c r="O1004" i="1" s="1"/>
  <c r="K1005" i="1"/>
  <c r="O1005" i="1" s="1"/>
  <c r="K1006" i="1"/>
  <c r="O1006" i="1" s="1"/>
  <c r="K1007" i="1"/>
  <c r="O1007" i="1" s="1"/>
  <c r="K1008" i="1"/>
  <c r="O1008" i="1" s="1"/>
  <c r="K1009" i="1"/>
  <c r="O1009" i="1" s="1"/>
  <c r="K1010" i="1"/>
  <c r="O1010" i="1" s="1"/>
  <c r="K1011" i="1"/>
  <c r="O1011" i="1" s="1"/>
  <c r="K1012" i="1"/>
  <c r="O1012" i="1" s="1"/>
  <c r="K1013" i="1"/>
  <c r="O1013" i="1" s="1"/>
  <c r="K1014" i="1"/>
  <c r="O1014" i="1" s="1"/>
  <c r="K1015" i="1"/>
  <c r="O1015" i="1" s="1"/>
  <c r="K1016" i="1"/>
  <c r="O1016" i="1" s="1"/>
  <c r="K1017" i="1"/>
  <c r="O1017" i="1" s="1"/>
  <c r="K1018" i="1"/>
  <c r="O1018" i="1" s="1"/>
  <c r="K1019" i="1"/>
  <c r="O1019" i="1" s="1"/>
  <c r="K1020" i="1"/>
  <c r="O1020" i="1" s="1"/>
  <c r="K1021" i="1"/>
  <c r="O1021" i="1" s="1"/>
  <c r="K1022" i="1"/>
  <c r="O1022" i="1" s="1"/>
  <c r="K1023" i="1"/>
  <c r="O1023" i="1" s="1"/>
  <c r="K1024" i="1"/>
  <c r="O1024" i="1" s="1"/>
  <c r="K1025" i="1"/>
  <c r="O1025" i="1" s="1"/>
  <c r="K1026" i="1"/>
  <c r="O1026" i="1" s="1"/>
  <c r="K1027" i="1"/>
  <c r="O1027" i="1" s="1"/>
  <c r="K1028" i="1"/>
  <c r="O1028" i="1" s="1"/>
  <c r="K1029" i="1"/>
  <c r="O1029" i="1" s="1"/>
  <c r="K1030" i="1"/>
  <c r="O1030" i="1" s="1"/>
  <c r="K1031" i="1"/>
  <c r="O1031" i="1" s="1"/>
  <c r="K1032" i="1"/>
  <c r="O1032" i="1" s="1"/>
  <c r="K1033" i="1"/>
  <c r="O1033" i="1" s="1"/>
  <c r="K1034" i="1"/>
  <c r="O1034" i="1" s="1"/>
  <c r="K1035" i="1"/>
  <c r="O1035" i="1" s="1"/>
  <c r="K1036" i="1"/>
  <c r="O1036" i="1" s="1"/>
  <c r="K1037" i="1"/>
  <c r="O1037" i="1" s="1"/>
  <c r="K1038" i="1"/>
  <c r="O1038" i="1" s="1"/>
  <c r="K1039" i="1"/>
  <c r="O1039" i="1" s="1"/>
  <c r="K1040" i="1"/>
  <c r="O1040" i="1" s="1"/>
  <c r="K1041" i="1"/>
  <c r="O1041" i="1" s="1"/>
  <c r="K1042" i="1"/>
  <c r="O1042" i="1" s="1"/>
  <c r="K1043" i="1"/>
  <c r="O1043" i="1" s="1"/>
  <c r="K1044" i="1"/>
  <c r="O1044" i="1" s="1"/>
  <c r="K1045" i="1"/>
  <c r="O1045" i="1" s="1"/>
  <c r="K1046" i="1"/>
  <c r="O1046" i="1" s="1"/>
  <c r="K1047" i="1"/>
  <c r="O1047" i="1" s="1"/>
  <c r="K1048" i="1"/>
  <c r="O1048" i="1" s="1"/>
  <c r="K1049" i="1"/>
  <c r="O1049" i="1" s="1"/>
  <c r="K1050" i="1"/>
  <c r="O1050" i="1" s="1"/>
  <c r="K1051" i="1"/>
  <c r="O1051" i="1" s="1"/>
  <c r="K1052" i="1"/>
  <c r="O1052" i="1" s="1"/>
  <c r="K1053" i="1"/>
  <c r="O1053" i="1" s="1"/>
  <c r="K1054" i="1"/>
  <c r="O1054" i="1" s="1"/>
  <c r="K1055" i="1"/>
  <c r="O1055" i="1" s="1"/>
  <c r="K1056" i="1"/>
  <c r="O1056" i="1" s="1"/>
  <c r="K1057" i="1"/>
  <c r="O1057" i="1" s="1"/>
  <c r="K1058" i="1"/>
  <c r="O1058" i="1" s="1"/>
  <c r="K1059" i="1"/>
  <c r="O1059" i="1" s="1"/>
  <c r="K1060" i="1"/>
  <c r="O1060" i="1" s="1"/>
  <c r="K1061" i="1"/>
  <c r="O1061" i="1" s="1"/>
  <c r="K1062" i="1"/>
  <c r="O1062" i="1" s="1"/>
  <c r="K1063" i="1"/>
  <c r="O1063" i="1" s="1"/>
  <c r="K1064" i="1"/>
  <c r="O1064" i="1" s="1"/>
  <c r="K1065" i="1"/>
  <c r="O1065" i="1" s="1"/>
  <c r="K1066" i="1"/>
  <c r="O1066" i="1" s="1"/>
  <c r="K1067" i="1"/>
  <c r="O1067" i="1" s="1"/>
  <c r="K1068" i="1"/>
  <c r="O1068" i="1" s="1"/>
  <c r="K1069" i="1"/>
  <c r="O1069" i="1" s="1"/>
  <c r="K1070" i="1"/>
  <c r="O1070" i="1" s="1"/>
  <c r="K1071" i="1"/>
  <c r="O1071" i="1" s="1"/>
  <c r="K1072" i="1"/>
  <c r="O1072" i="1" s="1"/>
  <c r="K1073" i="1"/>
  <c r="O1073" i="1" s="1"/>
  <c r="K1074" i="1"/>
  <c r="O1074" i="1" s="1"/>
  <c r="K1075" i="1"/>
  <c r="O1075" i="1" s="1"/>
  <c r="K1076" i="1"/>
  <c r="O1076" i="1" s="1"/>
  <c r="K1077" i="1"/>
  <c r="O1077" i="1" s="1"/>
  <c r="K1078" i="1"/>
  <c r="O1078" i="1" s="1"/>
  <c r="K1079" i="1"/>
  <c r="O1079" i="1" s="1"/>
  <c r="K1080" i="1"/>
  <c r="O1080" i="1" s="1"/>
  <c r="K1081" i="1"/>
  <c r="O1081" i="1" s="1"/>
  <c r="K1082" i="1"/>
  <c r="O1082" i="1" s="1"/>
  <c r="K1083" i="1"/>
  <c r="O1083" i="1" s="1"/>
  <c r="K1084" i="1"/>
  <c r="O1084" i="1" s="1"/>
  <c r="K1085" i="1"/>
  <c r="O1085" i="1" s="1"/>
  <c r="K1086" i="1"/>
  <c r="O1086" i="1" s="1"/>
  <c r="K1087" i="1"/>
  <c r="O1087" i="1" s="1"/>
  <c r="K1088" i="1"/>
  <c r="O1088" i="1" s="1"/>
  <c r="K1089" i="1"/>
  <c r="O1089" i="1" s="1"/>
  <c r="K1090" i="1"/>
  <c r="O1090" i="1" s="1"/>
  <c r="K1091" i="1"/>
  <c r="O1091" i="1" s="1"/>
  <c r="K1092" i="1"/>
  <c r="O1092" i="1" s="1"/>
  <c r="K1093" i="1"/>
  <c r="O1093" i="1" s="1"/>
  <c r="K1094" i="1"/>
  <c r="O1094" i="1" s="1"/>
  <c r="K1095" i="1"/>
  <c r="O1095" i="1" s="1"/>
  <c r="K1096" i="1"/>
  <c r="O1096" i="1" s="1"/>
  <c r="K1097" i="1"/>
  <c r="O1097" i="1" s="1"/>
  <c r="K1098" i="1"/>
  <c r="O1098" i="1" s="1"/>
  <c r="K1099" i="1"/>
  <c r="O1099" i="1" s="1"/>
  <c r="K1100" i="1"/>
  <c r="O1100" i="1" s="1"/>
  <c r="K1101" i="1"/>
  <c r="O1101" i="1" s="1"/>
  <c r="K1102" i="1"/>
  <c r="O1102" i="1" s="1"/>
  <c r="K1103" i="1"/>
  <c r="O1103" i="1" s="1"/>
  <c r="K1104" i="1"/>
  <c r="O1104" i="1" s="1"/>
  <c r="K1105" i="1"/>
  <c r="O1105" i="1" s="1"/>
  <c r="K1106" i="1"/>
  <c r="O1106" i="1" s="1"/>
  <c r="K1107" i="1"/>
  <c r="O1107" i="1" s="1"/>
  <c r="K1108" i="1"/>
  <c r="O1108" i="1" s="1"/>
  <c r="K1109" i="1"/>
  <c r="O1109" i="1" s="1"/>
  <c r="K1110" i="1"/>
  <c r="O1110" i="1" s="1"/>
  <c r="K1111" i="1"/>
  <c r="O1111" i="1" s="1"/>
  <c r="K1112" i="1"/>
  <c r="O1112" i="1" s="1"/>
  <c r="K1113" i="1"/>
  <c r="O1113" i="1" s="1"/>
  <c r="K1114" i="1"/>
  <c r="O1114" i="1" s="1"/>
  <c r="K1115" i="1"/>
  <c r="O1115" i="1" s="1"/>
  <c r="K1116" i="1"/>
  <c r="O1116" i="1" s="1"/>
  <c r="K1117" i="1"/>
  <c r="O1117" i="1" s="1"/>
  <c r="K1118" i="1"/>
  <c r="O1118" i="1" s="1"/>
  <c r="K1119" i="1"/>
  <c r="O1119" i="1" s="1"/>
  <c r="K1120" i="1"/>
  <c r="O1120" i="1" s="1"/>
  <c r="K1121" i="1"/>
  <c r="O1121" i="1" s="1"/>
  <c r="K1122" i="1"/>
  <c r="O1122" i="1" s="1"/>
  <c r="K1123" i="1"/>
  <c r="O1123" i="1" s="1"/>
  <c r="K1124" i="1"/>
  <c r="O1124" i="1" s="1"/>
  <c r="K1125" i="1"/>
  <c r="O1125" i="1" s="1"/>
  <c r="K1126" i="1"/>
  <c r="O1126" i="1" s="1"/>
  <c r="K1127" i="1"/>
  <c r="O1127" i="1" s="1"/>
  <c r="K1128" i="1"/>
  <c r="O1128" i="1" s="1"/>
  <c r="K1129" i="1"/>
  <c r="O1129" i="1" s="1"/>
  <c r="K1130" i="1"/>
  <c r="O1130" i="1" s="1"/>
  <c r="K1131" i="1"/>
  <c r="O1131" i="1" s="1"/>
  <c r="K1132" i="1"/>
  <c r="O1132" i="1" s="1"/>
  <c r="K1133" i="1"/>
  <c r="O1133" i="1" s="1"/>
  <c r="K1134" i="1"/>
  <c r="O1134" i="1" s="1"/>
  <c r="K1135" i="1"/>
  <c r="O1135" i="1" s="1"/>
  <c r="K1136" i="1"/>
  <c r="O1136" i="1" s="1"/>
  <c r="K1137" i="1"/>
  <c r="O1137" i="1" s="1"/>
  <c r="K1138" i="1"/>
  <c r="O1138" i="1" s="1"/>
  <c r="K1139" i="1"/>
  <c r="O1139" i="1" s="1"/>
  <c r="K1140" i="1"/>
  <c r="O1140" i="1" s="1"/>
  <c r="K1141" i="1"/>
  <c r="O1141" i="1" s="1"/>
  <c r="K1142" i="1"/>
  <c r="O1142" i="1" s="1"/>
  <c r="K1143" i="1"/>
  <c r="O1143" i="1" s="1"/>
  <c r="K1144" i="1"/>
  <c r="O1144" i="1" s="1"/>
  <c r="K1145" i="1"/>
  <c r="O1145" i="1" s="1"/>
  <c r="K1146" i="1"/>
  <c r="O1146" i="1" s="1"/>
  <c r="K1147" i="1"/>
  <c r="O1147" i="1" s="1"/>
  <c r="K1148" i="1"/>
  <c r="O1148" i="1" s="1"/>
  <c r="K1149" i="1"/>
  <c r="O1149" i="1" s="1"/>
  <c r="K1150" i="1"/>
  <c r="O1150" i="1" s="1"/>
  <c r="K1151" i="1"/>
  <c r="O1151" i="1" s="1"/>
  <c r="K1152" i="1"/>
  <c r="O1152" i="1" s="1"/>
  <c r="K1153" i="1"/>
  <c r="O1153" i="1" s="1"/>
  <c r="K1154" i="1"/>
  <c r="O1154" i="1" s="1"/>
  <c r="K1155" i="1"/>
  <c r="O1155" i="1" s="1"/>
  <c r="K1156" i="1"/>
  <c r="O1156" i="1" s="1"/>
  <c r="K1157" i="1"/>
  <c r="O1157" i="1" s="1"/>
  <c r="K1158" i="1"/>
  <c r="O1158" i="1" s="1"/>
  <c r="K1159" i="1"/>
  <c r="O1159" i="1" s="1"/>
  <c r="K1160" i="1"/>
  <c r="O1160" i="1" s="1"/>
  <c r="K1161" i="1"/>
  <c r="O1161" i="1" s="1"/>
  <c r="K1162" i="1"/>
  <c r="O1162" i="1" s="1"/>
  <c r="K1163" i="1"/>
  <c r="O1163" i="1" s="1"/>
  <c r="K1164" i="1"/>
  <c r="O1164" i="1" s="1"/>
  <c r="K1165" i="1"/>
  <c r="O1165" i="1" s="1"/>
  <c r="K1166" i="1"/>
  <c r="O1166" i="1" s="1"/>
  <c r="K1167" i="1"/>
  <c r="O1167" i="1" s="1"/>
  <c r="K1168" i="1"/>
  <c r="O1168" i="1" s="1"/>
  <c r="K1169" i="1"/>
  <c r="O1169" i="1" s="1"/>
  <c r="K1170" i="1"/>
  <c r="O1170" i="1" s="1"/>
  <c r="K1171" i="1"/>
  <c r="O1171" i="1" s="1"/>
  <c r="K1172" i="1"/>
  <c r="O1172" i="1" s="1"/>
  <c r="K1173" i="1"/>
  <c r="O1173" i="1" s="1"/>
  <c r="K1174" i="1"/>
  <c r="O1174" i="1" s="1"/>
  <c r="K1175" i="1"/>
  <c r="O1175" i="1" s="1"/>
  <c r="K1176" i="1"/>
  <c r="O1176" i="1" s="1"/>
  <c r="K1177" i="1"/>
  <c r="O1177" i="1" s="1"/>
  <c r="K1178" i="1"/>
  <c r="O1178" i="1" s="1"/>
  <c r="K1179" i="1"/>
  <c r="O1179" i="1" s="1"/>
  <c r="K1180" i="1"/>
  <c r="O1180" i="1" s="1"/>
  <c r="K1181" i="1"/>
  <c r="O1181" i="1" s="1"/>
  <c r="K1182" i="1"/>
  <c r="O1182" i="1" s="1"/>
  <c r="K1183" i="1"/>
  <c r="O1183" i="1" s="1"/>
  <c r="K1184" i="1"/>
  <c r="O1184" i="1" s="1"/>
  <c r="K1185" i="1"/>
  <c r="O1185" i="1" s="1"/>
  <c r="K1186" i="1"/>
  <c r="O1186" i="1" s="1"/>
  <c r="K1187" i="1"/>
  <c r="O1187" i="1" s="1"/>
  <c r="K1188" i="1"/>
  <c r="O1188" i="1" s="1"/>
  <c r="K1189" i="1"/>
  <c r="O1189" i="1" s="1"/>
  <c r="K1190" i="1"/>
  <c r="O1190" i="1" s="1"/>
  <c r="K1191" i="1"/>
  <c r="O1191" i="1" s="1"/>
  <c r="K1192" i="1"/>
  <c r="O1192" i="1" s="1"/>
  <c r="K1193" i="1"/>
  <c r="O1193" i="1" s="1"/>
  <c r="K1194" i="1"/>
  <c r="O1194" i="1" s="1"/>
  <c r="K1195" i="1"/>
  <c r="O1195" i="1" s="1"/>
  <c r="K1196" i="1"/>
  <c r="O1196" i="1" s="1"/>
  <c r="K1197" i="1"/>
  <c r="O1197" i="1" s="1"/>
  <c r="K1198" i="1"/>
  <c r="O1198" i="1" s="1"/>
  <c r="K1199" i="1"/>
  <c r="O1199" i="1" s="1"/>
  <c r="K1200" i="1"/>
  <c r="O1200" i="1" s="1"/>
  <c r="K1201" i="1"/>
  <c r="O1201" i="1" s="1"/>
  <c r="K1202" i="1"/>
  <c r="O1202" i="1" s="1"/>
  <c r="K1203" i="1"/>
  <c r="O1203" i="1" s="1"/>
  <c r="K1204" i="1"/>
  <c r="O1204" i="1" s="1"/>
  <c r="K1205" i="1"/>
  <c r="O1205" i="1" s="1"/>
  <c r="K1206" i="1"/>
  <c r="O1206" i="1" s="1"/>
  <c r="K1207" i="1"/>
  <c r="O1207" i="1" s="1"/>
  <c r="K1208" i="1"/>
  <c r="O1208" i="1" s="1"/>
  <c r="K1209" i="1"/>
  <c r="O1209" i="1" s="1"/>
  <c r="K1210" i="1"/>
  <c r="O1210" i="1" s="1"/>
  <c r="K1211" i="1"/>
  <c r="O1211" i="1" s="1"/>
  <c r="K1212" i="1"/>
  <c r="O1212" i="1" s="1"/>
  <c r="K1213" i="1"/>
  <c r="O1213" i="1" s="1"/>
  <c r="K1214" i="1"/>
  <c r="O1214" i="1" s="1"/>
  <c r="K1215" i="1"/>
  <c r="O1215" i="1" s="1"/>
  <c r="K1216" i="1"/>
  <c r="O1216" i="1" s="1"/>
  <c r="K1217" i="1"/>
  <c r="O1217" i="1" s="1"/>
  <c r="K1218" i="1"/>
  <c r="O1218" i="1" s="1"/>
  <c r="K1219" i="1"/>
  <c r="O1219" i="1" s="1"/>
  <c r="K1220" i="1"/>
  <c r="O1220" i="1" s="1"/>
  <c r="K1221" i="1"/>
  <c r="O1221" i="1" s="1"/>
  <c r="K1222" i="1"/>
  <c r="O1222" i="1" s="1"/>
  <c r="K1223" i="1"/>
  <c r="O1223" i="1" s="1"/>
  <c r="K1224" i="1"/>
  <c r="O1224" i="1" s="1"/>
  <c r="K1225" i="1"/>
  <c r="O1225" i="1" s="1"/>
  <c r="K1226" i="1"/>
  <c r="O1226" i="1" s="1"/>
  <c r="K1227" i="1"/>
  <c r="O1227" i="1" s="1"/>
  <c r="K1228" i="1"/>
  <c r="O1228" i="1" s="1"/>
  <c r="K1229" i="1"/>
  <c r="O1229" i="1" s="1"/>
  <c r="K1230" i="1"/>
  <c r="O1230" i="1" s="1"/>
  <c r="K1231" i="1"/>
  <c r="O1231" i="1" s="1"/>
  <c r="K1232" i="1"/>
  <c r="O1232" i="1" s="1"/>
  <c r="K1233" i="1"/>
  <c r="O1233" i="1" s="1"/>
  <c r="K1234" i="1"/>
  <c r="O1234" i="1" s="1"/>
  <c r="K1235" i="1"/>
  <c r="O1235" i="1" s="1"/>
  <c r="K1236" i="1"/>
  <c r="O1236" i="1" s="1"/>
  <c r="K1237" i="1"/>
  <c r="O1237" i="1" s="1"/>
  <c r="K1238" i="1"/>
  <c r="O1238" i="1" s="1"/>
  <c r="K1239" i="1"/>
  <c r="O1239" i="1" s="1"/>
  <c r="K1240" i="1"/>
  <c r="O1240" i="1" s="1"/>
  <c r="K1241" i="1"/>
  <c r="O1241" i="1" s="1"/>
  <c r="K1242" i="1"/>
  <c r="O1242" i="1" s="1"/>
  <c r="K1243" i="1"/>
  <c r="O1243" i="1" s="1"/>
  <c r="K1244" i="1"/>
  <c r="O1244" i="1" s="1"/>
  <c r="K1245" i="1"/>
  <c r="O1245" i="1" s="1"/>
  <c r="K1246" i="1"/>
  <c r="O1246" i="1" s="1"/>
  <c r="K1247" i="1"/>
  <c r="O1247" i="1" s="1"/>
  <c r="K1248" i="1"/>
  <c r="O1248" i="1" s="1"/>
  <c r="K1249" i="1"/>
  <c r="O1249" i="1" s="1"/>
  <c r="K1250" i="1"/>
  <c r="O1250" i="1" s="1"/>
  <c r="K1251" i="1"/>
  <c r="O1251" i="1" s="1"/>
  <c r="K1252" i="1"/>
  <c r="O1252" i="1" s="1"/>
  <c r="K1253" i="1"/>
  <c r="O1253" i="1" s="1"/>
  <c r="K1254" i="1"/>
  <c r="O1254" i="1" s="1"/>
  <c r="K1255" i="1"/>
  <c r="O1255" i="1" s="1"/>
  <c r="K1256" i="1"/>
  <c r="O1256" i="1" s="1"/>
  <c r="K1257" i="1"/>
  <c r="O1257" i="1" s="1"/>
  <c r="K1258" i="1"/>
  <c r="O1258" i="1" s="1"/>
  <c r="K1259" i="1"/>
  <c r="O1259" i="1" s="1"/>
  <c r="K1260" i="1"/>
  <c r="O1260" i="1" s="1"/>
  <c r="K1261" i="1"/>
  <c r="O1261" i="1" s="1"/>
  <c r="K1262" i="1"/>
  <c r="O1262" i="1" s="1"/>
  <c r="K1263" i="1"/>
  <c r="O1263" i="1" s="1"/>
  <c r="K1264" i="1"/>
  <c r="O1264" i="1" s="1"/>
  <c r="K1265" i="1"/>
  <c r="O1265" i="1" s="1"/>
  <c r="K1266" i="1"/>
  <c r="O1266" i="1" s="1"/>
  <c r="K1267" i="1"/>
  <c r="O1267" i="1" s="1"/>
  <c r="K1268" i="1"/>
  <c r="O1268" i="1" s="1"/>
  <c r="K1269" i="1"/>
  <c r="O1269" i="1" s="1"/>
  <c r="K1270" i="1"/>
  <c r="O1270" i="1" s="1"/>
  <c r="K1271" i="1"/>
  <c r="O1271" i="1" s="1"/>
  <c r="K1272" i="1"/>
  <c r="O1272" i="1" s="1"/>
  <c r="K1273" i="1"/>
  <c r="O1273" i="1" s="1"/>
  <c r="K1274" i="1"/>
  <c r="O1274" i="1" s="1"/>
  <c r="K1275" i="1"/>
  <c r="O1275" i="1" s="1"/>
  <c r="K1276" i="1"/>
  <c r="O1276" i="1" s="1"/>
  <c r="K1277" i="1"/>
  <c r="O1277" i="1" s="1"/>
  <c r="K1278" i="1"/>
  <c r="O1278" i="1" s="1"/>
  <c r="K1279" i="1"/>
  <c r="O1279" i="1" s="1"/>
  <c r="K1280" i="1"/>
  <c r="O1280" i="1" s="1"/>
  <c r="K1281" i="1"/>
  <c r="O1281" i="1" s="1"/>
  <c r="K1282" i="1"/>
  <c r="O1282" i="1" s="1"/>
  <c r="K1283" i="1"/>
  <c r="O1283" i="1" s="1"/>
  <c r="K1284" i="1"/>
  <c r="O1284" i="1" s="1"/>
  <c r="K1285" i="1"/>
  <c r="O1285" i="1" s="1"/>
  <c r="K1286" i="1"/>
  <c r="O1286" i="1" s="1"/>
  <c r="K1287" i="1"/>
  <c r="O1287" i="1" s="1"/>
  <c r="K1288" i="1"/>
  <c r="O1288" i="1" s="1"/>
  <c r="K1289" i="1"/>
  <c r="O1289" i="1" s="1"/>
  <c r="K1290" i="1"/>
  <c r="O1290" i="1" s="1"/>
  <c r="K1291" i="1"/>
  <c r="O1291" i="1" s="1"/>
  <c r="K1292" i="1"/>
  <c r="O1292" i="1" s="1"/>
  <c r="K1293" i="1"/>
  <c r="O1293" i="1" s="1"/>
  <c r="K1294" i="1"/>
  <c r="O1294" i="1" s="1"/>
  <c r="K1295" i="1"/>
  <c r="O1295" i="1" s="1"/>
  <c r="K1296" i="1"/>
  <c r="O1296" i="1" s="1"/>
  <c r="K1297" i="1"/>
  <c r="O1297" i="1" s="1"/>
  <c r="K1298" i="1"/>
  <c r="O1298" i="1" s="1"/>
  <c r="K1299" i="1"/>
  <c r="O1299" i="1" s="1"/>
  <c r="K1300" i="1"/>
  <c r="O1300" i="1" s="1"/>
  <c r="K1301" i="1"/>
  <c r="O1301" i="1" s="1"/>
  <c r="K1302" i="1"/>
  <c r="O1302" i="1" s="1"/>
  <c r="K1303" i="1"/>
  <c r="O1303" i="1" s="1"/>
  <c r="K1304" i="1"/>
  <c r="O1304" i="1" s="1"/>
  <c r="K1305" i="1"/>
  <c r="O1305" i="1" s="1"/>
  <c r="K1306" i="1"/>
  <c r="O1306" i="1" s="1"/>
  <c r="K1307" i="1"/>
  <c r="O1307" i="1" s="1"/>
  <c r="K1308" i="1"/>
  <c r="O1308" i="1" s="1"/>
  <c r="K1309" i="1"/>
  <c r="O1309" i="1" s="1"/>
  <c r="K1310" i="1"/>
  <c r="O1310" i="1" s="1"/>
  <c r="K1311" i="1"/>
  <c r="O1311" i="1" s="1"/>
  <c r="K1312" i="1"/>
  <c r="O1312" i="1" s="1"/>
  <c r="K1313" i="1"/>
  <c r="O1313" i="1" s="1"/>
  <c r="K1314" i="1"/>
  <c r="O1314" i="1" s="1"/>
  <c r="K1315" i="1"/>
  <c r="O1315" i="1" s="1"/>
  <c r="K1316" i="1"/>
  <c r="O1316" i="1" s="1"/>
  <c r="K1317" i="1"/>
  <c r="O1317" i="1" s="1"/>
  <c r="K1318" i="1"/>
  <c r="O1318" i="1" s="1"/>
  <c r="K1319" i="1"/>
  <c r="O1319" i="1" s="1"/>
  <c r="K1320" i="1"/>
  <c r="O1320" i="1" s="1"/>
  <c r="K1321" i="1"/>
  <c r="O1321" i="1" s="1"/>
  <c r="K1322" i="1"/>
  <c r="O1322" i="1" s="1"/>
  <c r="K1323" i="1"/>
  <c r="O1323" i="1" s="1"/>
  <c r="K1324" i="1"/>
  <c r="O1324" i="1" s="1"/>
  <c r="K1325" i="1"/>
  <c r="O1325" i="1" s="1"/>
  <c r="K1326" i="1"/>
  <c r="O1326" i="1" s="1"/>
  <c r="K1327" i="1"/>
  <c r="O1327" i="1" s="1"/>
  <c r="K1328" i="1"/>
  <c r="O1328" i="1" s="1"/>
  <c r="K1329" i="1"/>
  <c r="O1329" i="1" s="1"/>
  <c r="K1330" i="1"/>
  <c r="O1330" i="1" s="1"/>
  <c r="K1331" i="1"/>
  <c r="O1331" i="1" s="1"/>
  <c r="K1332" i="1"/>
  <c r="O1332" i="1" s="1"/>
  <c r="K1333" i="1"/>
  <c r="O1333" i="1" s="1"/>
  <c r="K1334" i="1"/>
  <c r="O1334" i="1" s="1"/>
  <c r="K1335" i="1"/>
  <c r="O1335" i="1" s="1"/>
  <c r="K1336" i="1"/>
  <c r="O1336" i="1" s="1"/>
  <c r="K1337" i="1"/>
  <c r="O1337" i="1" s="1"/>
  <c r="K1338" i="1"/>
  <c r="O1338" i="1" s="1"/>
  <c r="K1339" i="1"/>
  <c r="O1339" i="1" s="1"/>
  <c r="K1340" i="1"/>
  <c r="O1340" i="1" s="1"/>
  <c r="K1341" i="1"/>
  <c r="O1341" i="1" s="1"/>
  <c r="K1342" i="1"/>
  <c r="O1342" i="1" s="1"/>
  <c r="K1343" i="1"/>
  <c r="O1343" i="1" s="1"/>
  <c r="K1344" i="1"/>
  <c r="O1344" i="1" s="1"/>
  <c r="K1345" i="1"/>
  <c r="O1345" i="1" s="1"/>
  <c r="K1346" i="1"/>
  <c r="O1346" i="1" s="1"/>
  <c r="K1347" i="1"/>
  <c r="O1347" i="1" s="1"/>
  <c r="K1348" i="1"/>
  <c r="O1348" i="1" s="1"/>
  <c r="K1349" i="1"/>
  <c r="O1349" i="1" s="1"/>
  <c r="K1350" i="1"/>
  <c r="O1350" i="1" s="1"/>
  <c r="K1351" i="1"/>
  <c r="O1351" i="1" s="1"/>
  <c r="K1352" i="1"/>
  <c r="O1352" i="1" s="1"/>
  <c r="K1353" i="1"/>
  <c r="O1353" i="1" s="1"/>
  <c r="K1354" i="1"/>
  <c r="O1354" i="1" s="1"/>
  <c r="K1355" i="1"/>
  <c r="O1355" i="1" s="1"/>
  <c r="K1356" i="1"/>
  <c r="O1356" i="1" s="1"/>
  <c r="K1357" i="1"/>
  <c r="O1357" i="1" s="1"/>
  <c r="K1358" i="1"/>
  <c r="O1358" i="1" s="1"/>
  <c r="K1359" i="1"/>
  <c r="O1359" i="1" s="1"/>
  <c r="K1360" i="1"/>
  <c r="O1360" i="1" s="1"/>
  <c r="K1361" i="1"/>
  <c r="O1361" i="1" s="1"/>
  <c r="K1362" i="1"/>
  <c r="O1362" i="1" s="1"/>
  <c r="K1363" i="1"/>
  <c r="O1363" i="1" s="1"/>
  <c r="K1364" i="1"/>
  <c r="O1364" i="1" s="1"/>
  <c r="K1365" i="1"/>
  <c r="O1365" i="1" s="1"/>
  <c r="K1366" i="1"/>
  <c r="O1366" i="1" s="1"/>
  <c r="K1367" i="1"/>
  <c r="O1367" i="1" s="1"/>
  <c r="K1368" i="1"/>
  <c r="O1368" i="1" s="1"/>
  <c r="K1369" i="1"/>
  <c r="O1369" i="1" s="1"/>
  <c r="K1370" i="1"/>
  <c r="O1370" i="1" s="1"/>
  <c r="K1371" i="1"/>
  <c r="O1371" i="1" s="1"/>
  <c r="K1372" i="1"/>
  <c r="O1372" i="1" s="1"/>
  <c r="K1373" i="1"/>
  <c r="O1373" i="1" s="1"/>
  <c r="K1374" i="1"/>
  <c r="O1374" i="1" s="1"/>
  <c r="K1375" i="1"/>
  <c r="O1375" i="1" s="1"/>
  <c r="K1376" i="1"/>
  <c r="O1376" i="1" s="1"/>
  <c r="K1377" i="1"/>
  <c r="O1377" i="1" s="1"/>
  <c r="K1378" i="1"/>
  <c r="O1378" i="1" s="1"/>
  <c r="K1379" i="1"/>
  <c r="O1379" i="1" s="1"/>
  <c r="K1380" i="1"/>
  <c r="O1380" i="1" s="1"/>
  <c r="K1381" i="1"/>
  <c r="O1381" i="1" s="1"/>
  <c r="K1382" i="1"/>
  <c r="O1382" i="1" s="1"/>
  <c r="K1383" i="1"/>
  <c r="O1383" i="1" s="1"/>
  <c r="K1384" i="1"/>
  <c r="O1384" i="1" s="1"/>
  <c r="K1385" i="1"/>
  <c r="O1385" i="1" s="1"/>
  <c r="K1386" i="1"/>
  <c r="O1386" i="1" s="1"/>
  <c r="K1387" i="1"/>
  <c r="O1387" i="1" s="1"/>
  <c r="K1388" i="1"/>
  <c r="O1388" i="1" s="1"/>
  <c r="K1389" i="1"/>
  <c r="O1389" i="1" s="1"/>
  <c r="K1390" i="1"/>
  <c r="O1390" i="1" s="1"/>
  <c r="K1391" i="1"/>
  <c r="O1391" i="1" s="1"/>
  <c r="K1392" i="1"/>
  <c r="O1392" i="1" s="1"/>
  <c r="K1393" i="1"/>
  <c r="O1393" i="1" s="1"/>
  <c r="K1394" i="1"/>
  <c r="O1394" i="1" s="1"/>
  <c r="K1395" i="1"/>
  <c r="O1395" i="1" s="1"/>
  <c r="K1396" i="1"/>
  <c r="O1396" i="1" s="1"/>
  <c r="K1397" i="1"/>
  <c r="O1397" i="1" s="1"/>
  <c r="K1398" i="1"/>
  <c r="O1398" i="1" s="1"/>
  <c r="K1399" i="1"/>
  <c r="O1399" i="1" s="1"/>
  <c r="K1400" i="1"/>
  <c r="O1400" i="1" s="1"/>
  <c r="K1401" i="1"/>
  <c r="O1401" i="1" s="1"/>
  <c r="K1402" i="1"/>
  <c r="O1402" i="1" s="1"/>
  <c r="K1403" i="1"/>
  <c r="O1403" i="1" s="1"/>
  <c r="K1404" i="1"/>
  <c r="O1404" i="1" s="1"/>
  <c r="K1405" i="1"/>
  <c r="O1405" i="1" s="1"/>
  <c r="K1406" i="1"/>
  <c r="O1406" i="1" s="1"/>
  <c r="K1407" i="1"/>
  <c r="O1407" i="1" s="1"/>
  <c r="K1408" i="1"/>
  <c r="O1408" i="1" s="1"/>
  <c r="K1409" i="1"/>
  <c r="O1409" i="1" s="1"/>
  <c r="K1410" i="1"/>
  <c r="O1410" i="1" s="1"/>
  <c r="K1411" i="1"/>
  <c r="O1411" i="1" s="1"/>
  <c r="K1412" i="1"/>
  <c r="O1412" i="1" s="1"/>
  <c r="K1413" i="1"/>
  <c r="O1413" i="1" s="1"/>
  <c r="K1414" i="1"/>
  <c r="O1414" i="1" s="1"/>
  <c r="K1415" i="1"/>
  <c r="O1415" i="1" s="1"/>
  <c r="K1416" i="1"/>
  <c r="O1416" i="1" s="1"/>
  <c r="K1417" i="1"/>
  <c r="O1417" i="1" s="1"/>
  <c r="K1418" i="1"/>
  <c r="O1418" i="1" s="1"/>
  <c r="K1419" i="1"/>
  <c r="O1419" i="1" s="1"/>
  <c r="K1420" i="1"/>
  <c r="O1420" i="1" s="1"/>
  <c r="K1421" i="1"/>
  <c r="O1421" i="1" s="1"/>
  <c r="K1422" i="1"/>
  <c r="O1422" i="1" s="1"/>
  <c r="K1423" i="1"/>
  <c r="O1423" i="1" s="1"/>
  <c r="K1424" i="1"/>
  <c r="O1424" i="1" s="1"/>
  <c r="K1425" i="1"/>
  <c r="O1425" i="1" s="1"/>
  <c r="K1426" i="1"/>
  <c r="O1426" i="1" s="1"/>
  <c r="K1427" i="1"/>
  <c r="O1427" i="1" s="1"/>
  <c r="K1428" i="1"/>
  <c r="O1428" i="1" s="1"/>
  <c r="K1429" i="1"/>
  <c r="O1429" i="1" s="1"/>
  <c r="K1430" i="1"/>
  <c r="O1430" i="1" s="1"/>
  <c r="K1431" i="1"/>
  <c r="O1431" i="1" s="1"/>
  <c r="K1432" i="1"/>
  <c r="O1432" i="1" s="1"/>
  <c r="K1433" i="1"/>
  <c r="O1433" i="1" s="1"/>
  <c r="K1434" i="1"/>
  <c r="O1434" i="1" s="1"/>
  <c r="K1435" i="1"/>
  <c r="O1435" i="1" s="1"/>
  <c r="K1436" i="1"/>
  <c r="O1436" i="1" s="1"/>
  <c r="K1437" i="1"/>
  <c r="O1437" i="1" s="1"/>
  <c r="K1438" i="1"/>
  <c r="O1438" i="1" s="1"/>
  <c r="K1439" i="1"/>
  <c r="O1439" i="1" s="1"/>
  <c r="K1440" i="1"/>
  <c r="O1440" i="1" s="1"/>
  <c r="K1441" i="1"/>
  <c r="O1441" i="1" s="1"/>
  <c r="K1442" i="1"/>
  <c r="O1442" i="1" s="1"/>
  <c r="K1443" i="1"/>
  <c r="O1443" i="1" s="1"/>
  <c r="K1444" i="1"/>
  <c r="O1444" i="1" s="1"/>
  <c r="K1445" i="1"/>
  <c r="O1445" i="1" s="1"/>
  <c r="K1446" i="1"/>
  <c r="O1446" i="1" s="1"/>
  <c r="K1447" i="1"/>
  <c r="O1447" i="1" s="1"/>
  <c r="K1448" i="1"/>
  <c r="O1448" i="1" s="1"/>
  <c r="K1449" i="1"/>
  <c r="O1449" i="1" s="1"/>
  <c r="K1450" i="1"/>
  <c r="O1450" i="1" s="1"/>
  <c r="K1451" i="1"/>
  <c r="O1451" i="1" s="1"/>
  <c r="K1452" i="1"/>
  <c r="O1452" i="1" s="1"/>
  <c r="K1453" i="1"/>
  <c r="O1453" i="1" s="1"/>
  <c r="K1454" i="1"/>
  <c r="O1454" i="1" s="1"/>
  <c r="K1455" i="1"/>
  <c r="O1455" i="1" s="1"/>
  <c r="K1456" i="1"/>
  <c r="O1456" i="1" s="1"/>
  <c r="K1457" i="1"/>
  <c r="O1457" i="1" s="1"/>
  <c r="K1458" i="1"/>
  <c r="O1458" i="1" s="1"/>
  <c r="K1459" i="1"/>
  <c r="O1459" i="1" s="1"/>
  <c r="K1460" i="1"/>
  <c r="O1460" i="1" s="1"/>
  <c r="K1461" i="1"/>
  <c r="O1461" i="1" s="1"/>
  <c r="K1462" i="1"/>
  <c r="O1462" i="1" s="1"/>
  <c r="K1463" i="1"/>
  <c r="O1463" i="1" s="1"/>
  <c r="K1464" i="1"/>
  <c r="O1464" i="1" s="1"/>
  <c r="K1465" i="1"/>
  <c r="O1465" i="1" s="1"/>
  <c r="K1466" i="1"/>
  <c r="O1466" i="1" s="1"/>
  <c r="K1467" i="1"/>
  <c r="O1467" i="1" s="1"/>
  <c r="K1468" i="1"/>
  <c r="O1468" i="1" s="1"/>
  <c r="K1469" i="1"/>
  <c r="O1469" i="1" s="1"/>
  <c r="K1470" i="1"/>
  <c r="O1470" i="1" s="1"/>
  <c r="K1471" i="1"/>
  <c r="O1471" i="1" s="1"/>
  <c r="K1472" i="1"/>
  <c r="O1472" i="1" s="1"/>
  <c r="K1473" i="1"/>
  <c r="O1473" i="1" s="1"/>
  <c r="K1474" i="1"/>
  <c r="O1474" i="1" s="1"/>
  <c r="K1475" i="1"/>
  <c r="O1475" i="1" s="1"/>
  <c r="K1476" i="1"/>
  <c r="O1476" i="1" s="1"/>
  <c r="K1477" i="1"/>
  <c r="O1477" i="1" s="1"/>
  <c r="K1478" i="1"/>
  <c r="O1478" i="1" s="1"/>
  <c r="K1479" i="1"/>
  <c r="O1479" i="1" s="1"/>
  <c r="K1480" i="1"/>
  <c r="O1480" i="1" s="1"/>
  <c r="K1481" i="1"/>
  <c r="O1481" i="1" s="1"/>
  <c r="K1482" i="1"/>
  <c r="O1482" i="1" s="1"/>
  <c r="K1483" i="1"/>
  <c r="O1483" i="1" s="1"/>
  <c r="K1484" i="1"/>
  <c r="O1484" i="1" s="1"/>
  <c r="K1485" i="1"/>
  <c r="O1485" i="1" s="1"/>
  <c r="K1486" i="1"/>
  <c r="O1486" i="1" s="1"/>
  <c r="K1487" i="1"/>
  <c r="O1487" i="1" s="1"/>
  <c r="K1488" i="1"/>
  <c r="O1488" i="1" s="1"/>
  <c r="K1489" i="1"/>
  <c r="O1489" i="1" s="1"/>
  <c r="K1490" i="1"/>
  <c r="O1490" i="1" s="1"/>
  <c r="K1491" i="1"/>
  <c r="O1491" i="1" s="1"/>
  <c r="K1492" i="1"/>
  <c r="O1492" i="1" s="1"/>
  <c r="K1493" i="1"/>
  <c r="O1493" i="1" s="1"/>
  <c r="K1494" i="1"/>
  <c r="O1494" i="1" s="1"/>
  <c r="K1495" i="1"/>
  <c r="O1495" i="1" s="1"/>
  <c r="K1496" i="1"/>
  <c r="O1496" i="1" s="1"/>
  <c r="K1497" i="1"/>
  <c r="O1497" i="1" s="1"/>
  <c r="K1498" i="1"/>
  <c r="O1498" i="1" s="1"/>
  <c r="K1499" i="1"/>
  <c r="O1499" i="1" s="1"/>
  <c r="K1500" i="1"/>
  <c r="O1500" i="1" s="1"/>
  <c r="K1501" i="1"/>
  <c r="O1501" i="1" s="1"/>
  <c r="K1502" i="1"/>
  <c r="O1502" i="1" s="1"/>
  <c r="K1503" i="1"/>
  <c r="O1503" i="1" s="1"/>
  <c r="K1504" i="1"/>
  <c r="O1504" i="1" s="1"/>
  <c r="K1505" i="1"/>
  <c r="O1505" i="1" s="1"/>
  <c r="K1506" i="1"/>
  <c r="O1506" i="1" s="1"/>
  <c r="K1507" i="1"/>
  <c r="O1507" i="1" s="1"/>
  <c r="K1508" i="1"/>
  <c r="O1508" i="1" s="1"/>
  <c r="K1509" i="1"/>
  <c r="O1509" i="1" s="1"/>
  <c r="K1510" i="1"/>
  <c r="O1510" i="1" s="1"/>
  <c r="K1511" i="1"/>
  <c r="O1511" i="1" s="1"/>
  <c r="K1512" i="1"/>
  <c r="O1512" i="1" s="1"/>
  <c r="K1513" i="1"/>
  <c r="O1513" i="1" s="1"/>
  <c r="K1514" i="1"/>
  <c r="O1514" i="1" s="1"/>
  <c r="K1515" i="1"/>
  <c r="O1515" i="1" s="1"/>
  <c r="K1516" i="1"/>
  <c r="O1516" i="1" s="1"/>
  <c r="K1517" i="1"/>
  <c r="O1517" i="1" s="1"/>
  <c r="K1518" i="1"/>
  <c r="O1518" i="1" s="1"/>
  <c r="K1519" i="1"/>
  <c r="O1519" i="1" s="1"/>
  <c r="K1520" i="1"/>
  <c r="O1520" i="1" s="1"/>
  <c r="K1521" i="1"/>
  <c r="O1521" i="1" s="1"/>
  <c r="K1522" i="1"/>
  <c r="O1522" i="1" s="1"/>
  <c r="K1523" i="1"/>
  <c r="O1523" i="1" s="1"/>
  <c r="K1524" i="1"/>
  <c r="O1524" i="1" s="1"/>
  <c r="K1525" i="1"/>
  <c r="O1525" i="1" s="1"/>
  <c r="K1526" i="1"/>
  <c r="O1526" i="1" s="1"/>
  <c r="K1527" i="1"/>
  <c r="O1527" i="1" s="1"/>
  <c r="K1528" i="1"/>
  <c r="O1528" i="1" s="1"/>
  <c r="K1529" i="1"/>
  <c r="O1529" i="1" s="1"/>
  <c r="K1530" i="1"/>
  <c r="O1530" i="1" s="1"/>
  <c r="K1531" i="1"/>
  <c r="O1531" i="1" s="1"/>
  <c r="K1532" i="1"/>
  <c r="O1532" i="1" s="1"/>
  <c r="K1533" i="1"/>
  <c r="O1533" i="1" s="1"/>
  <c r="K1534" i="1"/>
  <c r="O1534" i="1" s="1"/>
  <c r="K1535" i="1"/>
  <c r="O1535" i="1" s="1"/>
  <c r="K1536" i="1"/>
  <c r="O1536" i="1" s="1"/>
  <c r="K1537" i="1"/>
  <c r="O1537" i="1" s="1"/>
  <c r="K1538" i="1"/>
  <c r="O1538" i="1" s="1"/>
  <c r="K1539" i="1"/>
  <c r="O1539" i="1" s="1"/>
  <c r="K1540" i="1"/>
  <c r="O1540" i="1" s="1"/>
  <c r="K1541" i="1"/>
  <c r="O1541" i="1" s="1"/>
  <c r="K1542" i="1"/>
  <c r="O1542" i="1" s="1"/>
  <c r="K1543" i="1"/>
  <c r="O1543" i="1" s="1"/>
  <c r="K1544" i="1"/>
  <c r="O1544" i="1" s="1"/>
  <c r="K1545" i="1"/>
  <c r="O1545" i="1" s="1"/>
  <c r="K1546" i="1"/>
  <c r="O1546" i="1" s="1"/>
  <c r="K1547" i="1"/>
  <c r="O1547" i="1" s="1"/>
  <c r="K1548" i="1"/>
  <c r="O1548" i="1" s="1"/>
  <c r="K1549" i="1"/>
  <c r="O1549" i="1" s="1"/>
  <c r="K1550" i="1"/>
  <c r="O1550" i="1" s="1"/>
  <c r="K1551" i="1"/>
  <c r="O1551" i="1" s="1"/>
  <c r="K1552" i="1"/>
  <c r="O1552" i="1" s="1"/>
  <c r="K1553" i="1"/>
  <c r="O1553" i="1" s="1"/>
  <c r="K1554" i="1"/>
  <c r="O1554" i="1" s="1"/>
  <c r="K1555" i="1"/>
  <c r="O1555" i="1" s="1"/>
  <c r="K1556" i="1"/>
  <c r="O1556" i="1" s="1"/>
  <c r="K1557" i="1"/>
  <c r="O1557" i="1" s="1"/>
  <c r="K1558" i="1"/>
  <c r="O1558" i="1" s="1"/>
  <c r="K1559" i="1"/>
  <c r="O1559" i="1" s="1"/>
  <c r="K1560" i="1"/>
  <c r="O1560" i="1" s="1"/>
  <c r="K1561" i="1"/>
  <c r="O1561" i="1" s="1"/>
  <c r="K1562" i="1"/>
  <c r="O1562" i="1" s="1"/>
  <c r="K1563" i="1"/>
  <c r="O1563" i="1" s="1"/>
  <c r="K1564" i="1"/>
  <c r="O1564" i="1" s="1"/>
  <c r="K1565" i="1"/>
  <c r="O1565" i="1" s="1"/>
  <c r="K1566" i="1"/>
  <c r="O1566" i="1" s="1"/>
  <c r="K1567" i="1"/>
  <c r="O1567" i="1" s="1"/>
  <c r="K1568" i="1"/>
  <c r="O1568" i="1" s="1"/>
  <c r="K1569" i="1"/>
  <c r="O1569" i="1" s="1"/>
  <c r="K1570" i="1"/>
  <c r="O1570" i="1" s="1"/>
  <c r="K1571" i="1"/>
  <c r="O1571" i="1" s="1"/>
  <c r="K1572" i="1"/>
  <c r="O1572" i="1" s="1"/>
  <c r="K1573" i="1"/>
  <c r="O1573" i="1" s="1"/>
  <c r="K1574" i="1"/>
  <c r="O1574" i="1" s="1"/>
  <c r="K1575" i="1"/>
  <c r="O1575" i="1" s="1"/>
  <c r="K1576" i="1"/>
  <c r="O1576" i="1" s="1"/>
  <c r="K1577" i="1"/>
  <c r="O1577" i="1" s="1"/>
  <c r="K1578" i="1"/>
  <c r="O1578" i="1" s="1"/>
  <c r="K1579" i="1"/>
  <c r="O1579" i="1" s="1"/>
  <c r="K1580" i="1"/>
  <c r="O1580" i="1" s="1"/>
  <c r="K1581" i="1"/>
  <c r="O1581" i="1" s="1"/>
  <c r="K1582" i="1"/>
  <c r="O1582" i="1" s="1"/>
  <c r="K1583" i="1"/>
  <c r="O1583" i="1" s="1"/>
  <c r="K1584" i="1"/>
  <c r="O1584" i="1" s="1"/>
  <c r="K1585" i="1"/>
  <c r="O1585" i="1" s="1"/>
  <c r="K1586" i="1"/>
  <c r="O1586" i="1" s="1"/>
  <c r="K1587" i="1"/>
  <c r="O1587" i="1" s="1"/>
  <c r="K1588" i="1"/>
  <c r="O1588" i="1" s="1"/>
  <c r="K1589" i="1"/>
  <c r="O1589" i="1" s="1"/>
  <c r="K1590" i="1"/>
  <c r="O1590" i="1" s="1"/>
  <c r="K1591" i="1"/>
  <c r="O1591" i="1" s="1"/>
  <c r="K1592" i="1"/>
  <c r="O1592" i="1" s="1"/>
  <c r="K1593" i="1"/>
  <c r="O1593" i="1" s="1"/>
  <c r="K1594" i="1"/>
  <c r="O1594" i="1" s="1"/>
  <c r="K1595" i="1"/>
  <c r="O1595" i="1" s="1"/>
  <c r="K1596" i="1"/>
  <c r="O1596" i="1" s="1"/>
  <c r="K1597" i="1"/>
  <c r="O1597" i="1" s="1"/>
  <c r="K1598" i="1"/>
  <c r="O1598" i="1" s="1"/>
  <c r="K1599" i="1"/>
  <c r="O1599" i="1" s="1"/>
  <c r="K1600" i="1"/>
  <c r="O1600" i="1" s="1"/>
  <c r="K1601" i="1"/>
  <c r="O1601" i="1" s="1"/>
  <c r="K1602" i="1"/>
  <c r="O1602" i="1" s="1"/>
  <c r="K1603" i="1"/>
  <c r="O1603" i="1" s="1"/>
  <c r="K1604" i="1"/>
  <c r="O1604" i="1" s="1"/>
  <c r="K1605" i="1"/>
  <c r="O1605" i="1" s="1"/>
  <c r="K1606" i="1"/>
  <c r="O1606" i="1" s="1"/>
  <c r="K1607" i="1"/>
  <c r="O1607" i="1" s="1"/>
  <c r="K1608" i="1"/>
  <c r="O1608" i="1" s="1"/>
  <c r="K1609" i="1"/>
  <c r="O1609" i="1" s="1"/>
  <c r="K1610" i="1"/>
  <c r="O1610" i="1" s="1"/>
  <c r="K1611" i="1"/>
  <c r="O1611" i="1" s="1"/>
  <c r="K1612" i="1"/>
  <c r="O1612" i="1" s="1"/>
  <c r="K1613" i="1"/>
  <c r="O1613" i="1" s="1"/>
  <c r="K1614" i="1"/>
  <c r="O1614" i="1" s="1"/>
  <c r="K1615" i="1"/>
  <c r="O1615" i="1" s="1"/>
  <c r="K1616" i="1"/>
  <c r="O1616" i="1" s="1"/>
  <c r="K1617" i="1"/>
  <c r="O1617" i="1" s="1"/>
  <c r="K1618" i="1"/>
  <c r="O1618" i="1" s="1"/>
  <c r="K1619" i="1"/>
  <c r="O1619" i="1" s="1"/>
  <c r="K1620" i="1"/>
  <c r="O1620" i="1" s="1"/>
  <c r="K1621" i="1"/>
  <c r="O1621" i="1" s="1"/>
  <c r="K1622" i="1"/>
  <c r="O1622" i="1" s="1"/>
  <c r="K1623" i="1"/>
  <c r="O1623" i="1" s="1"/>
  <c r="K1624" i="1"/>
  <c r="O1624" i="1" s="1"/>
  <c r="K1625" i="1"/>
  <c r="O1625" i="1" s="1"/>
  <c r="K1626" i="1"/>
  <c r="O1626" i="1" s="1"/>
  <c r="K1627" i="1"/>
  <c r="O1627" i="1" s="1"/>
  <c r="K1628" i="1"/>
  <c r="O1628" i="1" s="1"/>
  <c r="K1629" i="1"/>
  <c r="O1629" i="1" s="1"/>
  <c r="K1630" i="1"/>
  <c r="O1630" i="1" s="1"/>
  <c r="K1631" i="1"/>
  <c r="O1631" i="1" s="1"/>
  <c r="K1632" i="1"/>
  <c r="O1632" i="1" s="1"/>
  <c r="K1633" i="1"/>
  <c r="O1633" i="1" s="1"/>
  <c r="K1634" i="1"/>
  <c r="O1634" i="1" s="1"/>
  <c r="K1635" i="1"/>
  <c r="O1635" i="1" s="1"/>
  <c r="K1636" i="1"/>
  <c r="O1636" i="1" s="1"/>
  <c r="K1637" i="1"/>
  <c r="O1637" i="1" s="1"/>
  <c r="K1638" i="1"/>
  <c r="O1638" i="1" s="1"/>
  <c r="K1639" i="1"/>
  <c r="O1639" i="1" s="1"/>
  <c r="K1640" i="1"/>
  <c r="O1640" i="1" s="1"/>
  <c r="K1641" i="1"/>
  <c r="O1641" i="1" s="1"/>
  <c r="K1642" i="1"/>
  <c r="O1642" i="1" s="1"/>
  <c r="K1643" i="1"/>
  <c r="O1643" i="1" s="1"/>
  <c r="K1644" i="1"/>
  <c r="O1644" i="1" s="1"/>
  <c r="K1645" i="1"/>
  <c r="O1645" i="1" s="1"/>
  <c r="K1646" i="1"/>
  <c r="O1646" i="1" s="1"/>
  <c r="K1647" i="1"/>
  <c r="O1647" i="1" s="1"/>
  <c r="K1648" i="1"/>
  <c r="O1648" i="1" s="1"/>
  <c r="K1649" i="1"/>
  <c r="O1649" i="1" s="1"/>
  <c r="K1650" i="1"/>
  <c r="O1650" i="1" s="1"/>
  <c r="K1651" i="1"/>
  <c r="O1651" i="1" s="1"/>
  <c r="K1652" i="1"/>
  <c r="O1652" i="1" s="1"/>
  <c r="K1653" i="1"/>
  <c r="O1653" i="1" s="1"/>
  <c r="K1654" i="1"/>
  <c r="O1654" i="1" s="1"/>
  <c r="K1655" i="1"/>
  <c r="O1655" i="1" s="1"/>
  <c r="K1656" i="1"/>
  <c r="O1656" i="1" s="1"/>
  <c r="K1657" i="1"/>
  <c r="O1657" i="1" s="1"/>
  <c r="K1658" i="1"/>
  <c r="O1658" i="1" s="1"/>
  <c r="K1659" i="1"/>
  <c r="O1659" i="1" s="1"/>
  <c r="K1660" i="1"/>
  <c r="O1660" i="1" s="1"/>
  <c r="K1661" i="1"/>
  <c r="O1661" i="1" s="1"/>
  <c r="K1662" i="1"/>
  <c r="O1662" i="1" s="1"/>
  <c r="K1663" i="1"/>
  <c r="O1663" i="1" s="1"/>
  <c r="K1664" i="1"/>
  <c r="O1664" i="1" s="1"/>
  <c r="K1665" i="1"/>
  <c r="O1665" i="1" s="1"/>
  <c r="K1666" i="1"/>
  <c r="O1666" i="1" s="1"/>
  <c r="K1667" i="1"/>
  <c r="O1667" i="1" s="1"/>
  <c r="K1668" i="1"/>
  <c r="O1668" i="1" s="1"/>
  <c r="K1669" i="1"/>
  <c r="O1669" i="1" s="1"/>
  <c r="K1670" i="1"/>
  <c r="O1670" i="1" s="1"/>
  <c r="K1671" i="1"/>
  <c r="O1671" i="1" s="1"/>
  <c r="K1672" i="1"/>
  <c r="O1672" i="1" s="1"/>
  <c r="K1673" i="1"/>
  <c r="O1673" i="1" s="1"/>
  <c r="K1674" i="1"/>
  <c r="O1674" i="1" s="1"/>
  <c r="K1675" i="1"/>
  <c r="O1675" i="1" s="1"/>
  <c r="K1676" i="1"/>
  <c r="O1676" i="1" s="1"/>
  <c r="K1677" i="1"/>
  <c r="O1677" i="1" s="1"/>
  <c r="K1678" i="1"/>
  <c r="O1678" i="1" s="1"/>
  <c r="K1679" i="1"/>
  <c r="O1679" i="1" s="1"/>
  <c r="K1680" i="1"/>
  <c r="O1680" i="1" s="1"/>
  <c r="K1681" i="1"/>
  <c r="O1681" i="1" s="1"/>
  <c r="K1682" i="1"/>
  <c r="O1682" i="1" s="1"/>
  <c r="K1683" i="1"/>
  <c r="O1683" i="1" s="1"/>
  <c r="K1684" i="1"/>
  <c r="O1684" i="1" s="1"/>
  <c r="K1685" i="1"/>
  <c r="O1685" i="1" s="1"/>
  <c r="K1686" i="1"/>
  <c r="O1686" i="1" s="1"/>
  <c r="K1687" i="1"/>
  <c r="O1687" i="1" s="1"/>
  <c r="K1688" i="1"/>
  <c r="O1688" i="1" s="1"/>
  <c r="K1689" i="1"/>
  <c r="O1689" i="1" s="1"/>
  <c r="K1690" i="1"/>
  <c r="O1690" i="1" s="1"/>
  <c r="K1691" i="1"/>
  <c r="O1691" i="1" s="1"/>
  <c r="K1692" i="1"/>
  <c r="O1692" i="1" s="1"/>
  <c r="K1693" i="1"/>
  <c r="O1693" i="1" s="1"/>
  <c r="K1694" i="1"/>
  <c r="O1694" i="1" s="1"/>
  <c r="K1695" i="1"/>
  <c r="O1695" i="1" s="1"/>
  <c r="K1696" i="1"/>
  <c r="O1696" i="1" s="1"/>
  <c r="K1697" i="1"/>
  <c r="O1697" i="1" s="1"/>
  <c r="K1698" i="1"/>
  <c r="O1698" i="1" s="1"/>
  <c r="K1699" i="1"/>
  <c r="O1699" i="1" s="1"/>
  <c r="K1700" i="1"/>
  <c r="O1700" i="1" s="1"/>
  <c r="K1701" i="1"/>
  <c r="O1701" i="1" s="1"/>
  <c r="K1702" i="1"/>
  <c r="O1702" i="1" s="1"/>
  <c r="K1703" i="1"/>
  <c r="O1703" i="1" s="1"/>
  <c r="K1704" i="1"/>
  <c r="O1704" i="1" s="1"/>
  <c r="K1705" i="1"/>
  <c r="O1705" i="1" s="1"/>
  <c r="K1706" i="1"/>
  <c r="O1706" i="1" s="1"/>
  <c r="K1707" i="1"/>
  <c r="O1707" i="1" s="1"/>
  <c r="K1708" i="1"/>
  <c r="O1708" i="1" s="1"/>
  <c r="K1709" i="1"/>
  <c r="O1709" i="1" s="1"/>
  <c r="K1710" i="1"/>
  <c r="O1710" i="1" s="1"/>
  <c r="K1711" i="1"/>
  <c r="O1711" i="1" s="1"/>
  <c r="K1712" i="1"/>
  <c r="O1712" i="1" s="1"/>
  <c r="K1713" i="1"/>
  <c r="O1713" i="1" s="1"/>
  <c r="K1714" i="1"/>
  <c r="O1714" i="1" s="1"/>
  <c r="K1715" i="1"/>
  <c r="O1715" i="1" s="1"/>
  <c r="K1716" i="1"/>
  <c r="O1716" i="1" s="1"/>
  <c r="K1717" i="1"/>
  <c r="O1717" i="1" s="1"/>
  <c r="K1718" i="1"/>
  <c r="O1718" i="1" s="1"/>
  <c r="K1719" i="1"/>
  <c r="O1719" i="1" s="1"/>
  <c r="K1720" i="1"/>
  <c r="O1720" i="1" s="1"/>
  <c r="K1721" i="1"/>
  <c r="O1721" i="1" s="1"/>
  <c r="K1722" i="1"/>
  <c r="O1722" i="1" s="1"/>
  <c r="K1723" i="1"/>
  <c r="O1723" i="1" s="1"/>
  <c r="K1724" i="1"/>
  <c r="O1724" i="1" s="1"/>
  <c r="K1725" i="1"/>
  <c r="O1725" i="1" s="1"/>
  <c r="K1726" i="1"/>
  <c r="O1726" i="1" s="1"/>
  <c r="K1727" i="1"/>
  <c r="O1727" i="1" s="1"/>
  <c r="K1728" i="1"/>
  <c r="O1728" i="1" s="1"/>
  <c r="K1729" i="1"/>
  <c r="O1729" i="1" s="1"/>
  <c r="K1730" i="1"/>
  <c r="O1730" i="1" s="1"/>
  <c r="K1731" i="1"/>
  <c r="O1731" i="1" s="1"/>
  <c r="K1732" i="1"/>
  <c r="O1732" i="1" s="1"/>
  <c r="K1733" i="1"/>
  <c r="O1733" i="1" s="1"/>
  <c r="K1734" i="1"/>
  <c r="O1734" i="1" s="1"/>
  <c r="K1735" i="1"/>
  <c r="O1735" i="1" s="1"/>
  <c r="K1736" i="1"/>
  <c r="O1736" i="1" s="1"/>
  <c r="K1737" i="1"/>
  <c r="O1737" i="1" s="1"/>
  <c r="K1738" i="1"/>
  <c r="O1738" i="1" s="1"/>
  <c r="K1739" i="1"/>
  <c r="O1739" i="1" s="1"/>
  <c r="K1740" i="1"/>
  <c r="O1740" i="1" s="1"/>
  <c r="K1741" i="1"/>
  <c r="O1741" i="1" s="1"/>
  <c r="K1742" i="1"/>
  <c r="O1742" i="1" s="1"/>
  <c r="K1743" i="1"/>
  <c r="O1743" i="1" s="1"/>
  <c r="K1744" i="1"/>
  <c r="O1744" i="1" s="1"/>
  <c r="K1745" i="1"/>
  <c r="O1745" i="1" s="1"/>
  <c r="K1746" i="1"/>
  <c r="O1746" i="1" s="1"/>
  <c r="K1747" i="1"/>
  <c r="O1747" i="1" s="1"/>
  <c r="K1748" i="1"/>
  <c r="O1748" i="1" s="1"/>
  <c r="K1749" i="1"/>
  <c r="O1749" i="1" s="1"/>
  <c r="K1750" i="1"/>
  <c r="O1750" i="1" s="1"/>
  <c r="K1751" i="1"/>
  <c r="O1751" i="1" s="1"/>
  <c r="K1752" i="1"/>
  <c r="O1752" i="1" s="1"/>
  <c r="K1753" i="1"/>
  <c r="O1753" i="1" s="1"/>
  <c r="K1754" i="1"/>
  <c r="O1754" i="1" s="1"/>
  <c r="K1755" i="1"/>
  <c r="O1755" i="1" s="1"/>
  <c r="K1756" i="1"/>
  <c r="O1756" i="1" s="1"/>
  <c r="K1757" i="1"/>
  <c r="O1757" i="1" s="1"/>
  <c r="K1758" i="1"/>
  <c r="O1758" i="1" s="1"/>
  <c r="K1759" i="1"/>
  <c r="O1759" i="1" s="1"/>
  <c r="K1760" i="1"/>
  <c r="O1760" i="1" s="1"/>
  <c r="K1761" i="1"/>
  <c r="O1761" i="1" s="1"/>
  <c r="K1762" i="1"/>
  <c r="O1762" i="1" s="1"/>
  <c r="K1763" i="1"/>
  <c r="O1763" i="1" s="1"/>
  <c r="K1764" i="1"/>
  <c r="O1764" i="1" s="1"/>
  <c r="K1765" i="1"/>
  <c r="O1765" i="1" s="1"/>
  <c r="K1766" i="1"/>
  <c r="O1766" i="1" s="1"/>
  <c r="K1767" i="1"/>
  <c r="O1767" i="1" s="1"/>
  <c r="K1768" i="1"/>
  <c r="O1768" i="1" s="1"/>
  <c r="K1769" i="1"/>
  <c r="O1769" i="1" s="1"/>
  <c r="K1770" i="1"/>
  <c r="O1770" i="1" s="1"/>
  <c r="K1771" i="1"/>
  <c r="O1771" i="1" s="1"/>
  <c r="K1772" i="1"/>
  <c r="O1772" i="1" s="1"/>
  <c r="K1773" i="1"/>
  <c r="O1773" i="1" s="1"/>
  <c r="K1774" i="1"/>
  <c r="O1774" i="1" s="1"/>
  <c r="K1775" i="1"/>
  <c r="O1775" i="1" s="1"/>
  <c r="K1776" i="1"/>
  <c r="O1776" i="1" s="1"/>
  <c r="K1777" i="1"/>
  <c r="O1777" i="1" s="1"/>
  <c r="K1778" i="1"/>
  <c r="O1778" i="1" s="1"/>
  <c r="K1779" i="1"/>
  <c r="O1779" i="1" s="1"/>
  <c r="K1780" i="1"/>
  <c r="O1780" i="1" s="1"/>
  <c r="K1781" i="1"/>
  <c r="O1781" i="1" s="1"/>
  <c r="K1782" i="1"/>
  <c r="O1782" i="1" s="1"/>
  <c r="K1783" i="1"/>
  <c r="O1783" i="1" s="1"/>
  <c r="K1784" i="1"/>
  <c r="O1784" i="1" s="1"/>
  <c r="K1785" i="1"/>
  <c r="O1785" i="1" s="1"/>
  <c r="K1786" i="1"/>
  <c r="O1786" i="1" s="1"/>
  <c r="K1787" i="1"/>
  <c r="O1787" i="1" s="1"/>
  <c r="K1788" i="1"/>
  <c r="O1788" i="1" s="1"/>
  <c r="K1789" i="1"/>
  <c r="O1789" i="1" s="1"/>
  <c r="K1790" i="1"/>
  <c r="O1790" i="1" s="1"/>
  <c r="K1791" i="1"/>
  <c r="O1791" i="1" s="1"/>
  <c r="K1792" i="1"/>
  <c r="O1792" i="1" s="1"/>
  <c r="K1793" i="1"/>
  <c r="O1793" i="1" s="1"/>
  <c r="K1794" i="1"/>
  <c r="O1794" i="1" s="1"/>
  <c r="K1795" i="1"/>
  <c r="O1795" i="1" s="1"/>
  <c r="K1796" i="1"/>
  <c r="O1796" i="1" s="1"/>
  <c r="K1797" i="1"/>
  <c r="O1797" i="1" s="1"/>
  <c r="K1798" i="1"/>
  <c r="O1798" i="1" s="1"/>
  <c r="K1799" i="1"/>
  <c r="O1799" i="1" s="1"/>
  <c r="K1800" i="1"/>
  <c r="O1800" i="1" s="1"/>
  <c r="K1801" i="1"/>
  <c r="O1801" i="1" s="1"/>
  <c r="K1802" i="1"/>
  <c r="O1802" i="1" s="1"/>
  <c r="K1803" i="1"/>
  <c r="O1803" i="1" s="1"/>
  <c r="K1804" i="1"/>
  <c r="O1804" i="1" s="1"/>
  <c r="K1805" i="1"/>
  <c r="O1805" i="1" s="1"/>
  <c r="K1806" i="1"/>
  <c r="O1806" i="1" s="1"/>
  <c r="K1807" i="1"/>
  <c r="O1807" i="1" s="1"/>
  <c r="K1808" i="1"/>
  <c r="O1808" i="1" s="1"/>
  <c r="K1809" i="1"/>
  <c r="O1809" i="1" s="1"/>
  <c r="K1810" i="1"/>
  <c r="O1810" i="1" s="1"/>
  <c r="K1811" i="1"/>
  <c r="O1811" i="1" s="1"/>
  <c r="K1812" i="1"/>
  <c r="O1812" i="1" s="1"/>
  <c r="K1813" i="1"/>
  <c r="O1813" i="1" s="1"/>
  <c r="K1814" i="1"/>
  <c r="O1814" i="1" s="1"/>
  <c r="K1815" i="1"/>
  <c r="O1815" i="1" s="1"/>
  <c r="K1816" i="1"/>
  <c r="O1816" i="1" s="1"/>
  <c r="K1817" i="1"/>
  <c r="O1817" i="1" s="1"/>
  <c r="K1818" i="1"/>
  <c r="O1818" i="1" s="1"/>
  <c r="K1819" i="1"/>
  <c r="O1819" i="1" s="1"/>
  <c r="K1820" i="1"/>
  <c r="O1820" i="1" s="1"/>
  <c r="K1821" i="1"/>
  <c r="O1821" i="1" s="1"/>
  <c r="K1822" i="1"/>
  <c r="O1822" i="1" s="1"/>
  <c r="K1823" i="1"/>
  <c r="O1823" i="1" s="1"/>
  <c r="K1824" i="1"/>
  <c r="O1824" i="1" s="1"/>
  <c r="K1825" i="1"/>
  <c r="O1825" i="1" s="1"/>
  <c r="K1826" i="1"/>
  <c r="O1826" i="1" s="1"/>
  <c r="K1827" i="1"/>
  <c r="O1827" i="1" s="1"/>
  <c r="K1828" i="1"/>
  <c r="O1828" i="1" s="1"/>
  <c r="K1829" i="1"/>
  <c r="O1829" i="1" s="1"/>
  <c r="K1830" i="1"/>
  <c r="O1830" i="1" s="1"/>
  <c r="K1831" i="1"/>
  <c r="O1831" i="1" s="1"/>
  <c r="K1832" i="1"/>
  <c r="O1832" i="1" s="1"/>
  <c r="K1833" i="1"/>
  <c r="O1833" i="1" s="1"/>
  <c r="K1834" i="1"/>
  <c r="O1834" i="1" s="1"/>
  <c r="K1835" i="1"/>
  <c r="O1835" i="1" s="1"/>
  <c r="K1836" i="1"/>
  <c r="O1836" i="1" s="1"/>
  <c r="K1837" i="1"/>
  <c r="O1837" i="1" s="1"/>
  <c r="K1838" i="1"/>
  <c r="O1838" i="1" s="1"/>
  <c r="K1839" i="1"/>
  <c r="O1839" i="1" s="1"/>
  <c r="K1840" i="1"/>
  <c r="O1840" i="1" s="1"/>
  <c r="K1841" i="1"/>
  <c r="O1841" i="1" s="1"/>
  <c r="K1842" i="1"/>
  <c r="O1842" i="1" s="1"/>
  <c r="K1843" i="1"/>
  <c r="O1843" i="1" s="1"/>
  <c r="K1844" i="1"/>
  <c r="O1844" i="1" s="1"/>
  <c r="K1845" i="1"/>
  <c r="O1845" i="1" s="1"/>
  <c r="K1846" i="1"/>
  <c r="O1846" i="1" s="1"/>
  <c r="K1847" i="1"/>
  <c r="O1847" i="1" s="1"/>
  <c r="K1848" i="1"/>
  <c r="O1848" i="1" s="1"/>
  <c r="K1849" i="1"/>
  <c r="O1849" i="1" s="1"/>
  <c r="K1850" i="1"/>
  <c r="O1850" i="1" s="1"/>
  <c r="K1851" i="1"/>
  <c r="O1851" i="1" s="1"/>
  <c r="K1852" i="1"/>
  <c r="O1852" i="1" s="1"/>
  <c r="K1853" i="1"/>
  <c r="O1853" i="1" s="1"/>
  <c r="K1854" i="1"/>
  <c r="O1854" i="1" s="1"/>
  <c r="K1855" i="1"/>
  <c r="O1855" i="1" s="1"/>
  <c r="K1856" i="1"/>
  <c r="O1856" i="1" s="1"/>
  <c r="K1857" i="1"/>
  <c r="O1857" i="1" s="1"/>
  <c r="K1858" i="1"/>
  <c r="O1858" i="1" s="1"/>
  <c r="K1859" i="1"/>
  <c r="O1859" i="1" s="1"/>
  <c r="K1860" i="1"/>
  <c r="O1860" i="1" s="1"/>
  <c r="K1861" i="1"/>
  <c r="O1861" i="1" s="1"/>
  <c r="K1862" i="1"/>
  <c r="O1862" i="1" s="1"/>
  <c r="K1863" i="1"/>
  <c r="O1863" i="1" s="1"/>
  <c r="K1864" i="1"/>
  <c r="O1864" i="1" s="1"/>
  <c r="K1865" i="1"/>
  <c r="O1865" i="1" s="1"/>
  <c r="K1866" i="1"/>
  <c r="O1866" i="1" s="1"/>
  <c r="K1867" i="1"/>
  <c r="O1867" i="1" s="1"/>
  <c r="K1868" i="1"/>
  <c r="O1868" i="1" s="1"/>
  <c r="K1869" i="1"/>
  <c r="O1869" i="1" s="1"/>
  <c r="K1870" i="1"/>
  <c r="O1870" i="1" s="1"/>
  <c r="K1871" i="1"/>
  <c r="O1871" i="1" s="1"/>
  <c r="K1872" i="1"/>
  <c r="O1872" i="1" s="1"/>
  <c r="K1873" i="1"/>
  <c r="O1873" i="1" s="1"/>
  <c r="K1874" i="1"/>
  <c r="O1874" i="1" s="1"/>
  <c r="K1875" i="1"/>
  <c r="O1875" i="1" s="1"/>
  <c r="K1876" i="1"/>
  <c r="O1876" i="1" s="1"/>
  <c r="K1877" i="1"/>
  <c r="O1877" i="1" s="1"/>
  <c r="K1878" i="1"/>
  <c r="O1878" i="1" s="1"/>
  <c r="K1879" i="1"/>
  <c r="O1879" i="1" s="1"/>
  <c r="K1880" i="1"/>
  <c r="O1880" i="1" s="1"/>
  <c r="K1881" i="1"/>
  <c r="O1881" i="1" s="1"/>
  <c r="K1882" i="1"/>
  <c r="O1882" i="1" s="1"/>
  <c r="K1883" i="1"/>
  <c r="O1883" i="1" s="1"/>
  <c r="K1884" i="1"/>
  <c r="O1884" i="1" s="1"/>
  <c r="K1885" i="1"/>
  <c r="O1885" i="1" s="1"/>
  <c r="K1886" i="1"/>
  <c r="O1886" i="1" s="1"/>
  <c r="K1887" i="1"/>
  <c r="O1887" i="1" s="1"/>
  <c r="K1888" i="1"/>
  <c r="O1888" i="1" s="1"/>
  <c r="K1889" i="1"/>
  <c r="O1889" i="1" s="1"/>
  <c r="K1890" i="1"/>
  <c r="O1890" i="1" s="1"/>
  <c r="K1891" i="1"/>
  <c r="O1891" i="1" s="1"/>
  <c r="K1892" i="1"/>
  <c r="O1892" i="1" s="1"/>
  <c r="K1893" i="1"/>
  <c r="O1893" i="1" s="1"/>
  <c r="K1894" i="1"/>
  <c r="O1894" i="1" s="1"/>
  <c r="K1895" i="1"/>
  <c r="O1895" i="1" s="1"/>
  <c r="K1896" i="1"/>
  <c r="O1896" i="1" s="1"/>
  <c r="K1897" i="1"/>
  <c r="O1897" i="1" s="1"/>
  <c r="K1898" i="1"/>
  <c r="O1898" i="1" s="1"/>
  <c r="K1899" i="1"/>
  <c r="O1899" i="1" s="1"/>
  <c r="K1900" i="1"/>
  <c r="O1900" i="1" s="1"/>
  <c r="K1901" i="1"/>
  <c r="O1901" i="1" s="1"/>
  <c r="K1902" i="1"/>
  <c r="O1902" i="1" s="1"/>
  <c r="K1903" i="1"/>
  <c r="O1903" i="1" s="1"/>
  <c r="K1904" i="1"/>
  <c r="O1904" i="1" s="1"/>
  <c r="K1905" i="1"/>
  <c r="O1905" i="1" s="1"/>
  <c r="K1906" i="1"/>
  <c r="O1906" i="1" s="1"/>
  <c r="K1907" i="1"/>
  <c r="O1907" i="1" s="1"/>
  <c r="K1908" i="1"/>
  <c r="O1908" i="1" s="1"/>
  <c r="K1909" i="1"/>
  <c r="O1909" i="1" s="1"/>
  <c r="K1910" i="1"/>
  <c r="O1910" i="1" s="1"/>
  <c r="K1911" i="1"/>
  <c r="O1911" i="1" s="1"/>
  <c r="K1912" i="1"/>
  <c r="O1912" i="1" s="1"/>
  <c r="K1913" i="1"/>
  <c r="O1913" i="1" s="1"/>
  <c r="K1914" i="1"/>
  <c r="O1914" i="1" s="1"/>
  <c r="K1915" i="1"/>
  <c r="O1915" i="1" s="1"/>
  <c r="K1916" i="1"/>
  <c r="O1916" i="1" s="1"/>
  <c r="K1917" i="1"/>
  <c r="O1917" i="1" s="1"/>
  <c r="K1918" i="1"/>
  <c r="O1918" i="1" s="1"/>
  <c r="K1919" i="1"/>
  <c r="O1919" i="1" s="1"/>
  <c r="K1920" i="1"/>
  <c r="O1920" i="1" s="1"/>
  <c r="K1921" i="1"/>
  <c r="O1921" i="1" s="1"/>
  <c r="K1922" i="1"/>
  <c r="O1922" i="1" s="1"/>
  <c r="K1923" i="1"/>
  <c r="O1923" i="1" s="1"/>
  <c r="K1924" i="1"/>
  <c r="O1924" i="1" s="1"/>
  <c r="K1925" i="1"/>
  <c r="O1925" i="1" s="1"/>
  <c r="K1926" i="1"/>
  <c r="O1926" i="1" s="1"/>
  <c r="K1927" i="1"/>
  <c r="O1927" i="1" s="1"/>
  <c r="K1928" i="1"/>
  <c r="O1928" i="1" s="1"/>
  <c r="K1929" i="1"/>
  <c r="O1929" i="1" s="1"/>
  <c r="K1930" i="1"/>
  <c r="O1930" i="1" s="1"/>
  <c r="K1931" i="1"/>
  <c r="O1931" i="1" s="1"/>
  <c r="K1932" i="1"/>
  <c r="O1932" i="1" s="1"/>
  <c r="K1933" i="1"/>
  <c r="O1933" i="1" s="1"/>
  <c r="K1934" i="1"/>
  <c r="O1934" i="1" s="1"/>
  <c r="K1935" i="1"/>
  <c r="O1935" i="1" s="1"/>
  <c r="K1936" i="1"/>
  <c r="O1936" i="1" s="1"/>
  <c r="K1937" i="1"/>
  <c r="O1937" i="1" s="1"/>
  <c r="K1938" i="1"/>
  <c r="O1938" i="1" s="1"/>
  <c r="K1939" i="1"/>
  <c r="O1939" i="1" s="1"/>
  <c r="K1940" i="1"/>
  <c r="O1940" i="1" s="1"/>
  <c r="K1941" i="1"/>
  <c r="O1941" i="1" s="1"/>
  <c r="K1942" i="1"/>
  <c r="O1942" i="1" s="1"/>
  <c r="K1943" i="1"/>
  <c r="O1943" i="1" s="1"/>
  <c r="K1944" i="1"/>
  <c r="O1944" i="1" s="1"/>
  <c r="K1945" i="1"/>
  <c r="O1945" i="1" s="1"/>
  <c r="K1946" i="1"/>
  <c r="O1946" i="1" s="1"/>
  <c r="K1947" i="1"/>
  <c r="O1947" i="1" s="1"/>
  <c r="K1948" i="1"/>
  <c r="O1948" i="1" s="1"/>
  <c r="K1949" i="1"/>
  <c r="O1949" i="1" s="1"/>
  <c r="K1950" i="1"/>
  <c r="O1950" i="1" s="1"/>
  <c r="K1951" i="1"/>
  <c r="O1951" i="1" s="1"/>
  <c r="K1952" i="1"/>
  <c r="O1952" i="1" s="1"/>
  <c r="K1953" i="1"/>
  <c r="O1953" i="1" s="1"/>
  <c r="K1954" i="1"/>
  <c r="O1954" i="1" s="1"/>
  <c r="K1955" i="1"/>
  <c r="O1955" i="1" s="1"/>
  <c r="K1956" i="1"/>
  <c r="O1956" i="1" s="1"/>
  <c r="K1957" i="1"/>
  <c r="O1957" i="1" s="1"/>
  <c r="K1958" i="1"/>
  <c r="O1958" i="1" s="1"/>
  <c r="K1959" i="1"/>
  <c r="O1959" i="1" s="1"/>
  <c r="K1960" i="1"/>
  <c r="O1960" i="1" s="1"/>
  <c r="K1961" i="1"/>
  <c r="O1961" i="1" s="1"/>
  <c r="K1962" i="1"/>
  <c r="O1962" i="1" s="1"/>
  <c r="K1963" i="1"/>
  <c r="O1963" i="1" s="1"/>
  <c r="K1964" i="1"/>
  <c r="O1964" i="1" s="1"/>
  <c r="K1965" i="1"/>
  <c r="O1965" i="1" s="1"/>
  <c r="K1966" i="1"/>
  <c r="O1966" i="1" s="1"/>
  <c r="K1967" i="1"/>
  <c r="O1967" i="1" s="1"/>
  <c r="K1968" i="1"/>
  <c r="O1968" i="1" s="1"/>
  <c r="K1969" i="1"/>
  <c r="O1969" i="1" s="1"/>
  <c r="K1970" i="1"/>
  <c r="O1970" i="1" s="1"/>
  <c r="K1971" i="1"/>
  <c r="O1971" i="1" s="1"/>
  <c r="K1972" i="1"/>
  <c r="O1972" i="1" s="1"/>
  <c r="K1973" i="1"/>
  <c r="O1973" i="1" s="1"/>
  <c r="K1974" i="1"/>
  <c r="O1974" i="1" s="1"/>
  <c r="K1975" i="1"/>
  <c r="O1975" i="1" s="1"/>
  <c r="K1976" i="1"/>
  <c r="O1976" i="1" s="1"/>
  <c r="K1977" i="1"/>
  <c r="O1977" i="1" s="1"/>
  <c r="K1978" i="1"/>
  <c r="O1978" i="1" s="1"/>
  <c r="K1979" i="1"/>
  <c r="O1979" i="1" s="1"/>
  <c r="K1980" i="1"/>
  <c r="O1980" i="1" s="1"/>
  <c r="K1981" i="1"/>
  <c r="O1981" i="1" s="1"/>
  <c r="K1982" i="1"/>
  <c r="O1982" i="1" s="1"/>
  <c r="K1983" i="1"/>
  <c r="O1983" i="1" s="1"/>
  <c r="K1984" i="1"/>
  <c r="O1984" i="1" s="1"/>
  <c r="K1985" i="1"/>
  <c r="O1985" i="1" s="1"/>
  <c r="K1986" i="1"/>
  <c r="O1986" i="1" s="1"/>
  <c r="K1987" i="1"/>
  <c r="O1987" i="1" s="1"/>
  <c r="K1988" i="1"/>
  <c r="O1988" i="1" s="1"/>
  <c r="K1989" i="1"/>
  <c r="O1989" i="1" s="1"/>
  <c r="K1990" i="1"/>
  <c r="O1990" i="1" s="1"/>
  <c r="K1991" i="1"/>
  <c r="O1991" i="1" s="1"/>
  <c r="K1992" i="1"/>
  <c r="O1992" i="1" s="1"/>
  <c r="K1993" i="1"/>
  <c r="O1993" i="1" s="1"/>
  <c r="K1994" i="1"/>
  <c r="O1994" i="1" s="1"/>
  <c r="K1995" i="1"/>
  <c r="O1995" i="1" s="1"/>
  <c r="K1996" i="1"/>
  <c r="O1996" i="1" s="1"/>
  <c r="K1997" i="1"/>
  <c r="O1997" i="1" s="1"/>
  <c r="K1998" i="1"/>
  <c r="O1998" i="1" s="1"/>
  <c r="K1999" i="1"/>
  <c r="O1999" i="1" s="1"/>
  <c r="K2000" i="1"/>
  <c r="O2000" i="1" s="1"/>
  <c r="K2001" i="1"/>
  <c r="O2001" i="1" s="1"/>
  <c r="K2002" i="1"/>
  <c r="O2002" i="1" s="1"/>
  <c r="K2003" i="1"/>
  <c r="O2003" i="1" s="1"/>
  <c r="K2004" i="1"/>
  <c r="O2004" i="1" s="1"/>
  <c r="K2005" i="1"/>
  <c r="O2005" i="1" s="1"/>
  <c r="K2006" i="1"/>
  <c r="O2006" i="1" s="1"/>
  <c r="K2007" i="1"/>
  <c r="O2007" i="1" s="1"/>
  <c r="K2008" i="1"/>
  <c r="O2008" i="1" s="1"/>
  <c r="K2009" i="1"/>
  <c r="O2009" i="1" s="1"/>
  <c r="K2010" i="1"/>
  <c r="O2010" i="1" s="1"/>
  <c r="K2011" i="1"/>
  <c r="O2011" i="1" s="1"/>
  <c r="K2012" i="1"/>
  <c r="O2012" i="1" s="1"/>
  <c r="K2013" i="1"/>
  <c r="O2013" i="1" s="1"/>
  <c r="K2014" i="1"/>
  <c r="O2014" i="1" s="1"/>
  <c r="K2015" i="1"/>
  <c r="O2015" i="1" s="1"/>
  <c r="K2016" i="1"/>
  <c r="O2016" i="1" s="1"/>
  <c r="K2017" i="1"/>
  <c r="O2017" i="1" s="1"/>
  <c r="K2018" i="1"/>
  <c r="O2018" i="1" s="1"/>
  <c r="K2019" i="1"/>
  <c r="O2019" i="1" s="1"/>
  <c r="K2020" i="1"/>
  <c r="O2020" i="1" s="1"/>
  <c r="K2021" i="1"/>
  <c r="O2021" i="1" s="1"/>
  <c r="K2022" i="1"/>
  <c r="O2022" i="1" s="1"/>
  <c r="K2023" i="1"/>
  <c r="O2023" i="1" s="1"/>
  <c r="K2024" i="1"/>
  <c r="O2024" i="1" s="1"/>
  <c r="K2025" i="1"/>
  <c r="O2025" i="1" s="1"/>
  <c r="K2026" i="1"/>
  <c r="O2026" i="1" s="1"/>
  <c r="K2027" i="1"/>
  <c r="O2027" i="1" s="1"/>
  <c r="K2028" i="1"/>
  <c r="O2028" i="1" s="1"/>
  <c r="K2029" i="1"/>
  <c r="O2029" i="1" s="1"/>
  <c r="K2030" i="1"/>
  <c r="O2030" i="1" s="1"/>
  <c r="K2031" i="1"/>
  <c r="O2031" i="1" s="1"/>
  <c r="K2032" i="1"/>
  <c r="O2032" i="1" s="1"/>
  <c r="K2033" i="1"/>
  <c r="O2033" i="1" s="1"/>
  <c r="K2034" i="1"/>
  <c r="O2034" i="1" s="1"/>
  <c r="K2035" i="1"/>
  <c r="O2035" i="1" s="1"/>
  <c r="K2036" i="1"/>
  <c r="O2036" i="1" s="1"/>
  <c r="K2037" i="1"/>
  <c r="O2037" i="1" s="1"/>
  <c r="K2038" i="1"/>
  <c r="O2038" i="1" s="1"/>
  <c r="K2039" i="1"/>
  <c r="O2039" i="1" s="1"/>
  <c r="K2040" i="1"/>
  <c r="O2040" i="1" s="1"/>
  <c r="K2041" i="1"/>
  <c r="O2041" i="1" s="1"/>
  <c r="K2042" i="1"/>
  <c r="O2042" i="1" s="1"/>
  <c r="K2043" i="1"/>
  <c r="O2043" i="1" s="1"/>
  <c r="K2044" i="1"/>
  <c r="O2044" i="1" s="1"/>
  <c r="K2045" i="1"/>
  <c r="O2045" i="1" s="1"/>
  <c r="K2046" i="1"/>
  <c r="O2046" i="1" s="1"/>
  <c r="K2047" i="1"/>
  <c r="O2047" i="1" s="1"/>
  <c r="K2048" i="1"/>
  <c r="O2048" i="1" s="1"/>
  <c r="K2049" i="1"/>
  <c r="O2049" i="1" s="1"/>
  <c r="K2050" i="1"/>
  <c r="O2050" i="1" s="1"/>
  <c r="K2051" i="1"/>
  <c r="O2051" i="1" s="1"/>
  <c r="K2052" i="1"/>
  <c r="O2052" i="1" s="1"/>
  <c r="K2053" i="1"/>
  <c r="O2053" i="1" s="1"/>
  <c r="K2054" i="1"/>
  <c r="O2054" i="1" s="1"/>
  <c r="K2055" i="1"/>
  <c r="O2055" i="1" s="1"/>
  <c r="K2056" i="1"/>
  <c r="O2056" i="1" s="1"/>
  <c r="K2057" i="1"/>
  <c r="O2057" i="1" s="1"/>
  <c r="K2058" i="1"/>
  <c r="O2058" i="1" s="1"/>
  <c r="K2059" i="1"/>
  <c r="O2059" i="1" s="1"/>
  <c r="K2060" i="1"/>
  <c r="O2060" i="1" s="1"/>
  <c r="K2061" i="1"/>
  <c r="O2061" i="1" s="1"/>
  <c r="K2062" i="1"/>
  <c r="O2062" i="1" s="1"/>
  <c r="K2063" i="1"/>
  <c r="O2063" i="1" s="1"/>
  <c r="K2064" i="1"/>
  <c r="O2064" i="1" s="1"/>
  <c r="K2065" i="1"/>
  <c r="O2065" i="1" s="1"/>
  <c r="K2066" i="1"/>
  <c r="O2066" i="1" s="1"/>
  <c r="K2067" i="1"/>
  <c r="O2067" i="1" s="1"/>
  <c r="K2068" i="1"/>
  <c r="O2068" i="1" s="1"/>
  <c r="K2069" i="1"/>
  <c r="O2069" i="1" s="1"/>
  <c r="K2070" i="1"/>
  <c r="O2070" i="1" s="1"/>
  <c r="K2071" i="1"/>
  <c r="O2071" i="1" s="1"/>
  <c r="K2072" i="1"/>
  <c r="O2072" i="1" s="1"/>
  <c r="K2073" i="1"/>
  <c r="O2073" i="1" s="1"/>
  <c r="K2074" i="1"/>
  <c r="O2074" i="1" s="1"/>
  <c r="K2075" i="1"/>
  <c r="O2075" i="1" s="1"/>
  <c r="K2076" i="1"/>
  <c r="O2076" i="1" s="1"/>
  <c r="K2077" i="1"/>
  <c r="O2077" i="1" s="1"/>
  <c r="K2078" i="1"/>
  <c r="O2078" i="1" s="1"/>
  <c r="K2079" i="1"/>
  <c r="O2079" i="1" s="1"/>
  <c r="K2080" i="1"/>
  <c r="O2080" i="1" s="1"/>
  <c r="K2081" i="1"/>
  <c r="O2081" i="1" s="1"/>
  <c r="K2082" i="1"/>
  <c r="O2082" i="1" s="1"/>
  <c r="K2083" i="1"/>
  <c r="O2083" i="1" s="1"/>
  <c r="K2084" i="1"/>
  <c r="O2084" i="1" s="1"/>
  <c r="K2085" i="1"/>
  <c r="O2085" i="1" s="1"/>
  <c r="K2086" i="1"/>
  <c r="O2086" i="1" s="1"/>
  <c r="K2087" i="1"/>
  <c r="O2087" i="1" s="1"/>
  <c r="K2088" i="1"/>
  <c r="O2088" i="1" s="1"/>
  <c r="K2089" i="1"/>
  <c r="O2089" i="1" s="1"/>
  <c r="K2090" i="1"/>
  <c r="O2090" i="1" s="1"/>
  <c r="K2091" i="1"/>
  <c r="O2091" i="1" s="1"/>
  <c r="K2092" i="1"/>
  <c r="O2092" i="1" s="1"/>
  <c r="K2093" i="1"/>
  <c r="O2093" i="1" s="1"/>
  <c r="K2094" i="1"/>
  <c r="O2094" i="1" s="1"/>
  <c r="K2095" i="1"/>
  <c r="O2095" i="1" s="1"/>
  <c r="K2096" i="1"/>
  <c r="O2096" i="1" s="1"/>
  <c r="K2097" i="1"/>
  <c r="O2097" i="1" s="1"/>
  <c r="K2098" i="1"/>
  <c r="O2098" i="1" s="1"/>
  <c r="K2099" i="1"/>
  <c r="O2099" i="1" s="1"/>
  <c r="K2100" i="1"/>
  <c r="O2100" i="1" s="1"/>
  <c r="K2101" i="1"/>
  <c r="O2101" i="1" s="1"/>
  <c r="K2102" i="1"/>
  <c r="O2102" i="1" s="1"/>
  <c r="K2103" i="1"/>
  <c r="O2103" i="1" s="1"/>
  <c r="K2104" i="1"/>
  <c r="O2104" i="1" s="1"/>
  <c r="K2105" i="1"/>
  <c r="O2105" i="1" s="1"/>
  <c r="K2106" i="1"/>
  <c r="O2106" i="1" s="1"/>
  <c r="K2107" i="1"/>
  <c r="O2107" i="1" s="1"/>
  <c r="K2108" i="1"/>
  <c r="O2108" i="1" s="1"/>
  <c r="K2109" i="1"/>
  <c r="O2109" i="1" s="1"/>
  <c r="K2110" i="1"/>
  <c r="O2110" i="1" s="1"/>
  <c r="K2111" i="1"/>
  <c r="O2111" i="1" s="1"/>
  <c r="K2112" i="1"/>
  <c r="O2112" i="1" s="1"/>
  <c r="K2113" i="1"/>
  <c r="O2113" i="1" s="1"/>
  <c r="K2114" i="1"/>
  <c r="O2114" i="1" s="1"/>
  <c r="K2115" i="1"/>
  <c r="O2115" i="1" s="1"/>
  <c r="K2116" i="1"/>
  <c r="O2116" i="1" s="1"/>
  <c r="K2117" i="1"/>
  <c r="O2117" i="1" s="1"/>
  <c r="K2118" i="1"/>
  <c r="O2118" i="1" s="1"/>
  <c r="K2119" i="1"/>
  <c r="O2119" i="1" s="1"/>
  <c r="K2120" i="1"/>
  <c r="O2120" i="1" s="1"/>
  <c r="K2121" i="1"/>
  <c r="O2121" i="1" s="1"/>
  <c r="K2122" i="1"/>
  <c r="O2122" i="1" s="1"/>
  <c r="K2123" i="1"/>
  <c r="O2123" i="1" s="1"/>
  <c r="K2124" i="1"/>
  <c r="O2124" i="1" s="1"/>
  <c r="K2125" i="1"/>
  <c r="O2125" i="1" s="1"/>
  <c r="K2126" i="1"/>
  <c r="O2126" i="1" s="1"/>
  <c r="K2127" i="1"/>
  <c r="O2127" i="1" s="1"/>
  <c r="K2128" i="1"/>
  <c r="O2128" i="1" s="1"/>
  <c r="K2129" i="1"/>
  <c r="O2129" i="1" s="1"/>
  <c r="K2130" i="1"/>
  <c r="O2130" i="1" s="1"/>
  <c r="K2131" i="1"/>
  <c r="O2131" i="1" s="1"/>
  <c r="K2132" i="1"/>
  <c r="O2132" i="1" s="1"/>
  <c r="K2133" i="1"/>
  <c r="O2133" i="1" s="1"/>
  <c r="K2134" i="1"/>
  <c r="O2134" i="1" s="1"/>
  <c r="K2135" i="1"/>
  <c r="O2135" i="1" s="1"/>
  <c r="K2136" i="1"/>
  <c r="O2136" i="1" s="1"/>
  <c r="K2137" i="1"/>
  <c r="O2137" i="1" s="1"/>
  <c r="K2138" i="1"/>
  <c r="O2138" i="1" s="1"/>
  <c r="K2139" i="1"/>
  <c r="O2139" i="1" s="1"/>
  <c r="K2140" i="1"/>
  <c r="O2140" i="1" s="1"/>
  <c r="K2141" i="1"/>
  <c r="O2141" i="1" s="1"/>
  <c r="K2142" i="1"/>
  <c r="O2142" i="1" s="1"/>
  <c r="K2143" i="1"/>
  <c r="O2143" i="1" s="1"/>
  <c r="K2144" i="1"/>
  <c r="O2144" i="1" s="1"/>
  <c r="K2145" i="1"/>
  <c r="O2145" i="1" s="1"/>
  <c r="K2146" i="1"/>
  <c r="O2146" i="1" s="1"/>
  <c r="K2147" i="1"/>
  <c r="O2147" i="1" s="1"/>
  <c r="K2148" i="1"/>
  <c r="O2148" i="1" s="1"/>
  <c r="K2149" i="1"/>
  <c r="O2149" i="1" s="1"/>
  <c r="K2150" i="1"/>
  <c r="O2150" i="1" s="1"/>
  <c r="K2151" i="1"/>
  <c r="O2151" i="1" s="1"/>
  <c r="K2152" i="1"/>
  <c r="O2152" i="1" s="1"/>
  <c r="K2153" i="1"/>
  <c r="O2153" i="1" s="1"/>
  <c r="K2154" i="1"/>
  <c r="O2154" i="1" s="1"/>
  <c r="K2155" i="1"/>
  <c r="O2155" i="1" s="1"/>
  <c r="K2156" i="1"/>
  <c r="O2156" i="1" s="1"/>
  <c r="K2157" i="1"/>
  <c r="O2157" i="1" s="1"/>
  <c r="K2158" i="1"/>
  <c r="O2158" i="1" s="1"/>
  <c r="K2159" i="1"/>
  <c r="O2159" i="1" s="1"/>
  <c r="K2160" i="1"/>
  <c r="O2160" i="1" s="1"/>
  <c r="K2161" i="1"/>
  <c r="O2161" i="1" s="1"/>
  <c r="K2162" i="1"/>
  <c r="O2162" i="1" s="1"/>
  <c r="K2163" i="1"/>
  <c r="O2163" i="1" s="1"/>
  <c r="K2164" i="1"/>
  <c r="O2164" i="1" s="1"/>
  <c r="K2165" i="1"/>
  <c r="O2165" i="1" s="1"/>
  <c r="K2166" i="1"/>
  <c r="O2166" i="1" s="1"/>
  <c r="K2167" i="1"/>
  <c r="O2167" i="1" s="1"/>
  <c r="K2168" i="1"/>
  <c r="O2168" i="1" s="1"/>
  <c r="K2169" i="1"/>
  <c r="O2169" i="1" s="1"/>
  <c r="K2170" i="1"/>
  <c r="O2170" i="1" s="1"/>
  <c r="K2171" i="1"/>
  <c r="O2171" i="1" s="1"/>
  <c r="K2172" i="1"/>
  <c r="O2172" i="1" s="1"/>
  <c r="K2173" i="1"/>
  <c r="O2173" i="1" s="1"/>
  <c r="K2174" i="1"/>
  <c r="O2174" i="1" s="1"/>
  <c r="K2175" i="1"/>
  <c r="O2175" i="1" s="1"/>
  <c r="K2176" i="1"/>
  <c r="O2176" i="1" s="1"/>
  <c r="K2177" i="1"/>
  <c r="O2177" i="1" s="1"/>
  <c r="K2178" i="1"/>
  <c r="O2178" i="1" s="1"/>
  <c r="K2179" i="1"/>
  <c r="O2179" i="1" s="1"/>
  <c r="K2180" i="1"/>
  <c r="O2180" i="1" s="1"/>
  <c r="K2181" i="1"/>
  <c r="O2181" i="1" s="1"/>
  <c r="K2182" i="1"/>
  <c r="O2182" i="1" s="1"/>
  <c r="K2183" i="1"/>
  <c r="O2183" i="1" s="1"/>
  <c r="K2184" i="1"/>
  <c r="O2184" i="1" s="1"/>
  <c r="K2185" i="1"/>
  <c r="O2185" i="1" s="1"/>
  <c r="K2186" i="1"/>
  <c r="O2186" i="1" s="1"/>
  <c r="K2187" i="1"/>
  <c r="O2187" i="1" s="1"/>
  <c r="K2188" i="1"/>
  <c r="O2188" i="1" s="1"/>
  <c r="K2189" i="1"/>
  <c r="O2189" i="1" s="1"/>
  <c r="K2190" i="1"/>
  <c r="O2190" i="1" s="1"/>
  <c r="K2191" i="1"/>
  <c r="O2191" i="1" s="1"/>
  <c r="K2192" i="1"/>
  <c r="O2192" i="1" s="1"/>
  <c r="K2193" i="1"/>
  <c r="O2193" i="1" s="1"/>
  <c r="K2194" i="1"/>
  <c r="O2194" i="1" s="1"/>
  <c r="K2195" i="1"/>
  <c r="O2195" i="1" s="1"/>
  <c r="K2196" i="1"/>
  <c r="O2196" i="1" s="1"/>
  <c r="K2197" i="1"/>
  <c r="O2197" i="1" s="1"/>
  <c r="K2198" i="1"/>
  <c r="O2198" i="1" s="1"/>
  <c r="K2199" i="1"/>
  <c r="O2199" i="1" s="1"/>
  <c r="K2200" i="1"/>
  <c r="O2200" i="1" s="1"/>
  <c r="K2201" i="1"/>
  <c r="O2201" i="1" s="1"/>
  <c r="K2202" i="1"/>
  <c r="O2202" i="1" s="1"/>
  <c r="K2203" i="1"/>
  <c r="O2203" i="1" s="1"/>
  <c r="K2204" i="1"/>
  <c r="O2204" i="1" s="1"/>
  <c r="K2205" i="1"/>
  <c r="O2205" i="1" s="1"/>
  <c r="K2206" i="1"/>
  <c r="O2206" i="1" s="1"/>
  <c r="K2207" i="1"/>
  <c r="O2207" i="1" s="1"/>
  <c r="K2208" i="1"/>
  <c r="O2208" i="1" s="1"/>
  <c r="K2209" i="1"/>
  <c r="O2209" i="1" s="1"/>
  <c r="K2210" i="1"/>
  <c r="O2210" i="1" s="1"/>
  <c r="K2211" i="1"/>
  <c r="O2211" i="1" s="1"/>
  <c r="K2212" i="1"/>
  <c r="O2212" i="1" s="1"/>
  <c r="K2213" i="1"/>
  <c r="O2213" i="1" s="1"/>
  <c r="K2214" i="1"/>
  <c r="O2214" i="1" s="1"/>
  <c r="K2215" i="1"/>
  <c r="O2215" i="1" s="1"/>
  <c r="K2216" i="1"/>
  <c r="O2216" i="1" s="1"/>
  <c r="K2217" i="1"/>
  <c r="O2217" i="1" s="1"/>
  <c r="K2218" i="1"/>
  <c r="O2218" i="1" s="1"/>
  <c r="K2219" i="1"/>
  <c r="O2219" i="1" s="1"/>
  <c r="K2220" i="1"/>
  <c r="O2220" i="1" s="1"/>
  <c r="K2221" i="1"/>
  <c r="O2221" i="1" s="1"/>
  <c r="K2222" i="1"/>
  <c r="O2222" i="1" s="1"/>
  <c r="K2223" i="1"/>
  <c r="O2223" i="1" s="1"/>
  <c r="K2224" i="1"/>
  <c r="O2224" i="1" s="1"/>
  <c r="K2225" i="1"/>
  <c r="O2225" i="1" s="1"/>
  <c r="K2226" i="1"/>
  <c r="O2226" i="1" s="1"/>
  <c r="K2227" i="1"/>
  <c r="O2227" i="1" s="1"/>
  <c r="K2228" i="1"/>
  <c r="O2228" i="1" s="1"/>
  <c r="K2229" i="1"/>
  <c r="O2229" i="1" s="1"/>
  <c r="K2230" i="1"/>
  <c r="O2230" i="1" s="1"/>
  <c r="K2231" i="1"/>
  <c r="O2231" i="1" s="1"/>
  <c r="K2232" i="1"/>
  <c r="O2232" i="1" s="1"/>
  <c r="K2233" i="1"/>
  <c r="O2233" i="1" s="1"/>
  <c r="K2234" i="1"/>
  <c r="O2234" i="1" s="1"/>
  <c r="K2235" i="1"/>
  <c r="O2235" i="1" s="1"/>
  <c r="K2236" i="1"/>
  <c r="O2236" i="1" s="1"/>
  <c r="K2237" i="1"/>
  <c r="O2237" i="1" s="1"/>
  <c r="K2238" i="1"/>
  <c r="O2238" i="1" s="1"/>
  <c r="K2239" i="1"/>
  <c r="O2239" i="1" s="1"/>
  <c r="K2240" i="1"/>
  <c r="O2240" i="1" s="1"/>
  <c r="K2241" i="1"/>
  <c r="O2241" i="1" s="1"/>
  <c r="K2242" i="1"/>
  <c r="O2242" i="1" s="1"/>
  <c r="K2243" i="1"/>
  <c r="O2243" i="1" s="1"/>
  <c r="K2244" i="1"/>
  <c r="O2244" i="1" s="1"/>
  <c r="K2245" i="1"/>
  <c r="O2245" i="1" s="1"/>
  <c r="K2246" i="1"/>
  <c r="O2246" i="1" s="1"/>
  <c r="K2247" i="1"/>
  <c r="O2247" i="1" s="1"/>
  <c r="K2248" i="1"/>
  <c r="O2248" i="1" s="1"/>
  <c r="K2249" i="1"/>
  <c r="O2249" i="1" s="1"/>
  <c r="K2250" i="1"/>
  <c r="O2250" i="1" s="1"/>
  <c r="K2251" i="1"/>
  <c r="O2251" i="1" s="1"/>
  <c r="K2252" i="1"/>
  <c r="O2252" i="1" s="1"/>
  <c r="K2253" i="1"/>
  <c r="O2253" i="1" s="1"/>
  <c r="K2254" i="1"/>
  <c r="O2254" i="1" s="1"/>
  <c r="K2255" i="1"/>
  <c r="O2255" i="1" s="1"/>
  <c r="K2256" i="1"/>
  <c r="O2256" i="1" s="1"/>
  <c r="K2257" i="1"/>
  <c r="O2257" i="1" s="1"/>
  <c r="K2258" i="1"/>
  <c r="O2258" i="1" s="1"/>
  <c r="K2259" i="1"/>
  <c r="O2259" i="1" s="1"/>
  <c r="K2260" i="1"/>
  <c r="O2260" i="1" s="1"/>
  <c r="K2261" i="1"/>
  <c r="O2261" i="1" s="1"/>
  <c r="K2262" i="1"/>
  <c r="O2262" i="1" s="1"/>
  <c r="K2263" i="1"/>
  <c r="O2263" i="1" s="1"/>
  <c r="K2264" i="1"/>
  <c r="O2264" i="1" s="1"/>
  <c r="K2265" i="1"/>
  <c r="O2265" i="1" s="1"/>
  <c r="K2266" i="1"/>
  <c r="O2266" i="1" s="1"/>
  <c r="K2267" i="1"/>
  <c r="O2267" i="1" s="1"/>
  <c r="K2268" i="1"/>
  <c r="O2268" i="1" s="1"/>
  <c r="K2269" i="1"/>
  <c r="O2269" i="1" s="1"/>
  <c r="K2270" i="1"/>
  <c r="O2270" i="1" s="1"/>
  <c r="K2271" i="1"/>
  <c r="O2271" i="1" s="1"/>
  <c r="K2272" i="1"/>
  <c r="O2272" i="1" s="1"/>
  <c r="K2273" i="1"/>
  <c r="O2273" i="1" s="1"/>
  <c r="K2274" i="1"/>
  <c r="O2274" i="1" s="1"/>
  <c r="K2275" i="1"/>
  <c r="O2275" i="1" s="1"/>
  <c r="K2276" i="1"/>
  <c r="O2276" i="1" s="1"/>
  <c r="K2277" i="1"/>
  <c r="O2277" i="1" s="1"/>
  <c r="K2278" i="1"/>
  <c r="O2278" i="1" s="1"/>
  <c r="K2279" i="1"/>
  <c r="O2279" i="1" s="1"/>
  <c r="K2280" i="1"/>
  <c r="O2280" i="1" s="1"/>
  <c r="K2281" i="1"/>
  <c r="O2281" i="1" s="1"/>
  <c r="K2282" i="1"/>
  <c r="O2282" i="1" s="1"/>
  <c r="K2283" i="1"/>
  <c r="O2283" i="1" s="1"/>
  <c r="K2284" i="1"/>
  <c r="O2284" i="1" s="1"/>
  <c r="K2285" i="1"/>
  <c r="O2285" i="1" s="1"/>
  <c r="K2286" i="1"/>
  <c r="O2286" i="1" s="1"/>
  <c r="K2287" i="1"/>
  <c r="O2287" i="1" s="1"/>
  <c r="K2288" i="1"/>
  <c r="O2288" i="1" s="1"/>
  <c r="K2289" i="1"/>
  <c r="O2289" i="1" s="1"/>
  <c r="K2290" i="1"/>
  <c r="O2290" i="1" s="1"/>
  <c r="K2291" i="1"/>
  <c r="O2291" i="1" s="1"/>
  <c r="K2292" i="1"/>
  <c r="O2292" i="1" s="1"/>
  <c r="K2293" i="1"/>
  <c r="O2293" i="1" s="1"/>
  <c r="K2294" i="1"/>
  <c r="O2294" i="1" s="1"/>
  <c r="K2295" i="1"/>
  <c r="O2295" i="1" s="1"/>
  <c r="K2296" i="1"/>
  <c r="O2296" i="1" s="1"/>
  <c r="K2297" i="1"/>
  <c r="O2297" i="1" s="1"/>
  <c r="K2298" i="1"/>
  <c r="O2298" i="1" s="1"/>
  <c r="K2299" i="1"/>
  <c r="O2299" i="1" s="1"/>
  <c r="K2300" i="1"/>
  <c r="O2300" i="1" s="1"/>
  <c r="K2301" i="1"/>
  <c r="O2301" i="1" s="1"/>
  <c r="K2302" i="1"/>
  <c r="O2302" i="1" s="1"/>
  <c r="K2303" i="1"/>
  <c r="O2303" i="1" s="1"/>
  <c r="K2304" i="1"/>
  <c r="O2304" i="1" s="1"/>
  <c r="K2305" i="1"/>
  <c r="O2305" i="1" s="1"/>
  <c r="K2306" i="1"/>
  <c r="O2306" i="1" s="1"/>
  <c r="K2307" i="1"/>
  <c r="O2307" i="1" s="1"/>
  <c r="K2308" i="1"/>
  <c r="O2308" i="1" s="1"/>
  <c r="K2309" i="1"/>
  <c r="O2309" i="1" s="1"/>
  <c r="K2310" i="1"/>
  <c r="O2310" i="1" s="1"/>
  <c r="K2311" i="1"/>
  <c r="O2311" i="1" s="1"/>
  <c r="K2312" i="1"/>
  <c r="O2312" i="1" s="1"/>
  <c r="K2313" i="1"/>
  <c r="O2313" i="1" s="1"/>
  <c r="K2314" i="1"/>
  <c r="O2314" i="1" s="1"/>
  <c r="K2315" i="1"/>
  <c r="O2315" i="1" s="1"/>
  <c r="K2316" i="1"/>
  <c r="O2316" i="1" s="1"/>
  <c r="K2317" i="1"/>
  <c r="O2317" i="1" s="1"/>
  <c r="K2318" i="1"/>
  <c r="O2318" i="1" s="1"/>
  <c r="K2319" i="1"/>
  <c r="O2319" i="1" s="1"/>
  <c r="K2320" i="1"/>
  <c r="O2320" i="1" s="1"/>
  <c r="K2321" i="1"/>
  <c r="O2321" i="1" s="1"/>
  <c r="K2322" i="1"/>
  <c r="O2322" i="1" s="1"/>
  <c r="K2323" i="1"/>
  <c r="O2323" i="1" s="1"/>
  <c r="K2324" i="1"/>
  <c r="O2324" i="1" s="1"/>
  <c r="K2325" i="1"/>
  <c r="O2325" i="1" s="1"/>
  <c r="K2326" i="1"/>
  <c r="O2326" i="1" s="1"/>
  <c r="K2327" i="1"/>
  <c r="O2327" i="1" s="1"/>
  <c r="K2328" i="1"/>
  <c r="O2328" i="1" s="1"/>
  <c r="K2329" i="1"/>
  <c r="O2329" i="1" s="1"/>
  <c r="K2330" i="1"/>
  <c r="O2330" i="1" s="1"/>
  <c r="K2331" i="1"/>
  <c r="O2331" i="1" s="1"/>
  <c r="K2332" i="1"/>
  <c r="O2332" i="1" s="1"/>
  <c r="K2333" i="1"/>
  <c r="O2333" i="1" s="1"/>
  <c r="K2334" i="1"/>
  <c r="O2334" i="1" s="1"/>
  <c r="K2335" i="1"/>
  <c r="O2335" i="1" s="1"/>
  <c r="K2336" i="1"/>
  <c r="O2336" i="1" s="1"/>
  <c r="K2337" i="1"/>
  <c r="O2337" i="1" s="1"/>
  <c r="K2338" i="1"/>
  <c r="O2338" i="1" s="1"/>
  <c r="K2339" i="1"/>
  <c r="O2339" i="1" s="1"/>
  <c r="K2340" i="1"/>
  <c r="O2340" i="1" s="1"/>
  <c r="K2341" i="1"/>
  <c r="O2341" i="1" s="1"/>
  <c r="K2342" i="1"/>
  <c r="O2342" i="1" s="1"/>
  <c r="K2343" i="1"/>
  <c r="O2343" i="1" s="1"/>
  <c r="K2344" i="1"/>
  <c r="O2344" i="1" s="1"/>
  <c r="K2" i="1"/>
  <c r="O2" i="1" s="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 i="2"/>
</calcChain>
</file>

<file path=xl/sharedStrings.xml><?xml version="1.0" encoding="utf-8"?>
<sst xmlns="http://schemas.openxmlformats.org/spreadsheetml/2006/main" count="44623" uniqueCount="8403">
  <si>
    <t>Customer ID</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</si>
  <si>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</si>
  <si>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</si>
  <si>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</si>
  <si>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</si>
  <si>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</si>
  <si>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</si>
  <si>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</si>
  <si>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</si>
  <si>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</si>
  <si>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</si>
  <si>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</si>
  <si>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</si>
  <si>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</si>
  <si>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</si>
  <si>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</si>
  <si>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</si>
  <si>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</si>
  <si>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</si>
  <si>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</si>
  <si>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</si>
  <si>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</si>
  <si>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</si>
  <si>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</si>
  <si>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</si>
  <si>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</si>
  <si>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</si>
  <si>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</si>
  <si>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</si>
  <si>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</si>
  <si>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</si>
  <si>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</si>
  <si>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</si>
  <si>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</si>
  <si>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</si>
  <si>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</si>
  <si>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</si>
  <si>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</si>
  <si>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</si>
  <si>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</si>
  <si>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</si>
  <si>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</si>
  <si>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</si>
  <si>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</si>
  <si>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</si>
  <si>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</si>
  <si>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</si>
  <si>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</si>
  <si>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</si>
  <si>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</si>
  <si>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</si>
  <si>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</si>
  <si>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</si>
  <si>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</si>
  <si>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</si>
  <si>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</si>
  <si>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</si>
  <si>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</si>
  <si>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</si>
  <si>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</si>
  <si>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</si>
  <si>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</si>
  <si>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</si>
  <si>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</si>
  <si>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</si>
  <si>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</si>
  <si>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</si>
  <si>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</si>
  <si>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</si>
  <si>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</si>
  <si>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</si>
  <si>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</si>
  <si>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</si>
  <si>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</si>
  <si>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</si>
  <si>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</si>
  <si>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</si>
  <si>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</si>
  <si>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</si>
  <si>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</si>
  <si>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</si>
  <si>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</si>
  <si>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</si>
  <si>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</si>
  <si>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</si>
  <si>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</si>
  <si>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</si>
  <si>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</si>
  <si>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</si>
  <si>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</si>
  <si>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</si>
  <si>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</si>
  <si>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</si>
  <si>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</si>
  <si>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</si>
  <si>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</si>
  <si>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</si>
  <si>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</si>
  <si>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</si>
  <si>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</si>
  <si>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</si>
  <si>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</si>
  <si>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</si>
  <si>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</si>
  <si>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</si>
  <si>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</si>
  <si>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</si>
  <si>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</si>
  <si>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</si>
  <si>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</si>
  <si>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</si>
  <si>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</si>
  <si>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</si>
  <si>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</si>
  <si>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</si>
  <si>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</si>
  <si>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</si>
  <si>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</si>
  <si>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</si>
  <si>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</si>
  <si>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</si>
  <si>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</si>
  <si>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</si>
  <si>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</si>
  <si>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</si>
  <si>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</si>
  <si>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</si>
  <si>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</si>
  <si>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</si>
  <si>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</si>
  <si>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</si>
  <si>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</si>
  <si>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</si>
  <si>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</si>
  <si>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</si>
  <si>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</si>
  <si>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</si>
  <si>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</si>
  <si>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</si>
  <si>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</si>
  <si>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</si>
  <si>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</si>
  <si>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</si>
  <si>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</si>
  <si>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</si>
  <si>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</si>
  <si>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</si>
  <si>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</si>
  <si>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</si>
  <si>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</si>
  <si>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</si>
  <si>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</si>
  <si>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</si>
  <si>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</si>
  <si>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</si>
  <si>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</si>
  <si>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</si>
  <si>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</si>
  <si>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</si>
  <si>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</si>
  <si>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</si>
  <si>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</si>
  <si>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</si>
  <si>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</si>
  <si>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</si>
  <si>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</si>
  <si>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</si>
  <si>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</si>
  <si>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</si>
  <si>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</si>
  <si>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</si>
  <si>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</si>
  <si>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</si>
  <si>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</si>
  <si>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</si>
  <si>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</si>
  <si>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</si>
  <si>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</si>
  <si>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</si>
  <si>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</si>
  <si>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</si>
  <si>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</si>
  <si>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</si>
  <si>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</si>
  <si>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</si>
  <si>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</si>
  <si>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</si>
  <si>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</si>
  <si>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</si>
  <si>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</si>
  <si>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</si>
  <si>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</si>
  <si>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</si>
  <si>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</si>
  <si>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</si>
  <si>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</si>
  <si>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</si>
  <si>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</si>
  <si>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</si>
  <si>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</si>
  <si>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</si>
  <si>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</si>
  <si>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</si>
  <si>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</si>
  <si>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</si>
  <si>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</si>
  <si>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</si>
  <si>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</si>
  <si>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</si>
  <si>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</si>
  <si>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</si>
  <si>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</si>
  <si>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</si>
  <si>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</si>
  <si>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</si>
  <si>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</si>
  <si>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</si>
  <si>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</si>
  <si>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</si>
  <si>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</si>
  <si>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</si>
  <si>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</si>
  <si>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</si>
  <si>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</si>
  <si>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</si>
  <si>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</si>
  <si>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</si>
  <si>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</si>
  <si>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</si>
  <si>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</si>
  <si>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</si>
  <si>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</si>
  <si>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</si>
  <si>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</si>
  <si>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</si>
  <si>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</si>
  <si>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</si>
  <si>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</si>
  <si>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</si>
  <si>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</si>
  <si>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</si>
  <si>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</si>
  <si>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</si>
  <si>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</si>
  <si>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</si>
  <si>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</si>
  <si>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</si>
  <si>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</si>
  <si>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</si>
  <si>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</si>
  <si>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</si>
  <si>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</si>
  <si>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</si>
  <si>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</si>
  <si>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</si>
  <si>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</si>
  <si>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</si>
  <si>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</si>
  <si>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</si>
  <si>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</si>
  <si>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</si>
  <si>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</si>
  <si>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</si>
  <si>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</si>
  <si>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</si>
  <si>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</si>
  <si>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</si>
  <si>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</si>
  <si>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</si>
  <si>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</si>
  <si>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</si>
  <si>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</si>
  <si>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</si>
  <si>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</si>
  <si>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</si>
  <si>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</si>
  <si>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</si>
  <si>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</si>
  <si>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</si>
  <si>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</si>
  <si>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</si>
  <si>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</si>
  <si>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</si>
  <si>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</si>
  <si>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</si>
  <si>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</si>
  <si>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</si>
  <si>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</si>
  <si>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</si>
  <si>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</si>
  <si>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</si>
  <si>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</si>
  <si>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</si>
  <si>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</si>
  <si>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</si>
  <si>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</si>
  <si>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</si>
  <si>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</si>
  <si>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</si>
  <si>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</si>
  <si>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</si>
  <si>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</si>
  <si>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</si>
  <si>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</si>
  <si>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</si>
  <si>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</si>
  <si>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</si>
  <si>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</si>
  <si>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</si>
  <si>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</si>
  <si>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</si>
  <si>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</si>
  <si>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</si>
  <si>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</si>
  <si>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</si>
  <si>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</si>
  <si>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</si>
  <si>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</si>
  <si>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</si>
  <si>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</si>
  <si>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</si>
  <si>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</si>
  <si>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</si>
  <si>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</si>
  <si>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</si>
  <si>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</si>
  <si>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</si>
  <si>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</si>
  <si>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</si>
  <si>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</si>
  <si>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</si>
  <si>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</si>
  <si>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</si>
  <si>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</si>
  <si>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</si>
  <si>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</si>
  <si>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</si>
  <si>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</si>
  <si>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</si>
  <si>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</si>
  <si>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</si>
  <si>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</si>
  <si>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</si>
  <si>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</si>
  <si>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</si>
  <si>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</si>
  <si>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</si>
  <si>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</si>
  <si>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</si>
  <si>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</si>
  <si>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</si>
  <si>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</si>
  <si>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</si>
  <si>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</si>
  <si>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</si>
  <si>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</si>
  <si>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</si>
  <si>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</si>
  <si>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</si>
  <si>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</si>
  <si>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</si>
  <si>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</si>
  <si>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</si>
  <si>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</si>
  <si>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</si>
  <si>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</si>
  <si>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</si>
  <si>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</si>
  <si>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</si>
  <si>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</si>
  <si>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</si>
  <si>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</si>
  <si>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</si>
  <si>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</si>
  <si>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</si>
  <si>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</si>
  <si>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</si>
  <si>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</si>
  <si>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</si>
  <si>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</si>
  <si>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</si>
  <si>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</si>
  <si>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</si>
  <si>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</si>
  <si>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</si>
  <si>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</si>
  <si>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</si>
  <si>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</si>
  <si>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</si>
  <si>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</si>
  <si>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</si>
  <si>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</si>
  <si>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</si>
  <si>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</si>
  <si>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</si>
  <si>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</si>
  <si>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</si>
  <si>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</si>
  <si>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</si>
  <si>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</si>
  <si>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</si>
  <si>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</si>
  <si>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</si>
  <si>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</si>
  <si>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</si>
  <si>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</si>
  <si>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</si>
  <si>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</si>
  <si>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</si>
  <si>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</si>
  <si>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</si>
  <si>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</si>
  <si>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</si>
  <si>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</si>
  <si>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</si>
  <si>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</si>
  <si>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</si>
  <si>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</si>
  <si>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</si>
  <si>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</si>
  <si>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</si>
  <si>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</si>
  <si>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</si>
  <si>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</si>
  <si>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</si>
  <si>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</si>
  <si>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</si>
  <si>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</si>
  <si>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</si>
  <si>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</si>
  <si>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</si>
  <si>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</si>
  <si>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</si>
  <si>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</si>
  <si>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</si>
  <si>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</si>
  <si>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</si>
  <si>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</si>
  <si>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</si>
  <si>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</si>
  <si>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</si>
  <si>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</si>
  <si>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</si>
  <si>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</si>
  <si>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</si>
  <si>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</si>
  <si>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</si>
  <si>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</si>
  <si>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</si>
  <si>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</si>
  <si>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</si>
  <si>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</si>
  <si>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</si>
  <si>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</si>
  <si>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</si>
  <si>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</si>
  <si>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</si>
  <si>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</si>
  <si>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</si>
  <si>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</si>
  <si>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</si>
  <si>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</si>
  <si>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</si>
  <si>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</si>
  <si>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</si>
  <si>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</si>
  <si>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</si>
  <si>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</si>
  <si>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</si>
  <si>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</si>
  <si>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</si>
  <si>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</si>
  <si>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</si>
  <si>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</si>
  <si>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</si>
  <si>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</si>
  <si>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</si>
  <si>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</si>
  <si>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</si>
  <si>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</si>
  <si>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</si>
  <si>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</si>
  <si>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</si>
  <si>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</si>
  <si>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</si>
  <si>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</si>
  <si>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</si>
  <si>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</si>
  <si>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</si>
  <si>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</si>
  <si>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</si>
  <si>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</si>
  <si>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</si>
  <si>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</si>
  <si>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</si>
  <si>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</si>
  <si>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</si>
  <si>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</si>
  <si>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</si>
  <si>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</si>
  <si>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</si>
  <si>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</si>
  <si>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</si>
  <si>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</si>
  <si>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</si>
  <si>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</si>
  <si>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</si>
  <si>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</si>
  <si>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</si>
  <si>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</si>
  <si>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</si>
  <si>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</si>
  <si>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</si>
  <si>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</si>
  <si>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</si>
  <si>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</si>
  <si>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</si>
  <si>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</si>
  <si>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</si>
  <si>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</si>
  <si>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</si>
  <si>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</si>
  <si>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</si>
  <si>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</si>
  <si>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</si>
  <si>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</si>
  <si>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</si>
  <si>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</si>
  <si>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</si>
  <si>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</si>
  <si>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</si>
  <si>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</si>
  <si>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</si>
  <si>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</si>
  <si>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</si>
  <si>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</si>
  <si>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</si>
  <si>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</si>
  <si>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</si>
  <si>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</si>
  <si>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</si>
  <si>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</si>
  <si>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</si>
  <si>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</si>
  <si>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</si>
  <si>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</si>
  <si>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</si>
  <si>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</si>
  <si>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</si>
  <si>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</si>
  <si>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</si>
  <si>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</si>
  <si>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</si>
  <si>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</si>
  <si>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</si>
  <si>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</si>
  <si>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</si>
  <si>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</si>
  <si>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</si>
  <si>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</si>
  <si>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</si>
  <si>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</si>
  <si>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</si>
  <si>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</si>
  <si>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</si>
  <si>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</si>
  <si>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</si>
  <si>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</si>
  <si>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</si>
  <si>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</si>
  <si>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</si>
  <si>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</si>
  <si>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</si>
  <si>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</si>
  <si>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</si>
  <si>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</si>
  <si>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</si>
  <si>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</si>
  <si>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</si>
  <si>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</si>
  <si>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</si>
  <si>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</si>
  <si>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</si>
  <si>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</si>
  <si>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</si>
  <si>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</si>
  <si>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</si>
  <si>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</si>
  <si>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</si>
  <si>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</si>
  <si>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</si>
  <si>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</si>
  <si>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</si>
  <si>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</si>
  <si>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</si>
  <si>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</si>
  <si>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</si>
  <si>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</si>
  <si>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</si>
  <si>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</si>
  <si>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</si>
  <si>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</si>
  <si>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</si>
  <si>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</si>
  <si>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</si>
  <si>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</si>
  <si>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</si>
  <si>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</si>
  <si>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</si>
  <si>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</si>
  <si>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</si>
  <si>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</si>
  <si>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</si>
  <si>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</si>
  <si>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</si>
  <si>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</si>
  <si>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</si>
  <si>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</si>
  <si>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</si>
  <si>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</si>
  <si>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</si>
  <si>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</si>
  <si>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</si>
  <si>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</si>
  <si>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</si>
  <si>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</si>
  <si>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</si>
  <si>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</si>
  <si>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</si>
  <si>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</si>
  <si>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</si>
  <si>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</si>
  <si>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</si>
  <si>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</si>
  <si>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</si>
  <si>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</si>
  <si>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</si>
  <si>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</si>
  <si>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</si>
  <si>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</si>
  <si>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</si>
  <si>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</si>
  <si>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</si>
  <si>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</si>
  <si>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</si>
  <si>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</si>
  <si>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</si>
  <si>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</si>
  <si>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</si>
  <si>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</si>
  <si>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</si>
  <si>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</si>
  <si>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</si>
  <si>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</si>
  <si>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</si>
  <si>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</si>
  <si>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</si>
  <si>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</si>
  <si>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</si>
  <si>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</si>
  <si>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</si>
  <si>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</si>
  <si>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</si>
  <si>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</si>
  <si>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</si>
  <si>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</si>
  <si>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</si>
  <si>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</si>
  <si>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</si>
  <si>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</si>
  <si>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</si>
  <si>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</si>
  <si>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</si>
  <si>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</si>
  <si>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</si>
  <si>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</si>
  <si>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</si>
  <si>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</si>
  <si>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</si>
  <si>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</si>
  <si>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</si>
  <si>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</si>
  <si>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</si>
  <si>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</si>
  <si>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</si>
  <si>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</si>
  <si>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</si>
  <si>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</si>
  <si>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</si>
  <si>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</si>
  <si>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</si>
  <si>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</si>
  <si>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</si>
  <si>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</si>
  <si>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</si>
  <si>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</si>
  <si>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</si>
  <si>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</si>
  <si>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</si>
  <si>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</si>
  <si>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</si>
  <si>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</si>
  <si>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</si>
  <si>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</si>
  <si>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</si>
  <si>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</si>
  <si>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</si>
  <si>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</si>
  <si>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</si>
  <si>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</si>
  <si>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</si>
  <si>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</si>
  <si>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</si>
  <si>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</si>
  <si>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</si>
  <si>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</si>
  <si>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</si>
  <si>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</si>
  <si>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</si>
  <si>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</si>
  <si>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</si>
  <si>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</si>
  <si>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</si>
  <si>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</si>
  <si>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</si>
  <si>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</si>
  <si>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</si>
  <si>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</si>
  <si>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</si>
  <si>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</si>
  <si>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</si>
  <si>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</si>
  <si>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</si>
  <si>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</si>
  <si>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</si>
  <si>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</si>
  <si>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</si>
  <si>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</si>
  <si>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</si>
  <si>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</si>
  <si>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</si>
  <si>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</si>
  <si>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</si>
  <si>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</si>
  <si>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</si>
  <si>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</si>
  <si>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</si>
  <si>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</si>
  <si>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</si>
  <si>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</si>
  <si>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</si>
  <si>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</si>
  <si>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</si>
  <si>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</si>
  <si>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</si>
  <si>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</si>
  <si>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</si>
  <si>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</si>
  <si>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</si>
  <si>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</si>
  <si>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</si>
  <si>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</si>
  <si>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</si>
  <si>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</si>
  <si>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</si>
  <si>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</si>
  <si>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</si>
  <si>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</si>
  <si>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</si>
  <si>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</si>
  <si>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</si>
  <si>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</si>
  <si>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</si>
  <si>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</si>
  <si>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</si>
  <si>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</si>
  <si>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</si>
  <si>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</si>
  <si>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</si>
  <si>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</si>
  <si>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</si>
  <si>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</si>
  <si>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</si>
  <si>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</si>
  <si>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</si>
  <si>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</si>
  <si>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</si>
  <si>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</si>
  <si>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</si>
  <si>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</si>
  <si>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</si>
  <si>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</si>
  <si>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</si>
  <si>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</si>
  <si>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</si>
  <si>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</si>
  <si>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</si>
  <si>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</si>
  <si>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</si>
  <si>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</si>
  <si>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</si>
  <si>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</si>
  <si>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</si>
  <si>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</si>
  <si>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</si>
  <si>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</si>
  <si>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</si>
  <si>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</si>
  <si>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</si>
  <si>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</si>
  <si>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</si>
  <si>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</si>
  <si>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</si>
  <si>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</si>
  <si>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</si>
  <si>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</si>
  <si>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</si>
  <si>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</si>
  <si>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</si>
  <si>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</si>
  <si>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</si>
  <si>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</si>
  <si>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</si>
  <si>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</si>
  <si>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</si>
  <si>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</si>
  <si>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</si>
  <si>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</si>
  <si>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</si>
  <si>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</si>
  <si>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</si>
  <si>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</si>
  <si>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</si>
  <si>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</si>
  <si>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</si>
  <si>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</si>
  <si>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</si>
  <si>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</si>
  <si>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</si>
  <si>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</si>
  <si>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</si>
  <si>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</si>
  <si>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</si>
  <si>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</si>
  <si>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</si>
  <si>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</si>
  <si>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</si>
  <si>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</si>
  <si>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</si>
  <si>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</si>
  <si>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</si>
  <si>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</si>
  <si>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</si>
  <si>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</si>
  <si>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</si>
  <si>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</si>
  <si>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</si>
  <si>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</si>
  <si>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</si>
  <si>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</si>
  <si>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</si>
  <si>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</si>
  <si>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</si>
  <si>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</si>
  <si>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</si>
  <si>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</si>
  <si>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</si>
  <si>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</si>
  <si>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</si>
  <si>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</si>
  <si>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</si>
  <si>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</si>
  <si>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</si>
  <si>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</si>
  <si>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</si>
  <si>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</si>
  <si>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</si>
  <si>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</si>
  <si>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</si>
  <si>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</si>
  <si>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</si>
  <si>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</si>
  <si>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</si>
  <si>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</si>
  <si>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</si>
  <si>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</si>
  <si>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</si>
  <si>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</si>
  <si>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</si>
  <si>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</si>
  <si>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</si>
  <si>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</si>
  <si>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</si>
  <si>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</si>
  <si>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</si>
  <si>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</si>
  <si>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</si>
  <si>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</si>
  <si>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</si>
  <si>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</si>
  <si>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</si>
  <si>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</si>
  <si>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</si>
  <si>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</si>
  <si>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</si>
  <si>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</si>
  <si>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</si>
  <si>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</si>
  <si>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</si>
  <si>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</si>
  <si>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</si>
  <si>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</si>
  <si>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</si>
  <si>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</si>
  <si>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</si>
  <si>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</si>
  <si>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</si>
  <si>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</si>
  <si>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</si>
  <si>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</si>
  <si>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</si>
  <si>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</si>
  <si>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</si>
  <si>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</si>
  <si>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</si>
  <si>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</si>
  <si>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</si>
  <si>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</si>
  <si>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</si>
  <si>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</si>
  <si>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</si>
  <si>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</si>
  <si>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</si>
  <si>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</si>
  <si>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</si>
  <si>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</si>
  <si>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</si>
  <si>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</si>
  <si>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</si>
  <si>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</si>
  <si>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</si>
  <si>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</si>
  <si>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</si>
  <si>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</si>
  <si>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</si>
  <si>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</si>
  <si>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</si>
  <si>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</si>
  <si>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</si>
  <si>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</si>
  <si>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</si>
  <si>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</si>
  <si>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</si>
  <si>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</si>
  <si>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</si>
  <si>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</si>
  <si>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</si>
  <si>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</si>
  <si>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</si>
  <si>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</si>
  <si>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</si>
  <si>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</si>
  <si>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</si>
  <si>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</si>
  <si>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</si>
  <si>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</si>
  <si>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</si>
  <si>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</si>
  <si>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</si>
  <si>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</si>
  <si>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</si>
  <si>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</si>
  <si>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</si>
  <si>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</si>
  <si>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</si>
  <si>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</si>
  <si>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</si>
  <si>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</si>
  <si>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</si>
  <si>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</si>
  <si>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</si>
  <si>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</si>
  <si>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</si>
  <si>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</si>
  <si>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</si>
  <si>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</si>
  <si>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</si>
  <si>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</si>
  <si>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</si>
  <si>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</si>
  <si>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</si>
  <si>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</si>
  <si>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</si>
  <si>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</si>
  <si>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</si>
  <si>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</si>
  <si>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</si>
  <si>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</si>
  <si>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</si>
  <si>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</si>
  <si>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</si>
  <si>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</si>
  <si>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</si>
  <si>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</si>
  <si>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</si>
  <si>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</si>
  <si>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</si>
  <si>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</si>
  <si>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</si>
  <si>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</si>
  <si>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</si>
  <si>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</si>
  <si>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</si>
  <si>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</si>
  <si>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</si>
  <si>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</si>
  <si>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</si>
  <si>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</si>
  <si>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</si>
  <si>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</si>
  <si>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</si>
  <si>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</si>
  <si>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</si>
  <si>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</si>
  <si>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</si>
  <si>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</si>
  <si>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</si>
  <si>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</si>
  <si>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</si>
  <si>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</si>
  <si>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</si>
  <si>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</si>
  <si>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</si>
  <si>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</si>
  <si>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</si>
  <si>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</si>
  <si>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</si>
  <si>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</si>
  <si>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</si>
  <si>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</si>
  <si>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</si>
  <si>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</si>
  <si>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</si>
  <si>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</si>
  <si>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</si>
  <si>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</si>
  <si>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</si>
  <si>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</si>
  <si>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</si>
  <si>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</si>
  <si>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</si>
  <si>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</si>
  <si>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</si>
  <si>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</si>
  <si>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</si>
  <si>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</si>
  <si>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</si>
  <si>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</si>
  <si>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</si>
  <si>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</si>
  <si>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</si>
  <si>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</si>
  <si>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</si>
  <si>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</si>
  <si>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</si>
  <si>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</si>
  <si>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</si>
  <si>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</si>
  <si>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</si>
  <si>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</si>
  <si>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</si>
  <si>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</si>
  <si>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</si>
  <si>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</si>
  <si>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</si>
  <si>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</si>
  <si>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</si>
  <si>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</si>
  <si>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</si>
  <si>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</si>
  <si>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</si>
  <si>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</si>
  <si>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</si>
  <si>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</si>
  <si>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</si>
  <si>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</si>
  <si>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</si>
  <si>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</si>
  <si>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</si>
  <si>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</si>
  <si>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</si>
  <si>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</si>
  <si>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</si>
  <si>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</si>
  <si>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</si>
  <si>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</si>
  <si>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</si>
  <si>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</si>
  <si>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</si>
  <si>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</si>
  <si>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</si>
  <si>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</si>
  <si>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</si>
  <si>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</si>
  <si>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</si>
  <si>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</si>
  <si>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</si>
  <si>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</si>
  <si>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</si>
  <si>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</si>
  <si>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</si>
  <si>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</si>
  <si>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</si>
  <si>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</si>
  <si>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</si>
  <si>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</si>
  <si>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</si>
  <si>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</si>
  <si>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</si>
  <si>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</si>
  <si>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</si>
  <si>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</si>
  <si>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</si>
  <si>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</si>
  <si>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</si>
  <si>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</si>
  <si>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</si>
  <si>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</si>
  <si>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</si>
  <si>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</si>
  <si>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</si>
  <si>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</si>
  <si>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</si>
  <si>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</si>
  <si>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</si>
  <si>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</si>
  <si>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</si>
  <si>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</si>
  <si>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</si>
  <si>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</si>
  <si>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</si>
  <si>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</si>
  <si>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</si>
  <si>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</si>
  <si>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</si>
  <si>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</si>
  <si>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</si>
  <si>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</si>
  <si>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</si>
  <si>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</si>
  <si>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</si>
  <si>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</si>
  <si>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</si>
  <si>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</si>
  <si>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</si>
  <si>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</si>
  <si>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</si>
  <si>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</si>
  <si>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</si>
  <si>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</si>
  <si>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</si>
  <si>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</si>
  <si>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</si>
  <si>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</si>
  <si>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</si>
  <si>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</si>
  <si>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</si>
  <si>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</si>
  <si>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</si>
  <si>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</si>
  <si>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</si>
  <si>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</si>
  <si>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</si>
  <si>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</si>
  <si>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</si>
  <si>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</si>
  <si>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</si>
  <si>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</si>
  <si>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</si>
  <si>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</si>
  <si>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</si>
  <si>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</si>
  <si>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</si>
  <si>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</si>
  <si>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</si>
  <si>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</si>
  <si>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</si>
  <si>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</si>
  <si>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</si>
  <si>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</si>
  <si>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</si>
  <si>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</si>
  <si>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</si>
  <si>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</si>
  <si>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</si>
  <si>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</si>
  <si>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</si>
  <si>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</si>
  <si>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</si>
  <si>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</si>
  <si>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</si>
  <si>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</si>
  <si>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</si>
  <si>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</si>
  <si>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</si>
  <si>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</si>
  <si>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</si>
  <si>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</si>
  <si>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</si>
  <si>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</si>
  <si>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</si>
  <si>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</si>
  <si>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</si>
  <si>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</si>
  <si>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</si>
  <si>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</si>
  <si>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</si>
  <si>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</si>
  <si>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</si>
  <si>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</si>
  <si>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</si>
  <si>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</si>
  <si>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</si>
  <si>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</si>
  <si>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</si>
  <si>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</si>
  <si>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</si>
  <si>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</si>
  <si>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</si>
  <si>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</si>
  <si>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</si>
  <si>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</si>
  <si>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</si>
  <si>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</si>
  <si>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</si>
  <si>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</si>
  <si>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</si>
  <si>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</si>
  <si>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</si>
  <si>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</si>
  <si>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</si>
  <si>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</si>
  <si>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</si>
  <si>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</si>
  <si>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</si>
  <si>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</si>
  <si>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</si>
  <si>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</si>
  <si>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</si>
  <si>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</si>
  <si>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</si>
  <si>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</si>
  <si>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</si>
  <si>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</si>
  <si>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</si>
  <si>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</si>
  <si>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</si>
  <si>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</si>
  <si>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</si>
  <si>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</si>
  <si>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</si>
  <si>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</si>
  <si>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</si>
  <si>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</si>
  <si>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</si>
  <si>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</si>
  <si>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</si>
  <si>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</si>
  <si>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</si>
  <si>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</si>
  <si>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</si>
  <si>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</si>
  <si>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</si>
  <si>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</si>
  <si>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</si>
  <si>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</si>
  <si>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</si>
  <si>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</si>
  <si>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</si>
  <si>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</si>
  <si>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</si>
  <si>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</si>
  <si>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</si>
  <si>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</si>
  <si>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</si>
  <si>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</si>
  <si>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</si>
  <si>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</si>
  <si>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</si>
  <si>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</si>
  <si>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</si>
  <si>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</si>
  <si>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</si>
  <si>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</si>
  <si>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</si>
  <si>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</si>
  <si>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</si>
  <si>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</si>
  <si>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</si>
  <si>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</si>
  <si>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</si>
  <si>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</si>
  <si>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</si>
  <si>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</si>
  <si>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</si>
  <si>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</si>
  <si>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</si>
  <si>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</si>
  <si>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</si>
  <si>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</si>
  <si>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</si>
  <si>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</si>
  <si>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</si>
  <si>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</si>
  <si>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</si>
  <si>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</si>
  <si>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</si>
  <si>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</si>
  <si>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</si>
  <si>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</si>
  <si>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</si>
  <si>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</si>
  <si>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</si>
  <si>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</si>
  <si>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</si>
  <si>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</si>
  <si>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</si>
  <si>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</si>
  <si>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</si>
  <si>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</si>
  <si>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</si>
  <si>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</si>
  <si>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</si>
  <si>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</si>
  <si>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</si>
  <si>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</si>
  <si>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</si>
  <si>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</si>
  <si>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</si>
  <si>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</si>
  <si>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</si>
  <si>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</si>
  <si>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</si>
  <si>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</si>
  <si>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</si>
  <si>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</si>
  <si>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</si>
  <si>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</si>
  <si>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</si>
  <si>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</si>
  <si>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</si>
  <si>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</si>
  <si>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</si>
  <si>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</si>
  <si>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</si>
  <si>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</si>
  <si>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</si>
  <si>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</si>
  <si>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</si>
  <si>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</si>
  <si>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</si>
  <si>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</si>
  <si>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</si>
  <si>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</si>
  <si>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</si>
  <si>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</si>
  <si>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</si>
  <si>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</si>
  <si>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</si>
  <si>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</si>
  <si>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</si>
  <si>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</si>
  <si>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</si>
  <si>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</si>
  <si>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</si>
  <si>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</si>
  <si>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</si>
  <si>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</si>
  <si>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</si>
  <si>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</si>
  <si>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</si>
  <si>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</si>
  <si>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</si>
  <si>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</si>
  <si>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</si>
  <si>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</si>
  <si>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</si>
  <si>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</si>
  <si>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</si>
  <si>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</si>
  <si>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</si>
  <si>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</si>
  <si>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</si>
  <si>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</si>
  <si>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</si>
  <si>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</si>
  <si>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</si>
  <si>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</si>
  <si>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</si>
  <si>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</si>
  <si>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</si>
  <si>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</si>
  <si>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</si>
  <si>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</si>
  <si>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</si>
  <si>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</si>
  <si>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</si>
  <si>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</si>
  <si>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</si>
  <si>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</si>
  <si>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</si>
  <si>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</si>
  <si>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</si>
  <si>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</si>
  <si>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</si>
  <si>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</si>
  <si>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</si>
  <si>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</si>
  <si>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</si>
  <si>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</si>
  <si>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</si>
  <si>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</si>
  <si>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</si>
  <si>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</si>
  <si>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</si>
  <si>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</si>
  <si>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</si>
  <si>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</si>
  <si>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</si>
  <si>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</si>
  <si>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</si>
  <si>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</si>
  <si>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</si>
  <si>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</si>
  <si>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</si>
  <si>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</si>
  <si>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</si>
  <si>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</si>
  <si>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</si>
  <si>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</si>
  <si>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</si>
  <si>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</si>
  <si>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</si>
  <si>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</si>
  <si>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</si>
  <si>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</si>
  <si>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</si>
  <si>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</si>
  <si>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</si>
  <si>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</si>
  <si>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</si>
  <si>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</si>
  <si>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</si>
  <si>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</si>
  <si>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</si>
  <si>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</si>
  <si>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</si>
  <si>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</si>
  <si>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</si>
  <si>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</si>
  <si>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</si>
  <si>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</si>
  <si>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</si>
  <si>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</si>
  <si>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</si>
  <si>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</si>
  <si>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</si>
  <si>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</si>
  <si>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</si>
  <si>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</si>
  <si>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</si>
  <si>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</si>
  <si>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</si>
  <si>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</si>
  <si>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</si>
  <si>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</si>
  <si>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</si>
  <si>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</si>
  <si>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</si>
  <si>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</si>
  <si>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</si>
  <si>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</si>
  <si>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</si>
  <si>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</si>
  <si>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</si>
  <si>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</si>
  <si>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</si>
  <si>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</si>
  <si>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</si>
  <si>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</si>
  <si>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</si>
  <si>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</si>
  <si>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</si>
  <si>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</si>
  <si>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</si>
  <si>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</si>
  <si>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</si>
  <si>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</si>
  <si>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</si>
  <si>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</si>
  <si>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</si>
  <si>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</si>
  <si>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</si>
  <si>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</si>
  <si>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</si>
  <si>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</si>
  <si>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</si>
  <si>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</si>
  <si>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</si>
  <si>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</si>
  <si>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</si>
  <si>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</si>
  <si>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</si>
  <si>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</si>
  <si>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</si>
  <si>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</si>
  <si>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</si>
  <si>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</si>
  <si>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</si>
  <si>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</si>
  <si>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</si>
  <si>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</si>
  <si>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</si>
  <si>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</si>
  <si>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</si>
  <si>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</si>
  <si>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</si>
  <si>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</si>
  <si>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</si>
  <si>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</si>
  <si>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</si>
  <si>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</si>
  <si>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</si>
  <si>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</si>
  <si>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</si>
  <si>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</si>
  <si>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</si>
  <si>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</si>
  <si>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</si>
  <si>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</si>
  <si>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</si>
  <si>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</si>
  <si>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</si>
  <si>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</si>
  <si>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</si>
  <si>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</si>
  <si>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</si>
  <si>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</si>
  <si>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</si>
  <si>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</si>
  <si>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</si>
  <si>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</si>
  <si>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</si>
  <si>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</si>
  <si>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</si>
  <si>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</si>
  <si>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</si>
  <si>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</si>
  <si>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</si>
  <si>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</si>
  <si>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</si>
  <si>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</si>
  <si>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</si>
  <si>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</si>
  <si>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</si>
  <si>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</si>
  <si>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</si>
  <si>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</si>
  <si>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</si>
  <si>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</si>
  <si>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</si>
  <si>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</si>
  <si>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</si>
  <si>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</si>
  <si>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</si>
  <si>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</si>
  <si>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</si>
  <si>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</si>
  <si>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</si>
  <si>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</si>
  <si>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</si>
  <si>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</si>
  <si>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</si>
  <si>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</si>
  <si>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</si>
  <si>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</si>
  <si>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</si>
  <si>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</si>
  <si>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</si>
  <si>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</si>
  <si>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</si>
  <si>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</si>
  <si>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</si>
  <si>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</si>
  <si>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</si>
  <si>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</si>
  <si>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</si>
  <si>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</si>
  <si>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</si>
  <si>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</si>
  <si>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</si>
  <si>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</si>
  <si>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</si>
  <si>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</si>
  <si>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</si>
  <si>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</si>
  <si>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</si>
  <si>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</si>
  <si>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</si>
  <si>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</si>
  <si>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</si>
  <si>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</si>
  <si>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</si>
  <si>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</si>
  <si>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</si>
  <si>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</si>
  <si>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</si>
  <si>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</si>
  <si>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</si>
  <si>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</si>
  <si>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</si>
  <si>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</si>
  <si>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</si>
  <si>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</si>
  <si>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</si>
  <si>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</si>
  <si>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</si>
  <si>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</si>
  <si>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</si>
  <si>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</si>
  <si>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</si>
  <si>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</si>
  <si>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</si>
  <si>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</si>
  <si>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</si>
  <si>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</si>
  <si>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</si>
  <si>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</si>
  <si>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</si>
  <si>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</si>
  <si>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</si>
  <si>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</si>
  <si>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</si>
  <si>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</si>
  <si>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</si>
  <si>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</si>
  <si>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</si>
  <si>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</si>
  <si>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</si>
  <si>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</si>
  <si>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</si>
  <si>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</si>
  <si>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</si>
  <si>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</si>
  <si>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</si>
  <si>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</si>
  <si>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</si>
  <si>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</si>
  <si>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</si>
  <si>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</si>
  <si>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</si>
  <si>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</si>
  <si>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</si>
  <si>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</si>
  <si>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</si>
  <si>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</si>
  <si>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</si>
  <si>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</si>
  <si>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</si>
  <si>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</si>
  <si>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</si>
  <si>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</si>
  <si>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</si>
  <si>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</si>
  <si>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</si>
  <si>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</si>
  <si>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</si>
  <si>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</si>
  <si>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</si>
  <si>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</si>
  <si>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</si>
  <si>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</si>
  <si>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</si>
  <si>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</si>
  <si>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</si>
  <si>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</si>
  <si>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</si>
  <si>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</si>
  <si>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</si>
  <si>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</si>
  <si>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</si>
  <si>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</si>
  <si>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</si>
  <si>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</si>
  <si>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</si>
  <si>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</si>
  <si>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</si>
  <si>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</si>
  <si>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</si>
  <si>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</si>
  <si>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</si>
  <si>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</si>
  <si>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</si>
  <si>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</si>
  <si>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</si>
  <si>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</si>
  <si>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</si>
  <si>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</si>
  <si>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</si>
  <si>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</si>
  <si>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</si>
  <si>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</si>
  <si>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</si>
  <si>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</si>
  <si>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</si>
  <si>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</si>
  <si>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</si>
  <si>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</si>
  <si>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</si>
  <si>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</si>
  <si>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</si>
  <si>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</si>
  <si>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</si>
  <si>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</si>
  <si>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</si>
  <si>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</si>
  <si>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</si>
  <si>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</si>
  <si>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</si>
  <si>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</si>
  <si>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</si>
  <si>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</si>
  <si>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</si>
  <si>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</si>
  <si>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</si>
  <si>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</si>
  <si>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</si>
  <si>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</si>
  <si>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</si>
  <si>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</si>
  <si>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</si>
  <si>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</si>
  <si>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</si>
  <si>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</si>
  <si>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</si>
  <si>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</si>
  <si>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</si>
  <si>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</si>
  <si>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</si>
  <si>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</si>
  <si>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</si>
  <si>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</si>
  <si>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</si>
  <si>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</si>
  <si>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</si>
  <si>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</si>
  <si>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</si>
  <si>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</si>
  <si>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</si>
  <si>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</si>
  <si>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</si>
  <si>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</si>
  <si>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</si>
  <si>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</si>
  <si>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</si>
  <si>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</si>
  <si>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</si>
  <si>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</si>
  <si>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</si>
  <si>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</si>
  <si>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</si>
  <si>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</si>
  <si>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</si>
  <si>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</si>
  <si>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</si>
  <si>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</si>
  <si>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</si>
  <si>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</si>
  <si>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</si>
  <si>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</si>
  <si>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</si>
  <si>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</si>
  <si>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</si>
  <si>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</si>
  <si>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</si>
  <si>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</si>
  <si>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</si>
  <si>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</si>
  <si>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</si>
  <si>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</si>
  <si>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</si>
  <si>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</si>
  <si>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</si>
  <si>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</si>
  <si>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</si>
  <si>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</si>
  <si>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</si>
  <si>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</si>
  <si>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</si>
  <si>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</si>
  <si>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</si>
  <si>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</si>
  <si>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</si>
  <si>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</si>
  <si>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</si>
  <si>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</si>
  <si>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</si>
  <si>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</si>
  <si>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</si>
  <si>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</si>
  <si>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</si>
  <si>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</si>
  <si>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</si>
  <si>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</si>
  <si>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</si>
  <si>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</si>
  <si>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</si>
  <si>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</si>
  <si>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</si>
  <si>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</si>
  <si>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</si>
  <si>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</si>
  <si>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</si>
  <si>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</si>
  <si>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</si>
  <si>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</si>
  <si>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</si>
  <si>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</si>
  <si>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</si>
  <si>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</si>
  <si>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</si>
  <si>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</si>
  <si>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</si>
  <si>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</si>
  <si>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</si>
  <si>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</si>
  <si>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</si>
  <si>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</si>
  <si>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</si>
  <si>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</si>
  <si>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</si>
  <si>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</si>
  <si>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</si>
  <si>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</si>
  <si>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</si>
  <si>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</si>
  <si>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</si>
  <si>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</si>
  <si>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</si>
  <si>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</si>
  <si>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</si>
  <si>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</si>
  <si>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</si>
  <si>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</si>
  <si>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</si>
  <si>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</si>
  <si>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</si>
  <si>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</si>
  <si>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</si>
  <si>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</si>
  <si>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</si>
  <si>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</si>
  <si>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</si>
  <si>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</si>
  <si>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</si>
  <si>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</si>
  <si>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</si>
  <si>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</si>
  <si>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</si>
  <si>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</si>
  <si>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</si>
  <si>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</si>
  <si>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</si>
  <si>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</si>
  <si>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</si>
  <si>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</si>
  <si>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</si>
  <si>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</si>
  <si>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</si>
  <si>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</si>
  <si>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</si>
  <si>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</si>
  <si>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</si>
  <si>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</si>
  <si>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</si>
  <si>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</si>
  <si>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</si>
  <si>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</si>
  <si>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</si>
  <si>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</si>
  <si>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</si>
  <si>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</si>
  <si>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</si>
  <si>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</si>
  <si>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</si>
  <si>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</si>
  <si>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</si>
  <si>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</si>
  <si>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</si>
  <si>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</si>
  <si>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</si>
  <si>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</si>
  <si>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</si>
  <si>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</si>
  <si>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</si>
  <si>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</si>
  <si>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</si>
  <si>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</si>
  <si>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</si>
  <si>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</si>
  <si>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</si>
  <si>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</si>
  <si>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</si>
  <si>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</si>
  <si>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</si>
  <si>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</si>
  <si>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</si>
  <si>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</si>
  <si>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</si>
  <si>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</si>
  <si>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</si>
  <si>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</si>
  <si>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</si>
  <si>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</si>
  <si>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</si>
  <si>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</si>
  <si>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</si>
  <si>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</si>
  <si>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</si>
  <si>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</si>
  <si>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</si>
  <si>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</si>
  <si>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</si>
  <si>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</si>
  <si>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</si>
  <si>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</si>
  <si>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</si>
  <si>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</si>
  <si>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</si>
  <si>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</si>
  <si>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</si>
  <si>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</si>
  <si>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</si>
  <si>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</si>
  <si>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</si>
  <si>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</si>
  <si>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</si>
  <si>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</si>
  <si>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</si>
  <si>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</si>
  <si>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</si>
  <si>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</si>
  <si>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</si>
  <si>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</si>
  <si>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</si>
  <si>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</si>
  <si>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</si>
  <si>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</si>
  <si>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</si>
  <si>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</si>
  <si>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</si>
  <si>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</si>
  <si>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</si>
  <si>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</si>
  <si>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</si>
  <si>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</si>
  <si>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</si>
  <si>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</si>
  <si>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</si>
  <si>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</si>
  <si>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</si>
  <si>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</si>
  <si>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</si>
  <si>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</si>
  <si>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</si>
  <si>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</si>
  <si>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</si>
  <si>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</si>
  <si>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</si>
  <si>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</si>
  <si>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</si>
  <si>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</si>
  <si>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</si>
  <si>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</si>
  <si>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</si>
  <si>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</si>
  <si>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</si>
  <si>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</si>
  <si>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</si>
  <si>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</si>
  <si>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</si>
  <si>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</si>
  <si>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</si>
  <si>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</si>
  <si>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</si>
  <si>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</si>
  <si>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</si>
  <si>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</si>
  <si>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</si>
  <si>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</si>
  <si>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</si>
  <si>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</si>
  <si>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</si>
  <si>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</si>
  <si>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</si>
  <si>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</si>
  <si>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</si>
  <si>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</si>
  <si>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</si>
  <si>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</si>
  <si>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</si>
  <si>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</si>
  <si>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</si>
  <si>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</si>
  <si>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</si>
  <si>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</si>
  <si>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</si>
  <si>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</si>
  <si>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</si>
  <si>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</si>
  <si>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</si>
  <si>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</si>
  <si>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</si>
  <si>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</si>
  <si>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</si>
  <si>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</si>
  <si>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</si>
  <si>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</si>
  <si>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</si>
  <si>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</si>
  <si>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</si>
  <si>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</si>
  <si>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</si>
  <si>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</si>
  <si>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</si>
  <si>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</si>
  <si>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</si>
  <si>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</si>
  <si>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</si>
  <si>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</si>
  <si>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</si>
  <si>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</si>
  <si>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</si>
  <si>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</si>
  <si>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</si>
  <si>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</si>
  <si>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</si>
  <si>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</si>
  <si>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</si>
  <si>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</si>
  <si>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</si>
  <si>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</si>
  <si>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</si>
  <si>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</si>
  <si>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</si>
  <si>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</si>
  <si>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</si>
  <si>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</si>
  <si>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</si>
  <si>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</si>
  <si>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</si>
  <si>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</si>
  <si>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</si>
  <si>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</si>
  <si>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</si>
  <si>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</si>
  <si>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</si>
  <si>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</si>
  <si>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</si>
  <si>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</si>
  <si>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</si>
  <si>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</si>
  <si>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</si>
  <si>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</si>
  <si>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</si>
  <si>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</si>
  <si>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</si>
  <si>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</si>
  <si>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</si>
  <si>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</si>
  <si>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</si>
  <si>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</si>
  <si>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</si>
  <si>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</si>
  <si>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</si>
  <si>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</si>
  <si>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</si>
  <si>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</si>
  <si>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</si>
  <si>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</si>
  <si>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</si>
  <si>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</si>
  <si>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</si>
  <si>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</si>
  <si>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</si>
  <si>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</si>
  <si>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</si>
  <si>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</si>
  <si>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</si>
  <si>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</si>
  <si>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</si>
  <si>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</si>
  <si>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</si>
  <si>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</si>
  <si>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</si>
  <si>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</si>
  <si>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</si>
  <si>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</si>
  <si>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</si>
  <si>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</si>
  <si>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</si>
  <si>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</si>
  <si>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</si>
  <si>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</si>
  <si>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</si>
  <si>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</si>
  <si>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</si>
  <si>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</si>
  <si>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</si>
  <si>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</si>
  <si>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</si>
  <si>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</si>
  <si>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</si>
  <si>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</si>
  <si>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</si>
  <si>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</si>
  <si>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</si>
  <si>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</si>
  <si>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</si>
  <si>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</si>
  <si>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</si>
  <si>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</si>
  <si>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</si>
  <si>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</si>
  <si>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</si>
  <si>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</si>
  <si>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</si>
  <si>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</si>
  <si>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</si>
  <si>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</si>
  <si>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</si>
  <si>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</si>
  <si>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</si>
  <si>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</si>
  <si>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</si>
  <si>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</si>
  <si>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</si>
  <si>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</si>
  <si>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</si>
  <si>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</si>
  <si>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</si>
  <si>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</si>
  <si>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</si>
  <si>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</si>
  <si>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</si>
  <si>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</si>
  <si>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</si>
  <si>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</si>
  <si>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</si>
  <si>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</si>
  <si>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</si>
  <si>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</si>
  <si>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</si>
  <si>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</si>
  <si>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</si>
  <si>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</si>
  <si>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</si>
  <si>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</si>
  <si>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</si>
  <si>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</si>
  <si>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</si>
  <si>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</si>
  <si>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</si>
  <si>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</si>
  <si>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</si>
  <si>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</si>
  <si>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</si>
  <si>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</si>
  <si>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</si>
  <si>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</si>
  <si>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</si>
  <si>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</si>
  <si>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</si>
  <si>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</si>
  <si>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</si>
  <si>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</si>
  <si>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</si>
  <si>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</si>
  <si>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</si>
  <si>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</si>
  <si>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</si>
  <si>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</si>
  <si>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</si>
  <si>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</si>
  <si>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</si>
  <si>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</si>
  <si>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</si>
  <si>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</si>
  <si>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</si>
  <si>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</si>
  <si>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</si>
  <si>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</si>
  <si>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</si>
  <si>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</si>
  <si>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</si>
  <si>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</si>
  <si>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</si>
  <si>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</si>
  <si>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</si>
  <si>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</si>
  <si>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</si>
  <si>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</si>
  <si>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</si>
  <si>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</si>
  <si>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</si>
  <si>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</si>
  <si>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</si>
  <si>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</si>
  <si>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</si>
  <si>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</si>
  <si>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</si>
  <si>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</si>
  <si>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</si>
  <si>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</si>
  <si>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</si>
  <si>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</si>
  <si>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</si>
  <si>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</si>
  <si>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</si>
  <si>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</si>
  <si>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</si>
  <si>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</si>
  <si>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</si>
  <si>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</si>
  <si>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</si>
  <si>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</si>
  <si>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</si>
  <si>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</si>
  <si>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</si>
  <si>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</si>
  <si>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</si>
  <si>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</si>
  <si>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</si>
  <si>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</si>
  <si>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</si>
  <si>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</si>
  <si>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</si>
  <si>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</si>
  <si>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</si>
  <si>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</si>
  <si>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</si>
  <si>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</si>
  <si>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</si>
  <si>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</si>
  <si>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</si>
  <si>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</si>
  <si>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</si>
  <si>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</si>
  <si>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</si>
  <si>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</si>
  <si>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</si>
  <si>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</si>
  <si>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</si>
  <si>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</si>
  <si>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</si>
  <si>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</si>
  <si>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</si>
  <si>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</si>
  <si>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</si>
  <si>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</si>
  <si>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</si>
  <si>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</si>
  <si>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</si>
  <si>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</si>
  <si>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</si>
  <si>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</si>
  <si>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</si>
  <si>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</si>
  <si>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</si>
  <si>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</si>
  <si>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</si>
  <si>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</si>
  <si>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</si>
  <si>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</si>
  <si>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</si>
  <si>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</si>
  <si>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</si>
  <si>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</si>
  <si>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</si>
  <si>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</si>
  <si>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</si>
  <si>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</si>
  <si>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</si>
  <si>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</si>
  <si>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</si>
  <si>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</si>
  <si>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</si>
  <si>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</si>
  <si>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</si>
  <si>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</si>
  <si>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</si>
  <si>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</si>
  <si>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</si>
  <si>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</si>
  <si>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</si>
  <si>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</si>
  <si>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</si>
  <si>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</si>
  <si>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</si>
  <si>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</si>
  <si>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</si>
  <si>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</si>
  <si>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</si>
  <si>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</si>
  <si>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</si>
  <si>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</si>
  <si>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</si>
  <si>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</si>
  <si>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</si>
  <si>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</si>
  <si>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</si>
  <si>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</si>
  <si>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</si>
  <si>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</si>
  <si>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</si>
  <si>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</si>
  <si>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</si>
  <si>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</si>
  <si>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</si>
  <si>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</si>
  <si>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</si>
  <si>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</si>
  <si>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</si>
  <si>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</si>
  <si>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</si>
  <si>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</si>
  <si>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</si>
  <si>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</si>
  <si>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</si>
  <si>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</si>
  <si>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</si>
  <si>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</si>
  <si>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</si>
  <si>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</si>
  <si>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</si>
  <si>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</si>
  <si>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</si>
  <si>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</si>
  <si>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</si>
  <si>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</si>
  <si>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</si>
  <si>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</si>
  <si>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</si>
  <si>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</si>
  <si>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</si>
  <si>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</si>
  <si>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</si>
  <si>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</si>
  <si>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</si>
  <si>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</si>
  <si>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</si>
  <si>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</si>
  <si>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</si>
  <si>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</si>
  <si>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</si>
  <si>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</si>
  <si>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</si>
  <si>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</si>
  <si>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</si>
  <si>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</si>
  <si>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</si>
  <si>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</si>
  <si>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</si>
  <si>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No</t>
  </si>
  <si>
    <t>Yes</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</si>
  <si>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</si>
  <si>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</si>
  <si>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</si>
  <si>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</si>
  <si>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</si>
  <si>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</si>
  <si>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</si>
  <si>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</si>
  <si>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</si>
  <si>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</si>
  <si>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</si>
  <si>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</si>
  <si>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</si>
  <si>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</si>
  <si>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</si>
  <si>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</si>
  <si>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</si>
  <si>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</si>
  <si>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</si>
  <si>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</si>
  <si>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</si>
  <si>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</si>
  <si>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</si>
  <si>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</si>
  <si>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</si>
  <si>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</si>
  <si>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</si>
  <si>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</si>
  <si>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</si>
  <si>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</si>
  <si>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</si>
  <si>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</si>
  <si>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</si>
  <si>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</si>
  <si>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</si>
  <si>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</si>
  <si>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</si>
  <si>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</si>
  <si>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</si>
  <si>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</si>
  <si>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</si>
  <si>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</si>
  <si>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</si>
  <si>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</si>
  <si>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</si>
  <si>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</si>
  <si>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</si>
  <si>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</si>
  <si>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</si>
  <si>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</si>
  <si>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</si>
  <si>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</si>
  <si>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</si>
  <si>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</si>
  <si>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</si>
  <si>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</si>
  <si>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</si>
  <si>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</si>
  <si>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</si>
  <si>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</si>
  <si>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</si>
  <si>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</si>
  <si>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</si>
  <si>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</si>
  <si>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</si>
  <si>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</si>
  <si>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</si>
  <si>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</si>
  <si>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</si>
  <si>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</si>
  <si>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</si>
  <si>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</si>
  <si>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</si>
  <si>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</si>
  <si>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</si>
  <si>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</si>
  <si>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</si>
  <si>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</si>
  <si>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</si>
  <si>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</si>
  <si>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</si>
  <si>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</si>
  <si>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</si>
  <si>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</si>
  <si>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</si>
  <si>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</si>
  <si>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</si>
  <si>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</si>
  <si>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</si>
  <si>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</si>
  <si>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</si>
  <si>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</si>
  <si>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</si>
  <si>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</si>
  <si>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</si>
  <si>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</si>
  <si>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</si>
  <si>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</si>
  <si>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</si>
  <si>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</si>
  <si>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</si>
  <si>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</si>
  <si>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</si>
  <si>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</si>
  <si>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</si>
  <si>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</si>
  <si>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</si>
  <si>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</si>
  <si>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</si>
  <si>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</si>
  <si>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</si>
  <si>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</si>
  <si>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</si>
  <si>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</si>
  <si>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</si>
  <si>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</si>
  <si>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</si>
  <si>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</si>
  <si>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</si>
  <si>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</si>
  <si>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</si>
  <si>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</si>
  <si>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</si>
  <si>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</si>
  <si>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</si>
  <si>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</si>
  <si>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</si>
  <si>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</si>
  <si>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</si>
  <si>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</si>
  <si>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</si>
  <si>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</si>
  <si>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</si>
  <si>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</si>
  <si>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</si>
  <si>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</si>
  <si>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</si>
  <si>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</si>
  <si>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</si>
  <si>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</si>
  <si>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</si>
  <si>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</si>
  <si>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</si>
  <si>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</si>
  <si>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</si>
  <si>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</si>
  <si>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</si>
  <si>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</si>
  <si>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</si>
  <si>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</si>
  <si>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</si>
  <si>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</si>
  <si>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</si>
  <si>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</si>
  <si>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</si>
  <si>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</si>
  <si>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</si>
  <si>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</si>
  <si>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</si>
  <si>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</si>
  <si>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</si>
  <si>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</si>
  <si>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</si>
  <si>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</si>
  <si>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</si>
  <si>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</si>
  <si>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</si>
  <si>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</si>
  <si>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</si>
  <si>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</si>
  <si>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</si>
  <si>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</si>
  <si>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</si>
  <si>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</si>
  <si>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</si>
  <si>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</si>
  <si>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</si>
  <si>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</si>
  <si>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</si>
  <si>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</si>
  <si>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</si>
  <si>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</si>
  <si>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</si>
  <si>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</si>
  <si>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</si>
  <si>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</si>
  <si>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</si>
  <si>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</si>
  <si>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</si>
  <si>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</si>
  <si>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</si>
  <si>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</si>
  <si>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</si>
  <si>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</si>
  <si>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</si>
  <si>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</si>
  <si>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</si>
  <si>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</si>
  <si>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</si>
  <si>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</si>
  <si>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</si>
  <si>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</si>
  <si>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</si>
  <si>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</si>
  <si>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</si>
  <si>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</si>
  <si>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</si>
  <si>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</si>
  <si>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</si>
  <si>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</si>
  <si>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</si>
  <si>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</si>
  <si>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</si>
  <si>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</si>
  <si>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</si>
  <si>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</si>
  <si>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</si>
  <si>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</si>
  <si>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</si>
  <si>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</si>
  <si>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</si>
  <si>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</si>
  <si>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</si>
  <si>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</si>
  <si>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</si>
  <si>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</si>
  <si>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</si>
  <si>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</si>
  <si>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</si>
  <si>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</si>
  <si>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</si>
  <si>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</si>
  <si>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</si>
  <si>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</si>
  <si>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</si>
  <si>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</si>
  <si>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</si>
  <si>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</si>
  <si>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</si>
  <si>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</si>
  <si>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</si>
  <si>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</si>
  <si>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</si>
  <si>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</si>
  <si>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</si>
  <si>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</si>
  <si>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</si>
  <si>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</si>
  <si>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</si>
  <si>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</si>
  <si>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</si>
  <si>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</si>
  <si>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</si>
  <si>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</si>
  <si>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</si>
  <si>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</si>
  <si>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</si>
  <si>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</si>
  <si>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</si>
  <si>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</si>
  <si>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</si>
  <si>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</si>
  <si>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</si>
  <si>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</si>
  <si>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</si>
  <si>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</si>
  <si>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</si>
  <si>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</si>
  <si>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</si>
  <si>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</si>
  <si>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</si>
  <si>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</si>
  <si>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</si>
  <si>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</si>
  <si>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</si>
  <si>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</si>
  <si>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</si>
  <si>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</si>
  <si>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</si>
  <si>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</si>
  <si>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</si>
  <si>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</si>
  <si>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</si>
  <si>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</si>
  <si>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</si>
  <si>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</si>
  <si>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</si>
  <si>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</si>
  <si>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</si>
  <si>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</si>
  <si>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</si>
  <si>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</si>
  <si>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</si>
  <si>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</si>
  <si>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</si>
  <si>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</si>
  <si>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</si>
  <si>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</si>
  <si>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</si>
  <si>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</si>
  <si>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</si>
  <si>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</si>
  <si>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</si>
  <si>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</si>
  <si>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</si>
  <si>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</si>
  <si>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</si>
  <si>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</si>
  <si>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</si>
  <si>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</si>
  <si>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</si>
  <si>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</si>
  <si>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</si>
  <si>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</si>
  <si>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</si>
  <si>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</si>
  <si>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</si>
  <si>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</si>
  <si>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</si>
  <si>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</si>
  <si>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</si>
  <si>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</si>
  <si>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</si>
  <si>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</si>
  <si>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</si>
  <si>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</si>
  <si>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</si>
  <si>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</si>
  <si>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</si>
  <si>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</si>
  <si>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</si>
  <si>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</si>
  <si>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</si>
  <si>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</si>
  <si>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</si>
  <si>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</si>
  <si>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</si>
  <si>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</si>
  <si>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</si>
  <si>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</si>
  <si>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</si>
  <si>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</si>
  <si>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</si>
  <si>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</si>
  <si>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</si>
  <si>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</si>
  <si>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</si>
  <si>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</si>
  <si>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</si>
  <si>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</si>
  <si>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</si>
  <si>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</si>
  <si>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</si>
  <si>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</si>
  <si>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</si>
  <si>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</si>
  <si>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</si>
  <si>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</si>
  <si>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</si>
  <si>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</si>
  <si>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</si>
  <si>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</si>
  <si>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</si>
  <si>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</si>
  <si>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</si>
  <si>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</si>
  <si>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</si>
  <si>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</si>
  <si>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</si>
  <si>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</si>
  <si>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</si>
  <si>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</si>
  <si>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</si>
  <si>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</si>
  <si>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</si>
  <si>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</si>
  <si>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</si>
  <si>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</si>
  <si>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</si>
  <si>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</si>
  <si>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</si>
  <si>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</si>
  <si>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</si>
  <si>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</si>
  <si>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</si>
  <si>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</si>
  <si>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</si>
  <si>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</si>
  <si>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</si>
  <si>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</si>
  <si>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</si>
  <si>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</si>
  <si>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</si>
  <si>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</si>
  <si>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</si>
  <si>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</si>
  <si>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</si>
  <si>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</si>
  <si>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</si>
  <si>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</si>
  <si>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</si>
  <si>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</si>
  <si>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</si>
  <si>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</si>
  <si>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</si>
  <si>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</si>
  <si>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</si>
  <si>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</si>
  <si>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</si>
  <si>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</si>
  <si>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</si>
  <si>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</si>
  <si>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</si>
  <si>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</si>
  <si>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</si>
  <si>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</si>
  <si>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</si>
  <si>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</si>
  <si>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</si>
  <si>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</si>
  <si>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</si>
  <si>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</si>
  <si>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</si>
  <si>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</si>
  <si>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</si>
  <si>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</si>
  <si>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</si>
  <si>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</si>
  <si>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</si>
  <si>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</si>
  <si>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</si>
  <si>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</si>
  <si>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</si>
  <si>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</si>
  <si>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</si>
  <si>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</si>
  <si>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</si>
  <si>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</si>
  <si>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</si>
  <si>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</si>
  <si>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</si>
  <si>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</si>
  <si>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</si>
  <si>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</si>
  <si>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</si>
  <si>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</si>
  <si>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</si>
  <si>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</si>
  <si>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</si>
  <si>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</si>
  <si>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</si>
  <si>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</si>
  <si>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</si>
  <si>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</si>
  <si>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</si>
  <si>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</si>
  <si>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</si>
  <si>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</si>
  <si>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</si>
  <si>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</si>
  <si>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</si>
  <si>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</si>
  <si>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</si>
  <si>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</si>
  <si>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</si>
  <si>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</si>
  <si>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</si>
  <si>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</si>
  <si>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</si>
  <si>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</si>
  <si>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</si>
  <si>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</si>
  <si>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</si>
  <si>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</si>
  <si>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</si>
  <si>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</si>
  <si>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</si>
  <si>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</si>
  <si>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</si>
  <si>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</si>
  <si>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</si>
  <si>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</si>
  <si>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</si>
  <si>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</si>
  <si>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</si>
  <si>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</si>
  <si>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</si>
  <si>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</si>
  <si>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</si>
  <si>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</si>
  <si>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</si>
  <si>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</si>
  <si>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</si>
  <si>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</si>
  <si>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</si>
  <si>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</si>
  <si>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</si>
  <si>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</si>
  <si>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</si>
  <si>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</si>
  <si>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</si>
  <si>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</si>
  <si>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</si>
  <si>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</si>
  <si>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</si>
  <si>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</si>
  <si>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</si>
  <si>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</si>
  <si>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</si>
  <si>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</si>
  <si>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</si>
  <si>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</si>
  <si>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</si>
  <si>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</si>
  <si>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</si>
  <si>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</si>
  <si>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</si>
  <si>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</si>
  <si>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</si>
  <si>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</si>
  <si>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</si>
  <si>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</si>
  <si>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</si>
  <si>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</si>
  <si>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</si>
  <si>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</si>
  <si>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</si>
  <si>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</si>
  <si>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</si>
  <si>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</si>
  <si>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</si>
  <si>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</si>
  <si>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</si>
  <si>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</si>
  <si>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</si>
  <si>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</si>
  <si>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</si>
  <si>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</si>
  <si>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</si>
  <si>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</si>
  <si>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</si>
  <si>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</si>
  <si>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</si>
  <si>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</si>
  <si>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</si>
  <si>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</si>
  <si>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</si>
  <si>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</si>
  <si>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</si>
  <si>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</si>
  <si>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</si>
  <si>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</si>
  <si>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</si>
  <si>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</si>
  <si>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</si>
  <si>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</si>
  <si>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</si>
  <si>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</si>
  <si>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</si>
  <si>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</si>
  <si>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</si>
  <si>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</si>
  <si>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</si>
  <si>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</si>
  <si>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</si>
  <si>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</si>
  <si>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</si>
  <si>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</si>
  <si>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</si>
  <si>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</si>
  <si>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</si>
  <si>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</si>
  <si>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</si>
  <si>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</si>
  <si>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</si>
  <si>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</si>
  <si>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</si>
  <si>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</si>
  <si>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</si>
  <si>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</si>
  <si>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</si>
  <si>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</si>
  <si>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</si>
  <si>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</si>
  <si>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</si>
  <si>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</si>
  <si>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</si>
  <si>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</si>
  <si>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</si>
  <si>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</si>
  <si>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</si>
  <si>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</si>
  <si>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</si>
  <si>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</si>
  <si>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</si>
  <si>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</si>
  <si>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</si>
  <si>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</si>
  <si>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</si>
  <si>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</si>
  <si>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</si>
  <si>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</si>
  <si>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</si>
  <si>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</si>
  <si>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</si>
  <si>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</si>
  <si>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</si>
  <si>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</si>
  <si>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</si>
  <si>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</si>
  <si>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</si>
  <si>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</si>
  <si>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</si>
  <si>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</si>
  <si>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</si>
  <si>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</si>
  <si>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</si>
  <si>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</si>
  <si>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</si>
  <si>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</si>
  <si>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</si>
  <si>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</si>
  <si>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</si>
  <si>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</si>
  <si>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</si>
  <si>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</si>
  <si>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</si>
  <si>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</si>
  <si>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</si>
  <si>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</si>
  <si>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</si>
  <si>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</si>
  <si>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</si>
  <si>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</si>
  <si>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</si>
  <si>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</si>
  <si>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</si>
  <si>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</si>
  <si>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</si>
  <si>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</si>
  <si>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</si>
  <si>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</si>
  <si>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</si>
  <si>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</si>
  <si>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</si>
  <si>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</si>
  <si>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</si>
  <si>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</si>
  <si>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</si>
  <si>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</si>
  <si>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</si>
  <si>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</si>
  <si>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</si>
  <si>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</si>
  <si>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</si>
  <si>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</si>
  <si>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</si>
  <si>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</si>
  <si>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</si>
  <si>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</si>
  <si>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</si>
  <si>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</si>
  <si>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</si>
  <si>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</si>
  <si>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</si>
  <si>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</si>
  <si>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</si>
  <si>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</si>
  <si>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</si>
  <si>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</si>
  <si>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</si>
  <si>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</si>
  <si>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</si>
  <si>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</si>
  <si>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</si>
  <si>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</si>
  <si>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</si>
  <si>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</si>
  <si>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</si>
  <si>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</si>
  <si>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</si>
  <si>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</si>
  <si>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</si>
  <si>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</si>
  <si>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</si>
  <si>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</si>
  <si>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</si>
  <si>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</si>
  <si>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</si>
  <si>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</si>
  <si>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</si>
  <si>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</si>
  <si>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</si>
  <si>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</si>
  <si>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</si>
  <si>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</si>
  <si>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</si>
  <si>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</si>
  <si>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</si>
  <si>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</si>
  <si>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</si>
  <si>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</si>
  <si>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</si>
  <si>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</si>
  <si>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</si>
  <si>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</si>
  <si>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</si>
  <si>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</si>
  <si>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</si>
  <si>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</si>
  <si>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</si>
  <si>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</si>
  <si>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</si>
  <si>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</si>
  <si>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</si>
  <si>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</si>
  <si>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</si>
  <si>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</si>
  <si>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</si>
  <si>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</si>
  <si>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</si>
  <si>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</si>
  <si>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</si>
  <si>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</si>
  <si>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</si>
  <si>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</si>
  <si>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</si>
  <si>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</si>
  <si>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</si>
  <si>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</si>
  <si>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</si>
  <si>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</si>
  <si>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</si>
  <si>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</si>
  <si>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</si>
  <si>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</si>
  <si>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</si>
  <si>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</si>
  <si>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</si>
  <si>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</si>
  <si>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</si>
  <si>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</si>
  <si>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</si>
  <si>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</si>
  <si>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</si>
  <si>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</si>
  <si>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</si>
  <si>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</si>
  <si>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</si>
  <si>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</si>
  <si>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</si>
  <si>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</si>
  <si>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</si>
  <si>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</si>
  <si>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</si>
  <si>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</si>
  <si>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</si>
  <si>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</si>
  <si>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</si>
  <si>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</si>
  <si>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</si>
  <si>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</si>
  <si>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</si>
  <si>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</si>
  <si>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</si>
  <si>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</si>
  <si>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</si>
  <si>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</si>
  <si>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</si>
  <si>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</si>
  <si>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</si>
  <si>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</si>
  <si>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</si>
  <si>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</si>
  <si>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</si>
  <si>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</si>
  <si>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</si>
  <si>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</si>
  <si>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</si>
  <si>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</si>
  <si>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</si>
  <si>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</si>
  <si>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</si>
  <si>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</si>
  <si>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</si>
  <si>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</si>
  <si>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</si>
  <si>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</si>
  <si>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</si>
  <si>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</si>
  <si>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</si>
  <si>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</si>
  <si>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</si>
  <si>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</si>
  <si>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</si>
  <si>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</si>
  <si>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</si>
  <si>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</si>
  <si>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</si>
  <si>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</si>
  <si>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</si>
  <si>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</si>
  <si>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</si>
  <si>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</si>
  <si>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</si>
  <si>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</si>
  <si>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</si>
  <si>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</si>
  <si>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</si>
  <si>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</si>
  <si>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</si>
  <si>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</si>
  <si>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</si>
  <si>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</si>
  <si>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</si>
  <si>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</si>
  <si>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</si>
  <si>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</si>
  <si>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</si>
  <si>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</si>
  <si>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</si>
  <si>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</si>
  <si>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</si>
  <si>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</si>
  <si>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</si>
  <si>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</si>
  <si>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</si>
  <si>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</si>
  <si>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</si>
  <si>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</si>
  <si>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</si>
  <si>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</si>
  <si>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</si>
  <si>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</si>
  <si>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</si>
  <si>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</si>
  <si>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</si>
  <si>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</si>
  <si>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</si>
  <si>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</si>
  <si>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</si>
  <si>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</si>
  <si>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</si>
  <si>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</si>
  <si>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</si>
  <si>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</si>
  <si>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</si>
  <si>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</si>
  <si>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</si>
  <si>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</si>
  <si>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</si>
  <si>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</si>
  <si>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</si>
  <si>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</si>
  <si>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</si>
  <si>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</si>
  <si>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</si>
  <si>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</si>
  <si>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</si>
  <si>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</si>
  <si>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</si>
  <si>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</si>
  <si>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</si>
  <si>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</si>
  <si>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</si>
  <si>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</si>
  <si>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</si>
  <si>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</si>
  <si>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</si>
  <si>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</si>
  <si>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</si>
  <si>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</si>
  <si>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</si>
  <si>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</si>
  <si>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</si>
  <si>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</si>
  <si>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</si>
  <si>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</si>
  <si>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</si>
  <si>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</si>
  <si>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</si>
  <si>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</si>
  <si>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</si>
  <si>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</si>
  <si>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</si>
  <si>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</si>
  <si>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</si>
  <si>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</si>
  <si>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</si>
  <si>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</si>
  <si>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</si>
  <si>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</si>
  <si>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</si>
  <si>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</si>
  <si>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</si>
  <si>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</si>
  <si>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</si>
  <si>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</si>
  <si>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</si>
  <si>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</si>
  <si>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</si>
  <si>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</si>
  <si>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</si>
  <si>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</si>
  <si>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</si>
  <si>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</si>
  <si>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</si>
  <si>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</si>
  <si>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</si>
  <si>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</si>
  <si>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</si>
  <si>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</si>
  <si>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</si>
  <si>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</si>
  <si>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</si>
  <si>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</si>
  <si>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</si>
  <si>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</si>
  <si>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</si>
  <si>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</si>
  <si>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</si>
  <si>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</si>
  <si>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</si>
  <si>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</si>
  <si>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</si>
  <si>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</si>
  <si>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</si>
  <si>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</si>
  <si>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</si>
  <si>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</si>
  <si>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</si>
  <si>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</si>
  <si>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</si>
  <si>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</si>
  <si>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</si>
  <si>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</si>
  <si>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</si>
  <si>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</si>
  <si>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</si>
  <si>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</si>
  <si>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</si>
  <si>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</si>
  <si>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</si>
  <si>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</si>
  <si>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</si>
  <si>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</si>
  <si>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</si>
  <si>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</si>
  <si>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</si>
  <si>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</si>
  <si>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</si>
  <si>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</si>
  <si>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</si>
  <si>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</si>
  <si>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</si>
  <si>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</si>
  <si>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</si>
  <si>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</si>
  <si>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</si>
  <si>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</si>
  <si>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</si>
  <si>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</si>
  <si>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</si>
  <si>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</si>
  <si>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</si>
  <si>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</si>
  <si>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</si>
  <si>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</si>
  <si>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</si>
  <si>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</si>
  <si>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</si>
  <si>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</si>
  <si>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</si>
  <si>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</si>
  <si>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</si>
  <si>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</si>
  <si>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</si>
  <si>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</si>
  <si>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</si>
  <si>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</si>
  <si>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</si>
  <si>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</si>
  <si>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</si>
  <si>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</si>
  <si>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</si>
  <si>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</si>
  <si>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</si>
  <si>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</si>
  <si>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</si>
  <si>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</si>
  <si>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</si>
  <si>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</si>
  <si>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</si>
  <si>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</si>
  <si>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</si>
  <si>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</si>
  <si>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</si>
  <si>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</si>
  <si>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</si>
  <si>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</si>
  <si>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</si>
  <si>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</si>
  <si>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</si>
  <si>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</si>
  <si>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</si>
  <si>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</si>
  <si>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</si>
  <si>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</si>
  <si>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</si>
  <si>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</si>
  <si>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</si>
  <si>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</si>
  <si>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</si>
  <si>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</si>
  <si>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</si>
  <si>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</si>
  <si>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</si>
  <si>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</si>
  <si>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</si>
  <si>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</si>
  <si>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</si>
  <si>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</si>
  <si>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</si>
  <si>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</si>
  <si>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</si>
  <si>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</si>
  <si>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</si>
  <si>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</si>
  <si>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</si>
  <si>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</si>
  <si>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</si>
  <si>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</si>
  <si>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</si>
  <si>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</si>
  <si>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</si>
  <si>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</si>
  <si>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</si>
  <si>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</si>
  <si>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</si>
  <si>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</si>
  <si>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</si>
  <si>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</si>
  <si>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</si>
  <si>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</si>
  <si>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</si>
  <si>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</si>
  <si>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</si>
  <si>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</si>
  <si>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</si>
  <si>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</si>
  <si>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</si>
  <si>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</si>
  <si>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</si>
  <si>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</si>
  <si>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</si>
  <si>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</si>
  <si>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</si>
  <si>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</si>
  <si>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</si>
  <si>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</si>
  <si>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</si>
  <si>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</si>
  <si>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</si>
  <si>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</si>
  <si>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</si>
  <si>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</si>
  <si>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</si>
  <si>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</si>
  <si>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</si>
  <si>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</si>
  <si>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</si>
  <si>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</si>
  <si>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</si>
  <si>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</si>
  <si>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</si>
  <si>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</si>
  <si>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</si>
  <si>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</si>
  <si>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</si>
  <si>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</si>
  <si>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</si>
  <si>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</si>
  <si>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</si>
  <si>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</si>
  <si>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</si>
  <si>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</si>
  <si>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</si>
  <si>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</si>
  <si>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</si>
  <si>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</si>
  <si>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</si>
  <si>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</si>
  <si>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</si>
  <si>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</si>
  <si>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</si>
  <si>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</si>
  <si>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</si>
  <si>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</si>
  <si>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</si>
  <si>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</si>
  <si>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</si>
  <si>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</si>
  <si>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</si>
  <si>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</si>
  <si>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</si>
  <si>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</si>
  <si>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</si>
  <si>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</si>
  <si>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</si>
  <si>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</si>
  <si>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</si>
  <si>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</si>
  <si>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</si>
  <si>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</si>
  <si>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</si>
  <si>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</si>
  <si>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</si>
  <si>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</si>
  <si>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</si>
  <si>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</si>
  <si>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</si>
  <si>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</si>
  <si>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</si>
  <si>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</si>
  <si>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</si>
  <si>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</si>
  <si>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</si>
  <si>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</si>
  <si>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</si>
  <si>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</si>
  <si>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</si>
  <si>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</si>
  <si>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</si>
  <si>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</si>
  <si>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</si>
  <si>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</si>
  <si>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</si>
  <si>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</si>
  <si>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</si>
  <si>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</si>
  <si>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</si>
  <si>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</si>
  <si>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</si>
  <si>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</si>
  <si>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</si>
  <si>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</si>
  <si>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</si>
  <si>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</si>
  <si>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</si>
  <si>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</si>
  <si>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</si>
  <si>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</si>
  <si>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</si>
  <si>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</si>
  <si>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</si>
  <si>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</si>
  <si>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</si>
  <si>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</si>
  <si>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</si>
  <si>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</si>
  <si>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</si>
  <si>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</si>
  <si>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</si>
  <si>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</si>
  <si>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</si>
  <si>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</si>
  <si>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</si>
  <si>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</si>
  <si>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</si>
  <si>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</si>
  <si>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</si>
  <si>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</si>
  <si>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</si>
  <si>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</si>
  <si>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</si>
  <si>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</si>
  <si>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</si>
  <si>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</si>
  <si>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</si>
  <si>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</si>
  <si>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</si>
  <si>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</si>
  <si>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</si>
  <si>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</si>
  <si>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</si>
  <si>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</si>
  <si>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</si>
  <si>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</si>
  <si>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</si>
  <si>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</si>
  <si>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</si>
  <si>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</si>
  <si>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</si>
  <si>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</si>
  <si>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</si>
  <si>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</si>
  <si>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</si>
  <si>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</si>
  <si>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</si>
  <si>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</si>
  <si>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</si>
  <si>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</si>
  <si>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</si>
  <si>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</si>
  <si>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</si>
  <si>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</si>
  <si>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</si>
  <si>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</si>
  <si>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</si>
  <si>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</si>
  <si>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</si>
  <si>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</si>
  <si>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</si>
  <si>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</si>
  <si>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</si>
  <si>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</si>
  <si>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</si>
  <si>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</si>
  <si>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</si>
  <si>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</si>
  <si>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</si>
  <si>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</si>
  <si>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</si>
  <si>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</si>
  <si>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</si>
  <si>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</si>
  <si>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</si>
  <si>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</si>
  <si>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</si>
  <si>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</si>
  <si>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</si>
  <si>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</si>
  <si>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</si>
  <si>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</si>
  <si>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</si>
  <si>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</si>
  <si>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</si>
  <si>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</si>
  <si>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</si>
  <si>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</si>
  <si>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</si>
  <si>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</si>
  <si>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</si>
  <si>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</si>
  <si>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</si>
  <si>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</si>
  <si>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</si>
  <si>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</si>
  <si>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</si>
  <si>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</si>
  <si>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</si>
  <si>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</si>
  <si>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</si>
  <si>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</si>
  <si>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</si>
  <si>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</si>
  <si>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</si>
  <si>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</si>
  <si>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</si>
  <si>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</si>
  <si>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</si>
  <si>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</si>
  <si>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</si>
  <si>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</si>
  <si>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</si>
  <si>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</si>
  <si>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</si>
  <si>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</si>
  <si>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</si>
  <si>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</si>
  <si>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</si>
  <si>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</si>
  <si>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</si>
  <si>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</si>
  <si>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</si>
  <si>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</si>
  <si>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</si>
  <si>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</si>
  <si>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</si>
  <si>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</si>
  <si>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</si>
  <si>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</si>
  <si>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</si>
  <si>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</si>
  <si>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</si>
  <si>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</si>
  <si>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</si>
  <si>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</si>
  <si>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</si>
  <si>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</si>
  <si>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</si>
  <si>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</si>
  <si>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</si>
  <si>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</si>
  <si>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</si>
  <si>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</si>
  <si>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</si>
  <si>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</si>
  <si>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</si>
  <si>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</si>
  <si>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</si>
  <si>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</si>
  <si>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</si>
  <si>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</si>
  <si>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</si>
  <si>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</si>
  <si>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</si>
  <si>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</si>
  <si>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</si>
  <si>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</si>
  <si>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</si>
  <si>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</si>
  <si>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</si>
  <si>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</si>
  <si>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</si>
  <si>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</si>
  <si>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</si>
  <si>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</si>
  <si>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</si>
  <si>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</si>
  <si>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</si>
  <si>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</si>
  <si>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</si>
  <si>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</si>
  <si>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</si>
  <si>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</si>
  <si>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</si>
  <si>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</si>
  <si>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</si>
  <si>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</si>
  <si>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</si>
  <si>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</si>
  <si>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</si>
  <si>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</si>
  <si>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</si>
  <si>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</si>
  <si>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</si>
  <si>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</si>
  <si>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</si>
  <si>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</si>
  <si>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</si>
  <si>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</si>
  <si>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</si>
  <si>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</si>
  <si>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</si>
  <si>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</si>
  <si>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</si>
  <si>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</si>
  <si>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</si>
  <si>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</si>
  <si>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</si>
  <si>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</si>
  <si>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</si>
  <si>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</si>
  <si>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</si>
  <si>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</si>
  <si>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</si>
  <si>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</si>
  <si>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</si>
  <si>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</si>
  <si>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</si>
  <si>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</si>
  <si>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</si>
  <si>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</si>
  <si>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</si>
  <si>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</si>
  <si>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</si>
  <si>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</si>
  <si>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</si>
  <si>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</si>
  <si>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</si>
  <si>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</si>
  <si>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</si>
  <si>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</si>
  <si>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</si>
  <si>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</si>
  <si>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</si>
  <si>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</si>
  <si>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</si>
  <si>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</si>
  <si>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</si>
  <si>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</si>
  <si>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</si>
  <si>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</si>
  <si>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</si>
  <si>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</si>
  <si>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</si>
  <si>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</si>
  <si>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</si>
  <si>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</si>
  <si>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</si>
  <si>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</si>
  <si>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</si>
  <si>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</si>
  <si>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</si>
  <si>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</si>
  <si>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</si>
  <si>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</si>
  <si>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</si>
  <si>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</si>
  <si>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</si>
  <si>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</si>
  <si>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</si>
  <si>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</si>
  <si>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</si>
  <si>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</si>
  <si>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</si>
  <si>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</si>
  <si>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</si>
  <si>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</si>
  <si>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</si>
  <si>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</si>
  <si>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</si>
  <si>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</si>
  <si>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</si>
  <si>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</si>
  <si>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</si>
  <si>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</si>
  <si>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</si>
  <si>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</si>
  <si>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</si>
  <si>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</si>
  <si>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</si>
  <si>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</si>
  <si>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</si>
  <si>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</si>
  <si>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</si>
  <si>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</si>
  <si>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</si>
  <si>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</si>
  <si>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</si>
  <si>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</si>
  <si>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</si>
  <si>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</si>
  <si>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</si>
  <si>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</si>
  <si>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</si>
  <si>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</si>
  <si>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</si>
  <si>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</si>
  <si>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</si>
  <si>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</si>
  <si>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</si>
  <si>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</si>
  <si>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</si>
  <si>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</si>
  <si>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</si>
  <si>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</si>
  <si>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</si>
  <si>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</si>
  <si>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</si>
  <si>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</si>
  <si>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</si>
  <si>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</si>
  <si>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</si>
  <si>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</si>
  <si>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</si>
  <si>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</si>
  <si>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</si>
  <si>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</si>
  <si>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</si>
  <si>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</si>
  <si>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</si>
  <si>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</si>
  <si>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</si>
  <si>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</si>
  <si>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</si>
  <si>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</si>
  <si>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</si>
  <si>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</si>
  <si>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</si>
  <si>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</si>
  <si>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</si>
  <si>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</si>
  <si>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</si>
  <si>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</si>
  <si>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</si>
  <si>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</si>
  <si>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</si>
  <si>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</si>
  <si>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</si>
  <si>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</si>
  <si>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</si>
  <si>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</si>
  <si>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</si>
  <si>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</si>
  <si>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</si>
  <si>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</si>
  <si>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</si>
  <si>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</si>
  <si>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</si>
  <si>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</si>
  <si>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</si>
  <si>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</si>
  <si>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</si>
  <si>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</si>
  <si>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</si>
  <si>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</si>
  <si>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</si>
  <si>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</si>
  <si>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</si>
  <si>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</si>
  <si>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</si>
  <si>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</si>
  <si>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</si>
  <si>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</si>
  <si>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</si>
  <si>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</si>
  <si>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</si>
  <si>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</si>
  <si>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</si>
  <si>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</si>
  <si>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</si>
  <si>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</si>
  <si>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</si>
  <si>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</si>
  <si>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</si>
  <si>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</si>
  <si>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</si>
  <si>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</si>
  <si>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</si>
  <si>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</si>
  <si>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</si>
  <si>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</si>
  <si>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</si>
  <si>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</si>
  <si>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</si>
  <si>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</si>
  <si>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</si>
  <si>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</si>
  <si>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</si>
  <si>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</si>
  <si>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</si>
  <si>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</si>
  <si>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</si>
  <si>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</si>
  <si>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</si>
  <si>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</si>
  <si>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</si>
  <si>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</si>
  <si>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</si>
  <si>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</si>
  <si>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</si>
  <si>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</si>
  <si>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</si>
  <si>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</si>
  <si>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</si>
  <si>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</si>
  <si>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</si>
  <si>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</si>
  <si>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</si>
  <si>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</si>
  <si>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</si>
  <si>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</si>
  <si>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</si>
  <si>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</si>
  <si>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</si>
  <si>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</si>
  <si>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</si>
  <si>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</si>
  <si>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</si>
  <si>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</si>
  <si>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</si>
  <si>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</si>
  <si>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</si>
  <si>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</si>
  <si>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</si>
  <si>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</si>
  <si>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</si>
  <si>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</si>
  <si>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</si>
  <si>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</si>
  <si>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</si>
  <si>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</si>
  <si>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</si>
  <si>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</si>
  <si>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</si>
  <si>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</si>
  <si>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</si>
  <si>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</si>
  <si>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</si>
  <si>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</si>
  <si>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</si>
  <si>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</si>
  <si>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</si>
  <si>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</si>
  <si>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</si>
  <si>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</si>
  <si>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</si>
  <si>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</si>
  <si>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</si>
  <si>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</si>
  <si>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</si>
  <si>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</si>
  <si>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</si>
  <si>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</si>
  <si>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</si>
  <si>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</si>
  <si>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</si>
  <si>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</si>
  <si>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</si>
  <si>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</si>
  <si>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</si>
  <si>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</si>
  <si>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</si>
  <si>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</si>
  <si>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</si>
  <si>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</si>
  <si>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</si>
  <si>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</si>
  <si>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</si>
  <si>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</si>
  <si>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</si>
  <si>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</si>
  <si>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</si>
  <si>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</si>
  <si>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</si>
  <si>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</si>
  <si>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</si>
  <si>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</si>
  <si>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</si>
  <si>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</si>
  <si>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</si>
  <si>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</si>
  <si>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</si>
  <si>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</si>
  <si>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</si>
  <si>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</si>
  <si>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</si>
  <si>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</si>
  <si>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</si>
  <si>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</si>
  <si>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</si>
  <si>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</si>
  <si>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</si>
  <si>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</si>
  <si>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</si>
  <si>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</si>
  <si>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</si>
  <si>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</si>
  <si>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</si>
  <si>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</si>
  <si>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</si>
  <si>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</si>
  <si>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</si>
  <si>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</si>
  <si>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</si>
  <si>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</si>
  <si>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</si>
  <si>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</si>
  <si>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</si>
  <si>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</si>
  <si>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</si>
  <si>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</si>
  <si>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</si>
  <si>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</si>
  <si>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</si>
  <si>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</si>
  <si>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</si>
  <si>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</si>
  <si>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</si>
  <si>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</si>
  <si>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</si>
  <si>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</si>
  <si>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</si>
  <si>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</si>
  <si>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</si>
  <si>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</si>
  <si>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</si>
  <si>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</si>
  <si>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</si>
  <si>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</si>
  <si>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</si>
  <si>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</si>
  <si>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</si>
  <si>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</si>
  <si>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</si>
  <si>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</si>
  <si>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</si>
  <si>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</si>
  <si>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</si>
  <si>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</si>
  <si>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</si>
  <si>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</si>
  <si>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</si>
  <si>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</si>
  <si>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</si>
  <si>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</si>
  <si>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</si>
  <si>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</si>
  <si>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</si>
  <si>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</si>
  <si>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</si>
  <si>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</si>
  <si>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</si>
  <si>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</si>
  <si>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</si>
  <si>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</si>
  <si>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</si>
  <si>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</si>
  <si>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</si>
  <si>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</si>
  <si>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</si>
  <si>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</si>
  <si>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</si>
  <si>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</si>
  <si>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</si>
  <si>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</si>
  <si>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</si>
  <si>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</si>
  <si>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</si>
  <si>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</si>
  <si>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</si>
  <si>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</si>
  <si>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</si>
  <si>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</si>
  <si>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</si>
  <si>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</si>
  <si>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</si>
  <si>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</si>
  <si>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</si>
  <si>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</si>
  <si>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</si>
  <si>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</si>
  <si>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</si>
  <si>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</si>
  <si>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</si>
  <si>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</si>
  <si>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</si>
  <si>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</si>
  <si>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</si>
  <si>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</si>
  <si>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</si>
  <si>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</si>
  <si>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</si>
  <si>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</si>
  <si>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</si>
  <si>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</si>
  <si>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</si>
  <si>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</si>
  <si>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</si>
  <si>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</si>
  <si>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</si>
  <si>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</si>
  <si>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</si>
  <si>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</si>
  <si>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</si>
  <si>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</si>
  <si>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</si>
  <si>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</si>
  <si>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</si>
  <si>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</si>
  <si>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</si>
  <si>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</si>
  <si>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</si>
  <si>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</si>
  <si>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</si>
  <si>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</si>
  <si>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</si>
  <si>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</si>
  <si>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</si>
  <si>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</si>
  <si>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</si>
  <si>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</si>
  <si>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</si>
  <si>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</si>
  <si>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</si>
  <si>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</si>
  <si>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</si>
  <si>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</si>
  <si>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</si>
  <si>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</si>
  <si>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</si>
  <si>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</si>
  <si>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</si>
  <si>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</si>
  <si>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</si>
  <si>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</si>
  <si>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</si>
  <si>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</si>
  <si>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</si>
  <si>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</si>
  <si>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</si>
  <si>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</si>
  <si>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</si>
  <si>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</si>
  <si>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</si>
  <si>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</si>
  <si>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</si>
  <si>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</si>
  <si>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</si>
  <si>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</si>
  <si>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</si>
  <si>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</si>
  <si>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</si>
  <si>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</si>
  <si>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</si>
  <si>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</si>
  <si>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</si>
  <si>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</si>
  <si>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</si>
  <si>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</si>
  <si>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</si>
  <si>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</si>
  <si>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</si>
  <si>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</si>
  <si>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</si>
  <si>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</si>
  <si>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</si>
  <si>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</si>
  <si>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</si>
  <si>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</si>
  <si>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</si>
  <si>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</si>
  <si>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</si>
  <si>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</si>
  <si>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</si>
  <si>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</si>
  <si>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</si>
  <si>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</si>
  <si>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</si>
  <si>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</si>
  <si>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</si>
  <si>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</si>
  <si>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</si>
  <si>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</si>
  <si>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</si>
  <si>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</si>
  <si>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</si>
  <si>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</si>
  <si>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</si>
  <si>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</si>
  <si>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</si>
  <si>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</si>
  <si>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</si>
  <si>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</si>
  <si>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</si>
  <si>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</si>
  <si>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</si>
  <si>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</si>
  <si>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</si>
  <si>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</si>
  <si>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</si>
  <si>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</si>
  <si>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</si>
  <si>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</si>
  <si>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</si>
  <si>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</si>
  <si>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</si>
  <si>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</si>
  <si>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</si>
  <si>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</si>
  <si>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</si>
  <si>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</si>
  <si>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</si>
  <si>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</si>
  <si>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</si>
  <si>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</si>
  <si>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</si>
  <si>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</si>
  <si>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</si>
  <si>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</si>
  <si>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</si>
  <si>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</si>
  <si>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</si>
  <si>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</si>
  <si>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</si>
  <si>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</si>
  <si>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</si>
  <si>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</si>
  <si>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</si>
  <si>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</si>
  <si>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</si>
  <si>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</si>
  <si>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</si>
  <si>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</si>
  <si>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</si>
  <si>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</si>
  <si>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</si>
  <si>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</si>
  <si>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</si>
  <si>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</si>
  <si>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</si>
  <si>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</si>
  <si>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</si>
  <si>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</si>
  <si>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</si>
  <si>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</si>
  <si>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</si>
  <si>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</si>
  <si>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</si>
  <si>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</si>
  <si>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</si>
  <si>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</si>
  <si>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</si>
  <si>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</si>
  <si>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</si>
  <si>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</si>
  <si>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</si>
  <si>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</si>
  <si>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</si>
  <si>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</si>
  <si>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</si>
  <si>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</si>
  <si>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</si>
  <si>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</si>
  <si>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</si>
  <si>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</si>
  <si>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</si>
  <si>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</si>
  <si>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</si>
  <si>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</si>
  <si>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</si>
  <si>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</si>
  <si>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</si>
  <si>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</si>
  <si>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</si>
  <si>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</si>
  <si>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</si>
  <si>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</si>
  <si>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</si>
  <si>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</si>
  <si>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</si>
  <si>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</si>
  <si>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</si>
  <si>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</si>
  <si>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</si>
  <si>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</si>
  <si>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</si>
  <si>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</si>
  <si>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</si>
  <si>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</si>
  <si>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</si>
  <si>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</si>
  <si>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</si>
  <si>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</si>
  <si>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</si>
  <si>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</si>
  <si>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</si>
  <si>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</si>
  <si>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</si>
  <si>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</si>
  <si>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</si>
  <si>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</si>
  <si>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</si>
  <si>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</si>
  <si>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</si>
  <si>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</si>
  <si>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</si>
  <si>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</si>
  <si>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</si>
  <si>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</si>
  <si>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</si>
  <si>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</si>
  <si>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</si>
  <si>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</si>
  <si>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</si>
  <si>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</si>
  <si>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</si>
  <si>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</si>
  <si>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</si>
  <si>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</si>
  <si>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</si>
  <si>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</si>
  <si>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</si>
  <si>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</si>
  <si>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</si>
  <si>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</si>
  <si>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</si>
  <si>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</si>
  <si>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</si>
  <si>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</si>
  <si>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</si>
  <si>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</si>
  <si>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</si>
  <si>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</si>
  <si>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</si>
  <si>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</si>
  <si>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</si>
  <si>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</si>
  <si>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</si>
  <si>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</si>
  <si>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</si>
  <si>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</si>
  <si>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</si>
  <si>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</si>
  <si>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</si>
  <si>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</si>
  <si>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</si>
  <si>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</si>
  <si>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</si>
  <si>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</si>
  <si>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</si>
  <si>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</si>
  <si>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</si>
  <si>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</si>
  <si>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</si>
  <si>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</si>
  <si>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</si>
  <si>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</si>
  <si>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</si>
  <si>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</si>
  <si>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</si>
  <si>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</si>
  <si>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</si>
  <si>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</si>
  <si>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</si>
  <si>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</si>
  <si>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</si>
  <si>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</si>
  <si>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</si>
  <si>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</si>
  <si>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</si>
  <si>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</si>
  <si>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</si>
  <si>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</si>
  <si>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</si>
  <si>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</si>
  <si>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</si>
  <si>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</si>
  <si>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</si>
  <si>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</si>
  <si>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</si>
  <si>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</si>
  <si>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</si>
  <si>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</si>
  <si>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</si>
  <si>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</si>
  <si>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</si>
  <si>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</si>
  <si>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</si>
  <si>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</si>
  <si>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</si>
  <si>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</si>
  <si>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</si>
  <si>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</si>
  <si>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</si>
  <si>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</si>
  <si>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</si>
  <si>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</si>
  <si>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</si>
  <si>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</si>
  <si>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</si>
  <si>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</si>
  <si>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</si>
  <si>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</si>
  <si>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</si>
  <si>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</si>
  <si>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</si>
  <si>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</si>
  <si>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</si>
  <si>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</si>
  <si>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</si>
  <si>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</si>
  <si>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</si>
  <si>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</si>
  <si>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</si>
  <si>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</si>
  <si>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</si>
  <si>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</si>
  <si>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</si>
  <si>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</si>
  <si>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</si>
  <si>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</si>
  <si>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</si>
  <si>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</si>
  <si>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</si>
  <si>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</si>
  <si>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</si>
  <si>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</si>
  <si>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</si>
  <si>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</si>
  <si>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</si>
  <si>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</si>
  <si>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</si>
  <si>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</si>
  <si>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</si>
  <si>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</si>
  <si>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</si>
  <si>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</si>
  <si>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</si>
  <si>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</si>
  <si>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</si>
  <si>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</si>
  <si>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</si>
  <si>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</si>
  <si>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</si>
  <si>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</si>
  <si>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</si>
  <si>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</si>
  <si>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</si>
  <si>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</si>
  <si>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</si>
  <si>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</si>
  <si>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</si>
  <si>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</si>
  <si>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</si>
  <si>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</si>
  <si>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</si>
  <si>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</si>
  <si>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</si>
  <si>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</si>
  <si>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</si>
  <si>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</si>
  <si>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</si>
  <si>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</si>
  <si>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</si>
  <si>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</si>
  <si>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</si>
  <si>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</si>
  <si>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</si>
  <si>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</si>
  <si>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</si>
  <si>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</si>
  <si>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</si>
  <si>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</si>
  <si>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</si>
  <si>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</si>
  <si>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</si>
  <si>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</si>
  <si>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</si>
  <si>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</si>
  <si>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</si>
  <si>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</si>
  <si>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</si>
  <si>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</si>
  <si>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</si>
  <si>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</si>
  <si>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</si>
  <si>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</si>
  <si>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</si>
  <si>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</si>
  <si>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</si>
  <si>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</si>
  <si>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</si>
  <si>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</si>
  <si>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</si>
  <si>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</si>
  <si>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</si>
  <si>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</si>
  <si>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</si>
  <si>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</si>
  <si>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</si>
  <si>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</si>
  <si>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</si>
  <si>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</si>
  <si>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</si>
  <si>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</si>
  <si>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</si>
  <si>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</si>
  <si>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</si>
  <si>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</si>
  <si>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</si>
  <si>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</si>
  <si>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</si>
  <si>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</si>
  <si>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</si>
  <si>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</si>
  <si>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</si>
  <si>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</si>
  <si>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</si>
  <si>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</si>
  <si>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</si>
  <si>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</si>
  <si>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</si>
  <si>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</si>
  <si>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</si>
  <si>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</si>
  <si>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</si>
  <si>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</si>
  <si>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</si>
  <si>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</si>
  <si>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</si>
  <si>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</si>
  <si>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</si>
  <si>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</si>
  <si>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</si>
  <si>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</si>
  <si>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</si>
  <si>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</si>
  <si>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</si>
  <si>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</si>
  <si>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</si>
  <si>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</si>
  <si>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</si>
  <si>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</si>
  <si>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</si>
  <si>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</si>
  <si>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</si>
  <si>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</si>
  <si>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</si>
  <si>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</si>
  <si>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</si>
  <si>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</si>
  <si>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</si>
  <si>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</si>
  <si>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</si>
  <si>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</si>
  <si>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</si>
  <si>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</si>
  <si>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</si>
  <si>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</si>
  <si>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</si>
  <si>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</si>
  <si>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</si>
  <si>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</si>
  <si>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</si>
  <si>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</si>
  <si>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</si>
  <si>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</si>
  <si>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</si>
  <si>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</si>
  <si>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</si>
  <si>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</si>
  <si>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</si>
  <si>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</si>
  <si>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</si>
  <si>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</si>
  <si>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</si>
  <si>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</si>
  <si>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</si>
  <si>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</si>
  <si>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</si>
  <si>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</si>
  <si>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</si>
  <si>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</si>
  <si>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</si>
  <si>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</si>
  <si>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</si>
  <si>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</si>
  <si>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</si>
  <si>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</si>
  <si>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</si>
  <si>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</si>
  <si>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</si>
  <si>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</si>
  <si>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</si>
  <si>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</si>
  <si>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</si>
  <si>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</si>
  <si>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</si>
  <si>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</si>
  <si>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</si>
  <si>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</si>
  <si>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</si>
  <si>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</si>
  <si>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</si>
  <si>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</si>
  <si>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</si>
  <si>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</si>
  <si>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</si>
  <si>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</si>
  <si>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</si>
  <si>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</si>
  <si>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</si>
  <si>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</si>
  <si>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</si>
  <si>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</si>
  <si>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</si>
  <si>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</si>
  <si>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</si>
  <si>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</si>
  <si>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</si>
  <si>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</si>
  <si>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</si>
  <si>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</si>
  <si>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</si>
  <si>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</si>
  <si>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</si>
  <si>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</si>
  <si>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</si>
  <si>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</si>
  <si>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</si>
  <si>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</si>
  <si>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</si>
  <si>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</si>
  <si>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</si>
  <si>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</si>
  <si>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</si>
  <si>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</si>
  <si>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</si>
  <si>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</si>
  <si>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</si>
  <si>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</si>
  <si>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</si>
  <si>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</si>
  <si>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</si>
  <si>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</si>
  <si>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</si>
  <si>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</si>
  <si>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</si>
  <si>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</si>
  <si>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</si>
  <si>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</si>
  <si>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</si>
  <si>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</si>
  <si>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</si>
  <si>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</si>
  <si>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</si>
  <si>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</si>
  <si>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</si>
  <si>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</si>
  <si>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</si>
  <si>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</si>
  <si>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</si>
  <si>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</si>
  <si>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</si>
  <si>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</si>
  <si>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</si>
  <si>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</si>
  <si>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</si>
  <si>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</si>
  <si>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</si>
  <si>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</si>
  <si>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</si>
  <si>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</si>
  <si>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</si>
  <si>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</si>
  <si>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</si>
  <si>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</si>
  <si>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</si>
  <si>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</si>
  <si>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</si>
  <si>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</si>
  <si>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</si>
  <si>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</si>
  <si>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</si>
  <si>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</si>
  <si>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</si>
  <si>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</si>
  <si>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</si>
  <si>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</si>
  <si>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</si>
  <si>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</si>
  <si>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</si>
  <si>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Name</t>
  </si>
  <si>
    <t>Hawks</t>
  </si>
  <si>
    <t>Kelly</t>
  </si>
  <si>
    <t>Lehner</t>
  </si>
  <si>
    <t>Lu</t>
  </si>
  <si>
    <t>Osborne</t>
  </si>
  <si>
    <t>Kadala</t>
  </si>
  <si>
    <t>Baker</t>
  </si>
  <si>
    <t>Macpherson</t>
  </si>
  <si>
    <t>Scott</t>
  </si>
  <si>
    <t>Hallman</t>
  </si>
  <si>
    <t>Moran</t>
  </si>
  <si>
    <t>Patrick</t>
  </si>
  <si>
    <t>Benner</t>
  </si>
  <si>
    <t>Franz</t>
  </si>
  <si>
    <t>Foster</t>
  </si>
  <si>
    <t>Tenorio</t>
  </si>
  <si>
    <t>Rios</t>
  </si>
  <si>
    <t>Viau-Dupuis</t>
  </si>
  <si>
    <t>Cronin</t>
  </si>
  <si>
    <t>Noordstar</t>
  </si>
  <si>
    <t>Boudalia</t>
  </si>
  <si>
    <t>Flor</t>
  </si>
  <si>
    <t>Fennon</t>
  </si>
  <si>
    <t>Hribar</t>
  </si>
  <si>
    <t>Tassello</t>
  </si>
  <si>
    <t>Mauricette</t>
  </si>
  <si>
    <t>Garcia</t>
  </si>
  <si>
    <t>Airoldi</t>
  </si>
  <si>
    <t>Cater-Cyker</t>
  </si>
  <si>
    <t>Hamm</t>
  </si>
  <si>
    <t>Cox</t>
  </si>
  <si>
    <t>Sachrajda</t>
  </si>
  <si>
    <t>Gareri</t>
  </si>
  <si>
    <t>Welch</t>
  </si>
  <si>
    <t>Prindiville</t>
  </si>
  <si>
    <t>Kincaid</t>
  </si>
  <si>
    <t>Bruestle</t>
  </si>
  <si>
    <t>Lachance</t>
  </si>
  <si>
    <t>Eason</t>
  </si>
  <si>
    <t>Ryan</t>
  </si>
  <si>
    <t>Grummon</t>
  </si>
  <si>
    <t>Vanwechel</t>
  </si>
  <si>
    <t>Fisher</t>
  </si>
  <si>
    <t>Jenkins</t>
  </si>
  <si>
    <t>Peters</t>
  </si>
  <si>
    <t>Aha</t>
  </si>
  <si>
    <t>McElwain</t>
  </si>
  <si>
    <t>Spencer</t>
  </si>
  <si>
    <t>Januszewski</t>
  </si>
  <si>
    <t>Rohne</t>
  </si>
  <si>
    <t>O'Grady</t>
  </si>
  <si>
    <t>Thomas</t>
  </si>
  <si>
    <t>Simone</t>
  </si>
  <si>
    <t>Beckett</t>
  </si>
  <si>
    <t>Sobrilsky</t>
  </si>
  <si>
    <t>Anthony</t>
  </si>
  <si>
    <t>Wang</t>
  </si>
  <si>
    <t>Campa</t>
  </si>
  <si>
    <t>Clifford</t>
  </si>
  <si>
    <t>Andrew</t>
  </si>
  <si>
    <t>Dalmata</t>
  </si>
  <si>
    <t>Vishik</t>
  </si>
  <si>
    <t>Schorr</t>
  </si>
  <si>
    <t>Lusardi</t>
  </si>
  <si>
    <t>Lindsey</t>
  </si>
  <si>
    <t>Rayner</t>
  </si>
  <si>
    <t>Voghel</t>
  </si>
  <si>
    <t>Rieth</t>
  </si>
  <si>
    <t>Gollotto</t>
  </si>
  <si>
    <t>Dunn</t>
  </si>
  <si>
    <t>Casey</t>
  </si>
  <si>
    <t>Blitzer</t>
  </si>
  <si>
    <t>Smith</t>
  </si>
  <si>
    <t>Hyland</t>
  </si>
  <si>
    <t>Ducharme</t>
  </si>
  <si>
    <t>Johnson</t>
  </si>
  <si>
    <t>Mutz</t>
  </si>
  <si>
    <t>Lee</t>
  </si>
  <si>
    <t>Freeman</t>
  </si>
  <si>
    <t>Turner</t>
  </si>
  <si>
    <t>Rangel</t>
  </si>
  <si>
    <t>Lacey</t>
  </si>
  <si>
    <t>Stiger</t>
  </si>
  <si>
    <t>Caldwell</t>
  </si>
  <si>
    <t>Marmillod</t>
  </si>
  <si>
    <t>Cloutier-Simons</t>
  </si>
  <si>
    <t>Vegas</t>
  </si>
  <si>
    <t>Julia</t>
  </si>
  <si>
    <t>Cochran</t>
  </si>
  <si>
    <t>Holtzapple</t>
  </si>
  <si>
    <t>Meyer</t>
  </si>
  <si>
    <t>Brickley</t>
  </si>
  <si>
    <t>Magee</t>
  </si>
  <si>
    <t>Thoma</t>
  </si>
  <si>
    <t>Heagy</t>
  </si>
  <si>
    <t>Regnier</t>
  </si>
  <si>
    <t>Parendo</t>
  </si>
  <si>
    <t>Schell</t>
  </si>
  <si>
    <t>Driscoll</t>
  </si>
  <si>
    <t>Kelley</t>
  </si>
  <si>
    <t>Mitchell</t>
  </si>
  <si>
    <t>Cutler</t>
  </si>
  <si>
    <t>Derian</t>
  </si>
  <si>
    <t>Farina</t>
  </si>
  <si>
    <t>Saunders</t>
  </si>
  <si>
    <t>Kratz</t>
  </si>
  <si>
    <t>Boland</t>
  </si>
  <si>
    <t>Ramsey</t>
  </si>
  <si>
    <t>Gage</t>
  </si>
  <si>
    <t>Gollins</t>
  </si>
  <si>
    <t>Benestad</t>
  </si>
  <si>
    <t>Brian</t>
  </si>
  <si>
    <t>Aviv</t>
  </si>
  <si>
    <t>Burns</t>
  </si>
  <si>
    <t>Maldonado</t>
  </si>
  <si>
    <t>Yitref</t>
  </si>
  <si>
    <t>Loudon-Brown</t>
  </si>
  <si>
    <t>Sugathadasa</t>
  </si>
  <si>
    <t>Ganley</t>
  </si>
  <si>
    <t>Potter</t>
  </si>
  <si>
    <t>Rasmussen</t>
  </si>
  <si>
    <t>Robinson</t>
  </si>
  <si>
    <t>Antonopoulos</t>
  </si>
  <si>
    <t>Groner</t>
  </si>
  <si>
    <t>Zywicki</t>
  </si>
  <si>
    <t>Cardinal</t>
  </si>
  <si>
    <t>Craig</t>
  </si>
  <si>
    <t>Alleman</t>
  </si>
  <si>
    <t>Stroffolino</t>
  </si>
  <si>
    <t>Clubb</t>
  </si>
  <si>
    <t>McGoogan</t>
  </si>
  <si>
    <t>Keflezighi</t>
  </si>
  <si>
    <t>Syed</t>
  </si>
  <si>
    <t>Segal</t>
  </si>
  <si>
    <t>Defranco</t>
  </si>
  <si>
    <t>Kells</t>
  </si>
  <si>
    <t>Lawton</t>
  </si>
  <si>
    <t>Bejar</t>
  </si>
  <si>
    <t>Castro</t>
  </si>
  <si>
    <t>Tice</t>
  </si>
  <si>
    <t>Wolf</t>
  </si>
  <si>
    <t>Oppedal</t>
  </si>
  <si>
    <t>Wright</t>
  </si>
  <si>
    <t>George</t>
  </si>
  <si>
    <t>Ellis</t>
  </si>
  <si>
    <t>Taormina</t>
  </si>
  <si>
    <t>Lynch</t>
  </si>
  <si>
    <t>Tavella</t>
  </si>
  <si>
    <t>Neufeld</t>
  </si>
  <si>
    <t>Walhovd</t>
  </si>
  <si>
    <t>Washburn</t>
  </si>
  <si>
    <t>Taylor</t>
  </si>
  <si>
    <t>Mroz</t>
  </si>
  <si>
    <t>Canaday</t>
  </si>
  <si>
    <t>Atkins</t>
  </si>
  <si>
    <t>Kropelnicki</t>
  </si>
  <si>
    <t>Braund</t>
  </si>
  <si>
    <t>Anderson</t>
  </si>
  <si>
    <t>Bilbrey</t>
  </si>
  <si>
    <t>Curtis</t>
  </si>
  <si>
    <t>Bardeesy</t>
  </si>
  <si>
    <t>Shanahan</t>
  </si>
  <si>
    <t>Sutter</t>
  </si>
  <si>
    <t>Yesian</t>
  </si>
  <si>
    <t>Meers</t>
  </si>
  <si>
    <t>Conlon</t>
  </si>
  <si>
    <t>Paul</t>
  </si>
  <si>
    <t>Arnstein</t>
  </si>
  <si>
    <t>Jurek</t>
  </si>
  <si>
    <t>Thill</t>
  </si>
  <si>
    <t>Glaz</t>
  </si>
  <si>
    <t>Sampson</t>
  </si>
  <si>
    <t>Duliba</t>
  </si>
  <si>
    <t>Tanguay</t>
  </si>
  <si>
    <t>McClelland</t>
  </si>
  <si>
    <t>Gorman</t>
  </si>
  <si>
    <t>Nishimura</t>
  </si>
  <si>
    <t>Brimble</t>
  </si>
  <si>
    <t>Trenk</t>
  </si>
  <si>
    <t>Wittmann</t>
  </si>
  <si>
    <t>Tremblay</t>
  </si>
  <si>
    <t>Scofield</t>
  </si>
  <si>
    <t>Yost</t>
  </si>
  <si>
    <t>Gardner</t>
  </si>
  <si>
    <t>Torphy</t>
  </si>
  <si>
    <t>Busby</t>
  </si>
  <si>
    <t>Nguyen</t>
  </si>
  <si>
    <t>Hanley</t>
  </si>
  <si>
    <t>Scheer</t>
  </si>
  <si>
    <t>Rankin</t>
  </si>
  <si>
    <t>Ricardi</t>
  </si>
  <si>
    <t>Karkos</t>
  </si>
  <si>
    <t>Price-Dierksen</t>
  </si>
  <si>
    <t>Knispel</t>
  </si>
  <si>
    <t>King</t>
  </si>
  <si>
    <t>Samuelson</t>
  </si>
  <si>
    <t>Fredsall</t>
  </si>
  <si>
    <t>Eggleston</t>
  </si>
  <si>
    <t>Palombaro</t>
  </si>
  <si>
    <t>Silva</t>
  </si>
  <si>
    <t>Bugala</t>
  </si>
  <si>
    <t>Dublin</t>
  </si>
  <si>
    <t>Cleland</t>
  </si>
  <si>
    <t>Evans</t>
  </si>
  <si>
    <t>Boyd</t>
  </si>
  <si>
    <t>Roulier</t>
  </si>
  <si>
    <t>Mullins</t>
  </si>
  <si>
    <t>Hofmann</t>
  </si>
  <si>
    <t>Klecker</t>
  </si>
  <si>
    <t>Cancre</t>
  </si>
  <si>
    <t>Denucci</t>
  </si>
  <si>
    <t>Saldana</t>
  </si>
  <si>
    <t>Weinberg</t>
  </si>
  <si>
    <t>Walsh</t>
  </si>
  <si>
    <t>Pasten</t>
  </si>
  <si>
    <t>LaBelle</t>
  </si>
  <si>
    <t>Guzman</t>
  </si>
  <si>
    <t>Turnbull</t>
  </si>
  <si>
    <t>Aguero</t>
  </si>
  <si>
    <t>Woodward</t>
  </si>
  <si>
    <t>McElroy</t>
  </si>
  <si>
    <t>Lopez</t>
  </si>
  <si>
    <t>Cardosi</t>
  </si>
  <si>
    <t>Looney</t>
  </si>
  <si>
    <t>Zyryanov</t>
  </si>
  <si>
    <t>Gavin</t>
  </si>
  <si>
    <t>Littlefield</t>
  </si>
  <si>
    <t>Shearer</t>
  </si>
  <si>
    <t>Armstrong</t>
  </si>
  <si>
    <t>Warriner</t>
  </si>
  <si>
    <t>White</t>
  </si>
  <si>
    <t>Cordaro</t>
  </si>
  <si>
    <t>Hamilton</t>
  </si>
  <si>
    <t>Duke</t>
  </si>
  <si>
    <t>Malatesta</t>
  </si>
  <si>
    <t>Hinrichsen</t>
  </si>
  <si>
    <t>Lucan</t>
  </si>
  <si>
    <t>Koch</t>
  </si>
  <si>
    <t>O'Connor</t>
  </si>
  <si>
    <t>Kampwerth</t>
  </si>
  <si>
    <t>Federoff</t>
  </si>
  <si>
    <t>Goya</t>
  </si>
  <si>
    <t>Hodges</t>
  </si>
  <si>
    <t>Erickson</t>
  </si>
  <si>
    <t>Welleck</t>
  </si>
  <si>
    <t>Polen</t>
  </si>
  <si>
    <t>Hufstader</t>
  </si>
  <si>
    <t>Doak</t>
  </si>
  <si>
    <t>Noya</t>
  </si>
  <si>
    <t>Heninger</t>
  </si>
  <si>
    <t>Richardson</t>
  </si>
  <si>
    <t>Deucher</t>
  </si>
  <si>
    <t>Wilson</t>
  </si>
  <si>
    <t>Douglas</t>
  </si>
  <si>
    <t>Hall</t>
  </si>
  <si>
    <t>Reed</t>
  </si>
  <si>
    <t>Frome</t>
  </si>
  <si>
    <t>Creasy</t>
  </si>
  <si>
    <t>Latimer</t>
  </si>
  <si>
    <t>Wei</t>
  </si>
  <si>
    <t>Hayes</t>
  </si>
  <si>
    <t>Ashley</t>
  </si>
  <si>
    <t>Velardo</t>
  </si>
  <si>
    <t>Kastes</t>
  </si>
  <si>
    <t>Escorcia</t>
  </si>
  <si>
    <t>Larscheid</t>
  </si>
  <si>
    <t>O'Bannon</t>
  </si>
  <si>
    <t>Ridgway</t>
  </si>
  <si>
    <t>Black</t>
  </si>
  <si>
    <t>Canton</t>
  </si>
  <si>
    <t>Fine</t>
  </si>
  <si>
    <t>Bui</t>
  </si>
  <si>
    <t>Riepma</t>
  </si>
  <si>
    <t>Inman</t>
  </si>
  <si>
    <t>Kruzel</t>
  </si>
  <si>
    <t>Lindsay</t>
  </si>
  <si>
    <t>Simon</t>
  </si>
  <si>
    <t>Land</t>
  </si>
  <si>
    <t>Ainsley</t>
  </si>
  <si>
    <t>Brecher</t>
  </si>
  <si>
    <t>Debolt</t>
  </si>
  <si>
    <t>Oswalt</t>
  </si>
  <si>
    <t>Bulewich</t>
  </si>
  <si>
    <t>Fukuda</t>
  </si>
  <si>
    <t>Phillips</t>
  </si>
  <si>
    <t>Maddison</t>
  </si>
  <si>
    <t>Lockwood</t>
  </si>
  <si>
    <t>Defilippi</t>
  </si>
  <si>
    <t>Jackson</t>
  </si>
  <si>
    <t>Ozahowski</t>
  </si>
  <si>
    <t>Guthals</t>
  </si>
  <si>
    <t>Yates</t>
  </si>
  <si>
    <t>Lemos</t>
  </si>
  <si>
    <t>Seynders</t>
  </si>
  <si>
    <t>Walker</t>
  </si>
  <si>
    <t>Lam</t>
  </si>
  <si>
    <t>Sweigart</t>
  </si>
  <si>
    <t>Sieczkowski</t>
  </si>
  <si>
    <t>Jurgens</t>
  </si>
  <si>
    <t>Hackman</t>
  </si>
  <si>
    <t>Klarich</t>
  </si>
  <si>
    <t>Schulten</t>
  </si>
  <si>
    <t>Fagerstrom</t>
  </si>
  <si>
    <t>Bien</t>
  </si>
  <si>
    <t>Hess</t>
  </si>
  <si>
    <t>Shaw</t>
  </si>
  <si>
    <t>Williams</t>
  </si>
  <si>
    <t>Menzies</t>
  </si>
  <si>
    <t>Buehler</t>
  </si>
  <si>
    <t>Degen</t>
  </si>
  <si>
    <t>Arsenault</t>
  </si>
  <si>
    <t>Hoff</t>
  </si>
  <si>
    <t>Kyle</t>
  </si>
  <si>
    <t>Rindahl</t>
  </si>
  <si>
    <t>Martin</t>
  </si>
  <si>
    <t>Clark</t>
  </si>
  <si>
    <t>Irish</t>
  </si>
  <si>
    <t>Dewitt</t>
  </si>
  <si>
    <t>Hickman</t>
  </si>
  <si>
    <t>Gonzalez</t>
  </si>
  <si>
    <t>Difani</t>
  </si>
  <si>
    <t>Widmann</t>
  </si>
  <si>
    <t>Tunney</t>
  </si>
  <si>
    <t>Croll</t>
  </si>
  <si>
    <t>Rolfes</t>
  </si>
  <si>
    <t>Hinkle</t>
  </si>
  <si>
    <t>Leuchanka</t>
  </si>
  <si>
    <t>Ayr</t>
  </si>
  <si>
    <t>Siegel</t>
  </si>
  <si>
    <t>Penrose</t>
  </si>
  <si>
    <t>Schuler</t>
  </si>
  <si>
    <t>Stange</t>
  </si>
  <si>
    <t>Roy</t>
  </si>
  <si>
    <t>Potere</t>
  </si>
  <si>
    <t>Podgurski</t>
  </si>
  <si>
    <t>Diamond</t>
  </si>
  <si>
    <t>Sallade</t>
  </si>
  <si>
    <t>Zhang</t>
  </si>
  <si>
    <t>Chatfield</t>
  </si>
  <si>
    <t>Bruns</t>
  </si>
  <si>
    <t>Yochum</t>
  </si>
  <si>
    <t>Freeburn</t>
  </si>
  <si>
    <t>Jarosik</t>
  </si>
  <si>
    <t>Heinzen</t>
  </si>
  <si>
    <t>Thacker</t>
  </si>
  <si>
    <t>Jeseritz</t>
  </si>
  <si>
    <t>Hohman</t>
  </si>
  <si>
    <t>Hill</t>
  </si>
  <si>
    <t>Kuepfer</t>
  </si>
  <si>
    <t>Kaczmarek</t>
  </si>
  <si>
    <t>Bruce</t>
  </si>
  <si>
    <t>Pitt</t>
  </si>
  <si>
    <t>Lorton</t>
  </si>
  <si>
    <t>Castaneda</t>
  </si>
  <si>
    <t>Cherop</t>
  </si>
  <si>
    <t>Howell</t>
  </si>
  <si>
    <t>Palmer</t>
  </si>
  <si>
    <t>Olson</t>
  </si>
  <si>
    <t>Waldron</t>
  </si>
  <si>
    <t>Stack</t>
  </si>
  <si>
    <t>Daniels</t>
  </si>
  <si>
    <t>Pepp</t>
  </si>
  <si>
    <t>Frank</t>
  </si>
  <si>
    <t>Buechler</t>
  </si>
  <si>
    <t>Buenting</t>
  </si>
  <si>
    <t>Arcand</t>
  </si>
  <si>
    <t>Kesack</t>
  </si>
  <si>
    <t>Post</t>
  </si>
  <si>
    <t>Dunne</t>
  </si>
  <si>
    <t>Morgan</t>
  </si>
  <si>
    <t>Kilel</t>
  </si>
  <si>
    <t>Nicholson</t>
  </si>
  <si>
    <t>Susmann</t>
  </si>
  <si>
    <t>Harsh</t>
  </si>
  <si>
    <t>Pocasangre</t>
  </si>
  <si>
    <t>Riegel</t>
  </si>
  <si>
    <t>Monson</t>
  </si>
  <si>
    <t>Klubben</t>
  </si>
  <si>
    <t>Mascaro</t>
  </si>
  <si>
    <t>Norvell</t>
  </si>
  <si>
    <t>Ornelas</t>
  </si>
  <si>
    <t>Fitzpatrick</t>
  </si>
  <si>
    <t>Bloomquist</t>
  </si>
  <si>
    <t>Wick</t>
  </si>
  <si>
    <t>Zappala</t>
  </si>
  <si>
    <t>Earle</t>
  </si>
  <si>
    <t>Majewski</t>
  </si>
  <si>
    <t>Apfelbaum</t>
  </si>
  <si>
    <t>Graham</t>
  </si>
  <si>
    <t>Whitacre</t>
  </si>
  <si>
    <t>Wegener</t>
  </si>
  <si>
    <t>Collie</t>
  </si>
  <si>
    <t>Murphy</t>
  </si>
  <si>
    <t>Butters</t>
  </si>
  <si>
    <t>Cook</t>
  </si>
  <si>
    <t>Breen</t>
  </si>
  <si>
    <t>Fitzsimons</t>
  </si>
  <si>
    <t>Houle</t>
  </si>
  <si>
    <t>Ray</t>
  </si>
  <si>
    <t>Jennings</t>
  </si>
  <si>
    <t>Fuller</t>
  </si>
  <si>
    <t>Lovisek</t>
  </si>
  <si>
    <t>Painter</t>
  </si>
  <si>
    <t>Edwards</t>
  </si>
  <si>
    <t>Liebl</t>
  </si>
  <si>
    <t>Kasabian-Larson</t>
  </si>
  <si>
    <t>Creamer</t>
  </si>
  <si>
    <t>Kimbel</t>
  </si>
  <si>
    <t>Livensparger</t>
  </si>
  <si>
    <t>Grange</t>
  </si>
  <si>
    <t>Nunlist</t>
  </si>
  <si>
    <t>Cutter</t>
  </si>
  <si>
    <t>Cooney</t>
  </si>
  <si>
    <t>Bier</t>
  </si>
  <si>
    <t>Muskopf</t>
  </si>
  <si>
    <t>Sirak</t>
  </si>
  <si>
    <t>Nelsen</t>
  </si>
  <si>
    <t>Schallner</t>
  </si>
  <si>
    <t>Dunlap</t>
  </si>
  <si>
    <t>Messing</t>
  </si>
  <si>
    <t>Bondell</t>
  </si>
  <si>
    <t>Gaughan</t>
  </si>
  <si>
    <t>Gruman</t>
  </si>
  <si>
    <t>Whitlow</t>
  </si>
  <si>
    <t>Sabo</t>
  </si>
  <si>
    <t>Nazarian</t>
  </si>
  <si>
    <t>Lerma</t>
  </si>
  <si>
    <t>Dahl</t>
  </si>
  <si>
    <t>Surtees</t>
  </si>
  <si>
    <t>Spetner</t>
  </si>
  <si>
    <t>Brandon</t>
  </si>
  <si>
    <t>Eley</t>
  </si>
  <si>
    <t>Sedicum</t>
  </si>
  <si>
    <t>Markle</t>
  </si>
  <si>
    <t>Kunz</t>
  </si>
  <si>
    <t>Wimert</t>
  </si>
  <si>
    <t>Peterson</t>
  </si>
  <si>
    <t>Mercier</t>
  </si>
  <si>
    <t>Laurie</t>
  </si>
  <si>
    <t>Sekaquaptewa</t>
  </si>
  <si>
    <t>Frash</t>
  </si>
  <si>
    <t>Bukowski</t>
  </si>
  <si>
    <t>Sandahl</t>
  </si>
  <si>
    <t>Speight</t>
  </si>
  <si>
    <t>Nielsen</t>
  </si>
  <si>
    <t>Zirdok</t>
  </si>
  <si>
    <t>Crudale</t>
  </si>
  <si>
    <t>Koopmans</t>
  </si>
  <si>
    <t>Milani</t>
  </si>
  <si>
    <t>Finelli</t>
  </si>
  <si>
    <t>Beasley</t>
  </si>
  <si>
    <t>Bedbury</t>
  </si>
  <si>
    <t>Stemberger</t>
  </si>
  <si>
    <t>Chebet</t>
  </si>
  <si>
    <t>Muir</t>
  </si>
  <si>
    <t>Yang</t>
  </si>
  <si>
    <t>Gravel</t>
  </si>
  <si>
    <t>Todd</t>
  </si>
  <si>
    <t>Jamieson</t>
  </si>
  <si>
    <t>Dufeal</t>
  </si>
  <si>
    <t>Jean</t>
  </si>
  <si>
    <t>Sansonetti</t>
  </si>
  <si>
    <t>Koneazny</t>
  </si>
  <si>
    <t>Glasson</t>
  </si>
  <si>
    <t>Canitz</t>
  </si>
  <si>
    <t>Li</t>
  </si>
  <si>
    <t>Parsons</t>
  </si>
  <si>
    <t>Raulli</t>
  </si>
  <si>
    <t>Sevcik</t>
  </si>
  <si>
    <t>Narang</t>
  </si>
  <si>
    <t>Royston</t>
  </si>
  <si>
    <t>Tieri</t>
  </si>
  <si>
    <t>Whitney</t>
  </si>
  <si>
    <t>Blake</t>
  </si>
  <si>
    <t>Wandzilak</t>
  </si>
  <si>
    <t>Valenzona</t>
  </si>
  <si>
    <t>Young</t>
  </si>
  <si>
    <t>Richards</t>
  </si>
  <si>
    <t>Alexson</t>
  </si>
  <si>
    <t>McKenna</t>
  </si>
  <si>
    <t>Argall</t>
  </si>
  <si>
    <t>Patchell</t>
  </si>
  <si>
    <t>Catoggio</t>
  </si>
  <si>
    <t>Adams</t>
  </si>
  <si>
    <t>Windt</t>
  </si>
  <si>
    <t>Marion</t>
  </si>
  <si>
    <t>Raffetto</t>
  </si>
  <si>
    <t>Oehlke</t>
  </si>
  <si>
    <t>Sudol</t>
  </si>
  <si>
    <t>Dolge</t>
  </si>
  <si>
    <t>Marlier</t>
  </si>
  <si>
    <t>Girard</t>
  </si>
  <si>
    <t>Hubbard</t>
  </si>
  <si>
    <t>Koester</t>
  </si>
  <si>
    <t>Matthews</t>
  </si>
  <si>
    <t>Rubinich</t>
  </si>
  <si>
    <t>Alban</t>
  </si>
  <si>
    <t>Corcoran</t>
  </si>
  <si>
    <t>Sargent</t>
  </si>
  <si>
    <t>Watson</t>
  </si>
  <si>
    <t>Esponda</t>
  </si>
  <si>
    <t>Krall</t>
  </si>
  <si>
    <t>Poskin</t>
  </si>
  <si>
    <t>Brady</t>
  </si>
  <si>
    <t>Halfmann</t>
  </si>
  <si>
    <t>Klapper</t>
  </si>
  <si>
    <t>Hicks</t>
  </si>
  <si>
    <t>Lockyer</t>
  </si>
  <si>
    <t>Byrnes</t>
  </si>
  <si>
    <t>Norris</t>
  </si>
  <si>
    <t>Darda</t>
  </si>
  <si>
    <t>Otstot</t>
  </si>
  <si>
    <t>Bowley</t>
  </si>
  <si>
    <t>Rogers</t>
  </si>
  <si>
    <t>Mclaughlin</t>
  </si>
  <si>
    <t>Ziegler</t>
  </si>
  <si>
    <t>Hughey</t>
  </si>
  <si>
    <t>Knast</t>
  </si>
  <si>
    <t>Stob</t>
  </si>
  <si>
    <t>Jensen</t>
  </si>
  <si>
    <t>Mutter</t>
  </si>
  <si>
    <t>Ahern</t>
  </si>
  <si>
    <t>Chviruk</t>
  </si>
  <si>
    <t>Meehan</t>
  </si>
  <si>
    <t>Gammon</t>
  </si>
  <si>
    <t>Franco</t>
  </si>
  <si>
    <t>Patterson</t>
  </si>
  <si>
    <t>Valdes</t>
  </si>
  <si>
    <t>Whipple</t>
  </si>
  <si>
    <t>Marton</t>
  </si>
  <si>
    <t>Hildebrandt</t>
  </si>
  <si>
    <t>Biggs</t>
  </si>
  <si>
    <t>Shigezumi</t>
  </si>
  <si>
    <t>Meineke</t>
  </si>
  <si>
    <t>Ludington</t>
  </si>
  <si>
    <t>Perrich</t>
  </si>
  <si>
    <t>Cervantes</t>
  </si>
  <si>
    <t>Andrews</t>
  </si>
  <si>
    <t>Ruvalcaba</t>
  </si>
  <si>
    <t>Stone</t>
  </si>
  <si>
    <t>Campbell</t>
  </si>
  <si>
    <t>Asher</t>
  </si>
  <si>
    <t>Mazzotta</t>
  </si>
  <si>
    <t>Huttl</t>
  </si>
  <si>
    <t>Ferron</t>
  </si>
  <si>
    <t>Colarusso</t>
  </si>
  <si>
    <t>Pearlman</t>
  </si>
  <si>
    <t>O'Mara</t>
  </si>
  <si>
    <t>Niska</t>
  </si>
  <si>
    <t>Schlich</t>
  </si>
  <si>
    <t>Zidek</t>
  </si>
  <si>
    <t>Ellgass</t>
  </si>
  <si>
    <t>Lowe</t>
  </si>
  <si>
    <t>Malone</t>
  </si>
  <si>
    <t>Dumke</t>
  </si>
  <si>
    <t>Haley</t>
  </si>
  <si>
    <t>Strong</t>
  </si>
  <si>
    <t>Ferguson</t>
  </si>
  <si>
    <t>Klein</t>
  </si>
  <si>
    <t>Eusebio</t>
  </si>
  <si>
    <t>Szolosi</t>
  </si>
  <si>
    <t>Butler</t>
  </si>
  <si>
    <t>Fukuchi</t>
  </si>
  <si>
    <t>Drucker</t>
  </si>
  <si>
    <t>Aziz</t>
  </si>
  <si>
    <t>Pak</t>
  </si>
  <si>
    <t>Kieta</t>
  </si>
  <si>
    <t>Velez</t>
  </si>
  <si>
    <t>Bussiere</t>
  </si>
  <si>
    <t>McCartney</t>
  </si>
  <si>
    <t>Bambauer</t>
  </si>
  <si>
    <t>Mertz</t>
  </si>
  <si>
    <t>Mason</t>
  </si>
  <si>
    <t>Rotich</t>
  </si>
  <si>
    <t>Fetzer</t>
  </si>
  <si>
    <t>Mattis</t>
  </si>
  <si>
    <t>Balinsky</t>
  </si>
  <si>
    <t>Reilly</t>
  </si>
  <si>
    <t>Petry</t>
  </si>
  <si>
    <t>Laleman</t>
  </si>
  <si>
    <t>Colby</t>
  </si>
  <si>
    <t>Wathke</t>
  </si>
  <si>
    <t>Daly</t>
  </si>
  <si>
    <t>Dillon</t>
  </si>
  <si>
    <t>Pontes</t>
  </si>
  <si>
    <t>Spies</t>
  </si>
  <si>
    <t>Greig</t>
  </si>
  <si>
    <t>Erlandson</t>
  </si>
  <si>
    <t>Autrey</t>
  </si>
  <si>
    <t>Michalski</t>
  </si>
  <si>
    <t>Grillo</t>
  </si>
  <si>
    <t>Coronado</t>
  </si>
  <si>
    <t>Dewine</t>
  </si>
  <si>
    <t>Carman</t>
  </si>
  <si>
    <t>Neems</t>
  </si>
  <si>
    <t>Pesyna</t>
  </si>
  <si>
    <t>Meling</t>
  </si>
  <si>
    <t>Widlowski</t>
  </si>
  <si>
    <t>Nadar</t>
  </si>
  <si>
    <t>Leedham</t>
  </si>
  <si>
    <t>Haglund</t>
  </si>
  <si>
    <t>Mills</t>
  </si>
  <si>
    <t>Drnjevich</t>
  </si>
  <si>
    <t>Clay</t>
  </si>
  <si>
    <t>Marbury</t>
  </si>
  <si>
    <t>Coon</t>
  </si>
  <si>
    <t>Vanttinen</t>
  </si>
  <si>
    <t>Garges</t>
  </si>
  <si>
    <t>Rivel</t>
  </si>
  <si>
    <t>Lawson</t>
  </si>
  <si>
    <t>Cale</t>
  </si>
  <si>
    <t>Stewart</t>
  </si>
  <si>
    <t>Drotz</t>
  </si>
  <si>
    <t>Mutai</t>
  </si>
  <si>
    <t>Lovlien</t>
  </si>
  <si>
    <t>Stoney</t>
  </si>
  <si>
    <t>Markert</t>
  </si>
  <si>
    <t>McLucas</t>
  </si>
  <si>
    <t>Erwin</t>
  </si>
  <si>
    <t>Otsuka</t>
  </si>
  <si>
    <t>Myers</t>
  </si>
  <si>
    <t>Cote</t>
  </si>
  <si>
    <t>Ehrhardt</t>
  </si>
  <si>
    <t>Petersen</t>
  </si>
  <si>
    <t>Ertel</t>
  </si>
  <si>
    <t>Lanza</t>
  </si>
  <si>
    <t>Picklesimer</t>
  </si>
  <si>
    <t>Giles</t>
  </si>
  <si>
    <t>Harmon</t>
  </si>
  <si>
    <t>Pennings</t>
  </si>
  <si>
    <t>Tseronis</t>
  </si>
  <si>
    <t>Aliff</t>
  </si>
  <si>
    <t>Willenberg</t>
  </si>
  <si>
    <t>Millett</t>
  </si>
  <si>
    <t>Ackerman</t>
  </si>
  <si>
    <t>Valdez</t>
  </si>
  <si>
    <t>Michaud</t>
  </si>
  <si>
    <t>Gunnink</t>
  </si>
  <si>
    <t>Knight</t>
  </si>
  <si>
    <t>Grosscup</t>
  </si>
  <si>
    <t>Koniuch</t>
  </si>
  <si>
    <t>Heitzman</t>
  </si>
  <si>
    <t>Tatton</t>
  </si>
  <si>
    <t>Flanagan</t>
  </si>
  <si>
    <t>Funk</t>
  </si>
  <si>
    <t>Davenport</t>
  </si>
  <si>
    <t>Lindbloom</t>
  </si>
  <si>
    <t>Wijayaratne</t>
  </si>
  <si>
    <t>Ainsworth</t>
  </si>
  <si>
    <t>Gayagoy</t>
  </si>
  <si>
    <t>Fitzmaurice</t>
  </si>
  <si>
    <t>Rodriguez</t>
  </si>
  <si>
    <t>Tsoucas</t>
  </si>
  <si>
    <t>Muhly</t>
  </si>
  <si>
    <t>Lund</t>
  </si>
  <si>
    <t>Battaglino</t>
  </si>
  <si>
    <t>Pena</t>
  </si>
  <si>
    <t>Thomason</t>
  </si>
  <si>
    <t>Hancox</t>
  </si>
  <si>
    <t>Canarecci</t>
  </si>
  <si>
    <t>Toupin</t>
  </si>
  <si>
    <t>Mulley</t>
  </si>
  <si>
    <t>Parry</t>
  </si>
  <si>
    <t>Thompson</t>
  </si>
  <si>
    <t>Nelson</t>
  </si>
  <si>
    <t>Forte</t>
  </si>
  <si>
    <t>McCollum</t>
  </si>
  <si>
    <t>Hevner</t>
  </si>
  <si>
    <t>Looi</t>
  </si>
  <si>
    <t>Alexander</t>
  </si>
  <si>
    <t>Power</t>
  </si>
  <si>
    <t>Rich</t>
  </si>
  <si>
    <t>Routon</t>
  </si>
  <si>
    <t>Dochelli</t>
  </si>
  <si>
    <t>Gillespie</t>
  </si>
  <si>
    <t>Oskvig</t>
  </si>
  <si>
    <t>Holland-Stergar</t>
  </si>
  <si>
    <t>Arai</t>
  </si>
  <si>
    <t>Olausson</t>
  </si>
  <si>
    <t>Wagner</t>
  </si>
  <si>
    <t>Delong</t>
  </si>
  <si>
    <t>Mehech</t>
  </si>
  <si>
    <t>Machiela</t>
  </si>
  <si>
    <t>Dupere</t>
  </si>
  <si>
    <t>Iandolo</t>
  </si>
  <si>
    <t>Ito</t>
  </si>
  <si>
    <t>Barry</t>
  </si>
  <si>
    <t>Boyce</t>
  </si>
  <si>
    <t>Lin</t>
  </si>
  <si>
    <t>Nalven</t>
  </si>
  <si>
    <t>Bourgeois</t>
  </si>
  <si>
    <t>Orloff</t>
  </si>
  <si>
    <t>Conrad</t>
  </si>
  <si>
    <t>Ramirez</t>
  </si>
  <si>
    <t>Fouquet</t>
  </si>
  <si>
    <t>McPhillips</t>
  </si>
  <si>
    <t>Burgin</t>
  </si>
  <si>
    <t>Roberts</t>
  </si>
  <si>
    <t>Nemec</t>
  </si>
  <si>
    <t>Appman</t>
  </si>
  <si>
    <t>Glotzbach</t>
  </si>
  <si>
    <t>Tenforde</t>
  </si>
  <si>
    <t>Vandongen</t>
  </si>
  <si>
    <t>Liebald</t>
  </si>
  <si>
    <t>Holte</t>
  </si>
  <si>
    <t>Bartlett</t>
  </si>
  <si>
    <t>Bergman</t>
  </si>
  <si>
    <t>Aitken</t>
  </si>
  <si>
    <t>Berger</t>
  </si>
  <si>
    <t>Richey</t>
  </si>
  <si>
    <t>Trotter</t>
  </si>
  <si>
    <t>Chavez</t>
  </si>
  <si>
    <t>Orifice</t>
  </si>
  <si>
    <t>Farkash</t>
  </si>
  <si>
    <t>Crawford</t>
  </si>
  <si>
    <t>Sittlington</t>
  </si>
  <si>
    <t>Silbert</t>
  </si>
  <si>
    <t>Carrique</t>
  </si>
  <si>
    <t>Kosla</t>
  </si>
  <si>
    <t>Parker</t>
  </si>
  <si>
    <t>Horton</t>
  </si>
  <si>
    <t>Boller</t>
  </si>
  <si>
    <t>Olaru</t>
  </si>
  <si>
    <t>Prescott</t>
  </si>
  <si>
    <t>Hines</t>
  </si>
  <si>
    <t>Blanton</t>
  </si>
  <si>
    <t>Bustamante</t>
  </si>
  <si>
    <t>McCann</t>
  </si>
  <si>
    <t>Schmole</t>
  </si>
  <si>
    <t>Barber</t>
  </si>
  <si>
    <t>Reichmann</t>
  </si>
  <si>
    <t>Cavatorta</t>
  </si>
  <si>
    <t>Yaeger</t>
  </si>
  <si>
    <t>Hughes</t>
  </si>
  <si>
    <t>Donahue</t>
  </si>
  <si>
    <t>Greenwell</t>
  </si>
  <si>
    <t>Steele</t>
  </si>
  <si>
    <t>Gunter</t>
  </si>
  <si>
    <t>McDonough</t>
  </si>
  <si>
    <t>Sweetland</t>
  </si>
  <si>
    <t>Hammersmith</t>
  </si>
  <si>
    <t>French</t>
  </si>
  <si>
    <t>Garbe</t>
  </si>
  <si>
    <t>Duncan</t>
  </si>
  <si>
    <t>Wallace</t>
  </si>
  <si>
    <t>Tillman</t>
  </si>
  <si>
    <t>McSween</t>
  </si>
  <si>
    <t>Schubert</t>
  </si>
  <si>
    <t>Lalanne</t>
  </si>
  <si>
    <t>Arellano</t>
  </si>
  <si>
    <t>Charette</t>
  </si>
  <si>
    <t>Reyes</t>
  </si>
  <si>
    <t>Broderick</t>
  </si>
  <si>
    <t>Summers</t>
  </si>
  <si>
    <t>Zhou</t>
  </si>
  <si>
    <t>Clarke-Ames</t>
  </si>
  <si>
    <t>Staton</t>
  </si>
  <si>
    <t>Forster</t>
  </si>
  <si>
    <t>Monaghan</t>
  </si>
  <si>
    <t>Kawamoto</t>
  </si>
  <si>
    <t>Dicharry</t>
  </si>
  <si>
    <t>Berry</t>
  </si>
  <si>
    <t>Porfirio</t>
  </si>
  <si>
    <t>Thind</t>
  </si>
  <si>
    <t>Horn</t>
  </si>
  <si>
    <t>Sabadosa</t>
  </si>
  <si>
    <t>Casady</t>
  </si>
  <si>
    <t>Ahokas</t>
  </si>
  <si>
    <t>Hebert</t>
  </si>
  <si>
    <t>Fair</t>
  </si>
  <si>
    <t>Swenson</t>
  </si>
  <si>
    <t>Revenis</t>
  </si>
  <si>
    <t>Engnes</t>
  </si>
  <si>
    <t>Wiltse</t>
  </si>
  <si>
    <t>Fernandez</t>
  </si>
  <si>
    <t>Pinney</t>
  </si>
  <si>
    <t>Levy</t>
  </si>
  <si>
    <t>Takeda</t>
  </si>
  <si>
    <t>Burke</t>
  </si>
  <si>
    <t>Duarte</t>
  </si>
  <si>
    <t>Nice</t>
  </si>
  <si>
    <t>Windler</t>
  </si>
  <si>
    <t>Jones</t>
  </si>
  <si>
    <t>Marcus</t>
  </si>
  <si>
    <t>Stevenson</t>
  </si>
  <si>
    <t>Humphrey</t>
  </si>
  <si>
    <t>Payne</t>
  </si>
  <si>
    <t>Hails</t>
  </si>
  <si>
    <t>Proctor</t>
  </si>
  <si>
    <t>Gresh</t>
  </si>
  <si>
    <t>Anis</t>
  </si>
  <si>
    <t>Swartz</t>
  </si>
  <si>
    <t>Schluneker</t>
  </si>
  <si>
    <t>Bellemare</t>
  </si>
  <si>
    <t>Vitalo</t>
  </si>
  <si>
    <t>Marshall</t>
  </si>
  <si>
    <t>Pittaway</t>
  </si>
  <si>
    <t>Bill</t>
  </si>
  <si>
    <t>Antrim</t>
  </si>
  <si>
    <t>Doolittle-Crider</t>
  </si>
  <si>
    <t>Ruhlman</t>
  </si>
  <si>
    <t>Uchiyama</t>
  </si>
  <si>
    <t>Desota</t>
  </si>
  <si>
    <t>Edmonds</t>
  </si>
  <si>
    <t>Otto</t>
  </si>
  <si>
    <t>Kurt</t>
  </si>
  <si>
    <t>Duhaime</t>
  </si>
  <si>
    <t>Swann</t>
  </si>
  <si>
    <t>Burton</t>
  </si>
  <si>
    <t>Joslyn</t>
  </si>
  <si>
    <t>Bennie</t>
  </si>
  <si>
    <t>Kanyane</t>
  </si>
  <si>
    <t>McFadden</t>
  </si>
  <si>
    <t>Connolly</t>
  </si>
  <si>
    <t>Merino</t>
  </si>
  <si>
    <t>Baird</t>
  </si>
  <si>
    <t>Locatelli</t>
  </si>
  <si>
    <t>Brake</t>
  </si>
  <si>
    <t>Jacobs</t>
  </si>
  <si>
    <t>Vaught</t>
  </si>
  <si>
    <t>Monteleone</t>
  </si>
  <si>
    <t>Verdugo</t>
  </si>
  <si>
    <t>Sellers</t>
  </si>
  <si>
    <t>Bowman</t>
  </si>
  <si>
    <t>Marley</t>
  </si>
  <si>
    <t>Grey</t>
  </si>
  <si>
    <t>O'Rourke</t>
  </si>
  <si>
    <t>Fatehali</t>
  </si>
  <si>
    <t>Piza-Taylor</t>
  </si>
  <si>
    <t>Cavanaugh</t>
  </si>
  <si>
    <t>Amako</t>
  </si>
  <si>
    <t>Musa</t>
  </si>
  <si>
    <t>Phillippi</t>
  </si>
  <si>
    <t>Hoskins</t>
  </si>
  <si>
    <t>Triedman</t>
  </si>
  <si>
    <t>Lovuolo</t>
  </si>
  <si>
    <t>Chung</t>
  </si>
  <si>
    <t>Newsom</t>
  </si>
  <si>
    <t>Harrington</t>
  </si>
  <si>
    <t>Hoffman</t>
  </si>
  <si>
    <t>Feehley</t>
  </si>
  <si>
    <t>Ashworth</t>
  </si>
  <si>
    <t>Hansen</t>
  </si>
  <si>
    <t>Czyz</t>
  </si>
  <si>
    <t>Bauder</t>
  </si>
  <si>
    <t>Mendoza</t>
  </si>
  <si>
    <t>Glass</t>
  </si>
  <si>
    <t>Butcher</t>
  </si>
  <si>
    <t>Traiser</t>
  </si>
  <si>
    <t>Miles</t>
  </si>
  <si>
    <t>Mudy-Mader</t>
  </si>
  <si>
    <t>Woo</t>
  </si>
  <si>
    <t>April</t>
  </si>
  <si>
    <t>Sheppard</t>
  </si>
  <si>
    <t>Doran</t>
  </si>
  <si>
    <t>Labrosse</t>
  </si>
  <si>
    <t>Lesniak</t>
  </si>
  <si>
    <t>Prowse</t>
  </si>
  <si>
    <t>Seigel</t>
  </si>
  <si>
    <t>Blas</t>
  </si>
  <si>
    <t>Simpson</t>
  </si>
  <si>
    <t>Gierman</t>
  </si>
  <si>
    <t>Jeuland</t>
  </si>
  <si>
    <t>Chorney</t>
  </si>
  <si>
    <t>Rook</t>
  </si>
  <si>
    <t>Chin</t>
  </si>
  <si>
    <t>Savage</t>
  </si>
  <si>
    <t>Hitchings</t>
  </si>
  <si>
    <t>Truitt</t>
  </si>
  <si>
    <t>Chang</t>
  </si>
  <si>
    <t>Frey</t>
  </si>
  <si>
    <t>Krishna</t>
  </si>
  <si>
    <t>Maher</t>
  </si>
  <si>
    <t>Boivin</t>
  </si>
  <si>
    <t>McAlister</t>
  </si>
  <si>
    <t>Akhmedova</t>
  </si>
  <si>
    <t>Tucker</t>
  </si>
  <si>
    <t>Gramelspacher</t>
  </si>
  <si>
    <t>Goldsmith</t>
  </si>
  <si>
    <t>Tranter</t>
  </si>
  <si>
    <t>Tu</t>
  </si>
  <si>
    <t>Kaczka</t>
  </si>
  <si>
    <t>Hunter</t>
  </si>
  <si>
    <t>Ashby</t>
  </si>
  <si>
    <t>Ausen</t>
  </si>
  <si>
    <t>O'Leary</t>
  </si>
  <si>
    <t>Scoville</t>
  </si>
  <si>
    <t>Kaus</t>
  </si>
  <si>
    <t>Rainey</t>
  </si>
  <si>
    <t>Chandler</t>
  </si>
  <si>
    <t>Rasch</t>
  </si>
  <si>
    <t>Plunkett</t>
  </si>
  <si>
    <t>Gusmer</t>
  </si>
  <si>
    <t>Loftus</t>
  </si>
  <si>
    <t>Alvarez</t>
  </si>
  <si>
    <t>Petersson</t>
  </si>
  <si>
    <t>Liaw</t>
  </si>
  <si>
    <t>Tripaldi</t>
  </si>
  <si>
    <t>Endara</t>
  </si>
  <si>
    <t>Valle</t>
  </si>
  <si>
    <t>Germain</t>
  </si>
  <si>
    <t>Finecey</t>
  </si>
  <si>
    <t>Roe</t>
  </si>
  <si>
    <t>Webb</t>
  </si>
  <si>
    <t>Stocker</t>
  </si>
  <si>
    <t>Jacobson</t>
  </si>
  <si>
    <t>Goodwin</t>
  </si>
  <si>
    <t>Brock</t>
  </si>
  <si>
    <t>Papp</t>
  </si>
  <si>
    <t>Siragusa</t>
  </si>
  <si>
    <t>Pizarro</t>
  </si>
  <si>
    <t>Strange</t>
  </si>
  <si>
    <t>Eidinger</t>
  </si>
  <si>
    <t>Ginsburg</t>
  </si>
  <si>
    <t>Truex</t>
  </si>
  <si>
    <t>Higgins</t>
  </si>
  <si>
    <t>McCurdy</t>
  </si>
  <si>
    <t>Varner</t>
  </si>
  <si>
    <t>Dahmen</t>
  </si>
  <si>
    <t>Fraser</t>
  </si>
  <si>
    <t>Deeg</t>
  </si>
  <si>
    <t>Robertson</t>
  </si>
  <si>
    <t>Peck</t>
  </si>
  <si>
    <t>Burger</t>
  </si>
  <si>
    <t>Blain</t>
  </si>
  <si>
    <t>Winters</t>
  </si>
  <si>
    <t>McCue</t>
  </si>
  <si>
    <t>Webster</t>
  </si>
  <si>
    <t>Chiappone</t>
  </si>
  <si>
    <t>Opie</t>
  </si>
  <si>
    <t>Donnelly</t>
  </si>
  <si>
    <t>Rall</t>
  </si>
  <si>
    <t>Chen</t>
  </si>
  <si>
    <t>Tufaro</t>
  </si>
  <si>
    <t>Susedik</t>
  </si>
  <si>
    <t>Deady</t>
  </si>
  <si>
    <t>Schaefer</t>
  </si>
  <si>
    <t>D'Alessandro</t>
  </si>
  <si>
    <t>Wyss</t>
  </si>
  <si>
    <t>Rose</t>
  </si>
  <si>
    <t>Hopper</t>
  </si>
  <si>
    <t>Finneran</t>
  </si>
  <si>
    <t>Basham</t>
  </si>
  <si>
    <t>Oscal</t>
  </si>
  <si>
    <t>Craft</t>
  </si>
  <si>
    <t>Kebede</t>
  </si>
  <si>
    <t>Strobel</t>
  </si>
  <si>
    <t>Dalton</t>
  </si>
  <si>
    <t>Morimoto</t>
  </si>
  <si>
    <t>Manlove</t>
  </si>
  <si>
    <t>Madzik</t>
  </si>
  <si>
    <t>Hobson</t>
  </si>
  <si>
    <t>Tierney</t>
  </si>
  <si>
    <t>Gabris</t>
  </si>
  <si>
    <t>Howard</t>
  </si>
  <si>
    <t>Kallay</t>
  </si>
  <si>
    <t>Leguizamo</t>
  </si>
  <si>
    <t>Escartin</t>
  </si>
  <si>
    <t>Chorey</t>
  </si>
  <si>
    <t>McVay</t>
  </si>
  <si>
    <t>Vinson</t>
  </si>
  <si>
    <t>Astrike-Davis</t>
  </si>
  <si>
    <t>Harder</t>
  </si>
  <si>
    <t>Bell</t>
  </si>
  <si>
    <t>Dawes</t>
  </si>
  <si>
    <t>Larios</t>
  </si>
  <si>
    <t>Yaremczuk</t>
  </si>
  <si>
    <t>Eversman</t>
  </si>
  <si>
    <t>Hickory</t>
  </si>
  <si>
    <t>Mooney</t>
  </si>
  <si>
    <t>Craighead</t>
  </si>
  <si>
    <t>Lohrenz</t>
  </si>
  <si>
    <t>Demise</t>
  </si>
  <si>
    <t>Guitard</t>
  </si>
  <si>
    <t>Navas</t>
  </si>
  <si>
    <t>Ptucha</t>
  </si>
  <si>
    <t>Kirouac</t>
  </si>
  <si>
    <t>Toews</t>
  </si>
  <si>
    <t>Perry</t>
  </si>
  <si>
    <t>Kretz</t>
  </si>
  <si>
    <t>Hempel</t>
  </si>
  <si>
    <t>McBroom</t>
  </si>
  <si>
    <t>Yoo</t>
  </si>
  <si>
    <t>Rand</t>
  </si>
  <si>
    <t>Wolfe</t>
  </si>
  <si>
    <t>Vance</t>
  </si>
  <si>
    <t>Burnett</t>
  </si>
  <si>
    <t>Clason</t>
  </si>
  <si>
    <t>Pietz</t>
  </si>
  <si>
    <t>Tegenkamp</t>
  </si>
  <si>
    <t>Dover</t>
  </si>
  <si>
    <t>Dockemeyer</t>
  </si>
  <si>
    <t>Harel</t>
  </si>
  <si>
    <t>Aguila</t>
  </si>
  <si>
    <t>Beisheim</t>
  </si>
  <si>
    <t>Lenhoff</t>
  </si>
  <si>
    <t>Wehrwein</t>
  </si>
  <si>
    <t>Markowitz</t>
  </si>
  <si>
    <t>Lynn</t>
  </si>
  <si>
    <t>Vos</t>
  </si>
  <si>
    <t>McLeod</t>
  </si>
  <si>
    <t>Balcom</t>
  </si>
  <si>
    <t>Dirth</t>
  </si>
  <si>
    <t>Inglish</t>
  </si>
  <si>
    <t>Massa-Musiak</t>
  </si>
  <si>
    <t>Bailey</t>
  </si>
  <si>
    <t>Jacoby</t>
  </si>
  <si>
    <t>Crimmings</t>
  </si>
  <si>
    <t>Crane</t>
  </si>
  <si>
    <t>Swartzfager</t>
  </si>
  <si>
    <t>Clevenger</t>
  </si>
  <si>
    <t>Reichardt</t>
  </si>
  <si>
    <t>Morton</t>
  </si>
  <si>
    <t>Sunstrum</t>
  </si>
  <si>
    <t>Frownfelter</t>
  </si>
  <si>
    <t>Richter</t>
  </si>
  <si>
    <t>England</t>
  </si>
  <si>
    <t>McLean</t>
  </si>
  <si>
    <t>Lane</t>
  </si>
  <si>
    <t>Vonachen</t>
  </si>
  <si>
    <t>Kidwell</t>
  </si>
  <si>
    <t>Betancourth</t>
  </si>
  <si>
    <t>Henstrom</t>
  </si>
  <si>
    <t>Pereira</t>
  </si>
  <si>
    <t>Brown</t>
  </si>
  <si>
    <t>Reasoner</t>
  </si>
  <si>
    <t>Carver</t>
  </si>
  <si>
    <t>Borror</t>
  </si>
  <si>
    <t>Saad</t>
  </si>
  <si>
    <t>Trail</t>
  </si>
  <si>
    <t>Benton</t>
  </si>
  <si>
    <t>Bauman</t>
  </si>
  <si>
    <t>Bakula</t>
  </si>
  <si>
    <t>Davis</t>
  </si>
  <si>
    <t>Weiler</t>
  </si>
  <si>
    <t>Schaaf</t>
  </si>
  <si>
    <t>Sack</t>
  </si>
  <si>
    <t>Chenard</t>
  </si>
  <si>
    <t>Williamson</t>
  </si>
  <si>
    <t>Dollas</t>
  </si>
  <si>
    <t>Sprague</t>
  </si>
  <si>
    <t>Michell</t>
  </si>
  <si>
    <t>Datwyler</t>
  </si>
  <si>
    <t>Mead</t>
  </si>
  <si>
    <t>Kennedy</t>
  </si>
  <si>
    <t>Czech</t>
  </si>
  <si>
    <t>O'Brien</t>
  </si>
  <si>
    <t>Bachman</t>
  </si>
  <si>
    <t>Bednar</t>
  </si>
  <si>
    <t>Daye</t>
  </si>
  <si>
    <t>Clarke</t>
  </si>
  <si>
    <t>Koren</t>
  </si>
  <si>
    <t>Kuramoto</t>
  </si>
  <si>
    <t>Dierksen</t>
  </si>
  <si>
    <t>Zoeller</t>
  </si>
  <si>
    <t>Flesch</t>
  </si>
  <si>
    <t>Maltby</t>
  </si>
  <si>
    <t>Custance</t>
  </si>
  <si>
    <t>Choi</t>
  </si>
  <si>
    <t>Barnett</t>
  </si>
  <si>
    <t>Proulx</t>
  </si>
  <si>
    <t>Lundine</t>
  </si>
  <si>
    <t>Paullin</t>
  </si>
  <si>
    <t>Delucia</t>
  </si>
  <si>
    <t>Valentine</t>
  </si>
  <si>
    <t>Mohara</t>
  </si>
  <si>
    <t>Fairbrother</t>
  </si>
  <si>
    <t>Fagan</t>
  </si>
  <si>
    <t>Toth</t>
  </si>
  <si>
    <t>Guinn</t>
  </si>
  <si>
    <t>Diviney</t>
  </si>
  <si>
    <t>Marlatt</t>
  </si>
  <si>
    <t>Ohler</t>
  </si>
  <si>
    <t>Mossler</t>
  </si>
  <si>
    <t>Segall</t>
  </si>
  <si>
    <t>Sprieser</t>
  </si>
  <si>
    <t>Blanco</t>
  </si>
  <si>
    <t>Sheptock</t>
  </si>
  <si>
    <t>Chruniak</t>
  </si>
  <si>
    <t>Miller</t>
  </si>
  <si>
    <t>Theis</t>
  </si>
  <si>
    <t>Sadler</t>
  </si>
  <si>
    <t>Auger</t>
  </si>
  <si>
    <t>Steadman</t>
  </si>
  <si>
    <t>McCarron</t>
  </si>
  <si>
    <t>Roecker</t>
  </si>
  <si>
    <t>Giumarra</t>
  </si>
  <si>
    <t>Bower</t>
  </si>
  <si>
    <t>Capriccioso</t>
  </si>
  <si>
    <t>Starbuck</t>
  </si>
  <si>
    <t>McMahon</t>
  </si>
  <si>
    <t>Rissell</t>
  </si>
  <si>
    <t>Kromroy</t>
  </si>
  <si>
    <t>Manfredi</t>
  </si>
  <si>
    <t>Manwaring</t>
  </si>
  <si>
    <t>Tomaszewski</t>
  </si>
  <si>
    <t>Gannon</t>
  </si>
  <si>
    <t>Frye</t>
  </si>
  <si>
    <t>Currier</t>
  </si>
  <si>
    <t>Whittendale</t>
  </si>
  <si>
    <t>Rixe</t>
  </si>
  <si>
    <t>Ballon-Landa</t>
  </si>
  <si>
    <t>Zaferos</t>
  </si>
  <si>
    <t>Jacob</t>
  </si>
  <si>
    <t>Samland</t>
  </si>
  <si>
    <t>Shapiro</t>
  </si>
  <si>
    <t>Snitzer</t>
  </si>
  <si>
    <t>Watters</t>
  </si>
  <si>
    <t>Steele-Belkin</t>
  </si>
  <si>
    <t>Christensen</t>
  </si>
  <si>
    <t>Hodge</t>
  </si>
  <si>
    <t>Rusterholz</t>
  </si>
  <si>
    <t>Lafrance</t>
  </si>
  <si>
    <t>Hallis</t>
  </si>
  <si>
    <t>Salowitz</t>
  </si>
  <si>
    <t>Langerak</t>
  </si>
  <si>
    <t>Bonilla</t>
  </si>
  <si>
    <t>Ciabattoni</t>
  </si>
  <si>
    <t>Osmark</t>
  </si>
  <si>
    <t>Warwick</t>
  </si>
  <si>
    <t>Magnuson</t>
  </si>
  <si>
    <t>Marsh</t>
  </si>
  <si>
    <t>Kari</t>
  </si>
  <si>
    <t>Standiford</t>
  </si>
  <si>
    <t>Sherwin</t>
  </si>
  <si>
    <t>Blekeli</t>
  </si>
  <si>
    <t>Vangampleare</t>
  </si>
  <si>
    <t>Hiatt</t>
  </si>
  <si>
    <t>Tadesse</t>
  </si>
  <si>
    <t>Jaswell</t>
  </si>
  <si>
    <t>Phillips-Cook</t>
  </si>
  <si>
    <t>Desruisseaux</t>
  </si>
  <si>
    <t>Ripp</t>
  </si>
  <si>
    <t>Harris</t>
  </si>
  <si>
    <t>Shafer</t>
  </si>
  <si>
    <t>Hemesath</t>
  </si>
  <si>
    <t>Vinci</t>
  </si>
  <si>
    <t>Diamond-Husmann</t>
  </si>
  <si>
    <t>Soto</t>
  </si>
  <si>
    <t>Dacko</t>
  </si>
  <si>
    <t>Glassey</t>
  </si>
  <si>
    <t>Frechette</t>
  </si>
  <si>
    <t>Benitez</t>
  </si>
  <si>
    <t>Gauthier</t>
  </si>
  <si>
    <t>Fazioli</t>
  </si>
  <si>
    <t>Dannenhauer</t>
  </si>
  <si>
    <t>McComb</t>
  </si>
  <si>
    <t>Sambasivam</t>
  </si>
  <si>
    <t>Maina</t>
  </si>
  <si>
    <t>Keshian</t>
  </si>
  <si>
    <t>Maas</t>
  </si>
  <si>
    <t>Sinasac</t>
  </si>
  <si>
    <t>Ruffo</t>
  </si>
  <si>
    <t>Long</t>
  </si>
  <si>
    <t>Rohde</t>
  </si>
  <si>
    <t>Bonzi</t>
  </si>
  <si>
    <t>Moore</t>
  </si>
  <si>
    <t>McGrane</t>
  </si>
  <si>
    <t>Stepnowski</t>
  </si>
  <si>
    <t>Merkle</t>
  </si>
  <si>
    <t>Vigneron</t>
  </si>
  <si>
    <t>Mucci</t>
  </si>
  <si>
    <t>MacDonald</t>
  </si>
  <si>
    <t>Deng</t>
  </si>
  <si>
    <t>Strickland</t>
  </si>
  <si>
    <t>Cheney</t>
  </si>
  <si>
    <t>Godoy</t>
  </si>
  <si>
    <t>Rider</t>
  </si>
  <si>
    <t>Walters</t>
  </si>
  <si>
    <t>Leboeuf</t>
  </si>
  <si>
    <t>Scheibel</t>
  </si>
  <si>
    <t>Ritter</t>
  </si>
  <si>
    <t>Pretot</t>
  </si>
  <si>
    <t>Willsey</t>
  </si>
  <si>
    <t>Roach</t>
  </si>
  <si>
    <t>Jacobsen</t>
  </si>
  <si>
    <t>O'Hora</t>
  </si>
  <si>
    <t>Amato</t>
  </si>
  <si>
    <t>Wegner</t>
  </si>
  <si>
    <t>Bokun</t>
  </si>
  <si>
    <t>Overpeck</t>
  </si>
  <si>
    <t>Levine</t>
  </si>
  <si>
    <t>Wild</t>
  </si>
  <si>
    <t>Tabor</t>
  </si>
  <si>
    <t>Steffen</t>
  </si>
  <si>
    <t>Tadich</t>
  </si>
  <si>
    <t>Christenson</t>
  </si>
  <si>
    <t>Shell</t>
  </si>
  <si>
    <t>Rao</t>
  </si>
  <si>
    <t>Gomez</t>
  </si>
  <si>
    <t>Hemingway</t>
  </si>
  <si>
    <t>Pett</t>
  </si>
  <si>
    <t>Meingast</t>
  </si>
  <si>
    <t>McCarthy</t>
  </si>
  <si>
    <t>Boyle</t>
  </si>
  <si>
    <t>Gundersen</t>
  </si>
  <si>
    <t>Wolswinkel</t>
  </si>
  <si>
    <t>Bomberger</t>
  </si>
  <si>
    <t>Lapierre</t>
  </si>
  <si>
    <t>Beaty</t>
  </si>
  <si>
    <t>Hammer</t>
  </si>
  <si>
    <t>Randolph</t>
  </si>
  <si>
    <t>Masterson</t>
  </si>
  <si>
    <t>Friess</t>
  </si>
  <si>
    <t>Mantoni</t>
  </si>
  <si>
    <t>Bodeen</t>
  </si>
  <si>
    <t>McPherson</t>
  </si>
  <si>
    <t>Palko</t>
  </si>
  <si>
    <t>Breathitt</t>
  </si>
  <si>
    <t>Evora</t>
  </si>
  <si>
    <t>Fischer</t>
  </si>
  <si>
    <t>Deba</t>
  </si>
  <si>
    <t>Leloup</t>
  </si>
  <si>
    <t>Labare</t>
  </si>
  <si>
    <t>Arouca</t>
  </si>
  <si>
    <t>Reese</t>
  </si>
  <si>
    <t>McCloskey</t>
  </si>
  <si>
    <t>Tedsen</t>
  </si>
  <si>
    <t>Koehlinger</t>
  </si>
  <si>
    <t>Pielechaty</t>
  </si>
  <si>
    <t>Korhonen</t>
  </si>
  <si>
    <t>Kehr</t>
  </si>
  <si>
    <t>Montagna</t>
  </si>
  <si>
    <t>M√ºller</t>
  </si>
  <si>
    <t>Sidebottom</t>
  </si>
  <si>
    <t>Morris</t>
  </si>
  <si>
    <t>Chaisson</t>
  </si>
  <si>
    <t>Pigott</t>
  </si>
  <si>
    <t>Cochrane</t>
  </si>
  <si>
    <t>Armitage</t>
  </si>
  <si>
    <t>Shen</t>
  </si>
  <si>
    <t>O'Kelly</t>
  </si>
  <si>
    <t>Huff</t>
  </si>
  <si>
    <t>Dye</t>
  </si>
  <si>
    <t>Willard</t>
  </si>
  <si>
    <t>D'Addario</t>
  </si>
  <si>
    <t>Buchanan</t>
  </si>
  <si>
    <t>Waterson</t>
  </si>
  <si>
    <t>Piras</t>
  </si>
  <si>
    <t>Landberg</t>
  </si>
  <si>
    <t>Flynn</t>
  </si>
  <si>
    <t>Bishop</t>
  </si>
  <si>
    <t>Devitt</t>
  </si>
  <si>
    <t>Tramontano</t>
  </si>
  <si>
    <t>Gennaro</t>
  </si>
  <si>
    <t>Davidson</t>
  </si>
  <si>
    <t>McGraw</t>
  </si>
  <si>
    <t>Fellure</t>
  </si>
  <si>
    <t>Sanford</t>
  </si>
  <si>
    <t>Wrenn</t>
  </si>
  <si>
    <t>Krueger</t>
  </si>
  <si>
    <t>Babler</t>
  </si>
  <si>
    <t>Brezenski</t>
  </si>
  <si>
    <t>Marschner</t>
  </si>
  <si>
    <t>Montez</t>
  </si>
  <si>
    <t>Hurt</t>
  </si>
  <si>
    <t>Garey</t>
  </si>
  <si>
    <t>Reddy</t>
  </si>
  <si>
    <t>Mueller</t>
  </si>
  <si>
    <t>Uribe</t>
  </si>
  <si>
    <t>Hand</t>
  </si>
  <si>
    <t>Mac-Thiong</t>
  </si>
  <si>
    <t>Steidl</t>
  </si>
  <si>
    <t>Alderfer</t>
  </si>
  <si>
    <t>Ryland</t>
  </si>
  <si>
    <t>Bethea</t>
  </si>
  <si>
    <t>Blois</t>
  </si>
  <si>
    <t>Dayton</t>
  </si>
  <si>
    <t>Cloud</t>
  </si>
  <si>
    <t>Betournay</t>
  </si>
  <si>
    <t>Temple</t>
  </si>
  <si>
    <t>Rollie</t>
  </si>
  <si>
    <t>Roybal</t>
  </si>
  <si>
    <t>Turgeon</t>
  </si>
  <si>
    <t>Deingenis</t>
  </si>
  <si>
    <t>Gibbs</t>
  </si>
  <si>
    <t>Trom</t>
  </si>
  <si>
    <t>Sizer</t>
  </si>
  <si>
    <t>Ellison</t>
  </si>
  <si>
    <t>Sulkowski</t>
  </si>
  <si>
    <t>Maringo</t>
  </si>
  <si>
    <t>Lattin</t>
  </si>
  <si>
    <t>Deblander</t>
  </si>
  <si>
    <t>O'Neill</t>
  </si>
  <si>
    <t>Stanek</t>
  </si>
  <si>
    <t>Manning</t>
  </si>
  <si>
    <t>Schauwaers</t>
  </si>
  <si>
    <t>Hartman</t>
  </si>
  <si>
    <t>Fire</t>
  </si>
  <si>
    <t>Waliaula</t>
  </si>
  <si>
    <t>Blackshear</t>
  </si>
  <si>
    <t>Nettik</t>
  </si>
  <si>
    <t>Novales</t>
  </si>
  <si>
    <t>Rosauer</t>
  </si>
  <si>
    <t>Ryder</t>
  </si>
  <si>
    <t>Larsen</t>
  </si>
  <si>
    <t>Keate</t>
  </si>
  <si>
    <t>Starosciak</t>
  </si>
  <si>
    <t>Henderson</t>
  </si>
  <si>
    <t>Winkelman</t>
  </si>
  <si>
    <t>Monette</t>
  </si>
  <si>
    <t>Kramer</t>
  </si>
  <si>
    <t>Goldstein</t>
  </si>
  <si>
    <t>Barrett</t>
  </si>
  <si>
    <t>Irwin</t>
  </si>
  <si>
    <t>Glenn</t>
  </si>
  <si>
    <t>O'Meara</t>
  </si>
  <si>
    <t>Budrow</t>
  </si>
  <si>
    <t>Tecklenburg</t>
  </si>
  <si>
    <t>Schenck</t>
  </si>
  <si>
    <t>Blendell</t>
  </si>
  <si>
    <t>Parodi</t>
  </si>
  <si>
    <t>Linden</t>
  </si>
  <si>
    <t>Horning</t>
  </si>
  <si>
    <t>Goode</t>
  </si>
  <si>
    <t>Doden</t>
  </si>
  <si>
    <t>Groff</t>
  </si>
  <si>
    <t>Kuehler</t>
  </si>
  <si>
    <t>Gibby</t>
  </si>
  <si>
    <t>Busa</t>
  </si>
  <si>
    <t>Moyo</t>
  </si>
  <si>
    <t>Ash</t>
  </si>
  <si>
    <t>Dever</t>
  </si>
  <si>
    <t>Horvath</t>
  </si>
  <si>
    <t>Danner</t>
  </si>
  <si>
    <t>Weiss</t>
  </si>
  <si>
    <t>D'Andrea</t>
  </si>
  <si>
    <t>Olesky</t>
  </si>
  <si>
    <t>Whitcraft</t>
  </si>
  <si>
    <t>Salazar</t>
  </si>
  <si>
    <t>Pond</t>
  </si>
  <si>
    <t>Egan</t>
  </si>
  <si>
    <t>Bersani</t>
  </si>
  <si>
    <t>Creech</t>
  </si>
  <si>
    <t>Sudres</t>
  </si>
  <si>
    <t>Couture</t>
  </si>
  <si>
    <t>Patronick</t>
  </si>
  <si>
    <t>Depasquale</t>
  </si>
  <si>
    <t>Lavergne</t>
  </si>
  <si>
    <t>Kawakami</t>
  </si>
  <si>
    <t>Gonsalves</t>
  </si>
  <si>
    <t>Aure</t>
  </si>
  <si>
    <t>Mattingly</t>
  </si>
  <si>
    <t>Stelpflug</t>
  </si>
  <si>
    <t>Condon</t>
  </si>
  <si>
    <t>Magato</t>
  </si>
  <si>
    <t>Dombrowski</t>
  </si>
  <si>
    <t>Ohara</t>
  </si>
  <si>
    <t>Keno</t>
  </si>
  <si>
    <t>Lorch</t>
  </si>
  <si>
    <t>Sullivan</t>
  </si>
  <si>
    <t>Cave</t>
  </si>
  <si>
    <t>Gudenkauf</t>
  </si>
  <si>
    <t>Holley</t>
  </si>
  <si>
    <t>Kemble</t>
  </si>
  <si>
    <t>Bentley</t>
  </si>
  <si>
    <t>Bellucci</t>
  </si>
  <si>
    <t>Collins</t>
  </si>
  <si>
    <t>Gillman</t>
  </si>
  <si>
    <t>West</t>
  </si>
  <si>
    <t>Chida</t>
  </si>
  <si>
    <t>Reisenauer</t>
  </si>
  <si>
    <t>Rosenberg-Wohl</t>
  </si>
  <si>
    <t>Theriault</t>
  </si>
  <si>
    <t>Manuel</t>
  </si>
  <si>
    <t>Demko</t>
  </si>
  <si>
    <t>Battaglia</t>
  </si>
  <si>
    <t>Follo</t>
  </si>
  <si>
    <t>Barana</t>
  </si>
  <si>
    <t>Lysaght</t>
  </si>
  <si>
    <t>Chalmers</t>
  </si>
  <si>
    <t>MacPherson</t>
  </si>
  <si>
    <t>Delfidio</t>
  </si>
  <si>
    <t>Cummings</t>
  </si>
  <si>
    <t>Schroegel</t>
  </si>
  <si>
    <t>Randall</t>
  </si>
  <si>
    <t>Doyon</t>
  </si>
  <si>
    <t>Sankey</t>
  </si>
  <si>
    <t>Stilgenbauer</t>
  </si>
  <si>
    <t>Jaskiewicz</t>
  </si>
  <si>
    <t>Deppen</t>
  </si>
  <si>
    <t>Hine</t>
  </si>
  <si>
    <t>Mathews</t>
  </si>
  <si>
    <t>Yabu</t>
  </si>
  <si>
    <t>Strang</t>
  </si>
  <si>
    <t>Shanley</t>
  </si>
  <si>
    <t>Keehan</t>
  </si>
  <si>
    <t>Mahaney</t>
  </si>
  <si>
    <t>Nolan</t>
  </si>
  <si>
    <t>Sobrino</t>
  </si>
  <si>
    <t>Mayer</t>
  </si>
  <si>
    <t>Becker</t>
  </si>
  <si>
    <t>Platt</t>
  </si>
  <si>
    <t>Brodeur</t>
  </si>
  <si>
    <t>Jubinski</t>
  </si>
  <si>
    <t>Wall</t>
  </si>
  <si>
    <t>McKay</t>
  </si>
  <si>
    <t>Oh</t>
  </si>
  <si>
    <t>Kessell</t>
  </si>
  <si>
    <t>Caprario</t>
  </si>
  <si>
    <t>Wong</t>
  </si>
  <si>
    <t>Lea</t>
  </si>
  <si>
    <t>Quigley</t>
  </si>
  <si>
    <t>Korir</t>
  </si>
  <si>
    <t>Downs</t>
  </si>
  <si>
    <t>Zywek</t>
  </si>
  <si>
    <t>Faulkner</t>
  </si>
  <si>
    <t>Erspamer</t>
  </si>
  <si>
    <t>Addison</t>
  </si>
  <si>
    <t>Wu</t>
  </si>
  <si>
    <t>Bosl</t>
  </si>
  <si>
    <t>Goldberg</t>
  </si>
  <si>
    <t>Johnston</t>
  </si>
  <si>
    <t>Keating</t>
  </si>
  <si>
    <t>Duhon</t>
  </si>
  <si>
    <t>Briseno</t>
  </si>
  <si>
    <t>Besse</t>
  </si>
  <si>
    <t>Shillings</t>
  </si>
  <si>
    <t>Tate</t>
  </si>
  <si>
    <t>Hengoed</t>
  </si>
  <si>
    <t>Aller</t>
  </si>
  <si>
    <t>Pisano</t>
  </si>
  <si>
    <t>Sanca</t>
  </si>
  <si>
    <t>Bond</t>
  </si>
  <si>
    <t>Carron</t>
  </si>
  <si>
    <t>Ellwanger</t>
  </si>
  <si>
    <t>Hanson</t>
  </si>
  <si>
    <t>Counts</t>
  </si>
  <si>
    <t>Carson</t>
  </si>
  <si>
    <t>Haines</t>
  </si>
  <si>
    <t>Schnabel</t>
  </si>
  <si>
    <t>Arciniaga</t>
  </si>
  <si>
    <t>Lizak</t>
  </si>
  <si>
    <t>Howery</t>
  </si>
  <si>
    <t>Crain</t>
  </si>
  <si>
    <t>Hotze</t>
  </si>
  <si>
    <t>Chauhan</t>
  </si>
  <si>
    <t>Raab</t>
  </si>
  <si>
    <t>McKown</t>
  </si>
  <si>
    <t>Schiemann</t>
  </si>
  <si>
    <t>Cress</t>
  </si>
  <si>
    <t>Mawson</t>
  </si>
  <si>
    <t>Wigginton</t>
  </si>
  <si>
    <t>Schroeder</t>
  </si>
  <si>
    <t>Leonard</t>
  </si>
  <si>
    <t>Tissue</t>
  </si>
  <si>
    <t>Wood</t>
  </si>
  <si>
    <t>Denny</t>
  </si>
  <si>
    <t>Testa</t>
  </si>
  <si>
    <t>Buchholtz</t>
  </si>
  <si>
    <t>Hoyt</t>
  </si>
  <si>
    <t>Cabada</t>
  </si>
  <si>
    <t>Lobaciute</t>
  </si>
  <si>
    <t>Oberndorfer</t>
  </si>
  <si>
    <t>Hetherington</t>
  </si>
  <si>
    <t>Murray</t>
  </si>
  <si>
    <t>Higden</t>
  </si>
  <si>
    <t>Rediger</t>
  </si>
  <si>
    <t>Grise</t>
  </si>
  <si>
    <t>Skildum</t>
  </si>
  <si>
    <t>Fischer-Daly</t>
  </si>
  <si>
    <t>Rudder</t>
  </si>
  <si>
    <t>Cartmell</t>
  </si>
  <si>
    <t>Troland</t>
  </si>
  <si>
    <t>Berg</t>
  </si>
  <si>
    <t>Engtrakul</t>
  </si>
  <si>
    <t>Leonhardt</t>
  </si>
  <si>
    <t>Goetz</t>
  </si>
  <si>
    <t>Cacharelis</t>
  </si>
  <si>
    <t>Kariolis</t>
  </si>
  <si>
    <t>Zelwin</t>
  </si>
  <si>
    <t>Bannon</t>
  </si>
  <si>
    <t>Vetter</t>
  </si>
  <si>
    <t>Jablonski</t>
  </si>
  <si>
    <t>Jakubowitch</t>
  </si>
  <si>
    <t>Altshuler</t>
  </si>
  <si>
    <t>Ugarte</t>
  </si>
  <si>
    <t>Tusso</t>
  </si>
  <si>
    <t>Landry</t>
  </si>
  <si>
    <t>McDonald</t>
  </si>
  <si>
    <t>Larue</t>
  </si>
  <si>
    <t>Daubert</t>
  </si>
  <si>
    <t>Close</t>
  </si>
  <si>
    <t>Roels</t>
  </si>
  <si>
    <t>Venosky</t>
  </si>
  <si>
    <t>Gosnell</t>
  </si>
  <si>
    <t>Chewning-Kulick</t>
  </si>
  <si>
    <t>Manion</t>
  </si>
  <si>
    <t>Leblanc</t>
  </si>
  <si>
    <t>Goldsby</t>
  </si>
  <si>
    <t>Mahoney</t>
  </si>
  <si>
    <t>McCracken</t>
  </si>
  <si>
    <t>Spewak</t>
  </si>
  <si>
    <t>Cottini</t>
  </si>
  <si>
    <t>Findlay</t>
  </si>
  <si>
    <t>Strasburg</t>
  </si>
  <si>
    <t>Deeter</t>
  </si>
  <si>
    <t>Arpin</t>
  </si>
  <si>
    <t>Schoeneck</t>
  </si>
  <si>
    <t>Willits</t>
  </si>
  <si>
    <t>Syring</t>
  </si>
  <si>
    <t>Strike</t>
  </si>
  <si>
    <t>Hennigar</t>
  </si>
  <si>
    <t>May</t>
  </si>
  <si>
    <t>Metcalf</t>
  </si>
  <si>
    <t>Tiska</t>
  </si>
  <si>
    <t>Fairley</t>
  </si>
  <si>
    <t>Piasta</t>
  </si>
  <si>
    <t>Olsen</t>
  </si>
  <si>
    <t>Bartus</t>
  </si>
  <si>
    <t>Stevens</t>
  </si>
  <si>
    <t>Fayter</t>
  </si>
  <si>
    <t>Parise</t>
  </si>
  <si>
    <t>Gryniewicz</t>
  </si>
  <si>
    <t>Panora</t>
  </si>
  <si>
    <t>Lambe</t>
  </si>
  <si>
    <t>Casto</t>
  </si>
  <si>
    <t>Martelli</t>
  </si>
  <si>
    <t>Naskret</t>
  </si>
  <si>
    <t>Maloney</t>
  </si>
  <si>
    <t>Amherst</t>
  </si>
  <si>
    <t>Johansen</t>
  </si>
  <si>
    <t>Kaufmann</t>
  </si>
  <si>
    <t>Barnes-Zurkinden</t>
  </si>
  <si>
    <t>Wolter</t>
  </si>
  <si>
    <t>Pearson</t>
  </si>
  <si>
    <t>Leon</t>
  </si>
  <si>
    <t>Marriott</t>
  </si>
  <si>
    <t>Wilkins</t>
  </si>
  <si>
    <t>Saiter</t>
  </si>
  <si>
    <t>Winrow</t>
  </si>
  <si>
    <t>Gries</t>
  </si>
  <si>
    <t>Strohschein</t>
  </si>
  <si>
    <t>Coogan</t>
  </si>
  <si>
    <t>Gagnon</t>
  </si>
  <si>
    <t>Fox</t>
  </si>
  <si>
    <t>Traver</t>
  </si>
  <si>
    <t>Quick</t>
  </si>
  <si>
    <t>Theriot</t>
  </si>
  <si>
    <t>Michalis</t>
  </si>
  <si>
    <t>Palma</t>
  </si>
  <si>
    <t>Takaoka</t>
  </si>
  <si>
    <t>Sherman</t>
  </si>
  <si>
    <t>Andre</t>
  </si>
  <si>
    <t>Switt</t>
  </si>
  <si>
    <t>Whitbeck</t>
  </si>
  <si>
    <t>Auer</t>
  </si>
  <si>
    <t>Attar</t>
  </si>
  <si>
    <t>Misuraca</t>
  </si>
  <si>
    <t>Spannaus</t>
  </si>
  <si>
    <t>Tarbiat</t>
  </si>
  <si>
    <t>Pulkkinen</t>
  </si>
  <si>
    <t>Trnovcova</t>
  </si>
  <si>
    <t>Hetrick</t>
  </si>
  <si>
    <t>Stern</t>
  </si>
  <si>
    <t>Newman</t>
  </si>
  <si>
    <t>Mone</t>
  </si>
  <si>
    <t>Powers</t>
  </si>
  <si>
    <t>Ulery</t>
  </si>
  <si>
    <t>Cho</t>
  </si>
  <si>
    <t>Reumann</t>
  </si>
  <si>
    <t>Cooper</t>
  </si>
  <si>
    <t>Cichon</t>
  </si>
  <si>
    <t>Maroevic</t>
  </si>
  <si>
    <t>Schulz</t>
  </si>
  <si>
    <t>Capriolo</t>
  </si>
  <si>
    <t>Borleis</t>
  </si>
  <si>
    <t>Karakoyunlu</t>
  </si>
  <si>
    <t>Desrosiers</t>
  </si>
  <si>
    <t>Comment</t>
  </si>
  <si>
    <t>Moss</t>
  </si>
  <si>
    <t>Clash</t>
  </si>
  <si>
    <t>Blankenship</t>
  </si>
  <si>
    <t>Lloyd</t>
  </si>
  <si>
    <t>Kong</t>
  </si>
  <si>
    <t>Benson</t>
  </si>
  <si>
    <t>Huntington</t>
  </si>
  <si>
    <t>Kendall</t>
  </si>
  <si>
    <t>Gast</t>
  </si>
  <si>
    <t>Scanlin</t>
  </si>
  <si>
    <t>Philbrook</t>
  </si>
  <si>
    <t>Cowan</t>
  </si>
  <si>
    <t>Sousa</t>
  </si>
  <si>
    <t>Stanton</t>
  </si>
  <si>
    <t>Mollak</t>
  </si>
  <si>
    <t>Weston</t>
  </si>
  <si>
    <t>Rabuzzi</t>
  </si>
  <si>
    <t>Hendrix</t>
  </si>
  <si>
    <t>Schout</t>
  </si>
  <si>
    <t>Schmaltz</t>
  </si>
  <si>
    <t>Eagen</t>
  </si>
  <si>
    <t>Rotramel</t>
  </si>
  <si>
    <t>Prevost</t>
  </si>
  <si>
    <t>Nyambaso</t>
  </si>
  <si>
    <t>Shaffer</t>
  </si>
  <si>
    <t>Corkum</t>
  </si>
  <si>
    <t>Pedersen</t>
  </si>
  <si>
    <t>Melo</t>
  </si>
  <si>
    <t>Sakamoto</t>
  </si>
  <si>
    <t>Lombardo</t>
  </si>
  <si>
    <t>Bode</t>
  </si>
  <si>
    <t>Norcross</t>
  </si>
  <si>
    <t>Lazrus</t>
  </si>
  <si>
    <t>Tsegay</t>
  </si>
  <si>
    <t>Schneider</t>
  </si>
  <si>
    <t>Loreto</t>
  </si>
  <si>
    <t>Callahan</t>
  </si>
  <si>
    <t>Timko</t>
  </si>
  <si>
    <t>Achatz</t>
  </si>
  <si>
    <t>Horwitz</t>
  </si>
  <si>
    <t>Gordyan</t>
  </si>
  <si>
    <t>Battoo</t>
  </si>
  <si>
    <t>Barker</t>
  </si>
  <si>
    <t>Saarnilehto</t>
  </si>
  <si>
    <t>Hillman</t>
  </si>
  <si>
    <t>Bartel</t>
  </si>
  <si>
    <t>Potekhina</t>
  </si>
  <si>
    <t>Lapp</t>
  </si>
  <si>
    <t>McCormick</t>
  </si>
  <si>
    <t>Coffed</t>
  </si>
  <si>
    <t>Estes</t>
  </si>
  <si>
    <t>Zamore</t>
  </si>
  <si>
    <t>Donaghy</t>
  </si>
  <si>
    <t>Fiorini</t>
  </si>
  <si>
    <t>Watkins</t>
  </si>
  <si>
    <t>Cassel</t>
  </si>
  <si>
    <t>O'Sullivan</t>
  </si>
  <si>
    <t>Chepkirui</t>
  </si>
  <si>
    <t>Gurney</t>
  </si>
  <si>
    <t>Francis</t>
  </si>
  <si>
    <t>Gruca</t>
  </si>
  <si>
    <t>Denton</t>
  </si>
  <si>
    <t>Trout</t>
  </si>
  <si>
    <t>Gilbert</t>
  </si>
  <si>
    <t>Chong</t>
  </si>
  <si>
    <t>Henry</t>
  </si>
  <si>
    <t>Brenneman</t>
  </si>
  <si>
    <t>Kemp</t>
  </si>
  <si>
    <t>Hillyard</t>
  </si>
  <si>
    <t>Gonzales</t>
  </si>
  <si>
    <t>Sayre</t>
  </si>
  <si>
    <t>Panke</t>
  </si>
  <si>
    <t>Brennan</t>
  </si>
  <si>
    <t>Ngo</t>
  </si>
  <si>
    <t>Guerdan</t>
  </si>
  <si>
    <t>Mills-Honarvar</t>
  </si>
  <si>
    <t>Farvard</t>
  </si>
  <si>
    <t>Skinner</t>
  </si>
  <si>
    <t>Shue</t>
  </si>
  <si>
    <t>Blinn</t>
  </si>
  <si>
    <t>Duyn</t>
  </si>
  <si>
    <t>Wardian</t>
  </si>
  <si>
    <t>Heuninck</t>
  </si>
  <si>
    <t>Kipyego</t>
  </si>
  <si>
    <t>Kuehl</t>
  </si>
  <si>
    <t>Burkholder</t>
  </si>
  <si>
    <t>Stadolnik</t>
  </si>
  <si>
    <t>Shields</t>
  </si>
  <si>
    <t>Margolis</t>
  </si>
  <si>
    <t>Uffenbeck</t>
  </si>
  <si>
    <t>Stepanova</t>
  </si>
  <si>
    <t>Verdi</t>
  </si>
  <si>
    <t>Mickelson</t>
  </si>
  <si>
    <t>Dibaba</t>
  </si>
  <si>
    <t>Shilling</t>
  </si>
  <si>
    <t>Bashaw</t>
  </si>
  <si>
    <t>McCutcheon</t>
  </si>
  <si>
    <t>Connor</t>
  </si>
  <si>
    <t>Geoghegan</t>
  </si>
  <si>
    <t>McGinn</t>
  </si>
  <si>
    <t>Quinteros</t>
  </si>
  <si>
    <t>Loenser</t>
  </si>
  <si>
    <t>Furrer</t>
  </si>
  <si>
    <t>Konigs</t>
  </si>
  <si>
    <t>Tesdahl</t>
  </si>
  <si>
    <t>Engel</t>
  </si>
  <si>
    <t>Kuck</t>
  </si>
  <si>
    <t>Neuschel</t>
  </si>
  <si>
    <t>Marquez</t>
  </si>
  <si>
    <t>Green</t>
  </si>
  <si>
    <t>Schubel</t>
  </si>
  <si>
    <t>Jimenez</t>
  </si>
  <si>
    <t>Zimny-Schmitt</t>
  </si>
  <si>
    <t>Brohart</t>
  </si>
  <si>
    <t>Oka</t>
  </si>
  <si>
    <t>Metzger</t>
  </si>
  <si>
    <t>Vaughn</t>
  </si>
  <si>
    <t>Petty</t>
  </si>
  <si>
    <t>Lasseron</t>
  </si>
  <si>
    <t>Bushong</t>
  </si>
  <si>
    <t>Dennison</t>
  </si>
  <si>
    <t>Lira</t>
  </si>
  <si>
    <t>Nahigian</t>
  </si>
  <si>
    <t>Cackett</t>
  </si>
  <si>
    <t>Hunter-Galvan</t>
  </si>
  <si>
    <t>Pierret</t>
  </si>
  <si>
    <t>O'Neil</t>
  </si>
  <si>
    <t>Leitz</t>
  </si>
  <si>
    <t>Durfee</t>
  </si>
  <si>
    <t>Maylone</t>
  </si>
  <si>
    <t>Reiland</t>
  </si>
  <si>
    <t>Hu</t>
  </si>
  <si>
    <t>Lessek</t>
  </si>
  <si>
    <t>Colavincenzo</t>
  </si>
  <si>
    <t>Mendez-Karr</t>
  </si>
  <si>
    <t>Saulnier</t>
  </si>
  <si>
    <t>Schoonover</t>
  </si>
  <si>
    <t>Hass</t>
  </si>
  <si>
    <t>Cadotte</t>
  </si>
  <si>
    <t>Cacciapaglia</t>
  </si>
  <si>
    <t>Mininger</t>
  </si>
  <si>
    <t>Mayo</t>
  </si>
  <si>
    <t>Zicko</t>
  </si>
  <si>
    <t>Cupp</t>
  </si>
  <si>
    <t>Klassen</t>
  </si>
  <si>
    <t>Musal</t>
  </si>
  <si>
    <t>Kitayama</t>
  </si>
  <si>
    <t>Altman</t>
  </si>
  <si>
    <t>Demchko</t>
  </si>
  <si>
    <t>Betts</t>
  </si>
  <si>
    <t>Vandeventer</t>
  </si>
  <si>
    <t>Hirano</t>
  </si>
  <si>
    <t>Davi</t>
  </si>
  <si>
    <t>Sloan</t>
  </si>
  <si>
    <t>Homich</t>
  </si>
  <si>
    <t>Kristjansson</t>
  </si>
  <si>
    <t>Pitman</t>
  </si>
  <si>
    <t>Curley</t>
  </si>
  <si>
    <t>Zimmer</t>
  </si>
  <si>
    <t>Granski</t>
  </si>
  <si>
    <t>Regina</t>
  </si>
  <si>
    <t>Howe</t>
  </si>
  <si>
    <t>Atwater</t>
  </si>
  <si>
    <t>Gurganus</t>
  </si>
  <si>
    <t>Holden</t>
  </si>
  <si>
    <t>Parton</t>
  </si>
  <si>
    <t>Dent</t>
  </si>
  <si>
    <t>Ranti</t>
  </si>
  <si>
    <t>Ishaq</t>
  </si>
  <si>
    <t>Wiles</t>
  </si>
  <si>
    <t>Serafini</t>
  </si>
  <si>
    <t>Button</t>
  </si>
  <si>
    <t>Gaal</t>
  </si>
  <si>
    <t>Liptak</t>
  </si>
  <si>
    <t>Kellam</t>
  </si>
  <si>
    <t>Gordon</t>
  </si>
  <si>
    <t>Wagoner</t>
  </si>
  <si>
    <t>Goffi</t>
  </si>
  <si>
    <t>Salovaara</t>
  </si>
  <si>
    <t>Reid</t>
  </si>
  <si>
    <t>Allan</t>
  </si>
  <si>
    <t>McLaughlin</t>
  </si>
  <si>
    <t>Tang</t>
  </si>
  <si>
    <t>Chepkwony</t>
  </si>
  <si>
    <t>Szynkarczuk</t>
  </si>
  <si>
    <t>Brill</t>
  </si>
  <si>
    <t>Nunn</t>
  </si>
  <si>
    <t>Blair</t>
  </si>
  <si>
    <t>Sharkey</t>
  </si>
  <si>
    <t>Scalard</t>
  </si>
  <si>
    <t>Burget</t>
  </si>
  <si>
    <t>English</t>
  </si>
  <si>
    <t>Hampton</t>
  </si>
  <si>
    <t>Lucas</t>
  </si>
  <si>
    <t>Cherewatti</t>
  </si>
  <si>
    <t>Olle</t>
  </si>
  <si>
    <t>Hamsi</t>
  </si>
  <si>
    <t>Finnegan</t>
  </si>
  <si>
    <t>Villa</t>
  </si>
  <si>
    <t>Cable</t>
  </si>
  <si>
    <t>Eiring</t>
  </si>
  <si>
    <t>Friedman</t>
  </si>
  <si>
    <t>Croker</t>
  </si>
  <si>
    <t>Beganics</t>
  </si>
  <si>
    <t>Huberty</t>
  </si>
  <si>
    <t>Hazlehurst</t>
  </si>
  <si>
    <t>Marin</t>
  </si>
  <si>
    <t>Dear</t>
  </si>
  <si>
    <t>Lederer</t>
  </si>
  <si>
    <t>Robson</t>
  </si>
  <si>
    <t>Galvan</t>
  </si>
  <si>
    <t>Teeuwen</t>
  </si>
  <si>
    <t>List</t>
  </si>
  <si>
    <t>Shafar</t>
  </si>
  <si>
    <t>Copenhaver</t>
  </si>
  <si>
    <t>Stump</t>
  </si>
  <si>
    <t>Wehrman</t>
  </si>
  <si>
    <t>Sischo</t>
  </si>
  <si>
    <t>Fonti</t>
  </si>
  <si>
    <t>Merlis</t>
  </si>
  <si>
    <t>Hasegawa</t>
  </si>
  <si>
    <t>Haselden</t>
  </si>
  <si>
    <t>Simonson</t>
  </si>
  <si>
    <t>Montag</t>
  </si>
  <si>
    <t>Deroian</t>
  </si>
  <si>
    <t>Strickler</t>
  </si>
  <si>
    <t>Woodard</t>
  </si>
  <si>
    <t>Sinda</t>
  </si>
  <si>
    <t>Rydland</t>
  </si>
  <si>
    <t>Vespa</t>
  </si>
  <si>
    <t>Meadows</t>
  </si>
  <si>
    <t>Toppen</t>
  </si>
  <si>
    <t>Ermer</t>
  </si>
  <si>
    <t>Dionne</t>
  </si>
  <si>
    <t>Stasulli</t>
  </si>
  <si>
    <t>Duran</t>
  </si>
  <si>
    <t>Klundt</t>
  </si>
  <si>
    <t>Waters</t>
  </si>
  <si>
    <t>Rusk</t>
  </si>
  <si>
    <t>Gersbach</t>
  </si>
  <si>
    <t>Taylor-Watson</t>
  </si>
  <si>
    <t>Levitsky</t>
  </si>
  <si>
    <t>Carroll</t>
  </si>
  <si>
    <t>Campos</t>
  </si>
  <si>
    <t>Flajslik</t>
  </si>
  <si>
    <t>Chua</t>
  </si>
  <si>
    <t>Wilzbacher</t>
  </si>
  <si>
    <t>Thayer</t>
  </si>
  <si>
    <t>Brosseau</t>
  </si>
  <si>
    <t>Phares</t>
  </si>
  <si>
    <t>Padula</t>
  </si>
  <si>
    <t>Gamirov</t>
  </si>
  <si>
    <t>Briot</t>
  </si>
  <si>
    <t>Putt</t>
  </si>
  <si>
    <t>Deiman</t>
  </si>
  <si>
    <t>Bonanni</t>
  </si>
  <si>
    <t>Stein</t>
  </si>
  <si>
    <t>Laumann</t>
  </si>
  <si>
    <t>Galaviz</t>
  </si>
  <si>
    <t>Piper</t>
  </si>
  <si>
    <t>Cantini</t>
  </si>
  <si>
    <t>Werhane</t>
  </si>
  <si>
    <t>Davies</t>
  </si>
  <si>
    <t>Hummel</t>
  </si>
  <si>
    <t>Lutz</t>
  </si>
  <si>
    <t>Viglienzoni</t>
  </si>
  <si>
    <t>Rathbun</t>
  </si>
  <si>
    <t>crane</t>
  </si>
  <si>
    <t>Conant</t>
  </si>
  <si>
    <t>Huyser-Wierenga</t>
  </si>
  <si>
    <t>Natalini</t>
  </si>
  <si>
    <t>Robbins</t>
  </si>
  <si>
    <t>Stanislav</t>
  </si>
  <si>
    <t>Mears</t>
  </si>
  <si>
    <t>Neill</t>
  </si>
  <si>
    <t>Tola</t>
  </si>
  <si>
    <t>Briskman</t>
  </si>
  <si>
    <t>Ritzenhein</t>
  </si>
  <si>
    <t>Malkowski</t>
  </si>
  <si>
    <t>Andreyko</t>
  </si>
  <si>
    <t>Lozier</t>
  </si>
  <si>
    <t>Rodas</t>
  </si>
  <si>
    <t>Karmen</t>
  </si>
  <si>
    <t>Lippmann</t>
  </si>
  <si>
    <t>Klehm</t>
  </si>
  <si>
    <t>Desisa</t>
  </si>
  <si>
    <t>Brooks</t>
  </si>
  <si>
    <t>Weispfennig</t>
  </si>
  <si>
    <t>Sorrell</t>
  </si>
  <si>
    <t>Marek</t>
  </si>
  <si>
    <t>Werner</t>
  </si>
  <si>
    <t>Penny</t>
  </si>
  <si>
    <t>Masayesva</t>
  </si>
  <si>
    <t>Paavola</t>
  </si>
  <si>
    <t>Gehlsen</t>
  </si>
  <si>
    <t>Roche</t>
  </si>
  <si>
    <t>Hearn</t>
  </si>
  <si>
    <t>Dimson</t>
  </si>
  <si>
    <t>Slason</t>
  </si>
  <si>
    <t>Gibson</t>
  </si>
  <si>
    <t>Erdos</t>
  </si>
  <si>
    <t>Cushman</t>
  </si>
  <si>
    <t>Hammel</t>
  </si>
  <si>
    <t>Ytterstad</t>
  </si>
  <si>
    <t>Prince</t>
  </si>
  <si>
    <t>Petrulak</t>
  </si>
  <si>
    <t>Zablocki</t>
  </si>
  <si>
    <t>Babay</t>
  </si>
  <si>
    <t>Moody</t>
  </si>
  <si>
    <t>Swierzbinski</t>
  </si>
  <si>
    <t>Schwartz</t>
  </si>
  <si>
    <t>Sanseverino</t>
  </si>
  <si>
    <t>Lawder</t>
  </si>
  <si>
    <t>Hoerner</t>
  </si>
  <si>
    <t>Beaulne</t>
  </si>
  <si>
    <t>Lunz</t>
  </si>
  <si>
    <t>Brackenwagen</t>
  </si>
  <si>
    <t>Schmitt</t>
  </si>
  <si>
    <t>Borden</t>
  </si>
  <si>
    <t>Regan</t>
  </si>
  <si>
    <t>Koenis</t>
  </si>
  <si>
    <t>Kittaka</t>
  </si>
  <si>
    <t>Concannon</t>
  </si>
  <si>
    <t>Schultz</t>
  </si>
  <si>
    <t>Brannigan</t>
  </si>
  <si>
    <t>Cavallo</t>
  </si>
  <si>
    <t>Axelrod</t>
  </si>
  <si>
    <t>Roberge</t>
  </si>
  <si>
    <t>Schmidt</t>
  </si>
  <si>
    <t>Kosters</t>
  </si>
  <si>
    <t>Dykes</t>
  </si>
  <si>
    <t>Velan</t>
  </si>
  <si>
    <t>Goolik</t>
  </si>
  <si>
    <t>Bain</t>
  </si>
  <si>
    <t>Wieck</t>
  </si>
  <si>
    <t>Friel</t>
  </si>
  <si>
    <t>Santandreu</t>
  </si>
  <si>
    <t>Gerber</t>
  </si>
  <si>
    <t>Benadum</t>
  </si>
  <si>
    <t>Ragazzini</t>
  </si>
  <si>
    <t>Kessinger</t>
  </si>
  <si>
    <t>Bezgin</t>
  </si>
  <si>
    <t>Woldesilassie</t>
  </si>
  <si>
    <t>Pulliam</t>
  </si>
  <si>
    <t>Guisinger</t>
  </si>
  <si>
    <t>Arnerich</t>
  </si>
  <si>
    <t>Nolette</t>
  </si>
  <si>
    <t>Chabrier</t>
  </si>
  <si>
    <t>Knotts</t>
  </si>
  <si>
    <t>Pultorak</t>
  </si>
  <si>
    <t>Maxon</t>
  </si>
  <si>
    <t>Kraai</t>
  </si>
  <si>
    <t>Larosa</t>
  </si>
  <si>
    <t>Haney</t>
  </si>
  <si>
    <t>Boulay</t>
  </si>
  <si>
    <t>Luy</t>
  </si>
  <si>
    <t>Fava</t>
  </si>
  <si>
    <t>Montoya</t>
  </si>
  <si>
    <t>Albertson</t>
  </si>
  <si>
    <t>Barger</t>
  </si>
  <si>
    <t>Fraioli</t>
  </si>
  <si>
    <t>Talhelm</t>
  </si>
  <si>
    <t>Treece</t>
  </si>
  <si>
    <t>Beisel</t>
  </si>
  <si>
    <t>Enke</t>
  </si>
  <si>
    <t>Ferrell</t>
  </si>
  <si>
    <t>Gates</t>
  </si>
  <si>
    <t>Jeffers</t>
  </si>
  <si>
    <t>Sulhanek</t>
  </si>
  <si>
    <t>Caron</t>
  </si>
  <si>
    <t>Fullarton</t>
  </si>
  <si>
    <t>Lindgren</t>
  </si>
  <si>
    <t>Akiha</t>
  </si>
  <si>
    <t>Sweny</t>
  </si>
  <si>
    <t>Tobin</t>
  </si>
  <si>
    <t>Keys</t>
  </si>
  <si>
    <t>Wilbur</t>
  </si>
  <si>
    <t>Ditota</t>
  </si>
  <si>
    <t>Horbol</t>
  </si>
  <si>
    <t>Murakami</t>
  </si>
  <si>
    <t>Petermann</t>
  </si>
  <si>
    <t>Danielson</t>
  </si>
  <si>
    <t>Street</t>
  </si>
  <si>
    <t>Buss</t>
  </si>
  <si>
    <t>Duffy</t>
  </si>
  <si>
    <t>Avery</t>
  </si>
  <si>
    <t>Bohinski</t>
  </si>
  <si>
    <t>Kohls</t>
  </si>
  <si>
    <t>Brietzke</t>
  </si>
  <si>
    <t>Albano</t>
  </si>
  <si>
    <t>Rosendahl</t>
  </si>
  <si>
    <t>German</t>
  </si>
  <si>
    <t>First Name</t>
  </si>
  <si>
    <t>Fierro Vargas</t>
  </si>
  <si>
    <t>De Simone</t>
  </si>
  <si>
    <t>Van Hout</t>
  </si>
  <si>
    <t>Navarro Castro</t>
  </si>
  <si>
    <t>Garcia Garcia</t>
  </si>
  <si>
    <t>San Juan</t>
  </si>
  <si>
    <t>Sanchez Y Torres</t>
  </si>
  <si>
    <t>Martinez Lopez</t>
  </si>
  <si>
    <t>Van Es</t>
  </si>
  <si>
    <t>Mason Cox</t>
  </si>
  <si>
    <t>Corona Iturriaga</t>
  </si>
  <si>
    <t>Stanley Torres</t>
  </si>
  <si>
    <t>Pena Reyes</t>
  </si>
  <si>
    <t>Imbalzano Zegar</t>
  </si>
  <si>
    <t>Van Vugt</t>
  </si>
  <si>
    <t>Vallejo Sarmiento</t>
  </si>
  <si>
    <t>Evans Marke</t>
  </si>
  <si>
    <t>Herra Arroyo</t>
  </si>
  <si>
    <t>Escanero Palmer</t>
  </si>
  <si>
    <t>Van De Kamp</t>
  </si>
  <si>
    <t>De Mata</t>
  </si>
  <si>
    <t>Barrera Munoz</t>
  </si>
  <si>
    <t>Do Prado</t>
  </si>
  <si>
    <t>Sanchez Antognini</t>
  </si>
  <si>
    <t>Cifuentes Fetiva</t>
  </si>
  <si>
    <t>Mancebo Garcia</t>
  </si>
  <si>
    <t>Knight Pech</t>
  </si>
  <si>
    <t>Hidalgo Zambrano</t>
  </si>
  <si>
    <t>De Jesus</t>
  </si>
  <si>
    <t>Tjong Clemons</t>
  </si>
  <si>
    <t>Shabot Marcos</t>
  </si>
  <si>
    <t>Van Nielen</t>
  </si>
  <si>
    <t>Rojas Alvarez</t>
  </si>
  <si>
    <t>Rosales Ramirez</t>
  </si>
  <si>
    <t>Von Rock</t>
  </si>
  <si>
    <t>De Hueck</t>
  </si>
  <si>
    <t>Van Meter</t>
  </si>
  <si>
    <t>Ruiz Herrero</t>
  </si>
  <si>
    <t>Bin Alias</t>
  </si>
  <si>
    <t>Ruiz-Tagle Barros</t>
  </si>
  <si>
    <t>Graves - Rostro</t>
  </si>
  <si>
    <t>Riveros Gonzalez</t>
  </si>
  <si>
    <t>Title</t>
  </si>
  <si>
    <t xml:space="preserve"> Ms</t>
  </si>
  <si>
    <t xml:space="preserve"> Mr</t>
  </si>
  <si>
    <t xml:space="preserve"> Mrs</t>
  </si>
  <si>
    <t>Last Name</t>
  </si>
  <si>
    <t xml:space="preserve">  Kelly</t>
  </si>
  <si>
    <t xml:space="preserve">  Matthew D</t>
  </si>
  <si>
    <t xml:space="preserve">  Phil</t>
  </si>
  <si>
    <t xml:space="preserve">  Kelsey</t>
  </si>
  <si>
    <t xml:space="preserve">  Kristyn</t>
  </si>
  <si>
    <t xml:space="preserve">  Russell B</t>
  </si>
  <si>
    <t xml:space="preserve">  Scott</t>
  </si>
  <si>
    <t xml:space="preserve">  Stephen</t>
  </si>
  <si>
    <t xml:space="preserve">  Patrick R</t>
  </si>
  <si>
    <t xml:space="preserve">  Brooke N</t>
  </si>
  <si>
    <t xml:space="preserve">  Paola Andrea</t>
  </si>
  <si>
    <t xml:space="preserve">  David</t>
  </si>
  <si>
    <t xml:space="preserve">  Wade</t>
  </si>
  <si>
    <t xml:space="preserve">  Franklin</t>
  </si>
  <si>
    <t xml:space="preserve">  Leilani M</t>
  </si>
  <si>
    <t xml:space="preserve">  Philippe</t>
  </si>
  <si>
    <t xml:space="preserve">  Jennifer A</t>
  </si>
  <si>
    <t xml:space="preserve">  Christina M</t>
  </si>
  <si>
    <t xml:space="preserve">  Said Sr</t>
  </si>
  <si>
    <t xml:space="preserve">  John</t>
  </si>
  <si>
    <t xml:space="preserve">  Myles</t>
  </si>
  <si>
    <t xml:space="preserve">  Madelyn C</t>
  </si>
  <si>
    <t xml:space="preserve">  Nicole</t>
  </si>
  <si>
    <t xml:space="preserve">  Eric A</t>
  </si>
  <si>
    <t xml:space="preserve">  Emiliano I</t>
  </si>
  <si>
    <t xml:space="preserve">  Adam</t>
  </si>
  <si>
    <t xml:space="preserve">  Zach</t>
  </si>
  <si>
    <t xml:space="preserve">  Stephanie W</t>
  </si>
  <si>
    <t xml:space="preserve">  Natalie</t>
  </si>
  <si>
    <t xml:space="preserve">  Nicole J</t>
  </si>
  <si>
    <t xml:space="preserve">  Jefferson D</t>
  </si>
  <si>
    <t xml:space="preserve">  Brendan D</t>
  </si>
  <si>
    <t xml:space="preserve">  Courtney</t>
  </si>
  <si>
    <t xml:space="preserve">  Sydney L</t>
  </si>
  <si>
    <t xml:space="preserve">  Julien</t>
  </si>
  <si>
    <t xml:space="preserve">  Ryan M</t>
  </si>
  <si>
    <t xml:space="preserve">  Anna H</t>
  </si>
  <si>
    <t xml:space="preserve">  Samantha</t>
  </si>
  <si>
    <t xml:space="preserve">  Robert</t>
  </si>
  <si>
    <t xml:space="preserve">  James R</t>
  </si>
  <si>
    <t xml:space="preserve">  Roseann</t>
  </si>
  <si>
    <t xml:space="preserve">  Spencer</t>
  </si>
  <si>
    <t xml:space="preserve">  Eric W</t>
  </si>
  <si>
    <t xml:space="preserve">  Brianna L</t>
  </si>
  <si>
    <t xml:space="preserve">  Thomas J</t>
  </si>
  <si>
    <t xml:space="preserve">  Melissa L</t>
  </si>
  <si>
    <t xml:space="preserve">  Flavio</t>
  </si>
  <si>
    <t xml:space="preserve">  Ryan</t>
  </si>
  <si>
    <t xml:space="preserve">  Anthony J</t>
  </si>
  <si>
    <t xml:space="preserve">  Alex</t>
  </si>
  <si>
    <t xml:space="preserve">  Andrew B</t>
  </si>
  <si>
    <t xml:space="preserve">  Dara E</t>
  </si>
  <si>
    <t xml:space="preserve">  Inna</t>
  </si>
  <si>
    <t xml:space="preserve">  Ari</t>
  </si>
  <si>
    <t xml:space="preserve">  Lindsey</t>
  </si>
  <si>
    <t xml:space="preserve">  Kenny</t>
  </si>
  <si>
    <t xml:space="preserve">  Louise</t>
  </si>
  <si>
    <t xml:space="preserve">  Cameron</t>
  </si>
  <si>
    <t xml:space="preserve">  Katie T</t>
  </si>
  <si>
    <t xml:space="preserve">  Casey</t>
  </si>
  <si>
    <t xml:space="preserve">  Bryson C</t>
  </si>
  <si>
    <t xml:space="preserve">  Megan</t>
  </si>
  <si>
    <t xml:space="preserve">  Daniel</t>
  </si>
  <si>
    <t xml:space="preserve">  Steven M</t>
  </si>
  <si>
    <t xml:space="preserve">  Jenna L</t>
  </si>
  <si>
    <t xml:space="preserve">  Freeman</t>
  </si>
  <si>
    <t xml:space="preserve">  Jeff</t>
  </si>
  <si>
    <t xml:space="preserve">  Elenilton V</t>
  </si>
  <si>
    <t xml:space="preserve">  Maurya</t>
  </si>
  <si>
    <t xml:space="preserve">  Samantha C</t>
  </si>
  <si>
    <t xml:space="preserve">  Bethany A</t>
  </si>
  <si>
    <t xml:space="preserve">  Yves</t>
  </si>
  <si>
    <t xml:space="preserve">  Danielle</t>
  </si>
  <si>
    <t xml:space="preserve">  Julia</t>
  </si>
  <si>
    <t xml:space="preserve">  Joshua</t>
  </si>
  <si>
    <t xml:space="preserve">  Jennifer</t>
  </si>
  <si>
    <t xml:space="preserve">  Gwen M</t>
  </si>
  <si>
    <t xml:space="preserve">  Patrick</t>
  </si>
  <si>
    <t xml:space="preserve">  Kate</t>
  </si>
  <si>
    <t xml:space="preserve">  Kevin</t>
  </si>
  <si>
    <t xml:space="preserve">  Stephen II</t>
  </si>
  <si>
    <t xml:space="preserve">  Philip</t>
  </si>
  <si>
    <t xml:space="preserve">  Brett A</t>
  </si>
  <si>
    <t xml:space="preserve">  Rebecca</t>
  </si>
  <si>
    <t xml:space="preserve">  Kelley</t>
  </si>
  <si>
    <t xml:space="preserve">  Abigail K</t>
  </si>
  <si>
    <t xml:space="preserve">  Hope</t>
  </si>
  <si>
    <t xml:space="preserve">  Elyse M</t>
  </si>
  <si>
    <t xml:space="preserve">  Nicholas</t>
  </si>
  <si>
    <t xml:space="preserve">  Thomas</t>
  </si>
  <si>
    <t xml:space="preserve">  Pamela J</t>
  </si>
  <si>
    <t xml:space="preserve">  Jessica</t>
  </si>
  <si>
    <t xml:space="preserve">  Ron N</t>
  </si>
  <si>
    <t xml:space="preserve">  Brian</t>
  </si>
  <si>
    <t xml:space="preserve">  Sari</t>
  </si>
  <si>
    <t xml:space="preserve">  Robert M</t>
  </si>
  <si>
    <t xml:space="preserve">  Ricardo</t>
  </si>
  <si>
    <t xml:space="preserve">  Gedion</t>
  </si>
  <si>
    <t xml:space="preserve">  Mark</t>
  </si>
  <si>
    <t xml:space="preserve">  Gamini P</t>
  </si>
  <si>
    <t xml:space="preserve">  Emily J</t>
  </si>
  <si>
    <t xml:space="preserve">  Amanda</t>
  </si>
  <si>
    <t xml:space="preserve">  Knox</t>
  </si>
  <si>
    <t xml:space="preserve">  Yianna</t>
  </si>
  <si>
    <t xml:space="preserve">  Roberta</t>
  </si>
  <si>
    <t xml:space="preserve">  Benjamin P</t>
  </si>
  <si>
    <t xml:space="preserve">  Craig</t>
  </si>
  <si>
    <t xml:space="preserve">  Ann</t>
  </si>
  <si>
    <t xml:space="preserve">  Jamie P</t>
  </si>
  <si>
    <t xml:space="preserve">  Charlie</t>
  </si>
  <si>
    <t xml:space="preserve">  Meb</t>
  </si>
  <si>
    <t xml:space="preserve">  Aaqib L</t>
  </si>
  <si>
    <t xml:space="preserve">  Craig A</t>
  </si>
  <si>
    <t xml:space="preserve">  Meredith</t>
  </si>
  <si>
    <t xml:space="preserve">  Doug</t>
  </si>
  <si>
    <t xml:space="preserve">  Elizabeth J</t>
  </si>
  <si>
    <t xml:space="preserve">  Matthew P</t>
  </si>
  <si>
    <t xml:space="preserve">  Guillermo Sr</t>
  </si>
  <si>
    <t xml:space="preserve">  Ryan C</t>
  </si>
  <si>
    <t xml:space="preserve">  Dane</t>
  </si>
  <si>
    <t xml:space="preserve">  Jonas</t>
  </si>
  <si>
    <t xml:space="preserve">  George E</t>
  </si>
  <si>
    <t xml:space="preserve">  Sara S</t>
  </si>
  <si>
    <t xml:space="preserve">  Nick</t>
  </si>
  <si>
    <t xml:space="preserve">  Timothy</t>
  </si>
  <si>
    <t xml:space="preserve">  Becky L</t>
  </si>
  <si>
    <t xml:space="preserve">  Steph K</t>
  </si>
  <si>
    <t xml:space="preserve">  Kristine B</t>
  </si>
  <si>
    <t xml:space="preserve">  Taylor B</t>
  </si>
  <si>
    <t xml:space="preserve">  William</t>
  </si>
  <si>
    <t xml:space="preserve">  Sage</t>
  </si>
  <si>
    <t xml:space="preserve">  Cole</t>
  </si>
  <si>
    <t xml:space="preserve">  Jesse</t>
  </si>
  <si>
    <t xml:space="preserve">  Tammi J</t>
  </si>
  <si>
    <t xml:space="preserve">  Matthew S</t>
  </si>
  <si>
    <t xml:space="preserve">  Eric</t>
  </si>
  <si>
    <t xml:space="preserve">  Valeria R</t>
  </si>
  <si>
    <t xml:space="preserve">  Michael P</t>
  </si>
  <si>
    <t xml:space="preserve">  Rami</t>
  </si>
  <si>
    <t xml:space="preserve">  Denis</t>
  </si>
  <si>
    <t xml:space="preserve">  Brian E</t>
  </si>
  <si>
    <t xml:space="preserve">  Bonnie</t>
  </si>
  <si>
    <t xml:space="preserve">  Paul</t>
  </si>
  <si>
    <t xml:space="preserve">  Michael</t>
  </si>
  <si>
    <t xml:space="preserve">  Samuel</t>
  </si>
  <si>
    <t xml:space="preserve">  Matthew</t>
  </si>
  <si>
    <t xml:space="preserve">  Syndy</t>
  </si>
  <si>
    <t xml:space="preserve">  Aleksandra</t>
  </si>
  <si>
    <t xml:space="preserve">  Steeve T Sr</t>
  </si>
  <si>
    <t xml:space="preserve">  Richard</t>
  </si>
  <si>
    <t xml:space="preserve">  Aaron T</t>
  </si>
  <si>
    <t xml:space="preserve">  Akira</t>
  </si>
  <si>
    <t xml:space="preserve">  Ben</t>
  </si>
  <si>
    <t xml:space="preserve">  Jana</t>
  </si>
  <si>
    <t xml:space="preserve">  Jay T</t>
  </si>
  <si>
    <t xml:space="preserve">  Marie-Helene</t>
  </si>
  <si>
    <t xml:space="preserve">  Bret R</t>
  </si>
  <si>
    <t xml:space="preserve">  Gardner L</t>
  </si>
  <si>
    <t xml:space="preserve">  Bobby</t>
  </si>
  <si>
    <t xml:space="preserve">  Lina</t>
  </si>
  <si>
    <t xml:space="preserve">  Zebulon</t>
  </si>
  <si>
    <t xml:space="preserve">  Greg</t>
  </si>
  <si>
    <t xml:space="preserve">  Kelsey A</t>
  </si>
  <si>
    <t xml:space="preserve">  Bronwen L</t>
  </si>
  <si>
    <t xml:space="preserve">  Manuela</t>
  </si>
  <si>
    <t xml:space="preserve">  Jennifer L</t>
  </si>
  <si>
    <t xml:space="preserve">  Abby W</t>
  </si>
  <si>
    <t xml:space="preserve">  Tyler</t>
  </si>
  <si>
    <t xml:space="preserve">  Jeffrey</t>
  </si>
  <si>
    <t xml:space="preserve">  Matthew F</t>
  </si>
  <si>
    <t xml:space="preserve">  Ryan J</t>
  </si>
  <si>
    <t xml:space="preserve">  Amy</t>
  </si>
  <si>
    <t xml:space="preserve">  Andrew P</t>
  </si>
  <si>
    <t xml:space="preserve">  George M</t>
  </si>
  <si>
    <t xml:space="preserve">  Sarah</t>
  </si>
  <si>
    <t xml:space="preserve">  Lara</t>
  </si>
  <si>
    <t xml:space="preserve">  Sebastien</t>
  </si>
  <si>
    <t xml:space="preserve">  Padraig</t>
  </si>
  <si>
    <t xml:space="preserve">  Heather</t>
  </si>
  <si>
    <t xml:space="preserve">  Jorge</t>
  </si>
  <si>
    <t xml:space="preserve">  Jack R</t>
  </si>
  <si>
    <t xml:space="preserve">  Felix</t>
  </si>
  <si>
    <t xml:space="preserve">  Christopher C</t>
  </si>
  <si>
    <t xml:space="preserve">  Jill</t>
  </si>
  <si>
    <t xml:space="preserve">  Alejandro</t>
  </si>
  <si>
    <t xml:space="preserve">  Ian E</t>
  </si>
  <si>
    <t xml:space="preserve">  Hector Sr</t>
  </si>
  <si>
    <t xml:space="preserve">  Matt</t>
  </si>
  <si>
    <t xml:space="preserve">  Elizabeth H</t>
  </si>
  <si>
    <t xml:space="preserve">  Grace</t>
  </si>
  <si>
    <t xml:space="preserve">  Jaime</t>
  </si>
  <si>
    <t xml:space="preserve">  Calesse</t>
  </si>
  <si>
    <t xml:space="preserve">  Kate L</t>
  </si>
  <si>
    <t xml:space="preserve">  Sergey</t>
  </si>
  <si>
    <t xml:space="preserve">  Timothy V</t>
  </si>
  <si>
    <t xml:space="preserve">  Andrew S</t>
  </si>
  <si>
    <t xml:space="preserve">  Lawrence</t>
  </si>
  <si>
    <t xml:space="preserve">  Gavin M</t>
  </si>
  <si>
    <t xml:space="preserve">  Rick E</t>
  </si>
  <si>
    <t xml:space="preserve">  Andrea H</t>
  </si>
  <si>
    <t xml:space="preserve">  Anthony S</t>
  </si>
  <si>
    <t xml:space="preserve">  Erik</t>
  </si>
  <si>
    <t xml:space="preserve">  Kiley D</t>
  </si>
  <si>
    <t xml:space="preserve">  Chris</t>
  </si>
  <si>
    <t xml:space="preserve">  Marian M</t>
  </si>
  <si>
    <t xml:space="preserve">  Jeremy</t>
  </si>
  <si>
    <t xml:space="preserve">  Allison H</t>
  </si>
  <si>
    <t xml:space="preserve">  Elizabeth</t>
  </si>
  <si>
    <t xml:space="preserve">  Andrew</t>
  </si>
  <si>
    <t xml:space="preserve">  Anders J</t>
  </si>
  <si>
    <t xml:space="preserve">  Sean</t>
  </si>
  <si>
    <t xml:space="preserve">  Brian M</t>
  </si>
  <si>
    <t xml:space="preserve">  Susannah</t>
  </si>
  <si>
    <t xml:space="preserve">  Randy</t>
  </si>
  <si>
    <t xml:space="preserve">  Leslie</t>
  </si>
  <si>
    <t xml:space="preserve">  Brittany L</t>
  </si>
  <si>
    <t xml:space="preserve">  Cassie J</t>
  </si>
  <si>
    <t xml:space="preserve">  Peter W</t>
  </si>
  <si>
    <t xml:space="preserve">  Douglas</t>
  </si>
  <si>
    <t xml:space="preserve">  Dan</t>
  </si>
  <si>
    <t xml:space="preserve">  Dan M</t>
  </si>
  <si>
    <t xml:space="preserve">  Eric L</t>
  </si>
  <si>
    <t xml:space="preserve">  Les J</t>
  </si>
  <si>
    <t xml:space="preserve">  Stephanie</t>
  </si>
  <si>
    <t xml:space="preserve">  Melissa Y</t>
  </si>
  <si>
    <t xml:space="preserve">  Ashley</t>
  </si>
  <si>
    <t xml:space="preserve">  Stephanie M</t>
  </si>
  <si>
    <t xml:space="preserve">  Kylie</t>
  </si>
  <si>
    <t xml:space="preserve">  Carrie</t>
  </si>
  <si>
    <t xml:space="preserve">  Zach S</t>
  </si>
  <si>
    <t xml:space="preserve">  Alan</t>
  </si>
  <si>
    <t xml:space="preserve">  Nate</t>
  </si>
  <si>
    <t xml:space="preserve">  Jesse G</t>
  </si>
  <si>
    <t xml:space="preserve">  Jason</t>
  </si>
  <si>
    <t xml:space="preserve">  Megan A</t>
  </si>
  <si>
    <t xml:space="preserve">  Luke M</t>
  </si>
  <si>
    <t xml:space="preserve">  Jacy D</t>
  </si>
  <si>
    <t xml:space="preserve">  Simon G</t>
  </si>
  <si>
    <t xml:space="preserve">  Ainsley E</t>
  </si>
  <si>
    <t xml:space="preserve">  Erica A</t>
  </si>
  <si>
    <t xml:space="preserve">  Erin C</t>
  </si>
  <si>
    <t xml:space="preserve">  Adrienne</t>
  </si>
  <si>
    <t xml:space="preserve">  Yutaka</t>
  </si>
  <si>
    <t xml:space="preserve">  Tyler M</t>
  </si>
  <si>
    <t xml:space="preserve">  James</t>
  </si>
  <si>
    <t xml:space="preserve">  Shawn P</t>
  </si>
  <si>
    <t xml:space="preserve">  Nathaniel</t>
  </si>
  <si>
    <t xml:space="preserve">  Kevin D</t>
  </si>
  <si>
    <t xml:space="preserve">  Joan</t>
  </si>
  <si>
    <t xml:space="preserve">  Christopher A</t>
  </si>
  <si>
    <t xml:space="preserve">  Kacy L</t>
  </si>
  <si>
    <t xml:space="preserve">  Benjamin H</t>
  </si>
  <si>
    <t xml:space="preserve">  Xaviour J</t>
  </si>
  <si>
    <t xml:space="preserve">  Michael T</t>
  </si>
  <si>
    <t xml:space="preserve">  Bradley</t>
  </si>
  <si>
    <t xml:space="preserve">  Andrea</t>
  </si>
  <si>
    <t xml:space="preserve">  Nancy M</t>
  </si>
  <si>
    <t xml:space="preserve">  Lee</t>
  </si>
  <si>
    <t xml:space="preserve">  Erik T</t>
  </si>
  <si>
    <t xml:space="preserve">  Rod W</t>
  </si>
  <si>
    <t xml:space="preserve">  Joey</t>
  </si>
  <si>
    <t xml:space="preserve">  Hillary L</t>
  </si>
  <si>
    <t xml:space="preserve">  Eric J</t>
  </si>
  <si>
    <t xml:space="preserve">  Nicolas</t>
  </si>
  <si>
    <t xml:space="preserve">  Marcel</t>
  </si>
  <si>
    <t xml:space="preserve">  Ashley N</t>
  </si>
  <si>
    <t xml:space="preserve">  Evan D</t>
  </si>
  <si>
    <t xml:space="preserve">  Krisana</t>
  </si>
  <si>
    <t xml:space="preserve">  Kyle</t>
  </si>
  <si>
    <t xml:space="preserve">  Martin A</t>
  </si>
  <si>
    <t xml:space="preserve">  Stacey</t>
  </si>
  <si>
    <t xml:space="preserve">  Christine</t>
  </si>
  <si>
    <t xml:space="preserve">  Sarah C</t>
  </si>
  <si>
    <t xml:space="preserve">  Jason W</t>
  </si>
  <si>
    <t xml:space="preserve">  Michele</t>
  </si>
  <si>
    <t xml:space="preserve">  Nikki</t>
  </si>
  <si>
    <t xml:space="preserve">  Philip J</t>
  </si>
  <si>
    <t xml:space="preserve">  Bryan L</t>
  </si>
  <si>
    <t xml:space="preserve">  Timothy F</t>
  </si>
  <si>
    <t xml:space="preserve">  Angielyn M</t>
  </si>
  <si>
    <t xml:space="preserve">  Jeanie M</t>
  </si>
  <si>
    <t xml:space="preserve">  Aliaksandr</t>
  </si>
  <si>
    <t xml:space="preserve">  Jason M</t>
  </si>
  <si>
    <t xml:space="preserve">  Sheera K</t>
  </si>
  <si>
    <t xml:space="preserve">  Janice</t>
  </si>
  <si>
    <t xml:space="preserve">  Timothy G</t>
  </si>
  <si>
    <t xml:space="preserve">  Alan R</t>
  </si>
  <si>
    <t xml:space="preserve">  Marie-France</t>
  </si>
  <si>
    <t xml:space="preserve">  Erik F</t>
  </si>
  <si>
    <t xml:space="preserve">  Anthony</t>
  </si>
  <si>
    <t xml:space="preserve">  Yu</t>
  </si>
  <si>
    <t xml:space="preserve">  Caleb N</t>
  </si>
  <si>
    <t xml:space="preserve">  Angela R</t>
  </si>
  <si>
    <t xml:space="preserve">  Keith J</t>
  </si>
  <si>
    <t xml:space="preserve">  Emma</t>
  </si>
  <si>
    <t xml:space="preserve">  Nathan A</t>
  </si>
  <si>
    <t xml:space="preserve">  Kathryn</t>
  </si>
  <si>
    <t xml:space="preserve">  Cheryl A</t>
  </si>
  <si>
    <t xml:space="preserve">  Kimberly A</t>
  </si>
  <si>
    <t xml:space="preserve">  Cynthia</t>
  </si>
  <si>
    <t xml:space="preserve">  Bruce</t>
  </si>
  <si>
    <t xml:space="preserve">  Allison</t>
  </si>
  <si>
    <t xml:space="preserve">  Gabriela</t>
  </si>
  <si>
    <t xml:space="preserve">  Sharon</t>
  </si>
  <si>
    <t xml:space="preserve">  Jason A</t>
  </si>
  <si>
    <t xml:space="preserve">  Chelsey C</t>
  </si>
  <si>
    <t xml:space="preserve">  Devon A</t>
  </si>
  <si>
    <t xml:space="preserve">  Joni L</t>
  </si>
  <si>
    <t xml:space="preserve">  Colin</t>
  </si>
  <si>
    <t xml:space="preserve">  Rachael</t>
  </si>
  <si>
    <t xml:space="preserve">  Maricela</t>
  </si>
  <si>
    <t xml:space="preserve">  Marie</t>
  </si>
  <si>
    <t xml:space="preserve">  Frank</t>
  </si>
  <si>
    <t xml:space="preserve">  Jeffry</t>
  </si>
  <si>
    <t xml:space="preserve">  Mike</t>
  </si>
  <si>
    <t xml:space="preserve">  Rick</t>
  </si>
  <si>
    <t xml:space="preserve">  Pierre-Michel</t>
  </si>
  <si>
    <t xml:space="preserve">  Brian L</t>
  </si>
  <si>
    <t xml:space="preserve">  Morgan M</t>
  </si>
  <si>
    <t xml:space="preserve">  Caroline</t>
  </si>
  <si>
    <t xml:space="preserve">  Drew T</t>
  </si>
  <si>
    <t xml:space="preserve">  Austin W</t>
  </si>
  <si>
    <t xml:space="preserve">  Berenice</t>
  </si>
  <si>
    <t xml:space="preserve">  Kenneth A</t>
  </si>
  <si>
    <t xml:space="preserve">  Miguel</t>
  </si>
  <si>
    <t xml:space="preserve">  Hadley T</t>
  </si>
  <si>
    <t xml:space="preserve">  Taylor</t>
  </si>
  <si>
    <t xml:space="preserve">  Tenielle M</t>
  </si>
  <si>
    <t xml:space="preserve">  Nora P</t>
  </si>
  <si>
    <t xml:space="preserve">  Zachary</t>
  </si>
  <si>
    <t xml:space="preserve">  Alyssa K</t>
  </si>
  <si>
    <t xml:space="preserve">  Dante</t>
  </si>
  <si>
    <t xml:space="preserve">  Sara E</t>
  </si>
  <si>
    <t xml:space="preserve">  Andrew D</t>
  </si>
  <si>
    <t xml:space="preserve">  Joel D</t>
  </si>
  <si>
    <t xml:space="preserve">  Michelle</t>
  </si>
  <si>
    <t xml:space="preserve">  Michael J</t>
  </si>
  <si>
    <t xml:space="preserve">  Summer B</t>
  </si>
  <si>
    <t xml:space="preserve">  Edward</t>
  </si>
  <si>
    <t xml:space="preserve">  Kacee</t>
  </si>
  <si>
    <t xml:space="preserve">  Dave</t>
  </si>
  <si>
    <t xml:space="preserve">  Maryanna</t>
  </si>
  <si>
    <t xml:space="preserve">  Jessica H</t>
  </si>
  <si>
    <t xml:space="preserve">  Deanna</t>
  </si>
  <si>
    <t xml:space="preserve">  Peter</t>
  </si>
  <si>
    <t xml:space="preserve">  Elizabeth M</t>
  </si>
  <si>
    <t xml:space="preserve">  Gregory</t>
  </si>
  <si>
    <t xml:space="preserve">  Sarah E</t>
  </si>
  <si>
    <t xml:space="preserve">  Anne Elise</t>
  </si>
  <si>
    <t xml:space="preserve">  Christopher R</t>
  </si>
  <si>
    <t xml:space="preserve">  Elliot</t>
  </si>
  <si>
    <t xml:space="preserve">  Christopher D</t>
  </si>
  <si>
    <t xml:space="preserve">  Corey</t>
  </si>
  <si>
    <t xml:space="preserve">  Patrick D</t>
  </si>
  <si>
    <t xml:space="preserve">  Anthony D</t>
  </si>
  <si>
    <t xml:space="preserve">  Melissa</t>
  </si>
  <si>
    <t xml:space="preserve">  Raven</t>
  </si>
  <si>
    <t xml:space="preserve">  Christopher</t>
  </si>
  <si>
    <t xml:space="preserve">  Kendra A</t>
  </si>
  <si>
    <t xml:space="preserve">  Jordan</t>
  </si>
  <si>
    <t xml:space="preserve">  Nils</t>
  </si>
  <si>
    <t xml:space="preserve">  Angela</t>
  </si>
  <si>
    <t xml:space="preserve">  Caitlin O</t>
  </si>
  <si>
    <t xml:space="preserve">  Tracy M</t>
  </si>
  <si>
    <t xml:space="preserve">  Dustin M</t>
  </si>
  <si>
    <t xml:space="preserve">  Jenny</t>
  </si>
  <si>
    <t xml:space="preserve">  Emily</t>
  </si>
  <si>
    <t xml:space="preserve">  Fabienne</t>
  </si>
  <si>
    <t xml:space="preserve">  Taryn L</t>
  </si>
  <si>
    <t xml:space="preserve">  Temima</t>
  </si>
  <si>
    <t xml:space="preserve">  Serena M</t>
  </si>
  <si>
    <t xml:space="preserve">  Victoria M</t>
  </si>
  <si>
    <t xml:space="preserve">  Phoebe</t>
  </si>
  <si>
    <t xml:space="preserve">  Nicholas D</t>
  </si>
  <si>
    <t xml:space="preserve">  Christian</t>
  </si>
  <si>
    <t xml:space="preserve">  Jonathon S</t>
  </si>
  <si>
    <t xml:space="preserve">  Joshua D</t>
  </si>
  <si>
    <t xml:space="preserve">  Nichole</t>
  </si>
  <si>
    <t xml:space="preserve">  Denise M</t>
  </si>
  <si>
    <t xml:space="preserve">  Peter R</t>
  </si>
  <si>
    <t xml:space="preserve">  Johnson K</t>
  </si>
  <si>
    <t xml:space="preserve">  Katherine</t>
  </si>
  <si>
    <t xml:space="preserve">  Lynda</t>
  </si>
  <si>
    <t xml:space="preserve">  Linnea C</t>
  </si>
  <si>
    <t xml:space="preserve">  Massimiliano A</t>
  </si>
  <si>
    <t xml:space="preserve">  James M</t>
  </si>
  <si>
    <t xml:space="preserve">  Lauren</t>
  </si>
  <si>
    <t xml:space="preserve">  Michele V</t>
  </si>
  <si>
    <t xml:space="preserve">  Xiao</t>
  </si>
  <si>
    <t xml:space="preserve">  Harper L</t>
  </si>
  <si>
    <t xml:space="preserve">  Wilson</t>
  </si>
  <si>
    <t xml:space="preserve">  Shizhong</t>
  </si>
  <si>
    <t xml:space="preserve">  Marie-Claire</t>
  </si>
  <si>
    <t xml:space="preserve">  Todd J</t>
  </si>
  <si>
    <t xml:space="preserve">  Carolyn</t>
  </si>
  <si>
    <t xml:space="preserve">  Marissa D</t>
  </si>
  <si>
    <t xml:space="preserve">  Jean Luc</t>
  </si>
  <si>
    <t xml:space="preserve">  Jim</t>
  </si>
  <si>
    <t xml:space="preserve">  Matthew T</t>
  </si>
  <si>
    <t xml:space="preserve">  Rachel L</t>
  </si>
  <si>
    <t xml:space="preserve">  Corina</t>
  </si>
  <si>
    <t xml:space="preserve">  Guannan</t>
  </si>
  <si>
    <t xml:space="preserve">  Don</t>
  </si>
  <si>
    <t xml:space="preserve">  Gavin V</t>
  </si>
  <si>
    <t xml:space="preserve">  Jatin</t>
  </si>
  <si>
    <t xml:space="preserve">  J P</t>
  </si>
  <si>
    <t xml:space="preserve">  Angela M</t>
  </si>
  <si>
    <t xml:space="preserve">  Blake K</t>
  </si>
  <si>
    <t xml:space="preserve">  Brian T</t>
  </si>
  <si>
    <t xml:space="preserve">  Damon</t>
  </si>
  <si>
    <t xml:space="preserve">  Malcolm J</t>
  </si>
  <si>
    <t xml:space="preserve">  Margaret B</t>
  </si>
  <si>
    <t xml:space="preserve">  Helen</t>
  </si>
  <si>
    <t xml:space="preserve">  Tara R</t>
  </si>
  <si>
    <t xml:space="preserve">  Kristin</t>
  </si>
  <si>
    <t xml:space="preserve">  Carly E</t>
  </si>
  <si>
    <t xml:space="preserve">  Lisa</t>
  </si>
  <si>
    <t xml:space="preserve">  Louis</t>
  </si>
  <si>
    <t xml:space="preserve">  Brian R</t>
  </si>
  <si>
    <t xml:space="preserve">  Dawn M</t>
  </si>
  <si>
    <t xml:space="preserve">  Karen</t>
  </si>
  <si>
    <t xml:space="preserve">  Mathieu</t>
  </si>
  <si>
    <t xml:space="preserve">  Kam S</t>
  </si>
  <si>
    <t xml:space="preserve">  Valerie A</t>
  </si>
  <si>
    <t xml:space="preserve">  Freya R</t>
  </si>
  <si>
    <t xml:space="preserve">  Kara</t>
  </si>
  <si>
    <t xml:space="preserve">  Bradley A</t>
  </si>
  <si>
    <t xml:space="preserve">  Brendan</t>
  </si>
  <si>
    <t xml:space="preserve">  Amber R</t>
  </si>
  <si>
    <t xml:space="preserve">  Sean K</t>
  </si>
  <si>
    <t xml:space="preserve">  Brady</t>
  </si>
  <si>
    <t xml:space="preserve">  Kameko</t>
  </si>
  <si>
    <t xml:space="preserve">  Jeremy A</t>
  </si>
  <si>
    <t xml:space="preserve">  Sabine</t>
  </si>
  <si>
    <t xml:space="preserve">  Joseph</t>
  </si>
  <si>
    <t xml:space="preserve">  Karolyn A</t>
  </si>
  <si>
    <t xml:space="preserve">  Anita L</t>
  </si>
  <si>
    <t xml:space="preserve">  Laura E</t>
  </si>
  <si>
    <t xml:space="preserve">  Ashley E</t>
  </si>
  <si>
    <t xml:space="preserve">  Dan R</t>
  </si>
  <si>
    <t xml:space="preserve">  Katie</t>
  </si>
  <si>
    <t xml:space="preserve">  Cathryn</t>
  </si>
  <si>
    <t xml:space="preserve">  Shauna</t>
  </si>
  <si>
    <t xml:space="preserve">  Terence</t>
  </si>
  <si>
    <t xml:space="preserve">  Marisol</t>
  </si>
  <si>
    <t xml:space="preserve">  Lindsay</t>
  </si>
  <si>
    <t xml:space="preserve">  Brett W</t>
  </si>
  <si>
    <t xml:space="preserve">  Dylan J</t>
  </si>
  <si>
    <t xml:space="preserve">  Brooke M</t>
  </si>
  <si>
    <t xml:space="preserve">  Teiko</t>
  </si>
  <si>
    <t xml:space="preserve">  Johannah</t>
  </si>
  <si>
    <t xml:space="preserve">  Ryan A</t>
  </si>
  <si>
    <t xml:space="preserve">  Andres Sr</t>
  </si>
  <si>
    <t xml:space="preserve">  Bryan</t>
  </si>
  <si>
    <t xml:space="preserve">  Lizette</t>
  </si>
  <si>
    <t xml:space="preserve">  Jeb</t>
  </si>
  <si>
    <t xml:space="preserve">  Amy R</t>
  </si>
  <si>
    <t xml:space="preserve">  Mike G</t>
  </si>
  <si>
    <t xml:space="preserve">  Simonezitrone Sr</t>
  </si>
  <si>
    <t xml:space="preserve">  Oz</t>
  </si>
  <si>
    <t xml:space="preserve">  Erin M</t>
  </si>
  <si>
    <t xml:space="preserve">  Bobby E</t>
  </si>
  <si>
    <t xml:space="preserve">  Daniel P</t>
  </si>
  <si>
    <t xml:space="preserve">  Marie E</t>
  </si>
  <si>
    <t xml:space="preserve">  Eric D</t>
  </si>
  <si>
    <t xml:space="preserve">  Tara</t>
  </si>
  <si>
    <t xml:space="preserve">  Haley L</t>
  </si>
  <si>
    <t xml:space="preserve">  Kayla B</t>
  </si>
  <si>
    <t xml:space="preserve">  Mark D</t>
  </si>
  <si>
    <t xml:space="preserve">  Patrick J</t>
  </si>
  <si>
    <t xml:space="preserve">  Beth A</t>
  </si>
  <si>
    <t xml:space="preserve">  Jason R</t>
  </si>
  <si>
    <t xml:space="preserve">  Yoshinori</t>
  </si>
  <si>
    <t xml:space="preserve">  Adrienne G</t>
  </si>
  <si>
    <t xml:space="preserve">  Junyong</t>
  </si>
  <si>
    <t xml:space="preserve">  Kristen A</t>
  </si>
  <si>
    <t xml:space="preserve">  Maria I</t>
  </si>
  <si>
    <t xml:space="preserve">  Jonathan</t>
  </si>
  <si>
    <t xml:space="preserve">  Benjamina C</t>
  </si>
  <si>
    <t xml:space="preserve">  Alison B</t>
  </si>
  <si>
    <t xml:space="preserve">  Alexis N</t>
  </si>
  <si>
    <t xml:space="preserve">  Shanda L</t>
  </si>
  <si>
    <t xml:space="preserve">  Lacey</t>
  </si>
  <si>
    <t xml:space="preserve">  Laurette</t>
  </si>
  <si>
    <t xml:space="preserve">  Mary</t>
  </si>
  <si>
    <t xml:space="preserve">  Kati A</t>
  </si>
  <si>
    <t xml:space="preserve">  Kelly J</t>
  </si>
  <si>
    <t xml:space="preserve">  Greer D</t>
  </si>
  <si>
    <t xml:space="preserve">  Brent</t>
  </si>
  <si>
    <t xml:space="preserve">  Eugene M</t>
  </si>
  <si>
    <t xml:space="preserve">  Erin D</t>
  </si>
  <si>
    <t xml:space="preserve">  Kamilla</t>
  </si>
  <si>
    <t xml:space="preserve">  Wayne I</t>
  </si>
  <si>
    <t xml:space="preserve">  Tracy L</t>
  </si>
  <si>
    <t xml:space="preserve">  Megan C</t>
  </si>
  <si>
    <t xml:space="preserve">  Greg D</t>
  </si>
  <si>
    <t xml:space="preserve">  Steven L</t>
  </si>
  <si>
    <t xml:space="preserve">  Gianfilippo</t>
  </si>
  <si>
    <t xml:space="preserve">  Hector</t>
  </si>
  <si>
    <t xml:space="preserve">  Mark W</t>
  </si>
  <si>
    <t xml:space="preserve">  Aubri</t>
  </si>
  <si>
    <t xml:space="preserve">  Justin</t>
  </si>
  <si>
    <t xml:space="preserve">  Erika M</t>
  </si>
  <si>
    <t xml:space="preserve">  Daniel G</t>
  </si>
  <si>
    <t xml:space="preserve">  Devin C</t>
  </si>
  <si>
    <t xml:space="preserve">  Louise A</t>
  </si>
  <si>
    <t xml:space="preserve">  Jessica L</t>
  </si>
  <si>
    <t xml:space="preserve">  Kristina K</t>
  </si>
  <si>
    <t xml:space="preserve">  Brad</t>
  </si>
  <si>
    <t xml:space="preserve">  Margaret O</t>
  </si>
  <si>
    <t xml:space="preserve">  Craig R</t>
  </si>
  <si>
    <t xml:space="preserve">  Simo</t>
  </si>
  <si>
    <t xml:space="preserve">  Christopher J</t>
  </si>
  <si>
    <t xml:space="preserve">  Mario Sr</t>
  </si>
  <si>
    <t xml:space="preserve">  Meghann R</t>
  </si>
  <si>
    <t xml:space="preserve">  Scott M</t>
  </si>
  <si>
    <t xml:space="preserve">  Caitlin E</t>
  </si>
  <si>
    <t xml:space="preserve">  Samantha A</t>
  </si>
  <si>
    <t xml:space="preserve">  Maya</t>
  </si>
  <si>
    <t xml:space="preserve">  Zachary T</t>
  </si>
  <si>
    <t xml:space="preserve">  Hilda</t>
  </si>
  <si>
    <t xml:space="preserve">  Bethany N</t>
  </si>
  <si>
    <t xml:space="preserve">  Sandra H</t>
  </si>
  <si>
    <t xml:space="preserve">  Takuo</t>
  </si>
  <si>
    <t xml:space="preserve">  Kelly A</t>
  </si>
  <si>
    <t xml:space="preserve">  Benoit</t>
  </si>
  <si>
    <t xml:space="preserve">  Jessica A</t>
  </si>
  <si>
    <t xml:space="preserve">  Monica K</t>
  </si>
  <si>
    <t xml:space="preserve">  Kevin L</t>
  </si>
  <si>
    <t xml:space="preserve">  Della</t>
  </si>
  <si>
    <t xml:space="preserve">  Victoria</t>
  </si>
  <si>
    <t xml:space="preserve">  Tasos</t>
  </si>
  <si>
    <t xml:space="preserve">  Lukasz</t>
  </si>
  <si>
    <t xml:space="preserve">  Matthew A</t>
  </si>
  <si>
    <t xml:space="preserve">  Meta</t>
  </si>
  <si>
    <t xml:space="preserve">  Rachel E</t>
  </si>
  <si>
    <t xml:space="preserve">  Angelica</t>
  </si>
  <si>
    <t xml:space="preserve">  Kathleen</t>
  </si>
  <si>
    <t xml:space="preserve">  Gabriel D</t>
  </si>
  <si>
    <t xml:space="preserve">  Jeff T</t>
  </si>
  <si>
    <t xml:space="preserve">  Neil D</t>
  </si>
  <si>
    <t xml:space="preserve">  Katherine L</t>
  </si>
  <si>
    <t xml:space="preserve">  Ariel E</t>
  </si>
  <si>
    <t xml:space="preserve">  Christopher P</t>
  </si>
  <si>
    <t xml:space="preserve">  Molly K</t>
  </si>
  <si>
    <t xml:space="preserve">  Daniel M</t>
  </si>
  <si>
    <t xml:space="preserve">  Hiruni</t>
  </si>
  <si>
    <t xml:space="preserve">  Reina H</t>
  </si>
  <si>
    <t xml:space="preserve">  Kristi</t>
  </si>
  <si>
    <t xml:space="preserve">  Meredith L</t>
  </si>
  <si>
    <t xml:space="preserve">  Jocelyn</t>
  </si>
  <si>
    <t xml:space="preserve">  Daphne</t>
  </si>
  <si>
    <t xml:space="preserve">  Margaret E</t>
  </si>
  <si>
    <t xml:space="preserve">  Mario J</t>
  </si>
  <si>
    <t xml:space="preserve">  Carolina</t>
  </si>
  <si>
    <t xml:space="preserve">  Jenny K</t>
  </si>
  <si>
    <t xml:space="preserve">  Kimberly D</t>
  </si>
  <si>
    <t xml:space="preserve">  Marc-Olivier</t>
  </si>
  <si>
    <t xml:space="preserve">  Russell J</t>
  </si>
  <si>
    <t xml:space="preserve">  Karine</t>
  </si>
  <si>
    <t xml:space="preserve">  Cheryl</t>
  </si>
  <si>
    <t xml:space="preserve">  Allison M</t>
  </si>
  <si>
    <t xml:space="preserve">  Adriana</t>
  </si>
  <si>
    <t xml:space="preserve">  Miranda J</t>
  </si>
  <si>
    <t xml:space="preserve">  Roberto</t>
  </si>
  <si>
    <t xml:space="preserve">  Rebecca B</t>
  </si>
  <si>
    <t xml:space="preserve">  Tiffany</t>
  </si>
  <si>
    <t xml:space="preserve">  Alexander</t>
  </si>
  <si>
    <t xml:space="preserve">  Rich M</t>
  </si>
  <si>
    <t xml:space="preserve">  Aaron C</t>
  </si>
  <si>
    <t xml:space="preserve">  Maria M</t>
  </si>
  <si>
    <t xml:space="preserve">  Daven W</t>
  </si>
  <si>
    <t xml:space="preserve">  Brianne</t>
  </si>
  <si>
    <t xml:space="preserve">  Hiroki</t>
  </si>
  <si>
    <t xml:space="preserve">  Anders</t>
  </si>
  <si>
    <t xml:space="preserve">  Candace N</t>
  </si>
  <si>
    <t xml:space="preserve">  Bruno F</t>
  </si>
  <si>
    <t xml:space="preserve">  Sally</t>
  </si>
  <si>
    <t xml:space="preserve">  Meaghan J</t>
  </si>
  <si>
    <t xml:space="preserve">  Rina</t>
  </si>
  <si>
    <t xml:space="preserve">  Kristin P</t>
  </si>
  <si>
    <t xml:space="preserve">  Albert</t>
  </si>
  <si>
    <t xml:space="preserve">  Shannon L</t>
  </si>
  <si>
    <t xml:space="preserve">  Amy B</t>
  </si>
  <si>
    <t xml:space="preserve">  A Danielle</t>
  </si>
  <si>
    <t xml:space="preserve">  Conrad F</t>
  </si>
  <si>
    <t xml:space="preserve">  Josh</t>
  </si>
  <si>
    <t xml:space="preserve">  Maxime</t>
  </si>
  <si>
    <t xml:space="preserve">  Laura P</t>
  </si>
  <si>
    <t xml:space="preserve">  William D</t>
  </si>
  <si>
    <t xml:space="preserve">  Adam S</t>
  </si>
  <si>
    <t xml:space="preserve">  Armando</t>
  </si>
  <si>
    <t xml:space="preserve">  Dana</t>
  </si>
  <si>
    <t xml:space="preserve">  Benjamin</t>
  </si>
  <si>
    <t xml:space="preserve">  Tanya</t>
  </si>
  <si>
    <t xml:space="preserve">  Tracy</t>
  </si>
  <si>
    <t xml:space="preserve">  Emily S</t>
  </si>
  <si>
    <t xml:space="preserve">  Kelly R</t>
  </si>
  <si>
    <t xml:space="preserve">  Bruce A Jr</t>
  </si>
  <si>
    <t xml:space="preserve">  Cary J</t>
  </si>
  <si>
    <t xml:space="preserve">  Jill M</t>
  </si>
  <si>
    <t xml:space="preserve">  Michael E</t>
  </si>
  <si>
    <t xml:space="preserve">  Kathryn E</t>
  </si>
  <si>
    <t xml:space="preserve">  Polly</t>
  </si>
  <si>
    <t xml:space="preserve">  Mark H</t>
  </si>
  <si>
    <t xml:space="preserve">  Jessie M</t>
  </si>
  <si>
    <t xml:space="preserve">  Caroline S</t>
  </si>
  <si>
    <t xml:space="preserve">  Nuta</t>
  </si>
  <si>
    <t xml:space="preserve">  Margie</t>
  </si>
  <si>
    <t xml:space="preserve">  Heidi</t>
  </si>
  <si>
    <t xml:space="preserve">  Diego J</t>
  </si>
  <si>
    <t xml:space="preserve">  Enrique M Sr</t>
  </si>
  <si>
    <t xml:space="preserve">  Filip</t>
  </si>
  <si>
    <t xml:space="preserve">  Rosemary E</t>
  </si>
  <si>
    <t xml:space="preserve">  Jennifer R</t>
  </si>
  <si>
    <t xml:space="preserve">  Lauren E</t>
  </si>
  <si>
    <t xml:space="preserve">  Ashley M</t>
  </si>
  <si>
    <t xml:space="preserve">  Alison R</t>
  </si>
  <si>
    <t xml:space="preserve">  Madeleine</t>
  </si>
  <si>
    <t xml:space="preserve">  Kimberly</t>
  </si>
  <si>
    <t xml:space="preserve">  Jeremy J</t>
  </si>
  <si>
    <t xml:space="preserve">  Amy L</t>
  </si>
  <si>
    <t xml:space="preserve">  Karen L</t>
  </si>
  <si>
    <t xml:space="preserve">  Tennille</t>
  </si>
  <si>
    <t xml:space="preserve">  Justin E</t>
  </si>
  <si>
    <t xml:space="preserve">  Shalane</t>
  </si>
  <si>
    <t xml:space="preserve">  Jessica N</t>
  </si>
  <si>
    <t xml:space="preserve">  Melanie</t>
  </si>
  <si>
    <t xml:space="preserve">  Ruth Angelica</t>
  </si>
  <si>
    <t xml:space="preserve">  Una M</t>
  </si>
  <si>
    <t xml:space="preserve">  Taralyn</t>
  </si>
  <si>
    <t xml:space="preserve">  James A</t>
  </si>
  <si>
    <t xml:space="preserve">  Ning</t>
  </si>
  <si>
    <t xml:space="preserve">  Joel</t>
  </si>
  <si>
    <t xml:space="preserve">  Brittney</t>
  </si>
  <si>
    <t xml:space="preserve">  Sheila</t>
  </si>
  <si>
    <t xml:space="preserve">  Koji</t>
  </si>
  <si>
    <t xml:space="preserve">  Colleen M</t>
  </si>
  <si>
    <t xml:space="preserve">  Deedra G</t>
  </si>
  <si>
    <t xml:space="preserve">  Kulwinder</t>
  </si>
  <si>
    <t xml:space="preserve">  Ann M</t>
  </si>
  <si>
    <t xml:space="preserve">  Apryl J</t>
  </si>
  <si>
    <t xml:space="preserve">  Ilana</t>
  </si>
  <si>
    <t xml:space="preserve">  Karl</t>
  </si>
  <si>
    <t xml:space="preserve">  Will</t>
  </si>
  <si>
    <t xml:space="preserve">  Bradley D</t>
  </si>
  <si>
    <t xml:space="preserve">  Amy M</t>
  </si>
  <si>
    <t xml:space="preserve">  Matthew W</t>
  </si>
  <si>
    <t xml:space="preserve">  Tom</t>
  </si>
  <si>
    <t xml:space="preserve">  Wayne A</t>
  </si>
  <si>
    <t xml:space="preserve">  Nobuyori</t>
  </si>
  <si>
    <t xml:space="preserve">  Rich</t>
  </si>
  <si>
    <t xml:space="preserve">  Marcos S</t>
  </si>
  <si>
    <t xml:space="preserve">  Andy</t>
  </si>
  <si>
    <t xml:space="preserve">  Marcus B</t>
  </si>
  <si>
    <t xml:space="preserve">  Thomas K</t>
  </si>
  <si>
    <t xml:space="preserve">  Geoff</t>
  </si>
  <si>
    <t xml:space="preserve">  Chris J</t>
  </si>
  <si>
    <t xml:space="preserve">  Kate A</t>
  </si>
  <si>
    <t xml:space="preserve">  Kelli</t>
  </si>
  <si>
    <t xml:space="preserve">  Maggie M</t>
  </si>
  <si>
    <t xml:space="preserve">  Michelle L</t>
  </si>
  <si>
    <t xml:space="preserve">  Ashley K</t>
  </si>
  <si>
    <t xml:space="preserve">  Ryan K</t>
  </si>
  <si>
    <t xml:space="preserve">  Matthew J</t>
  </si>
  <si>
    <t xml:space="preserve">  Antonia G</t>
  </si>
  <si>
    <t xml:space="preserve">  Casondra L</t>
  </si>
  <si>
    <t xml:space="preserve">  Wendy</t>
  </si>
  <si>
    <t xml:space="preserve">  Laura F</t>
  </si>
  <si>
    <t xml:space="preserve">  Amelia F</t>
  </si>
  <si>
    <t xml:space="preserve">  Katie J</t>
  </si>
  <si>
    <t xml:space="preserve">  Mayumi</t>
  </si>
  <si>
    <t xml:space="preserve">  Vanessa</t>
  </si>
  <si>
    <t xml:space="preserve">  Natali N</t>
  </si>
  <si>
    <t xml:space="preserve">  Beth</t>
  </si>
  <si>
    <t xml:space="preserve">  Andee W</t>
  </si>
  <si>
    <t xml:space="preserve">  C Fred</t>
  </si>
  <si>
    <t xml:space="preserve">  Patrick Sr</t>
  </si>
  <si>
    <t xml:space="preserve">  Kelly M</t>
  </si>
  <si>
    <t xml:space="preserve">  Keila L</t>
  </si>
  <si>
    <t xml:space="preserve">  Zanae E</t>
  </si>
  <si>
    <t xml:space="preserve">  Jason L</t>
  </si>
  <si>
    <t xml:space="preserve">  Benjamin J</t>
  </si>
  <si>
    <t xml:space="preserve">  Erika</t>
  </si>
  <si>
    <t xml:space="preserve">  Chad</t>
  </si>
  <si>
    <t xml:space="preserve">  Matthew R</t>
  </si>
  <si>
    <t xml:space="preserve">  Orla</t>
  </si>
  <si>
    <t xml:space="preserve">  Shaista S</t>
  </si>
  <si>
    <t xml:space="preserve">  Julie A</t>
  </si>
  <si>
    <t xml:space="preserve">  Megumi</t>
  </si>
  <si>
    <t xml:space="preserve">  Skylar</t>
  </si>
  <si>
    <t xml:space="preserve">  Amanda L</t>
  </si>
  <si>
    <t xml:space="preserve">  Renee</t>
  </si>
  <si>
    <t xml:space="preserve">  Nellie A</t>
  </si>
  <si>
    <t xml:space="preserve">  Tamara</t>
  </si>
  <si>
    <t xml:space="preserve">  Aimee J</t>
  </si>
  <si>
    <t xml:space="preserve">  Suzanne</t>
  </si>
  <si>
    <t xml:space="preserve">  Kristin A</t>
  </si>
  <si>
    <t xml:space="preserve">  Bronwyn</t>
  </si>
  <si>
    <t xml:space="preserve">  Taylor J</t>
  </si>
  <si>
    <t xml:space="preserve">  Kimberly M</t>
  </si>
  <si>
    <t xml:space="preserve">  Joshua E</t>
  </si>
  <si>
    <t xml:space="preserve">  Andrew R</t>
  </si>
  <si>
    <t xml:space="preserve">  Francisco J</t>
  </si>
  <si>
    <t xml:space="preserve">  Rhonda</t>
  </si>
  <si>
    <t xml:space="preserve">  Miles J</t>
  </si>
  <si>
    <t xml:space="preserve">  Justyna I</t>
  </si>
  <si>
    <t xml:space="preserve">  Lucille</t>
  </si>
  <si>
    <t xml:space="preserve">  April</t>
  </si>
  <si>
    <t xml:space="preserve">  Alyssa</t>
  </si>
  <si>
    <t xml:space="preserve">  Jessica E</t>
  </si>
  <si>
    <t xml:space="preserve">  Emilie</t>
  </si>
  <si>
    <t xml:space="preserve">  Caitlin B</t>
  </si>
  <si>
    <t xml:space="preserve">  Joseph W</t>
  </si>
  <si>
    <t xml:space="preserve">  Leah L</t>
  </si>
  <si>
    <t xml:space="preserve">  Wayne L</t>
  </si>
  <si>
    <t xml:space="preserve">  Floris</t>
  </si>
  <si>
    <t xml:space="preserve">  Marc</t>
  </si>
  <si>
    <t xml:space="preserve">  Aharon N</t>
  </si>
  <si>
    <t xml:space="preserve">  Lawrence D</t>
  </si>
  <si>
    <t xml:space="preserve">  Malcolm</t>
  </si>
  <si>
    <t xml:space="preserve">  Anna E</t>
  </si>
  <si>
    <t xml:space="preserve">  Chia J</t>
  </si>
  <si>
    <t xml:space="preserve">  Laura A</t>
  </si>
  <si>
    <t xml:space="preserve">  Aditi</t>
  </si>
  <si>
    <t xml:space="preserve">  Leah A</t>
  </si>
  <si>
    <t xml:space="preserve">  Marianne</t>
  </si>
  <si>
    <t xml:space="preserve">  Carla</t>
  </si>
  <si>
    <t xml:space="preserve">  Oksana</t>
  </si>
  <si>
    <t xml:space="preserve">  Maria A</t>
  </si>
  <si>
    <t xml:space="preserve">  Lisa M</t>
  </si>
  <si>
    <t xml:space="preserve">  Steve Jr</t>
  </si>
  <si>
    <t xml:space="preserve">  Dale</t>
  </si>
  <si>
    <t xml:space="preserve">  Brittany A</t>
  </si>
  <si>
    <t xml:space="preserve">  Robert S</t>
  </si>
  <si>
    <t xml:space="preserve">  Ulrike</t>
  </si>
  <si>
    <t xml:space="preserve">  Katlyn A</t>
  </si>
  <si>
    <t xml:space="preserve">  Morgan B</t>
  </si>
  <si>
    <t xml:space="preserve">  Chandler</t>
  </si>
  <si>
    <t xml:space="preserve">  Silvana M</t>
  </si>
  <si>
    <t xml:space="preserve">  Natty</t>
  </si>
  <si>
    <t xml:space="preserve">  Nicholas T</t>
  </si>
  <si>
    <t xml:space="preserve">  Antony G</t>
  </si>
  <si>
    <t xml:space="preserve">  Cassandra</t>
  </si>
  <si>
    <t xml:space="preserve">  Rosemary C</t>
  </si>
  <si>
    <t xml:space="preserve">  Carrie A</t>
  </si>
  <si>
    <t xml:space="preserve">  Gerardo Sr</t>
  </si>
  <si>
    <t xml:space="preserve">  Meghan E</t>
  </si>
  <si>
    <t xml:space="preserve">  Lisa B</t>
  </si>
  <si>
    <t xml:space="preserve">  Jane R</t>
  </si>
  <si>
    <t xml:space="preserve">  Jillian A</t>
  </si>
  <si>
    <t xml:space="preserve">  Laura D</t>
  </si>
  <si>
    <t xml:space="preserve">  Megan E</t>
  </si>
  <si>
    <t xml:space="preserve">  Shannon J</t>
  </si>
  <si>
    <t xml:space="preserve">  Rachelle M</t>
  </si>
  <si>
    <t xml:space="preserve">  Brandon F</t>
  </si>
  <si>
    <t xml:space="preserve">  Danielle N</t>
  </si>
  <si>
    <t xml:space="preserve">  Bettina</t>
  </si>
  <si>
    <t xml:space="preserve">  Holli</t>
  </si>
  <si>
    <t xml:space="preserve">  Heather C</t>
  </si>
  <si>
    <t xml:space="preserve">  Graham</t>
  </si>
  <si>
    <t xml:space="preserve">  Garrett</t>
  </si>
  <si>
    <t xml:space="preserve">  Annabelle M</t>
  </si>
  <si>
    <t xml:space="preserve">  Daniel T</t>
  </si>
  <si>
    <t xml:space="preserve">  Deanne</t>
  </si>
  <si>
    <t xml:space="preserve">  Jasmine P</t>
  </si>
  <si>
    <t xml:space="preserve">  Tracie</t>
  </si>
  <si>
    <t xml:space="preserve">  Tristan D</t>
  </si>
  <si>
    <t xml:space="preserve">  Peiweng</t>
  </si>
  <si>
    <t xml:space="preserve">  Theresa M</t>
  </si>
  <si>
    <t xml:space="preserve">  Daniel J</t>
  </si>
  <si>
    <t xml:space="preserve">  Courtney M</t>
  </si>
  <si>
    <t xml:space="preserve">  Jose A</t>
  </si>
  <si>
    <t xml:space="preserve">  Jonathon M</t>
  </si>
  <si>
    <t xml:space="preserve">  Stephanie A</t>
  </si>
  <si>
    <t xml:space="preserve">  Krista</t>
  </si>
  <si>
    <t xml:space="preserve">  Jenessa</t>
  </si>
  <si>
    <t xml:space="preserve">  Amanda N</t>
  </si>
  <si>
    <t xml:space="preserve">  Teresa P</t>
  </si>
  <si>
    <t xml:space="preserve">  Dorian</t>
  </si>
  <si>
    <t xml:space="preserve">  Aberu</t>
  </si>
  <si>
    <t xml:space="preserve">  Tania K</t>
  </si>
  <si>
    <t xml:space="preserve">  Valery L</t>
  </si>
  <si>
    <t xml:space="preserve">  Joanna G</t>
  </si>
  <si>
    <t xml:space="preserve">  Stefanie F</t>
  </si>
  <si>
    <t xml:space="preserve">  Liza J</t>
  </si>
  <si>
    <t xml:space="preserve">  Ian M</t>
  </si>
  <si>
    <t xml:space="preserve">  Claudia L</t>
  </si>
  <si>
    <t xml:space="preserve">  Jessica M</t>
  </si>
  <si>
    <t xml:space="preserve">  Billy Jr</t>
  </si>
  <si>
    <t xml:space="preserve">  Tim</t>
  </si>
  <si>
    <t xml:space="preserve">  Emma M</t>
  </si>
  <si>
    <t xml:space="preserve">  Bridget K</t>
  </si>
  <si>
    <t xml:space="preserve">  Gabriel</t>
  </si>
  <si>
    <t xml:space="preserve">  Natasha</t>
  </si>
  <si>
    <t xml:space="preserve">  Abby A</t>
  </si>
  <si>
    <t xml:space="preserve">  Mckendree</t>
  </si>
  <si>
    <t xml:space="preserve">  Joshua P</t>
  </si>
  <si>
    <t xml:space="preserve">  Shure</t>
  </si>
  <si>
    <t xml:space="preserve">  Brenda</t>
  </si>
  <si>
    <t xml:space="preserve">  Joseph M</t>
  </si>
  <si>
    <t xml:space="preserve">  Stephen J</t>
  </si>
  <si>
    <t xml:space="preserve">  Kathya</t>
  </si>
  <si>
    <t xml:space="preserve">  Wesley</t>
  </si>
  <si>
    <t xml:space="preserve">  Jamie L</t>
  </si>
  <si>
    <t xml:space="preserve">  Alexandra</t>
  </si>
  <si>
    <t xml:space="preserve">  Rebecca J</t>
  </si>
  <si>
    <t xml:space="preserve">  Austin T</t>
  </si>
  <si>
    <t xml:space="preserve">  Jamie T</t>
  </si>
  <si>
    <t xml:space="preserve">  Gillian</t>
  </si>
  <si>
    <t xml:space="preserve">  Brenn E</t>
  </si>
  <si>
    <t xml:space="preserve">  Thomas A</t>
  </si>
  <si>
    <t xml:space="preserve">  Kevin J</t>
  </si>
  <si>
    <t xml:space="preserve">  William H</t>
  </si>
  <si>
    <t xml:space="preserve">  Gal</t>
  </si>
  <si>
    <t xml:space="preserve">  Anton</t>
  </si>
  <si>
    <t xml:space="preserve">  Yazmin</t>
  </si>
  <si>
    <t xml:space="preserve">  Florian</t>
  </si>
  <si>
    <t xml:space="preserve">  Claire</t>
  </si>
  <si>
    <t xml:space="preserve">  Lynn M</t>
  </si>
  <si>
    <t xml:space="preserve">  Candice</t>
  </si>
  <si>
    <t xml:space="preserve">  Jennifer D</t>
  </si>
  <si>
    <t xml:space="preserve">  Devon R</t>
  </si>
  <si>
    <t xml:space="preserve">  Elena</t>
  </si>
  <si>
    <t xml:space="preserve">  Bert</t>
  </si>
  <si>
    <t xml:space="preserve">  John P</t>
  </si>
  <si>
    <t xml:space="preserve">  Lisa K</t>
  </si>
  <si>
    <t xml:space="preserve">  Kristine</t>
  </si>
  <si>
    <t xml:space="preserve">  Paul A</t>
  </si>
  <si>
    <t xml:space="preserve">  Milah B</t>
  </si>
  <si>
    <t xml:space="preserve">  Annette M</t>
  </si>
  <si>
    <t xml:space="preserve">  Yoko</t>
  </si>
  <si>
    <t xml:space="preserve">  Laura</t>
  </si>
  <si>
    <t xml:space="preserve">  Tess A</t>
  </si>
  <si>
    <t xml:space="preserve">  William G</t>
  </si>
  <si>
    <t xml:space="preserve">  Paige</t>
  </si>
  <si>
    <t xml:space="preserve">  Maria</t>
  </si>
  <si>
    <t xml:space="preserve">  Stephanie D</t>
  </si>
  <si>
    <t xml:space="preserve">  Sara M</t>
  </si>
  <si>
    <t xml:space="preserve">  Scott A</t>
  </si>
  <si>
    <t xml:space="preserve">  Brian A</t>
  </si>
  <si>
    <t xml:space="preserve">  Kaitlin R</t>
  </si>
  <si>
    <t xml:space="preserve">  Mohammad</t>
  </si>
  <si>
    <t xml:space="preserve">  Kelli M</t>
  </si>
  <si>
    <t xml:space="preserve">  Sheridan H</t>
  </si>
  <si>
    <t xml:space="preserve">  Sarah M</t>
  </si>
  <si>
    <t xml:space="preserve">  Laura J</t>
  </si>
  <si>
    <t xml:space="preserve">  Gisele</t>
  </si>
  <si>
    <t xml:space="preserve">  Myra L</t>
  </si>
  <si>
    <t xml:space="preserve">  Melissa M</t>
  </si>
  <si>
    <t xml:space="preserve">  Eleanor F</t>
  </si>
  <si>
    <t xml:space="preserve">  Kenneth</t>
  </si>
  <si>
    <t xml:space="preserve">  Robert G</t>
  </si>
  <si>
    <t xml:space="preserve">  Thomas C</t>
  </si>
  <si>
    <t xml:space="preserve">  Mallory D</t>
  </si>
  <si>
    <t xml:space="preserve">  Jamie</t>
  </si>
  <si>
    <t xml:space="preserve">  Ariell</t>
  </si>
  <si>
    <t xml:space="preserve">  Thomas B</t>
  </si>
  <si>
    <t xml:space="preserve">  Rachelle L</t>
  </si>
  <si>
    <t xml:space="preserve">  Colleen</t>
  </si>
  <si>
    <t xml:space="preserve">  Gregory A</t>
  </si>
  <si>
    <t xml:space="preserve">  Sara</t>
  </si>
  <si>
    <t xml:space="preserve">  Lucie J</t>
  </si>
  <si>
    <t xml:space="preserve">  Elizabeth S</t>
  </si>
  <si>
    <t xml:space="preserve">  Carma S</t>
  </si>
  <si>
    <t xml:space="preserve">  Francesca</t>
  </si>
  <si>
    <t xml:space="preserve">  Toshiyuki</t>
  </si>
  <si>
    <t xml:space="preserve">  Tom L</t>
  </si>
  <si>
    <t xml:space="preserve">  Julee</t>
  </si>
  <si>
    <t xml:space="preserve">  Christopher M</t>
  </si>
  <si>
    <t xml:space="preserve">  Ciaran</t>
  </si>
  <si>
    <t xml:space="preserve">  Makie</t>
  </si>
  <si>
    <t xml:space="preserve">  Emily E</t>
  </si>
  <si>
    <t xml:space="preserve">  Cary</t>
  </si>
  <si>
    <t xml:space="preserve">  Steven</t>
  </si>
  <si>
    <t xml:space="preserve">  Jose Antonio Sr</t>
  </si>
  <si>
    <t xml:space="preserve">  Tatiana</t>
  </si>
  <si>
    <t xml:space="preserve">  Dan T</t>
  </si>
  <si>
    <t xml:space="preserve">  Liisa A</t>
  </si>
  <si>
    <t xml:space="preserve">  Maxwell</t>
  </si>
  <si>
    <t xml:space="preserve">  Pascale</t>
  </si>
  <si>
    <t xml:space="preserve">  Becca</t>
  </si>
  <si>
    <t xml:space="preserve">  Nicole R</t>
  </si>
  <si>
    <t xml:space="preserve">  David W</t>
  </si>
  <si>
    <t xml:space="preserve">  Grant</t>
  </si>
  <si>
    <t xml:space="preserve">  Sophia</t>
  </si>
  <si>
    <t xml:space="preserve">  Christina</t>
  </si>
  <si>
    <t xml:space="preserve">  Sam L</t>
  </si>
  <si>
    <t xml:space="preserve">  Haley R</t>
  </si>
  <si>
    <t xml:space="preserve">  Ethan</t>
  </si>
  <si>
    <t xml:space="preserve">  Andrew W</t>
  </si>
  <si>
    <t xml:space="preserve">  Mark G</t>
  </si>
  <si>
    <t xml:space="preserve">  Kasey E</t>
  </si>
  <si>
    <t xml:space="preserve">  Kristin M</t>
  </si>
  <si>
    <t xml:space="preserve">  Mary-Lynn B</t>
  </si>
  <si>
    <t xml:space="preserve">  Jamie A</t>
  </si>
  <si>
    <t xml:space="preserve">  Jeffrey A</t>
  </si>
  <si>
    <t xml:space="preserve">  Audrey</t>
  </si>
  <si>
    <t xml:space="preserve">  Jacob</t>
  </si>
  <si>
    <t xml:space="preserve">  Daniel S</t>
  </si>
  <si>
    <t xml:space="preserve">  Marc C</t>
  </si>
  <si>
    <t xml:space="preserve">  Mark S</t>
  </si>
  <si>
    <t xml:space="preserve">  Dara</t>
  </si>
  <si>
    <t xml:space="preserve">  Rachelle R</t>
  </si>
  <si>
    <t xml:space="preserve">  Brenda J</t>
  </si>
  <si>
    <t xml:space="preserve">  Sylvain</t>
  </si>
  <si>
    <t xml:space="preserve">  Kaitlin M</t>
  </si>
  <si>
    <t xml:space="preserve">  William R</t>
  </si>
  <si>
    <t xml:space="preserve">  Veronica</t>
  </si>
  <si>
    <t xml:space="preserve">  Warren</t>
  </si>
  <si>
    <t xml:space="preserve">  Daniela</t>
  </si>
  <si>
    <t xml:space="preserve">  Deirdre A</t>
  </si>
  <si>
    <t xml:space="preserve">  Mathias</t>
  </si>
  <si>
    <t xml:space="preserve">  Kurt</t>
  </si>
  <si>
    <t xml:space="preserve">  Alex F</t>
  </si>
  <si>
    <t xml:space="preserve">  Alice</t>
  </si>
  <si>
    <t xml:space="preserve">  Johannes Fiskerstand</t>
  </si>
  <si>
    <t xml:space="preserve">  Jon M</t>
  </si>
  <si>
    <t xml:space="preserve">  Fasil</t>
  </si>
  <si>
    <t xml:space="preserve">  Lisa J</t>
  </si>
  <si>
    <t xml:space="preserve">  Doron P</t>
  </si>
  <si>
    <t xml:space="preserve">  Katharina</t>
  </si>
  <si>
    <t xml:space="preserve">  Carl</t>
  </si>
  <si>
    <t xml:space="preserve">  Kelsey J</t>
  </si>
  <si>
    <t xml:space="preserve">  Stephen A</t>
  </si>
  <si>
    <t xml:space="preserve">  Katie C</t>
  </si>
  <si>
    <t xml:space="preserve">  Melissa K</t>
  </si>
  <si>
    <t xml:space="preserve">  Kara H</t>
  </si>
  <si>
    <t xml:space="preserve">  Juan Carlos</t>
  </si>
  <si>
    <t xml:space="preserve">  John III</t>
  </si>
  <si>
    <t xml:space="preserve">  Kristin C</t>
  </si>
  <si>
    <t xml:space="preserve">  Casey M</t>
  </si>
  <si>
    <t xml:space="preserve">  Braulio</t>
  </si>
  <si>
    <t xml:space="preserve">  Anne-Marie</t>
  </si>
  <si>
    <t xml:space="preserve">  Samuel K</t>
  </si>
  <si>
    <t xml:space="preserve">  Yuki</t>
  </si>
  <si>
    <t xml:space="preserve">  Rafer</t>
  </si>
  <si>
    <t xml:space="preserve">  Erynn J</t>
  </si>
  <si>
    <t xml:space="preserve">  Mahesh</t>
  </si>
  <si>
    <t xml:space="preserve">  Stanley</t>
  </si>
  <si>
    <t xml:space="preserve">  Rachel M</t>
  </si>
  <si>
    <t xml:space="preserve">  Fritz</t>
  </si>
  <si>
    <t xml:space="preserve">  Claire M</t>
  </si>
  <si>
    <t xml:space="preserve">  Maria S</t>
  </si>
  <si>
    <t xml:space="preserve">  Katherine E</t>
  </si>
  <si>
    <t xml:space="preserve">  Roxanne</t>
  </si>
  <si>
    <t xml:space="preserve">  Israel</t>
  </si>
  <si>
    <t xml:space="preserve">  Samalya</t>
  </si>
  <si>
    <t xml:space="preserve">  Alicia</t>
  </si>
  <si>
    <t xml:space="preserve">  Sarah K</t>
  </si>
  <si>
    <t xml:space="preserve">  Guomin</t>
  </si>
  <si>
    <t xml:space="preserve">  Javier</t>
  </si>
  <si>
    <t xml:space="preserve">  Thomas S</t>
  </si>
  <si>
    <t xml:space="preserve">  Martha Patricia</t>
  </si>
  <si>
    <t xml:space="preserve">  Jennifer V</t>
  </si>
  <si>
    <t xml:space="preserve">  Michael W</t>
  </si>
  <si>
    <t xml:space="preserve">  Eddie C</t>
  </si>
  <si>
    <t xml:space="preserve">  Maxime M</t>
  </si>
  <si>
    <t xml:space="preserve">  Justin M</t>
  </si>
  <si>
    <t xml:space="preserve">  Svetlana V</t>
  </si>
  <si>
    <t xml:space="preserve">  Jana L</t>
  </si>
  <si>
    <t xml:space="preserve">  Torrey C III</t>
  </si>
  <si>
    <t xml:space="preserve">  Lana J</t>
  </si>
  <si>
    <t xml:space="preserve">  Rebecca E</t>
  </si>
  <si>
    <t xml:space="preserve">  Katie M</t>
  </si>
  <si>
    <t xml:space="preserve">  Elizabeth A</t>
  </si>
  <si>
    <t xml:space="preserve">  Annie J</t>
  </si>
  <si>
    <t xml:space="preserve">  Annie</t>
  </si>
  <si>
    <t xml:space="preserve">  Amy T</t>
  </si>
  <si>
    <t xml:space="preserve">  Katarina D</t>
  </si>
  <si>
    <t xml:space="preserve">  B</t>
  </si>
  <si>
    <t xml:space="preserve">  Alison</t>
  </si>
  <si>
    <t xml:space="preserve">  Neil K</t>
  </si>
  <si>
    <t xml:space="preserve">  Anne Hunter</t>
  </si>
  <si>
    <t xml:space="preserve">  Sandra</t>
  </si>
  <si>
    <t xml:space="preserve">  Rodney</t>
  </si>
  <si>
    <t xml:space="preserve">  Carl R</t>
  </si>
  <si>
    <t xml:space="preserve">  Maximilian</t>
  </si>
  <si>
    <t xml:space="preserve">  Eirik</t>
  </si>
  <si>
    <t xml:space="preserve">  Rik</t>
  </si>
  <si>
    <t xml:space="preserve">  Yannick</t>
  </si>
  <si>
    <t xml:space="preserve">  Sean R</t>
  </si>
  <si>
    <t xml:space="preserve">  Sara A</t>
  </si>
  <si>
    <t xml:space="preserve">  Thibaud</t>
  </si>
  <si>
    <t xml:space="preserve">  Gretchen K</t>
  </si>
  <si>
    <t xml:space="preserve">  Martina</t>
  </si>
  <si>
    <t xml:space="preserve">  Dustin J</t>
  </si>
  <si>
    <t xml:space="preserve">  Daniel V</t>
  </si>
  <si>
    <t xml:space="preserve">  Saeger</t>
  </si>
  <si>
    <t xml:space="preserve">  Buzunesh</t>
  </si>
  <si>
    <t xml:space="preserve">  Mirte</t>
  </si>
  <si>
    <t xml:space="preserve">  Kerry A</t>
  </si>
  <si>
    <t xml:space="preserve">  Jonathan P</t>
  </si>
  <si>
    <t xml:space="preserve">  Gina</t>
  </si>
  <si>
    <t xml:space="preserve">  Dino</t>
  </si>
  <si>
    <t xml:space="preserve">  Jan</t>
  </si>
  <si>
    <t xml:space="preserve">  Jonathan E</t>
  </si>
  <si>
    <t xml:space="preserve">  Mark A</t>
  </si>
  <si>
    <t xml:space="preserve">  Stan J</t>
  </si>
  <si>
    <t xml:space="preserve">  Krysta</t>
  </si>
  <si>
    <t xml:space="preserve">  Natascia</t>
  </si>
  <si>
    <t xml:space="preserve">  Monica</t>
  </si>
  <si>
    <t xml:space="preserve">  Kelly C</t>
  </si>
  <si>
    <t xml:space="preserve">  James V</t>
  </si>
  <si>
    <t xml:space="preserve">  Angie</t>
  </si>
  <si>
    <t xml:space="preserve">  Sabina</t>
  </si>
  <si>
    <t xml:space="preserve">  Amy C</t>
  </si>
  <si>
    <t xml:space="preserve">  Victoria U</t>
  </si>
  <si>
    <t xml:space="preserve">  Amelia B</t>
  </si>
  <si>
    <t xml:space="preserve">  Jackie J</t>
  </si>
  <si>
    <t xml:space="preserve">  Kerry</t>
  </si>
  <si>
    <t xml:space="preserve">  Cindy G</t>
  </si>
  <si>
    <t xml:space="preserve">  Gennaro</t>
  </si>
  <si>
    <t xml:space="preserve">  Terry</t>
  </si>
  <si>
    <t xml:space="preserve">  Keara</t>
  </si>
  <si>
    <t xml:space="preserve">  Katena</t>
  </si>
  <si>
    <t xml:space="preserve">  Bean K</t>
  </si>
  <si>
    <t xml:space="preserve">  Jan-Patrick</t>
  </si>
  <si>
    <t xml:space="preserve">  Jesse J</t>
  </si>
  <si>
    <t xml:space="preserve">  Lindsey M</t>
  </si>
  <si>
    <t xml:space="preserve">  Marguerite K</t>
  </si>
  <si>
    <t xml:space="preserve">  Travis</t>
  </si>
  <si>
    <t xml:space="preserve">  Ricky</t>
  </si>
  <si>
    <t xml:space="preserve">  Colleen L</t>
  </si>
  <si>
    <t xml:space="preserve">  Charlie A</t>
  </si>
  <si>
    <t xml:space="preserve">  Lauren C</t>
  </si>
  <si>
    <t xml:space="preserve">  Erik R</t>
  </si>
  <si>
    <t xml:space="preserve">  Jean-Marc</t>
  </si>
  <si>
    <t xml:space="preserve">  Kerry L</t>
  </si>
  <si>
    <t xml:space="preserve">  Ulrich</t>
  </si>
  <si>
    <t xml:space="preserve">  Justin P</t>
  </si>
  <si>
    <t xml:space="preserve">  Hannah E</t>
  </si>
  <si>
    <t xml:space="preserve">  Joseph P</t>
  </si>
  <si>
    <t xml:space="preserve">  Gina M</t>
  </si>
  <si>
    <t xml:space="preserve">  Shantel C</t>
  </si>
  <si>
    <t xml:space="preserve">  Jessica R</t>
  </si>
  <si>
    <t xml:space="preserve">  Robyn</t>
  </si>
  <si>
    <t xml:space="preserve">  Jessica F</t>
  </si>
  <si>
    <t xml:space="preserve">  Brooke E</t>
  </si>
  <si>
    <t xml:space="preserve">  Katelyn E</t>
  </si>
  <si>
    <t xml:space="preserve">  Eoghan</t>
  </si>
  <si>
    <t xml:space="preserve">  Pamela W</t>
  </si>
  <si>
    <t xml:space="preserve">  Kassie</t>
  </si>
  <si>
    <t xml:space="preserve">  Ruben Dario</t>
  </si>
  <si>
    <t xml:space="preserve">  Lindsay M</t>
  </si>
  <si>
    <t xml:space="preserve">  Samuel H</t>
  </si>
  <si>
    <t xml:space="preserve">  Jenni</t>
  </si>
  <si>
    <t xml:space="preserve">  Estuardo F</t>
  </si>
  <si>
    <t xml:space="preserve">  Brett</t>
  </si>
  <si>
    <t xml:space="preserve">  Sharon E</t>
  </si>
  <si>
    <t xml:space="preserve">  Jacob W√¶ver</t>
  </si>
  <si>
    <t xml:space="preserve">  Brooke S</t>
  </si>
  <si>
    <t xml:space="preserve">  Kaye A</t>
  </si>
  <si>
    <t xml:space="preserve">  Daniel C</t>
  </si>
  <si>
    <t xml:space="preserve">  Laurie A</t>
  </si>
  <si>
    <t xml:space="preserve">  Shelby</t>
  </si>
  <si>
    <t xml:space="preserve">  Leticia</t>
  </si>
  <si>
    <t xml:space="preserve">  John S</t>
  </si>
  <si>
    <t xml:space="preserve">  Nelly S</t>
  </si>
  <si>
    <t xml:space="preserve">  Meredith S</t>
  </si>
  <si>
    <t xml:space="preserve">  Katherine A</t>
  </si>
  <si>
    <t xml:space="preserve">  Steve</t>
  </si>
  <si>
    <t xml:space="preserve">  Katharine</t>
  </si>
  <si>
    <t xml:space="preserve">  Heather L</t>
  </si>
  <si>
    <t xml:space="preserve">  Desiree</t>
  </si>
  <si>
    <t xml:space="preserve">  Peter B</t>
  </si>
  <si>
    <t xml:space="preserve">  Adam C</t>
  </si>
  <si>
    <t xml:space="preserve">  Jon</t>
  </si>
  <si>
    <t xml:space="preserve">  Steven J</t>
  </si>
  <si>
    <t xml:space="preserve">  Jessica P</t>
  </si>
  <si>
    <t xml:space="preserve">  Arturo H</t>
  </si>
  <si>
    <t xml:space="preserve">  Ketil</t>
  </si>
  <si>
    <t xml:space="preserve">  Christi</t>
  </si>
  <si>
    <t xml:space="preserve">  Edivaldo B</t>
  </si>
  <si>
    <t xml:space="preserve">  Eve</t>
  </si>
  <si>
    <t xml:space="preserve">  Devin</t>
  </si>
  <si>
    <t xml:space="preserve">  Shaun R</t>
  </si>
  <si>
    <t xml:space="preserve">  Adrian</t>
  </si>
  <si>
    <t xml:space="preserve">  Mallory</t>
  </si>
  <si>
    <t xml:space="preserve">  Shawn E</t>
  </si>
  <si>
    <t xml:space="preserve">  Johann A</t>
  </si>
  <si>
    <t xml:space="preserve">  Robin M</t>
  </si>
  <si>
    <t xml:space="preserve">  Kyle K</t>
  </si>
  <si>
    <t xml:space="preserve">  Michael A</t>
  </si>
  <si>
    <t xml:space="preserve">  Byron A</t>
  </si>
  <si>
    <t xml:space="preserve">  Carine A</t>
  </si>
  <si>
    <t xml:space="preserve">  Lindsay A</t>
  </si>
  <si>
    <t xml:space="preserve">  Justin R</t>
  </si>
  <si>
    <t xml:space="preserve">  Ayako N</t>
  </si>
  <si>
    <t xml:space="preserve">  Emilee</t>
  </si>
  <si>
    <t xml:space="preserve">  Stephen M</t>
  </si>
  <si>
    <t xml:space="preserve">  Annemarie A</t>
  </si>
  <si>
    <t xml:space="preserve">  Ashley R</t>
  </si>
  <si>
    <t xml:space="preserve">  Leslie A</t>
  </si>
  <si>
    <t xml:space="preserve">  Mauricio J</t>
  </si>
  <si>
    <t xml:space="preserve">  Kieran</t>
  </si>
  <si>
    <t xml:space="preserve">  Zeke M</t>
  </si>
  <si>
    <t xml:space="preserve">  Chip</t>
  </si>
  <si>
    <t xml:space="preserve">  Miguel Angel Sr</t>
  </si>
  <si>
    <t xml:space="preserve">  Meghan</t>
  </si>
  <si>
    <t xml:space="preserve">  Millicent M</t>
  </si>
  <si>
    <t xml:space="preserve">  Kimberly K</t>
  </si>
  <si>
    <t xml:space="preserve">  Justin C</t>
  </si>
  <si>
    <t xml:space="preserve">  Tristan P</t>
  </si>
  <si>
    <t xml:space="preserve">  Traci A</t>
  </si>
  <si>
    <t xml:space="preserve">  Logan M</t>
  </si>
  <si>
    <t xml:space="preserve">  Tiffany A</t>
  </si>
  <si>
    <t xml:space="preserve">  Luke</t>
  </si>
  <si>
    <t xml:space="preserve">  Leigh</t>
  </si>
  <si>
    <t xml:space="preserve">  Yosuke</t>
  </si>
  <si>
    <t xml:space="preserve">  Jodi</t>
  </si>
  <si>
    <t xml:space="preserve">  Misti C</t>
  </si>
  <si>
    <t xml:space="preserve">  Angela J</t>
  </si>
  <si>
    <t xml:space="preserve">  Jonathan D</t>
  </si>
  <si>
    <t xml:space="preserve">  Adrian R</t>
  </si>
  <si>
    <t xml:space="preserve">  Rachel</t>
  </si>
  <si>
    <t xml:space="preserve">  Susan</t>
  </si>
  <si>
    <t xml:space="preserve">  Cameron M</t>
  </si>
  <si>
    <t xml:space="preserve">  Claudia A</t>
  </si>
  <si>
    <t xml:space="preserve">  Nicole M</t>
  </si>
  <si>
    <t xml:space="preserve">  Jack</t>
  </si>
  <si>
    <t xml:space="preserve">  Jackie K</t>
  </si>
  <si>
    <t xml:space="preserve">  Tyler C</t>
  </si>
  <si>
    <t xml:space="preserve">  Yoshie</t>
  </si>
  <si>
    <t xml:space="preserve">  Lauren A</t>
  </si>
  <si>
    <t xml:space="preserve">  Mason D</t>
  </si>
  <si>
    <t xml:space="preserve">  Arturo</t>
  </si>
  <si>
    <t xml:space="preserve">  Jake</t>
  </si>
  <si>
    <t xml:space="preserve">  Alison L</t>
  </si>
  <si>
    <t xml:space="preserve">  Karen A</t>
  </si>
  <si>
    <t xml:space="preserve">  Thomas R</t>
  </si>
  <si>
    <t xml:space="preserve">  Ezra</t>
  </si>
  <si>
    <t xml:space="preserve">  Ari L</t>
  </si>
  <si>
    <t xml:space="preserve">  Fanny</t>
  </si>
  <si>
    <t xml:space="preserve">  Catherine A</t>
  </si>
  <si>
    <t xml:space="preserve">  Janel N</t>
  </si>
  <si>
    <t xml:space="preserve">  Yann Kai</t>
  </si>
  <si>
    <t xml:space="preserve">  Zachary R</t>
  </si>
  <si>
    <t xml:space="preserve">  Alejandro Sr</t>
  </si>
  <si>
    <t xml:space="preserve">  Nicholas R</t>
  </si>
  <si>
    <t xml:space="preserve">  Michael D</t>
  </si>
  <si>
    <t xml:space="preserve">  Marina</t>
  </si>
  <si>
    <t xml:space="preserve">  Ross P</t>
  </si>
  <si>
    <t xml:space="preserve">  Aoife</t>
  </si>
  <si>
    <t xml:space="preserve">  Barry P</t>
  </si>
  <si>
    <t xml:space="preserve">  Maciej</t>
  </si>
  <si>
    <t xml:space="preserve">  Jerry D</t>
  </si>
  <si>
    <t xml:space="preserve">  Cathi</t>
  </si>
  <si>
    <t xml:space="preserve">  Alex M</t>
  </si>
  <si>
    <t xml:space="preserve">  Liang</t>
  </si>
  <si>
    <t xml:space="preserve">  Lexy</t>
  </si>
  <si>
    <t xml:space="preserve">  Samuel L</t>
  </si>
  <si>
    <t xml:space="preserve">  Spencer A</t>
  </si>
  <si>
    <t xml:space="preserve">  Rochelle</t>
  </si>
  <si>
    <t xml:space="preserve">  Paula</t>
  </si>
  <si>
    <t xml:space="preserve">  Madeline E</t>
  </si>
  <si>
    <t xml:space="preserve">  Maria Isabel</t>
  </si>
  <si>
    <t xml:space="preserve">  Arthur M</t>
  </si>
  <si>
    <t xml:space="preserve">  Joseph R</t>
  </si>
  <si>
    <t xml:space="preserve">  Sachiko</t>
  </si>
  <si>
    <t xml:space="preserve">  Ruben</t>
  </si>
  <si>
    <t xml:space="preserve">  Chatham</t>
  </si>
  <si>
    <t xml:space="preserve">  Derek</t>
  </si>
  <si>
    <t xml:space="preserve">  Kalvin J</t>
  </si>
  <si>
    <t xml:space="preserve">  Barbara G</t>
  </si>
  <si>
    <t xml:space="preserve">  Sunny S</t>
  </si>
  <si>
    <t xml:space="preserve">  Marisa A</t>
  </si>
  <si>
    <t xml:space="preserve">  Jenna M</t>
  </si>
  <si>
    <t xml:space="preserve">  Lyazid</t>
  </si>
  <si>
    <t xml:space="preserve">  Lindsey A</t>
  </si>
  <si>
    <t xml:space="preserve">  Leif S</t>
  </si>
  <si>
    <t xml:space="preserve">  Bo</t>
  </si>
  <si>
    <t xml:space="preserve">  Leah</t>
  </si>
  <si>
    <t xml:space="preserve">  Kara Lynne</t>
  </si>
  <si>
    <t xml:space="preserve">  Allie</t>
  </si>
  <si>
    <t xml:space="preserve">  Trasi</t>
  </si>
  <si>
    <t xml:space="preserve">  Fernando</t>
  </si>
  <si>
    <t xml:space="preserve">  Ieva</t>
  </si>
  <si>
    <t xml:space="preserve">  Drew L</t>
  </si>
  <si>
    <t xml:space="preserve">  Alexander G</t>
  </si>
  <si>
    <t xml:space="preserve">  Meaghan</t>
  </si>
  <si>
    <t xml:space="preserve">  Andrea K</t>
  </si>
  <si>
    <t xml:space="preserve">  Kris</t>
  </si>
  <si>
    <t xml:space="preserve">  Alden W</t>
  </si>
  <si>
    <t xml:space="preserve">  Suzanne M</t>
  </si>
  <si>
    <t xml:space="preserve">  Heidi Z</t>
  </si>
  <si>
    <t xml:space="preserve">  Fan</t>
  </si>
  <si>
    <t xml:space="preserve">  Chaiwat</t>
  </si>
  <si>
    <t xml:space="preserve">  Kerri</t>
  </si>
  <si>
    <t xml:space="preserve">  Nicholas G</t>
  </si>
  <si>
    <t xml:space="preserve">  Vasilis S</t>
  </si>
  <si>
    <t xml:space="preserve">  Colleen C</t>
  </si>
  <si>
    <t xml:space="preserve">  Annika</t>
  </si>
  <si>
    <t xml:space="preserve">  Nicholas C</t>
  </si>
  <si>
    <t xml:space="preserve">  Kelly K</t>
  </si>
  <si>
    <t xml:space="preserve">  Hannah</t>
  </si>
  <si>
    <t xml:space="preserve">  Patricio Sr</t>
  </si>
  <si>
    <t xml:space="preserve">  Robert B</t>
  </si>
  <si>
    <t xml:space="preserve">  Benjamin M</t>
  </si>
  <si>
    <t xml:space="preserve">  Eric R</t>
  </si>
  <si>
    <t xml:space="preserve">  Bob R</t>
  </si>
  <si>
    <t xml:space="preserve">  Stephanie J</t>
  </si>
  <si>
    <t xml:space="preserve">  Guillaume</t>
  </si>
  <si>
    <t xml:space="preserve">  Kaylee</t>
  </si>
  <si>
    <t xml:space="preserve">  Theresa</t>
  </si>
  <si>
    <t xml:space="preserve">  Travis G</t>
  </si>
  <si>
    <t xml:space="preserve">  Emma L</t>
  </si>
  <si>
    <t xml:space="preserve">  Linda</t>
  </si>
  <si>
    <t xml:space="preserve">  Owen R</t>
  </si>
  <si>
    <t xml:space="preserve">  Jacqueline</t>
  </si>
  <si>
    <t xml:space="preserve">  Yefeng</t>
  </si>
  <si>
    <t xml:space="preserve">  Ken</t>
  </si>
  <si>
    <t xml:space="preserve">  Annie E</t>
  </si>
  <si>
    <t xml:space="preserve">  Noel K</t>
  </si>
  <si>
    <t xml:space="preserve">  Federica</t>
  </si>
  <si>
    <t xml:space="preserve">  Pamela L</t>
  </si>
  <si>
    <t xml:space="preserve">  Randall</t>
  </si>
  <si>
    <t xml:space="preserve">  Azelie</t>
  </si>
  <si>
    <t xml:space="preserve">  Monica M</t>
  </si>
  <si>
    <t xml:space="preserve">  Katarina K</t>
  </si>
  <si>
    <t xml:space="preserve">  Stacey L</t>
  </si>
  <si>
    <t xml:space="preserve">  James C</t>
  </si>
  <si>
    <t xml:space="preserve">  Kim</t>
  </si>
  <si>
    <t xml:space="preserve">  Dariusz</t>
  </si>
  <si>
    <t xml:space="preserve">  Kristen</t>
  </si>
  <si>
    <t xml:space="preserve">  Jose Guadalupe P</t>
  </si>
  <si>
    <t xml:space="preserve">  Holly J</t>
  </si>
  <si>
    <t xml:space="preserve">  Tricity M</t>
  </si>
  <si>
    <t xml:space="preserve">  Sarah A</t>
  </si>
  <si>
    <t xml:space="preserve">  Tracy A</t>
  </si>
  <si>
    <t xml:space="preserve">  Trent</t>
  </si>
  <si>
    <t xml:space="preserve">  Julie</t>
  </si>
  <si>
    <t xml:space="preserve">  Sawomir</t>
  </si>
  <si>
    <t xml:space="preserve">  Micah</t>
  </si>
  <si>
    <t xml:space="preserve">  Kelly H</t>
  </si>
  <si>
    <t xml:space="preserve">  Austen G</t>
  </si>
  <si>
    <t xml:space="preserve">  Tory J</t>
  </si>
  <si>
    <t xml:space="preserve">  Robert J</t>
  </si>
  <si>
    <t xml:space="preserve">  Steph</t>
  </si>
  <si>
    <t xml:space="preserve">  Kristina</t>
  </si>
  <si>
    <t xml:space="preserve">  Flo</t>
  </si>
  <si>
    <t xml:space="preserve">  Sarah P</t>
  </si>
  <si>
    <t xml:space="preserve">  Anabel</t>
  </si>
  <si>
    <t xml:space="preserve">  Ian</t>
  </si>
  <si>
    <t xml:space="preserve">  Richard J</t>
  </si>
  <si>
    <t xml:space="preserve">  Jacqueline N</t>
  </si>
  <si>
    <t xml:space="preserve">  Cindy</t>
  </si>
  <si>
    <t xml:space="preserve">  Marcia</t>
  </si>
  <si>
    <t xml:space="preserve">  Samantha R</t>
  </si>
  <si>
    <t xml:space="preserve">  Isabelle</t>
  </si>
  <si>
    <t xml:space="preserve">  Neil</t>
  </si>
  <si>
    <t xml:space="preserve">  Nathan</t>
  </si>
  <si>
    <t xml:space="preserve">  Kelli N</t>
  </si>
  <si>
    <t xml:space="preserve">  Grant A</t>
  </si>
  <si>
    <t xml:space="preserve">  Jonathan C</t>
  </si>
  <si>
    <t xml:space="preserve">  Rachael M</t>
  </si>
  <si>
    <t xml:space="preserve">  Pilar</t>
  </si>
  <si>
    <t xml:space="preserve">  Kyle M</t>
  </si>
  <si>
    <t xml:space="preserve">  Christie</t>
  </si>
  <si>
    <t xml:space="preserve">  David A</t>
  </si>
  <si>
    <t xml:space="preserve">  Masahiro</t>
  </si>
  <si>
    <t xml:space="preserve">  Logan B</t>
  </si>
  <si>
    <t xml:space="preserve">  Stephanie L</t>
  </si>
  <si>
    <t xml:space="preserve">  Angela H</t>
  </si>
  <si>
    <t xml:space="preserve">  Britt K</t>
  </si>
  <si>
    <t xml:space="preserve">  Joyce R</t>
  </si>
  <si>
    <t xml:space="preserve">  Michaela L</t>
  </si>
  <si>
    <t xml:space="preserve">  Shalaleh</t>
  </si>
  <si>
    <t xml:space="preserve">  Zuzana</t>
  </si>
  <si>
    <t xml:space="preserve">  Matthew M</t>
  </si>
  <si>
    <t xml:space="preserve">  Nadine A</t>
  </si>
  <si>
    <t xml:space="preserve">  Peter J</t>
  </si>
  <si>
    <t xml:space="preserve">  Douglas W</t>
  </si>
  <si>
    <t xml:space="preserve">  Catherine</t>
  </si>
  <si>
    <t xml:space="preserve">  Youngseong</t>
  </si>
  <si>
    <t xml:space="preserve">  Brandon S</t>
  </si>
  <si>
    <t xml:space="preserve">  Sean P</t>
  </si>
  <si>
    <t xml:space="preserve">  Janez</t>
  </si>
  <si>
    <t xml:space="preserve">  John I</t>
  </si>
  <si>
    <t xml:space="preserve">  Deniz</t>
  </si>
  <si>
    <t xml:space="preserve">  Alfredo</t>
  </si>
  <si>
    <t xml:space="preserve">  Troy</t>
  </si>
  <si>
    <t xml:space="preserve">  Jennefer</t>
  </si>
  <si>
    <t xml:space="preserve">  Tracey L</t>
  </si>
  <si>
    <t xml:space="preserve">  Esther</t>
  </si>
  <si>
    <t xml:space="preserve">  Jackie</t>
  </si>
  <si>
    <t xml:space="preserve">  Timothy P</t>
  </si>
  <si>
    <t xml:space="preserve">  Hugo M</t>
  </si>
  <si>
    <t xml:space="preserve">  Rob</t>
  </si>
  <si>
    <t xml:space="preserve">  Austin D</t>
  </si>
  <si>
    <t xml:space="preserve">  Brittany</t>
  </si>
  <si>
    <t xml:space="preserve">  Becky G</t>
  </si>
  <si>
    <t xml:space="preserve">  Virginie</t>
  </si>
  <si>
    <t xml:space="preserve">  Allison A</t>
  </si>
  <si>
    <t xml:space="preserve">  Caleb</t>
  </si>
  <si>
    <t xml:space="preserve">  Zachariah</t>
  </si>
  <si>
    <t xml:space="preserve">  Patricia A</t>
  </si>
  <si>
    <t xml:space="preserve">  Breno</t>
  </si>
  <si>
    <t xml:space="preserve">  Takaya</t>
  </si>
  <si>
    <t xml:space="preserve">  Thomas IV</t>
  </si>
  <si>
    <t xml:space="preserve">  Bradley E</t>
  </si>
  <si>
    <t xml:space="preserve">  Ruby J</t>
  </si>
  <si>
    <t xml:space="preserve">  Bart</t>
  </si>
  <si>
    <t xml:space="preserve">  Robert A</t>
  </si>
  <si>
    <t xml:space="preserve">  Yemane Adhane</t>
  </si>
  <si>
    <t xml:space="preserve">  Jesse A</t>
  </si>
  <si>
    <t xml:space="preserve">  Bird</t>
  </si>
  <si>
    <t xml:space="preserve">  Patrick M</t>
  </si>
  <si>
    <t xml:space="preserve">  Yuri</t>
  </si>
  <si>
    <t xml:space="preserve">  Debbie</t>
  </si>
  <si>
    <t xml:space="preserve">  Daniell L</t>
  </si>
  <si>
    <t xml:space="preserve">  Janne</t>
  </si>
  <si>
    <t xml:space="preserve">  Elizabeth L</t>
  </si>
  <si>
    <t xml:space="preserve">  Stephanie C</t>
  </si>
  <si>
    <t xml:space="preserve">  Callie</t>
  </si>
  <si>
    <t xml:space="preserve">  Mary K</t>
  </si>
  <si>
    <t xml:space="preserve">  Samuel M</t>
  </si>
  <si>
    <t xml:space="preserve">  Tom J</t>
  </si>
  <si>
    <t xml:space="preserve">  Dougie J</t>
  </si>
  <si>
    <t xml:space="preserve">  Jeremiah H</t>
  </si>
  <si>
    <t xml:space="preserve">  Ashley J</t>
  </si>
  <si>
    <t xml:space="preserve">  Turner J</t>
  </si>
  <si>
    <t xml:space="preserve">  Roger</t>
  </si>
  <si>
    <t xml:space="preserve">  Pamela</t>
  </si>
  <si>
    <t xml:space="preserve">  Katherine H</t>
  </si>
  <si>
    <t xml:space="preserve">  Robin</t>
  </si>
  <si>
    <t xml:space="preserve">  Terri</t>
  </si>
  <si>
    <t xml:space="preserve">  Eddie</t>
  </si>
  <si>
    <t xml:space="preserve">  Joyce</t>
  </si>
  <si>
    <t xml:space="preserve">  Alison W</t>
  </si>
  <si>
    <t xml:space="preserve">  Tammara C</t>
  </si>
  <si>
    <t xml:space="preserve">  Dorota</t>
  </si>
  <si>
    <t xml:space="preserve">  Jose Norberto Sr</t>
  </si>
  <si>
    <t xml:space="preserve">  Bryant</t>
  </si>
  <si>
    <t xml:space="preserve">  Eduardo</t>
  </si>
  <si>
    <t xml:space="preserve">  Laura M</t>
  </si>
  <si>
    <t xml:space="preserve">  Melissa D</t>
  </si>
  <si>
    <t xml:space="preserve">  Dan C</t>
  </si>
  <si>
    <t xml:space="preserve">  Wesley C</t>
  </si>
  <si>
    <t xml:space="preserve">  Christin</t>
  </si>
  <si>
    <t xml:space="preserve">  Margaret P</t>
  </si>
  <si>
    <t xml:space="preserve">  Tiffany K</t>
  </si>
  <si>
    <t xml:space="preserve">  David M</t>
  </si>
  <si>
    <t xml:space="preserve">  Christine E</t>
  </si>
  <si>
    <t xml:space="preserve">  Donna</t>
  </si>
  <si>
    <t xml:space="preserve">  Rod</t>
  </si>
  <si>
    <t xml:space="preserve">  Joe</t>
  </si>
  <si>
    <t xml:space="preserve">  Kayleigh</t>
  </si>
  <si>
    <t xml:space="preserve">  Lorcan A</t>
  </si>
  <si>
    <t xml:space="preserve">  Billy</t>
  </si>
  <si>
    <t xml:space="preserve">  Paul M</t>
  </si>
  <si>
    <t xml:space="preserve">  Brenda M</t>
  </si>
  <si>
    <t xml:space="preserve">  Jeff H</t>
  </si>
  <si>
    <t xml:space="preserve">  Bernard</t>
  </si>
  <si>
    <t xml:space="preserve">  Bryn</t>
  </si>
  <si>
    <t xml:space="preserve">  Jay</t>
  </si>
  <si>
    <t xml:space="preserve">  Shelley</t>
  </si>
  <si>
    <t xml:space="preserve">  Jekaterina</t>
  </si>
  <si>
    <t xml:space="preserve">  Pauline</t>
  </si>
  <si>
    <t xml:space="preserve">  Aleah K</t>
  </si>
  <si>
    <t xml:space="preserve">  Mare</t>
  </si>
  <si>
    <t xml:space="preserve">  Amanda R</t>
  </si>
  <si>
    <t xml:space="preserve">  Murray W</t>
  </si>
  <si>
    <t xml:space="preserve">  Meghan P</t>
  </si>
  <si>
    <t xml:space="preserve">  Seth</t>
  </si>
  <si>
    <t xml:space="preserve">  Russell M</t>
  </si>
  <si>
    <t xml:space="preserve">  Martin</t>
  </si>
  <si>
    <t xml:space="preserve">  Miles</t>
  </si>
  <si>
    <t xml:space="preserve">  Brock J</t>
  </si>
  <si>
    <t xml:space="preserve">  Stephen F</t>
  </si>
  <si>
    <t xml:space="preserve">  Missy</t>
  </si>
  <si>
    <t xml:space="preserve">  Lauren M</t>
  </si>
  <si>
    <t xml:space="preserve">  Apolo U</t>
  </si>
  <si>
    <t xml:space="preserve">  Alfons</t>
  </si>
  <si>
    <t xml:space="preserve">  Amber</t>
  </si>
  <si>
    <t xml:space="preserve">  Leah C</t>
  </si>
  <si>
    <t xml:space="preserve">  Lilia</t>
  </si>
  <si>
    <t xml:space="preserve">  Danny</t>
  </si>
  <si>
    <t xml:space="preserve">  Satomi</t>
  </si>
  <si>
    <t xml:space="preserve">  Peter T II</t>
  </si>
  <si>
    <t xml:space="preserve">  Manuel</t>
  </si>
  <si>
    <t xml:space="preserve">  Kindsey P</t>
  </si>
  <si>
    <t xml:space="preserve">  Thomas G</t>
  </si>
  <si>
    <t xml:space="preserve">  Kyle S</t>
  </si>
  <si>
    <t xml:space="preserve">  Alexander J</t>
  </si>
  <si>
    <t xml:space="preserve">  Dustin L</t>
  </si>
  <si>
    <t xml:space="preserve">  Chloe</t>
  </si>
  <si>
    <t xml:space="preserve">  Cailtlin</t>
  </si>
  <si>
    <t xml:space="preserve">  Chuy</t>
  </si>
  <si>
    <t xml:space="preserve">  Laurie B</t>
  </si>
  <si>
    <t xml:space="preserve">  Rachel B</t>
  </si>
  <si>
    <t xml:space="preserve">  Liza</t>
  </si>
  <si>
    <t xml:space="preserve">  Lindsay E</t>
  </si>
  <si>
    <t xml:space="preserve">  Kathleen M</t>
  </si>
  <si>
    <t xml:space="preserve">  Aya</t>
  </si>
  <si>
    <t xml:space="preserve">  Carolyn R</t>
  </si>
  <si>
    <t xml:space="preserve">  Bethany</t>
  </si>
  <si>
    <t xml:space="preserve">  Holly A</t>
  </si>
  <si>
    <t xml:space="preserve">  Ping</t>
  </si>
  <si>
    <t xml:space="preserve">  Emmett</t>
  </si>
  <si>
    <t xml:space="preserve">  Christopher L</t>
  </si>
  <si>
    <t xml:space="preserve">  Christopher W</t>
  </si>
  <si>
    <t xml:space="preserve">  Norman H</t>
  </si>
  <si>
    <t xml:space="preserve">  Tatyana K</t>
  </si>
  <si>
    <t xml:space="preserve">  Chrissy</t>
  </si>
  <si>
    <t xml:space="preserve">  Halle</t>
  </si>
  <si>
    <t xml:space="preserve">  Tara D</t>
  </si>
  <si>
    <t xml:space="preserve">  Rasim M</t>
  </si>
  <si>
    <t xml:space="preserve">  Dina</t>
  </si>
  <si>
    <t xml:space="preserve">  Caitrin</t>
  </si>
  <si>
    <t xml:space="preserve">  Adriana S</t>
  </si>
  <si>
    <t xml:space="preserve">  Kristen M</t>
  </si>
  <si>
    <t xml:space="preserve">  Alix</t>
  </si>
  <si>
    <t xml:space="preserve">  Kakushin</t>
  </si>
  <si>
    <t xml:space="preserve">  Amanda C</t>
  </si>
  <si>
    <t xml:space="preserve">  Valur</t>
  </si>
  <si>
    <t xml:space="preserve">  Erica J</t>
  </si>
  <si>
    <t xml:space="preserve">  Lissa</t>
  </si>
  <si>
    <t xml:space="preserve">  Alyson</t>
  </si>
  <si>
    <t xml:space="preserve">  Chance B</t>
  </si>
  <si>
    <t xml:space="preserve">  Therese</t>
  </si>
  <si>
    <t xml:space="preserve">  Beau</t>
  </si>
  <si>
    <t xml:space="preserve">  Kelsey M</t>
  </si>
  <si>
    <t xml:space="preserve">  Gretchen</t>
  </si>
  <si>
    <t xml:space="preserve">  Nicholas E</t>
  </si>
  <si>
    <t xml:space="preserve">  Deborah</t>
  </si>
  <si>
    <t xml:space="preserve">  Chuck W</t>
  </si>
  <si>
    <t xml:space="preserve">  Amany</t>
  </si>
  <si>
    <t xml:space="preserve">  Kipling</t>
  </si>
  <si>
    <t xml:space="preserve">  Duncan</t>
  </si>
  <si>
    <t xml:space="preserve">  Louis C</t>
  </si>
  <si>
    <t xml:space="preserve">  Ildiko M</t>
  </si>
  <si>
    <t xml:space="preserve">  Melinda E</t>
  </si>
  <si>
    <t xml:space="preserve">  Emily G</t>
  </si>
  <si>
    <t xml:space="preserve">  Danilo</t>
  </si>
  <si>
    <t xml:space="preserve">  Mikko</t>
  </si>
  <si>
    <t xml:space="preserve">  Paula C</t>
  </si>
  <si>
    <t xml:space="preserve">  Kirsten N</t>
  </si>
  <si>
    <t xml:space="preserve">  Christy</t>
  </si>
  <si>
    <t xml:space="preserve">  Jingjing</t>
  </si>
  <si>
    <t xml:space="preserve">  Morgan</t>
  </si>
  <si>
    <t xml:space="preserve">  Frankline</t>
  </si>
  <si>
    <t xml:space="preserve">  Laura T</t>
  </si>
  <si>
    <t xml:space="preserve">  Natalia</t>
  </si>
  <si>
    <t xml:space="preserve">  Brooke</t>
  </si>
  <si>
    <t xml:space="preserve">  Jeremy M</t>
  </si>
  <si>
    <t xml:space="preserve">  Megan L</t>
  </si>
  <si>
    <t xml:space="preserve">  Marny</t>
  </si>
  <si>
    <t xml:space="preserve">  Benjamin L</t>
  </si>
  <si>
    <t xml:space="preserve">  Rob G</t>
  </si>
  <si>
    <t xml:space="preserve">  Stefanie A</t>
  </si>
  <si>
    <t xml:space="preserve">  Caroline F</t>
  </si>
  <si>
    <t xml:space="preserve">  Julia J</t>
  </si>
  <si>
    <t xml:space="preserve">  Bernat</t>
  </si>
  <si>
    <t xml:space="preserve">  Hicham</t>
  </si>
  <si>
    <t xml:space="preserve">  Elisabetta</t>
  </si>
  <si>
    <t xml:space="preserve">  Trevor N</t>
  </si>
  <si>
    <t xml:space="preserve">  Nancy</t>
  </si>
  <si>
    <t xml:space="preserve">  Allison R</t>
  </si>
  <si>
    <t xml:space="preserve">  Janae N</t>
  </si>
  <si>
    <t xml:space="preserve">  Nicole F</t>
  </si>
  <si>
    <t xml:space="preserve">  Krista L</t>
  </si>
  <si>
    <t xml:space="preserve">  Denise</t>
  </si>
  <si>
    <t xml:space="preserve">  Ariel</t>
  </si>
  <si>
    <t xml:space="preserve">  Rosalie</t>
  </si>
  <si>
    <t xml:space="preserve">  Vitaliy</t>
  </si>
  <si>
    <t xml:space="preserve">  Benjamin W</t>
  </si>
  <si>
    <t xml:space="preserve">  Massimiliano</t>
  </si>
  <si>
    <t xml:space="preserve">  Kiyokatsu</t>
  </si>
  <si>
    <t xml:space="preserve">  Julia M</t>
  </si>
  <si>
    <t xml:space="preserve">  Rhea</t>
  </si>
  <si>
    <t xml:space="preserve">  Shamus M</t>
  </si>
  <si>
    <t xml:space="preserve">  Mary Beth</t>
  </si>
  <si>
    <t xml:space="preserve">  Erin</t>
  </si>
  <si>
    <t xml:space="preserve">  Hallie</t>
  </si>
  <si>
    <t xml:space="preserve">  Paige P</t>
  </si>
  <si>
    <t xml:space="preserve">  Ji</t>
  </si>
  <si>
    <t xml:space="preserve">  Carissa A</t>
  </si>
  <si>
    <t xml:space="preserve">  Mona</t>
  </si>
  <si>
    <t xml:space="preserve">  Kristin R</t>
  </si>
  <si>
    <t xml:space="preserve">  Hilary K</t>
  </si>
  <si>
    <t xml:space="preserve">  Dominique</t>
  </si>
  <si>
    <t xml:space="preserve">  Carlos I</t>
  </si>
  <si>
    <t xml:space="preserve">  Sarah S</t>
  </si>
  <si>
    <t xml:space="preserve">  Shauna R</t>
  </si>
  <si>
    <t xml:space="preserve">  Lindsay J</t>
  </si>
  <si>
    <t xml:space="preserve">  Danya A</t>
  </si>
  <si>
    <t xml:space="preserve">  Lorraine</t>
  </si>
  <si>
    <t xml:space="preserve">  Jesus Sr</t>
  </si>
  <si>
    <t xml:space="preserve">  Catherine C</t>
  </si>
  <si>
    <t xml:space="preserve">  Evan</t>
  </si>
  <si>
    <t xml:space="preserve">  Nathan J</t>
  </si>
  <si>
    <t xml:space="preserve">  Marshall</t>
  </si>
  <si>
    <t xml:space="preserve">  Lavar</t>
  </si>
  <si>
    <t xml:space="preserve">  Charlie T</t>
  </si>
  <si>
    <t xml:space="preserve">  Arthur</t>
  </si>
  <si>
    <t xml:space="preserve">  Tammy</t>
  </si>
  <si>
    <t xml:space="preserve">  Lena</t>
  </si>
  <si>
    <t xml:space="preserve">  Valentina</t>
  </si>
  <si>
    <t xml:space="preserve">  Russell N</t>
  </si>
  <si>
    <t xml:space="preserve">  Scott R</t>
  </si>
  <si>
    <t xml:space="preserve">  Jose Francisco Sr</t>
  </si>
  <si>
    <t xml:space="preserve">  Paul J</t>
  </si>
  <si>
    <t xml:space="preserve">  Edward J</t>
  </si>
  <si>
    <t xml:space="preserve">  Patrick A</t>
  </si>
  <si>
    <t xml:space="preserve">  Geraint H</t>
  </si>
  <si>
    <t xml:space="preserve">  Dj</t>
  </si>
  <si>
    <t xml:space="preserve">  Zachary A</t>
  </si>
  <si>
    <t xml:space="preserve">  Brian W</t>
  </si>
  <si>
    <t xml:space="preserve">  Ellen L</t>
  </si>
  <si>
    <t xml:space="preserve">  Abigail R</t>
  </si>
  <si>
    <t xml:space="preserve">  Grace H</t>
  </si>
  <si>
    <t xml:space="preserve">  Caitie J</t>
  </si>
  <si>
    <t xml:space="preserve">  Ian T</t>
  </si>
  <si>
    <t xml:space="preserve">  Tadese</t>
  </si>
  <si>
    <t xml:space="preserve">  Dathan</t>
  </si>
  <si>
    <t xml:space="preserve">  Aaron R</t>
  </si>
  <si>
    <t xml:space="preserve">  Caitlin H</t>
  </si>
  <si>
    <t xml:space="preserve">  Harald E</t>
  </si>
  <si>
    <t xml:space="preserve">  Siobhan A</t>
  </si>
  <si>
    <t xml:space="preserve">  Andrea J</t>
  </si>
  <si>
    <t xml:space="preserve">  Rachel A</t>
  </si>
  <si>
    <t xml:space="preserve">  Kiersten</t>
  </si>
  <si>
    <t xml:space="preserve">  Lelisa</t>
  </si>
  <si>
    <t xml:space="preserve">  Chris C</t>
  </si>
  <si>
    <t xml:space="preserve">  Erik C</t>
  </si>
  <si>
    <t xml:space="preserve">  Shawn C</t>
  </si>
  <si>
    <t xml:space="preserve">  Vajin L</t>
  </si>
  <si>
    <t xml:space="preserve">  John K</t>
  </si>
  <si>
    <t xml:space="preserve">  Kirby W</t>
  </si>
  <si>
    <t xml:space="preserve">  J A</t>
  </si>
  <si>
    <t xml:space="preserve">  Dustin G</t>
  </si>
  <si>
    <t xml:space="preserve">  Anthony G</t>
  </si>
  <si>
    <t xml:space="preserve">  Eric N</t>
  </si>
  <si>
    <t xml:space="preserve">  Connor</t>
  </si>
  <si>
    <t xml:space="preserve">  Patrick H</t>
  </si>
  <si>
    <t xml:space="preserve">  Deborah L</t>
  </si>
  <si>
    <t xml:space="preserve">  Elleree</t>
  </si>
  <si>
    <t xml:space="preserve">  Brandon J</t>
  </si>
  <si>
    <t xml:space="preserve">  Nina Wavik Sr</t>
  </si>
  <si>
    <t xml:space="preserve">  Dani</t>
  </si>
  <si>
    <t xml:space="preserve">  Kathryn M</t>
  </si>
  <si>
    <t xml:space="preserve">  Trent A</t>
  </si>
  <si>
    <t xml:space="preserve">  Jennifer E</t>
  </si>
  <si>
    <t xml:space="preserve">  Pat</t>
  </si>
  <si>
    <t xml:space="preserve">  Rebecca M</t>
  </si>
  <si>
    <t xml:space="preserve">  Ruth</t>
  </si>
  <si>
    <t xml:space="preserve">  Gregory S</t>
  </si>
  <si>
    <t xml:space="preserve">  Alexandra S</t>
  </si>
  <si>
    <t xml:space="preserve">  Hillary</t>
  </si>
  <si>
    <t xml:space="preserve">  Amy K</t>
  </si>
  <si>
    <t xml:space="preserve">  Maaikel</t>
  </si>
  <si>
    <t xml:space="preserve">  Christopher S</t>
  </si>
  <si>
    <t xml:space="preserve">  Lyndsy</t>
  </si>
  <si>
    <t xml:space="preserve">  Anna</t>
  </si>
  <si>
    <t xml:space="preserve">  Eric S</t>
  </si>
  <si>
    <t xml:space="preserve">  Sonja</t>
  </si>
  <si>
    <t xml:space="preserve">  Martha L</t>
  </si>
  <si>
    <t xml:space="preserve">  Cliff</t>
  </si>
  <si>
    <t xml:space="preserve">  Blue</t>
  </si>
  <si>
    <t xml:space="preserve">  Jeffrey M</t>
  </si>
  <si>
    <t xml:space="preserve">  Mohd Syahidan</t>
  </si>
  <si>
    <t xml:space="preserve">  Christi A</t>
  </si>
  <si>
    <t xml:space="preserve">  Sandra K</t>
  </si>
  <si>
    <t xml:space="preserve">  Jerome</t>
  </si>
  <si>
    <t xml:space="preserve">  Julia R</t>
  </si>
  <si>
    <t xml:space="preserve">  Sean Henry</t>
  </si>
  <si>
    <t xml:space="preserve">  Abby L</t>
  </si>
  <si>
    <t xml:space="preserve">  Ali</t>
  </si>
  <si>
    <t xml:space="preserve">  Pierre</t>
  </si>
  <si>
    <t xml:space="preserve">  Alvaro Sr</t>
  </si>
  <si>
    <t xml:space="preserve">  Mark P</t>
  </si>
  <si>
    <t xml:space="preserve">  Mario Jr</t>
  </si>
  <si>
    <t xml:space="preserve">  Lusapho</t>
  </si>
  <si>
    <t xml:space="preserve">  Alan F</t>
  </si>
  <si>
    <t xml:space="preserve">  Jacob J</t>
  </si>
  <si>
    <t xml:space="preserve">  Jose Tomas</t>
  </si>
  <si>
    <t xml:space="preserve">  Mary Evan</t>
  </si>
  <si>
    <t xml:space="preserve">  Justin K</t>
  </si>
  <si>
    <t xml:space="preserve">  Roman</t>
  </si>
  <si>
    <t xml:space="preserve">  Evelyn L</t>
  </si>
  <si>
    <t xml:space="preserve">  Flannery</t>
  </si>
  <si>
    <t xml:space="preserve">  John T</t>
  </si>
  <si>
    <t xml:space="preserve">  Candice M</t>
  </si>
  <si>
    <t xml:space="preserve">  Theodore A</t>
  </si>
  <si>
    <t xml:space="preserve">  Lindy</t>
  </si>
  <si>
    <t xml:space="preserve">  Holly</t>
  </si>
  <si>
    <t xml:space="preserve">  Meghan K</t>
  </si>
  <si>
    <t xml:space="preserve">  Fred</t>
  </si>
  <si>
    <t xml:space="preserve">  Sebastian</t>
  </si>
  <si>
    <t xml:space="preserve">  Susan E</t>
  </si>
  <si>
    <t xml:space="preserve">  Katy</t>
  </si>
  <si>
    <t xml:space="preserve">  Juan D</t>
  </si>
  <si>
    <t xml:space="preserve">  Evan P</t>
  </si>
  <si>
    <t xml:space="preserve">  Aaron K</t>
  </si>
  <si>
    <t>NO</t>
  </si>
  <si>
    <t>Smoker</t>
  </si>
  <si>
    <t>Year</t>
  </si>
  <si>
    <t>Month</t>
  </si>
  <si>
    <t>Date</t>
  </si>
  <si>
    <t>Children</t>
  </si>
  <si>
    <t>Charges</t>
  </si>
  <si>
    <t>Weight</t>
  </si>
  <si>
    <t>Diabetes</t>
  </si>
  <si>
    <t>Merge MM-DD-YY</t>
  </si>
  <si>
    <t>Data Set</t>
  </si>
  <si>
    <t>Age</t>
  </si>
  <si>
    <t>Date Of Birth</t>
  </si>
  <si>
    <t>First  Name</t>
  </si>
  <si>
    <t>Cancer History</t>
  </si>
  <si>
    <t>Number Of Major Surgeries</t>
  </si>
  <si>
    <t>Weight Status</t>
  </si>
  <si>
    <t>Diabetes Status</t>
  </si>
  <si>
    <t>City Tier</t>
  </si>
  <si>
    <t>Hospital Tier</t>
  </si>
  <si>
    <t>Currency</t>
  </si>
  <si>
    <t>D.O.B</t>
  </si>
  <si>
    <t>Row Labels</t>
  </si>
  <si>
    <t>Grand Total</t>
  </si>
  <si>
    <t>Column Labels</t>
  </si>
  <si>
    <t>Count of Customer ID</t>
  </si>
  <si>
    <t>Under Weight</t>
  </si>
  <si>
    <t>Normal</t>
  </si>
  <si>
    <t>30</t>
  </si>
  <si>
    <t>Prediabetes</t>
  </si>
  <si>
    <t>Normal Weight</t>
  </si>
  <si>
    <t>24</t>
  </si>
  <si>
    <t>21</t>
  </si>
  <si>
    <t>27</t>
  </si>
  <si>
    <t>20</t>
  </si>
  <si>
    <t>23</t>
  </si>
  <si>
    <t>26</t>
  </si>
  <si>
    <t>Over Weight</t>
  </si>
  <si>
    <t>18</t>
  </si>
  <si>
    <t>22</t>
  </si>
  <si>
    <t>28</t>
  </si>
  <si>
    <t>Obesity</t>
  </si>
  <si>
    <t>19</t>
  </si>
  <si>
    <t>25</t>
  </si>
  <si>
    <t>33</t>
  </si>
  <si>
    <t>31</t>
  </si>
  <si>
    <t>61</t>
  </si>
  <si>
    <t>34</t>
  </si>
  <si>
    <t>32</t>
  </si>
  <si>
    <t>55</t>
  </si>
  <si>
    <t>35</t>
  </si>
  <si>
    <t>52</t>
  </si>
  <si>
    <t>36</t>
  </si>
  <si>
    <t>44</t>
  </si>
  <si>
    <t>41</t>
  </si>
  <si>
    <t>62</t>
  </si>
  <si>
    <t>37</t>
  </si>
  <si>
    <t>38</t>
  </si>
  <si>
    <t>50</t>
  </si>
  <si>
    <t>60</t>
  </si>
  <si>
    <t>64</t>
  </si>
  <si>
    <t>40</t>
  </si>
  <si>
    <t>48</t>
  </si>
  <si>
    <t>45</t>
  </si>
  <si>
    <t>49</t>
  </si>
  <si>
    <t>54</t>
  </si>
  <si>
    <t>46</t>
  </si>
  <si>
    <t>42</t>
  </si>
  <si>
    <t>58</t>
  </si>
  <si>
    <t>57</t>
  </si>
  <si>
    <t>47</t>
  </si>
  <si>
    <t>Unknown</t>
  </si>
  <si>
    <t>56</t>
  </si>
  <si>
    <t>51</t>
  </si>
  <si>
    <t>39</t>
  </si>
  <si>
    <t>63</t>
  </si>
  <si>
    <t>Sum of HBA1C</t>
  </si>
  <si>
    <t>Sum of Number Of Major Surgeries</t>
  </si>
  <si>
    <t>Average of HBA1C</t>
  </si>
  <si>
    <t>Sum of Charges</t>
  </si>
  <si>
    <t>Average of Charges</t>
  </si>
  <si>
    <t>Sum of BMI</t>
  </si>
  <si>
    <t>29</t>
  </si>
  <si>
    <t>43</t>
  </si>
  <si>
    <t>53</t>
  </si>
  <si>
    <t>59</t>
  </si>
  <si>
    <t>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</si>
</sst>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mm\,\ yyyy"/>
  </numFmts>
  <fonts count="8"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1"/>
      <color theme="1"/>
      <name val="Calibri"/>
      <family val="2"/>
      <scheme val="minor"/>
    </font>
    <font>
      <b/>
      <sz val="12"/>
      <name val="Calibri"/>
      <family val="2"/>
      <scheme val="minor"/>
    </font>
    <font>
      <b/>
      <sz val="12"/>
      <color theme="1"/>
      <name val="Calibri"/>
      <family val="2"/>
      <scheme val="minor"/>
    </font>
    <font>
      <sz val="12"/>
      <color rgb="FF002060"/>
      <name val="Calibri"/>
      <family val="2"/>
      <scheme val="minor"/>
    </font>
  </fonts>
  <fills count="4">
    <fill>
      <patternFill patternType="none"/>
    </fill>
    <fill>
      <patternFill patternType="gray125"/>
    </fill>
    <fill>
      <patternFill patternType="solid">
        <fgColor rgb="FF00B0F0"/>
        <bgColor indexed="64"/>
      </patternFill>
    </fill>
    <fill>
      <patternFill patternType="solid">
        <fgColor theme="5" tint="0.59999389629810485"/>
        <bgColor indexed="64"/>
      </patternFill>
    </fill>
  </fills>
  <borders count="4">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23">
    <xf numFmtId="0" fontId="0" fillId="0" borderId="0" xfId="0"/>
    <xf numFmtId="0" fontId="0" fillId="0" borderId="0" xfId="0" applyAlignment="1">
      <alignment horizontal="center" vertical="center"/>
    </xf>
    <xf numFmtId="0" fontId="2" fillId="2" borderId="2" xfId="0" applyFont="1" applyFill="1" applyBorder="1" applyAlignment="1">
      <alignment horizontal="center" vertical="center"/>
    </xf>
    <xf numFmtId="164" fontId="5" fillId="3" borderId="0" xfId="0" applyNumberFormat="1" applyFont="1" applyFill="1" applyAlignment="1">
      <alignment horizontal="center" vertical="center"/>
    </xf>
    <xf numFmtId="0" fontId="6" fillId="3" borderId="0" xfId="0" applyFont="1" applyFill="1" applyAlignment="1">
      <alignment horizontal="center" vertical="center"/>
    </xf>
    <xf numFmtId="0" fontId="3" fillId="3" borderId="1" xfId="0" applyFont="1" applyFill="1" applyBorder="1" applyAlignment="1">
      <alignment horizontal="center" vertical="center"/>
    </xf>
    <xf numFmtId="0" fontId="3" fillId="3" borderId="3" xfId="0" applyFont="1" applyFill="1" applyBorder="1" applyAlignment="1">
      <alignment horizontal="center" vertical="center"/>
    </xf>
    <xf numFmtId="0" fontId="4" fillId="0" borderId="0" xfId="0" applyFont="1"/>
    <xf numFmtId="0" fontId="7" fillId="2" borderId="2" xfId="0" applyFont="1" applyFill="1" applyBorder="1" applyAlignment="1">
      <alignment horizontal="center" vertical="center"/>
    </xf>
    <xf numFmtId="0" fontId="0" fillId="0" borderId="0" xfId="0" applyFont="1"/>
    <xf numFmtId="14" fontId="0" fillId="0" borderId="0" xfId="0" applyNumberFormat="1"/>
    <xf numFmtId="0" fontId="6" fillId="0" borderId="0" xfId="0" applyFont="1" applyAlignment="1">
      <alignment horizontal="center" vertical="center"/>
    </xf>
    <xf numFmtId="14" fontId="6" fillId="0" borderId="0" xfId="0" applyNumberFormat="1" applyFont="1" applyAlignment="1">
      <alignment horizontal="center" vertical="center"/>
    </xf>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6" fillId="3" borderId="0" xfId="0" applyFont="1" applyFill="1" applyAlignment="1">
      <alignment horizontal="center"/>
    </xf>
    <xf numFmtId="14" fontId="6" fillId="3" borderId="0" xfId="0" applyNumberFormat="1" applyFont="1" applyFill="1" applyAlignment="1">
      <alignment horizontal="center"/>
    </xf>
    <xf numFmtId="0" fontId="0" fillId="0" borderId="0" xfId="0" applyAlignment="1">
      <alignment horizontal="center"/>
    </xf>
    <xf numFmtId="0" fontId="1" fillId="0" borderId="0" xfId="1" applyAlignment="1">
      <alignment horizontal="center"/>
    </xf>
    <xf numFmtId="1" fontId="0" fillId="0" borderId="0" xfId="0" applyNumberFormat="1" applyAlignment="1">
      <alignment horizontal="center"/>
    </xf>
    <xf numFmtId="14" fontId="0" fillId="0" borderId="0" xfId="0" applyNumberFormat="1" applyAlignment="1">
      <alignment horizontal="center"/>
    </xf>
  </cellXfs>
  <cellStyles count="2">
    <cellStyle name="Normal" xfId="0" builtinId="0"/>
    <cellStyle name="Normal 2" xfId="1" xr:uid="{00000000-0005-0000-0000-000001000000}"/>
  </cellStyles>
  <dxfs count="4">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i val="0"/>
        <strike val="0"/>
        <condense val="0"/>
        <extend val="0"/>
        <outline val="0"/>
        <shadow val="0"/>
        <u val="none"/>
        <vertAlign val="baseline"/>
        <sz val="12"/>
        <color theme="1"/>
        <name val="Calibri"/>
        <family val="2"/>
        <scheme val="minor"/>
      </font>
      <fill>
        <patternFill patternType="solid">
          <fgColor indexed="64"/>
          <bgColor theme="5" tint="0.59999389629810485"/>
        </patternFill>
      </fill>
      <alignment horizontal="center" textRotation="0" wrapText="0" indent="0" justifyLastLine="0" shrinkToFit="0" readingOrder="0"/>
    </dxf>
  </dxfs>
  <tableStyles count="1" defaultTableStyle="TableStyleMedium2" defaultPivotStyle="PivotStyleLight16">
    <tableStyle name="Slicer Style 1" pivot="0" table="0" count="0" xr9:uid="{5A1C5A54-D83D-4068-8C26-E71A82979D73}"/>
  </tableStyles>
  <colors>
    <mruColors>
      <color rgb="FF632D0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[Gowtham Health  Capstone Care Project (1).xlsx]Pie &amp; Doughnut Chart!PivotTable1</c:name>
    <c:fmtId val="8"/>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Distribution Of Cancer History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a:t>488</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3"/>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a:t>1848</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a:t>1848</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6"/>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a:t>488</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a:t>1848</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12"/>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a:t>488</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1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'Pie &amp; Doughnut Chart'!$B$1:$B$2</c:f>
              <c:strCache>
                <c:ptCount val="1"/>
                <c:pt idx="0">
                  <c:v>No</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C69-4E1D-AEA6-3CC4385D070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C69-4E1D-AEA6-3CC4385D0706}"/>
              </c:ext>
            </c:extLst>
          </c:dPt>
          <c:dLbls>
            <c:dLbl>
              <c:idx val="0"/>
              <c:tx>
                <c:rich>
                  <a:bodyPr/>
                  <a:lstStyle/>
                  <a:p>
                    <a:r>
                      <a:rPr lang="en-US"/>
                      <a:t>1848</a:t>
                    </a:r>
                  </a:p>
                </c:rich>
              </c:tx>
              <c:dLblPos val="inEnd"/>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BC69-4E1D-AEA6-3CC4385D0706}"/>
                </c:ext>
              </c:extLst>
            </c:dLbl>
            <c:dLbl>
              <c:idx val="1"/>
              <c:tx>
                <c:rich>
                  <a:bodyPr/>
                  <a:lstStyle/>
                  <a:p>
                    <a:r>
                      <a:rPr lang="en-US"/>
                      <a:t>488</a:t>
                    </a:r>
                  </a:p>
                </c:rich>
              </c:tx>
              <c:dLblPos val="inEnd"/>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BC69-4E1D-AEA6-3CC4385D070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'Pie &amp; Doughnut Chart'!$A$3:$A$5</c:f>
              <c:strCache>
                <c:ptCount val="2"/>
                <c:pt idx="0">
                  <c:v>No</c:v>
                </c:pt>
                <c:pt idx="1">
                  <c:v>Yes</c:v>
                </c:pt>
              </c:strCache>
            </c:strRef>
          </c:cat>
          <c:val>
            <c:numRef>
              <c:f>'Pie &amp; Doughnut Chart'!$B$3:$B$5</c:f>
              <c:numCache>
                <c:formatCode>General</c:formatCode>
                <c:ptCount val="2"/>
                <c:pt idx="0">
                  <c:v>1541</c:v>
                </c:pt>
                <c:pt idx="1">
                  <c:v>307</c:v>
                </c:pt>
              </c:numCache>
            </c:numRef>
          </c:val>
          <c:extLst>
            <c:ext xmlns:c16="http://schemas.microsoft.com/office/drawing/2014/chart" uri="{C3380CC4-5D6E-409C-BE32-E72D297353CC}">
              <c16:uniqueId val="{00000004-BC69-4E1D-AEA6-3CC4385D0706}"/>
            </c:ext>
          </c:extLst>
        </c:ser>
        <c:ser>
          <c:idx val="1"/>
          <c:order val="1"/>
          <c:tx>
            <c:strRef>
              <c:f>'Pie &amp; Doughnut Chart'!$C$1:$C$2</c:f>
              <c:strCache>
                <c:ptCount val="1"/>
                <c:pt idx="0">
                  <c:v>Yes</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BC69-4E1D-AEA6-3CC4385D070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8-BC69-4E1D-AEA6-3CC4385D070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'Pie &amp; Doughnut Chart'!$A$3:$A$5</c:f>
              <c:strCache>
                <c:ptCount val="2"/>
                <c:pt idx="0">
                  <c:v>No</c:v>
                </c:pt>
                <c:pt idx="1">
                  <c:v>Yes</c:v>
                </c:pt>
              </c:strCache>
            </c:strRef>
          </c:cat>
          <c:val>
            <c:numRef>
              <c:f>'Pie &amp; Doughnut Chart'!$C$3:$C$5</c:f>
              <c:numCache>
                <c:formatCode>General</c:formatCode>
                <c:ptCount val="2"/>
                <c:pt idx="0">
                  <c:v>403</c:v>
                </c:pt>
                <c:pt idx="1">
                  <c:v>84</c:v>
                </c:pt>
              </c:numCache>
            </c:numRef>
          </c:val>
          <c:extLst>
            <c:ext xmlns:c16="http://schemas.microsoft.com/office/drawing/2014/chart" uri="{C3380CC4-5D6E-409C-BE32-E72D297353CC}">
              <c16:uniqueId val="{00000009-BC69-4E1D-AEA6-3CC4385D0706}"/>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[Gowtham Health  Capstone Care Project (1).xlsx]Pie &amp; Doughnut Chart!PivotTable2</c:name>
    <c:fmtId val="1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a:t>Number Of Major Surgeries &amp; Average Of HBA1c</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C723A12-9265-465A-9BB8-B0E7A58DD1B1}" type="VALUE">
                  <a:rPr lang="en-US"/>
                  <a:pPr>
                    <a:defRPr sz="900" b="1" i="0" u="none" strike="noStrike" kern="1200" baseline="0">
                      <a:solidFill>
                        <a:schemeClr val="lt1"/>
                      </a:solidFill>
                      <a:latin typeface="+mn-lt"/>
                      <a:ea typeface="+mn-ea"/>
                      <a:cs typeface="+mn-cs"/>
                    </a:defRPr>
                  </a:pPr>
                  <a:t>[VALUE]</a:t>
                </a:fld>
                <a:r>
                  <a:rPr lang="en-US" baseline="0"/>
                  <a:t>, </a:t>
                </a:r>
                <a:fld id="{4FD1801C-E3CF-410A-9B77-6A0F6D6F7A38}" type="PERCENTAGE">
                  <a:rPr lang="en-US" b="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C723A12-9265-465A-9BB8-B0E7A58DD1B1}" type="VALUE">
                  <a:rPr lang="en-US"/>
                  <a:pPr>
                    <a:defRPr sz="900" b="1" i="0" u="none" strike="noStrike" kern="1200" baseline="0">
                      <a:solidFill>
                        <a:schemeClr val="lt1"/>
                      </a:solidFill>
                      <a:latin typeface="+mn-lt"/>
                      <a:ea typeface="+mn-ea"/>
                      <a:cs typeface="+mn-cs"/>
                    </a:defRPr>
                  </a:pPr>
                  <a:t>[VALUE]</a:t>
                </a:fld>
                <a:r>
                  <a:rPr lang="en-US" baseline="0"/>
                  <a:t>, </a:t>
                </a:r>
                <a:fld id="{4FD1801C-E3CF-410A-9B77-6A0F6D6F7A38}" type="PERCENTAGE">
                  <a:rPr lang="en-US" b="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C723A12-9265-465A-9BB8-B0E7A58DD1B1}" type="VALUE">
                  <a:rPr lang="en-US"/>
                  <a:pPr>
                    <a:defRPr/>
                  </a:pPr>
                  <a:t>[VALUE]</a:t>
                </a:fld>
                <a:r>
                  <a:rPr lang="en-US" baseline="0"/>
                  <a:t>, </a:t>
                </a:r>
                <a:fld id="{4FD1801C-E3CF-410A-9B77-6A0F6D6F7A38}" type="PERCENTAGE">
                  <a:rPr lang="en-US" b="0"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'Pie &amp; Doughnut Chart'!$B$29</c:f>
              <c:strCache>
                <c:ptCount val="1"/>
                <c:pt idx="0">
                  <c:v>Average of HBA1C</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FB8-41C4-ACD6-6305B596343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FB8-41C4-ACD6-6305B5963437}"/>
              </c:ext>
            </c:extLst>
          </c:dPt>
          <c:dLbls>
            <c:dLbl>
              <c:idx val="1"/>
              <c:tx>
                <c:rich>
                  <a:bodyPr/>
                  <a:lstStyle/>
                  <a:p>
                    <a:fld id="{EC723A12-9265-465A-9BB8-B0E7A58DD1B1}" type="VALUE">
                      <a:rPr lang="en-US"/>
                      <a:pPr/>
                      <a:t>[VALUE]</a:t>
                    </a:fld>
                    <a:r>
                      <a:rPr lang="en-US" baseline="0"/>
                      <a:t>, </a:t>
                    </a:r>
                    <a:fld id="{4FD1801C-E3CF-410A-9B77-6A0F6D6F7A38}" type="PERCENTAGE">
                      <a:rPr lang="en-US" b="0"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FB8-41C4-ACD6-6305B596343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'Pie &amp; Doughnut Chart'!$A$30:$A$32</c:f>
              <c:strCache>
                <c:ptCount val="2"/>
                <c:pt idx="0">
                  <c:v>No</c:v>
                </c:pt>
                <c:pt idx="1">
                  <c:v>Yes</c:v>
                </c:pt>
              </c:strCache>
            </c:strRef>
          </c:cat>
          <c:val>
            <c:numRef>
              <c:f>'Pie &amp; Doughnut Chart'!$B$30:$B$32</c:f>
              <c:numCache>
                <c:formatCode>General</c:formatCode>
                <c:ptCount val="2"/>
                <c:pt idx="0">
                  <c:v>6.6704427202190848</c:v>
                </c:pt>
                <c:pt idx="1">
                  <c:v>5.1876388888888894</c:v>
                </c:pt>
              </c:numCache>
            </c:numRef>
          </c:val>
          <c:extLst>
            <c:ext xmlns:c16="http://schemas.microsoft.com/office/drawing/2014/chart" uri="{C3380CC4-5D6E-409C-BE32-E72D297353CC}">
              <c16:uniqueId val="{00000004-AFB8-41C4-ACD6-6305B5963437}"/>
            </c:ext>
          </c:extLst>
        </c:ser>
        <c:ser>
          <c:idx val="1"/>
          <c:order val="1"/>
          <c:tx>
            <c:strRef>
              <c:f>'Pie &amp; Doughnut Chart'!$C$29</c:f>
              <c:strCache>
                <c:ptCount val="1"/>
                <c:pt idx="0">
                  <c:v>Sum of Number Of Major Surgeries</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AFB8-41C4-ACD6-6305B596343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8-AFB8-41C4-ACD6-6305B596343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'Pie &amp; Doughnut Chart'!$A$30:$A$32</c:f>
              <c:strCache>
                <c:ptCount val="2"/>
                <c:pt idx="0">
                  <c:v>No</c:v>
                </c:pt>
                <c:pt idx="1">
                  <c:v>Yes</c:v>
                </c:pt>
              </c:strCache>
            </c:strRef>
          </c:cat>
          <c:val>
            <c:numRef>
              <c:f>'Pie &amp; Doughnut Chart'!$C$30:$C$32</c:f>
              <c:numCache>
                <c:formatCode>General</c:formatCode>
                <c:ptCount val="2"/>
                <c:pt idx="0">
                  <c:v>1417</c:v>
                </c:pt>
                <c:pt idx="1">
                  <c:v>162</c:v>
                </c:pt>
              </c:numCache>
            </c:numRef>
          </c:val>
          <c:extLst>
            <c:ext xmlns:c16="http://schemas.microsoft.com/office/drawing/2014/chart" uri="{C3380CC4-5D6E-409C-BE32-E72D297353CC}">
              <c16:uniqueId val="{00000009-AFB8-41C4-ACD6-6305B5963437}"/>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[Gowtham Health  Capstone Care Project (1).xlsx]Bar &amp; Column Chart!PivotTable3</c:name>
    <c:fmtId val="2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Healthcare Charges Variation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'Bar &amp; Column Chart'!$B$1:$B$2</c:f>
              <c:strCache>
                <c:ptCount val="1"/>
                <c:pt idx="0">
                  <c:v>Normal Weight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'Bar &amp; Column Chart'!$A$3:$A$6</c:f>
              <c:strCache>
                <c:ptCount val="3"/>
                <c:pt idx="0">
                  <c:v>Diabetes</c:v>
                </c:pt>
                <c:pt idx="1">
                  <c:v>Normal</c:v>
                </c:pt>
                <c:pt idx="2">
                  <c:v>Prediabetes</c:v>
                </c:pt>
              </c:strCache>
            </c:strRef>
          </c:cat>
          <c:val>
            <c:numRef>
              <c:f>'Bar &amp; Column Chart'!$B$3:$B$6</c:f>
              <c:numCache>
                <c:formatCode>General</c:formatCode>
                <c:ptCount val="3"/>
                <c:pt idx="0">
                  <c:v>1726354.4800000009</c:v>
                </c:pt>
                <c:pt idx="1">
                  <c:v>1674180.5099999998</c:v>
                </c:pt>
                <c:pt idx="2">
                  <c:v>841586.96999999962</c:v>
                </c:pt>
              </c:numCache>
            </c:numRef>
          </c:val>
          <c:extLst>
            <c:ext xmlns:c16="http://schemas.microsoft.com/office/drawing/2014/chart" uri="{C3380CC4-5D6E-409C-BE32-E72D297353CC}">
              <c16:uniqueId val="{00000000-A94F-4170-8794-E9D823987468}"/>
            </c:ext>
          </c:extLst>
        </c:ser>
        <c:ser>
          <c:idx val="1"/>
          <c:order val="1"/>
          <c:tx>
            <c:strRef>
              <c:f>'Bar &amp; Column Chart'!$C$1:$C$2</c:f>
              <c:strCache>
                <c:ptCount val="1"/>
                <c:pt idx="0">
                  <c:v>Obesity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'Bar &amp; Column Chart'!$A$3:$A$6</c:f>
              <c:strCache>
                <c:ptCount val="3"/>
                <c:pt idx="0">
                  <c:v>Diabetes</c:v>
                </c:pt>
                <c:pt idx="1">
                  <c:v>Normal</c:v>
                </c:pt>
                <c:pt idx="2">
                  <c:v>Prediabetes</c:v>
                </c:pt>
              </c:strCache>
            </c:strRef>
          </c:cat>
          <c:val>
            <c:numRef>
              <c:f>'Bar &amp; Column Chart'!$C$3:$C$6</c:f>
              <c:numCache>
                <c:formatCode>General</c:formatCode>
                <c:ptCount val="3"/>
                <c:pt idx="0">
                  <c:v>8368678.5399999944</c:v>
                </c:pt>
                <c:pt idx="1">
                  <c:v>8546532.0700000003</c:v>
                </c:pt>
                <c:pt idx="2">
                  <c:v>3608462.3099999987</c:v>
                </c:pt>
              </c:numCache>
            </c:numRef>
          </c:val>
          <c:extLst>
            <c:ext xmlns:c16="http://schemas.microsoft.com/office/drawing/2014/chart" uri="{C3380CC4-5D6E-409C-BE32-E72D297353CC}">
              <c16:uniqueId val="{00000001-A94F-4170-8794-E9D823987468}"/>
            </c:ext>
          </c:extLst>
        </c:ser>
        <c:ser>
          <c:idx val="2"/>
          <c:order val="2"/>
          <c:tx>
            <c:strRef>
              <c:f>'Bar &amp; Column Chart'!$D$1:$D$2</c:f>
              <c:strCache>
                <c:ptCount val="1"/>
                <c:pt idx="0">
                  <c:v>Over Weight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'Bar &amp; Column Chart'!$A$3:$A$6</c:f>
              <c:strCache>
                <c:ptCount val="3"/>
                <c:pt idx="0">
                  <c:v>Diabetes</c:v>
                </c:pt>
                <c:pt idx="1">
                  <c:v>Normal</c:v>
                </c:pt>
                <c:pt idx="2">
                  <c:v>Prediabetes</c:v>
                </c:pt>
              </c:strCache>
            </c:strRef>
          </c:cat>
          <c:val>
            <c:numRef>
              <c:f>'Bar &amp; Column Chart'!$D$3:$D$6</c:f>
              <c:numCache>
                <c:formatCode>General</c:formatCode>
                <c:ptCount val="3"/>
                <c:pt idx="0">
                  <c:v>2156107.5999999996</c:v>
                </c:pt>
                <c:pt idx="1">
                  <c:v>2451926.6199999992</c:v>
                </c:pt>
                <c:pt idx="2">
                  <c:v>1004249.6299999999</c:v>
                </c:pt>
              </c:numCache>
            </c:numRef>
          </c:val>
          <c:extLst>
            <c:ext xmlns:c16="http://schemas.microsoft.com/office/drawing/2014/chart" uri="{C3380CC4-5D6E-409C-BE32-E72D297353CC}">
              <c16:uniqueId val="{00000002-A94F-4170-8794-E9D823987468}"/>
            </c:ext>
          </c:extLst>
        </c:ser>
        <c:ser>
          <c:idx val="3"/>
          <c:order val="3"/>
          <c:tx>
            <c:strRef>
              <c:f>'Bar &amp; Column Chart'!$E$1:$E$2</c:f>
              <c:strCache>
                <c:ptCount val="1"/>
                <c:pt idx="0">
                  <c:v>Under Weight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'Bar &amp; Column Chart'!$A$3:$A$6</c:f>
              <c:strCache>
                <c:ptCount val="3"/>
                <c:pt idx="0">
                  <c:v>Diabetes</c:v>
                </c:pt>
                <c:pt idx="1">
                  <c:v>Normal</c:v>
                </c:pt>
                <c:pt idx="2">
                  <c:v>Prediabetes</c:v>
                </c:pt>
              </c:strCache>
            </c:strRef>
          </c:cat>
          <c:val>
            <c:numRef>
              <c:f>'Bar &amp; Column Chart'!$E$3:$E$6</c:f>
              <c:numCache>
                <c:formatCode>General</c:formatCode>
                <c:ptCount val="3"/>
                <c:pt idx="0">
                  <c:v>490046.85000000003</c:v>
                </c:pt>
                <c:pt idx="1">
                  <c:v>566702.46000000008</c:v>
                </c:pt>
                <c:pt idx="2">
                  <c:v>157530.57</c:v>
                </c:pt>
              </c:numCache>
            </c:numRef>
          </c:val>
          <c:extLst>
            <c:ext xmlns:c16="http://schemas.microsoft.com/office/drawing/2014/chart" uri="{C3380CC4-5D6E-409C-BE32-E72D297353CC}">
              <c16:uniqueId val="{00000003-A94F-4170-8794-E9D823987468}"/>
            </c:ext>
          </c:extLst>
        </c:ser>
        <c:dLbls>
          <c:showLegendKey val="0"/>
          <c:showVal val="0"/>
          <c:showCatName val="0"/>
          <c:showSerName val="0"/>
          <c:showPercent val="0"/>
          <c:showBubbleSize val="0"/>
        </c:dLbls>
        <c:gapWidth val="150"/>
        <c:overlap val="100"/>
        <c:axId val="188569151"/>
        <c:axId val="188568191"/>
      </c:barChart>
      <c:catAx>
        <c:axId val="18856915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Diabetes Status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8568191"/>
        <c:crosses val="autoZero"/>
        <c:auto val="1"/>
        <c:lblAlgn val="ctr"/>
        <c:lblOffset val="100"/>
        <c:noMultiLvlLbl val="0"/>
      </c:catAx>
      <c:valAx>
        <c:axId val="188568191"/>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Weight Status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856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[Gowtham Health  Capstone Care Project (1).xlsx]Bar &amp; Column Chart!PivotTable6</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Average Charges For Hospital With Different State ID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'Bar &amp; Column Chart'!$B$31:$B$32</c:f>
              <c:strCache>
                <c:ptCount val="1"/>
                <c:pt idx="0">
                  <c:v>tier - 1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'Bar &amp; Column Chart'!$A$33:$A$50</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'Bar &amp; Column Chart'!$B$33:$B$50</c:f>
              <c:numCache>
                <c:formatCode>General</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9F12-47C7-820A-D9ABD3A01ACB}"/>
            </c:ext>
          </c:extLst>
        </c:ser>
        <c:ser>
          <c:idx val="1"/>
          <c:order val="1"/>
          <c:tx>
            <c:strRef>
              <c:f>'Bar &amp; Column Chart'!$C$31:$C$32</c:f>
              <c:strCache>
                <c:ptCount val="1"/>
                <c:pt idx="0">
                  <c:v>tier - 2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'Bar &amp; Column Chart'!$A$33:$A$50</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'Bar &amp; Column Chart'!$C$33:$C$50</c:f>
              <c:numCache>
                <c:formatCode>General</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1-9F12-47C7-820A-D9ABD3A01ACB}"/>
            </c:ext>
          </c:extLst>
        </c:ser>
        <c:ser>
          <c:idx val="2"/>
          <c:order val="2"/>
          <c:tx>
            <c:strRef>
              <c:f>'Bar &amp; Column Chart'!$D$31:$D$32</c:f>
              <c:strCache>
                <c:ptCount val="1"/>
                <c:pt idx="0">
                  <c:v>tier - 3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'Bar &amp; Column Chart'!$A$33:$A$50</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'Bar &amp; Column Chart'!$D$33:$D$50</c:f>
              <c:numCache>
                <c:formatCode>General</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2-9F12-47C7-820A-D9ABD3A01ACB}"/>
            </c:ext>
          </c:extLst>
        </c:ser>
        <c:dLbls>
          <c:showLegendKey val="0"/>
          <c:showVal val="0"/>
          <c:showCatName val="0"/>
          <c:showSerName val="0"/>
          <c:showPercent val="0"/>
          <c:showBubbleSize val="0"/>
        </c:dLbls>
        <c:gapWidth val="150"/>
        <c:overlap val="100"/>
        <c:axId val="240607487"/>
        <c:axId val="240608447"/>
      </c:barChart>
      <c:catAx>
        <c:axId val="24060748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State ID</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608447"/>
        <c:crosses val="autoZero"/>
        <c:auto val="1"/>
        <c:lblAlgn val="ctr"/>
        <c:lblOffset val="100"/>
        <c:noMultiLvlLbl val="0"/>
      </c:catAx>
      <c:valAx>
        <c:axId val="240608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Charges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607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[Gowtham Health  Capstone Care Project (1).xlsx]Line &amp; Scatter Chart!PivotTable7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Relation</a:t>
            </a:r>
            <a:r>
              <a:rPr lang="en-IN" baseline="0"/>
              <a:t> Between HBA1C &amp; BMI</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&amp; Scatter Chart'!$B$1</c:f>
              <c:strCache>
                <c:ptCount val="1"/>
                <c:pt idx="0">
                  <c:v>Sum of BMI</c:v>
                </c:pt>
              </c:strCache>
            </c:strRef>
          </c:tx>
          <c:spPr>
            <a:ln w="28575" cap="rnd">
              <a:solidFill>
                <a:schemeClr val="accent1"/>
              </a:solidFill>
              <a:round/>
            </a:ln>
            <a:effectLst/>
          </c:spPr>
          <c:marker>
            <c:symbol val="none"/>
          </c:marker>
          <c:cat>
            <c:strRef>
              <c:f>'Line &amp; Scatter Chart'!$A$2:$A$50</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'Line &amp; Scatter Chart'!$B$2:$B$50</c:f>
              <c:numCache>
                <c:formatCode>General</c:formatCode>
                <c:ptCount val="48"/>
                <c:pt idx="0">
                  <c:v>2938.4749999999999</c:v>
                </c:pt>
                <c:pt idx="1">
                  <c:v>2584.0700000000011</c:v>
                </c:pt>
                <c:pt idx="2">
                  <c:v>1591.2499999999998</c:v>
                </c:pt>
                <c:pt idx="3">
                  <c:v>1292.7399999999996</c:v>
                </c:pt>
                <c:pt idx="4">
                  <c:v>1660.2849999999996</c:v>
                </c:pt>
                <c:pt idx="5">
                  <c:v>1541.4650000000001</c:v>
                </c:pt>
                <c:pt idx="6">
                  <c:v>1334.8050000000001</c:v>
                </c:pt>
                <c:pt idx="7">
                  <c:v>1729.6200000000001</c:v>
                </c:pt>
                <c:pt idx="8">
                  <c:v>1339.4200000000003</c:v>
                </c:pt>
                <c:pt idx="9">
                  <c:v>1546.1299999999997</c:v>
                </c:pt>
                <c:pt idx="10">
                  <c:v>1765.1400000000003</c:v>
                </c:pt>
                <c:pt idx="11">
                  <c:v>1602.9549999999997</c:v>
                </c:pt>
                <c:pt idx="12">
                  <c:v>1876.9950000000006</c:v>
                </c:pt>
                <c:pt idx="13">
                  <c:v>1430.9250000000002</c:v>
                </c:pt>
                <c:pt idx="14">
                  <c:v>1662.3199999999997</c:v>
                </c:pt>
                <c:pt idx="15">
                  <c:v>1415.36</c:v>
                </c:pt>
                <c:pt idx="16">
                  <c:v>1893.095</c:v>
                </c:pt>
                <c:pt idx="17">
                  <c:v>1218.81</c:v>
                </c:pt>
                <c:pt idx="18">
                  <c:v>1238.23</c:v>
                </c:pt>
                <c:pt idx="19">
                  <c:v>1566.8400000000001</c:v>
                </c:pt>
                <c:pt idx="20">
                  <c:v>1246.5450000000001</c:v>
                </c:pt>
                <c:pt idx="21">
                  <c:v>1360.3349999999998</c:v>
                </c:pt>
                <c:pt idx="22">
                  <c:v>1679.1250000000005</c:v>
                </c:pt>
                <c:pt idx="23">
                  <c:v>1562.2749999999999</c:v>
                </c:pt>
                <c:pt idx="24">
                  <c:v>1467.2499999999998</c:v>
                </c:pt>
                <c:pt idx="25">
                  <c:v>1577.3499999999992</c:v>
                </c:pt>
                <c:pt idx="26">
                  <c:v>1558.6149999999998</c:v>
                </c:pt>
                <c:pt idx="27">
                  <c:v>1368.9899999999998</c:v>
                </c:pt>
                <c:pt idx="28">
                  <c:v>1709.8649999999998</c:v>
                </c:pt>
                <c:pt idx="29">
                  <c:v>1646.0199999999998</c:v>
                </c:pt>
                <c:pt idx="30">
                  <c:v>1884.3600000000004</c:v>
                </c:pt>
                <c:pt idx="31">
                  <c:v>1440.0899999999997</c:v>
                </c:pt>
                <c:pt idx="32">
                  <c:v>1804.2449999999994</c:v>
                </c:pt>
                <c:pt idx="33">
                  <c:v>1773.4750000000001</c:v>
                </c:pt>
                <c:pt idx="34">
                  <c:v>1772.1750000000004</c:v>
                </c:pt>
                <c:pt idx="35">
                  <c:v>1600.7449999999999</c:v>
                </c:pt>
                <c:pt idx="36">
                  <c:v>1521.0700000000004</c:v>
                </c:pt>
                <c:pt idx="37">
                  <c:v>1485.6699999999996</c:v>
                </c:pt>
                <c:pt idx="38">
                  <c:v>1604.9649999999997</c:v>
                </c:pt>
                <c:pt idx="39">
                  <c:v>1495.7849999999996</c:v>
                </c:pt>
                <c:pt idx="40">
                  <c:v>1406.1049999999998</c:v>
                </c:pt>
                <c:pt idx="41">
                  <c:v>1565.8050000000003</c:v>
                </c:pt>
                <c:pt idx="42">
                  <c:v>1609.14</c:v>
                </c:pt>
                <c:pt idx="43">
                  <c:v>748.61000000000013</c:v>
                </c:pt>
                <c:pt idx="44">
                  <c:v>710.91499999999996</c:v>
                </c:pt>
                <c:pt idx="45">
                  <c:v>733.54499999999985</c:v>
                </c:pt>
                <c:pt idx="46">
                  <c:v>732.24999999999989</c:v>
                </c:pt>
                <c:pt idx="47">
                  <c:v>26.885000000000002</c:v>
                </c:pt>
              </c:numCache>
            </c:numRef>
          </c:val>
          <c:smooth val="0"/>
          <c:extLst>
            <c:ext xmlns:c16="http://schemas.microsoft.com/office/drawing/2014/chart" uri="{C3380CC4-5D6E-409C-BE32-E72D297353CC}">
              <c16:uniqueId val="{00000000-7849-4D75-A016-8E7EDAF000AF}"/>
            </c:ext>
          </c:extLst>
        </c:ser>
        <c:ser>
          <c:idx val="1"/>
          <c:order val="1"/>
          <c:tx>
            <c:strRef>
              <c:f>'Line &amp; Scatter Chart'!$C$1</c:f>
              <c:strCache>
                <c:ptCount val="1"/>
                <c:pt idx="0">
                  <c:v>Sum of HBA1C</c:v>
                </c:pt>
              </c:strCache>
            </c:strRef>
          </c:tx>
          <c:spPr>
            <a:ln w="28575" cap="rnd">
              <a:solidFill>
                <a:schemeClr val="accent2"/>
              </a:solidFill>
              <a:round/>
            </a:ln>
            <a:effectLst/>
          </c:spPr>
          <c:marker>
            <c:symbol val="none"/>
          </c:marker>
          <c:cat>
            <c:strRef>
              <c:f>'Line &amp; Scatter Chart'!$A$2:$A$50</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'Line &amp; Scatter Chart'!$C$2:$C$50</c:f>
              <c:numCache>
                <c:formatCode>General</c:formatCode>
                <c:ptCount val="48"/>
                <c:pt idx="0">
                  <c:v>483.24999999999989</c:v>
                </c:pt>
                <c:pt idx="1">
                  <c:v>451.80999999999989</c:v>
                </c:pt>
                <c:pt idx="2">
                  <c:v>534.32999999999981</c:v>
                </c:pt>
                <c:pt idx="3">
                  <c:v>225.64999999999998</c:v>
                </c:pt>
                <c:pt idx="4">
                  <c:v>268.79000000000002</c:v>
                </c:pt>
                <c:pt idx="5">
                  <c:v>259.46000000000004</c:v>
                </c:pt>
                <c:pt idx="6">
                  <c:v>237.48</c:v>
                </c:pt>
                <c:pt idx="7">
                  <c:v>299.76</c:v>
                </c:pt>
                <c:pt idx="8">
                  <c:v>224.53</c:v>
                </c:pt>
                <c:pt idx="9">
                  <c:v>251.98000000000002</c:v>
                </c:pt>
                <c:pt idx="10">
                  <c:v>296.85000000000002</c:v>
                </c:pt>
                <c:pt idx="11">
                  <c:v>271.34000000000015</c:v>
                </c:pt>
                <c:pt idx="12">
                  <c:v>290.27999999999997</c:v>
                </c:pt>
                <c:pt idx="13">
                  <c:v>245.32000000000011</c:v>
                </c:pt>
                <c:pt idx="14">
                  <c:v>258.99</c:v>
                </c:pt>
                <c:pt idx="15">
                  <c:v>226.59000000000003</c:v>
                </c:pt>
                <c:pt idx="16">
                  <c:v>326.68000000000012</c:v>
                </c:pt>
                <c:pt idx="17">
                  <c:v>205.81000000000003</c:v>
                </c:pt>
                <c:pt idx="18">
                  <c:v>380.40000000000009</c:v>
                </c:pt>
                <c:pt idx="19">
                  <c:v>273.77000000000004</c:v>
                </c:pt>
                <c:pt idx="20">
                  <c:v>231.34000000000003</c:v>
                </c:pt>
                <c:pt idx="21">
                  <c:v>238.37999999999994</c:v>
                </c:pt>
                <c:pt idx="22">
                  <c:v>286.94999999999987</c:v>
                </c:pt>
                <c:pt idx="23">
                  <c:v>488.30000000000007</c:v>
                </c:pt>
                <c:pt idx="24">
                  <c:v>250.30999999999992</c:v>
                </c:pt>
                <c:pt idx="25">
                  <c:v>256.38</c:v>
                </c:pt>
                <c:pt idx="26">
                  <c:v>482.54</c:v>
                </c:pt>
                <c:pt idx="27">
                  <c:v>240.42999999999998</c:v>
                </c:pt>
                <c:pt idx="28">
                  <c:v>293.70999999999998</c:v>
                </c:pt>
                <c:pt idx="29">
                  <c:v>459.27000000000004</c:v>
                </c:pt>
                <c:pt idx="30">
                  <c:v>563.6400000000001</c:v>
                </c:pt>
                <c:pt idx="31">
                  <c:v>458.70000000000005</c:v>
                </c:pt>
                <c:pt idx="32">
                  <c:v>307.73</c:v>
                </c:pt>
                <c:pt idx="33">
                  <c:v>504.41999999999979</c:v>
                </c:pt>
                <c:pt idx="34">
                  <c:v>517.80000000000007</c:v>
                </c:pt>
                <c:pt idx="35">
                  <c:v>273.37</c:v>
                </c:pt>
                <c:pt idx="36">
                  <c:v>448.62</c:v>
                </c:pt>
                <c:pt idx="37">
                  <c:v>428.08000000000004</c:v>
                </c:pt>
                <c:pt idx="38">
                  <c:v>244.06000000000012</c:v>
                </c:pt>
                <c:pt idx="39">
                  <c:v>471.30000000000007</c:v>
                </c:pt>
                <c:pt idx="40">
                  <c:v>235.22000000000003</c:v>
                </c:pt>
                <c:pt idx="41">
                  <c:v>445.89000000000004</c:v>
                </c:pt>
                <c:pt idx="42">
                  <c:v>474.32000000000011</c:v>
                </c:pt>
                <c:pt idx="43">
                  <c:v>201.72999999999996</c:v>
                </c:pt>
                <c:pt idx="44">
                  <c:v>212.99</c:v>
                </c:pt>
                <c:pt idx="45">
                  <c:v>126.60000000000001</c:v>
                </c:pt>
                <c:pt idx="46">
                  <c:v>196.95000000000007</c:v>
                </c:pt>
                <c:pt idx="47">
                  <c:v>9.86</c:v>
                </c:pt>
              </c:numCache>
            </c:numRef>
          </c:val>
          <c:smooth val="0"/>
          <c:extLst>
            <c:ext xmlns:c16="http://schemas.microsoft.com/office/drawing/2014/chart" uri="{C3380CC4-5D6E-409C-BE32-E72D297353CC}">
              <c16:uniqueId val="{00000001-7849-4D75-A016-8E7EDAF000AF}"/>
            </c:ext>
          </c:extLst>
        </c:ser>
        <c:dLbls>
          <c:showLegendKey val="0"/>
          <c:showVal val="0"/>
          <c:showCatName val="0"/>
          <c:showSerName val="0"/>
          <c:showPercent val="0"/>
          <c:showBubbleSize val="0"/>
        </c:dLbls>
        <c:smooth val="0"/>
        <c:axId val="282435503"/>
        <c:axId val="282420623"/>
      </c:lineChart>
      <c:catAx>
        <c:axId val="2824355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layout>
            <c:manualLayout>
              <c:xMode val="edge"/>
              <c:yMode val="edge"/>
              <c:x val="0.40678499562554687"/>
              <c:y val="0.791738116068824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420623"/>
        <c:crosses val="autoZero"/>
        <c:auto val="1"/>
        <c:lblAlgn val="ctr"/>
        <c:lblOffset val="100"/>
        <c:noMultiLvlLbl val="0"/>
      </c:catAx>
      <c:valAx>
        <c:axId val="2824206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BMI</a:t>
                </a:r>
                <a:r>
                  <a:rPr lang="en-IN" baseline="0"/>
                  <a:t> &amp; HBA1C</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43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Healthcare!$R$1</c:f>
              <c:strCache>
                <c:ptCount val="1"/>
                <c:pt idx="0">
                  <c:v>Charges</c:v>
                </c:pt>
              </c:strCache>
            </c:strRef>
          </c:tx>
          <c:spPr>
            <a:ln w="19050" cap="rnd">
              <a:noFill/>
              <a:round/>
            </a:ln>
            <a:effectLst/>
          </c:spPr>
          <c:marker>
            <c:symbol val="circle"/>
            <c:size val="5"/>
            <c:spPr>
              <a:solidFill>
                <a:schemeClr val="accent1"/>
              </a:solidFill>
              <a:ln w="9525">
                <a:solidFill>
                  <a:schemeClr val="accent1"/>
                </a:solidFill>
              </a:ln>
              <a:effectLst/>
            </c:spPr>
          </c:marker>
          <c:xVal>
            <c:strRef>
              <c:f>Healthcare!$Q$2:$Q$2336</c:f>
              <c:strCache>
                <c:ptCount val="212"/>
                <c:pt idx="0">
                  <c:v>45</c:v>
                </c:pt>
                <c:pt idx="1">
                  <c:v>43</c:v>
                </c:pt>
                <c:pt idx="2">
                  <c:v>40</c:v>
                </c:pt>
                <c:pt idx="3">
                  <c:v>37</c:v>
                </c:pt>
                <c:pt idx="4">
                  <c:v>42</c:v>
                </c:pt>
                <c:pt idx="5">
                  <c:v>32</c:v>
                </c:pt>
                <c:pt idx="6">
                  <c:v>33</c:v>
                </c:pt>
                <c:pt idx="7">
                  <c:v>34</c:v>
                </c:pt>
                <c:pt idx="8">
                  <c:v>32</c:v>
                </c:pt>
                <c:pt idx="9">
                  <c:v>24</c:v>
                </c:pt>
                <c:pt idx="10">
                  <c:v>27</c:v>
                </c:pt>
                <c:pt idx="11">
                  <c:v>27</c:v>
                </c:pt>
                <c:pt idx="12">
                  <c:v>23</c:v>
                </c:pt>
                <c:pt idx="13">
                  <c:v>56</c:v>
                </c:pt>
                <c:pt idx="14">
                  <c:v>23</c:v>
                </c:pt>
                <c:pt idx="15">
                  <c:v>33</c:v>
                </c:pt>
                <c:pt idx="16">
                  <c:v>43</c:v>
                </c:pt>
                <c:pt idx="17">
                  <c:v>46</c:v>
                </c:pt>
                <c:pt idx="18">
                  <c:v>23</c:v>
                </c:pt>
                <c:pt idx="19">
                  <c:v>42</c:v>
                </c:pt>
                <c:pt idx="20">
                  <c:v>53</c:v>
                </c:pt>
                <c:pt idx="21">
                  <c:v>42</c:v>
                </c:pt>
                <c:pt idx="22">
                  <c:v>40</c:v>
                </c:pt>
                <c:pt idx="23">
                  <c:v>30</c:v>
                </c:pt>
                <c:pt idx="24">
                  <c:v>30</c:v>
                </c:pt>
                <c:pt idx="25">
                  <c:v>33</c:v>
                </c:pt>
                <c:pt idx="26">
                  <c:v>28</c:v>
                </c:pt>
                <c:pt idx="27">
                  <c:v>32</c:v>
                </c:pt>
                <c:pt idx="28">
                  <c:v>32</c:v>
                </c:pt>
                <c:pt idx="29">
                  <c:v>40</c:v>
                </c:pt>
                <c:pt idx="30">
                  <c:v>29</c:v>
                </c:pt>
                <c:pt idx="31">
                  <c:v>27</c:v>
                </c:pt>
                <c:pt idx="32">
                  <c:v>27</c:v>
                </c:pt>
                <c:pt idx="33">
                  <c:v>29</c:v>
                </c:pt>
                <c:pt idx="34">
                  <c:v>29</c:v>
                </c:pt>
                <c:pt idx="35">
                  <c:v>38</c:v>
                </c:pt>
                <c:pt idx="36">
                  <c:v>25</c:v>
                </c:pt>
                <c:pt idx="37">
                  <c:v>21</c:v>
                </c:pt>
                <c:pt idx="38">
                  <c:v>24</c:v>
                </c:pt>
                <c:pt idx="39">
                  <c:v>63</c:v>
                </c:pt>
                <c:pt idx="40">
                  <c:v>63</c:v>
                </c:pt>
                <c:pt idx="41">
                  <c:v>63</c:v>
                </c:pt>
                <c:pt idx="42">
                  <c:v>18</c:v>
                </c:pt>
                <c:pt idx="43">
                  <c:v>20</c:v>
                </c:pt>
                <c:pt idx="44">
                  <c:v>18</c:v>
                </c:pt>
                <c:pt idx="45">
                  <c:v>19</c:v>
                </c:pt>
                <c:pt idx="46">
                  <c:v>58</c:v>
                </c:pt>
                <c:pt idx="47">
                  <c:v>53</c:v>
                </c:pt>
                <c:pt idx="48">
                  <c:v>58</c:v>
                </c:pt>
                <c:pt idx="49">
                  <c:v>53</c:v>
                </c:pt>
                <c:pt idx="50">
                  <c:v>56</c:v>
                </c:pt>
                <c:pt idx="51">
                  <c:v>58</c:v>
                </c:pt>
                <c:pt idx="52">
                  <c:v>50</c:v>
                </c:pt>
                <c:pt idx="53">
                  <c:v>58</c:v>
                </c:pt>
                <c:pt idx="54">
                  <c:v>56</c:v>
                </c:pt>
                <c:pt idx="55">
                  <c:v>56</c:v>
                </c:pt>
                <c:pt idx="56">
                  <c:v>39</c:v>
                </c:pt>
                <c:pt idx="57">
                  <c:v>53</c:v>
                </c:pt>
                <c:pt idx="58">
                  <c:v>53</c:v>
                </c:pt>
                <c:pt idx="59">
                  <c:v>45</c:v>
                </c:pt>
                <c:pt idx="60">
                  <c:v>39</c:v>
                </c:pt>
                <c:pt idx="61">
                  <c:v>56</c:v>
                </c:pt>
                <c:pt idx="62">
                  <c:v>58</c:v>
                </c:pt>
                <c:pt idx="63">
                  <c:v>40</c:v>
                </c:pt>
                <c:pt idx="64">
                  <c:v>39</c:v>
                </c:pt>
                <c:pt idx="65">
                  <c:v>50</c:v>
                </c:pt>
                <c:pt idx="66">
                  <c:v>50</c:v>
                </c:pt>
                <c:pt idx="67">
                  <c:v>46</c:v>
                </c:pt>
                <c:pt idx="68">
                  <c:v>45</c:v>
                </c:pt>
                <c:pt idx="69">
                  <c:v>46</c:v>
                </c:pt>
                <c:pt idx="70">
                  <c:v>53</c:v>
                </c:pt>
                <c:pt idx="71">
                  <c:v>40</c:v>
                </c:pt>
                <c:pt idx="72">
                  <c:v>37</c:v>
                </c:pt>
                <c:pt idx="73">
                  <c:v>42</c:v>
                </c:pt>
                <c:pt idx="74">
                  <c:v>42</c:v>
                </c:pt>
                <c:pt idx="75">
                  <c:v>38</c:v>
                </c:pt>
                <c:pt idx="76">
                  <c:v>53</c:v>
                </c:pt>
                <c:pt idx="77">
                  <c:v>42</c:v>
                </c:pt>
                <c:pt idx="78">
                  <c:v>34</c:v>
                </c:pt>
                <c:pt idx="79">
                  <c:v>39</c:v>
                </c:pt>
                <c:pt idx="80">
                  <c:v>37</c:v>
                </c:pt>
                <c:pt idx="81">
                  <c:v>40</c:v>
                </c:pt>
                <c:pt idx="82">
                  <c:v>38</c:v>
                </c:pt>
                <c:pt idx="83">
                  <c:v>40</c:v>
                </c:pt>
                <c:pt idx="84">
                  <c:v>40</c:v>
                </c:pt>
                <c:pt idx="85">
                  <c:v>46</c:v>
                </c:pt>
                <c:pt idx="86">
                  <c:v>35</c:v>
                </c:pt>
                <c:pt idx="87">
                  <c:v>46</c:v>
                </c:pt>
                <c:pt idx="88">
                  <c:v>38</c:v>
                </c:pt>
                <c:pt idx="89">
                  <c:v>50</c:v>
                </c:pt>
                <c:pt idx="90">
                  <c:v>43</c:v>
                </c:pt>
                <c:pt idx="91">
                  <c:v>50</c:v>
                </c:pt>
                <c:pt idx="92">
                  <c:v>37</c:v>
                </c:pt>
                <c:pt idx="93">
                  <c:v>37</c:v>
                </c:pt>
                <c:pt idx="94">
                  <c:v>38</c:v>
                </c:pt>
                <c:pt idx="95">
                  <c:v>37</c:v>
                </c:pt>
                <c:pt idx="96">
                  <c:v>46</c:v>
                </c:pt>
                <c:pt idx="97">
                  <c:v>39</c:v>
                </c:pt>
                <c:pt idx="98">
                  <c:v>43</c:v>
                </c:pt>
                <c:pt idx="99">
                  <c:v>42</c:v>
                </c:pt>
                <c:pt idx="100">
                  <c:v>38</c:v>
                </c:pt>
                <c:pt idx="101">
                  <c:v>30</c:v>
                </c:pt>
                <c:pt idx="102">
                  <c:v>38</c:v>
                </c:pt>
                <c:pt idx="103">
                  <c:v>39</c:v>
                </c:pt>
                <c:pt idx="104">
                  <c:v>37</c:v>
                </c:pt>
                <c:pt idx="105">
                  <c:v>37</c:v>
                </c:pt>
                <c:pt idx="106">
                  <c:v>33</c:v>
                </c:pt>
                <c:pt idx="107">
                  <c:v>29</c:v>
                </c:pt>
                <c:pt idx="108">
                  <c:v>38</c:v>
                </c:pt>
                <c:pt idx="109">
                  <c:v>31</c:v>
                </c:pt>
                <c:pt idx="110">
                  <c:v>38</c:v>
                </c:pt>
                <c:pt idx="111">
                  <c:v>34</c:v>
                </c:pt>
                <c:pt idx="112">
                  <c:v>35</c:v>
                </c:pt>
                <c:pt idx="113">
                  <c:v>42</c:v>
                </c:pt>
                <c:pt idx="114">
                  <c:v>34</c:v>
                </c:pt>
                <c:pt idx="115">
                  <c:v>31</c:v>
                </c:pt>
                <c:pt idx="116">
                  <c:v>29</c:v>
                </c:pt>
                <c:pt idx="117">
                  <c:v>33</c:v>
                </c:pt>
                <c:pt idx="118">
                  <c:v>27</c:v>
                </c:pt>
                <c:pt idx="119">
                  <c:v>33</c:v>
                </c:pt>
                <c:pt idx="120">
                  <c:v>28</c:v>
                </c:pt>
                <c:pt idx="121">
                  <c:v>30</c:v>
                </c:pt>
                <c:pt idx="122">
                  <c:v>30</c:v>
                </c:pt>
                <c:pt idx="123">
                  <c:v>32</c:v>
                </c:pt>
                <c:pt idx="124">
                  <c:v>28</c:v>
                </c:pt>
                <c:pt idx="125">
                  <c:v>34</c:v>
                </c:pt>
                <c:pt idx="126">
                  <c:v>25</c:v>
                </c:pt>
                <c:pt idx="127">
                  <c:v>22</c:v>
                </c:pt>
                <c:pt idx="128">
                  <c:v>33</c:v>
                </c:pt>
                <c:pt idx="129">
                  <c:v>31</c:v>
                </c:pt>
                <c:pt idx="130">
                  <c:v>30</c:v>
                </c:pt>
                <c:pt idx="131">
                  <c:v>22</c:v>
                </c:pt>
                <c:pt idx="132">
                  <c:v>33</c:v>
                </c:pt>
                <c:pt idx="133">
                  <c:v>21</c:v>
                </c:pt>
                <c:pt idx="134">
                  <c:v>28</c:v>
                </c:pt>
                <c:pt idx="135">
                  <c:v>34</c:v>
                </c:pt>
                <c:pt idx="136">
                  <c:v>35</c:v>
                </c:pt>
                <c:pt idx="137">
                  <c:v>32</c:v>
                </c:pt>
                <c:pt idx="138">
                  <c:v>32</c:v>
                </c:pt>
                <c:pt idx="139">
                  <c:v>25</c:v>
                </c:pt>
                <c:pt idx="140">
                  <c:v>27</c:v>
                </c:pt>
                <c:pt idx="141">
                  <c:v>34</c:v>
                </c:pt>
                <c:pt idx="142">
                  <c:v>26</c:v>
                </c:pt>
                <c:pt idx="143">
                  <c:v>26</c:v>
                </c:pt>
                <c:pt idx="144">
                  <c:v>27</c:v>
                </c:pt>
                <c:pt idx="145">
                  <c:v>31</c:v>
                </c:pt>
                <c:pt idx="146">
                  <c:v>31</c:v>
                </c:pt>
                <c:pt idx="147">
                  <c:v>25</c:v>
                </c:pt>
                <c:pt idx="148">
                  <c:v>26</c:v>
                </c:pt>
                <c:pt idx="149">
                  <c:v>21</c:v>
                </c:pt>
                <c:pt idx="150">
                  <c:v>31</c:v>
                </c:pt>
                <c:pt idx="151">
                  <c:v>27</c:v>
                </c:pt>
                <c:pt idx="152">
                  <c:v>20</c:v>
                </c:pt>
                <c:pt idx="153">
                  <c:v>24</c:v>
                </c:pt>
                <c:pt idx="154">
                  <c:v>22</c:v>
                </c:pt>
                <c:pt idx="155">
                  <c:v>19</c:v>
                </c:pt>
                <c:pt idx="156">
                  <c:v>19</c:v>
                </c:pt>
                <c:pt idx="157">
                  <c:v>21</c:v>
                </c:pt>
                <c:pt idx="158">
                  <c:v>23</c:v>
                </c:pt>
                <c:pt idx="159">
                  <c:v>23</c:v>
                </c:pt>
                <c:pt idx="160">
                  <c:v>26</c:v>
                </c:pt>
                <c:pt idx="161">
                  <c:v>18</c:v>
                </c:pt>
                <c:pt idx="162">
                  <c:v>28</c:v>
                </c:pt>
                <c:pt idx="163">
                  <c:v>21</c:v>
                </c:pt>
                <c:pt idx="164">
                  <c:v>24</c:v>
                </c:pt>
                <c:pt idx="165">
                  <c:v>28</c:v>
                </c:pt>
                <c:pt idx="166">
                  <c:v>26</c:v>
                </c:pt>
                <c:pt idx="167">
                  <c:v>28</c:v>
                </c:pt>
                <c:pt idx="168">
                  <c:v>19</c:v>
                </c:pt>
                <c:pt idx="169">
                  <c:v>19</c:v>
                </c:pt>
                <c:pt idx="170">
                  <c:v>19</c:v>
                </c:pt>
                <c:pt idx="171">
                  <c:v>19</c:v>
                </c:pt>
                <c:pt idx="172">
                  <c:v>18</c:v>
                </c:pt>
                <c:pt idx="173">
                  <c:v>18</c:v>
                </c:pt>
                <c:pt idx="174">
                  <c:v>18</c:v>
                </c:pt>
                <c:pt idx="175">
                  <c:v>18</c:v>
                </c:pt>
                <c:pt idx="176">
                  <c:v>18</c:v>
                </c:pt>
                <c:pt idx="177">
                  <c:v>19</c:v>
                </c:pt>
                <c:pt idx="178">
                  <c:v>19</c:v>
                </c:pt>
                <c:pt idx="179">
                  <c:v>30</c:v>
                </c:pt>
                <c:pt idx="180">
                  <c:v>21</c:v>
                </c:pt>
                <c:pt idx="181">
                  <c:v>19</c:v>
                </c:pt>
                <c:pt idx="182">
                  <c:v>21</c:v>
                </c:pt>
                <c:pt idx="183">
                  <c:v>24</c:v>
                </c:pt>
                <c:pt idx="184">
                  <c:v>24</c:v>
                </c:pt>
                <c:pt idx="185">
                  <c:v>25</c:v>
                </c:pt>
                <c:pt idx="186">
                  <c:v>23</c:v>
                </c:pt>
                <c:pt idx="187">
                  <c:v>23</c:v>
                </c:pt>
                <c:pt idx="188">
                  <c:v>25</c:v>
                </c:pt>
                <c:pt idx="189">
                  <c:v>18</c:v>
                </c:pt>
                <c:pt idx="190">
                  <c:v>19</c:v>
                </c:pt>
                <c:pt idx="191">
                  <c:v>19</c:v>
                </c:pt>
                <c:pt idx="192">
                  <c:v>24</c:v>
                </c:pt>
                <c:pt idx="193">
                  <c:v>18</c:v>
                </c:pt>
                <c:pt idx="194">
                  <c:v>18</c:v>
                </c:pt>
                <c:pt idx="195">
                  <c:v>30</c:v>
                </c:pt>
                <c:pt idx="196">
                  <c:v>21</c:v>
                </c:pt>
                <c:pt idx="197">
                  <c:v>28</c:v>
                </c:pt>
                <c:pt idx="198">
                  <c:v>18</c:v>
                </c:pt>
                <c:pt idx="199">
                  <c:v>18</c:v>
                </c:pt>
                <c:pt idx="200">
                  <c:v>27</c:v>
                </c:pt>
                <c:pt idx="201">
                  <c:v>28</c:v>
                </c:pt>
                <c:pt idx="202">
                  <c:v>27</c:v>
                </c:pt>
                <c:pt idx="203">
                  <c:v>28</c:v>
                </c:pt>
                <c:pt idx="204">
                  <c:v>22</c:v>
                </c:pt>
                <c:pt idx="205">
                  <c:v>26</c:v>
                </c:pt>
                <c:pt idx="206">
                  <c:v>26</c:v>
                </c:pt>
                <c:pt idx="207">
                  <c:v>23</c:v>
                </c:pt>
                <c:pt idx="208">
                  <c:v>21</c:v>
                </c:pt>
                <c:pt idx="209">
                  <c:v>25</c:v>
                </c:pt>
                <c:pt idx="210">
                  <c:v>21</c:v>
                </c:pt>
                <c:pt idx="211">
                  <c:v>24</c:v>
                </c:pt>
              </c:strCache>
            </c:strRef>
          </c:xVal>
          <c:yVal>
            <c:numRef>
              <c:f>Healthcare!$R$2:$R$2336</c:f>
              <c:numCache>
                <c:formatCode>0</c:formatCode>
                <c:ptCount val="212"/>
                <c:pt idx="0">
                  <c:v>31736.7</c:v>
                </c:pt>
                <c:pt idx="1">
                  <c:v>30095.97</c:v>
                </c:pt>
                <c:pt idx="2">
                  <c:v>29818.76</c:v>
                </c:pt>
                <c:pt idx="3">
                  <c:v>29352.560000000001</c:v>
                </c:pt>
                <c:pt idx="4">
                  <c:v>29114.21</c:v>
                </c:pt>
                <c:pt idx="5">
                  <c:v>28716.14</c:v>
                </c:pt>
                <c:pt idx="6">
                  <c:v>27925.86</c:v>
                </c:pt>
                <c:pt idx="7">
                  <c:v>27375.9</c:v>
                </c:pt>
                <c:pt idx="8">
                  <c:v>27092.38</c:v>
                </c:pt>
                <c:pt idx="9">
                  <c:v>25127.22</c:v>
                </c:pt>
                <c:pt idx="10">
                  <c:v>25075.97</c:v>
                </c:pt>
                <c:pt idx="11">
                  <c:v>24863.25</c:v>
                </c:pt>
                <c:pt idx="12">
                  <c:v>24387.74</c:v>
                </c:pt>
                <c:pt idx="13">
                  <c:v>22412.65</c:v>
                </c:pt>
                <c:pt idx="14">
                  <c:v>22395.74</c:v>
                </c:pt>
                <c:pt idx="15">
                  <c:v>21984.47</c:v>
                </c:pt>
                <c:pt idx="16">
                  <c:v>21880.82</c:v>
                </c:pt>
                <c:pt idx="17">
                  <c:v>21677.279999999999</c:v>
                </c:pt>
                <c:pt idx="18">
                  <c:v>21595.38</c:v>
                </c:pt>
                <c:pt idx="19">
                  <c:v>21259.38</c:v>
                </c:pt>
                <c:pt idx="20">
                  <c:v>21195.82</c:v>
                </c:pt>
                <c:pt idx="21">
                  <c:v>19515.54</c:v>
                </c:pt>
                <c:pt idx="22">
                  <c:v>19444.27</c:v>
                </c:pt>
                <c:pt idx="23">
                  <c:v>18765.88</c:v>
                </c:pt>
                <c:pt idx="24">
                  <c:v>18259.22</c:v>
                </c:pt>
                <c:pt idx="25">
                  <c:v>17904.53</c:v>
                </c:pt>
                <c:pt idx="26">
                  <c:v>17663.14</c:v>
                </c:pt>
                <c:pt idx="27">
                  <c:v>17626.240000000002</c:v>
                </c:pt>
                <c:pt idx="28">
                  <c:v>17496.310000000001</c:v>
                </c:pt>
                <c:pt idx="29">
                  <c:v>17179.52</c:v>
                </c:pt>
                <c:pt idx="30">
                  <c:v>16657.72</c:v>
                </c:pt>
                <c:pt idx="31">
                  <c:v>16577.78</c:v>
                </c:pt>
                <c:pt idx="32">
                  <c:v>16420.490000000002</c:v>
                </c:pt>
                <c:pt idx="33">
                  <c:v>16138.76</c:v>
                </c:pt>
                <c:pt idx="34">
                  <c:v>16115.3</c:v>
                </c:pt>
                <c:pt idx="35">
                  <c:v>15820.7</c:v>
                </c:pt>
                <c:pt idx="36">
                  <c:v>15817.99</c:v>
                </c:pt>
                <c:pt idx="37">
                  <c:v>15359.1</c:v>
                </c:pt>
                <c:pt idx="38">
                  <c:v>14571.89</c:v>
                </c:pt>
                <c:pt idx="39">
                  <c:v>14451.84</c:v>
                </c:pt>
                <c:pt idx="40">
                  <c:v>14449.85</c:v>
                </c:pt>
                <c:pt idx="41">
                  <c:v>14349.85</c:v>
                </c:pt>
                <c:pt idx="42">
                  <c:v>14283.46</c:v>
                </c:pt>
                <c:pt idx="43">
                  <c:v>13844.51</c:v>
                </c:pt>
                <c:pt idx="44">
                  <c:v>13747.87</c:v>
                </c:pt>
                <c:pt idx="45">
                  <c:v>11884.05</c:v>
                </c:pt>
                <c:pt idx="46">
                  <c:v>11833.78</c:v>
                </c:pt>
                <c:pt idx="47">
                  <c:v>11729.68</c:v>
                </c:pt>
                <c:pt idx="48">
                  <c:v>11345.52</c:v>
                </c:pt>
                <c:pt idx="49">
                  <c:v>10942.13</c:v>
                </c:pt>
                <c:pt idx="50">
                  <c:v>10577.09</c:v>
                </c:pt>
                <c:pt idx="51">
                  <c:v>10455.1</c:v>
                </c:pt>
                <c:pt idx="52">
                  <c:v>10107.219999999999</c:v>
                </c:pt>
                <c:pt idx="53">
                  <c:v>9933.44</c:v>
                </c:pt>
                <c:pt idx="54">
                  <c:v>9684.2900000000009</c:v>
                </c:pt>
                <c:pt idx="55">
                  <c:v>9582.5400000000009</c:v>
                </c:pt>
                <c:pt idx="56">
                  <c:v>8965.7999999999993</c:v>
                </c:pt>
                <c:pt idx="57">
                  <c:v>8760.1200000000008</c:v>
                </c:pt>
                <c:pt idx="58">
                  <c:v>8665.14</c:v>
                </c:pt>
                <c:pt idx="59">
                  <c:v>8605.36</c:v>
                </c:pt>
                <c:pt idx="60">
                  <c:v>8582.2999999999993</c:v>
                </c:pt>
                <c:pt idx="61">
                  <c:v>8448.66</c:v>
                </c:pt>
                <c:pt idx="62">
                  <c:v>8268</c:v>
                </c:pt>
                <c:pt idx="63">
                  <c:v>8252.2800000000007</c:v>
                </c:pt>
                <c:pt idx="64">
                  <c:v>7985.82</c:v>
                </c:pt>
                <c:pt idx="65">
                  <c:v>7980.34</c:v>
                </c:pt>
                <c:pt idx="66">
                  <c:v>7318.22</c:v>
                </c:pt>
                <c:pt idx="67">
                  <c:v>7273.02</c:v>
                </c:pt>
                <c:pt idx="68">
                  <c:v>7222.79</c:v>
                </c:pt>
                <c:pt idx="69">
                  <c:v>7147.11</c:v>
                </c:pt>
                <c:pt idx="70">
                  <c:v>7003.1</c:v>
                </c:pt>
                <c:pt idx="71">
                  <c:v>6989.95</c:v>
                </c:pt>
                <c:pt idx="72">
                  <c:v>6985.51</c:v>
                </c:pt>
                <c:pt idx="73">
                  <c:v>6951.12</c:v>
                </c:pt>
                <c:pt idx="74">
                  <c:v>6940.94</c:v>
                </c:pt>
                <c:pt idx="75">
                  <c:v>6933.24</c:v>
                </c:pt>
                <c:pt idx="76">
                  <c:v>6868.39</c:v>
                </c:pt>
                <c:pt idx="77">
                  <c:v>6781.52</c:v>
                </c:pt>
                <c:pt idx="78">
                  <c:v>6753.04</c:v>
                </c:pt>
                <c:pt idx="79">
                  <c:v>6710.19</c:v>
                </c:pt>
                <c:pt idx="80">
                  <c:v>6686.43</c:v>
                </c:pt>
                <c:pt idx="81">
                  <c:v>6664.32</c:v>
                </c:pt>
                <c:pt idx="82">
                  <c:v>6652.53</c:v>
                </c:pt>
                <c:pt idx="83">
                  <c:v>6536.68</c:v>
                </c:pt>
                <c:pt idx="84">
                  <c:v>6532.04</c:v>
                </c:pt>
                <c:pt idx="85">
                  <c:v>6529.21</c:v>
                </c:pt>
                <c:pt idx="86">
                  <c:v>6402.29</c:v>
                </c:pt>
                <c:pt idx="87">
                  <c:v>6374.16</c:v>
                </c:pt>
                <c:pt idx="88">
                  <c:v>6269.33</c:v>
                </c:pt>
                <c:pt idx="89">
                  <c:v>6253.85</c:v>
                </c:pt>
                <c:pt idx="90">
                  <c:v>6250.44</c:v>
                </c:pt>
                <c:pt idx="91">
                  <c:v>6219.93</c:v>
                </c:pt>
                <c:pt idx="92">
                  <c:v>6198.75</c:v>
                </c:pt>
                <c:pt idx="93">
                  <c:v>6183.32</c:v>
                </c:pt>
                <c:pt idx="94">
                  <c:v>6170.96</c:v>
                </c:pt>
                <c:pt idx="95">
                  <c:v>6159.57</c:v>
                </c:pt>
                <c:pt idx="96">
                  <c:v>6139.14</c:v>
                </c:pt>
                <c:pt idx="97">
                  <c:v>6117.49</c:v>
                </c:pt>
                <c:pt idx="98">
                  <c:v>6074.37</c:v>
                </c:pt>
                <c:pt idx="99">
                  <c:v>5993.62</c:v>
                </c:pt>
                <c:pt idx="100">
                  <c:v>5855.9</c:v>
                </c:pt>
                <c:pt idx="101">
                  <c:v>5693.43</c:v>
                </c:pt>
                <c:pt idx="102">
                  <c:v>5679.13</c:v>
                </c:pt>
                <c:pt idx="103">
                  <c:v>5587.59</c:v>
                </c:pt>
                <c:pt idx="104">
                  <c:v>5582.95</c:v>
                </c:pt>
                <c:pt idx="105">
                  <c:v>5402.89</c:v>
                </c:pt>
                <c:pt idx="106">
                  <c:v>5354.07</c:v>
                </c:pt>
                <c:pt idx="107">
                  <c:v>5209.58</c:v>
                </c:pt>
                <c:pt idx="108">
                  <c:v>5177.12</c:v>
                </c:pt>
                <c:pt idx="109">
                  <c:v>5166.96</c:v>
                </c:pt>
                <c:pt idx="110">
                  <c:v>5144.18</c:v>
                </c:pt>
                <c:pt idx="111">
                  <c:v>5136.75</c:v>
                </c:pt>
                <c:pt idx="112">
                  <c:v>5125.22</c:v>
                </c:pt>
                <c:pt idx="113">
                  <c:v>5054.05</c:v>
                </c:pt>
                <c:pt idx="114">
                  <c:v>4992.38</c:v>
                </c:pt>
                <c:pt idx="115">
                  <c:v>4931.6499999999996</c:v>
                </c:pt>
                <c:pt idx="116">
                  <c:v>4906.41</c:v>
                </c:pt>
                <c:pt idx="117">
                  <c:v>4859.8900000000003</c:v>
                </c:pt>
                <c:pt idx="118">
                  <c:v>4827.8999999999996</c:v>
                </c:pt>
                <c:pt idx="119">
                  <c:v>4766.0200000000004</c:v>
                </c:pt>
                <c:pt idx="120">
                  <c:v>4719.74</c:v>
                </c:pt>
                <c:pt idx="121">
                  <c:v>4719.5200000000004</c:v>
                </c:pt>
                <c:pt idx="122">
                  <c:v>4718.2</c:v>
                </c:pt>
                <c:pt idx="123">
                  <c:v>4544.2299999999996</c:v>
                </c:pt>
                <c:pt idx="124">
                  <c:v>4428.8900000000003</c:v>
                </c:pt>
                <c:pt idx="125">
                  <c:v>4397.3100000000004</c:v>
                </c:pt>
                <c:pt idx="126">
                  <c:v>4391.6499999999996</c:v>
                </c:pt>
                <c:pt idx="127">
                  <c:v>4296.2700000000004</c:v>
                </c:pt>
                <c:pt idx="128">
                  <c:v>4185.1000000000004</c:v>
                </c:pt>
                <c:pt idx="129">
                  <c:v>4134.08</c:v>
                </c:pt>
                <c:pt idx="130">
                  <c:v>4032.24</c:v>
                </c:pt>
                <c:pt idx="131">
                  <c:v>4005.42</c:v>
                </c:pt>
                <c:pt idx="132">
                  <c:v>4002.36</c:v>
                </c:pt>
                <c:pt idx="133">
                  <c:v>3861.21</c:v>
                </c:pt>
                <c:pt idx="134">
                  <c:v>3847.67</c:v>
                </c:pt>
                <c:pt idx="135">
                  <c:v>3793.55</c:v>
                </c:pt>
                <c:pt idx="136">
                  <c:v>3773.23</c:v>
                </c:pt>
                <c:pt idx="137">
                  <c:v>3653.29</c:v>
                </c:pt>
                <c:pt idx="138">
                  <c:v>3606.43</c:v>
                </c:pt>
                <c:pt idx="139">
                  <c:v>3594.17</c:v>
                </c:pt>
                <c:pt idx="140">
                  <c:v>3561.89</c:v>
                </c:pt>
                <c:pt idx="141">
                  <c:v>3540.12</c:v>
                </c:pt>
                <c:pt idx="142">
                  <c:v>3484.33</c:v>
                </c:pt>
                <c:pt idx="143">
                  <c:v>3378.91</c:v>
                </c:pt>
                <c:pt idx="144">
                  <c:v>3353.47</c:v>
                </c:pt>
                <c:pt idx="145">
                  <c:v>3342.79</c:v>
                </c:pt>
                <c:pt idx="146">
                  <c:v>3260.2</c:v>
                </c:pt>
                <c:pt idx="147">
                  <c:v>3208.79</c:v>
                </c:pt>
                <c:pt idx="148">
                  <c:v>3176.82</c:v>
                </c:pt>
                <c:pt idx="149">
                  <c:v>3077.1</c:v>
                </c:pt>
                <c:pt idx="150">
                  <c:v>2985.67</c:v>
                </c:pt>
                <c:pt idx="151">
                  <c:v>2974.13</c:v>
                </c:pt>
                <c:pt idx="152">
                  <c:v>2913.57</c:v>
                </c:pt>
                <c:pt idx="153">
                  <c:v>2842.76</c:v>
                </c:pt>
                <c:pt idx="154">
                  <c:v>2731.91</c:v>
                </c:pt>
                <c:pt idx="155">
                  <c:v>2709.24</c:v>
                </c:pt>
                <c:pt idx="156">
                  <c:v>2709.11</c:v>
                </c:pt>
                <c:pt idx="157">
                  <c:v>2585.85</c:v>
                </c:pt>
                <c:pt idx="158">
                  <c:v>2396.1</c:v>
                </c:pt>
                <c:pt idx="159">
                  <c:v>2395.17</c:v>
                </c:pt>
                <c:pt idx="160">
                  <c:v>2302.3000000000002</c:v>
                </c:pt>
                <c:pt idx="161">
                  <c:v>2201.1</c:v>
                </c:pt>
                <c:pt idx="162">
                  <c:v>2170.08</c:v>
                </c:pt>
                <c:pt idx="163">
                  <c:v>2103.08</c:v>
                </c:pt>
                <c:pt idx="164">
                  <c:v>1969.61</c:v>
                </c:pt>
                <c:pt idx="165">
                  <c:v>1908.9</c:v>
                </c:pt>
                <c:pt idx="166">
                  <c:v>1865.98</c:v>
                </c:pt>
                <c:pt idx="167">
                  <c:v>1850.55</c:v>
                </c:pt>
                <c:pt idx="168">
                  <c:v>1832.09</c:v>
                </c:pt>
                <c:pt idx="169">
                  <c:v>1737.38</c:v>
                </c:pt>
                <c:pt idx="170">
                  <c:v>1731.68</c:v>
                </c:pt>
                <c:pt idx="171">
                  <c:v>1728.9</c:v>
                </c:pt>
                <c:pt idx="172">
                  <c:v>1711.03</c:v>
                </c:pt>
                <c:pt idx="173">
                  <c:v>1705.62</c:v>
                </c:pt>
                <c:pt idx="174">
                  <c:v>1704.7</c:v>
                </c:pt>
                <c:pt idx="175">
                  <c:v>1704.57</c:v>
                </c:pt>
                <c:pt idx="176">
                  <c:v>1702.46</c:v>
                </c:pt>
                <c:pt idx="177">
                  <c:v>1628.47</c:v>
                </c:pt>
                <c:pt idx="178">
                  <c:v>1625.43</c:v>
                </c:pt>
                <c:pt idx="179">
                  <c:v>1566.88</c:v>
                </c:pt>
                <c:pt idx="180">
                  <c:v>1515.34</c:v>
                </c:pt>
                <c:pt idx="181">
                  <c:v>1467</c:v>
                </c:pt>
                <c:pt idx="182">
                  <c:v>1421</c:v>
                </c:pt>
                <c:pt idx="183">
                  <c:v>1400.44</c:v>
                </c:pt>
                <c:pt idx="184">
                  <c:v>1359</c:v>
                </c:pt>
                <c:pt idx="185">
                  <c:v>1341.16</c:v>
                </c:pt>
                <c:pt idx="186">
                  <c:v>1329.17</c:v>
                </c:pt>
                <c:pt idx="187">
                  <c:v>1304</c:v>
                </c:pt>
                <c:pt idx="188">
                  <c:v>1290.93</c:v>
                </c:pt>
                <c:pt idx="189">
                  <c:v>1285</c:v>
                </c:pt>
                <c:pt idx="190">
                  <c:v>1242.82</c:v>
                </c:pt>
                <c:pt idx="191">
                  <c:v>1241.57</c:v>
                </c:pt>
                <c:pt idx="192">
                  <c:v>1234</c:v>
                </c:pt>
                <c:pt idx="193">
                  <c:v>1228</c:v>
                </c:pt>
                <c:pt idx="194">
                  <c:v>1224</c:v>
                </c:pt>
                <c:pt idx="195">
                  <c:v>1200.55</c:v>
                </c:pt>
                <c:pt idx="196">
                  <c:v>1167</c:v>
                </c:pt>
                <c:pt idx="197">
                  <c:v>1158.32</c:v>
                </c:pt>
                <c:pt idx="198">
                  <c:v>1121.8699999999999</c:v>
                </c:pt>
                <c:pt idx="199">
                  <c:v>1070</c:v>
                </c:pt>
                <c:pt idx="200">
                  <c:v>1033.74</c:v>
                </c:pt>
                <c:pt idx="201">
                  <c:v>1006.65</c:v>
                </c:pt>
                <c:pt idx="202">
                  <c:v>928.59</c:v>
                </c:pt>
                <c:pt idx="203">
                  <c:v>915.07</c:v>
                </c:pt>
                <c:pt idx="204">
                  <c:v>865.41</c:v>
                </c:pt>
                <c:pt idx="205">
                  <c:v>770.38</c:v>
                </c:pt>
                <c:pt idx="206">
                  <c:v>760</c:v>
                </c:pt>
                <c:pt idx="207">
                  <c:v>700</c:v>
                </c:pt>
                <c:pt idx="208">
                  <c:v>687.54</c:v>
                </c:pt>
                <c:pt idx="209">
                  <c:v>670</c:v>
                </c:pt>
                <c:pt idx="210">
                  <c:v>646.14</c:v>
                </c:pt>
                <c:pt idx="211">
                  <c:v>637.26</c:v>
                </c:pt>
              </c:numCache>
            </c:numRef>
          </c:yVal>
          <c:smooth val="0"/>
          <c:extLst>
            <c:ext xmlns:c16="http://schemas.microsoft.com/office/drawing/2014/chart" uri="{C3380CC4-5D6E-409C-BE32-E72D297353CC}">
              <c16:uniqueId val="{00000000-6482-4A73-BB9C-39BF6ADE07E3}"/>
            </c:ext>
          </c:extLst>
        </c:ser>
        <c:dLbls>
          <c:showLegendKey val="0"/>
          <c:showVal val="0"/>
          <c:showCatName val="0"/>
          <c:showSerName val="0"/>
          <c:showPercent val="0"/>
          <c:showBubbleSize val="0"/>
        </c:dLbls>
        <c:axId val="53965215"/>
        <c:axId val="53966175"/>
      </c:scatterChart>
      <c:valAx>
        <c:axId val="53965215"/>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66175"/>
        <c:crosses val="autoZero"/>
        <c:crossBetween val="midCat"/>
      </c:valAx>
      <c:valAx>
        <c:axId val="539661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652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601980</xdr:colOff>
      <xdr:row>1</xdr:row>
      <xdr:rowOff>114300</xdr:rowOff>
    </xdr:from>
    <xdr:to>
      <xdr:col>8</xdr:col>
      <xdr:colOff>601980</xdr:colOff>
      <xdr:row>16</xdr:row>
      <xdr:rowOff>114300</xdr:rowOff>
    </xdr:to>
    <xdr:graphicFrame macro="">
      <xdr:nvGraphicFramePr>
        <xdr:cNvPr id="4" name="Chart 3">
          <a:extLst>
            <a:ext uri="{FF2B5EF4-FFF2-40B4-BE49-F238E27FC236}">
              <a16:creationId xmlns:a16="http://schemas.microsoft.com/office/drawing/2014/main" id="{9BF1CB29-5014-460A-9815-15DFDBC00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304800</xdr:colOff>
      <xdr:row>1</xdr:row>
      <xdr:rowOff>144780</xdr:rowOff>
    </xdr:from>
    <xdr:to>
      <xdr:col>15</xdr:col>
      <xdr:colOff>243840</xdr:colOff>
      <xdr:row>16</xdr:row>
      <xdr:rowOff>144780</xdr:rowOff>
    </xdr:to>
    <xdr:graphicFrame macro="">
      <xdr:nvGraphicFramePr>
        <xdr:cNvPr id="7" name="Chart 6">
          <a:extLst>
            <a:ext uri="{FF2B5EF4-FFF2-40B4-BE49-F238E27FC236}">
              <a16:creationId xmlns:a16="http://schemas.microsoft.com/office/drawing/2014/main" id="{5B90F0BE-52B3-402E-ACD3-9A57A77FA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7620</xdr:colOff>
      <xdr:row>18</xdr:row>
      <xdr:rowOff>7620</xdr:rowOff>
    </xdr:from>
    <xdr:to>
      <xdr:col>9</xdr:col>
      <xdr:colOff>0</xdr:colOff>
      <xdr:row>32</xdr:row>
      <xdr:rowOff>160020</xdr:rowOff>
    </xdr:to>
    <xdr:graphicFrame macro="">
      <xdr:nvGraphicFramePr>
        <xdr:cNvPr id="9" name="Chart 8">
          <a:extLst>
            <a:ext uri="{FF2B5EF4-FFF2-40B4-BE49-F238E27FC236}">
              <a16:creationId xmlns:a16="http://schemas.microsoft.com/office/drawing/2014/main" id="{F733ECE4-327C-420D-991C-6B76F267E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350520</xdr:colOff>
      <xdr:row>18</xdr:row>
      <xdr:rowOff>15240</xdr:rowOff>
    </xdr:from>
    <xdr:to>
      <xdr:col>15</xdr:col>
      <xdr:colOff>388620</xdr:colOff>
      <xdr:row>32</xdr:row>
      <xdr:rowOff>160020</xdr:rowOff>
    </xdr:to>
    <xdr:graphicFrame macro="">
      <xdr:nvGraphicFramePr>
        <xdr:cNvPr id="11" name="Chart 10">
          <a:extLst>
            <a:ext uri="{FF2B5EF4-FFF2-40B4-BE49-F238E27FC236}">
              <a16:creationId xmlns:a16="http://schemas.microsoft.com/office/drawing/2014/main" id="{A7F392DD-C926-411D-80B9-3BD282D3EB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167640</xdr:colOff>
      <xdr:row>38</xdr:row>
      <xdr:rowOff>99060</xdr:rowOff>
    </xdr:from>
    <xdr:to>
      <xdr:col>8</xdr:col>
      <xdr:colOff>350520</xdr:colOff>
      <xdr:row>53</xdr:row>
      <xdr:rowOff>106680</xdr:rowOff>
    </xdr:to>
    <xdr:graphicFrame macro="">
      <xdr:nvGraphicFramePr>
        <xdr:cNvPr id="13" name="Chart 12">
          <a:extLst>
            <a:ext uri="{FF2B5EF4-FFF2-40B4-BE49-F238E27FC236}">
              <a16:creationId xmlns:a16="http://schemas.microsoft.com/office/drawing/2014/main" id="{770934F2-38B6-4044-BDCB-85E5B3A44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365760</xdr:colOff>
      <xdr:row>37</xdr:row>
      <xdr:rowOff>114300</xdr:rowOff>
    </xdr:from>
    <xdr:to>
      <xdr:col>18</xdr:col>
      <xdr:colOff>60960</xdr:colOff>
      <xdr:row>52</xdr:row>
      <xdr:rowOff>114300</xdr:rowOff>
    </xdr:to>
    <xdr:graphicFrame macro="">
      <xdr:nvGraphicFramePr>
        <xdr:cNvPr id="15" name="Chart 14">
          <a:extLst>
            <a:ext uri="{FF2B5EF4-FFF2-40B4-BE49-F238E27FC236}">
              <a16:creationId xmlns:a16="http://schemas.microsoft.com/office/drawing/2014/main" id="{0F7F73D3-E93E-4347-874F-9F3FBB195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15</xdr:col>
      <xdr:colOff>579120</xdr:colOff>
      <xdr:row>2</xdr:row>
      <xdr:rowOff>15240</xdr:rowOff>
    </xdr:from>
    <xdr:to>
      <xdr:col>18</xdr:col>
      <xdr:colOff>579120</xdr:colOff>
      <xdr:row>16</xdr:row>
      <xdr:rowOff>175260</xdr:rowOff>
    </xdr:to>
    <mc:AlternateContent xmlns:mc="http://schemas.openxmlformats.org/markup-compatibility/2006">
      <mc:Choice xmlns:sle15="http://schemas.microsoft.com/office/drawing/2012/slicer" Requires="sle15">
        <xdr:graphicFrame macro="">
          <xdr:nvGraphicFramePr>
            <xdr:cNvPr id="16" name="Weight Status">
              <a:extLst>
                <a:ext uri="{FF2B5EF4-FFF2-40B4-BE49-F238E27FC236}">
                  <a16:creationId xmlns:a16="http://schemas.microsoft.com/office/drawing/2014/main" id="{22AF2951-FDCE-473B-AA7F-2DE59E71140A}"/>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dr:sp macro="" textlink="">
          <xdr:nvSpPr>
            <xdr:cNvPr id="0" name=""/>
            <xdr:cNvSpPr>
              <a:spLocks noTextEdit="1"/>
            </xdr:cNvSpPr>
          </xdr:nvSpPr>
          <xdr:spPr>
            <a:xfrm>
              <a:off x="9723120" y="381000"/>
              <a:ext cx="1828800" cy="272034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0</xdr:colOff>
      <xdr:row>18</xdr:row>
      <xdr:rowOff>15240</xdr:rowOff>
    </xdr:from>
    <xdr:to>
      <xdr:col>19</xdr:col>
      <xdr:colOff>0</xdr:colOff>
      <xdr:row>32</xdr:row>
      <xdr:rowOff>144780</xdr:rowOff>
    </xdr:to>
    <mc:AlternateContent xmlns:mc="http://schemas.openxmlformats.org/markup-compatibility/2006">
      <mc:Choice xmlns:sle15="http://schemas.microsoft.com/office/drawing/2012/slicer" Requires="sle15">
        <xdr:graphicFrame macro="">
          <xdr:nvGraphicFramePr>
            <xdr:cNvPr id="18" name="Diabetes Status">
              <a:extLst>
                <a:ext uri="{FF2B5EF4-FFF2-40B4-BE49-F238E27FC236}">
                  <a16:creationId xmlns:a16="http://schemas.microsoft.com/office/drawing/2014/main" id="{A3D2F302-538F-4CCA-9BD8-BAD7061648D0}"/>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dr:sp macro="" textlink="">
          <xdr:nvSpPr>
            <xdr:cNvPr id="0" name=""/>
            <xdr:cNvSpPr>
              <a:spLocks noTextEdit="1"/>
            </xdr:cNvSpPr>
          </xdr:nvSpPr>
          <xdr:spPr>
            <a:xfrm>
              <a:off x="9753600" y="3307080"/>
              <a:ext cx="1828800" cy="268986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70.894819675923" createdVersion="8" refreshedVersion="8" minRefreshableVersion="3" recordCount="2335" xr:uid="{FDE8CD49-07B3-4DD6-A49C-212BE6D3F313}">
  <cacheSource type="worksheet">
    <worksheetSource ref="A1:Q2336" sheet="Healthcare"/>
  </cacheSource>
  <cacheFields count="17">
    <cacheField name="Customer ID" numFmtId="0">
      <sharedItems count="2335">
        <s v="Id1"/>
        <s v="Id2"/>
        <s v="Id3"/>
        <s v="Id4"/>
        <s v="Id5"/>
        <s v="Id6"/>
        <s v="Id7"/>
        <s v="Id8"/>
        <s v="Id9"/>
        <s v="Id10"/>
        <s v="Id11"/>
        <s v="Id12"/>
        <s v="Id13"/>
        <s v="Id14"/>
        <s v="Id15"/>
        <s v="Id16"/>
        <s v="Id17"/>
        <s v="Id18"/>
        <s v="Id19"/>
        <s v="Id20"/>
        <s v="Id21"/>
        <s v="Id22"/>
        <s v="Id23"/>
        <s v="Id24"/>
        <s v="Id25"/>
        <s v="Id26"/>
        <s v="Id27"/>
        <s v="Id28"/>
        <s v="Id29"/>
        <s v="Id30"/>
        <s v="Id31"/>
        <s v="Id32"/>
        <s v="Id33"/>
        <s v="Id34"/>
        <s v="Id35"/>
        <s v="Id36"/>
        <s v="Id37"/>
        <s v="Id38"/>
        <s v="Id39"/>
        <s v="Id40"/>
        <s v="Id41"/>
        <s v="Id42"/>
        <s v="Id43"/>
        <s v="Id44"/>
        <s v="Id45"/>
        <s v="Id46"/>
        <s v="Id47"/>
        <s v="Id48"/>
        <s v="Id49"/>
        <s v="Id50"/>
        <s v="Id51"/>
        <s v="Id52"/>
        <s v="Id53"/>
        <s v="Id54"/>
        <s v="Id55"/>
        <s v="Id56"/>
        <s v="Id57"/>
        <s v="Id58"/>
        <s v="Id59"/>
        <s v="Id60"/>
        <s v="Id61"/>
        <s v="Id62"/>
        <s v="Id63"/>
        <s v="Id64"/>
        <s v="Id65"/>
        <s v="Id66"/>
        <s v="Id67"/>
        <s v="Id68"/>
        <s v="Id69"/>
        <s v="Id70"/>
        <s v="Id71"/>
        <s v="Id72"/>
        <s v="Id73"/>
        <s v="Id74"/>
        <s v="Id75"/>
        <s v="Id76"/>
        <s v="Id77"/>
        <s v="Id78"/>
        <s v="Id79"/>
        <s v="Id80"/>
        <s v="Id81"/>
        <s v="Id82"/>
        <s v="Id83"/>
        <s v="Id84"/>
        <s v="Id85"/>
        <s v="Id86"/>
        <s v="Id87"/>
        <s v="Id88"/>
        <s v="Id89"/>
        <s v="Id90"/>
        <s v="Id91"/>
        <s v="Id92"/>
        <s v="Id93"/>
        <s v="Id94"/>
        <s v="Id95"/>
        <s v="Id96"/>
        <s v="Id97"/>
        <s v="Id98"/>
        <s v="Id99"/>
        <s v="Id100"/>
        <s v="Id101"/>
        <s v="Id102"/>
        <s v="Id103"/>
        <s v="Id104"/>
        <s v="Id105"/>
        <s v="Id106"/>
        <s v="Id107"/>
        <s v="Id108"/>
        <s v="Id109"/>
        <s v="Id110"/>
        <s v="Id111"/>
        <s v="Id112"/>
        <s v="Id113"/>
        <s v="Id114"/>
        <s v="Id115"/>
        <s v="Id116"/>
        <s v="Id117"/>
        <s v="Id118"/>
        <s v="Id119"/>
        <s v="Id120"/>
        <s v="Id121"/>
        <s v="Id122"/>
        <s v="Id123"/>
        <s v="Id124"/>
        <s v="Id125"/>
        <s v="Id126"/>
        <s v="Id127"/>
        <s v="Id128"/>
        <s v="Id129"/>
        <s v="Id130"/>
        <s v="Id131"/>
        <s v="Id132"/>
        <s v="Id133"/>
        <s v="Id134"/>
        <s v="Id135"/>
        <s v="Id136"/>
        <s v="Id137"/>
        <s v="Id138"/>
        <s v="Id139"/>
        <s v="Id140"/>
        <s v="Id141"/>
        <s v="Id142"/>
        <s v="Id143"/>
        <s v="Id144"/>
        <s v="Id145"/>
        <s v="Id146"/>
        <s v="Id147"/>
        <s v="Id148"/>
        <s v="Id149"/>
        <s v="Id150"/>
        <s v="Id151"/>
        <s v="Id152"/>
        <s v="Id153"/>
        <s v="Id154"/>
        <s v="Id155"/>
        <s v="Id156"/>
        <s v="Id157"/>
        <s v="Id158"/>
        <s v="Id159"/>
        <s v="Id160"/>
        <s v="Id161"/>
        <s v="Id162"/>
        <s v="Id163"/>
        <s v="Id164"/>
        <s v="Id165"/>
        <s v="Id166"/>
        <s v="Id167"/>
        <s v="Id168"/>
        <s v="Id169"/>
        <s v="Id170"/>
        <s v="Id171"/>
        <s v="Id172"/>
        <s v="Id173"/>
        <s v="Id174"/>
        <s v="Id175"/>
        <s v="Id176"/>
        <s v="Id177"/>
        <s v="Id178"/>
        <s v="Id179"/>
        <s v="Id180"/>
        <s v="Id181"/>
        <s v="Id182"/>
        <s v="Id183"/>
        <s v="Id184"/>
        <s v="Id185"/>
        <s v="Id186"/>
        <s v="Id187"/>
        <s v="Id188"/>
        <s v="Id189"/>
        <s v="Id190"/>
        <s v="Id191"/>
        <s v="Id192"/>
        <s v="Id193"/>
        <s v="Id194"/>
        <s v="Id195"/>
        <s v="Id196"/>
        <s v="Id197"/>
        <s v="Id198"/>
        <s v="Id199"/>
        <s v="Id200"/>
        <s v="Id201"/>
        <s v="Id202"/>
        <s v="Id203"/>
        <s v="Id204"/>
        <s v="Id205"/>
        <s v="Id206"/>
        <s v="Id207"/>
        <s v="Id208"/>
        <s v="Id209"/>
        <s v="Id210"/>
        <s v="Id211"/>
        <s v="Id212"/>
        <s v="Id213"/>
        <s v="Id214"/>
        <s v="Id215"/>
        <s v="Id216"/>
        <s v="Id217"/>
        <s v="Id218"/>
        <s v="Id219"/>
        <s v="Id220"/>
        <s v="Id221"/>
        <s v="Id222"/>
        <s v="Id223"/>
        <s v="Id224"/>
        <s v="Id225"/>
        <s v="Id226"/>
        <s v="Id227"/>
        <s v="Id228"/>
        <s v="Id229"/>
        <s v="Id230"/>
        <s v="Id231"/>
        <s v="Id232"/>
        <s v="Id233"/>
        <s v="Id234"/>
        <s v="Id235"/>
        <s v="Id236"/>
        <s v="Id237"/>
        <s v="Id238"/>
        <s v="Id239"/>
        <s v="Id240"/>
        <s v="Id241"/>
        <s v="Id242"/>
        <s v="Id243"/>
        <s v="Id244"/>
        <s v="Id245"/>
        <s v="Id246"/>
        <s v="Id247"/>
        <s v="Id248"/>
        <s v="Id249"/>
        <s v="Id250"/>
        <s v="Id251"/>
        <s v="Id252"/>
        <s v="Id253"/>
        <s v="Id254"/>
        <s v="Id255"/>
        <s v="Id256"/>
        <s v="Id257"/>
        <s v="Id258"/>
        <s v="Id259"/>
        <s v="Id260"/>
        <s v="Id261"/>
        <s v="Id262"/>
        <s v="Id263"/>
        <s v="Id264"/>
        <s v="Id265"/>
        <s v="Id266"/>
        <s v="Id267"/>
        <s v="Id268"/>
        <s v="Id269"/>
        <s v="Id270"/>
        <s v="Id271"/>
        <s v="Id272"/>
        <s v="Id273"/>
        <s v="Id274"/>
        <s v="Id275"/>
        <s v="Id276"/>
        <s v="Id277"/>
        <s v="Id278"/>
        <s v="Id279"/>
        <s v="Id280"/>
        <s v="Id281"/>
        <s v="Id282"/>
        <s v="Id283"/>
        <s v="Id284"/>
        <s v="Id285"/>
        <s v="Id286"/>
        <s v="Id287"/>
        <s v="Id288"/>
        <s v="Id289"/>
        <s v="Id290"/>
        <s v="Id291"/>
        <s v="Id292"/>
        <s v="Id293"/>
        <s v="Id294"/>
        <s v="Id295"/>
        <s v="Id296"/>
        <s v="Id297"/>
        <s v="Id298"/>
        <s v="Id299"/>
        <s v="Id300"/>
        <s v="Id301"/>
        <s v="Id302"/>
        <s v="Id303"/>
        <s v="Id304"/>
        <s v="Id305"/>
        <s v="Id306"/>
        <s v="Id307"/>
        <s v="Id308"/>
        <s v="Id309"/>
        <s v="Id310"/>
        <s v="Id311"/>
        <s v="Id312"/>
        <s v="Id313"/>
        <s v="Id314"/>
        <s v="Id315"/>
        <s v="Id316"/>
        <s v="Id317"/>
        <s v="Id318"/>
        <s v="Id319"/>
        <s v="Id320"/>
        <s v="Id321"/>
        <s v="Id322"/>
        <s v="Id323"/>
        <s v="Id324"/>
        <s v="Id325"/>
        <s v="Id326"/>
        <s v="Id327"/>
        <s v="Id328"/>
        <s v="Id329"/>
        <s v="Id330"/>
        <s v="Id331"/>
        <s v="Id332"/>
        <s v="Id333"/>
        <s v="Id334"/>
        <s v="Id335"/>
        <s v="Id336"/>
        <s v="Id337"/>
        <s v="Id338"/>
        <s v="Id339"/>
        <s v="Id340"/>
        <s v="Id341"/>
        <s v="Id342"/>
        <s v="Id343"/>
        <s v="Id344"/>
        <s v="Id345"/>
        <s v="Id346"/>
        <s v="Id347"/>
        <s v="Id348"/>
        <s v="Id349"/>
        <s v="Id350"/>
        <s v="Id351"/>
        <s v="Id352"/>
        <s v="Id353"/>
        <s v="Id354"/>
        <s v="Id355"/>
        <s v="Id356"/>
        <s v="Id357"/>
        <s v="Id358"/>
        <s v="Id359"/>
        <s v="Id360"/>
        <s v="Id361"/>
        <s v="Id362"/>
        <s v="Id363"/>
        <s v="Id364"/>
        <s v="Id365"/>
        <s v="Id366"/>
        <s v="Id367"/>
        <s v="Id368"/>
        <s v="Id369"/>
        <s v="Id370"/>
        <s v="Id371"/>
        <s v="Id372"/>
        <s v="Id373"/>
        <s v="Id374"/>
        <s v="Id375"/>
        <s v="Id376"/>
        <s v="Id377"/>
        <s v="Id378"/>
        <s v="Id379"/>
        <s v="Id380"/>
        <s v="Id381"/>
        <s v="Id382"/>
        <s v="Id383"/>
        <s v="Id384"/>
        <s v="Id385"/>
        <s v="Id386"/>
        <s v="Id387"/>
        <s v="Id388"/>
        <s v="Id389"/>
        <s v="Id390"/>
        <s v="Id391"/>
        <s v="Id392"/>
        <s v="Id393"/>
        <s v="Id394"/>
        <s v="Id395"/>
        <s v="Id396"/>
        <s v="Id397"/>
        <s v="Id398"/>
        <s v="Id399"/>
        <s v="Id400"/>
        <s v="Id401"/>
        <s v="Id402"/>
        <s v="Id403"/>
        <s v="Id404"/>
        <s v="Id405"/>
        <s v="Id406"/>
        <s v="Id407"/>
        <s v="Id408"/>
        <s v="Id409"/>
        <s v="Id410"/>
        <s v="Id411"/>
        <s v="Id412"/>
        <s v="Id413"/>
        <s v="Id414"/>
        <s v="Id415"/>
        <s v="Id416"/>
        <s v="Id417"/>
        <s v="Id418"/>
        <s v="Id419"/>
        <s v="Id420"/>
        <s v="Id421"/>
        <s v="Id422"/>
        <s v="Id423"/>
        <s v="Id424"/>
        <s v="Id425"/>
        <s v="Id426"/>
        <s v="Id427"/>
        <s v="Id428"/>
        <s v="Id429"/>
        <s v="Id430"/>
        <s v="Id431"/>
        <s v="Id432"/>
        <s v="Id433"/>
        <s v="Id434"/>
        <s v="Id435"/>
        <s v="Id436"/>
        <s v="Id437"/>
        <s v="Id438"/>
        <s v="Id439"/>
        <s v="Id440"/>
        <s v="Id441"/>
        <s v="Id442"/>
        <s v="Id443"/>
        <s v="Id444"/>
        <s v="Id445"/>
        <s v="Id446"/>
        <s v="Id447"/>
        <s v="Id448"/>
        <s v="Id449"/>
        <s v="Id450"/>
        <s v="Id451"/>
        <s v="Id452"/>
        <s v="Id453"/>
        <s v="Id454"/>
        <s v="Id455"/>
        <s v="Id456"/>
        <s v="Id457"/>
        <s v="Id458"/>
        <s v="Id459"/>
        <s v="Id460"/>
        <s v="Id461"/>
        <s v="Id462"/>
        <s v="Id463"/>
        <s v="Id464"/>
        <s v="Id465"/>
        <s v="Id466"/>
        <s v="Id467"/>
        <s v="Id468"/>
        <s v="Id469"/>
        <s v="Id470"/>
        <s v="Id471"/>
        <s v="Id472"/>
        <s v="Id473"/>
        <s v="Id474"/>
        <s v="Id475"/>
        <s v="Id476"/>
        <s v="Id477"/>
        <s v="Id478"/>
        <s v="Id479"/>
        <s v="Id480"/>
        <s v="Id481"/>
        <s v="Id482"/>
        <s v="Id483"/>
        <s v="Id484"/>
        <s v="Id485"/>
        <s v="Id486"/>
        <s v="Id487"/>
        <s v="Id488"/>
        <s v="Id489"/>
        <s v="Id490"/>
        <s v="Id491"/>
        <s v="Id492"/>
        <s v="Id493"/>
        <s v="Id494"/>
        <s v="Id495"/>
        <s v="Id496"/>
        <s v="Id497"/>
        <s v="Id498"/>
        <s v="Id499"/>
        <s v="Id500"/>
        <s v="Id501"/>
        <s v="Id502"/>
        <s v="Id503"/>
        <s v="Id504"/>
        <s v="Id505"/>
        <s v="Id506"/>
        <s v="Id507"/>
        <s v="Id508"/>
        <s v="Id509"/>
        <s v="Id510"/>
        <s v="Id511"/>
        <s v="Id512"/>
        <s v="Id513"/>
        <s v="Id514"/>
        <s v="Id515"/>
        <s v="Id516"/>
        <s v="Id517"/>
        <s v="Id518"/>
        <s v="Id519"/>
        <s v="Id520"/>
        <s v="Id521"/>
        <s v="Id522"/>
        <s v="Id523"/>
        <s v="Id524"/>
        <s v="Id525"/>
        <s v="Id526"/>
        <s v="Id527"/>
        <s v="Id528"/>
        <s v="Id529"/>
        <s v="Id530"/>
        <s v="Id531"/>
        <s v="Id532"/>
        <s v="Id533"/>
        <s v="Id534"/>
        <s v="Id535"/>
        <s v="Id536"/>
        <s v="Id537"/>
        <s v="Id538"/>
        <s v="Id539"/>
        <s v="Id540"/>
        <s v="Id541"/>
        <s v="Id542"/>
        <s v="Id543"/>
        <s v="Id544"/>
        <s v="Id545"/>
        <s v="Id546"/>
        <s v="Id547"/>
        <s v="Id548"/>
        <s v="Id549"/>
        <s v="Id550"/>
        <s v="Id551"/>
        <s v="Id552"/>
        <s v="Id553"/>
        <s v="Id554"/>
        <s v="Id555"/>
        <s v="Id556"/>
        <s v="Id557"/>
        <s v="Id558"/>
        <s v="Id559"/>
        <s v="Id560"/>
        <s v="Id561"/>
        <s v="Id562"/>
        <s v="Id563"/>
        <s v="Id564"/>
        <s v="Id565"/>
        <s v="Id566"/>
        <s v="Id567"/>
        <s v="Id568"/>
        <s v="Id569"/>
        <s v="Id570"/>
        <s v="Id571"/>
        <s v="Id572"/>
        <s v="Id573"/>
        <s v="Id574"/>
        <s v="Id575"/>
        <s v="Id576"/>
        <s v="Id577"/>
        <s v="Id578"/>
        <s v="Id579"/>
        <s v="Id580"/>
        <s v="Id581"/>
        <s v="Id582"/>
        <s v="Id583"/>
        <s v="Id584"/>
        <s v="Id585"/>
        <s v="Id586"/>
        <s v="Id587"/>
        <s v="Id588"/>
        <s v="Id589"/>
        <s v="Id590"/>
        <s v="Id591"/>
        <s v="Id592"/>
        <s v="Id593"/>
        <s v="Id594"/>
        <s v="Id595"/>
        <s v="Id596"/>
        <s v="Id597"/>
        <s v="Id598"/>
        <s v="Id599"/>
        <s v="Id600"/>
        <s v="Id601"/>
        <s v="Id602"/>
        <s v="Id603"/>
        <s v="Id604"/>
        <s v="Id605"/>
        <s v="Id606"/>
        <s v="Id607"/>
        <s v="Id608"/>
        <s v="Id609"/>
        <s v="Id610"/>
        <s v="Id611"/>
        <s v="Id612"/>
        <s v="Id613"/>
        <s v="Id614"/>
        <s v="Id615"/>
        <s v="Id616"/>
        <s v="Id617"/>
        <s v="Id618"/>
        <s v="Id619"/>
        <s v="Id620"/>
        <s v="Id621"/>
        <s v="Id622"/>
        <s v="Id623"/>
        <s v="Id624"/>
        <s v="Id625"/>
        <s v="Id626"/>
        <s v="Id627"/>
        <s v="Id628"/>
        <s v="Id629"/>
        <s v="Id630"/>
        <s v="Id631"/>
        <s v="Id632"/>
        <s v="Id633"/>
        <s v="Id634"/>
        <s v="Id635"/>
        <s v="Id636"/>
        <s v="Id637"/>
        <s v="Id638"/>
        <s v="Id639"/>
        <s v="Id640"/>
        <s v="Id641"/>
        <s v="Id642"/>
        <s v="Id643"/>
        <s v="Id644"/>
        <s v="Id645"/>
        <s v="Id646"/>
        <s v="Id647"/>
        <s v="Id648"/>
        <s v="Id649"/>
        <s v="Id650"/>
        <s v="Id651"/>
        <s v="Id652"/>
        <s v="Id653"/>
        <s v="Id654"/>
        <s v="Id655"/>
        <s v="Id656"/>
        <s v="Id657"/>
        <s v="Id658"/>
        <s v="Id659"/>
        <s v="Id660"/>
        <s v="Id661"/>
        <s v="Id662"/>
        <s v="Id663"/>
        <s v="Id664"/>
        <s v="Id665"/>
        <s v="Id666"/>
        <s v="Id667"/>
        <s v="Id668"/>
        <s v="Id669"/>
        <s v="Id670"/>
        <s v="Id671"/>
        <s v="Id672"/>
        <s v="Id673"/>
        <s v="Id674"/>
        <s v="Id675"/>
        <s v="Id676"/>
        <s v="Id677"/>
        <s v="Id678"/>
        <s v="Id679"/>
        <s v="Id680"/>
        <s v="Id681"/>
        <s v="Id682"/>
        <s v="Id683"/>
        <s v="Id684"/>
        <s v="Id685"/>
        <s v="Id686"/>
        <s v="Id687"/>
        <s v="Id688"/>
        <s v="Id689"/>
        <s v="Id690"/>
        <s v="Id691"/>
        <s v="Id692"/>
        <s v="Id693"/>
        <s v="Id694"/>
        <s v="Id695"/>
        <s v="Id696"/>
        <s v="Id697"/>
        <s v="Id698"/>
        <s v="Id699"/>
        <s v="Id700"/>
        <s v="Id701"/>
        <s v="Id702"/>
        <s v="Id703"/>
        <s v="Id704"/>
        <s v="Id705"/>
        <s v="Id706"/>
        <s v="Id707"/>
        <s v="Id708"/>
        <s v="Id709"/>
        <s v="Id710"/>
        <s v="Id711"/>
        <s v="Id712"/>
        <s v="Id713"/>
        <s v="Id714"/>
        <s v="Id715"/>
        <s v="Id716"/>
        <s v="Id717"/>
        <s v="Id718"/>
        <s v="Id719"/>
        <s v="Id720"/>
        <s v="Id721"/>
        <s v="Id722"/>
        <s v="Id723"/>
        <s v="Id724"/>
        <s v="Id725"/>
        <s v="Id726"/>
        <s v="Id727"/>
        <s v="Id728"/>
        <s v="Id729"/>
        <s v="Id730"/>
        <s v="Id731"/>
        <s v="Id732"/>
        <s v="Id733"/>
        <s v="Id734"/>
        <s v="Id735"/>
        <s v="Id736"/>
        <s v="Id737"/>
        <s v="Id738"/>
        <s v="Id739"/>
        <s v="Id740"/>
        <s v="Id741"/>
        <s v="Id742"/>
        <s v="Id743"/>
        <s v="Id744"/>
        <s v="Id745"/>
        <s v="Id746"/>
        <s v="Id747"/>
        <s v="Id748"/>
        <s v="Id749"/>
        <s v="Id750"/>
        <s v="Id751"/>
        <s v="Id752"/>
        <s v="Id753"/>
        <s v="Id754"/>
        <s v="Id755"/>
        <s v="Id756"/>
        <s v="Id757"/>
        <s v="Id758"/>
        <s v="Id759"/>
        <s v="Id760"/>
        <s v="Id761"/>
        <s v="Id762"/>
        <s v="Id763"/>
        <s v="Id764"/>
        <s v="Id765"/>
        <s v="Id766"/>
        <s v="Id767"/>
        <s v="Id768"/>
        <s v="Id769"/>
        <s v="Id770"/>
        <s v="Id771"/>
        <s v="Id772"/>
        <s v="Id773"/>
        <s v="Id774"/>
        <s v="Id775"/>
        <s v="Id776"/>
        <s v="Id777"/>
        <s v="Id778"/>
        <s v="Id779"/>
        <s v="Id780"/>
        <s v="Id781"/>
        <s v="Id782"/>
        <s v="Id783"/>
        <s v="Id784"/>
        <s v="Id785"/>
        <s v="Id786"/>
        <s v="Id787"/>
        <s v="Id788"/>
        <s v="Id789"/>
        <s v="Id790"/>
        <s v="Id791"/>
        <s v="Id792"/>
        <s v="Id793"/>
        <s v="Id794"/>
        <s v="Id795"/>
        <s v="Id796"/>
        <s v="Id797"/>
        <s v="Id798"/>
        <s v="Id799"/>
        <s v="Id800"/>
        <s v="Id801"/>
        <s v="Id802"/>
        <s v="Id803"/>
        <s v="Id804"/>
        <s v="Id805"/>
        <s v="Id806"/>
        <s v="Id807"/>
        <s v="Id808"/>
        <s v="Id809"/>
        <s v="Id810"/>
        <s v="Id811"/>
        <s v="Id812"/>
        <s v="Id813"/>
        <s v="Id814"/>
        <s v="Id815"/>
        <s v="Id816"/>
        <s v="Id817"/>
        <s v="Id818"/>
        <s v="Id819"/>
        <s v="Id820"/>
        <s v="Id821"/>
        <s v="Id822"/>
        <s v="Id823"/>
        <s v="Id824"/>
        <s v="Id825"/>
        <s v="Id826"/>
        <s v="Id827"/>
        <s v="Id828"/>
        <s v="Id829"/>
        <s v="Id830"/>
        <s v="Id831"/>
        <s v="Id832"/>
        <s v="Id833"/>
        <s v="Id834"/>
        <s v="Id835"/>
        <s v="Id836"/>
        <s v="Id837"/>
        <s v="Id838"/>
        <s v="Id839"/>
        <s v="Id840"/>
        <s v="Id841"/>
        <s v="Id842"/>
        <s v="Id843"/>
        <s v="Id844"/>
        <s v="Id845"/>
        <s v="Id846"/>
        <s v="Id847"/>
        <s v="Id848"/>
        <s v="Id849"/>
        <s v="Id850"/>
        <s v="Id851"/>
        <s v="Id852"/>
        <s v="Id853"/>
        <s v="Id854"/>
        <s v="Id855"/>
        <s v="Id856"/>
        <s v="Id857"/>
        <s v="Id858"/>
        <s v="Id859"/>
        <s v="Id860"/>
        <s v="Id861"/>
        <s v="Id862"/>
        <s v="Id863"/>
        <s v="Id864"/>
        <s v="Id865"/>
        <s v="Id866"/>
        <s v="Id867"/>
        <s v="Id868"/>
        <s v="Id869"/>
        <s v="Id870"/>
        <s v="Id871"/>
        <s v="Id872"/>
        <s v="Id873"/>
        <s v="Id874"/>
        <s v="Id875"/>
        <s v="Id876"/>
        <s v="Id877"/>
        <s v="Id878"/>
        <s v="Id879"/>
        <s v="Id880"/>
        <s v="Id881"/>
        <s v="Id882"/>
        <s v="Id883"/>
        <s v="Id884"/>
        <s v="Id885"/>
        <s v="Id886"/>
        <s v="Id887"/>
        <s v="Id888"/>
        <s v="Id889"/>
        <s v="Id890"/>
        <s v="Id891"/>
        <s v="Id892"/>
        <s v="Id893"/>
        <s v="Id894"/>
        <s v="Id895"/>
        <s v="Id896"/>
        <s v="Id897"/>
        <s v="Id898"/>
        <s v="Id899"/>
        <s v="Id900"/>
        <s v="Id901"/>
        <s v="Id902"/>
        <s v="Id903"/>
        <s v="Id904"/>
        <s v="Id905"/>
        <s v="Id906"/>
        <s v="Id907"/>
        <s v="Id908"/>
        <s v="Id909"/>
        <s v="Id910"/>
        <s v="Id911"/>
        <s v="Id912"/>
        <s v="Id913"/>
        <s v="Id914"/>
        <s v="Id915"/>
        <s v="Id916"/>
        <s v="Id917"/>
        <s v="Id918"/>
        <s v="Id919"/>
        <s v="Id920"/>
        <s v="Id921"/>
        <s v="Id922"/>
        <s v="Id923"/>
        <s v="Id924"/>
        <s v="Id925"/>
        <s v="Id926"/>
        <s v="Id927"/>
        <s v="Id928"/>
        <s v="Id929"/>
        <s v="Id930"/>
        <s v="Id931"/>
        <s v="Id932"/>
        <s v="Id933"/>
        <s v="Id934"/>
        <s v="Id935"/>
        <s v="Id936"/>
        <s v="Id937"/>
        <s v="Id938"/>
        <s v="Id939"/>
        <s v="Id940"/>
        <s v="Id941"/>
        <s v="Id942"/>
        <s v="Id943"/>
        <s v="Id944"/>
        <s v="Id945"/>
        <s v="Id946"/>
        <s v="Id947"/>
        <s v="Id948"/>
        <s v="Id949"/>
        <s v="Id950"/>
        <s v="Id951"/>
        <s v="Id952"/>
        <s v="Id953"/>
        <s v="Id954"/>
        <s v="Id955"/>
        <s v="Id956"/>
        <s v="Id957"/>
        <s v="Id958"/>
        <s v="Id959"/>
        <s v="Id960"/>
        <s v="Id961"/>
        <s v="Id962"/>
        <s v="Id963"/>
        <s v="Id964"/>
        <s v="Id965"/>
        <s v="Id966"/>
        <s v="Id967"/>
        <s v="Id968"/>
        <s v="Id969"/>
        <s v="Id970"/>
        <s v="Id971"/>
        <s v="Id972"/>
        <s v="Id973"/>
        <s v="Id974"/>
        <s v="Id975"/>
        <s v="Id976"/>
        <s v="Id977"/>
        <s v="Id978"/>
        <s v="Id979"/>
        <s v="Id980"/>
        <s v="Id981"/>
        <s v="Id982"/>
        <s v="Id983"/>
        <s v="Id984"/>
        <s v="Id985"/>
        <s v="Id986"/>
        <s v="Id987"/>
        <s v="Id988"/>
        <s v="Id989"/>
        <s v="Id990"/>
        <s v="Id991"/>
        <s v="Id992"/>
        <s v="Id993"/>
        <s v="Id994"/>
        <s v="Id995"/>
        <s v="Id996"/>
        <s v="Id997"/>
        <s v="Id998"/>
        <s v="Id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haredItems>
    </cacheField>
    <cacheField name="First  Name" numFmtId="0">
      <sharedItems/>
    </cacheField>
    <cacheField name="BMI" numFmtId="1">
      <sharedItems containsSemiMixedTypes="0" containsString="0" containsNumber="1" minValue="15.01" maxValue="55.05"/>
    </cacheField>
    <cacheField name="HBA1C" numFmtId="1">
      <sharedItems containsSemiMixedTypes="0" containsString="0" containsNumber="1" minValue="4" maxValue="12"/>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 Of Major Surgeries" numFmtId="0">
      <sharedItems containsSemiMixedTypes="0" containsString="0" containsNumber="1" containsInteger="1" minValue="0" maxValue="3"/>
    </cacheField>
    <cacheField name="Smoker" numFmtId="0">
      <sharedItems count="2">
        <s v="Yes"/>
        <s v="No"/>
      </sharedItems>
    </cacheField>
    <cacheField name="Weight Status" numFmtId="0">
      <sharedItems count="4">
        <s v="Obesity"/>
        <s v="Over Weight"/>
        <s v="Normal Weight"/>
        <s v="Under Weight"/>
      </sharedItems>
    </cacheField>
    <cacheField name="Diabetes Status" numFmtId="0">
      <sharedItems count="3">
        <s v="Diabetes"/>
        <s v="Prediabetes"/>
        <s v="Normal"/>
      </sharedItems>
    </cacheField>
    <cacheField name="D.O.B" numFmtId="14">
      <sharedItems containsSemiMixedTypes="0" containsNonDate="0" containsDate="1" containsString="0" minDate="1958-06-05T00:00:00" maxDate="2004-12-28T00:00:00"/>
    </cacheField>
    <cacheField name="Charges" numFmtId="1">
      <sharedItems containsSemiMixedTypes="0" containsString="0" containsNumber="1" minValue="563.84" maxValue="63770.43" count="2331">
        <n v="63770.43"/>
        <n v="62592.87"/>
        <n v="60021.4"/>
        <n v="58571.07"/>
        <n v="55135.4"/>
        <n v="52590.83"/>
        <n v="51194.559999999998"/>
        <n v="49577.66"/>
        <n v="48970.25"/>
        <n v="48885.14"/>
        <n v="48824.45"/>
        <n v="48675.519999999997"/>
        <n v="48673.56"/>
        <n v="48549.18"/>
        <n v="48517.56"/>
        <n v="48173.36"/>
        <n v="47928.03"/>
        <n v="47896.79"/>
        <n v="47496.49"/>
        <n v="47462.89"/>
        <n v="47403.88"/>
        <n v="47305.31"/>
        <n v="47291.06"/>
        <n v="47269.85"/>
        <n v="47055.53"/>
        <n v="46889.26"/>
        <n v="46718.16"/>
        <n v="46661.440000000002"/>
        <n v="46599.11"/>
        <n v="46255.11"/>
        <n v="46200.99"/>
        <n v="46151.12"/>
        <n v="46130.53"/>
        <n v="46113.51"/>
        <n v="45863.21"/>
        <n v="45710.21"/>
        <n v="45702.02"/>
        <n v="45008.959999999999"/>
        <n v="44641.2"/>
        <n v="44585.46"/>
        <n v="44501.4"/>
        <n v="44423.8"/>
        <n v="44400.41"/>
        <n v="44260.75"/>
        <n v="44202.65"/>
        <n v="43943.88"/>
        <n v="43921.18"/>
        <n v="43896.38"/>
        <n v="43817.45"/>
        <n v="43813.87"/>
        <n v="43753.34"/>
        <n v="43578.94"/>
        <n v="43254.42"/>
        <n v="43073.760000000002"/>
        <n v="42983.46"/>
        <n v="42969.85"/>
        <n v="42856.84"/>
        <n v="42764.12"/>
        <n v="42760.5"/>
        <n v="42644.2"/>
        <n v="42560.43"/>
        <n v="42538.720000000001"/>
        <n v="42478.6"/>
        <n v="42303.69"/>
        <n v="42211.14"/>
        <n v="42188.15"/>
        <n v="42124.52"/>
        <n v="42112.24"/>
        <n v="42111.66"/>
        <n v="41999.519999999997"/>
        <n v="41949.24"/>
        <n v="41919.1"/>
        <n v="41886.54"/>
        <n v="41794.629999999997"/>
        <n v="41681.86"/>
        <n v="41676.080000000002"/>
        <n v="41661.599999999999"/>
        <n v="41636.199999999997"/>
        <n v="41505.15"/>
        <n v="41351.879999999997"/>
        <n v="41331.79"/>
        <n v="41271.5"/>
        <n v="41250.39"/>
        <n v="41191.57"/>
        <n v="41097.160000000003"/>
        <n v="41055.29"/>
        <n v="41034.22"/>
        <n v="40974.160000000003"/>
        <n v="40961.29"/>
        <n v="40941.29"/>
        <n v="40932.43"/>
        <n v="40904.199999999997"/>
        <n v="40817.85"/>
        <n v="40720.550000000003"/>
        <n v="40692.910000000003"/>
        <n v="40590.550000000003"/>
        <n v="40419.019999999997"/>
        <n v="40373.74"/>
        <n v="40309.93"/>
        <n v="40284.379999999997"/>
        <n v="40273.65"/>
        <n v="40208.559999999998"/>
        <n v="40204.83"/>
        <n v="40182.25"/>
        <n v="40103.89"/>
        <n v="40069.440000000002"/>
        <n v="40054.730000000003"/>
        <n v="40003.33"/>
        <n v="39983.43"/>
        <n v="39963.120000000003"/>
        <n v="39871.699999999997"/>
        <n v="39865.699999999997"/>
        <n v="39836.519999999997"/>
        <n v="39774.28"/>
        <n v="39727.61"/>
        <n v="39725.519999999997"/>
        <n v="39722.75"/>
        <n v="39721.93"/>
        <n v="39670.44"/>
        <n v="39611.760000000002"/>
        <n v="39597.410000000003"/>
        <n v="39556.49"/>
        <n v="39396.86"/>
        <n v="39352.6"/>
        <n v="39315.279999999999"/>
        <n v="39241.440000000002"/>
        <n v="39221.120000000003"/>
        <n v="39125.33"/>
        <n v="39047.29"/>
        <n v="38998.550000000003"/>
        <n v="38947.43"/>
        <n v="38932.559999999998"/>
        <n v="38924.04"/>
        <n v="38893.360000000001"/>
        <n v="38869.25"/>
        <n v="38836.980000000003"/>
        <n v="38792.69"/>
        <n v="38746.36"/>
        <n v="38740.120000000003"/>
        <n v="38711"/>
        <n v="38709.18"/>
        <n v="38652.089999999997"/>
        <n v="38511.629999999997"/>
        <n v="38415.47"/>
        <n v="38405.26"/>
        <n v="38389.79"/>
        <n v="38344.57"/>
        <n v="38313.129999999997"/>
        <n v="38282.75"/>
        <n v="38245.589999999997"/>
        <n v="38241.74"/>
        <n v="38237.339999999997"/>
        <n v="38189.1"/>
        <n v="38126.25"/>
        <n v="37829.72"/>
        <n v="37800.980000000003"/>
        <n v="37742.58"/>
        <n v="37735.199999999997"/>
        <n v="37701.879999999997"/>
        <n v="37675.06"/>
        <n v="37650.74"/>
        <n v="37607.53"/>
        <n v="37484.449999999997"/>
        <n v="37465.339999999997"/>
        <n v="37425.94"/>
        <n v="37277.269999999997"/>
        <n v="37272.339999999997"/>
        <n v="37270.15"/>
        <n v="37251.22"/>
        <n v="37165.160000000003"/>
        <n v="37133.9"/>
        <n v="37079.370000000003"/>
        <n v="37076.370000000003"/>
        <n v="37040.879999999997"/>
        <n v="36976.449999999997"/>
        <n v="36950.26"/>
        <n v="36935.64"/>
        <n v="36922.61"/>
        <n v="36911.99"/>
        <n v="36910.61"/>
        <n v="36898.730000000003"/>
        <n v="36889.99"/>
        <n v="36837.47"/>
        <n v="36795.29"/>
        <n v="36786.370000000003"/>
        <n v="36580.28"/>
        <n v="36572.800000000003"/>
        <n v="36541.550000000003"/>
        <n v="36445.550000000003"/>
        <n v="36397.58"/>
        <n v="36350.71"/>
        <n v="36332.449999999997"/>
        <n v="36314.050000000003"/>
        <n v="36307.800000000003"/>
        <n v="36219.410000000003"/>
        <n v="36197.699999999997"/>
        <n v="36189.1"/>
        <n v="36182.870000000003"/>
        <n v="36149.480000000003"/>
        <n v="36124.57"/>
        <n v="36090.49"/>
        <n v="36085.22"/>
        <n v="36074.339999999997"/>
        <n v="36021.01"/>
        <n v="35952.65"/>
        <n v="35883.269999999997"/>
        <n v="35733.96"/>
        <n v="35711.39"/>
        <n v="35701.9"/>
        <n v="35595.589999999997"/>
        <n v="35585.58"/>
        <n v="35583.17"/>
        <n v="35573.26"/>
        <n v="35547.72"/>
        <n v="35547.47"/>
        <n v="35517.19"/>
        <n v="35491.64"/>
        <n v="35345.730000000003"/>
        <n v="35315.96"/>
        <n v="35302.089999999997"/>
        <n v="35160.129999999997"/>
        <n v="35147.53"/>
        <n v="35069.370000000003"/>
        <n v="35050.620000000003"/>
        <n v="35000.730000000003"/>
        <n v="34979.86"/>
        <n v="34976.42"/>
        <n v="34975.68"/>
        <n v="34940.61"/>
        <n v="34838.870000000003"/>
        <n v="34828.65"/>
        <n v="34806.47"/>
        <n v="34779.620000000003"/>
        <n v="34672.15"/>
        <n v="34617.839999999997"/>
        <n v="34543.39"/>
        <n v="34472.839999999997"/>
        <n v="34456.269999999997"/>
        <n v="34439.86"/>
        <n v="34402.22"/>
        <n v="34307.22"/>
        <n v="34293.120000000003"/>
        <n v="34289.43"/>
        <n v="34254.050000000003"/>
        <n v="34218.019999999997"/>
        <n v="34210.33"/>
        <n v="34205.07"/>
        <n v="34166.269999999997"/>
        <n v="34084.68"/>
        <n v="34053.360000000001"/>
        <n v="33975.47"/>
        <n v="33907.550000000003"/>
        <n v="33900.65"/>
        <n v="33829.39"/>
        <n v="33753.32"/>
        <n v="33750.29"/>
        <n v="33732.69"/>
        <n v="33707.550000000003"/>
        <n v="33611.71"/>
        <n v="33527.1"/>
        <n v="33475.82"/>
        <n v="33471.97"/>
        <n v="33450.99"/>
        <n v="33344.449999999997"/>
        <n v="33307.550000000003"/>
        <n v="33292.83"/>
        <n v="33121"/>
        <n v="33090.660000000003"/>
        <n v="33074.94"/>
        <n v="33057.230000000003"/>
        <n v="33025.32"/>
        <n v="33017.46"/>
        <n v="32947.629999999997"/>
        <n v="32906.69"/>
        <n v="32827.51"/>
        <n v="32787.46"/>
        <n v="32765.33"/>
        <n v="32760.48"/>
        <n v="32734.19"/>
        <n v="32716.2"/>
        <n v="32686.080000000002"/>
        <n v="32672.11"/>
        <n v="32548.34"/>
        <n v="32485.46"/>
        <n v="32462.35"/>
        <n v="32430.22"/>
        <n v="32428.63"/>
        <n v="32288.49"/>
        <n v="32259.96"/>
        <n v="32222.81"/>
        <n v="32192.76"/>
        <n v="32108.66"/>
        <n v="32086.21"/>
        <n v="31980.89"/>
        <n v="31897.1"/>
        <n v="31743.919999999998"/>
        <n v="31736.7"/>
        <n v="31620"/>
        <n v="31591.82"/>
        <n v="31368.81"/>
        <n v="31328.27"/>
        <n v="31322.53"/>
        <n v="31234.560000000001"/>
        <n v="31196.61"/>
        <n v="30942.19"/>
        <n v="30763.01"/>
        <n v="30724.44"/>
        <n v="30697.71"/>
        <n v="30625.65"/>
        <n v="30530.5"/>
        <n v="30457.37"/>
        <n v="30422.03"/>
        <n v="30409.53"/>
        <n v="30366.93"/>
        <n v="30328.27"/>
        <n v="30284.639999999999"/>
        <n v="30260"/>
        <n v="30184.94"/>
        <n v="30166.62"/>
        <n v="30134.75"/>
        <n v="30095.97"/>
        <n v="30063.58"/>
        <n v="30026.87"/>
        <n v="29969.67"/>
        <n v="29933.75"/>
        <n v="29929.56"/>
        <n v="29899.25"/>
        <n v="29852.48"/>
        <n v="29818.76"/>
        <n v="29816.639999999999"/>
        <n v="29760.6"/>
        <n v="29757.69"/>
        <n v="29622.69"/>
        <n v="29583.8"/>
        <n v="29523.17"/>
        <n v="29443.59"/>
        <n v="29352.560000000001"/>
        <n v="29330.98"/>
        <n v="29227.599999999999"/>
        <n v="29186.48"/>
        <n v="29160.39"/>
        <n v="29141.360000000001"/>
        <n v="29114.77"/>
        <n v="29114.21"/>
        <n v="29007.82"/>
        <n v="28998.68"/>
        <n v="28950.47"/>
        <n v="28923.14"/>
        <n v="28868.66"/>
        <n v="28716.14"/>
        <n v="28542.86"/>
        <n v="28476.73"/>
        <n v="28468.92"/>
        <n v="28340.19"/>
        <n v="28302.33"/>
        <n v="28287.9"/>
        <n v="28245.34"/>
        <n v="28101.33"/>
        <n v="28006.94"/>
        <n v="27980.77"/>
        <n v="27941.29"/>
        <n v="27931.11"/>
        <n v="27925.86"/>
        <n v="27849.94"/>
        <n v="27808.73"/>
        <n v="27724.29"/>
        <n v="27696.11"/>
        <n v="27625.17"/>
        <n v="27619.360000000001"/>
        <n v="27614.71"/>
        <n v="27598.93"/>
        <n v="27534.53"/>
        <n v="27533.91"/>
        <n v="27495.59"/>
        <n v="27432.73"/>
        <n v="27375.9"/>
        <n v="27346.04"/>
        <n v="27322.73"/>
        <n v="27236.959999999999"/>
        <n v="27218.44"/>
        <n v="27117.99"/>
        <n v="27092.38"/>
        <n v="27080.639999999999"/>
        <n v="27037.91"/>
        <n v="27000.98"/>
        <n v="26936.98"/>
        <n v="26927.69"/>
        <n v="26926.51"/>
        <n v="26912.560000000001"/>
        <n v="26607.89"/>
        <n v="26479.4"/>
        <n v="26467.1"/>
        <n v="26392.26"/>
        <n v="26316.59"/>
        <n v="26236.58"/>
        <n v="26140.36"/>
        <n v="26125.67"/>
        <n v="26109.33"/>
        <n v="26026.97"/>
        <n v="26018.95"/>
        <n v="25992.82"/>
        <n v="25678.78"/>
        <n v="25656.58"/>
        <n v="25648.98"/>
        <n v="25517.11"/>
        <n v="25382.3"/>
        <n v="25333.33"/>
        <n v="25309.49"/>
        <n v="25127.22"/>
        <n v="25081.77"/>
        <n v="25075.97"/>
        <n v="24915.22"/>
        <n v="24915.05"/>
        <n v="24873.38"/>
        <n v="24869.84"/>
        <n v="24863.25"/>
        <n v="24817.25"/>
        <n v="24795.040000000001"/>
        <n v="24671.66"/>
        <n v="24667.42"/>
        <n v="24603.05"/>
        <n v="24535.7"/>
        <n v="24520.26"/>
        <n v="24513.09"/>
        <n v="24476.48"/>
        <n v="24393.62"/>
        <n v="24387.74"/>
        <n v="24294.02"/>
        <n v="24227.34"/>
        <n v="24180.93"/>
        <n v="24106.91"/>
        <n v="24059.68"/>
        <n v="23967.38"/>
        <n v="23887.66"/>
        <n v="23807.24"/>
        <n v="23568.27"/>
        <n v="23563.02"/>
        <n v="23401.31"/>
        <n v="23306.55"/>
        <n v="23288.93"/>
        <n v="23244.79"/>
        <n v="23241.47"/>
        <n v="23082.959999999999"/>
        <n v="23065.42"/>
        <n v="23045.57"/>
        <n v="22493.66"/>
        <n v="22478.6"/>
        <n v="22462.04"/>
        <n v="22412.65"/>
        <n v="22395.74"/>
        <n v="22331.57"/>
        <n v="22218.11"/>
        <n v="22192.44"/>
        <n v="22144.03"/>
        <n v="22097.62"/>
        <n v="21984.47"/>
        <n v="21978.68"/>
        <n v="21882.400000000001"/>
        <n v="21880.82"/>
        <n v="21797"/>
        <n v="21774.32"/>
        <n v="21771.34"/>
        <n v="21677.279999999999"/>
        <n v="21661.16"/>
        <n v="21659.93"/>
        <n v="21595.38"/>
        <n v="21472.48"/>
        <n v="21348.71"/>
        <n v="21344.85"/>
        <n v="21259.38"/>
        <n v="21232.18"/>
        <n v="21223.68"/>
        <n v="21195.82"/>
        <n v="21098.55"/>
        <n v="21082.16"/>
        <n v="20893.060000000001"/>
        <n v="20878.78"/>
        <n v="20781.490000000002"/>
        <n v="20773.63"/>
        <n v="20745.990000000002"/>
        <n v="20709.02"/>
        <n v="20630.28"/>
        <n v="20568.32"/>
        <n v="20463"/>
        <n v="20446.849999999999"/>
        <n v="20420.599999999999"/>
        <n v="20354.5"/>
        <n v="20296.86"/>
        <n v="20277.810000000001"/>
        <n v="20253.84"/>
        <n v="20234.849999999999"/>
        <n v="20177.669999999998"/>
        <n v="20167.34"/>
        <n v="20149.32"/>
        <n v="20009.63"/>
        <n v="19995.29"/>
        <n v="19964.75"/>
        <n v="19933.46"/>
        <n v="19798.05"/>
        <n v="19749.38"/>
        <n v="19719.689999999999"/>
        <n v="19673.34"/>
        <n v="19594.810000000001"/>
        <n v="19551.34"/>
        <n v="19539.240000000002"/>
        <n v="19521.97"/>
        <n v="19515.54"/>
        <n v="19496.72"/>
        <n v="19444.27"/>
        <n v="19442.349999999999"/>
        <n v="19362"/>
        <n v="19350.37"/>
        <n v="19321.060000000001"/>
        <n v="19259.96"/>
        <n v="19214.71"/>
        <n v="19199.939999999999"/>
        <n v="19144.580000000002"/>
        <n v="19107.78"/>
        <n v="19040.88"/>
        <n v="19023.259999999998"/>
        <n v="18972.5"/>
        <n v="18963.169999999998"/>
        <n v="18955.22"/>
        <n v="18954.560000000001"/>
        <n v="18932.810000000001"/>
        <n v="18903.490000000002"/>
        <n v="18883.330000000002"/>
        <n v="18838.7"/>
        <n v="18815.53"/>
        <n v="18806.150000000001"/>
        <n v="18804.75"/>
        <n v="18767.740000000002"/>
        <n v="18765.88"/>
        <n v="18694.689999999999"/>
        <n v="18682.740000000002"/>
        <n v="18648.419999999998"/>
        <n v="18608.259999999998"/>
        <n v="18443.11"/>
        <n v="18328.240000000002"/>
        <n v="18310.740000000002"/>
        <n v="18259.22"/>
        <n v="18246.5"/>
        <n v="18223.45"/>
        <n v="18218.16"/>
        <n v="18208.34"/>
        <n v="18157.88"/>
        <n v="18033.97"/>
        <n v="18031.189999999999"/>
        <n v="18031.16"/>
        <n v="17942.11"/>
        <n v="17929.3"/>
        <n v="17904.53"/>
        <n v="17882.669999999998"/>
        <n v="17878.900000000001"/>
        <n v="17862.919999999998"/>
        <n v="17832.599999999999"/>
        <n v="17779.939999999999"/>
        <n v="17777.73"/>
        <n v="17748.509999999998"/>
        <n v="17663.14"/>
        <n v="17626.240000000002"/>
        <n v="17584.72"/>
        <n v="17560.38"/>
        <n v="17556.88"/>
        <n v="17507.47"/>
        <n v="17505.650000000001"/>
        <n v="17496.310000000001"/>
        <n v="17479.53"/>
        <n v="17468.98"/>
        <n v="17361.77"/>
        <n v="17352.68"/>
        <n v="17337.580000000002"/>
        <n v="17253.43"/>
        <n v="17179.52"/>
        <n v="17178.68"/>
        <n v="17174.52"/>
        <n v="17172.27"/>
        <n v="17128.43"/>
        <n v="17085.27"/>
        <n v="17081.080000000002"/>
        <n v="17043.34"/>
        <n v="17016.009999999998"/>
        <n v="16990.55"/>
        <n v="16921.09"/>
        <n v="16903.5"/>
        <n v="16884.919999999998"/>
        <n v="16841.32"/>
        <n v="16796.41"/>
        <n v="16779.400000000001"/>
        <n v="16776.3"/>
        <n v="16770.990000000002"/>
        <n v="16657.72"/>
        <n v="16631.61"/>
        <n v="16602.18"/>
        <n v="16600.16"/>
        <n v="16587.96"/>
        <n v="16586.5"/>
        <n v="16577.78"/>
        <n v="16455.71"/>
        <n v="16450.89"/>
        <n v="16420.490000000002"/>
        <n v="16351.42"/>
        <n v="16311.05"/>
        <n v="16297.85"/>
        <n v="16267.32"/>
        <n v="16232.85"/>
        <n v="16205.88"/>
        <n v="16199.1"/>
        <n v="16190.97"/>
        <n v="16152.04"/>
        <n v="16138.76"/>
        <n v="16122.65"/>
        <n v="16115.3"/>
        <n v="16097.94"/>
        <n v="16085.13"/>
        <n v="16069.08"/>
        <n v="16062.89"/>
        <n v="16059.06"/>
        <n v="15966.19"/>
        <n v="15965.29"/>
        <n v="15922.29"/>
        <n v="15840.81"/>
        <n v="15828.82"/>
        <n v="15820.7"/>
        <n v="15817.99"/>
        <n v="15746.62"/>
        <n v="15698.86"/>
        <n v="15670.3"/>
        <n v="15646.28"/>
        <n v="15612.19"/>
        <n v="15608.58"/>
        <n v="15556.67"/>
        <n v="15555.19"/>
        <n v="15532.16"/>
        <n v="15518.18"/>
        <n v="15450.48"/>
        <n v="15440.2"/>
        <n v="15377.77"/>
        <n v="15368.22"/>
        <n v="15363.77"/>
        <n v="15361.5"/>
        <n v="15359.1"/>
        <n v="15322.77"/>
        <n v="15260.52"/>
        <n v="15230.32"/>
        <n v="15207.92"/>
        <n v="15174.81"/>
        <n v="15170.07"/>
        <n v="15161.53"/>
        <n v="15161.25"/>
        <n v="15150.44"/>
        <n v="15123.19"/>
        <n v="15103.69"/>
        <n v="15090.35"/>
        <n v="15052.68"/>
        <n v="15038.51"/>
        <n v="15026.3"/>
        <n v="15025.76"/>
        <n v="15019.76"/>
        <n v="15006.58"/>
        <n v="14988.43"/>
        <n v="14945.34"/>
        <n v="14926.97"/>
        <n v="14908.27"/>
        <n v="14901.52"/>
        <n v="14847.63"/>
        <n v="14843.96"/>
        <n v="14839.34"/>
        <n v="14819"/>
        <n v="14750.42"/>
        <n v="14738.43"/>
        <n v="14711.74"/>
        <n v="14696.77"/>
        <n v="14692.67"/>
        <n v="14665.75"/>
        <n v="14657.2"/>
        <n v="14640.35"/>
        <n v="14630.52"/>
        <n v="14612.33"/>
        <n v="14600.62"/>
        <n v="14590.63"/>
        <n v="14574.64"/>
        <n v="14571.89"/>
        <n v="14547.26"/>
        <n v="14507.46"/>
        <n v="14478.33"/>
        <n v="14474.68"/>
        <n v="14470.01"/>
        <n v="14455.64"/>
        <n v="14451.84"/>
        <n v="14449.85"/>
        <n v="14427.63"/>
        <n v="14426.66"/>
        <n v="14426.07"/>
        <n v="14418.28"/>
        <n v="14410.93"/>
        <n v="14394.56"/>
        <n v="14394.4"/>
        <n v="14382.71"/>
        <n v="14358.36"/>
        <n v="14355.43"/>
        <n v="14349.85"/>
        <n v="14337.91"/>
        <n v="14319.03"/>
        <n v="14313.85"/>
        <n v="14285.9"/>
        <n v="14283.46"/>
        <n v="14258.33"/>
        <n v="14256.79"/>
        <n v="14256.19"/>
        <n v="14254.61"/>
        <n v="14235.07"/>
        <n v="14210.54"/>
        <n v="14209.4"/>
        <n v="14193.55"/>
        <n v="14152.46"/>
        <n v="14133.04"/>
        <n v="14119.62"/>
        <n v="14098.07"/>
        <n v="14081.93"/>
        <n v="14043.48"/>
        <n v="14007.22"/>
        <n v="14001.29"/>
        <n v="14001.13"/>
        <n v="13981.85"/>
        <n v="13979.45"/>
        <n v="13974.46"/>
        <n v="13937.67"/>
        <n v="13919.82"/>
        <n v="13887.97"/>
        <n v="13887.2"/>
        <n v="13886.4"/>
        <n v="13880.95"/>
        <n v="13874.89"/>
        <n v="13844.8"/>
        <n v="13844.51"/>
        <n v="13831.12"/>
        <n v="13822.8"/>
        <n v="13819.49"/>
        <n v="13801.61"/>
        <n v="13770.1"/>
        <n v="13747.87"/>
        <n v="13746.74"/>
        <n v="13726.21"/>
        <n v="13725.47"/>
        <n v="13714.55"/>
        <n v="13685.51"/>
        <n v="13677.68"/>
        <n v="13638.06"/>
        <n v="13635.64"/>
        <n v="13622.01"/>
        <n v="13616.36"/>
        <n v="13607.37"/>
        <n v="13588.17"/>
        <n v="13566.04"/>
        <n v="13555"/>
        <n v="13511.28"/>
        <n v="13480.83"/>
        <n v="13472.19"/>
        <n v="13470.86"/>
        <n v="13470.8"/>
        <n v="13465.8"/>
        <n v="13462.52"/>
        <n v="13457.96"/>
        <n v="13451.12"/>
        <n v="13440.7"/>
        <n v="13430.27"/>
        <n v="13429.04"/>
        <n v="13417.05"/>
        <n v="13415.04"/>
        <n v="13412.97"/>
        <n v="13405.39"/>
        <n v="13393.76"/>
        <n v="13390.56"/>
        <n v="13383.67"/>
        <n v="13377.41"/>
        <n v="13375.76"/>
        <n v="13360.94"/>
        <n v="13352.1"/>
        <n v="13333.71"/>
        <n v="13292.52"/>
        <n v="13228.85"/>
        <n v="13224.69"/>
        <n v="13224.06"/>
        <n v="13217.09"/>
        <n v="13214.43"/>
        <n v="13204.29"/>
        <n v="13143.86"/>
        <n v="13143.34"/>
        <n v="13129.6"/>
        <n v="13126.68"/>
        <n v="13116.84"/>
        <n v="13113.51"/>
        <n v="13112.6"/>
        <n v="13110.79"/>
        <n v="13101.74"/>
        <n v="13063.88"/>
        <n v="13051.22"/>
        <n v="13047.33"/>
        <n v="13044.41"/>
        <n v="13041.92"/>
        <n v="13023.93"/>
        <n v="13019.16"/>
        <n v="13012.21"/>
        <n v="13010.86"/>
        <n v="13008.07"/>
        <n v="13004.95"/>
        <n v="13002.91"/>
        <n v="12994.12"/>
        <n v="12982.87"/>
        <n v="12981.35"/>
        <n v="12979.36"/>
        <n v="12957.12"/>
        <n v="12950.07"/>
        <n v="12949.16"/>
        <n v="12928.79"/>
        <n v="12925.89"/>
        <n v="12913.99"/>
        <n v="12890.06"/>
        <n v="12870.31"/>
        <n v="12856.84"/>
        <n v="12852.37"/>
        <n v="12847.24"/>
        <n v="12829.46"/>
        <n v="12823.25"/>
        <n v="12815.44"/>
        <n v="12797.21"/>
        <n v="12788.18"/>
        <n v="12788.03"/>
        <n v="12776.05"/>
        <n v="12770.27"/>
        <n v="12741.17"/>
        <n v="12731"/>
        <n v="12718.21"/>
        <n v="12713"/>
        <n v="12700.63"/>
        <n v="12699.56"/>
        <n v="12697.48"/>
        <n v="12648.7"/>
        <n v="12646.21"/>
        <n v="12644.59"/>
        <n v="12643.38"/>
        <n v="12640.24"/>
        <n v="12638.2"/>
        <n v="12629.9"/>
        <n v="12629.17"/>
        <n v="12624.74"/>
        <n v="12622.18"/>
        <n v="12609.89"/>
        <n v="12600.46"/>
        <n v="12592.53"/>
        <n v="12579.92"/>
        <n v="12574.05"/>
        <n v="12557.61"/>
        <n v="12523.6"/>
        <n v="12499.88"/>
        <n v="12495.29"/>
        <n v="12485.8"/>
        <n v="12479.71"/>
        <n v="12475.35"/>
        <n v="12452.25"/>
        <n v="12430.95"/>
        <n v="12408.29"/>
        <n v="12407.3"/>
        <n v="12404.88"/>
        <n v="12369.89"/>
        <n v="12363.55"/>
        <n v="12347.17"/>
        <n v="12333.83"/>
        <n v="12323.94"/>
        <n v="12299.59"/>
        <n v="12282.38"/>
        <n v="12282.03"/>
        <n v="12269.69"/>
        <n v="12268.63"/>
        <n v="12265.51"/>
        <n v="12255.04"/>
        <n v="12254.44"/>
        <n v="12245.17"/>
        <n v="12244.53"/>
        <n v="12237.73"/>
        <n v="12235.84"/>
        <n v="12233.83"/>
        <n v="12231.61"/>
        <n v="12224.35"/>
        <n v="12222.9"/>
        <n v="12218.7"/>
        <n v="12198.64"/>
        <n v="12148.2"/>
        <n v="12146.97"/>
        <n v="12142.58"/>
        <n v="12137.6"/>
        <n v="12130.8"/>
        <n v="12129.61"/>
        <n v="12124.99"/>
        <n v="12105.32"/>
        <n v="12096.65"/>
        <n v="12094.48"/>
        <n v="12091.34"/>
        <n v="12048.13"/>
        <n v="12044.34"/>
        <n v="12035.18"/>
        <n v="12032.33"/>
        <n v="12029.29"/>
        <n v="12001.29"/>
        <n v="11994.89"/>
        <n v="11987.68"/>
        <n v="11987.17"/>
        <n v="11946.63"/>
        <n v="11945.13"/>
        <n v="11944.59"/>
        <n v="11941.83"/>
        <n v="11938.26"/>
        <n v="11931.13"/>
        <n v="11918.2"/>
        <n v="11884.05"/>
        <n v="11881.97"/>
        <n v="11881.36"/>
        <n v="11879.1"/>
        <n v="11858.56"/>
        <n v="11856.41"/>
        <n v="11848.14"/>
        <n v="11842.62"/>
        <n v="11842.44"/>
        <n v="11840.78"/>
        <n v="11837.16"/>
        <n v="11833.78"/>
        <n v="11830.61"/>
        <n v="11773.06"/>
        <n v="11763"/>
        <n v="11752.68"/>
        <n v="11743.93"/>
        <n v="11743.3"/>
        <n v="11741.73"/>
        <n v="11737.85"/>
        <n v="11735.88"/>
        <n v="11730.82"/>
        <n v="11729.68"/>
        <n v="11712.97"/>
        <n v="11696.52"/>
        <n v="11674.13"/>
        <n v="11658.38"/>
        <n v="11658.12"/>
        <n v="11657.81"/>
        <n v="11657.72"/>
        <n v="11625.11"/>
        <n v="11602.75"/>
        <n v="11576.13"/>
        <n v="11566.3"/>
        <n v="11554.22"/>
        <n v="11552.9"/>
        <n v="11540.25"/>
        <n v="11538.42"/>
        <n v="11534.87"/>
        <n v="11530.12"/>
        <n v="11524.25"/>
        <n v="11520.1"/>
        <n v="11512.41"/>
        <n v="11511.61"/>
        <n v="11497.69"/>
        <n v="11492.46"/>
        <n v="11488.32"/>
        <n v="11482.63"/>
        <n v="11478.14"/>
        <n v="11455.28"/>
        <n v="11454.02"/>
        <n v="11436.74"/>
        <n v="11435.74"/>
        <n v="11419.49"/>
        <n v="11412.02"/>
        <n v="11411.69"/>
        <n v="11396.9"/>
        <n v="11394.07"/>
        <n v="11388.27"/>
        <n v="11381.33"/>
        <n v="11378.57"/>
        <n v="11369.39"/>
        <n v="11365.95"/>
        <n v="11363.28"/>
        <n v="11362.76"/>
        <n v="11356.66"/>
        <n v="11353.23"/>
        <n v="11345.52"/>
        <n v="11344.32"/>
        <n v="11326.71"/>
        <n v="11321.49"/>
        <n v="11319.12"/>
        <n v="11318.57"/>
        <n v="11312.33"/>
        <n v="11305.93"/>
        <n v="11299.34"/>
        <n v="11294.57"/>
        <n v="11289.11"/>
        <n v="11286.54"/>
        <n v="11272.33"/>
        <n v="11265.71"/>
        <n v="11264.54"/>
        <n v="11255.29"/>
        <n v="11253.42"/>
        <n v="11250.43"/>
        <n v="11244.38"/>
        <n v="11217.35"/>
        <n v="11187.66"/>
        <n v="11186.2"/>
        <n v="11165.42"/>
        <n v="11163.57"/>
        <n v="11150.78"/>
        <n v="11103.33"/>
        <n v="11093.62"/>
        <n v="11090.72"/>
        <n v="11085.59"/>
        <n v="11082.58"/>
        <n v="11073.18"/>
        <n v="11070.54"/>
        <n v="11068.77"/>
        <n v="11068.7"/>
        <n v="11046.02"/>
        <n v="11037.85"/>
        <n v="11037.51"/>
        <n v="11033.66"/>
        <n v="11028.56"/>
        <n v="11018.05"/>
        <n v="11015.17"/>
        <n v="11013.71"/>
        <n v="10991.58"/>
        <n v="10982.5"/>
        <n v="10977.21"/>
        <n v="10976.25"/>
        <n v="10965.45"/>
        <n v="10959.69"/>
        <n v="10959.33"/>
        <n v="10942.13"/>
        <n v="10928.85"/>
        <n v="10923.93"/>
        <n v="10886.66"/>
        <n v="10848.13"/>
        <n v="10825.25"/>
        <n v="10807.49"/>
        <n v="10806.84"/>
        <n v="10797.34"/>
        <n v="10796.35"/>
        <n v="10795.94"/>
        <n v="10791.96"/>
        <n v="10769.75"/>
        <n v="10749.02"/>
        <n v="10736.87"/>
        <n v="10719.57"/>
        <n v="10713.64"/>
        <n v="10704.47"/>
        <n v="10702.64"/>
        <n v="10698.38"/>
        <n v="10690.11"/>
        <n v="10676.83"/>
        <n v="10665.44"/>
        <n v="10627.81"/>
        <n v="10620.26"/>
        <n v="10617.04"/>
        <n v="10608.67"/>
        <n v="10602.39"/>
        <n v="10601.63"/>
        <n v="10601.41"/>
        <n v="10600.55"/>
        <n v="10594.5"/>
        <n v="10594.23"/>
        <n v="10579.71"/>
        <n v="10577.09"/>
        <n v="10564.88"/>
        <n v="10560.49"/>
        <n v="10546.48"/>
        <n v="10495.6"/>
        <n v="10493.95"/>
        <n v="10486.55"/>
        <n v="10464.83"/>
        <n v="10461.98"/>
        <n v="10459.19"/>
        <n v="10455.14"/>
        <n v="10455.1"/>
        <n v="10450.549999999999"/>
        <n v="10436.1"/>
        <n v="10435.07"/>
        <n v="10422.92"/>
        <n v="10419.65"/>
        <n v="10419.59"/>
        <n v="10407.98"/>
        <n v="10407.09"/>
        <n v="10403.27"/>
        <n v="10381.48"/>
        <n v="10370.91"/>
        <n v="10356.67"/>
        <n v="10355.64"/>
        <n v="10352.48"/>
        <n v="10345.93"/>
        <n v="10338.93"/>
        <n v="10329.06"/>
        <n v="10325.209999999999"/>
        <n v="10322.9"/>
        <n v="10315.91"/>
        <n v="10310.780000000001"/>
        <n v="10308.040000000001"/>
        <n v="10276.99"/>
        <n v="10274.33"/>
        <n v="10269.459999999999"/>
        <n v="10264.44"/>
        <n v="10259.129999999999"/>
        <n v="10231.5"/>
        <n v="10226.280000000001"/>
        <n v="10214.64"/>
        <n v="10197.77"/>
        <n v="10191.82"/>
        <n v="10160.870000000001"/>
        <n v="10156.780000000001"/>
        <n v="10146.129999999999"/>
        <n v="10141.14"/>
        <n v="10139.84"/>
        <n v="10118.42"/>
        <n v="10115.01"/>
        <n v="10107.219999999999"/>
        <n v="10106.129999999999"/>
        <n v="10096.969999999999"/>
        <n v="10085.85"/>
        <n v="10072.06"/>
        <n v="10065.41"/>
        <n v="10043.25"/>
        <n v="10027.15"/>
        <n v="10011.44"/>
        <n v="9991.0400000000009"/>
        <n v="9964.06"/>
        <n v="9957.7199999999993"/>
        <n v="9933.44"/>
        <n v="9931.9599999999991"/>
        <n v="9930.64"/>
        <n v="9910.36"/>
        <n v="9907.83"/>
        <n v="9894.69"/>
        <n v="9890.23"/>
        <n v="9880.07"/>
        <n v="9877.61"/>
        <n v="9875.68"/>
        <n v="9872.7000000000007"/>
        <n v="9870.59"/>
        <n v="9869.81"/>
        <n v="9866.2999999999993"/>
        <n v="9863.4699999999993"/>
        <n v="9861.0300000000007"/>
        <n v="9855.1299999999992"/>
        <n v="9850.43"/>
        <n v="9844.4500000000007"/>
        <n v="9836.2099999999991"/>
        <n v="9819.25"/>
        <n v="9800.89"/>
        <n v="9788.8700000000008"/>
        <n v="9787.32"/>
        <n v="9778.35"/>
        <n v="9764.08"/>
        <n v="9753.49"/>
        <n v="9748.91"/>
        <n v="9724.5300000000007"/>
        <n v="9722.77"/>
        <n v="9715.84"/>
        <n v="9710.7099999999991"/>
        <n v="9704.67"/>
        <n v="9698.42"/>
        <n v="9684.2900000000009"/>
        <n v="9664.34"/>
        <n v="9653.81"/>
        <n v="9644.25"/>
        <n v="9634.5400000000009"/>
        <n v="9630.91"/>
        <n v="9630.4"/>
        <n v="9630.2999999999993"/>
        <n v="9628.7900000000009"/>
        <n v="9625.92"/>
        <n v="9620.33"/>
        <n v="9619.18"/>
        <n v="9617.66"/>
        <n v="9597.6299999999992"/>
        <n v="9584.0400000000009"/>
        <n v="9583.89"/>
        <n v="9582.5400000000009"/>
        <n v="9566.99"/>
        <n v="9563.0300000000007"/>
        <n v="9549.57"/>
        <n v="9541.7000000000007"/>
        <n v="9540.17"/>
        <n v="9538.65"/>
        <n v="9528.9"/>
        <n v="9507.68"/>
        <n v="9504.31"/>
        <n v="9500.57"/>
        <n v="9487.64"/>
        <n v="9453.92"/>
        <n v="9448.42"/>
        <n v="9447.3799999999992"/>
        <n v="9447.25"/>
        <n v="9432.93"/>
        <n v="9414.92"/>
        <n v="9411.01"/>
        <n v="9391.35"/>
        <n v="9386.16"/>
        <n v="9380.75"/>
        <n v="9377.9"/>
        <n v="9377.4500000000007"/>
        <n v="9361.33"/>
        <n v="9344.2000000000007"/>
        <n v="9338.61"/>
        <n v="9320.26"/>
        <n v="9315.41"/>
        <n v="9310.81"/>
        <n v="9304.7000000000007"/>
        <n v="9301.89"/>
        <n v="9290.14"/>
        <n v="9288.0300000000007"/>
        <n v="9285.8700000000008"/>
        <n v="9283.56"/>
        <n v="9282.48"/>
        <n v="9264.7999999999993"/>
        <n v="9249.5"/>
        <n v="9247.94"/>
        <n v="9225.26"/>
        <n v="9222.4"/>
        <n v="9210.06"/>
        <n v="9193.84"/>
        <n v="9182.17"/>
        <n v="9174.14"/>
        <n v="9171.75"/>
        <n v="9159.51"/>
        <n v="9147.5"/>
        <n v="9144.57"/>
        <n v="9140.9500000000007"/>
        <n v="9101.7999999999993"/>
        <n v="9095.94"/>
        <n v="9095.07"/>
        <n v="9058.73"/>
        <n v="9048.0300000000007"/>
        <n v="9010.2000000000007"/>
        <n v="8998.43"/>
        <n v="8988.16"/>
        <n v="8978.19"/>
        <n v="8968.33"/>
        <n v="8965.7999999999993"/>
        <n v="8964.06"/>
        <n v="8954.99"/>
        <n v="8944.1200000000008"/>
        <n v="8932.08"/>
        <n v="8930.93"/>
        <n v="8908.4699999999993"/>
        <n v="8906.14"/>
        <n v="8891.14"/>
        <n v="8890.59"/>
        <n v="8871.15"/>
        <n v="8835.26"/>
        <n v="8827.2099999999991"/>
        <n v="8825.09"/>
        <n v="8824.27"/>
        <n v="8823.99"/>
        <n v="8823.2800000000007"/>
        <n v="8821.8799999999992"/>
        <n v="8800.49"/>
        <n v="8798.59"/>
        <n v="8782.4699999999993"/>
        <n v="8765.25"/>
        <n v="8760.1200000000008"/>
        <n v="8747.68"/>
        <n v="8733.23"/>
        <n v="8703.4599999999991"/>
        <n v="8701.84"/>
        <n v="8688.86"/>
        <n v="8671.19"/>
        <n v="8665.14"/>
        <n v="8665.09"/>
        <n v="8627.5400000000009"/>
        <n v="8615.2999999999993"/>
        <n v="8606.2199999999993"/>
        <n v="8605.36"/>
        <n v="8604.48"/>
        <n v="8603.82"/>
        <n v="8601.33"/>
        <n v="8596.83"/>
        <n v="8582.2999999999993"/>
        <n v="8573.2999999999993"/>
        <n v="8572.0400000000009"/>
        <n v="8569.86"/>
        <n v="8567.25"/>
        <n v="8556.91"/>
        <n v="8551.35"/>
        <n v="8547.69"/>
        <n v="8539.67"/>
        <n v="8538.2900000000009"/>
        <n v="8534.67"/>
        <n v="8527.5300000000007"/>
        <n v="8522"/>
        <n v="8520.0300000000007"/>
        <n v="8516.83"/>
        <n v="8515.76"/>
        <n v="8471.65"/>
        <n v="8466.35"/>
        <n v="8457.82"/>
        <n v="8450.82"/>
        <n v="8448.66"/>
        <n v="8444.4699999999993"/>
        <n v="8442.67"/>
        <n v="8440.0499999999993"/>
        <n v="8428.07"/>
        <n v="8413.4599999999991"/>
        <n v="8410.0499999999993"/>
        <n v="8400.01"/>
        <n v="8396.6200000000008"/>
        <n v="8355.5400000000009"/>
        <n v="8347.16"/>
        <n v="8342.91"/>
        <n v="8334.59"/>
        <n v="8334.4599999999991"/>
        <n v="8314.65"/>
        <n v="8310.84"/>
        <n v="8302.5400000000009"/>
        <n v="8283.68"/>
        <n v="8280.6200000000008"/>
        <n v="8277.52"/>
        <n v="8271.4599999999991"/>
        <n v="8269.0400000000009"/>
        <n v="8268"/>
        <n v="8252.2800000000007"/>
        <n v="8240.59"/>
        <n v="8233.1"/>
        <n v="8232.64"/>
        <n v="8219.2000000000007"/>
        <n v="8211.1"/>
        <n v="8188.12"/>
        <n v="8182.89"/>
        <n v="8179.51"/>
        <n v="8177.9"/>
        <n v="8162.72"/>
        <n v="8157.92"/>
        <n v="8125.78"/>
        <n v="8124.41"/>
        <n v="8116.68"/>
        <n v="8116.27"/>
        <n v="8112.59"/>
        <n v="8091.3"/>
        <n v="8083.92"/>
        <n v="8081.74"/>
        <n v="8081.26"/>
        <n v="8077.41"/>
        <n v="8071.57"/>
        <n v="8068.19"/>
        <n v="8067.83"/>
        <n v="8062.76"/>
        <n v="8062.31"/>
        <n v="8059.68"/>
        <n v="8059.06"/>
        <n v="8035.64"/>
        <n v="8027.97"/>
        <n v="8026.67"/>
        <n v="8023.14"/>
        <n v="8021.11"/>
        <n v="8017.06"/>
        <n v="8014.62"/>
        <n v="8004.96"/>
        <n v="7986.48"/>
        <n v="7985.82"/>
        <n v="7980.34"/>
        <n v="7966.81"/>
        <n v="7958.13"/>
        <n v="7954.52"/>
        <n v="7953.72"/>
        <n v="7948.22"/>
        <n v="7935.29"/>
        <n v="7896.41"/>
        <n v="7851.85"/>
        <n v="7844.8"/>
        <n v="7824.37"/>
        <n v="7812.67"/>
        <n v="7804.16"/>
        <n v="7803.77"/>
        <n v="7794.68"/>
        <n v="7789.64"/>
        <n v="7763.06"/>
        <n v="7749.16"/>
        <n v="7742.11"/>
        <n v="7740.34"/>
        <n v="7736.39"/>
        <n v="7731.86"/>
        <n v="7731.43"/>
        <n v="7729.65"/>
        <n v="7727.25"/>
        <n v="7726.85"/>
        <n v="7684.62"/>
        <n v="7682.67"/>
        <n v="7681.17"/>
        <n v="7680.92"/>
        <n v="7676.4"/>
        <n v="7670.75"/>
        <n v="7662.47"/>
        <n v="7657.69"/>
        <n v="7652.26"/>
        <n v="7650.8"/>
        <n v="7650.77"/>
        <n v="7642.05"/>
        <n v="7640.31"/>
        <n v="7639.42"/>
        <n v="7636.92"/>
        <n v="7633.72"/>
        <n v="7626.99"/>
        <n v="7624.63"/>
        <n v="7623.52"/>
        <n v="7623.13"/>
        <n v="7609.6"/>
        <n v="7607.03"/>
        <n v="7585.62"/>
        <n v="7567.13"/>
        <n v="7538.52"/>
        <n v="7537.16"/>
        <n v="7531.7"/>
        <n v="7526.71"/>
        <n v="7518.03"/>
        <n v="7512.27"/>
        <n v="7504.3"/>
        <n v="7494.63"/>
        <n v="7487.38"/>
        <n v="7463.51"/>
        <n v="7450.36"/>
        <n v="7448.4"/>
        <n v="7445.92"/>
        <n v="7443.64"/>
        <n v="7441.5"/>
        <n v="7441.05"/>
        <n v="7421.19"/>
        <n v="7419.48"/>
        <n v="7418.52"/>
        <n v="7403.98"/>
        <n v="7388.85"/>
        <n v="7371.77"/>
        <n v="7362.31"/>
        <n v="7358.18"/>
        <n v="7357.49"/>
        <n v="7349.12"/>
        <n v="7348.14"/>
        <n v="7345.73"/>
        <n v="7345.08"/>
        <n v="7339.93"/>
        <n v="7337.75"/>
        <n v="7325.47"/>
        <n v="7325.05"/>
        <n v="7323.73"/>
        <n v="7322.86"/>
        <n v="7318.22"/>
        <n v="7318.21"/>
        <n v="7304.65"/>
        <n v="7302.46"/>
        <n v="7281.51"/>
        <n v="7273.02"/>
        <n v="7265.7"/>
        <n v="7265.58"/>
        <n v="7261.74"/>
        <n v="7256.72"/>
        <n v="7248.71"/>
        <n v="7243.81"/>
        <n v="7228.22"/>
        <n v="7222.79"/>
        <n v="7220.25"/>
        <n v="7209.49"/>
        <n v="7201.7"/>
        <n v="7196.87"/>
        <n v="7179.52"/>
        <n v="7175.51"/>
        <n v="7173.36"/>
        <n v="7162.01"/>
        <n v="7160.33"/>
        <n v="7160.09"/>
        <n v="7153.55"/>
        <n v="7152.67"/>
        <n v="7151.09"/>
        <n v="7147.47"/>
        <n v="7147.11"/>
        <n v="7144.86"/>
        <n v="7144.4"/>
        <n v="7133.9"/>
        <n v="7128.64"/>
        <n v="7125.25"/>
        <n v="7106.81"/>
        <n v="7096.98"/>
        <n v="7077.19"/>
        <n v="7054.41"/>
        <n v="7050.64"/>
        <n v="7050.02"/>
        <n v="7046.72"/>
        <n v="7045.5"/>
        <n v="7042.11"/>
        <n v="7033.08"/>
        <n v="7003.1"/>
        <n v="6989.95"/>
        <n v="6986.7"/>
        <n v="6985.51"/>
        <n v="6965.21"/>
        <n v="6951.12"/>
        <n v="6948.7"/>
        <n v="6940.94"/>
        <n v="6940.91"/>
        <n v="6938.11"/>
        <n v="6933.24"/>
        <n v="6895.19"/>
        <n v="6877.98"/>
        <n v="6876.53"/>
        <n v="6875.96"/>
        <n v="6868.39"/>
        <n v="6863.49"/>
        <n v="6858.48"/>
        <n v="6849.03"/>
        <n v="6843.17"/>
        <n v="6842.28"/>
        <n v="6837.37"/>
        <n v="6827.69"/>
        <n v="6809.46"/>
        <n v="6799.46"/>
        <n v="6796.86"/>
        <n v="6781.52"/>
        <n v="6781.35"/>
        <n v="6775.96"/>
        <n v="6770.19"/>
        <n v="6753.04"/>
        <n v="6750.27"/>
        <n v="6749.63"/>
        <n v="6748.59"/>
        <n v="6746.74"/>
        <n v="6738.84"/>
        <n v="6737.98"/>
        <n v="6721.37"/>
        <n v="6710.19"/>
        <n v="6706.47"/>
        <n v="6700.56"/>
        <n v="6686.43"/>
        <n v="6666.24"/>
        <n v="6664.69"/>
        <n v="6664.32"/>
        <n v="6653.79"/>
        <n v="6652.53"/>
        <n v="6651.26"/>
        <n v="6640.54"/>
        <n v="6639.3"/>
        <n v="6638.16"/>
        <n v="6630.31"/>
        <n v="6610.11"/>
        <n v="6600.36"/>
        <n v="6600.21"/>
        <n v="6593.51"/>
        <n v="6571.54"/>
        <n v="6571.02"/>
        <n v="6555.07"/>
        <n v="6552.01"/>
        <n v="6551.75"/>
        <n v="6548.2"/>
        <n v="6546.16"/>
        <n v="6536.68"/>
        <n v="6532.04"/>
        <n v="6529.21"/>
        <n v="6512.24"/>
        <n v="6500.24"/>
        <n v="6496.89"/>
        <n v="6481.67"/>
        <n v="6474.01"/>
        <n v="6473.15"/>
        <n v="6457.84"/>
        <n v="6455.86"/>
        <n v="6435.62"/>
        <n v="6423.48"/>
        <n v="6417.28"/>
        <n v="6414.18"/>
        <n v="6412.34"/>
        <n v="6407.05"/>
        <n v="6406.41"/>
        <n v="6402.29"/>
        <n v="6393.6"/>
        <n v="6389.53"/>
        <n v="6389.38"/>
        <n v="6374.16"/>
        <n v="6373.56"/>
        <n v="6367.31"/>
        <n v="6361.47"/>
        <n v="6360.99"/>
        <n v="6358.78"/>
        <n v="6356.27"/>
        <n v="6338.08"/>
        <n v="6335.64"/>
        <n v="6334.34"/>
        <n v="6313.76"/>
        <n v="6311.95"/>
        <n v="6311.11"/>
        <n v="6305.61"/>
        <n v="6302.23"/>
        <n v="6293.63"/>
        <n v="6289.75"/>
        <n v="6282.24"/>
        <n v="6276.3"/>
        <n v="6272.48"/>
        <n v="6269.33"/>
        <n v="6261.2"/>
        <n v="6255.38"/>
        <n v="6254.13"/>
        <n v="6253.85"/>
        <n v="6250.44"/>
        <n v="6238.3"/>
        <n v="6236.95"/>
        <n v="6219.93"/>
        <n v="6208.5"/>
        <n v="6207.26"/>
        <n v="6203.9"/>
        <n v="6198.75"/>
        <n v="6196.45"/>
        <n v="6186.13"/>
        <n v="6185.32"/>
        <n v="6184.3"/>
        <n v="6183.46"/>
        <n v="6183.32"/>
        <n v="6170.96"/>
        <n v="6159.57"/>
        <n v="6152.05"/>
        <n v="6147.12"/>
        <n v="6139.14"/>
        <n v="6138.58"/>
        <n v="6138.5"/>
        <n v="6128.8"/>
        <n v="6123.57"/>
        <n v="6117.49"/>
        <n v="6113.23"/>
        <n v="6112.35"/>
        <n v="6111.95"/>
        <n v="6098.38"/>
        <n v="6082.41"/>
        <n v="6079.67"/>
        <n v="6074.37"/>
        <n v="6067.13"/>
        <n v="6064.37"/>
        <n v="6061.8"/>
        <n v="6059.17"/>
        <n v="5993.62"/>
        <n v="5990.17"/>
        <n v="5989.52"/>
        <n v="5979.99"/>
        <n v="5979.73"/>
        <n v="5979.66"/>
        <n v="5976.83"/>
        <n v="5974.38"/>
        <n v="5972.38"/>
        <n v="5969.72"/>
        <n v="5966.89"/>
        <n v="5960.91"/>
        <n v="5957.35"/>
        <n v="5934.38"/>
        <n v="5927.65"/>
        <n v="5926.93"/>
        <n v="5926.85"/>
        <n v="5920.1"/>
        <n v="5910.94"/>
        <n v="5877.02"/>
        <n v="5855.9"/>
        <n v="5847.24"/>
        <n v="5846.92"/>
        <n v="5843.99"/>
        <n v="5836.52"/>
        <n v="5832.6"/>
        <n v="5816.58"/>
        <n v="5812.9"/>
        <n v="5807.06"/>
        <n v="5778.71"/>
        <n v="5757.41"/>
        <n v="5748.13"/>
        <n v="5741.67"/>
        <n v="5729.01"/>
        <n v="5720.38"/>
        <n v="5709.16"/>
        <n v="5708.87"/>
        <n v="5699.84"/>
        <n v="5698.74"/>
        <n v="5693.43"/>
        <n v="5690.79"/>
        <n v="5679.13"/>
        <n v="5662.23"/>
        <n v="5650.14"/>
        <n v="5649.72"/>
        <n v="5630.46"/>
        <n v="5615.37"/>
        <n v="5612.83"/>
        <n v="5594.85"/>
        <n v="5587.59"/>
        <n v="5584.31"/>
        <n v="5582.95"/>
        <n v="5576.35"/>
        <n v="5552.61"/>
        <n v="5540.35"/>
        <n v="5539.4"/>
        <n v="5503.36"/>
        <n v="5488.26"/>
        <n v="5484.47"/>
        <n v="5478.04"/>
        <n v="5472.45"/>
        <n v="5469.01"/>
        <n v="5466.88"/>
        <n v="5458.05"/>
        <n v="5438.75"/>
        <n v="5428.98"/>
        <n v="5428.73"/>
        <n v="5425.02"/>
        <n v="5415.66"/>
        <n v="5411.99"/>
        <n v="5402.89"/>
        <n v="5400.98"/>
        <n v="5397.62"/>
        <n v="5396.44"/>
        <n v="5385.34"/>
        <n v="5383.54"/>
        <n v="5377.46"/>
        <n v="5375.04"/>
        <n v="5373.36"/>
        <n v="5364.66"/>
        <n v="5354.07"/>
        <n v="5344.81"/>
        <n v="5327.4"/>
        <n v="5325.65"/>
        <n v="5322.24"/>
        <n v="5312.17"/>
        <n v="5306.7"/>
        <n v="5293.67"/>
        <n v="5291.71"/>
        <n v="5275.86"/>
        <n v="5272.18"/>
        <n v="5267.82"/>
        <n v="5266.37"/>
        <n v="5261.47"/>
        <n v="5257.51"/>
        <n v="5253.52"/>
        <n v="5246.05"/>
        <n v="5245.23"/>
        <n v="5240.7700000000004"/>
        <n v="5227.99"/>
        <n v="5216.4799999999996"/>
        <n v="5213.22"/>
        <n v="5209.58"/>
        <n v="5207.97"/>
        <n v="5198.6899999999996"/>
        <n v="5195.58"/>
        <n v="5177.12"/>
        <n v="5166.96"/>
        <n v="5152.13"/>
        <n v="5148.55"/>
        <n v="5144.18"/>
        <n v="5138.26"/>
        <n v="5136.75"/>
        <n v="5125.22"/>
        <n v="5124.1899999999996"/>
        <n v="5116.5"/>
        <n v="5087.92"/>
        <n v="5080.1000000000004"/>
        <n v="5077.1899999999996"/>
        <n v="5059.5600000000004"/>
        <n v="5054.05"/>
        <n v="5045.1499999999996"/>
        <n v="5043.13"/>
        <n v="5038.57"/>
        <n v="5034.1000000000004"/>
        <n v="5031.2700000000004"/>
        <n v="5028.1499999999996"/>
        <n v="5012.47"/>
        <n v="5003.8500000000004"/>
        <n v="5003.7700000000004"/>
        <n v="5002.78"/>
        <n v="4999.04"/>
        <n v="4992.38"/>
        <n v="4985.22"/>
        <n v="4949.76"/>
        <n v="4942.0600000000004"/>
        <n v="4934.71"/>
        <n v="4931.6499999999996"/>
        <n v="4922.92"/>
        <n v="4915.0600000000004"/>
        <n v="4911.8900000000003"/>
        <n v="4906.41"/>
        <n v="4894.75"/>
        <n v="4894.3900000000003"/>
        <n v="4890"/>
        <n v="4889.04"/>
        <n v="4883.87"/>
        <n v="4877.9799999999996"/>
        <n v="4859.8900000000003"/>
        <n v="4846.92"/>
        <n v="4846.53"/>
        <n v="4844.67"/>
        <n v="4843.79"/>
        <n v="4840.95"/>
        <n v="4839.18"/>
        <n v="4837.58"/>
        <n v="4835.43"/>
        <n v="4830.63"/>
        <n v="4827.8999999999996"/>
        <n v="4827.1000000000004"/>
        <n v="4812.34"/>
        <n v="4795.66"/>
        <n v="4787.42"/>
        <n v="4779.6000000000004"/>
        <n v="4766.0200000000004"/>
        <n v="4762.33"/>
        <n v="4753.6400000000003"/>
        <n v="4751.07"/>
        <n v="4747.05"/>
        <n v="4746.34"/>
        <n v="4740.78"/>
        <n v="4738.2700000000004"/>
        <n v="4734.6400000000003"/>
        <n v="4728.71"/>
        <n v="4719.74"/>
        <n v="4719.5200000000004"/>
        <n v="4718.2"/>
        <n v="4712.12"/>
        <n v="4699.47"/>
        <n v="4687.8"/>
        <n v="4686.3900000000003"/>
        <n v="4678.8"/>
        <n v="4674.2"/>
        <n v="4673.3900000000003"/>
        <n v="4670.6400000000003"/>
        <n v="4667.6099999999997"/>
        <n v="4661.29"/>
        <n v="4646.76"/>
        <n v="4618.08"/>
        <n v="4608.03"/>
        <n v="4571.41"/>
        <n v="4564.1899999999996"/>
        <n v="4562.84"/>
        <n v="4561.1899999999996"/>
        <n v="4544.2299999999996"/>
        <n v="4536.26"/>
        <n v="4529.4799999999996"/>
        <n v="4527.18"/>
        <n v="4518.83"/>
        <n v="4518.7700000000004"/>
        <n v="4518.3999999999996"/>
        <n v="4515.71"/>
        <n v="4511.41"/>
        <n v="4504.66"/>
        <n v="4500.34"/>
        <n v="4488.58"/>
        <n v="4468.25"/>
        <n v="4466.62"/>
        <n v="4463.21"/>
        <n v="4462.72"/>
        <n v="4454.3999999999996"/>
        <n v="4449.46"/>
        <n v="4441.21"/>
        <n v="4438.26"/>
        <n v="4435.09"/>
        <n v="4433.92"/>
        <n v="4433.3900000000003"/>
        <n v="4428.8900000000003"/>
        <n v="4420.95"/>
        <n v="4415.16"/>
        <n v="4402.2299999999996"/>
        <n v="4399.7299999999996"/>
        <n v="4397.3100000000004"/>
        <n v="4392.7"/>
        <n v="4391.6499999999996"/>
        <n v="4357.04"/>
        <n v="4350.51"/>
        <n v="4349.46"/>
        <n v="4347.0200000000004"/>
        <n v="4340.4399999999996"/>
        <n v="4337.74"/>
        <n v="4320.41"/>
        <n v="4296.2700000000004"/>
        <n v="4278.55"/>
        <n v="4266.17"/>
        <n v="4265.01"/>
        <n v="4260.74"/>
        <n v="4250.24"/>
        <n v="4243.59"/>
        <n v="4239.8900000000003"/>
        <n v="4237.13"/>
        <n v="4234.93"/>
        <n v="4189.1099999999997"/>
        <n v="4188.7299999999996"/>
        <n v="4185.1000000000004"/>
        <n v="4163.21"/>
        <n v="4154.97"/>
        <n v="4151.03"/>
        <n v="4149.74"/>
        <n v="4137.5200000000004"/>
        <n v="4134.08"/>
        <n v="4133.6400000000003"/>
        <n v="4076.5"/>
        <n v="4074.45"/>
        <n v="4070.51"/>
        <n v="4070.42"/>
        <n v="4058.71"/>
        <n v="4058.12"/>
        <n v="4047.94"/>
        <n v="4040.56"/>
        <n v="4039.9"/>
        <n v="4038.41"/>
        <n v="4032.24"/>
        <n v="4005.42"/>
        <n v="4002.36"/>
        <n v="3994.18"/>
        <n v="3989.84"/>
        <n v="3987.93"/>
        <n v="3981.98"/>
        <n v="3972.92"/>
        <n v="3956.07"/>
        <n v="3955.98"/>
        <n v="3947.41"/>
        <n v="3943.6"/>
        <n v="3935.18"/>
        <n v="3931.51"/>
        <n v="3925.76"/>
        <n v="3910.44"/>
        <n v="3906.13"/>
        <n v="3902.07"/>
        <n v="3898.35"/>
        <n v="3889.2"/>
        <n v="3877.3"/>
        <n v="3875.73"/>
        <n v="3866.86"/>
        <n v="3861.21"/>
        <n v="3858.51"/>
        <n v="3857.76"/>
        <n v="3847.67"/>
        <n v="3797.2"/>
        <n v="3796.36"/>
        <n v="3793.55"/>
        <n v="3785.77"/>
        <n v="3773.23"/>
        <n v="3766.88"/>
        <n v="3761.29"/>
        <n v="3757.84"/>
        <n v="3756.62"/>
        <n v="3748.56"/>
        <n v="3736.46"/>
        <n v="3732.63"/>
        <n v="3731.6"/>
        <n v="3722.23"/>
        <n v="3704.35"/>
        <n v="3699.54"/>
        <n v="3693.43"/>
        <n v="3688.38"/>
        <n v="3688.35"/>
        <n v="3678.86"/>
        <n v="3659.35"/>
        <n v="3653.29"/>
        <n v="3645.09"/>
        <n v="3622.13"/>
        <n v="3606.43"/>
        <n v="3603.6"/>
        <n v="3597.6"/>
        <n v="3594.17"/>
        <n v="3591.48"/>
        <n v="3589.14"/>
        <n v="3579.83"/>
        <n v="3578"/>
        <n v="3569.96"/>
        <n v="3562.87"/>
        <n v="3561.89"/>
        <n v="3558.62"/>
        <n v="3556.92"/>
        <n v="3554.2"/>
        <n v="3540.12"/>
        <n v="3538.9"/>
        <n v="3537.7"/>
        <n v="3500.61"/>
        <n v="3490.55"/>
        <n v="3484.33"/>
        <n v="3481.87"/>
        <n v="3471.41"/>
        <n v="3463.51"/>
        <n v="3453.77"/>
        <n v="3443.06"/>
        <n v="3436.5"/>
        <n v="3434.38"/>
        <n v="3410.32"/>
        <n v="3393.36"/>
        <n v="3392.98"/>
        <n v="3392.37"/>
        <n v="3385.4"/>
        <n v="3378.91"/>
        <n v="3366.67"/>
        <n v="3353.47"/>
        <n v="3353.28"/>
        <n v="3342.79"/>
        <n v="3309.79"/>
        <n v="3308.46"/>
        <n v="3300.7"/>
        <n v="3292.53"/>
        <n v="3280.22"/>
        <n v="3279.87"/>
        <n v="3277.16"/>
        <n v="3268.85"/>
        <n v="3260.2"/>
        <n v="3238.44"/>
        <n v="3227.12"/>
        <n v="3213.62"/>
        <n v="3208.79"/>
        <n v="3206.49"/>
        <n v="3201.25"/>
        <n v="3180.51"/>
        <n v="3179.96"/>
        <n v="3176.82"/>
        <n v="3176.29"/>
        <n v="3172.02"/>
        <n v="3171.61"/>
        <n v="3167.46"/>
        <n v="3162.02"/>
        <n v="3161.45"/>
        <n v="3128.35"/>
        <n v="3088.06"/>
        <n v="3077.1"/>
        <n v="3070.81"/>
        <n v="3065.49"/>
        <n v="3062.51"/>
        <n v="3056.39"/>
        <n v="3051.73"/>
        <n v="3046.06"/>
        <n v="3044.21"/>
        <n v="3021.81"/>
        <n v="3018.04"/>
        <n v="3012.22"/>
        <n v="2985.67"/>
        <n v="2979.52"/>
        <n v="2974.13"/>
        <n v="2943.41"/>
        <n v="2927.06"/>
        <n v="2913.57"/>
        <n v="2904.09"/>
        <n v="2902.91"/>
        <n v="2899.49"/>
        <n v="2897.46"/>
        <n v="2897.32"/>
        <n v="2867.12"/>
        <n v="2866.09"/>
        <n v="2855.44"/>
        <n v="2850.68"/>
        <n v="2842.76"/>
        <n v="2819.51"/>
        <n v="2803.7"/>
        <n v="2801.26"/>
        <n v="2789.06"/>
        <n v="2775.19"/>
        <n v="2773.46"/>
        <n v="2758.99"/>
        <n v="2755.02"/>
        <n v="2741.95"/>
        <n v="2731.91"/>
        <n v="2730.11"/>
        <n v="2727.4"/>
        <n v="2726.06"/>
        <n v="2721.32"/>
        <n v="2719.28"/>
        <n v="2710.83"/>
        <n v="2709.24"/>
        <n v="2709.11"/>
        <n v="2699.57"/>
        <n v="2690.11"/>
        <n v="2689.5"/>
        <n v="2684.69"/>
        <n v="2680.95"/>
        <n v="2643.27"/>
        <n v="2639.04"/>
        <n v="2632.99"/>
        <n v="2597.7800000000002"/>
        <n v="2585.85"/>
        <n v="2585.27"/>
        <n v="2585.04"/>
        <n v="2566.4699999999998"/>
        <n v="2545.6799999999998"/>
        <n v="2540.39"/>
        <n v="2534.39"/>
        <n v="2527.8200000000002"/>
        <n v="2523.17"/>
        <n v="2510.79"/>
        <n v="2500.9299999999998"/>
        <n v="2498.41"/>
        <n v="2497.04"/>
        <n v="2494.02"/>
        <n v="2483.7399999999998"/>
        <n v="2480.98"/>
        <n v="2473.33"/>
        <n v="2464.62"/>
        <n v="2459.7199999999998"/>
        <n v="2457.5"/>
        <n v="2457.21"/>
        <n v="2438.06"/>
        <n v="2416.96"/>
        <n v="2404.73"/>
        <n v="2396.1"/>
        <n v="2395.17"/>
        <n v="2373.3000000000002"/>
        <n v="2362.23"/>
        <n v="2352.9699999999998"/>
        <n v="2331.52"/>
        <n v="2322.62"/>
        <n v="2304"/>
        <n v="2302.3000000000002"/>
        <n v="2295.2399999999998"/>
        <n v="2277.7199999999998"/>
        <n v="2261.5700000000002"/>
        <n v="2257.48"/>
        <n v="2254.8000000000002"/>
        <n v="2250.84"/>
        <n v="2221.56"/>
        <n v="2219.4499999999998"/>
        <n v="2217.6"/>
        <n v="2217.4699999999998"/>
        <n v="2213.21"/>
        <n v="2211.13"/>
        <n v="2207.6999999999998"/>
        <n v="2205.98"/>
        <n v="2203.7399999999998"/>
        <n v="2203.4699999999998"/>
        <n v="2201.1"/>
        <n v="2200.83"/>
        <n v="2198.19"/>
        <n v="2196.4699999999998"/>
        <n v="2193.1999999999998"/>
        <n v="2170.08"/>
        <n v="2166.73"/>
        <n v="2156.75"/>
        <n v="2155.6799999999998"/>
        <n v="2154.36"/>
        <n v="2150.4699999999998"/>
        <n v="2144.85"/>
        <n v="2138.0700000000002"/>
        <n v="2137.65"/>
        <n v="2136.88"/>
        <n v="2134.9"/>
        <n v="2130.6799999999998"/>
        <n v="2128.4299999999998"/>
        <n v="2118.61"/>
        <n v="2117.34"/>
        <n v="2106.2600000000002"/>
        <n v="2104.11"/>
        <n v="2103.08"/>
        <n v="2102.2600000000002"/>
        <n v="2094.1"/>
        <n v="2055.3200000000002"/>
        <n v="2045.69"/>
        <n v="2026.97"/>
        <n v="2020.55"/>
        <n v="2020.18"/>
        <n v="2007.95"/>
        <n v="1986.93"/>
        <n v="1984.45"/>
        <n v="1981.58"/>
        <n v="1980.07"/>
        <n v="1977.82"/>
        <n v="1972.95"/>
        <n v="1969.61"/>
        <n v="1967.02"/>
        <n v="1964.78"/>
        <n v="1917.32"/>
        <n v="1909.53"/>
        <n v="1908.9"/>
        <n v="1906.36"/>
        <n v="1880.49"/>
        <n v="1880.07"/>
        <n v="1877.93"/>
        <n v="1875.34"/>
        <n v="1865.98"/>
        <n v="1863.45"/>
        <n v="1850.55"/>
        <n v="1842.52"/>
        <n v="1837.28"/>
        <n v="1837.24"/>
        <n v="1832.09"/>
        <n v="1826.84"/>
        <n v="1824.29"/>
        <n v="1822.54"/>
        <n v="1815.88"/>
        <n v="1769.53"/>
        <n v="1759.34"/>
        <n v="1756.6"/>
        <n v="1748.77"/>
        <n v="1744.47"/>
        <n v="1743.21"/>
        <n v="1737.38"/>
        <n v="1731.68"/>
        <n v="1728.9"/>
        <n v="1727.79"/>
        <n v="1727.54"/>
        <n v="1725.55"/>
        <n v="1720.35"/>
        <n v="1719.44"/>
        <n v="1712.23"/>
        <n v="1711.03"/>
        <n v="1708.93"/>
        <n v="1708"/>
        <n v="1705.62"/>
        <n v="1704.7"/>
        <n v="1704.57"/>
        <n v="1702.46"/>
        <n v="1694.8"/>
        <n v="1682.6"/>
        <n v="1674.63"/>
        <n v="1665"/>
        <n v="1646.43"/>
        <n v="1639.56"/>
        <n v="1635.73"/>
        <n v="1634.57"/>
        <n v="1633.96"/>
        <n v="1633.04"/>
        <n v="1632.56"/>
        <n v="1632.04"/>
        <n v="1631.82"/>
        <n v="1631.67"/>
        <n v="1629.83"/>
        <n v="1628.47"/>
        <n v="1627.28"/>
        <n v="1625.43"/>
        <n v="1622.19"/>
        <n v="1621.88"/>
        <n v="1621.34"/>
        <n v="1617.16"/>
        <n v="1615.77"/>
        <n v="1607.51"/>
        <n v="1566.88"/>
        <n v="1534.3"/>
        <n v="1532.47"/>
        <n v="1526.31"/>
        <n v="1515.34"/>
        <n v="1497"/>
        <n v="1493"/>
        <n v="1481"/>
        <n v="1477"/>
        <n v="1467"/>
        <n v="1445"/>
        <n v="1438"/>
        <n v="1422"/>
        <n v="1421"/>
        <n v="1417"/>
        <n v="1402"/>
        <n v="1400.44"/>
        <n v="1391.53"/>
        <n v="1390"/>
        <n v="1389"/>
        <n v="1382"/>
        <n v="1359"/>
        <n v="1341.16"/>
        <n v="1338"/>
        <n v="1332.61"/>
        <n v="1329.17"/>
        <n v="1315"/>
        <n v="1304"/>
        <n v="1293"/>
        <n v="1290.93"/>
        <n v="1286"/>
        <n v="1285"/>
        <n v="1283"/>
        <n v="1276"/>
        <n v="1267"/>
        <n v="1263.25"/>
        <n v="1261.8599999999999"/>
        <n v="1261.44"/>
        <n v="1256.3"/>
        <n v="1253.94"/>
        <n v="1253"/>
        <n v="1252.4100000000001"/>
        <n v="1242.82"/>
        <n v="1242.26"/>
        <n v="1241.57"/>
        <n v="1241"/>
        <n v="1240"/>
        <n v="1237"/>
        <n v="1234"/>
        <n v="1228"/>
        <n v="1224"/>
        <n v="1220"/>
        <n v="1210"/>
        <n v="1200.55"/>
        <n v="1200"/>
        <n v="1191"/>
        <n v="1178.07"/>
        <n v="1178"/>
        <n v="1167"/>
        <n v="1165"/>
        <n v="1163.46"/>
        <n v="1158.32"/>
        <n v="1149.4000000000001"/>
        <n v="1149"/>
        <n v="1146.8"/>
        <n v="1142"/>
        <n v="1141.45"/>
        <n v="1141"/>
        <n v="1137.47"/>
        <n v="1137.01"/>
        <n v="1137"/>
        <n v="1136.4000000000001"/>
        <n v="1135.94"/>
        <n v="1135"/>
        <n v="1132"/>
        <n v="1131.51"/>
        <n v="1121.8699999999999"/>
        <n v="1086"/>
        <n v="1082"/>
        <n v="1071"/>
        <n v="1070"/>
        <n v="1068"/>
        <n v="1056"/>
        <n v="1049"/>
        <n v="1047"/>
        <n v="1044"/>
        <n v="1033.74"/>
        <n v="1019"/>
        <n v="1012"/>
        <n v="1006.65"/>
        <n v="964.71"/>
        <n v="928.59"/>
        <n v="915.07"/>
        <n v="896.21"/>
        <n v="865.41"/>
        <n v="830.52"/>
        <n v="773.54"/>
        <n v="770.38"/>
        <n v="770"/>
        <n v="760"/>
        <n v="750"/>
        <n v="722.99"/>
        <n v="700"/>
        <n v="687.54"/>
        <n v="670"/>
        <n v="668"/>
        <n v="650"/>
        <n v="646.14"/>
        <n v="637.26"/>
        <n v="604.54"/>
        <n v="600"/>
        <n v="570.62"/>
        <n v="563.84"/>
      </sharedItems>
    </cacheField>
    <cacheField name="Hospital Tier" numFmtId="0">
      <sharedItems count="3">
        <s v="tier - 1"/>
        <s v="tier - 2"/>
        <s v="tier - 3"/>
      </sharedItems>
    </cacheField>
    <cacheField name="City Tier" numFmtId="0">
      <sharedItems/>
    </cacheField>
    <cacheField name="State ID" numFmtId="0">
      <sharedItems count="17">
        <s v="R1013"/>
        <s v="R1012"/>
        <s v="R1024"/>
        <s v="R1011"/>
        <s v="R1016"/>
        <s v="R1015"/>
        <s v="R1017"/>
        <s v="R1014"/>
        <s v="R1023"/>
        <s v="R1019"/>
        <s v="Unknown"/>
        <s v="R1018"/>
        <s v="R1026"/>
        <s v="R1022"/>
        <s v="R1021"/>
        <s v="R1025"/>
        <s v="R1020"/>
      </sharedItems>
    </cacheField>
    <cacheField name="Age" numFmtId="0">
      <sharedItems count="48">
        <s v="54"/>
        <s v="45"/>
        <s v="52"/>
        <s v="32"/>
        <s v="33"/>
        <s v="60"/>
        <s v="28"/>
        <s v="64"/>
        <s v="59"/>
        <s v="44"/>
        <s v="63"/>
        <s v="57"/>
        <s v="61"/>
        <s v="58"/>
        <s v="51"/>
        <s v="62"/>
        <s v="53"/>
        <s v="46"/>
        <s v="37"/>
        <s v="43"/>
        <s v="48"/>
        <s v="29"/>
        <s v="22"/>
        <s v="55"/>
        <s v="34"/>
        <s v="56"/>
        <s v="42"/>
        <s v="36"/>
        <s v="47"/>
        <s v="50"/>
        <s v="49"/>
        <s v="25"/>
        <s v="38"/>
        <s v="39"/>
        <s v="30"/>
        <s v="23"/>
        <s v="41"/>
        <s v="40"/>
        <s v="35"/>
        <s v="19"/>
        <s v="27"/>
        <s v="18"/>
        <s v="31"/>
        <s v="20"/>
        <s v="24"/>
        <s v="26"/>
        <s v="65"/>
        <s v="2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s v="Hawks"/>
    <n v="47.41"/>
    <n v="7.47"/>
    <s v="No"/>
    <x v="0"/>
    <x v="0"/>
    <n v="0"/>
    <x v="0"/>
    <x v="0"/>
    <x v="0"/>
    <d v="1968-10-12T00:00:00"/>
    <x v="0"/>
    <x v="0"/>
    <s v="tier - 3"/>
    <x v="0"/>
    <x v="0"/>
  </r>
  <r>
    <x v="1"/>
    <s v="Lehner"/>
    <n v="30.36"/>
    <n v="5.77"/>
    <s v="No"/>
    <x v="0"/>
    <x v="0"/>
    <n v="0"/>
    <x v="0"/>
    <x v="0"/>
    <x v="1"/>
    <d v="1977-06-08T00:00:00"/>
    <x v="1"/>
    <x v="1"/>
    <s v="tier - 3"/>
    <x v="0"/>
    <x v="1"/>
  </r>
  <r>
    <x v="2"/>
    <s v="Lu"/>
    <n v="34.484999999999999"/>
    <n v="11.87"/>
    <s v="Yes"/>
    <x v="0"/>
    <x v="0"/>
    <n v="2"/>
    <x v="0"/>
    <x v="0"/>
    <x v="0"/>
    <d v="1970-09-11T00:00:00"/>
    <x v="2"/>
    <x v="0"/>
    <s v="tier - 1"/>
    <x v="1"/>
    <x v="2"/>
  </r>
  <r>
    <x v="3"/>
    <s v="Osborne"/>
    <n v="38.094999999999999"/>
    <n v="6.05"/>
    <s v="No"/>
    <x v="0"/>
    <x v="0"/>
    <n v="0"/>
    <x v="0"/>
    <x v="0"/>
    <x v="1"/>
    <d v="1991-06-06T00:00:00"/>
    <x v="3"/>
    <x v="0"/>
    <s v="tier - 3"/>
    <x v="2"/>
    <x v="3"/>
  </r>
  <r>
    <x v="4"/>
    <s v="Kadala"/>
    <n v="35.53"/>
    <n v="5.45"/>
    <s v="No"/>
    <x v="0"/>
    <x v="0"/>
    <n v="0"/>
    <x v="0"/>
    <x v="0"/>
    <x v="2"/>
    <d v="1989-06-19T00:00:00"/>
    <x v="4"/>
    <x v="0"/>
    <s v="tier - 2"/>
    <x v="1"/>
    <x v="4"/>
  </r>
  <r>
    <x v="5"/>
    <s v="Baker"/>
    <n v="32.799999999999997"/>
    <n v="6.59"/>
    <s v="No"/>
    <x v="0"/>
    <x v="0"/>
    <n v="0"/>
    <x v="0"/>
    <x v="0"/>
    <x v="0"/>
    <d v="1962-08-04T00:00:00"/>
    <x v="5"/>
    <x v="0"/>
    <s v="tier - 3"/>
    <x v="3"/>
    <x v="5"/>
  </r>
  <r>
    <x v="6"/>
    <s v="Macpherson"/>
    <n v="36.4"/>
    <n v="6.07"/>
    <s v="No"/>
    <x v="0"/>
    <x v="0"/>
    <n v="0"/>
    <x v="0"/>
    <x v="0"/>
    <x v="1"/>
    <d v="1994-10-27T00:00:00"/>
    <x v="6"/>
    <x v="0"/>
    <s v="tier - 3"/>
    <x v="3"/>
    <x v="6"/>
  </r>
  <r>
    <x v="7"/>
    <s v="Hallman"/>
    <n v="36.96"/>
    <n v="7.93"/>
    <s v="No"/>
    <x v="0"/>
    <x v="0"/>
    <n v="3"/>
    <x v="0"/>
    <x v="0"/>
    <x v="0"/>
    <d v="1958-06-27T00:00:00"/>
    <x v="7"/>
    <x v="1"/>
    <s v="tier - 2"/>
    <x v="0"/>
    <x v="7"/>
  </r>
  <r>
    <x v="8"/>
    <s v="Moran"/>
    <n v="41.14"/>
    <n v="9.58"/>
    <s v="Yes"/>
    <x v="0"/>
    <x v="1"/>
    <n v="1"/>
    <x v="0"/>
    <x v="0"/>
    <x v="0"/>
    <d v="1963-09-04T00:00:00"/>
    <x v="8"/>
    <x v="0"/>
    <s v="tier - 2"/>
    <x v="0"/>
    <x v="8"/>
  </r>
  <r>
    <x v="9"/>
    <s v="Benner"/>
    <n v="38.06"/>
    <n v="10.79"/>
    <s v="No"/>
    <x v="0"/>
    <x v="0"/>
    <n v="0"/>
    <x v="0"/>
    <x v="0"/>
    <x v="0"/>
    <d v="1978-12-29T00:00:00"/>
    <x v="9"/>
    <x v="0"/>
    <s v="tier - 2"/>
    <x v="0"/>
    <x v="9"/>
  </r>
  <r>
    <x v="10"/>
    <s v="Fierro Vargas"/>
    <n v="37.700000000000003"/>
    <n v="5.96"/>
    <s v="Yes"/>
    <x v="0"/>
    <x v="0"/>
    <n v="2"/>
    <x v="0"/>
    <x v="0"/>
    <x v="1"/>
    <d v="1959-07-22T00:00:00"/>
    <x v="10"/>
    <x v="1"/>
    <s v="tier - 1"/>
    <x v="3"/>
    <x v="10"/>
  </r>
  <r>
    <x v="11"/>
    <s v="Franz"/>
    <n v="42.13"/>
    <n v="11.9"/>
    <s v="No"/>
    <x v="0"/>
    <x v="0"/>
    <n v="0"/>
    <x v="0"/>
    <x v="0"/>
    <x v="0"/>
    <d v="1965-10-27T00:00:00"/>
    <x v="11"/>
    <x v="0"/>
    <s v="tier - 2"/>
    <x v="0"/>
    <x v="11"/>
  </r>
  <r>
    <x v="12"/>
    <s v="Foster"/>
    <n v="40.92"/>
    <n v="8.41"/>
    <s v="No"/>
    <x v="0"/>
    <x v="0"/>
    <n v="0"/>
    <x v="0"/>
    <x v="0"/>
    <x v="0"/>
    <d v="1962-10-11T00:00:00"/>
    <x v="12"/>
    <x v="0"/>
    <s v="tier - 2"/>
    <x v="0"/>
    <x v="5"/>
  </r>
  <r>
    <x v="13"/>
    <s v="Tenorio"/>
    <n v="40.564999999999998"/>
    <n v="7.02"/>
    <s v="No"/>
    <x v="0"/>
    <x v="0"/>
    <n v="0"/>
    <x v="0"/>
    <x v="0"/>
    <x v="0"/>
    <d v="1968-12-01T00:00:00"/>
    <x v="13"/>
    <x v="0"/>
    <s v="tier - 3"/>
    <x v="4"/>
    <x v="0"/>
  </r>
  <r>
    <x v="14"/>
    <s v="Rios"/>
    <n v="36.384999999999998"/>
    <n v="7.59"/>
    <s v="Yes"/>
    <x v="0"/>
    <x v="0"/>
    <n v="2"/>
    <x v="0"/>
    <x v="0"/>
    <x v="0"/>
    <d v="1961-12-21T00:00:00"/>
    <x v="14"/>
    <x v="0"/>
    <s v="tier - 3"/>
    <x v="2"/>
    <x v="12"/>
  </r>
  <r>
    <x v="15"/>
    <s v="Viau-Dupuis"/>
    <n v="39.9"/>
    <n v="11.32"/>
    <s v="No"/>
    <x v="0"/>
    <x v="0"/>
    <n v="0"/>
    <x v="0"/>
    <x v="0"/>
    <x v="0"/>
    <d v="1962-08-27T00:00:00"/>
    <x v="15"/>
    <x v="0"/>
    <s v="tier - 3"/>
    <x v="3"/>
    <x v="5"/>
  </r>
  <r>
    <x v="16"/>
    <s v="Cronin"/>
    <n v="33.799999999999997"/>
    <n v="7.67"/>
    <s v="No"/>
    <x v="0"/>
    <x v="0"/>
    <n v="3"/>
    <x v="0"/>
    <x v="0"/>
    <x v="0"/>
    <d v="1958-11-16T00:00:00"/>
    <x v="16"/>
    <x v="1"/>
    <s v="tier - 3"/>
    <x v="3"/>
    <x v="7"/>
  </r>
  <r>
    <x v="17"/>
    <s v="Noordstar"/>
    <n v="36.765000000000001"/>
    <n v="7.29"/>
    <s v="Yes"/>
    <x v="0"/>
    <x v="1"/>
    <n v="1"/>
    <x v="0"/>
    <x v="0"/>
    <x v="0"/>
    <d v="1963-08-05T00:00:00"/>
    <x v="17"/>
    <x v="0"/>
    <s v="tier - 3"/>
    <x v="2"/>
    <x v="8"/>
  </r>
  <r>
    <x v="18"/>
    <s v="Boudalia"/>
    <n v="36.954999999999998"/>
    <n v="4.72"/>
    <s v="Yes"/>
    <x v="0"/>
    <x v="0"/>
    <n v="1"/>
    <x v="0"/>
    <x v="0"/>
    <x v="2"/>
    <d v="1964-11-07T00:00:00"/>
    <x v="18"/>
    <x v="0"/>
    <s v="tier - 3"/>
    <x v="1"/>
    <x v="13"/>
  </r>
  <r>
    <x v="19"/>
    <s v="Flor"/>
    <n v="42.9"/>
    <n v="11.41"/>
    <s v="No"/>
    <x v="0"/>
    <x v="0"/>
    <n v="0"/>
    <x v="0"/>
    <x v="0"/>
    <x v="0"/>
    <d v="1971-09-27T00:00:00"/>
    <x v="19"/>
    <x v="0"/>
    <s v="tier - 2"/>
    <x v="0"/>
    <x v="14"/>
  </r>
  <r>
    <x v="20"/>
    <s v="Fennon"/>
    <n v="36.299999999999997"/>
    <n v="11.5"/>
    <s v="Yes"/>
    <x v="0"/>
    <x v="0"/>
    <n v="2"/>
    <x v="0"/>
    <x v="0"/>
    <x v="0"/>
    <d v="1961-06-13T00:00:00"/>
    <x v="20"/>
    <x v="0"/>
    <s v="tier - 3"/>
    <x v="3"/>
    <x v="12"/>
  </r>
  <r>
    <x v="21"/>
    <s v="Hribar"/>
    <n v="32.200000000000003"/>
    <n v="6.22"/>
    <s v="Yes"/>
    <x v="0"/>
    <x v="0"/>
    <n v="2"/>
    <x v="0"/>
    <x v="0"/>
    <x v="1"/>
    <d v="1959-10-04T00:00:00"/>
    <x v="21"/>
    <x v="1"/>
    <s v="tier - 1"/>
    <x v="3"/>
    <x v="10"/>
  </r>
  <r>
    <x v="22"/>
    <s v="Tassello"/>
    <n v="31.3"/>
    <n v="11.38"/>
    <s v="No"/>
    <x v="0"/>
    <x v="0"/>
    <n v="3"/>
    <x v="0"/>
    <x v="0"/>
    <x v="0"/>
    <d v="1958-09-03T00:00:00"/>
    <x v="22"/>
    <x v="1"/>
    <s v="tier - 1"/>
    <x v="3"/>
    <x v="7"/>
  </r>
  <r>
    <x v="23"/>
    <s v="Mauricette"/>
    <n v="41.8"/>
    <n v="7.89"/>
    <s v="Yes"/>
    <x v="0"/>
    <x v="0"/>
    <n v="2"/>
    <x v="0"/>
    <x v="0"/>
    <x v="0"/>
    <d v="1970-12-28T00:00:00"/>
    <x v="23"/>
    <x v="0"/>
    <s v="tier - 2"/>
    <x v="0"/>
    <x v="2"/>
  </r>
  <r>
    <x v="24"/>
    <s v="Garcia"/>
    <n v="35.090000000000003"/>
    <n v="4.38"/>
    <s v="Yes"/>
    <x v="0"/>
    <x v="0"/>
    <n v="2"/>
    <x v="0"/>
    <x v="0"/>
    <x v="2"/>
    <d v="1959-07-14T00:00:00"/>
    <x v="24"/>
    <x v="1"/>
    <s v="tier - 1"/>
    <x v="0"/>
    <x v="10"/>
  </r>
  <r>
    <x v="25"/>
    <s v="Airoldi"/>
    <n v="33.880000000000003"/>
    <n v="7.01"/>
    <s v="No"/>
    <x v="0"/>
    <x v="0"/>
    <n v="3"/>
    <x v="0"/>
    <x v="0"/>
    <x v="0"/>
    <d v="1958-09-15T00:00:00"/>
    <x v="25"/>
    <x v="1"/>
    <s v="tier - 3"/>
    <x v="0"/>
    <x v="7"/>
  </r>
  <r>
    <x v="26"/>
    <s v="Cater-Cyker"/>
    <n v="30.875"/>
    <n v="11.88"/>
    <s v="No"/>
    <x v="0"/>
    <x v="0"/>
    <n v="0"/>
    <x v="0"/>
    <x v="0"/>
    <x v="0"/>
    <d v="1960-11-17T00:00:00"/>
    <x v="26"/>
    <x v="0"/>
    <s v="tier - 1"/>
    <x v="1"/>
    <x v="15"/>
  </r>
  <r>
    <x v="27"/>
    <s v="Hamm"/>
    <n v="36.86"/>
    <n v="5.19"/>
    <s v="Yes"/>
    <x v="0"/>
    <x v="1"/>
    <n v="1"/>
    <x v="0"/>
    <x v="0"/>
    <x v="2"/>
    <d v="1969-06-23T00:00:00"/>
    <x v="27"/>
    <x v="0"/>
    <s v="tier - 3"/>
    <x v="1"/>
    <x v="16"/>
  </r>
  <r>
    <x v="28"/>
    <s v="Cox"/>
    <n v="35.86"/>
    <n v="6.74"/>
    <s v="Yes"/>
    <x v="0"/>
    <x v="0"/>
    <n v="2"/>
    <x v="0"/>
    <x v="0"/>
    <x v="0"/>
    <d v="1961-08-08T00:00:00"/>
    <x v="28"/>
    <x v="0"/>
    <s v="tier - 1"/>
    <x v="0"/>
    <x v="12"/>
  </r>
  <r>
    <x v="29"/>
    <s v="Sachrajda"/>
    <n v="37.049999999999997"/>
    <n v="8.44"/>
    <s v="No"/>
    <x v="0"/>
    <x v="0"/>
    <n v="0"/>
    <x v="0"/>
    <x v="0"/>
    <x v="0"/>
    <d v="1971-12-06T00:00:00"/>
    <x v="29"/>
    <x v="0"/>
    <s v="tier - 3"/>
    <x v="2"/>
    <x v="14"/>
  </r>
  <r>
    <x v="30"/>
    <s v="Gareri"/>
    <n v="43.89"/>
    <n v="8.7100000000000009"/>
    <s v="No"/>
    <x v="0"/>
    <x v="0"/>
    <n v="0"/>
    <x v="0"/>
    <x v="0"/>
    <x v="0"/>
    <d v="1978-08-17T00:00:00"/>
    <x v="30"/>
    <x v="0"/>
    <s v="tier - 1"/>
    <x v="0"/>
    <x v="9"/>
  </r>
  <r>
    <x v="31"/>
    <s v="Welch"/>
    <n v="42.35"/>
    <n v="5.08"/>
    <s v="Yes"/>
    <x v="0"/>
    <x v="0"/>
    <n v="0"/>
    <x v="0"/>
    <x v="0"/>
    <x v="2"/>
    <d v="1976-12-02T00:00:00"/>
    <x v="31"/>
    <x v="0"/>
    <s v="tier - 3"/>
    <x v="0"/>
    <x v="17"/>
  </r>
  <r>
    <x v="32"/>
    <s v="Prindiville"/>
    <n v="31.35"/>
    <n v="6.86"/>
    <s v="No"/>
    <x v="0"/>
    <x v="0"/>
    <n v="0"/>
    <x v="0"/>
    <x v="0"/>
    <x v="0"/>
    <d v="1962-12-04T00:00:00"/>
    <x v="32"/>
    <x v="0"/>
    <s v="tier - 1"/>
    <x v="1"/>
    <x v="5"/>
  </r>
  <r>
    <x v="33"/>
    <s v="Kincaid"/>
    <n v="47.6"/>
    <n v="5.95"/>
    <s v="Yes"/>
    <x v="0"/>
    <x v="0"/>
    <n v="0"/>
    <x v="0"/>
    <x v="0"/>
    <x v="1"/>
    <d v="1985-09-30T00:00:00"/>
    <x v="33"/>
    <x v="1"/>
    <s v="tier - 3"/>
    <x v="3"/>
    <x v="18"/>
  </r>
  <r>
    <x v="34"/>
    <s v="Bruestle"/>
    <n v="46.2"/>
    <n v="6.09"/>
    <s v="No"/>
    <x v="0"/>
    <x v="1"/>
    <n v="1"/>
    <x v="0"/>
    <x v="0"/>
    <x v="1"/>
    <d v="1979-08-12T00:00:00"/>
    <x v="34"/>
    <x v="1"/>
    <s v="tier - 1"/>
    <x v="0"/>
    <x v="19"/>
  </r>
  <r>
    <x v="35"/>
    <s v="Lachance"/>
    <n v="32.015000000000001"/>
    <n v="11.75"/>
    <s v="No"/>
    <x v="0"/>
    <x v="0"/>
    <n v="0"/>
    <x v="0"/>
    <x v="0"/>
    <x v="0"/>
    <d v="1960-12-21T00:00:00"/>
    <x v="35"/>
    <x v="1"/>
    <s v="tier - 2"/>
    <x v="4"/>
    <x v="15"/>
  </r>
  <r>
    <x v="36"/>
    <s v="Eason"/>
    <n v="40.564999999999998"/>
    <n v="7.37"/>
    <s v="No"/>
    <x v="0"/>
    <x v="0"/>
    <n v="0"/>
    <x v="0"/>
    <x v="0"/>
    <x v="0"/>
    <d v="1974-08-09T00:00:00"/>
    <x v="36"/>
    <x v="1"/>
    <s v="tier - 2"/>
    <x v="1"/>
    <x v="20"/>
  </r>
  <r>
    <x v="37"/>
    <s v="Grummon"/>
    <n v="32.450000000000003"/>
    <n v="11.91"/>
    <s v="No"/>
    <x v="0"/>
    <x v="0"/>
    <n v="0"/>
    <x v="0"/>
    <x v="0"/>
    <x v="0"/>
    <d v="1962-12-17T00:00:00"/>
    <x v="37"/>
    <x v="1"/>
    <s v="tier - 2"/>
    <x v="0"/>
    <x v="5"/>
  </r>
  <r>
    <x v="38"/>
    <s v="Vanwechel"/>
    <n v="34.96"/>
    <n v="6.52"/>
    <s v="No"/>
    <x v="0"/>
    <x v="0"/>
    <n v="0"/>
    <x v="0"/>
    <x v="0"/>
    <x v="0"/>
    <d v="1971-08-13T00:00:00"/>
    <x v="38"/>
    <x v="1"/>
    <s v="tier - 3"/>
    <x v="2"/>
    <x v="14"/>
  </r>
  <r>
    <x v="39"/>
    <s v="Fisher"/>
    <n v="35.5"/>
    <n v="5.14"/>
    <s v="No"/>
    <x v="0"/>
    <x v="1"/>
    <n v="1"/>
    <x v="0"/>
    <x v="0"/>
    <x v="2"/>
    <d v="1993-10-11T00:00:00"/>
    <x v="39"/>
    <x v="1"/>
    <s v="tier - 2"/>
    <x v="3"/>
    <x v="21"/>
  </r>
  <r>
    <x v="40"/>
    <s v="Jenkins"/>
    <n v="52.58"/>
    <n v="4.1900000000000004"/>
    <s v="No"/>
    <x v="1"/>
    <x v="0"/>
    <n v="1"/>
    <x v="1"/>
    <x v="0"/>
    <x v="2"/>
    <d v="2000-08-02T00:00:00"/>
    <x v="40"/>
    <x v="1"/>
    <s v="tier - 3"/>
    <x v="0"/>
    <x v="22"/>
  </r>
  <r>
    <x v="41"/>
    <s v="Peters"/>
    <n v="35.200000000000003"/>
    <n v="11.68"/>
    <s v="Yes"/>
    <x v="0"/>
    <x v="0"/>
    <n v="0"/>
    <x v="0"/>
    <x v="0"/>
    <x v="0"/>
    <d v="1967-09-14T00:00:00"/>
    <x v="41"/>
    <x v="1"/>
    <s v="tier - 3"/>
    <x v="0"/>
    <x v="23"/>
  </r>
  <r>
    <x v="42"/>
    <s v="Aha"/>
    <n v="38.06"/>
    <n v="6.98"/>
    <s v="No"/>
    <x v="0"/>
    <x v="0"/>
    <n v="0"/>
    <x v="0"/>
    <x v="0"/>
    <x v="0"/>
    <d v="1971-10-29T00:00:00"/>
    <x v="42"/>
    <x v="1"/>
    <s v="tier - 2"/>
    <x v="0"/>
    <x v="14"/>
  </r>
  <r>
    <x v="43"/>
    <s v="McElwain"/>
    <n v="34.21"/>
    <n v="8.34"/>
    <s v="No"/>
    <x v="0"/>
    <x v="0"/>
    <n v="0"/>
    <x v="0"/>
    <x v="0"/>
    <x v="0"/>
    <d v="1968-11-24T00:00:00"/>
    <x v="43"/>
    <x v="1"/>
    <s v="tier - 1"/>
    <x v="0"/>
    <x v="0"/>
  </r>
  <r>
    <x v="44"/>
    <s v="Januszewski"/>
    <n v="38.94"/>
    <n v="8.49"/>
    <s v="Yes"/>
    <x v="0"/>
    <x v="0"/>
    <n v="1"/>
    <x v="0"/>
    <x v="0"/>
    <x v="0"/>
    <d v="1975-06-01T00:00:00"/>
    <x v="44"/>
    <x v="1"/>
    <s v="tier - 2"/>
    <x v="0"/>
    <x v="20"/>
  </r>
  <r>
    <x v="45"/>
    <s v="Rohne"/>
    <n v="30.21"/>
    <n v="5.34"/>
    <s v="Yes"/>
    <x v="0"/>
    <x v="0"/>
    <n v="1"/>
    <x v="0"/>
    <x v="0"/>
    <x v="2"/>
    <d v="1988-07-16T00:00:00"/>
    <x v="45"/>
    <x v="1"/>
    <s v="tier - 1"/>
    <x v="1"/>
    <x v="24"/>
  </r>
  <r>
    <x v="46"/>
    <s v="O'Grady"/>
    <n v="33.630000000000003"/>
    <n v="4.43"/>
    <s v="Yes"/>
    <x v="0"/>
    <x v="0"/>
    <n v="2"/>
    <x v="0"/>
    <x v="0"/>
    <x v="2"/>
    <d v="1966-10-05T00:00:00"/>
    <x v="46"/>
    <x v="1"/>
    <s v="tier - 2"/>
    <x v="1"/>
    <x v="25"/>
  </r>
  <r>
    <x v="47"/>
    <s v="Peters"/>
    <n v="40.369999999999997"/>
    <n v="4.47"/>
    <s v="No"/>
    <x v="0"/>
    <x v="0"/>
    <n v="0"/>
    <x v="0"/>
    <x v="0"/>
    <x v="2"/>
    <d v="1980-11-10T00:00:00"/>
    <x v="47"/>
    <x v="1"/>
    <s v="tier - 1"/>
    <x v="0"/>
    <x v="26"/>
  </r>
  <r>
    <x v="48"/>
    <s v="De Simone"/>
    <n v="53.09"/>
    <n v="4.82"/>
    <s v="Yes"/>
    <x v="0"/>
    <x v="0"/>
    <n v="2"/>
    <x v="0"/>
    <x v="0"/>
    <x v="2"/>
    <d v="1966-07-02T00:00:00"/>
    <x v="48"/>
    <x v="1"/>
    <s v="tier - 3"/>
    <x v="1"/>
    <x v="25"/>
  </r>
  <r>
    <x v="49"/>
    <s v="Beckett"/>
    <n v="31.79"/>
    <n v="5.51"/>
    <s v="Yes"/>
    <x v="0"/>
    <x v="0"/>
    <n v="2"/>
    <x v="0"/>
    <x v="0"/>
    <x v="2"/>
    <d v="1966-10-25T00:00:00"/>
    <x v="49"/>
    <x v="1"/>
    <s v="tier - 2"/>
    <x v="0"/>
    <x v="25"/>
  </r>
  <r>
    <x v="50"/>
    <s v="Sobrilsky"/>
    <n v="41.895000000000003"/>
    <n v="10.87"/>
    <s v="Yes"/>
    <x v="0"/>
    <x v="0"/>
    <n v="1"/>
    <x v="0"/>
    <x v="0"/>
    <x v="0"/>
    <d v="1986-12-29T00:00:00"/>
    <x v="50"/>
    <x v="1"/>
    <s v="tier - 1"/>
    <x v="5"/>
    <x v="27"/>
  </r>
  <r>
    <x v="51"/>
    <s v="Wang"/>
    <n v="31.16"/>
    <n v="9.34"/>
    <s v="No"/>
    <x v="0"/>
    <x v="0"/>
    <n v="0"/>
    <x v="0"/>
    <x v="0"/>
    <x v="0"/>
    <d v="1965-08-22T00:00:00"/>
    <x v="51"/>
    <x v="1"/>
    <s v="tier - 2"/>
    <x v="1"/>
    <x v="11"/>
  </r>
  <r>
    <x v="52"/>
    <s v="Campa"/>
    <n v="34.104999999999997"/>
    <n v="5.03"/>
    <s v="Yes"/>
    <x v="0"/>
    <x v="1"/>
    <n v="1"/>
    <x v="0"/>
    <x v="0"/>
    <x v="2"/>
    <d v="1969-12-03T00:00:00"/>
    <x v="52"/>
    <x v="1"/>
    <s v="tier - 2"/>
    <x v="4"/>
    <x v="16"/>
  </r>
  <r>
    <x v="53"/>
    <s v="Clifford"/>
    <n v="51.93"/>
    <n v="11.05"/>
    <s v="No"/>
    <x v="0"/>
    <x v="0"/>
    <n v="0"/>
    <x v="0"/>
    <x v="0"/>
    <x v="0"/>
    <d v="1965-11-29T00:00:00"/>
    <x v="53"/>
    <x v="1"/>
    <s v="tier - 2"/>
    <x v="3"/>
    <x v="11"/>
  </r>
  <r>
    <x v="54"/>
    <s v="Dalmata"/>
    <n v="38.950000000000003"/>
    <n v="11.95"/>
    <s v="No"/>
    <x v="0"/>
    <x v="0"/>
    <n v="0"/>
    <x v="0"/>
    <x v="0"/>
    <x v="0"/>
    <d v="1978-11-04T00:00:00"/>
    <x v="54"/>
    <x v="0"/>
    <s v="tier - 2"/>
    <x v="1"/>
    <x v="9"/>
  </r>
  <r>
    <x v="55"/>
    <s v="Vishik"/>
    <n v="36.630000000000003"/>
    <n v="7.72"/>
    <s v="Yes"/>
    <x v="0"/>
    <x v="0"/>
    <n v="1"/>
    <x v="0"/>
    <x v="0"/>
    <x v="0"/>
    <d v="1975-10-23T00:00:00"/>
    <x v="55"/>
    <x v="0"/>
    <s v="tier - 3"/>
    <x v="0"/>
    <x v="28"/>
  </r>
  <r>
    <x v="56"/>
    <s v="Schorr"/>
    <n v="34.200000000000003"/>
    <n v="5.75"/>
    <s v="No"/>
    <x v="0"/>
    <x v="0"/>
    <n v="2"/>
    <x v="0"/>
    <x v="0"/>
    <x v="1"/>
    <d v="1972-09-10T00:00:00"/>
    <x v="56"/>
    <x v="0"/>
    <s v="tier - 1"/>
    <x v="3"/>
    <x v="29"/>
  </r>
  <r>
    <x v="57"/>
    <s v="Lusardi"/>
    <n v="50.63"/>
    <n v="11.89"/>
    <s v="No"/>
    <x v="0"/>
    <x v="0"/>
    <n v="0"/>
    <x v="0"/>
    <x v="0"/>
    <x v="0"/>
    <d v="1965-10-29T00:00:00"/>
    <x v="57"/>
    <x v="0"/>
    <s v="tier - 2"/>
    <x v="3"/>
    <x v="11"/>
  </r>
  <r>
    <x v="58"/>
    <s v="Rayner"/>
    <n v="36.479999999999997"/>
    <n v="6.2"/>
    <s v="No"/>
    <x v="0"/>
    <x v="0"/>
    <n v="0"/>
    <x v="0"/>
    <x v="0"/>
    <x v="1"/>
    <d v="1977-10-21T00:00:00"/>
    <x v="58"/>
    <x v="0"/>
    <s v="tier - 2"/>
    <x v="1"/>
    <x v="1"/>
  </r>
  <r>
    <x v="59"/>
    <s v="Voghel"/>
    <n v="54.82"/>
    <n v="10.61"/>
    <s v="No"/>
    <x v="0"/>
    <x v="0"/>
    <n v="0"/>
    <x v="0"/>
    <x v="0"/>
    <x v="0"/>
    <d v="1971-11-03T00:00:00"/>
    <x v="59"/>
    <x v="0"/>
    <s v="tier - 3"/>
    <x v="3"/>
    <x v="14"/>
  </r>
  <r>
    <x v="60"/>
    <s v="Rieth"/>
    <n v="38.06"/>
    <n v="6.04"/>
    <s v="No"/>
    <x v="0"/>
    <x v="1"/>
    <n v="1"/>
    <x v="0"/>
    <x v="0"/>
    <x v="1"/>
    <d v="1979-12-27T00:00:00"/>
    <x v="60"/>
    <x v="0"/>
    <s v="tier - 3"/>
    <x v="0"/>
    <x v="19"/>
  </r>
  <r>
    <x v="61"/>
    <s v="Gollotto"/>
    <n v="51.48"/>
    <n v="9.33"/>
    <s v="Yes"/>
    <x v="0"/>
    <x v="0"/>
    <n v="0"/>
    <x v="0"/>
    <x v="0"/>
    <x v="0"/>
    <d v="1967-06-27T00:00:00"/>
    <x v="61"/>
    <x v="0"/>
    <s v="tier - 3"/>
    <x v="3"/>
    <x v="23"/>
  </r>
  <r>
    <x v="62"/>
    <s v="Dunn"/>
    <n v="52.06"/>
    <n v="11.47"/>
    <s v="No"/>
    <x v="0"/>
    <x v="0"/>
    <n v="0"/>
    <x v="0"/>
    <x v="0"/>
    <x v="0"/>
    <d v="1968-08-03T00:00:00"/>
    <x v="62"/>
    <x v="0"/>
    <s v="tier - 2"/>
    <x v="3"/>
    <x v="0"/>
  </r>
  <r>
    <x v="63"/>
    <s v="Blitzer"/>
    <n v="30.684999999999999"/>
    <n v="7.02"/>
    <s v="Yes"/>
    <x v="0"/>
    <x v="0"/>
    <n v="0"/>
    <x v="0"/>
    <x v="0"/>
    <x v="0"/>
    <d v="1967-06-28T00:00:00"/>
    <x v="63"/>
    <x v="0"/>
    <s v="tier - 2"/>
    <x v="4"/>
    <x v="23"/>
  </r>
  <r>
    <x v="64"/>
    <s v="Smith"/>
    <n v="36.08"/>
    <n v="8.8000000000000007"/>
    <s v="Yes"/>
    <x v="0"/>
    <x v="0"/>
    <n v="1"/>
    <x v="0"/>
    <x v="0"/>
    <x v="0"/>
    <d v="1975-08-15T00:00:00"/>
    <x v="64"/>
    <x v="0"/>
    <s v="tier - 3"/>
    <x v="0"/>
    <x v="28"/>
  </r>
  <r>
    <x v="65"/>
    <s v="Hyland"/>
    <n v="54.99"/>
    <n v="8.68"/>
    <s v="No"/>
    <x v="0"/>
    <x v="0"/>
    <n v="2"/>
    <x v="0"/>
    <x v="0"/>
    <x v="0"/>
    <d v="1973-09-18T00:00:00"/>
    <x v="65"/>
    <x v="0"/>
    <s v="tier - 1"/>
    <x v="3"/>
    <x v="30"/>
  </r>
  <r>
    <x v="66"/>
    <s v="Ducharme"/>
    <n v="35.97"/>
    <n v="6.12"/>
    <s v="No"/>
    <x v="0"/>
    <x v="1"/>
    <n v="1"/>
    <x v="0"/>
    <x v="0"/>
    <x v="1"/>
    <d v="1979-07-03T00:00:00"/>
    <x v="66"/>
    <x v="0"/>
    <s v="tier - 1"/>
    <x v="0"/>
    <x v="19"/>
  </r>
  <r>
    <x v="67"/>
    <s v="Johnson"/>
    <n v="45.54"/>
    <n v="5.4"/>
    <s v="Yes"/>
    <x v="0"/>
    <x v="1"/>
    <n v="1"/>
    <x v="0"/>
    <x v="0"/>
    <x v="2"/>
    <d v="1997-12-09T00:00:00"/>
    <x v="67"/>
    <x v="0"/>
    <s v="tier - 3"/>
    <x v="0"/>
    <x v="31"/>
  </r>
  <r>
    <x v="68"/>
    <s v="Mutz"/>
    <n v="35.53"/>
    <n v="4.3600000000000003"/>
    <s v="Yes"/>
    <x v="0"/>
    <x v="0"/>
    <n v="0"/>
    <x v="0"/>
    <x v="0"/>
    <x v="2"/>
    <d v="1976-11-28T00:00:00"/>
    <x v="68"/>
    <x v="0"/>
    <s v="tier - 1"/>
    <x v="2"/>
    <x v="17"/>
  </r>
  <r>
    <x v="69"/>
    <s v="Lee"/>
    <n v="30.8"/>
    <n v="9.77"/>
    <s v="No"/>
    <x v="0"/>
    <x v="0"/>
    <n v="0"/>
    <x v="0"/>
    <x v="0"/>
    <x v="0"/>
    <d v="1968-12-19T00:00:00"/>
    <x v="69"/>
    <x v="0"/>
    <s v="tier - 3"/>
    <x v="0"/>
    <x v="0"/>
  </r>
  <r>
    <x v="70"/>
    <s v="Turner"/>
    <n v="38.39"/>
    <n v="4.25"/>
    <s v="No"/>
    <x v="0"/>
    <x v="0"/>
    <n v="1"/>
    <x v="0"/>
    <x v="0"/>
    <x v="2"/>
    <d v="1984-11-10T00:00:00"/>
    <x v="70"/>
    <x v="0"/>
    <s v="tier - 1"/>
    <x v="0"/>
    <x v="32"/>
  </r>
  <r>
    <x v="71"/>
    <s v="Rangel"/>
    <n v="32.299999999999997"/>
    <n v="4.76"/>
    <s v="No"/>
    <x v="0"/>
    <x v="0"/>
    <n v="2"/>
    <x v="0"/>
    <x v="0"/>
    <x v="2"/>
    <d v="1972-06-08T00:00:00"/>
    <x v="71"/>
    <x v="0"/>
    <s v="tier - 1"/>
    <x v="4"/>
    <x v="29"/>
  </r>
  <r>
    <x v="72"/>
    <s v="Lacey"/>
    <n v="48.8"/>
    <n v="6.22"/>
    <s v="Yes"/>
    <x v="0"/>
    <x v="0"/>
    <n v="2"/>
    <x v="0"/>
    <x v="0"/>
    <x v="1"/>
    <d v="1966-09-21T00:00:00"/>
    <x v="72"/>
    <x v="0"/>
    <s v="tier - 3"/>
    <x v="3"/>
    <x v="25"/>
  </r>
  <r>
    <x v="73"/>
    <s v="Stiger"/>
    <n v="45.5"/>
    <n v="7.96"/>
    <s v="No"/>
    <x v="0"/>
    <x v="0"/>
    <n v="0"/>
    <x v="0"/>
    <x v="0"/>
    <x v="0"/>
    <d v="1962-09-22T00:00:00"/>
    <x v="73"/>
    <x v="0"/>
    <s v="tier - 3"/>
    <x v="3"/>
    <x v="5"/>
  </r>
  <r>
    <x v="74"/>
    <s v="Caldwell"/>
    <n v="53.61"/>
    <n v="10.92"/>
    <s v="Yes"/>
    <x v="0"/>
    <x v="0"/>
    <n v="1"/>
    <x v="0"/>
    <x v="0"/>
    <x v="0"/>
    <d v="1975-09-29T00:00:00"/>
    <x v="74"/>
    <x v="0"/>
    <s v="tier - 1"/>
    <x v="3"/>
    <x v="28"/>
  </r>
  <r>
    <x v="75"/>
    <s v="Marmillod"/>
    <n v="36.19"/>
    <n v="11.51"/>
    <s v="Yes"/>
    <x v="0"/>
    <x v="0"/>
    <n v="1"/>
    <x v="0"/>
    <x v="0"/>
    <x v="0"/>
    <d v="1975-11-14T00:00:00"/>
    <x v="75"/>
    <x v="0"/>
    <s v="tier - 2"/>
    <x v="0"/>
    <x v="28"/>
  </r>
  <r>
    <x v="76"/>
    <s v="Cloutier-Simons"/>
    <n v="34.6"/>
    <n v="5.99"/>
    <s v="Yes"/>
    <x v="0"/>
    <x v="0"/>
    <n v="0"/>
    <x v="0"/>
    <x v="0"/>
    <x v="1"/>
    <d v="1976-10-29T00:00:00"/>
    <x v="76"/>
    <x v="0"/>
    <s v="tier - 3"/>
    <x v="3"/>
    <x v="17"/>
  </r>
  <r>
    <x v="77"/>
    <s v="Vegas"/>
    <n v="54.12"/>
    <n v="11.57"/>
    <s v="No"/>
    <x v="0"/>
    <x v="0"/>
    <n v="0"/>
    <x v="0"/>
    <x v="0"/>
    <x v="0"/>
    <d v="1974-11-24T00:00:00"/>
    <x v="77"/>
    <x v="0"/>
    <s v="tier - 1"/>
    <x v="3"/>
    <x v="20"/>
  </r>
  <r>
    <x v="78"/>
    <s v="Cochran"/>
    <n v="48.82"/>
    <n v="6.67"/>
    <s v="Yes"/>
    <x v="0"/>
    <x v="0"/>
    <n v="0"/>
    <x v="0"/>
    <x v="0"/>
    <x v="0"/>
    <d v="1967-12-22T00:00:00"/>
    <x v="78"/>
    <x v="0"/>
    <s v="tier - 2"/>
    <x v="3"/>
    <x v="23"/>
  </r>
  <r>
    <x v="79"/>
    <s v="Holtzapple"/>
    <n v="51.01"/>
    <n v="9.1999999999999993"/>
    <s v="No"/>
    <x v="0"/>
    <x v="0"/>
    <n v="0"/>
    <x v="0"/>
    <x v="0"/>
    <x v="0"/>
    <d v="1971-10-16T00:00:00"/>
    <x v="79"/>
    <x v="0"/>
    <s v="tier - 2"/>
    <x v="3"/>
    <x v="14"/>
  </r>
  <r>
    <x v="80"/>
    <s v="Meyer"/>
    <n v="45.65"/>
    <n v="5.1100000000000003"/>
    <s v="Yes"/>
    <x v="0"/>
    <x v="0"/>
    <n v="1"/>
    <x v="0"/>
    <x v="0"/>
    <x v="2"/>
    <d v="1964-10-07T00:00:00"/>
    <x v="80"/>
    <x v="0"/>
    <s v="tier - 2"/>
    <x v="3"/>
    <x v="13"/>
  </r>
  <r>
    <x v="81"/>
    <s v="Brickley"/>
    <n v="52.9"/>
    <n v="5.34"/>
    <s v="No"/>
    <x v="0"/>
    <x v="0"/>
    <n v="0"/>
    <x v="0"/>
    <x v="0"/>
    <x v="2"/>
    <d v="1977-08-27T00:00:00"/>
    <x v="81"/>
    <x v="0"/>
    <s v="tier - 2"/>
    <x v="3"/>
    <x v="1"/>
  </r>
  <r>
    <x v="82"/>
    <s v="Magee"/>
    <n v="45.41"/>
    <n v="4.03"/>
    <s v="Yes"/>
    <x v="0"/>
    <x v="0"/>
    <n v="1"/>
    <x v="0"/>
    <x v="0"/>
    <x v="2"/>
    <d v="1964-06-06T00:00:00"/>
    <x v="82"/>
    <x v="0"/>
    <s v="tier - 3"/>
    <x v="3"/>
    <x v="8"/>
  </r>
  <r>
    <x v="83"/>
    <s v="Thoma"/>
    <n v="49.41"/>
    <n v="4.2300000000000004"/>
    <s v="Yes"/>
    <x v="0"/>
    <x v="1"/>
    <n v="1"/>
    <x v="0"/>
    <x v="0"/>
    <x v="2"/>
    <d v="1969-08-08T00:00:00"/>
    <x v="83"/>
    <x v="0"/>
    <s v="tier - 2"/>
    <x v="3"/>
    <x v="16"/>
  </r>
  <r>
    <x v="84"/>
    <s v="Heagy"/>
    <n v="31.824999999999999"/>
    <n v="4.0599999999999996"/>
    <s v="No"/>
    <x v="0"/>
    <x v="0"/>
    <n v="2"/>
    <x v="0"/>
    <x v="0"/>
    <x v="2"/>
    <d v="1972-09-06T00:00:00"/>
    <x v="84"/>
    <x v="0"/>
    <s v="tier - 3"/>
    <x v="4"/>
    <x v="29"/>
  </r>
  <r>
    <x v="85"/>
    <s v="Regnier"/>
    <n v="51.28"/>
    <n v="4.68"/>
    <s v="No"/>
    <x v="0"/>
    <x v="0"/>
    <n v="2"/>
    <x v="0"/>
    <x v="0"/>
    <x v="2"/>
    <d v="1972-08-12T00:00:00"/>
    <x v="85"/>
    <x v="0"/>
    <s v="tier - 2"/>
    <x v="3"/>
    <x v="29"/>
  </r>
  <r>
    <x v="86"/>
    <s v="Parendo"/>
    <n v="34.96"/>
    <n v="4.34"/>
    <s v="No"/>
    <x v="0"/>
    <x v="1"/>
    <n v="1"/>
    <x v="0"/>
    <x v="0"/>
    <x v="2"/>
    <d v="1979-10-11T00:00:00"/>
    <x v="86"/>
    <x v="0"/>
    <s v="tier - 3"/>
    <x v="6"/>
    <x v="19"/>
  </r>
  <r>
    <x v="87"/>
    <s v="Schell"/>
    <n v="33.11"/>
    <n v="10.51"/>
    <s v="No"/>
    <x v="0"/>
    <x v="0"/>
    <n v="0"/>
    <x v="0"/>
    <x v="0"/>
    <x v="0"/>
    <d v="1974-06-05T00:00:00"/>
    <x v="87"/>
    <x v="0"/>
    <s v="tier - 2"/>
    <x v="0"/>
    <x v="30"/>
  </r>
  <r>
    <x v="88"/>
    <s v="Driscoll"/>
    <n v="54.74"/>
    <n v="5.84"/>
    <s v="Yes"/>
    <x v="0"/>
    <x v="1"/>
    <n v="1"/>
    <x v="0"/>
    <x v="0"/>
    <x v="1"/>
    <d v="1983-09-08T00:00:00"/>
    <x v="88"/>
    <x v="0"/>
    <s v="tier - 2"/>
    <x v="3"/>
    <x v="33"/>
  </r>
  <r>
    <x v="89"/>
    <s v="Mitchell"/>
    <n v="32.56"/>
    <n v="5.41"/>
    <s v="No"/>
    <x v="0"/>
    <x v="1"/>
    <n v="1"/>
    <x v="0"/>
    <x v="0"/>
    <x v="2"/>
    <d v="1979-09-16T00:00:00"/>
    <x v="89"/>
    <x v="0"/>
    <s v="tier - 2"/>
    <x v="0"/>
    <x v="19"/>
  </r>
  <r>
    <x v="90"/>
    <s v="Cutler"/>
    <n v="39.049999999999997"/>
    <n v="6.06"/>
    <s v="No"/>
    <x v="0"/>
    <x v="0"/>
    <n v="1"/>
    <x v="0"/>
    <x v="0"/>
    <x v="1"/>
    <d v="1992-08-04T00:00:00"/>
    <x v="90"/>
    <x v="0"/>
    <s v="tier - 2"/>
    <x v="0"/>
    <x v="34"/>
  </r>
  <r>
    <x v="91"/>
    <s v="Derian"/>
    <n v="42.75"/>
    <n v="4.22"/>
    <s v="No"/>
    <x v="0"/>
    <x v="0"/>
    <n v="0"/>
    <x v="0"/>
    <x v="0"/>
    <x v="2"/>
    <d v="1999-07-02T00:00:00"/>
    <x v="91"/>
    <x v="0"/>
    <s v="tier - 1"/>
    <x v="2"/>
    <x v="35"/>
  </r>
  <r>
    <x v="92"/>
    <s v="Farina"/>
    <n v="50.58"/>
    <n v="5.12"/>
    <s v="No"/>
    <x v="0"/>
    <x v="0"/>
    <n v="2"/>
    <x v="0"/>
    <x v="0"/>
    <x v="2"/>
    <d v="1972-06-10T00:00:00"/>
    <x v="92"/>
    <x v="0"/>
    <s v="tier - 3"/>
    <x v="3"/>
    <x v="29"/>
  </r>
  <r>
    <x v="93"/>
    <s v="Saunders"/>
    <n v="30.495000000000001"/>
    <n v="4.57"/>
    <s v="Yes"/>
    <x v="0"/>
    <x v="0"/>
    <n v="0"/>
    <x v="0"/>
    <x v="0"/>
    <x v="2"/>
    <d v="1976-12-26T00:00:00"/>
    <x v="93"/>
    <x v="0"/>
    <s v="tier - 3"/>
    <x v="1"/>
    <x v="17"/>
  </r>
  <r>
    <x v="94"/>
    <s v="Kratz"/>
    <n v="48.31"/>
    <n v="9.58"/>
    <s v="Yes"/>
    <x v="0"/>
    <x v="0"/>
    <n v="2"/>
    <x v="0"/>
    <x v="0"/>
    <x v="0"/>
    <d v="1970-09-25T00:00:00"/>
    <x v="94"/>
    <x v="0"/>
    <s v="tier - 1"/>
    <x v="3"/>
    <x v="2"/>
  </r>
  <r>
    <x v="95"/>
    <s v="Boland"/>
    <n v="48.99"/>
    <n v="9.7799999999999994"/>
    <s v="Yes"/>
    <x v="0"/>
    <x v="0"/>
    <n v="1"/>
    <x v="0"/>
    <x v="0"/>
    <x v="0"/>
    <d v="1975-07-10T00:00:00"/>
    <x v="95"/>
    <x v="0"/>
    <s v="tier - 3"/>
    <x v="1"/>
    <x v="28"/>
  </r>
  <r>
    <x v="96"/>
    <s v="Van Hout"/>
    <n v="38.39"/>
    <n v="4.1100000000000003"/>
    <s v="Yes"/>
    <x v="0"/>
    <x v="0"/>
    <n v="0"/>
    <x v="0"/>
    <x v="0"/>
    <x v="2"/>
    <d v="1985-11-03T00:00:00"/>
    <x v="96"/>
    <x v="0"/>
    <s v="tier - 2"/>
    <x v="0"/>
    <x v="18"/>
  </r>
  <r>
    <x v="97"/>
    <s v="Ramsey"/>
    <n v="44.34"/>
    <n v="4.0199999999999996"/>
    <s v="Yes"/>
    <x v="0"/>
    <x v="0"/>
    <n v="2"/>
    <x v="0"/>
    <x v="0"/>
    <x v="2"/>
    <d v="1966-08-12T00:00:00"/>
    <x v="97"/>
    <x v="0"/>
    <s v="tier - 3"/>
    <x v="3"/>
    <x v="25"/>
  </r>
  <r>
    <x v="98"/>
    <s v="Gage"/>
    <n v="41.51"/>
    <n v="6.92"/>
    <s v="No"/>
    <x v="0"/>
    <x v="0"/>
    <n v="0"/>
    <x v="0"/>
    <x v="0"/>
    <x v="0"/>
    <d v="1962-09-04T00:00:00"/>
    <x v="98"/>
    <x v="0"/>
    <s v="tier - 3"/>
    <x v="3"/>
    <x v="5"/>
  </r>
  <r>
    <x v="99"/>
    <s v="Gollins"/>
    <n v="48.2"/>
    <n v="4.84"/>
    <s v="No"/>
    <x v="0"/>
    <x v="0"/>
    <n v="0"/>
    <x v="0"/>
    <x v="0"/>
    <x v="2"/>
    <d v="1977-06-27T00:00:00"/>
    <x v="99"/>
    <x v="0"/>
    <s v="tier - 3"/>
    <x v="1"/>
    <x v="1"/>
  </r>
  <r>
    <x v="100"/>
    <s v="Benestad"/>
    <n v="35.75"/>
    <n v="8"/>
    <s v="Yes"/>
    <x v="0"/>
    <x v="0"/>
    <n v="0"/>
    <x v="0"/>
    <x v="0"/>
    <x v="0"/>
    <d v="1981-10-04T00:00:00"/>
    <x v="100"/>
    <x v="0"/>
    <s v="tier - 3"/>
    <x v="0"/>
    <x v="36"/>
  </r>
  <r>
    <x v="101"/>
    <s v="Aviv"/>
    <n v="53.81"/>
    <n v="8.77"/>
    <s v="Yes"/>
    <x v="0"/>
    <x v="0"/>
    <n v="0"/>
    <x v="0"/>
    <x v="0"/>
    <x v="0"/>
    <d v="1981-07-28T00:00:00"/>
    <x v="101"/>
    <x v="0"/>
    <s v="tier - 2"/>
    <x v="3"/>
    <x v="36"/>
  </r>
  <r>
    <x v="102"/>
    <s v="Burns"/>
    <n v="49.48"/>
    <n v="4.96"/>
    <s v="No"/>
    <x v="0"/>
    <x v="1"/>
    <n v="1"/>
    <x v="0"/>
    <x v="0"/>
    <x v="2"/>
    <d v="1979-08-18T00:00:00"/>
    <x v="102"/>
    <x v="0"/>
    <s v="tier - 3"/>
    <x v="1"/>
    <x v="19"/>
  </r>
  <r>
    <x v="103"/>
    <s v="Maldonado"/>
    <n v="34.1"/>
    <n v="4.43"/>
    <s v="Yes"/>
    <x v="0"/>
    <x v="0"/>
    <n v="0"/>
    <x v="0"/>
    <x v="0"/>
    <x v="2"/>
    <d v="1985-10-21T00:00:00"/>
    <x v="103"/>
    <x v="0"/>
    <s v="tier - 2"/>
    <x v="3"/>
    <x v="18"/>
  </r>
  <r>
    <x v="104"/>
    <s v="Yitref"/>
    <n v="35.299999999999997"/>
    <n v="5.82"/>
    <s v="Yes"/>
    <x v="0"/>
    <x v="1"/>
    <n v="1"/>
    <x v="0"/>
    <x v="0"/>
    <x v="1"/>
    <d v="1983-10-14T00:00:00"/>
    <x v="104"/>
    <x v="0"/>
    <s v="tier - 2"/>
    <x v="3"/>
    <x v="33"/>
  </r>
  <r>
    <x v="105"/>
    <s v="Loudon-Brown"/>
    <n v="43.83"/>
    <n v="6.03"/>
    <s v="Yes"/>
    <x v="0"/>
    <x v="0"/>
    <n v="2"/>
    <x v="0"/>
    <x v="0"/>
    <x v="1"/>
    <d v="1966-08-12T00:00:00"/>
    <x v="105"/>
    <x v="0"/>
    <s v="tier - 3"/>
    <x v="3"/>
    <x v="25"/>
  </r>
  <r>
    <x v="106"/>
    <s v="Sugathadasa"/>
    <n v="50.07"/>
    <n v="9.27"/>
    <s v="No"/>
    <x v="0"/>
    <x v="0"/>
    <n v="0"/>
    <x v="0"/>
    <x v="0"/>
    <x v="0"/>
    <d v="1978-12-20T00:00:00"/>
    <x v="106"/>
    <x v="0"/>
    <s v="tier - 3"/>
    <x v="3"/>
    <x v="9"/>
  </r>
  <r>
    <x v="107"/>
    <s v="Ganley"/>
    <n v="32.774999999999999"/>
    <n v="5.53"/>
    <s v="No"/>
    <x v="0"/>
    <x v="0"/>
    <n v="0"/>
    <x v="0"/>
    <x v="0"/>
    <x v="2"/>
    <d v="1982-12-25T00:00:00"/>
    <x v="107"/>
    <x v="0"/>
    <s v="tier - 1"/>
    <x v="1"/>
    <x v="37"/>
  </r>
  <r>
    <x v="108"/>
    <s v="Potter"/>
    <n v="34.104999999999997"/>
    <n v="5.07"/>
    <s v="No"/>
    <x v="0"/>
    <x v="0"/>
    <n v="1"/>
    <x v="0"/>
    <x v="0"/>
    <x v="2"/>
    <d v="1987-08-08T00:00:00"/>
    <x v="108"/>
    <x v="1"/>
    <s v="tier - 3"/>
    <x v="1"/>
    <x v="38"/>
  </r>
  <r>
    <x v="109"/>
    <s v="Rasmussen"/>
    <n v="48.93"/>
    <n v="11.17"/>
    <s v="Yes"/>
    <x v="0"/>
    <x v="0"/>
    <n v="1"/>
    <x v="0"/>
    <x v="0"/>
    <x v="0"/>
    <d v="1975-12-02T00:00:00"/>
    <x v="109"/>
    <x v="1"/>
    <s v="tier - 2"/>
    <x v="3"/>
    <x v="28"/>
  </r>
  <r>
    <x v="110"/>
    <s v="Robinson"/>
    <n v="37.07"/>
    <n v="6.14"/>
    <s v="Yes"/>
    <x v="0"/>
    <x v="0"/>
    <n v="0"/>
    <x v="0"/>
    <x v="0"/>
    <x v="1"/>
    <d v="1985-08-22T00:00:00"/>
    <x v="110"/>
    <x v="0"/>
    <s v="tier - 2"/>
    <x v="0"/>
    <x v="18"/>
  </r>
  <r>
    <x v="111"/>
    <s v="Antonopoulos"/>
    <n v="51.51"/>
    <n v="6.26"/>
    <s v="Yes"/>
    <x v="0"/>
    <x v="1"/>
    <n v="1"/>
    <x v="0"/>
    <x v="0"/>
    <x v="1"/>
    <d v="1983-06-01T00:00:00"/>
    <x v="111"/>
    <x v="1"/>
    <s v="tier - 2"/>
    <x v="3"/>
    <x v="37"/>
  </r>
  <r>
    <x v="112"/>
    <s v="Groner"/>
    <n v="34.799999999999997"/>
    <n v="4.72"/>
    <s v="Yes"/>
    <x v="0"/>
    <x v="0"/>
    <n v="0"/>
    <x v="0"/>
    <x v="0"/>
    <x v="2"/>
    <d v="1985-07-17T00:00:00"/>
    <x v="112"/>
    <x v="1"/>
    <s v="tier - 1"/>
    <x v="3"/>
    <x v="18"/>
  </r>
  <r>
    <x v="113"/>
    <s v="Zywicki"/>
    <n v="36.67"/>
    <n v="5.18"/>
    <s v="No"/>
    <x v="0"/>
    <x v="0"/>
    <n v="1"/>
    <x v="0"/>
    <x v="0"/>
    <x v="2"/>
    <d v="1987-07-24T00:00:00"/>
    <x v="113"/>
    <x v="0"/>
    <s v="tier - 1"/>
    <x v="7"/>
    <x v="38"/>
  </r>
  <r>
    <x v="114"/>
    <s v="Cardinal"/>
    <n v="30.9"/>
    <n v="9.4"/>
    <s v="No"/>
    <x v="0"/>
    <x v="0"/>
    <n v="2"/>
    <x v="0"/>
    <x v="0"/>
    <x v="0"/>
    <d v="1973-12-17T00:00:00"/>
    <x v="114"/>
    <x v="0"/>
    <s v="tier - 2"/>
    <x v="3"/>
    <x v="30"/>
  </r>
  <r>
    <x v="115"/>
    <s v="Alleman"/>
    <n v="30.495000000000001"/>
    <n v="6.29"/>
    <s v="No"/>
    <x v="0"/>
    <x v="0"/>
    <n v="0"/>
    <x v="0"/>
    <x v="0"/>
    <x v="1"/>
    <d v="1977-08-12T00:00:00"/>
    <x v="115"/>
    <x v="1"/>
    <s v="tier - 1"/>
    <x v="1"/>
    <x v="1"/>
  </r>
  <r>
    <x v="116"/>
    <s v="Stroffolino"/>
    <n v="44.88"/>
    <n v="6.04"/>
    <s v="No"/>
    <x v="0"/>
    <x v="1"/>
    <n v="1"/>
    <x v="0"/>
    <x v="0"/>
    <x v="1"/>
    <d v="2003-07-16T00:00:00"/>
    <x v="116"/>
    <x v="0"/>
    <s v="tier - 1"/>
    <x v="0"/>
    <x v="39"/>
  </r>
  <r>
    <x v="117"/>
    <s v="Clubb"/>
    <n v="44.32"/>
    <n v="10.55"/>
    <s v="No"/>
    <x v="0"/>
    <x v="0"/>
    <n v="0"/>
    <x v="0"/>
    <x v="0"/>
    <x v="0"/>
    <d v="1968-09-29T00:00:00"/>
    <x v="117"/>
    <x v="1"/>
    <s v="tier - 2"/>
    <x v="3"/>
    <x v="0"/>
  </r>
  <r>
    <x v="118"/>
    <s v="McGoogan"/>
    <n v="46.39"/>
    <n v="5.09"/>
    <s v="No"/>
    <x v="0"/>
    <x v="0"/>
    <n v="0"/>
    <x v="0"/>
    <x v="0"/>
    <x v="2"/>
    <d v="1977-12-17T00:00:00"/>
    <x v="118"/>
    <x v="1"/>
    <s v="tier - 1"/>
    <x v="1"/>
    <x v="1"/>
  </r>
  <r>
    <x v="119"/>
    <s v="Keflezighi"/>
    <n v="42.13"/>
    <n v="5.2"/>
    <s v="Yes"/>
    <x v="0"/>
    <x v="0"/>
    <n v="1"/>
    <x v="0"/>
    <x v="0"/>
    <x v="2"/>
    <d v="1995-08-07T00:00:00"/>
    <x v="119"/>
    <x v="0"/>
    <s v="tier - 3"/>
    <x v="0"/>
    <x v="40"/>
  </r>
  <r>
    <x v="120"/>
    <s v="Syed"/>
    <n v="30.78"/>
    <n v="8.4499999999999993"/>
    <s v="Yes"/>
    <x v="0"/>
    <x v="0"/>
    <n v="0"/>
    <x v="0"/>
    <x v="0"/>
    <x v="0"/>
    <d v="1981-07-05T00:00:00"/>
    <x v="120"/>
    <x v="0"/>
    <s v="tier - 2"/>
    <x v="6"/>
    <x v="36"/>
  </r>
  <r>
    <x v="121"/>
    <s v="Segal"/>
    <n v="31.35"/>
    <n v="9.5399999999999991"/>
    <s v="No"/>
    <x v="0"/>
    <x v="0"/>
    <n v="0"/>
    <x v="0"/>
    <x v="0"/>
    <x v="0"/>
    <d v="1978-07-12T00:00:00"/>
    <x v="121"/>
    <x v="0"/>
    <s v="tier - 2"/>
    <x v="5"/>
    <x v="9"/>
  </r>
  <r>
    <x v="122"/>
    <s v="Defranco"/>
    <n v="41.46"/>
    <n v="4.99"/>
    <s v="Yes"/>
    <x v="0"/>
    <x v="0"/>
    <n v="2"/>
    <x v="0"/>
    <x v="0"/>
    <x v="2"/>
    <d v="1966-06-24T00:00:00"/>
    <x v="122"/>
    <x v="1"/>
    <s v="tier - 2"/>
    <x v="3"/>
    <x v="25"/>
  </r>
  <r>
    <x v="123"/>
    <s v="Kells"/>
    <n v="48"/>
    <n v="10.54"/>
    <s v="No"/>
    <x v="0"/>
    <x v="0"/>
    <n v="0"/>
    <x v="0"/>
    <x v="0"/>
    <x v="0"/>
    <d v="1978-08-05T00:00:00"/>
    <x v="123"/>
    <x v="1"/>
    <s v="tier - 3"/>
    <x v="3"/>
    <x v="9"/>
  </r>
  <r>
    <x v="124"/>
    <s v="Lawton"/>
    <n v="49.13"/>
    <n v="4.54"/>
    <s v="No"/>
    <x v="0"/>
    <x v="0"/>
    <n v="0"/>
    <x v="0"/>
    <x v="0"/>
    <x v="2"/>
    <d v="1982-08-16T00:00:00"/>
    <x v="124"/>
    <x v="1"/>
    <s v="tier - 3"/>
    <x v="3"/>
    <x v="37"/>
  </r>
  <r>
    <x v="125"/>
    <s v="Bejar"/>
    <n v="37.799999999999997"/>
    <n v="6.29"/>
    <s v="No"/>
    <x v="0"/>
    <x v="0"/>
    <n v="1"/>
    <x v="0"/>
    <x v="0"/>
    <x v="1"/>
    <d v="1992-11-30T00:00:00"/>
    <x v="125"/>
    <x v="0"/>
    <s v="tier - 3"/>
    <x v="3"/>
    <x v="34"/>
  </r>
  <r>
    <x v="126"/>
    <s v="Navarro Castro"/>
    <n v="38.299999999999997"/>
    <n v="9.51"/>
    <s v="No"/>
    <x v="0"/>
    <x v="0"/>
    <n v="0"/>
    <x v="0"/>
    <x v="0"/>
    <x v="0"/>
    <d v="1962-07-07T00:00:00"/>
    <x v="126"/>
    <x v="1"/>
    <s v="tier - 1"/>
    <x v="3"/>
    <x v="5"/>
  </r>
  <r>
    <x v="127"/>
    <s v="Tice"/>
    <n v="32.774999999999999"/>
    <n v="4.72"/>
    <s v="No"/>
    <x v="0"/>
    <x v="0"/>
    <n v="0"/>
    <x v="0"/>
    <x v="0"/>
    <x v="2"/>
    <d v="1982-08-04T00:00:00"/>
    <x v="127"/>
    <x v="0"/>
    <s v="tier - 1"/>
    <x v="4"/>
    <x v="37"/>
  </r>
  <r>
    <x v="128"/>
    <s v="Wolf"/>
    <n v="34.200000000000003"/>
    <n v="5.91"/>
    <s v="Yes"/>
    <x v="0"/>
    <x v="0"/>
    <n v="0"/>
    <x v="0"/>
    <x v="0"/>
    <x v="1"/>
    <d v="1985-09-20T00:00:00"/>
    <x v="128"/>
    <x v="0"/>
    <s v="tier - 3"/>
    <x v="6"/>
    <x v="18"/>
  </r>
  <r>
    <x v="129"/>
    <s v="Oppedal"/>
    <n v="30.2"/>
    <n v="9.58"/>
    <s v="No"/>
    <x v="0"/>
    <x v="0"/>
    <n v="0"/>
    <x v="0"/>
    <x v="0"/>
    <x v="0"/>
    <d v="1978-10-12T00:00:00"/>
    <x v="129"/>
    <x v="0"/>
    <s v="tier - 1"/>
    <x v="3"/>
    <x v="9"/>
  </r>
  <r>
    <x v="130"/>
    <s v="Wright"/>
    <n v="48.32"/>
    <n v="5.77"/>
    <s v="No"/>
    <x v="0"/>
    <x v="0"/>
    <n v="0"/>
    <x v="0"/>
    <x v="0"/>
    <x v="1"/>
    <d v="1980-09-24T00:00:00"/>
    <x v="130"/>
    <x v="1"/>
    <s v="tier - 3"/>
    <x v="3"/>
    <x v="26"/>
  </r>
  <r>
    <x v="131"/>
    <s v="Ellis"/>
    <n v="44.86"/>
    <n v="4.38"/>
    <s v="Yes"/>
    <x v="0"/>
    <x v="0"/>
    <n v="0"/>
    <x v="0"/>
    <x v="0"/>
    <x v="2"/>
    <d v="1976-12-15T00:00:00"/>
    <x v="131"/>
    <x v="1"/>
    <s v="tier - 3"/>
    <x v="3"/>
    <x v="17"/>
  </r>
  <r>
    <x v="132"/>
    <s v="Taormina"/>
    <n v="52.15"/>
    <n v="5.65"/>
    <s v="No"/>
    <x v="0"/>
    <x v="0"/>
    <n v="1"/>
    <x v="0"/>
    <x v="0"/>
    <x v="2"/>
    <d v="1987-06-16T00:00:00"/>
    <x v="132"/>
    <x v="1"/>
    <s v="tier - 2"/>
    <x v="3"/>
    <x v="38"/>
  </r>
  <r>
    <x v="133"/>
    <s v="Lynch"/>
    <n v="41.12"/>
    <n v="7.54"/>
    <s v="Yes"/>
    <x v="0"/>
    <x v="0"/>
    <n v="0"/>
    <x v="0"/>
    <x v="0"/>
    <x v="0"/>
    <d v="1967-07-30T00:00:00"/>
    <x v="133"/>
    <x v="0"/>
    <s v="tier - 2"/>
    <x v="3"/>
    <x v="23"/>
  </r>
  <r>
    <x v="134"/>
    <s v="Tavella"/>
    <n v="38.39"/>
    <n v="5.1100000000000003"/>
    <s v="Yes"/>
    <x v="0"/>
    <x v="0"/>
    <n v="1"/>
    <x v="0"/>
    <x v="0"/>
    <x v="2"/>
    <d v="1964-06-06T00:00:00"/>
    <x v="134"/>
    <x v="1"/>
    <s v="tier - 2"/>
    <x v="3"/>
    <x v="8"/>
  </r>
  <r>
    <x v="135"/>
    <s v="Neufeld"/>
    <n v="46.85"/>
    <n v="4.25"/>
    <s v="No"/>
    <x v="0"/>
    <x v="1"/>
    <n v="1"/>
    <x v="0"/>
    <x v="0"/>
    <x v="2"/>
    <d v="1979-12-03T00:00:00"/>
    <x v="135"/>
    <x v="1"/>
    <s v="tier - 1"/>
    <x v="3"/>
    <x v="19"/>
  </r>
  <r>
    <x v="136"/>
    <s v="Walhovd"/>
    <n v="42.24"/>
    <n v="5.55"/>
    <s v="No"/>
    <x v="1"/>
    <x v="0"/>
    <n v="1"/>
    <x v="0"/>
    <x v="0"/>
    <x v="2"/>
    <d v="2004-12-05T00:00:00"/>
    <x v="136"/>
    <x v="1"/>
    <s v="tier - 2"/>
    <x v="0"/>
    <x v="41"/>
  </r>
  <r>
    <x v="137"/>
    <s v="Washburn"/>
    <n v="34.39"/>
    <n v="5.78"/>
    <s v="No"/>
    <x v="0"/>
    <x v="0"/>
    <n v="0"/>
    <x v="0"/>
    <x v="0"/>
    <x v="1"/>
    <d v="1991-11-08T00:00:00"/>
    <x v="137"/>
    <x v="0"/>
    <s v="tier - 2"/>
    <x v="1"/>
    <x v="42"/>
  </r>
  <r>
    <x v="138"/>
    <s v="Mroz"/>
    <n v="42.89"/>
    <n v="5.28"/>
    <s v="Yes"/>
    <x v="0"/>
    <x v="0"/>
    <n v="0"/>
    <x v="0"/>
    <x v="0"/>
    <x v="2"/>
    <d v="1976-06-15T00:00:00"/>
    <x v="138"/>
    <x v="1"/>
    <s v="tier - 2"/>
    <x v="1"/>
    <x v="17"/>
  </r>
  <r>
    <x v="139"/>
    <s v="Canaday"/>
    <n v="36.299999999999997"/>
    <n v="5.39"/>
    <s v="No"/>
    <x v="0"/>
    <x v="0"/>
    <n v="0"/>
    <x v="0"/>
    <x v="0"/>
    <x v="2"/>
    <d v="1991-11-02T00:00:00"/>
    <x v="139"/>
    <x v="1"/>
    <s v="tier - 2"/>
    <x v="3"/>
    <x v="42"/>
  </r>
  <r>
    <x v="140"/>
    <s v="Atkins"/>
    <n v="35.200000000000003"/>
    <n v="8.01"/>
    <s v="Yes"/>
    <x v="0"/>
    <x v="0"/>
    <n v="1"/>
    <x v="0"/>
    <x v="0"/>
    <x v="0"/>
    <d v="1986-07-20T00:00:00"/>
    <x v="140"/>
    <x v="0"/>
    <s v="tier - 3"/>
    <x v="0"/>
    <x v="27"/>
  </r>
  <r>
    <x v="141"/>
    <s v="Kropelnicki"/>
    <n v="53.62"/>
    <n v="5.21"/>
    <s v="No"/>
    <x v="0"/>
    <x v="0"/>
    <n v="0"/>
    <x v="0"/>
    <x v="0"/>
    <x v="2"/>
    <d v="1990-07-13T00:00:00"/>
    <x v="141"/>
    <x v="1"/>
    <s v="tier - 2"/>
    <x v="3"/>
    <x v="3"/>
  </r>
  <r>
    <x v="142"/>
    <s v="Braund"/>
    <n v="36.67"/>
    <n v="6.27"/>
    <s v="No"/>
    <x v="0"/>
    <x v="0"/>
    <n v="0"/>
    <x v="0"/>
    <x v="0"/>
    <x v="1"/>
    <d v="1999-11-12T00:00:00"/>
    <x v="142"/>
    <x v="1"/>
    <s v="tier - 2"/>
    <x v="2"/>
    <x v="35"/>
  </r>
  <r>
    <x v="143"/>
    <s v="Anderson"/>
    <n v="33.4"/>
    <n v="10.73"/>
    <s v="Yes"/>
    <x v="0"/>
    <x v="0"/>
    <n v="1"/>
    <x v="0"/>
    <x v="0"/>
    <x v="0"/>
    <d v="1986-06-21T00:00:00"/>
    <x v="143"/>
    <x v="0"/>
    <s v="tier - 2"/>
    <x v="3"/>
    <x v="27"/>
  </r>
  <r>
    <x v="144"/>
    <s v="Bilbrey"/>
    <n v="42.71"/>
    <n v="10.52"/>
    <s v="No"/>
    <x v="0"/>
    <x v="0"/>
    <n v="0"/>
    <x v="0"/>
    <x v="0"/>
    <x v="0"/>
    <d v="1971-12-23T00:00:00"/>
    <x v="144"/>
    <x v="1"/>
    <s v="tier - 1"/>
    <x v="3"/>
    <x v="14"/>
  </r>
  <r>
    <x v="145"/>
    <s v="Curtis"/>
    <n v="41.52"/>
    <n v="11.82"/>
    <s v="Yes"/>
    <x v="0"/>
    <x v="0"/>
    <n v="2"/>
    <x v="0"/>
    <x v="0"/>
    <x v="0"/>
    <d v="1970-08-22T00:00:00"/>
    <x v="145"/>
    <x v="1"/>
    <s v="tier - 3"/>
    <x v="3"/>
    <x v="2"/>
  </r>
  <r>
    <x v="146"/>
    <s v="Meyer"/>
    <n v="39.4"/>
    <n v="6.76"/>
    <s v="No"/>
    <x v="0"/>
    <x v="0"/>
    <n v="0"/>
    <x v="0"/>
    <x v="0"/>
    <x v="0"/>
    <d v="2002-09-17T00:00:00"/>
    <x v="146"/>
    <x v="0"/>
    <s v="tier - 3"/>
    <x v="3"/>
    <x v="43"/>
  </r>
  <r>
    <x v="147"/>
    <s v="Bardeesy"/>
    <n v="46.45"/>
    <n v="5.62"/>
    <s v="No"/>
    <x v="0"/>
    <x v="0"/>
    <n v="0"/>
    <x v="0"/>
    <x v="0"/>
    <x v="2"/>
    <d v="1980-06-12T00:00:00"/>
    <x v="147"/>
    <x v="0"/>
    <s v="tier - 3"/>
    <x v="3"/>
    <x v="26"/>
  </r>
  <r>
    <x v="148"/>
    <s v="Shanahan"/>
    <n v="35.75"/>
    <n v="4.1900000000000004"/>
    <s v="No"/>
    <x v="0"/>
    <x v="0"/>
    <n v="0"/>
    <x v="0"/>
    <x v="0"/>
    <x v="2"/>
    <d v="1989-10-30T00:00:00"/>
    <x v="148"/>
    <x v="0"/>
    <s v="tier - 2"/>
    <x v="0"/>
    <x v="4"/>
  </r>
  <r>
    <x v="149"/>
    <s v="Sutter"/>
    <n v="26.07"/>
    <n v="5.32"/>
    <s v="No"/>
    <x v="0"/>
    <x v="0"/>
    <n v="0"/>
    <x v="0"/>
    <x v="1"/>
    <x v="2"/>
    <d v="1980-08-16T00:00:00"/>
    <x v="149"/>
    <x v="0"/>
    <s v="tier - 2"/>
    <x v="0"/>
    <x v="26"/>
  </r>
  <r>
    <x v="150"/>
    <s v="Yesian"/>
    <n v="36.54"/>
    <n v="4.46"/>
    <s v="Yes"/>
    <x v="0"/>
    <x v="0"/>
    <n v="1"/>
    <x v="0"/>
    <x v="0"/>
    <x v="2"/>
    <d v="1964-06-16T00:00:00"/>
    <x v="150"/>
    <x v="1"/>
    <s v="tier - 3"/>
    <x v="3"/>
    <x v="13"/>
  </r>
  <r>
    <x v="151"/>
    <s v="Meers"/>
    <n v="51.64"/>
    <n v="5.65"/>
    <s v="No"/>
    <x v="0"/>
    <x v="0"/>
    <n v="0"/>
    <x v="0"/>
    <x v="0"/>
    <x v="2"/>
    <d v="1989-09-08T00:00:00"/>
    <x v="151"/>
    <x v="1"/>
    <s v="tier - 3"/>
    <x v="3"/>
    <x v="4"/>
  </r>
  <r>
    <x v="152"/>
    <s v="Conlon"/>
    <n v="42.83"/>
    <n v="6.04"/>
    <s v="No"/>
    <x v="0"/>
    <x v="0"/>
    <n v="2"/>
    <x v="0"/>
    <x v="0"/>
    <x v="1"/>
    <d v="1972-11-19T00:00:00"/>
    <x v="152"/>
    <x v="1"/>
    <s v="tier - 2"/>
    <x v="3"/>
    <x v="29"/>
  </r>
  <r>
    <x v="153"/>
    <s v="Arnstein"/>
    <n v="40.15"/>
    <n v="5.76"/>
    <s v="No"/>
    <x v="0"/>
    <x v="0"/>
    <n v="1"/>
    <x v="0"/>
    <x v="0"/>
    <x v="1"/>
    <d v="1998-07-29T00:00:00"/>
    <x v="153"/>
    <x v="0"/>
    <s v="tier - 3"/>
    <x v="0"/>
    <x v="44"/>
  </r>
  <r>
    <x v="154"/>
    <s v="Jurek"/>
    <n v="27.8"/>
    <n v="4.3600000000000003"/>
    <s v="No"/>
    <x v="0"/>
    <x v="1"/>
    <n v="1"/>
    <x v="0"/>
    <x v="1"/>
    <x v="2"/>
    <d v="1979-09-09T00:00:00"/>
    <x v="154"/>
    <x v="0"/>
    <s v="tier - 2"/>
    <x v="3"/>
    <x v="19"/>
  </r>
  <r>
    <x v="155"/>
    <s v="Thill"/>
    <n v="45.81"/>
    <n v="4.76"/>
    <s v="Yes"/>
    <x v="0"/>
    <x v="1"/>
    <n v="1"/>
    <x v="0"/>
    <x v="0"/>
    <x v="2"/>
    <d v="1983-07-26T00:00:00"/>
    <x v="155"/>
    <x v="1"/>
    <s v="tier - 2"/>
    <x v="3"/>
    <x v="33"/>
  </r>
  <r>
    <x v="156"/>
    <s v="Glaz"/>
    <n v="34.43"/>
    <n v="10.82"/>
    <s v="Yes"/>
    <x v="0"/>
    <x v="0"/>
    <n v="1"/>
    <x v="0"/>
    <x v="0"/>
    <x v="0"/>
    <d v="1986-08-15T00:00:00"/>
    <x v="156"/>
    <x v="0"/>
    <s v="tier - 1"/>
    <x v="0"/>
    <x v="27"/>
  </r>
  <r>
    <x v="157"/>
    <s v="Sampson"/>
    <n v="41.33"/>
    <n v="4.01"/>
    <s v="Yes"/>
    <x v="0"/>
    <x v="0"/>
    <n v="0"/>
    <x v="0"/>
    <x v="0"/>
    <x v="2"/>
    <d v="1976-09-18T00:00:00"/>
    <x v="157"/>
    <x v="1"/>
    <s v="tier - 2"/>
    <x v="3"/>
    <x v="17"/>
  </r>
  <r>
    <x v="158"/>
    <s v="Duliba"/>
    <n v="31.92"/>
    <n v="5.12"/>
    <s v="Yes"/>
    <x v="0"/>
    <x v="0"/>
    <n v="1"/>
    <x v="0"/>
    <x v="0"/>
    <x v="2"/>
    <d v="1988-10-10T00:00:00"/>
    <x v="158"/>
    <x v="1"/>
    <s v="tier - 3"/>
    <x v="8"/>
    <x v="24"/>
  </r>
  <r>
    <x v="159"/>
    <s v="Tanguay"/>
    <n v="39.799999999999997"/>
    <n v="10.54"/>
    <s v="Yes"/>
    <x v="0"/>
    <x v="0"/>
    <n v="2"/>
    <x v="0"/>
    <x v="0"/>
    <x v="0"/>
    <d v="1970-10-28T00:00:00"/>
    <x v="159"/>
    <x v="1"/>
    <s v="tier - 3"/>
    <x v="3"/>
    <x v="2"/>
  </r>
  <r>
    <x v="160"/>
    <s v="McClelland"/>
    <n v="42.82"/>
    <n v="4.21"/>
    <s v="No"/>
    <x v="0"/>
    <x v="0"/>
    <n v="0"/>
    <x v="0"/>
    <x v="0"/>
    <x v="2"/>
    <d v="1982-06-20T00:00:00"/>
    <x v="160"/>
    <x v="1"/>
    <s v="tier - 2"/>
    <x v="1"/>
    <x v="37"/>
  </r>
  <r>
    <x v="161"/>
    <s v="Gorman"/>
    <n v="33.630000000000003"/>
    <n v="5.42"/>
    <s v="No"/>
    <x v="0"/>
    <x v="0"/>
    <n v="0"/>
    <x v="0"/>
    <x v="0"/>
    <x v="2"/>
    <d v="1990-11-16T00:00:00"/>
    <x v="161"/>
    <x v="0"/>
    <s v="tier - 2"/>
    <x v="9"/>
    <x v="3"/>
  </r>
  <r>
    <x v="162"/>
    <s v="Nishimura"/>
    <n v="37.07"/>
    <n v="4.28"/>
    <s v="No"/>
    <x v="1"/>
    <x v="0"/>
    <n v="1"/>
    <x v="0"/>
    <x v="0"/>
    <x v="2"/>
    <d v="2000-10-12T00:00:00"/>
    <x v="162"/>
    <x v="0"/>
    <s v="tier - 1"/>
    <x v="0"/>
    <x v="22"/>
  </r>
  <r>
    <x v="163"/>
    <s v="Brimble"/>
    <n v="35.625"/>
    <n v="8.9"/>
    <s v="No"/>
    <x v="0"/>
    <x v="0"/>
    <n v="0"/>
    <x v="0"/>
    <x v="0"/>
    <x v="0"/>
    <d v="2002-09-27T00:00:00"/>
    <x v="163"/>
    <x v="0"/>
    <s v="tier - 2"/>
    <x v="1"/>
    <x v="43"/>
  </r>
  <r>
    <x v="164"/>
    <s v="Trenk"/>
    <n v="42.69"/>
    <n v="4.8899999999999997"/>
    <s v="No"/>
    <x v="0"/>
    <x v="1"/>
    <n v="1"/>
    <x v="0"/>
    <x v="0"/>
    <x v="2"/>
    <d v="1979-08-03T00:00:00"/>
    <x v="164"/>
    <x v="1"/>
    <s v="tier - 1"/>
    <x v="3"/>
    <x v="19"/>
  </r>
  <r>
    <x v="165"/>
    <s v="Wittmann"/>
    <n v="37.869999999999997"/>
    <n v="4.29"/>
    <s v="Yes"/>
    <x v="0"/>
    <x v="1"/>
    <n v="1"/>
    <x v="0"/>
    <x v="0"/>
    <x v="2"/>
    <d v="1969-10-30T00:00:00"/>
    <x v="165"/>
    <x v="0"/>
    <s v="tier - 3"/>
    <x v="3"/>
    <x v="16"/>
  </r>
  <r>
    <x v="166"/>
    <s v="Tremblay"/>
    <n v="40.61"/>
    <n v="8"/>
    <s v="Yes"/>
    <x v="0"/>
    <x v="0"/>
    <n v="1"/>
    <x v="0"/>
    <x v="0"/>
    <x v="0"/>
    <d v="1975-11-09T00:00:00"/>
    <x v="166"/>
    <x v="1"/>
    <s v="tier - 3"/>
    <x v="3"/>
    <x v="28"/>
  </r>
  <r>
    <x v="167"/>
    <s v="Scofield"/>
    <n v="30.78"/>
    <n v="4.67"/>
    <s v="Yes"/>
    <x v="0"/>
    <x v="0"/>
    <n v="0"/>
    <x v="0"/>
    <x v="0"/>
    <x v="2"/>
    <d v="1985-11-17T00:00:00"/>
    <x v="167"/>
    <x v="1"/>
    <s v="tier - 1"/>
    <x v="2"/>
    <x v="18"/>
  </r>
  <r>
    <x v="168"/>
    <s v="Yost"/>
    <n v="49.49"/>
    <n v="4.5"/>
    <s v="No"/>
    <x v="0"/>
    <x v="0"/>
    <n v="0"/>
    <x v="0"/>
    <x v="0"/>
    <x v="2"/>
    <d v="1990-10-17T00:00:00"/>
    <x v="168"/>
    <x v="1"/>
    <s v="tier - 2"/>
    <x v="3"/>
    <x v="3"/>
  </r>
  <r>
    <x v="169"/>
    <s v="Torphy"/>
    <n v="37.619999999999997"/>
    <n v="6.32"/>
    <s v="Yes"/>
    <x v="1"/>
    <x v="0"/>
    <n v="2"/>
    <x v="0"/>
    <x v="0"/>
    <x v="1"/>
    <d v="2000-09-05T00:00:00"/>
    <x v="169"/>
    <x v="0"/>
    <s v="tier - 3"/>
    <x v="10"/>
    <x v="22"/>
  </r>
  <r>
    <x v="170"/>
    <s v="Busby"/>
    <n v="36.08"/>
    <n v="6.1"/>
    <s v="Yes"/>
    <x v="0"/>
    <x v="0"/>
    <n v="1"/>
    <x v="0"/>
    <x v="0"/>
    <x v="1"/>
    <d v="1995-10-30T00:00:00"/>
    <x v="170"/>
    <x v="1"/>
    <s v="tier - 2"/>
    <x v="0"/>
    <x v="40"/>
  </r>
  <r>
    <x v="171"/>
    <s v="Nguyen"/>
    <n v="33.5"/>
    <n v="5.4"/>
    <s v="No"/>
    <x v="0"/>
    <x v="0"/>
    <n v="0"/>
    <x v="0"/>
    <x v="0"/>
    <x v="2"/>
    <d v="1989-06-10T00:00:00"/>
    <x v="171"/>
    <x v="1"/>
    <s v="tier - 3"/>
    <x v="3"/>
    <x v="4"/>
  </r>
  <r>
    <x v="172"/>
    <s v="Hanley"/>
    <n v="47.46"/>
    <n v="6.24"/>
    <s v="Yes"/>
    <x v="0"/>
    <x v="0"/>
    <n v="1"/>
    <x v="0"/>
    <x v="0"/>
    <x v="1"/>
    <d v="1988-12-17T00:00:00"/>
    <x v="172"/>
    <x v="1"/>
    <s v="tier - 1"/>
    <x v="3"/>
    <x v="24"/>
  </r>
  <r>
    <x v="173"/>
    <s v="Scheer"/>
    <n v="49.24"/>
    <n v="4.45"/>
    <s v="No"/>
    <x v="0"/>
    <x v="0"/>
    <n v="0"/>
    <x v="0"/>
    <x v="0"/>
    <x v="2"/>
    <d v="1991-11-01T00:00:00"/>
    <x v="173"/>
    <x v="1"/>
    <s v="tier - 2"/>
    <x v="3"/>
    <x v="42"/>
  </r>
  <r>
    <x v="174"/>
    <s v="Rankin"/>
    <n v="54.4"/>
    <n v="5.22"/>
    <s v="No"/>
    <x v="0"/>
    <x v="0"/>
    <n v="1"/>
    <x v="0"/>
    <x v="0"/>
    <x v="2"/>
    <d v="1992-09-13T00:00:00"/>
    <x v="174"/>
    <x v="1"/>
    <s v="tier - 3"/>
    <x v="3"/>
    <x v="34"/>
  </r>
  <r>
    <x v="175"/>
    <s v="Ricardi"/>
    <n v="35.53"/>
    <n v="4.6100000000000003"/>
    <s v="No"/>
    <x v="0"/>
    <x v="0"/>
    <n v="1"/>
    <x v="0"/>
    <x v="0"/>
    <x v="2"/>
    <d v="1992-08-25T00:00:00"/>
    <x v="175"/>
    <x v="0"/>
    <s v="tier - 1"/>
    <x v="0"/>
    <x v="34"/>
  </r>
  <r>
    <x v="176"/>
    <s v="Karkos"/>
    <n v="39.729999999999997"/>
    <n v="6.24"/>
    <s v="No"/>
    <x v="0"/>
    <x v="0"/>
    <n v="0"/>
    <x v="0"/>
    <x v="0"/>
    <x v="1"/>
    <d v="1977-08-13T00:00:00"/>
    <x v="176"/>
    <x v="1"/>
    <s v="tier - 1"/>
    <x v="3"/>
    <x v="1"/>
  </r>
  <r>
    <x v="177"/>
    <s v="Price-Dierksen"/>
    <n v="35.68"/>
    <n v="10.039999999999999"/>
    <s v="No"/>
    <x v="0"/>
    <x v="0"/>
    <n v="0"/>
    <x v="0"/>
    <x v="0"/>
    <x v="0"/>
    <d v="1968-10-22T00:00:00"/>
    <x v="177"/>
    <x v="1"/>
    <s v="tier - 1"/>
    <x v="3"/>
    <x v="0"/>
  </r>
  <r>
    <x v="178"/>
    <s v="Knispel"/>
    <n v="48.86"/>
    <n v="6.09"/>
    <s v="No"/>
    <x v="0"/>
    <x v="0"/>
    <n v="0"/>
    <x v="0"/>
    <x v="0"/>
    <x v="1"/>
    <d v="1991-06-10T00:00:00"/>
    <x v="178"/>
    <x v="1"/>
    <s v="tier - 2"/>
    <x v="3"/>
    <x v="42"/>
  </r>
  <r>
    <x v="179"/>
    <s v="King"/>
    <n v="34.799999999999997"/>
    <n v="11.4"/>
    <s v="Yes"/>
    <x v="0"/>
    <x v="1"/>
    <n v="1"/>
    <x v="1"/>
    <x v="0"/>
    <x v="0"/>
    <d v="1963-07-24T00:00:00"/>
    <x v="179"/>
    <x v="1"/>
    <s v="tier - 2"/>
    <x v="3"/>
    <x v="8"/>
  </r>
  <r>
    <x v="180"/>
    <s v="Samuelson"/>
    <n v="32.49"/>
    <n v="4.29"/>
    <s v="No"/>
    <x v="0"/>
    <x v="1"/>
    <n v="1"/>
    <x v="0"/>
    <x v="0"/>
    <x v="2"/>
    <d v="2003-06-21T00:00:00"/>
    <x v="180"/>
    <x v="1"/>
    <s v="tier - 1"/>
    <x v="1"/>
    <x v="39"/>
  </r>
  <r>
    <x v="181"/>
    <s v="Fredsall"/>
    <n v="39"/>
    <n v="5.7"/>
    <s v="No"/>
    <x v="0"/>
    <x v="0"/>
    <n v="2"/>
    <x v="0"/>
    <x v="0"/>
    <x v="1"/>
    <d v="1972-12-05T00:00:00"/>
    <x v="181"/>
    <x v="0"/>
    <s v="tier - 3"/>
    <x v="3"/>
    <x v="29"/>
  </r>
  <r>
    <x v="182"/>
    <s v="Eggleston"/>
    <n v="35.299999999999997"/>
    <n v="6.09"/>
    <s v="No"/>
    <x v="0"/>
    <x v="0"/>
    <n v="1"/>
    <x v="0"/>
    <x v="0"/>
    <x v="1"/>
    <d v="1992-07-04T00:00:00"/>
    <x v="182"/>
    <x v="1"/>
    <s v="tier - 3"/>
    <x v="3"/>
    <x v="34"/>
  </r>
  <r>
    <x v="183"/>
    <s v="Palombaro"/>
    <n v="33.42"/>
    <n v="10.67"/>
    <s v="No"/>
    <x v="0"/>
    <x v="0"/>
    <n v="0"/>
    <x v="0"/>
    <x v="0"/>
    <x v="0"/>
    <d v="1965-12-28T00:00:00"/>
    <x v="183"/>
    <x v="1"/>
    <s v="tier - 1"/>
    <x v="3"/>
    <x v="11"/>
  </r>
  <r>
    <x v="184"/>
    <s v="Silva"/>
    <n v="37.18"/>
    <n v="6.75"/>
    <s v="Yes"/>
    <x v="0"/>
    <x v="0"/>
    <n v="2"/>
    <x v="0"/>
    <x v="0"/>
    <x v="0"/>
    <d v="1970-07-14T00:00:00"/>
    <x v="184"/>
    <x v="0"/>
    <s v="tier - 1"/>
    <x v="3"/>
    <x v="2"/>
  </r>
  <r>
    <x v="185"/>
    <s v="Bugala"/>
    <n v="33.33"/>
    <n v="9.26"/>
    <s v="Yes"/>
    <x v="0"/>
    <x v="0"/>
    <n v="2"/>
    <x v="1"/>
    <x v="0"/>
    <x v="0"/>
    <d v="1961-07-29T00:00:00"/>
    <x v="185"/>
    <x v="1"/>
    <s v="tier - 2"/>
    <x v="0"/>
    <x v="12"/>
  </r>
  <r>
    <x v="186"/>
    <s v="Dublin"/>
    <n v="53.21"/>
    <n v="4.2699999999999996"/>
    <s v="No"/>
    <x v="0"/>
    <x v="0"/>
    <n v="1"/>
    <x v="0"/>
    <x v="0"/>
    <x v="2"/>
    <d v="1992-10-09T00:00:00"/>
    <x v="186"/>
    <x v="0"/>
    <s v="tier - 2"/>
    <x v="3"/>
    <x v="34"/>
  </r>
  <r>
    <x v="187"/>
    <s v="Cleland"/>
    <n v="38.729999999999997"/>
    <n v="11.51"/>
    <s v="No"/>
    <x v="0"/>
    <x v="0"/>
    <n v="2"/>
    <x v="0"/>
    <x v="0"/>
    <x v="0"/>
    <d v="1973-08-09T00:00:00"/>
    <x v="187"/>
    <x v="1"/>
    <s v="tier - 3"/>
    <x v="3"/>
    <x v="30"/>
  </r>
  <r>
    <x v="188"/>
    <s v="Evans"/>
    <n v="29.73"/>
    <n v="7.22"/>
    <s v="No"/>
    <x v="0"/>
    <x v="0"/>
    <n v="0"/>
    <x v="0"/>
    <x v="1"/>
    <x v="0"/>
    <d v="1962-11-19T00:00:00"/>
    <x v="188"/>
    <x v="1"/>
    <s v="tier - 2"/>
    <x v="3"/>
    <x v="5"/>
  </r>
  <r>
    <x v="189"/>
    <s v="Boyd"/>
    <n v="34.700000000000003"/>
    <n v="4.37"/>
    <s v="No"/>
    <x v="0"/>
    <x v="1"/>
    <n v="1"/>
    <x v="0"/>
    <x v="0"/>
    <x v="2"/>
    <d v="2003-12-09T00:00:00"/>
    <x v="189"/>
    <x v="1"/>
    <s v="tier - 3"/>
    <x v="3"/>
    <x v="39"/>
  </r>
  <r>
    <x v="190"/>
    <s v="Roulier"/>
    <n v="38.28"/>
    <n v="11.56"/>
    <s v="Yes"/>
    <x v="0"/>
    <x v="0"/>
    <n v="1"/>
    <x v="0"/>
    <x v="0"/>
    <x v="0"/>
    <d v="1975-06-05T00:00:00"/>
    <x v="190"/>
    <x v="0"/>
    <s v="tier - 2"/>
    <x v="3"/>
    <x v="20"/>
  </r>
  <r>
    <x v="191"/>
    <s v="Mullins"/>
    <n v="33.57"/>
    <n v="8.82"/>
    <s v="Yes"/>
    <x v="0"/>
    <x v="0"/>
    <n v="0"/>
    <x v="0"/>
    <x v="0"/>
    <x v="0"/>
    <d v="1967-10-18T00:00:00"/>
    <x v="191"/>
    <x v="0"/>
    <s v="tier - 3"/>
    <x v="3"/>
    <x v="23"/>
  </r>
  <r>
    <x v="192"/>
    <s v="Hofmann"/>
    <n v="52.06"/>
    <n v="4.6900000000000004"/>
    <s v="No"/>
    <x v="0"/>
    <x v="0"/>
    <n v="1"/>
    <x v="0"/>
    <x v="0"/>
    <x v="2"/>
    <d v="1992-06-16T00:00:00"/>
    <x v="192"/>
    <x v="1"/>
    <s v="tier - 2"/>
    <x v="3"/>
    <x v="34"/>
  </r>
  <r>
    <x v="193"/>
    <s v="Garcia Garcia"/>
    <n v="38.17"/>
    <n v="4.53"/>
    <s v="No"/>
    <x v="1"/>
    <x v="0"/>
    <n v="1"/>
    <x v="0"/>
    <x v="0"/>
    <x v="2"/>
    <d v="2004-12-25T00:00:00"/>
    <x v="193"/>
    <x v="0"/>
    <s v="tier - 2"/>
    <x v="0"/>
    <x v="41"/>
  </r>
  <r>
    <x v="194"/>
    <s v="Klecker"/>
    <n v="36.954999999999998"/>
    <n v="5.84"/>
    <s v="No"/>
    <x v="0"/>
    <x v="1"/>
    <n v="1"/>
    <x v="0"/>
    <x v="0"/>
    <x v="1"/>
    <d v="2003-09-05T00:00:00"/>
    <x v="194"/>
    <x v="0"/>
    <s v="tier - 1"/>
    <x v="1"/>
    <x v="39"/>
  </r>
  <r>
    <x v="195"/>
    <s v="Cancre"/>
    <n v="34.4"/>
    <n v="4.9000000000000004"/>
    <s v="No"/>
    <x v="0"/>
    <x v="1"/>
    <n v="1"/>
    <x v="0"/>
    <x v="0"/>
    <x v="2"/>
    <d v="1993-12-28T00:00:00"/>
    <x v="195"/>
    <x v="0"/>
    <s v="tier - 3"/>
    <x v="3"/>
    <x v="21"/>
  </r>
  <r>
    <x v="196"/>
    <s v="Denucci"/>
    <n v="31.73"/>
    <n v="4.3"/>
    <s v="No"/>
    <x v="0"/>
    <x v="0"/>
    <n v="0"/>
    <x v="0"/>
    <x v="0"/>
    <x v="2"/>
    <d v="1999-10-01T00:00:00"/>
    <x v="196"/>
    <x v="0"/>
    <s v="tier - 3"/>
    <x v="4"/>
    <x v="35"/>
  </r>
  <r>
    <x v="197"/>
    <s v="Saldana"/>
    <n v="36.64"/>
    <n v="11.34"/>
    <s v="No"/>
    <x v="0"/>
    <x v="0"/>
    <n v="0"/>
    <x v="0"/>
    <x v="0"/>
    <x v="0"/>
    <d v="1974-12-06T00:00:00"/>
    <x v="197"/>
    <x v="1"/>
    <s v="tier - 3"/>
    <x v="1"/>
    <x v="20"/>
  </r>
  <r>
    <x v="198"/>
    <s v="Weinberg"/>
    <n v="36.85"/>
    <n v="5.88"/>
    <s v="No"/>
    <x v="1"/>
    <x v="0"/>
    <n v="1"/>
    <x v="0"/>
    <x v="0"/>
    <x v="1"/>
    <d v="2004-08-30T00:00:00"/>
    <x v="198"/>
    <x v="1"/>
    <s v="tier - 2"/>
    <x v="0"/>
    <x v="41"/>
  </r>
  <r>
    <x v="199"/>
    <s v="Walsh"/>
    <n v="33.33"/>
    <n v="5.01"/>
    <s v="Yes"/>
    <x v="0"/>
    <x v="1"/>
    <n v="1"/>
    <x v="0"/>
    <x v="0"/>
    <x v="2"/>
    <d v="1997-06-12T00:00:00"/>
    <x v="199"/>
    <x v="0"/>
    <s v="tier - 3"/>
    <x v="0"/>
    <x v="31"/>
  </r>
  <r>
    <x v="200"/>
    <s v="Pasten"/>
    <n v="39.14"/>
    <n v="4.4000000000000004"/>
    <s v="No"/>
    <x v="0"/>
    <x v="1"/>
    <n v="1"/>
    <x v="0"/>
    <x v="0"/>
    <x v="2"/>
    <d v="1979-11-04T00:00:00"/>
    <x v="200"/>
    <x v="1"/>
    <s v="tier - 2"/>
    <x v="3"/>
    <x v="19"/>
  </r>
  <r>
    <x v="201"/>
    <s v="LaBelle"/>
    <n v="32.9"/>
    <n v="6.26"/>
    <s v="Yes"/>
    <x v="0"/>
    <x v="0"/>
    <n v="0"/>
    <x v="0"/>
    <x v="0"/>
    <x v="1"/>
    <d v="1996-08-20T00:00:00"/>
    <x v="201"/>
    <x v="0"/>
    <s v="tier - 1"/>
    <x v="3"/>
    <x v="45"/>
  </r>
  <r>
    <x v="202"/>
    <s v="Guzman"/>
    <n v="29.78"/>
    <n v="10.27"/>
    <s v="Yes"/>
    <x v="0"/>
    <x v="1"/>
    <n v="1"/>
    <x v="0"/>
    <x v="1"/>
    <x v="0"/>
    <d v="1963-07-22T00:00:00"/>
    <x v="202"/>
    <x v="1"/>
    <s v="tier - 1"/>
    <x v="3"/>
    <x v="8"/>
  </r>
  <r>
    <x v="203"/>
    <s v="Turnbull"/>
    <n v="32.78"/>
    <n v="5.27"/>
    <s v="No"/>
    <x v="0"/>
    <x v="0"/>
    <n v="0"/>
    <x v="0"/>
    <x v="0"/>
    <x v="2"/>
    <d v="1999-09-04T00:00:00"/>
    <x v="203"/>
    <x v="1"/>
    <s v="tier - 3"/>
    <x v="0"/>
    <x v="35"/>
  </r>
  <r>
    <x v="204"/>
    <s v="Aguero"/>
    <n v="41.65"/>
    <n v="10.73"/>
    <s v="Yes"/>
    <x v="0"/>
    <x v="0"/>
    <n v="0"/>
    <x v="0"/>
    <x v="0"/>
    <x v="0"/>
    <d v="1981-11-22T00:00:00"/>
    <x v="204"/>
    <x v="0"/>
    <s v="tier - 3"/>
    <x v="3"/>
    <x v="36"/>
  </r>
  <r>
    <x v="205"/>
    <s v="Woodward"/>
    <n v="50.79"/>
    <n v="4.45"/>
    <s v="No"/>
    <x v="0"/>
    <x v="0"/>
    <n v="1"/>
    <x v="0"/>
    <x v="0"/>
    <x v="2"/>
    <d v="1992-06-18T00:00:00"/>
    <x v="205"/>
    <x v="1"/>
    <s v="tier - 1"/>
    <x v="3"/>
    <x v="34"/>
  </r>
  <r>
    <x v="206"/>
    <s v="McElroy"/>
    <n v="35.43"/>
    <n v="5.25"/>
    <s v="Yes"/>
    <x v="0"/>
    <x v="0"/>
    <n v="0"/>
    <x v="0"/>
    <x v="0"/>
    <x v="2"/>
    <d v="1976-10-04T00:00:00"/>
    <x v="206"/>
    <x v="1"/>
    <s v="tier - 2"/>
    <x v="3"/>
    <x v="17"/>
  </r>
  <r>
    <x v="207"/>
    <s v="Lopez"/>
    <n v="35.25"/>
    <n v="9.51"/>
    <s v="No"/>
    <x v="0"/>
    <x v="0"/>
    <n v="0"/>
    <x v="0"/>
    <x v="0"/>
    <x v="0"/>
    <d v="1974-07-15T00:00:00"/>
    <x v="207"/>
    <x v="1"/>
    <s v="tier - 3"/>
    <x v="1"/>
    <x v="20"/>
  </r>
  <r>
    <x v="208"/>
    <s v="Cardosi"/>
    <n v="36.85"/>
    <n v="11.12"/>
    <s v="No"/>
    <x v="0"/>
    <x v="0"/>
    <n v="0"/>
    <x v="0"/>
    <x v="0"/>
    <x v="0"/>
    <d v="1978-12-19T00:00:00"/>
    <x v="208"/>
    <x v="1"/>
    <s v="tier - 1"/>
    <x v="3"/>
    <x v="9"/>
  </r>
  <r>
    <x v="209"/>
    <s v="Looney"/>
    <n v="31.02"/>
    <n v="4.5599999999999996"/>
    <s v="No"/>
    <x v="1"/>
    <x v="0"/>
    <n v="1"/>
    <x v="0"/>
    <x v="0"/>
    <x v="2"/>
    <d v="2000-12-17T00:00:00"/>
    <x v="209"/>
    <x v="1"/>
    <s v="tier - 3"/>
    <x v="0"/>
    <x v="22"/>
  </r>
  <r>
    <x v="210"/>
    <s v="Zyryanov"/>
    <n v="35.6"/>
    <n v="4.0199999999999996"/>
    <s v="Yes"/>
    <x v="1"/>
    <x v="0"/>
    <n v="2"/>
    <x v="0"/>
    <x v="0"/>
    <x v="2"/>
    <d v="2000-11-19T00:00:00"/>
    <x v="210"/>
    <x v="1"/>
    <s v="tier - 3"/>
    <x v="3"/>
    <x v="22"/>
  </r>
  <r>
    <x v="211"/>
    <s v="Gavin"/>
    <n v="34.39"/>
    <n v="8.7200000000000006"/>
    <s v="No"/>
    <x v="0"/>
    <x v="0"/>
    <n v="0"/>
    <x v="0"/>
    <x v="0"/>
    <x v="0"/>
    <d v="1971-08-10T00:00:00"/>
    <x v="211"/>
    <x v="0"/>
    <s v="tier - 3"/>
    <x v="3"/>
    <x v="14"/>
  </r>
  <r>
    <x v="212"/>
    <s v="Littlefield"/>
    <n v="29.06"/>
    <n v="6.25"/>
    <s v="Yes"/>
    <x v="0"/>
    <x v="0"/>
    <n v="1"/>
    <x v="0"/>
    <x v="1"/>
    <x v="1"/>
    <d v="1964-08-29T00:00:00"/>
    <x v="212"/>
    <x v="1"/>
    <s v="tier - 1"/>
    <x v="3"/>
    <x v="13"/>
  </r>
  <r>
    <x v="213"/>
    <s v="Shearer"/>
    <n v="35.799999999999997"/>
    <n v="7.32"/>
    <s v="No"/>
    <x v="0"/>
    <x v="0"/>
    <n v="2"/>
    <x v="0"/>
    <x v="0"/>
    <x v="0"/>
    <d v="1973-10-27T00:00:00"/>
    <x v="213"/>
    <x v="0"/>
    <s v="tier - 1"/>
    <x v="3"/>
    <x v="30"/>
  </r>
  <r>
    <x v="214"/>
    <s v="Armstrong"/>
    <n v="49.8"/>
    <n v="4.24"/>
    <s v="No"/>
    <x v="0"/>
    <x v="0"/>
    <n v="1"/>
    <x v="0"/>
    <x v="0"/>
    <x v="2"/>
    <d v="1992-09-13T00:00:00"/>
    <x v="214"/>
    <x v="1"/>
    <s v="tier - 3"/>
    <x v="3"/>
    <x v="34"/>
  </r>
  <r>
    <x v="215"/>
    <s v="Warriner"/>
    <n v="35.71"/>
    <n v="6.84"/>
    <s v="No"/>
    <x v="0"/>
    <x v="0"/>
    <n v="2"/>
    <x v="0"/>
    <x v="0"/>
    <x v="0"/>
    <d v="1973-12-16T00:00:00"/>
    <x v="215"/>
    <x v="1"/>
    <s v="tier - 2"/>
    <x v="3"/>
    <x v="30"/>
  </r>
  <r>
    <x v="216"/>
    <s v="White"/>
    <n v="30.8"/>
    <n v="5.23"/>
    <s v="Yes"/>
    <x v="0"/>
    <x v="0"/>
    <n v="1"/>
    <x v="0"/>
    <x v="0"/>
    <x v="2"/>
    <d v="1988-11-20T00:00:00"/>
    <x v="216"/>
    <x v="0"/>
    <s v="tier - 2"/>
    <x v="3"/>
    <x v="24"/>
  </r>
  <r>
    <x v="217"/>
    <s v="Cordaro"/>
    <n v="33.69"/>
    <n v="9.68"/>
    <s v="No"/>
    <x v="0"/>
    <x v="0"/>
    <n v="0"/>
    <x v="0"/>
    <x v="0"/>
    <x v="0"/>
    <d v="1971-09-22T00:00:00"/>
    <x v="217"/>
    <x v="1"/>
    <s v="tier - 3"/>
    <x v="3"/>
    <x v="14"/>
  </r>
  <r>
    <x v="218"/>
    <s v="Hamilton"/>
    <n v="42.27"/>
    <n v="6.05"/>
    <s v="Yes"/>
    <x v="0"/>
    <x v="0"/>
    <n v="1"/>
    <x v="0"/>
    <x v="0"/>
    <x v="1"/>
    <d v="1988-09-19T00:00:00"/>
    <x v="218"/>
    <x v="1"/>
    <s v="tier - 1"/>
    <x v="3"/>
    <x v="24"/>
  </r>
  <r>
    <x v="219"/>
    <s v="Meyer"/>
    <n v="53.25"/>
    <n v="6.11"/>
    <s v="Yes"/>
    <x v="0"/>
    <x v="1"/>
    <n v="1"/>
    <x v="0"/>
    <x v="0"/>
    <x v="1"/>
    <d v="1997-07-09T00:00:00"/>
    <x v="219"/>
    <x v="0"/>
    <s v="tier - 2"/>
    <x v="3"/>
    <x v="31"/>
  </r>
  <r>
    <x v="220"/>
    <s v="Duke"/>
    <n v="26.8"/>
    <n v="10.93"/>
    <s v="Yes"/>
    <x v="0"/>
    <x v="0"/>
    <n v="0"/>
    <x v="1"/>
    <x v="1"/>
    <x v="0"/>
    <d v="1967-12-30T00:00:00"/>
    <x v="220"/>
    <x v="1"/>
    <s v="tier - 2"/>
    <x v="3"/>
    <x v="23"/>
  </r>
  <r>
    <x v="221"/>
    <s v="Malatesta"/>
    <n v="28.5"/>
    <n v="5.12"/>
    <s v="No"/>
    <x v="0"/>
    <x v="0"/>
    <n v="1"/>
    <x v="0"/>
    <x v="1"/>
    <x v="2"/>
    <d v="1998-12-22T00:00:00"/>
    <x v="221"/>
    <x v="0"/>
    <s v="tier - 1"/>
    <x v="4"/>
    <x v="44"/>
  </r>
  <r>
    <x v="222"/>
    <s v="Hinrichsen"/>
    <n v="22.895"/>
    <n v="5.72"/>
    <s v="No"/>
    <x v="0"/>
    <x v="0"/>
    <n v="0"/>
    <x v="0"/>
    <x v="2"/>
    <x v="1"/>
    <d v="1977-06-29T00:00:00"/>
    <x v="222"/>
    <x v="0"/>
    <s v="tier - 1"/>
    <x v="6"/>
    <x v="1"/>
  </r>
  <r>
    <x v="223"/>
    <s v="Lucan"/>
    <n v="34.06"/>
    <n v="11.83"/>
    <s v="Yes"/>
    <x v="0"/>
    <x v="0"/>
    <n v="1"/>
    <x v="0"/>
    <x v="0"/>
    <x v="0"/>
    <d v="1975-08-29T00:00:00"/>
    <x v="223"/>
    <x v="1"/>
    <s v="tier - 1"/>
    <x v="3"/>
    <x v="28"/>
  </r>
  <r>
    <x v="224"/>
    <s v="Koch"/>
    <n v="36.409999999999997"/>
    <n v="4.55"/>
    <s v="No"/>
    <x v="0"/>
    <x v="0"/>
    <n v="0"/>
    <x v="0"/>
    <x v="0"/>
    <x v="2"/>
    <d v="1982-07-05T00:00:00"/>
    <x v="224"/>
    <x v="1"/>
    <s v="tier - 3"/>
    <x v="3"/>
    <x v="37"/>
  </r>
  <r>
    <x v="225"/>
    <s v="Smith"/>
    <n v="52.3"/>
    <n v="4.87"/>
    <s v="Yes"/>
    <x v="0"/>
    <x v="1"/>
    <n v="1"/>
    <x v="0"/>
    <x v="0"/>
    <x v="2"/>
    <d v="1997-08-22T00:00:00"/>
    <x v="225"/>
    <x v="1"/>
    <s v="tier - 2"/>
    <x v="3"/>
    <x v="31"/>
  </r>
  <r>
    <x v="226"/>
    <s v="O'Connor"/>
    <n v="52.66"/>
    <n v="4.45"/>
    <s v="No"/>
    <x v="0"/>
    <x v="0"/>
    <n v="1"/>
    <x v="0"/>
    <x v="0"/>
    <x v="2"/>
    <d v="1998-08-22T00:00:00"/>
    <x v="226"/>
    <x v="1"/>
    <s v="tier - 1"/>
    <x v="3"/>
    <x v="44"/>
  </r>
  <r>
    <x v="227"/>
    <s v="Kampwerth"/>
    <n v="29.57"/>
    <n v="9.42"/>
    <s v="Yes"/>
    <x v="0"/>
    <x v="0"/>
    <n v="0"/>
    <x v="0"/>
    <x v="1"/>
    <x v="0"/>
    <d v="1967-10-07T00:00:00"/>
    <x v="227"/>
    <x v="1"/>
    <s v="tier - 2"/>
    <x v="3"/>
    <x v="23"/>
  </r>
  <r>
    <x v="228"/>
    <s v="Federoff"/>
    <n v="36.99"/>
    <n v="5.37"/>
    <s v="Yes"/>
    <x v="0"/>
    <x v="1"/>
    <n v="1"/>
    <x v="0"/>
    <x v="0"/>
    <x v="2"/>
    <d v="1983-07-29T00:00:00"/>
    <x v="228"/>
    <x v="1"/>
    <s v="tier - 3"/>
    <x v="3"/>
    <x v="33"/>
  </r>
  <r>
    <x v="229"/>
    <s v="Goya"/>
    <n v="31.4"/>
    <n v="4.5999999999999996"/>
    <s v="Yes"/>
    <x v="0"/>
    <x v="0"/>
    <n v="1"/>
    <x v="0"/>
    <x v="0"/>
    <x v="2"/>
    <d v="1995-10-17T00:00:00"/>
    <x v="229"/>
    <x v="1"/>
    <s v="tier - 3"/>
    <x v="3"/>
    <x v="40"/>
  </r>
  <r>
    <x v="230"/>
    <s v="Hodges"/>
    <n v="34.9"/>
    <n v="6.22"/>
    <s v="No"/>
    <x v="0"/>
    <x v="1"/>
    <n v="1"/>
    <x v="0"/>
    <x v="0"/>
    <x v="1"/>
    <d v="2003-09-17T00:00:00"/>
    <x v="230"/>
    <x v="0"/>
    <s v="tier - 3"/>
    <x v="3"/>
    <x v="39"/>
  </r>
  <r>
    <x v="231"/>
    <s v="Erickson"/>
    <n v="31.13"/>
    <n v="4.5199999999999996"/>
    <s v="Yes"/>
    <x v="0"/>
    <x v="0"/>
    <n v="1"/>
    <x v="0"/>
    <x v="0"/>
    <x v="2"/>
    <d v="1995-12-27T00:00:00"/>
    <x v="231"/>
    <x v="0"/>
    <s v="tier - 2"/>
    <x v="0"/>
    <x v="40"/>
  </r>
  <r>
    <x v="232"/>
    <s v="Welleck"/>
    <n v="34.799999999999997"/>
    <n v="6.18"/>
    <s v="No"/>
    <x v="0"/>
    <x v="1"/>
    <n v="1"/>
    <x v="0"/>
    <x v="0"/>
    <x v="1"/>
    <d v="2003-07-03T00:00:00"/>
    <x v="232"/>
    <x v="0"/>
    <s v="tier - 2"/>
    <x v="3"/>
    <x v="39"/>
  </r>
  <r>
    <x v="233"/>
    <s v="Polen"/>
    <n v="31.68"/>
    <n v="4.4000000000000004"/>
    <s v="No"/>
    <x v="0"/>
    <x v="0"/>
    <n v="0"/>
    <x v="0"/>
    <x v="0"/>
    <x v="2"/>
    <d v="1994-07-07T00:00:00"/>
    <x v="233"/>
    <x v="0"/>
    <s v="tier - 3"/>
    <x v="0"/>
    <x v="6"/>
  </r>
  <r>
    <x v="234"/>
    <s v="Lynch"/>
    <n v="33.534999999999997"/>
    <n v="6.23"/>
    <s v="No"/>
    <x v="1"/>
    <x v="0"/>
    <n v="1"/>
    <x v="0"/>
    <x v="0"/>
    <x v="1"/>
    <d v="2004-10-09T00:00:00"/>
    <x v="234"/>
    <x v="0"/>
    <s v="tier - 3"/>
    <x v="4"/>
    <x v="41"/>
  </r>
  <r>
    <x v="235"/>
    <s v="Hufstader"/>
    <n v="31.92"/>
    <n v="5.33"/>
    <s v="Yes"/>
    <x v="0"/>
    <x v="0"/>
    <n v="0"/>
    <x v="0"/>
    <x v="0"/>
    <x v="2"/>
    <d v="1976-11-25T00:00:00"/>
    <x v="235"/>
    <x v="1"/>
    <s v="tier - 3"/>
    <x v="3"/>
    <x v="17"/>
  </r>
  <r>
    <x v="236"/>
    <s v="Doak"/>
    <n v="32.700000000000003"/>
    <n v="4.09"/>
    <s v="No"/>
    <x v="0"/>
    <x v="0"/>
    <n v="1"/>
    <x v="0"/>
    <x v="0"/>
    <x v="2"/>
    <d v="1998-06-24T00:00:00"/>
    <x v="236"/>
    <x v="0"/>
    <s v="tier - 3"/>
    <x v="3"/>
    <x v="44"/>
  </r>
  <r>
    <x v="237"/>
    <s v="Noya"/>
    <n v="41.25"/>
    <n v="5.19"/>
    <s v="No"/>
    <x v="0"/>
    <x v="0"/>
    <n v="0"/>
    <x v="0"/>
    <x v="0"/>
    <x v="2"/>
    <d v="1990-09-24T00:00:00"/>
    <x v="237"/>
    <x v="0"/>
    <s v="tier - 2"/>
    <x v="3"/>
    <x v="3"/>
  </r>
  <r>
    <x v="238"/>
    <s v="Heninger"/>
    <n v="33.11"/>
    <n v="4.12"/>
    <s v="No"/>
    <x v="0"/>
    <x v="1"/>
    <n v="1"/>
    <x v="0"/>
    <x v="0"/>
    <x v="2"/>
    <d v="2003-10-05T00:00:00"/>
    <x v="238"/>
    <x v="1"/>
    <s v="tier - 1"/>
    <x v="0"/>
    <x v="39"/>
  </r>
  <r>
    <x v="239"/>
    <s v="Richardson"/>
    <n v="36.159999999999997"/>
    <n v="5.0999999999999996"/>
    <s v="No"/>
    <x v="0"/>
    <x v="0"/>
    <n v="1"/>
    <x v="0"/>
    <x v="0"/>
    <x v="2"/>
    <d v="1984-10-01T00:00:00"/>
    <x v="239"/>
    <x v="1"/>
    <s v="tier - 3"/>
    <x v="3"/>
    <x v="32"/>
  </r>
  <r>
    <x v="240"/>
    <s v="Deucher"/>
    <n v="33.72"/>
    <n v="6.21"/>
    <s v="Yes"/>
    <x v="0"/>
    <x v="1"/>
    <n v="1"/>
    <x v="0"/>
    <x v="0"/>
    <x v="1"/>
    <d v="1983-10-02T00:00:00"/>
    <x v="240"/>
    <x v="1"/>
    <s v="tier - 2"/>
    <x v="1"/>
    <x v="33"/>
  </r>
  <r>
    <x v="241"/>
    <s v="Wilson"/>
    <n v="37.74"/>
    <n v="9.5299999999999994"/>
    <s v="Yes"/>
    <x v="0"/>
    <x v="0"/>
    <n v="1"/>
    <x v="0"/>
    <x v="0"/>
    <x v="0"/>
    <d v="1986-10-11T00:00:00"/>
    <x v="241"/>
    <x v="0"/>
    <s v="tier - 2"/>
    <x v="3"/>
    <x v="27"/>
  </r>
  <r>
    <x v="242"/>
    <s v="Hall"/>
    <n v="48.75"/>
    <n v="4.6399999999999997"/>
    <s v="Yes"/>
    <x v="0"/>
    <x v="0"/>
    <n v="1"/>
    <x v="0"/>
    <x v="0"/>
    <x v="2"/>
    <d v="1995-10-30T00:00:00"/>
    <x v="242"/>
    <x v="0"/>
    <s v="tier - 1"/>
    <x v="3"/>
    <x v="40"/>
  </r>
  <r>
    <x v="243"/>
    <s v="Reed"/>
    <n v="31.065000000000001"/>
    <n v="5.05"/>
    <s v="No"/>
    <x v="0"/>
    <x v="0"/>
    <n v="1"/>
    <x v="0"/>
    <x v="0"/>
    <x v="2"/>
    <d v="1998-06-11T00:00:00"/>
    <x v="243"/>
    <x v="0"/>
    <s v="tier - 3"/>
    <x v="9"/>
    <x v="44"/>
  </r>
  <r>
    <x v="244"/>
    <s v="Frome"/>
    <n v="23.55"/>
    <n v="10.38"/>
    <s v="No"/>
    <x v="0"/>
    <x v="0"/>
    <n v="0"/>
    <x v="0"/>
    <x v="2"/>
    <x v="0"/>
    <d v="1962-07-05T00:00:00"/>
    <x v="244"/>
    <x v="0"/>
    <s v="tier - 1"/>
    <x v="3"/>
    <x v="5"/>
  </r>
  <r>
    <x v="245"/>
    <s v="Creasy"/>
    <n v="30.18"/>
    <n v="8.31"/>
    <s v="Yes"/>
    <x v="0"/>
    <x v="0"/>
    <n v="1"/>
    <x v="0"/>
    <x v="0"/>
    <x v="0"/>
    <d v="1975-07-21T00:00:00"/>
    <x v="245"/>
    <x v="1"/>
    <s v="tier - 1"/>
    <x v="1"/>
    <x v="28"/>
  </r>
  <r>
    <x v="246"/>
    <s v="Latimer"/>
    <n v="29.94"/>
    <n v="7.59"/>
    <s v="No"/>
    <x v="0"/>
    <x v="0"/>
    <n v="0"/>
    <x v="0"/>
    <x v="0"/>
    <x v="0"/>
    <d v="1971-08-25T00:00:00"/>
    <x v="246"/>
    <x v="1"/>
    <s v="tier - 2"/>
    <x v="3"/>
    <x v="14"/>
  </r>
  <r>
    <x v="247"/>
    <s v="Wei"/>
    <n v="31.4"/>
    <n v="5.49"/>
    <s v="No"/>
    <x v="0"/>
    <x v="0"/>
    <n v="0"/>
    <x v="0"/>
    <x v="0"/>
    <x v="2"/>
    <d v="1999-11-06T00:00:00"/>
    <x v="247"/>
    <x v="1"/>
    <s v="tier - 3"/>
    <x v="3"/>
    <x v="35"/>
  </r>
  <r>
    <x v="248"/>
    <s v="Hayes"/>
    <n v="53.06"/>
    <n v="11.68"/>
    <s v="No"/>
    <x v="0"/>
    <x v="0"/>
    <n v="0"/>
    <x v="0"/>
    <x v="0"/>
    <x v="0"/>
    <d v="2002-12-26T00:00:00"/>
    <x v="248"/>
    <x v="1"/>
    <s v="tier - 3"/>
    <x v="3"/>
    <x v="43"/>
  </r>
  <r>
    <x v="249"/>
    <s v="Velardo"/>
    <n v="30.25"/>
    <n v="4.1900000000000004"/>
    <s v="No"/>
    <x v="0"/>
    <x v="0"/>
    <n v="2"/>
    <x v="0"/>
    <x v="0"/>
    <x v="2"/>
    <d v="1972-07-26T00:00:00"/>
    <x v="249"/>
    <x v="1"/>
    <s v="tier - 2"/>
    <x v="3"/>
    <x v="29"/>
  </r>
  <r>
    <x v="250"/>
    <s v="Kastes"/>
    <n v="46.68"/>
    <n v="4.01"/>
    <s v="No"/>
    <x v="0"/>
    <x v="0"/>
    <n v="0"/>
    <x v="0"/>
    <x v="0"/>
    <x v="2"/>
    <d v="1994-09-25T00:00:00"/>
    <x v="250"/>
    <x v="1"/>
    <s v="tier - 2"/>
    <x v="3"/>
    <x v="6"/>
  </r>
  <r>
    <x v="251"/>
    <s v="Escorcia"/>
    <n v="30.4"/>
    <n v="5.91"/>
    <s v="No"/>
    <x v="1"/>
    <x v="0"/>
    <n v="2"/>
    <x v="0"/>
    <x v="0"/>
    <x v="1"/>
    <d v="2000-12-27T00:00:00"/>
    <x v="251"/>
    <x v="1"/>
    <s v="tier - 2"/>
    <x v="1"/>
    <x v="22"/>
  </r>
  <r>
    <x v="252"/>
    <s v="Larscheid"/>
    <n v="30.2"/>
    <n v="4.47"/>
    <s v="Yes"/>
    <x v="0"/>
    <x v="1"/>
    <n v="1"/>
    <x v="0"/>
    <x v="0"/>
    <x v="2"/>
    <d v="1997-08-09T00:00:00"/>
    <x v="252"/>
    <x v="1"/>
    <s v="tier - 3"/>
    <x v="3"/>
    <x v="31"/>
  </r>
  <r>
    <x v="253"/>
    <s v="O'Bannon"/>
    <n v="51.18"/>
    <n v="4.5599999999999996"/>
    <s v="Yes"/>
    <x v="1"/>
    <x v="0"/>
    <n v="2"/>
    <x v="0"/>
    <x v="0"/>
    <x v="2"/>
    <d v="2000-10-26T00:00:00"/>
    <x v="253"/>
    <x v="1"/>
    <s v="tier - 3"/>
    <x v="3"/>
    <x v="22"/>
  </r>
  <r>
    <x v="254"/>
    <s v="Ridgway"/>
    <n v="22.18"/>
    <n v="9.9"/>
    <s v="No"/>
    <x v="0"/>
    <x v="0"/>
    <n v="0"/>
    <x v="0"/>
    <x v="2"/>
    <x v="0"/>
    <d v="1962-12-11T00:00:00"/>
    <x v="254"/>
    <x v="0"/>
    <s v="tier - 3"/>
    <x v="3"/>
    <x v="5"/>
  </r>
  <r>
    <x v="255"/>
    <s v="Black"/>
    <n v="31.92"/>
    <n v="5.1100000000000003"/>
    <s v="No"/>
    <x v="0"/>
    <x v="1"/>
    <n v="1"/>
    <x v="0"/>
    <x v="0"/>
    <x v="2"/>
    <d v="2003-09-12T00:00:00"/>
    <x v="255"/>
    <x v="0"/>
    <s v="tier - 3"/>
    <x v="1"/>
    <x v="39"/>
  </r>
  <r>
    <x v="256"/>
    <s v="Canton"/>
    <n v="31.73"/>
    <n v="5.73"/>
    <s v="No"/>
    <x v="1"/>
    <x v="0"/>
    <n v="1"/>
    <x v="0"/>
    <x v="0"/>
    <x v="1"/>
    <d v="2004-11-01T00:00:00"/>
    <x v="256"/>
    <x v="0"/>
    <s v="tier - 1"/>
    <x v="6"/>
    <x v="41"/>
  </r>
  <r>
    <x v="257"/>
    <s v="Fine"/>
    <n v="45.52"/>
    <n v="6.04"/>
    <s v="No"/>
    <x v="0"/>
    <x v="1"/>
    <n v="1"/>
    <x v="0"/>
    <x v="0"/>
    <x v="1"/>
    <d v="1993-11-28T00:00:00"/>
    <x v="257"/>
    <x v="1"/>
    <s v="tier - 2"/>
    <x v="3"/>
    <x v="21"/>
  </r>
  <r>
    <x v="258"/>
    <s v="Bui"/>
    <n v="52.81"/>
    <n v="5.19"/>
    <s v="No"/>
    <x v="0"/>
    <x v="1"/>
    <n v="1"/>
    <x v="0"/>
    <x v="0"/>
    <x v="2"/>
    <d v="2003-09-09T00:00:00"/>
    <x v="258"/>
    <x v="0"/>
    <s v="tier - 2"/>
    <x v="3"/>
    <x v="39"/>
  </r>
  <r>
    <x v="259"/>
    <s v="Riepma"/>
    <n v="33.58"/>
    <n v="5.56"/>
    <s v="No"/>
    <x v="0"/>
    <x v="0"/>
    <n v="1"/>
    <x v="0"/>
    <x v="0"/>
    <x v="2"/>
    <d v="1984-07-22T00:00:00"/>
    <x v="259"/>
    <x v="1"/>
    <s v="tier - 3"/>
    <x v="3"/>
    <x v="32"/>
  </r>
  <r>
    <x v="260"/>
    <s v="Inman"/>
    <n v="30.684999999999999"/>
    <n v="8.23"/>
    <s v="No"/>
    <x v="0"/>
    <x v="0"/>
    <n v="0"/>
    <x v="0"/>
    <x v="0"/>
    <x v="0"/>
    <d v="2002-08-25T00:00:00"/>
    <x v="260"/>
    <x v="0"/>
    <s v="tier - 1"/>
    <x v="11"/>
    <x v="43"/>
  </r>
  <r>
    <x v="261"/>
    <s v="Kruzel"/>
    <n v="37.524999999999999"/>
    <n v="9.0299999999999994"/>
    <s v="Yes"/>
    <x v="0"/>
    <x v="0"/>
    <n v="2"/>
    <x v="1"/>
    <x v="0"/>
    <x v="0"/>
    <d v="1970-06-18T00:00:00"/>
    <x v="261"/>
    <x v="1"/>
    <s v="tier - 2"/>
    <x v="1"/>
    <x v="2"/>
  </r>
  <r>
    <x v="262"/>
    <s v="Lindsay"/>
    <n v="34.5"/>
    <n v="4.07"/>
    <s v="Yes"/>
    <x v="0"/>
    <x v="0"/>
    <n v="0"/>
    <x v="0"/>
    <x v="0"/>
    <x v="2"/>
    <d v="1985-12-07T00:00:00"/>
    <x v="262"/>
    <x v="1"/>
    <s v="tier - 2"/>
    <x v="3"/>
    <x v="18"/>
  </r>
  <r>
    <x v="263"/>
    <s v="Land"/>
    <n v="28.16"/>
    <n v="5.77"/>
    <s v="No"/>
    <x v="0"/>
    <x v="0"/>
    <n v="2"/>
    <x v="0"/>
    <x v="1"/>
    <x v="1"/>
    <d v="1972-09-05T00:00:00"/>
    <x v="263"/>
    <x v="1"/>
    <s v="tier - 3"/>
    <x v="3"/>
    <x v="29"/>
  </r>
  <r>
    <x v="264"/>
    <s v="Brecher"/>
    <n v="30.02"/>
    <n v="5.98"/>
    <s v="No"/>
    <x v="0"/>
    <x v="1"/>
    <n v="1"/>
    <x v="0"/>
    <x v="0"/>
    <x v="1"/>
    <d v="2003-11-28T00:00:00"/>
    <x v="264"/>
    <x v="1"/>
    <s v="tier - 3"/>
    <x v="1"/>
    <x v="39"/>
  </r>
  <r>
    <x v="265"/>
    <s v="Debolt"/>
    <n v="37.82"/>
    <n v="6.01"/>
    <s v="No"/>
    <x v="0"/>
    <x v="0"/>
    <n v="0"/>
    <x v="0"/>
    <x v="0"/>
    <x v="1"/>
    <d v="1990-10-12T00:00:00"/>
    <x v="265"/>
    <x v="1"/>
    <s v="tier - 1"/>
    <x v="3"/>
    <x v="3"/>
  </r>
  <r>
    <x v="266"/>
    <s v="Oswalt"/>
    <n v="33.14"/>
    <n v="5.67"/>
    <s v="Yes"/>
    <x v="0"/>
    <x v="0"/>
    <n v="0"/>
    <x v="0"/>
    <x v="0"/>
    <x v="2"/>
    <d v="1985-07-15T00:00:00"/>
    <x v="266"/>
    <x v="1"/>
    <s v="tier - 1"/>
    <x v="3"/>
    <x v="18"/>
  </r>
  <r>
    <x v="267"/>
    <s v="Boyd"/>
    <n v="25.14"/>
    <n v="6.02"/>
    <s v="Yes"/>
    <x v="0"/>
    <x v="1"/>
    <n v="1"/>
    <x v="0"/>
    <x v="1"/>
    <x v="1"/>
    <d v="1969-10-30T00:00:00"/>
    <x v="267"/>
    <x v="1"/>
    <s v="tier - 2"/>
    <x v="3"/>
    <x v="16"/>
  </r>
  <r>
    <x v="268"/>
    <s v="Bulewich"/>
    <n v="20.18"/>
    <n v="11.19"/>
    <s v="No"/>
    <x v="0"/>
    <x v="0"/>
    <n v="0"/>
    <x v="0"/>
    <x v="2"/>
    <x v="0"/>
    <d v="1962-07-01T00:00:00"/>
    <x v="268"/>
    <x v="0"/>
    <s v="tier - 2"/>
    <x v="3"/>
    <x v="5"/>
  </r>
  <r>
    <x v="269"/>
    <s v="Fukuda"/>
    <n v="44.36"/>
    <n v="5.1100000000000003"/>
    <s v="No"/>
    <x v="0"/>
    <x v="0"/>
    <n v="0"/>
    <x v="0"/>
    <x v="0"/>
    <x v="2"/>
    <d v="1994-07-28T00:00:00"/>
    <x v="269"/>
    <x v="0"/>
    <s v="tier - 2"/>
    <x v="3"/>
    <x v="6"/>
  </r>
  <r>
    <x v="270"/>
    <s v="Phillips"/>
    <n v="23.82"/>
    <n v="10.85"/>
    <s v="Yes"/>
    <x v="0"/>
    <x v="0"/>
    <n v="0"/>
    <x v="0"/>
    <x v="2"/>
    <x v="0"/>
    <d v="1967-07-10T00:00:00"/>
    <x v="270"/>
    <x v="1"/>
    <s v="tier - 3"/>
    <x v="3"/>
    <x v="23"/>
  </r>
  <r>
    <x v="271"/>
    <s v="Maddison"/>
    <n v="45"/>
    <n v="5.24"/>
    <s v="Yes"/>
    <x v="0"/>
    <x v="0"/>
    <n v="1"/>
    <x v="0"/>
    <x v="0"/>
    <x v="2"/>
    <d v="1995-07-08T00:00:00"/>
    <x v="271"/>
    <x v="0"/>
    <s v="tier - 1"/>
    <x v="3"/>
    <x v="40"/>
  </r>
  <r>
    <x v="272"/>
    <s v="Lockwood"/>
    <n v="26.62"/>
    <n v="10.08"/>
    <s v="No"/>
    <x v="0"/>
    <x v="0"/>
    <n v="0"/>
    <x v="0"/>
    <x v="1"/>
    <x v="0"/>
    <d v="1971-08-24T00:00:00"/>
    <x v="272"/>
    <x v="1"/>
    <s v="tier - 1"/>
    <x v="3"/>
    <x v="14"/>
  </r>
  <r>
    <x v="273"/>
    <s v="Defilippi"/>
    <n v="32.67"/>
    <n v="10.97"/>
    <s v="Yes"/>
    <x v="0"/>
    <x v="0"/>
    <n v="0"/>
    <x v="0"/>
    <x v="0"/>
    <x v="0"/>
    <d v="1981-11-17T00:00:00"/>
    <x v="273"/>
    <x v="1"/>
    <s v="tier - 3"/>
    <x v="3"/>
    <x v="36"/>
  </r>
  <r>
    <x v="274"/>
    <s v="Jackson"/>
    <n v="44.44"/>
    <n v="4.9000000000000004"/>
    <s v="Yes"/>
    <x v="0"/>
    <x v="0"/>
    <n v="1"/>
    <x v="0"/>
    <x v="0"/>
    <x v="2"/>
    <d v="1995-12-04T00:00:00"/>
    <x v="274"/>
    <x v="0"/>
    <s v="tier - 2"/>
    <x v="3"/>
    <x v="40"/>
  </r>
  <r>
    <x v="275"/>
    <s v="Ozahowski"/>
    <n v="28.31"/>
    <n v="5.33"/>
    <s v="No"/>
    <x v="0"/>
    <x v="0"/>
    <n v="0"/>
    <x v="0"/>
    <x v="1"/>
    <x v="2"/>
    <d v="1980-12-12T00:00:00"/>
    <x v="275"/>
    <x v="0"/>
    <s v="tier - 3"/>
    <x v="1"/>
    <x v="26"/>
  </r>
  <r>
    <x v="276"/>
    <s v="Guthals"/>
    <n v="25.05"/>
    <n v="4.6100000000000003"/>
    <s v="No"/>
    <x v="0"/>
    <x v="0"/>
    <n v="2"/>
    <x v="0"/>
    <x v="1"/>
    <x v="2"/>
    <d v="1972-11-07T00:00:00"/>
    <x v="276"/>
    <x v="1"/>
    <s v="tier - 2"/>
    <x v="1"/>
    <x v="29"/>
  </r>
  <r>
    <x v="277"/>
    <s v="Yates"/>
    <n v="28.34"/>
    <n v="8.18"/>
    <s v="No"/>
    <x v="0"/>
    <x v="0"/>
    <n v="0"/>
    <x v="0"/>
    <x v="1"/>
    <x v="0"/>
    <d v="1974-12-06T00:00:00"/>
    <x v="277"/>
    <x v="0"/>
    <s v="tier - 1"/>
    <x v="3"/>
    <x v="20"/>
  </r>
  <r>
    <x v="278"/>
    <s v="Samuelson"/>
    <n v="17.765000000000001"/>
    <n v="5.62"/>
    <s v="No"/>
    <x v="0"/>
    <x v="0"/>
    <n v="0"/>
    <x v="0"/>
    <x v="3"/>
    <x v="2"/>
    <d v="1990-07-09T00:00:00"/>
    <x v="278"/>
    <x v="1"/>
    <s v="tier - 1"/>
    <x v="1"/>
    <x v="3"/>
  </r>
  <r>
    <x v="279"/>
    <s v="Lemos"/>
    <n v="36.119999999999997"/>
    <n v="5.82"/>
    <s v="No"/>
    <x v="0"/>
    <x v="0"/>
    <n v="0"/>
    <x v="0"/>
    <x v="0"/>
    <x v="1"/>
    <d v="1990-09-30T00:00:00"/>
    <x v="279"/>
    <x v="0"/>
    <s v="tier - 2"/>
    <x v="3"/>
    <x v="3"/>
  </r>
  <r>
    <x v="280"/>
    <s v="Seynders"/>
    <n v="23.19"/>
    <n v="7.66"/>
    <s v="No"/>
    <x v="0"/>
    <x v="0"/>
    <n v="0"/>
    <x v="0"/>
    <x v="2"/>
    <x v="0"/>
    <d v="1968-11-01T00:00:00"/>
    <x v="280"/>
    <x v="1"/>
    <s v="tier - 3"/>
    <x v="3"/>
    <x v="0"/>
  </r>
  <r>
    <x v="281"/>
    <s v="Saunders"/>
    <n v="35.99"/>
    <n v="4.2300000000000004"/>
    <s v="No"/>
    <x v="0"/>
    <x v="0"/>
    <n v="0"/>
    <x v="0"/>
    <x v="0"/>
    <x v="2"/>
    <d v="1990-07-13T00:00:00"/>
    <x v="281"/>
    <x v="0"/>
    <s v="tier - 1"/>
    <x v="3"/>
    <x v="3"/>
  </r>
  <r>
    <x v="282"/>
    <s v="Walker"/>
    <n v="30.25"/>
    <n v="5.58"/>
    <s v="No"/>
    <x v="0"/>
    <x v="1"/>
    <n v="1"/>
    <x v="0"/>
    <x v="0"/>
    <x v="2"/>
    <d v="2003-10-08T00:00:00"/>
    <x v="282"/>
    <x v="0"/>
    <s v="tier - 2"/>
    <x v="0"/>
    <x v="39"/>
  </r>
  <r>
    <x v="283"/>
    <s v="Lam"/>
    <n v="26.24"/>
    <n v="6.26"/>
    <s v="Yes"/>
    <x v="0"/>
    <x v="0"/>
    <n v="0"/>
    <x v="0"/>
    <x v="1"/>
    <x v="1"/>
    <d v="1976-09-19T00:00:00"/>
    <x v="283"/>
    <x v="1"/>
    <s v="tier - 1"/>
    <x v="3"/>
    <x v="17"/>
  </r>
  <r>
    <x v="284"/>
    <s v="Sweigart"/>
    <n v="31.36"/>
    <n v="10.6"/>
    <s v="Yes"/>
    <x v="0"/>
    <x v="0"/>
    <n v="0"/>
    <x v="0"/>
    <x v="0"/>
    <x v="0"/>
    <d v="1981-09-27T00:00:00"/>
    <x v="284"/>
    <x v="1"/>
    <s v="tier - 2"/>
    <x v="3"/>
    <x v="36"/>
  </r>
  <r>
    <x v="285"/>
    <s v="Sieczkowski"/>
    <n v="25.69"/>
    <n v="4.78"/>
    <s v="Yes"/>
    <x v="0"/>
    <x v="0"/>
    <n v="0"/>
    <x v="0"/>
    <x v="1"/>
    <x v="2"/>
    <d v="1976-08-09T00:00:00"/>
    <x v="285"/>
    <x v="1"/>
    <s v="tier - 3"/>
    <x v="3"/>
    <x v="17"/>
  </r>
  <r>
    <x v="286"/>
    <s v="Jurgens"/>
    <n v="25.46"/>
    <n v="6.03"/>
    <s v="No"/>
    <x v="0"/>
    <x v="0"/>
    <n v="2"/>
    <x v="0"/>
    <x v="1"/>
    <x v="1"/>
    <d v="1972-10-19T00:00:00"/>
    <x v="286"/>
    <x v="1"/>
    <s v="tier - 2"/>
    <x v="3"/>
    <x v="29"/>
  </r>
  <r>
    <x v="287"/>
    <s v="Hackman"/>
    <n v="31.83"/>
    <n v="11.55"/>
    <s v="Yes"/>
    <x v="0"/>
    <x v="0"/>
    <n v="1"/>
    <x v="0"/>
    <x v="0"/>
    <x v="0"/>
    <d v="1986-12-02T00:00:00"/>
    <x v="287"/>
    <x v="1"/>
    <s v="tier - 2"/>
    <x v="3"/>
    <x v="27"/>
  </r>
  <r>
    <x v="288"/>
    <s v="Klarich"/>
    <n v="24.43"/>
    <n v="7.59"/>
    <s v="Yes"/>
    <x v="0"/>
    <x v="0"/>
    <n v="1"/>
    <x v="0"/>
    <x v="2"/>
    <x v="0"/>
    <d v="1975-12-17T00:00:00"/>
    <x v="288"/>
    <x v="1"/>
    <s v="tier - 3"/>
    <x v="1"/>
    <x v="28"/>
  </r>
  <r>
    <x v="289"/>
    <s v="Schulten"/>
    <n v="41.9"/>
    <n v="4.26"/>
    <s v="No"/>
    <x v="0"/>
    <x v="0"/>
    <n v="0"/>
    <x v="0"/>
    <x v="0"/>
    <x v="2"/>
    <d v="1994-09-08T00:00:00"/>
    <x v="289"/>
    <x v="1"/>
    <s v="tier - 1"/>
    <x v="3"/>
    <x v="6"/>
  </r>
  <r>
    <x v="290"/>
    <s v="Fagerstrom"/>
    <n v="22.88"/>
    <n v="5.9"/>
    <s v="Yes"/>
    <x v="0"/>
    <x v="1"/>
    <n v="1"/>
    <x v="0"/>
    <x v="2"/>
    <x v="1"/>
    <d v="1969-09-11T00:00:00"/>
    <x v="290"/>
    <x v="0"/>
    <s v="tier - 2"/>
    <x v="3"/>
    <x v="16"/>
  </r>
  <r>
    <x v="291"/>
    <s v="Bien"/>
    <n v="29.734999999999999"/>
    <n v="7.79"/>
    <s v="No"/>
    <x v="0"/>
    <x v="0"/>
    <n v="0"/>
    <x v="1"/>
    <x v="1"/>
    <x v="0"/>
    <d v="1978-11-10T00:00:00"/>
    <x v="291"/>
    <x v="0"/>
    <s v="tier - 3"/>
    <x v="6"/>
    <x v="9"/>
  </r>
  <r>
    <x v="292"/>
    <s v="Hess"/>
    <n v="40.74"/>
    <n v="5.28"/>
    <s v="No"/>
    <x v="0"/>
    <x v="1"/>
    <n v="1"/>
    <x v="0"/>
    <x v="0"/>
    <x v="2"/>
    <d v="1993-09-13T00:00:00"/>
    <x v="292"/>
    <x v="0"/>
    <s v="tier - 3"/>
    <x v="3"/>
    <x v="21"/>
  </r>
  <r>
    <x v="293"/>
    <s v="Shaw"/>
    <n v="24.14"/>
    <n v="5.87"/>
    <s v="No"/>
    <x v="0"/>
    <x v="0"/>
    <n v="2"/>
    <x v="0"/>
    <x v="2"/>
    <x v="1"/>
    <d v="1972-09-21T00:00:00"/>
    <x v="293"/>
    <x v="1"/>
    <s v="tier - 1"/>
    <x v="3"/>
    <x v="29"/>
  </r>
  <r>
    <x v="294"/>
    <s v="Williams"/>
    <n v="25.15"/>
    <n v="9.08"/>
    <s v="Yes"/>
    <x v="0"/>
    <x v="0"/>
    <n v="1"/>
    <x v="0"/>
    <x v="1"/>
    <x v="0"/>
    <d v="1975-09-25T00:00:00"/>
    <x v="294"/>
    <x v="1"/>
    <s v="tier - 3"/>
    <x v="3"/>
    <x v="28"/>
  </r>
  <r>
    <x v="295"/>
    <s v="Menzies"/>
    <n v="28.71"/>
    <n v="5.2"/>
    <s v="No"/>
    <x v="0"/>
    <x v="0"/>
    <n v="1"/>
    <x v="0"/>
    <x v="1"/>
    <x v="2"/>
    <d v="1984-09-10T00:00:00"/>
    <x v="295"/>
    <x v="1"/>
    <s v="tier - 1"/>
    <x v="3"/>
    <x v="32"/>
  </r>
  <r>
    <x v="296"/>
    <s v="Buehler"/>
    <n v="23"/>
    <n v="5.48"/>
    <s v="No"/>
    <x v="0"/>
    <x v="0"/>
    <n v="0"/>
    <x v="0"/>
    <x v="2"/>
    <x v="2"/>
    <d v="1977-10-14T00:00:00"/>
    <x v="296"/>
    <x v="1"/>
    <s v="tier - 2"/>
    <x v="1"/>
    <x v="1"/>
  </r>
  <r>
    <x v="297"/>
    <s v="Degen"/>
    <n v="36.86"/>
    <n v="11.95"/>
    <s v="No"/>
    <x v="0"/>
    <x v="0"/>
    <n v="0"/>
    <x v="1"/>
    <x v="0"/>
    <x v="0"/>
    <d v="1960-12-13T00:00:00"/>
    <x v="297"/>
    <x v="1"/>
    <s v="tier - 1"/>
    <x v="2"/>
    <x v="15"/>
  </r>
  <r>
    <x v="298"/>
    <s v="Arsenault"/>
    <n v="24.25"/>
    <n v="8.6999999999999993"/>
    <s v="Yes"/>
    <x v="0"/>
    <x v="0"/>
    <n v="1"/>
    <x v="0"/>
    <x v="2"/>
    <x v="0"/>
    <d v="1975-10-29T00:00:00"/>
    <x v="298"/>
    <x v="1"/>
    <s v="tier - 1"/>
    <x v="3"/>
    <x v="28"/>
  </r>
  <r>
    <x v="299"/>
    <s v="Hoff"/>
    <n v="23.85"/>
    <n v="7.84"/>
    <s v="No"/>
    <x v="0"/>
    <x v="0"/>
    <n v="0"/>
    <x v="0"/>
    <x v="2"/>
    <x v="0"/>
    <d v="1974-10-08T00:00:00"/>
    <x v="299"/>
    <x v="1"/>
    <s v="tier - 3"/>
    <x v="3"/>
    <x v="20"/>
  </r>
  <r>
    <x v="300"/>
    <s v="Hall"/>
    <n v="40.020000000000003"/>
    <n v="5.19"/>
    <s v="Yes"/>
    <x v="0"/>
    <x v="0"/>
    <n v="1"/>
    <x v="0"/>
    <x v="0"/>
    <x v="2"/>
    <d v="1995-09-27T00:00:00"/>
    <x v="300"/>
    <x v="1"/>
    <s v="tier - 2"/>
    <x v="3"/>
    <x v="40"/>
  </r>
  <r>
    <x v="301"/>
    <s v="Ashley"/>
    <n v="19.170000000000002"/>
    <n v="8.41"/>
    <s v="No"/>
    <x v="0"/>
    <x v="0"/>
    <n v="0"/>
    <x v="0"/>
    <x v="2"/>
    <x v="0"/>
    <d v="1968-07-09T00:00:00"/>
    <x v="301"/>
    <x v="1"/>
    <s v="tier - 1"/>
    <x v="3"/>
    <x v="0"/>
  </r>
  <r>
    <x v="302"/>
    <s v="Rindahl"/>
    <n v="43.53"/>
    <n v="5.86"/>
    <s v="Yes"/>
    <x v="1"/>
    <x v="0"/>
    <n v="2"/>
    <x v="0"/>
    <x v="0"/>
    <x v="1"/>
    <d v="2000-07-22T00:00:00"/>
    <x v="302"/>
    <x v="0"/>
    <s v="tier - 1"/>
    <x v="3"/>
    <x v="22"/>
  </r>
  <r>
    <x v="303"/>
    <s v="Clark"/>
    <n v="46.06"/>
    <n v="4.18"/>
    <s v="No"/>
    <x v="1"/>
    <x v="0"/>
    <n v="1"/>
    <x v="0"/>
    <x v="0"/>
    <x v="2"/>
    <d v="2004-11-09T00:00:00"/>
    <x v="303"/>
    <x v="1"/>
    <s v="tier - 1"/>
    <x v="3"/>
    <x v="41"/>
  </r>
  <r>
    <x v="304"/>
    <s v="Irish"/>
    <n v="29.92"/>
    <n v="11.99"/>
    <s v="Yes"/>
    <x v="0"/>
    <x v="0"/>
    <n v="2"/>
    <x v="0"/>
    <x v="0"/>
    <x v="0"/>
    <d v="1961-09-09T00:00:00"/>
    <x v="304"/>
    <x v="1"/>
    <s v="tier - 2"/>
    <x v="0"/>
    <x v="12"/>
  </r>
  <r>
    <x v="305"/>
    <s v="Richardson"/>
    <n v="28.46"/>
    <n v="4.8499999999999996"/>
    <s v="Yes"/>
    <x v="0"/>
    <x v="0"/>
    <n v="1"/>
    <x v="0"/>
    <x v="1"/>
    <x v="2"/>
    <d v="1988-09-05T00:00:00"/>
    <x v="305"/>
    <x v="1"/>
    <s v="tier - 1"/>
    <x v="3"/>
    <x v="24"/>
  </r>
  <r>
    <x v="306"/>
    <s v="Dewitt"/>
    <n v="24.56"/>
    <n v="6.18"/>
    <s v="Yes"/>
    <x v="0"/>
    <x v="1"/>
    <n v="1"/>
    <x v="0"/>
    <x v="2"/>
    <x v="1"/>
    <d v="1983-12-21T00:00:00"/>
    <x v="306"/>
    <x v="1"/>
    <s v="tier - 3"/>
    <x v="3"/>
    <x v="33"/>
  </r>
  <r>
    <x v="307"/>
    <s v="Hickman"/>
    <n v="41.19"/>
    <n v="6.37"/>
    <s v="No"/>
    <x v="0"/>
    <x v="0"/>
    <n v="0"/>
    <x v="0"/>
    <x v="0"/>
    <x v="1"/>
    <d v="1999-09-21T00:00:00"/>
    <x v="307"/>
    <x v="0"/>
    <s v="tier - 2"/>
    <x v="3"/>
    <x v="35"/>
  </r>
  <r>
    <x v="308"/>
    <s v="Gonzalez"/>
    <n v="18.63"/>
    <n v="9.81"/>
    <s v="Yes"/>
    <x v="0"/>
    <x v="0"/>
    <n v="2"/>
    <x v="0"/>
    <x v="2"/>
    <x v="0"/>
    <d v="1970-11-11T00:00:00"/>
    <x v="308"/>
    <x v="1"/>
    <s v="tier - 3"/>
    <x v="3"/>
    <x v="2"/>
  </r>
  <r>
    <x v="309"/>
    <s v="Difani"/>
    <n v="26.26"/>
    <n v="11.8"/>
    <s v="Yes"/>
    <x v="0"/>
    <x v="0"/>
    <n v="1"/>
    <x v="0"/>
    <x v="1"/>
    <x v="0"/>
    <d v="1986-08-10T00:00:00"/>
    <x v="309"/>
    <x v="1"/>
    <s v="tier - 1"/>
    <x v="3"/>
    <x v="27"/>
  </r>
  <r>
    <x v="310"/>
    <s v="Turner"/>
    <n v="22.37"/>
    <n v="5.86"/>
    <s v="Yes"/>
    <x v="0"/>
    <x v="1"/>
    <n v="1"/>
    <x v="0"/>
    <x v="2"/>
    <x v="1"/>
    <d v="1983-09-03T00:00:00"/>
    <x v="310"/>
    <x v="1"/>
    <s v="tier - 1"/>
    <x v="1"/>
    <x v="33"/>
  </r>
  <r>
    <x v="311"/>
    <s v="Widmann"/>
    <n v="39.619999999999997"/>
    <n v="4.28"/>
    <s v="No"/>
    <x v="0"/>
    <x v="0"/>
    <n v="1"/>
    <x v="0"/>
    <x v="0"/>
    <x v="2"/>
    <d v="1998-10-28T00:00:00"/>
    <x v="311"/>
    <x v="1"/>
    <s v="tier - 3"/>
    <x v="3"/>
    <x v="44"/>
  </r>
  <r>
    <x v="312"/>
    <s v="Tunney"/>
    <n v="18.329999999999998"/>
    <n v="4.16"/>
    <s v="Yes"/>
    <x v="0"/>
    <x v="0"/>
    <n v="0"/>
    <x v="0"/>
    <x v="3"/>
    <x v="2"/>
    <d v="1976-09-03T00:00:00"/>
    <x v="312"/>
    <x v="1"/>
    <s v="tier - 3"/>
    <x v="1"/>
    <x v="17"/>
  </r>
  <r>
    <x v="313"/>
    <s v="San Juan"/>
    <n v="17.11"/>
    <n v="4.9800000000000004"/>
    <s v="Yes"/>
    <x v="0"/>
    <x v="1"/>
    <n v="1"/>
    <x v="0"/>
    <x v="3"/>
    <x v="2"/>
    <d v="1969-07-30T00:00:00"/>
    <x v="313"/>
    <x v="1"/>
    <s v="tier - 2"/>
    <x v="3"/>
    <x v="16"/>
  </r>
  <r>
    <x v="314"/>
    <s v="Croll"/>
    <n v="43.5"/>
    <n v="6.38"/>
    <s v="No"/>
    <x v="1"/>
    <x v="0"/>
    <n v="1"/>
    <x v="0"/>
    <x v="0"/>
    <x v="1"/>
    <d v="2004-06-01T00:00:00"/>
    <x v="314"/>
    <x v="1"/>
    <s v="tier - 2"/>
    <x v="3"/>
    <x v="39"/>
  </r>
  <r>
    <x v="315"/>
    <s v="Rolfes"/>
    <n v="25.364999999999998"/>
    <n v="5.19"/>
    <s v="No"/>
    <x v="0"/>
    <x v="0"/>
    <n v="2"/>
    <x v="1"/>
    <x v="1"/>
    <x v="2"/>
    <d v="1972-07-24T00:00:00"/>
    <x v="315"/>
    <x v="0"/>
    <s v="tier - 1"/>
    <x v="1"/>
    <x v="29"/>
  </r>
  <r>
    <x v="316"/>
    <s v="Hinkle"/>
    <n v="28.594999999999999"/>
    <n v="10.210000000000001"/>
    <s v="No"/>
    <x v="0"/>
    <x v="0"/>
    <n v="0"/>
    <x v="1"/>
    <x v="1"/>
    <x v="0"/>
    <d v="1962-09-15T00:00:00"/>
    <x v="316"/>
    <x v="0"/>
    <s v="tier - 1"/>
    <x v="7"/>
    <x v="5"/>
  </r>
  <r>
    <x v="317"/>
    <s v="Leuchanka"/>
    <n v="29.83"/>
    <n v="9.6999999999999993"/>
    <s v="Yes"/>
    <x v="0"/>
    <x v="1"/>
    <n v="1"/>
    <x v="0"/>
    <x v="1"/>
    <x v="0"/>
    <d v="1963-09-13T00:00:00"/>
    <x v="317"/>
    <x v="0"/>
    <s v="tier - 1"/>
    <x v="7"/>
    <x v="8"/>
  </r>
  <r>
    <x v="318"/>
    <s v="Ayr"/>
    <n v="24.7"/>
    <n v="10.25"/>
    <s v="No"/>
    <x v="0"/>
    <x v="0"/>
    <n v="3"/>
    <x v="1"/>
    <x v="2"/>
    <x v="0"/>
    <d v="1958-08-11T00:00:00"/>
    <x v="318"/>
    <x v="0"/>
    <s v="tier - 3"/>
    <x v="1"/>
    <x v="7"/>
  </r>
  <r>
    <x v="319"/>
    <s v="Siegel"/>
    <n v="17.940000000000001"/>
    <n v="9.77"/>
    <s v="No"/>
    <x v="0"/>
    <x v="0"/>
    <n v="0"/>
    <x v="0"/>
    <x v="3"/>
    <x v="0"/>
    <d v="1971-12-25T00:00:00"/>
    <x v="319"/>
    <x v="1"/>
    <s v="tier - 3"/>
    <x v="3"/>
    <x v="14"/>
  </r>
  <r>
    <x v="320"/>
    <s v="Penrose"/>
    <n v="21.08"/>
    <n v="4.83"/>
    <s v="No"/>
    <x v="0"/>
    <x v="1"/>
    <n v="1"/>
    <x v="0"/>
    <x v="2"/>
    <x v="2"/>
    <d v="1979-09-02T00:00:00"/>
    <x v="320"/>
    <x v="1"/>
    <s v="tier - 3"/>
    <x v="3"/>
    <x v="19"/>
  </r>
  <r>
    <x v="321"/>
    <s v="Schuler"/>
    <n v="37.715000000000003"/>
    <n v="10.86"/>
    <s v="Yes"/>
    <x v="0"/>
    <x v="0"/>
    <n v="0"/>
    <x v="1"/>
    <x v="0"/>
    <x v="0"/>
    <d v="1967-06-16T00:00:00"/>
    <x v="321"/>
    <x v="0"/>
    <s v="tier - 1"/>
    <x v="1"/>
    <x v="23"/>
  </r>
  <r>
    <x v="322"/>
    <s v="Walker"/>
    <n v="22.39"/>
    <n v="9.5299999999999994"/>
    <s v="Yes"/>
    <x v="0"/>
    <x v="0"/>
    <n v="0"/>
    <x v="0"/>
    <x v="2"/>
    <x v="0"/>
    <d v="1981-08-04T00:00:00"/>
    <x v="322"/>
    <x v="1"/>
    <s v="tier - 3"/>
    <x v="1"/>
    <x v="36"/>
  </r>
  <r>
    <x v="323"/>
    <s v="Stange"/>
    <n v="28.78"/>
    <n v="5.68"/>
    <s v="No"/>
    <x v="0"/>
    <x v="0"/>
    <n v="0"/>
    <x v="0"/>
    <x v="1"/>
    <x v="2"/>
    <d v="1991-10-05T00:00:00"/>
    <x v="323"/>
    <x v="0"/>
    <s v="tier - 1"/>
    <x v="3"/>
    <x v="42"/>
  </r>
  <r>
    <x v="324"/>
    <s v="Roy"/>
    <n v="18.329999999999998"/>
    <n v="5.57"/>
    <s v="Yes"/>
    <x v="0"/>
    <x v="0"/>
    <n v="0"/>
    <x v="0"/>
    <x v="3"/>
    <x v="2"/>
    <d v="1976-06-12T00:00:00"/>
    <x v="324"/>
    <x v="0"/>
    <s v="tier - 1"/>
    <x v="3"/>
    <x v="17"/>
  </r>
  <r>
    <x v="325"/>
    <s v="Potere"/>
    <n v="26.39"/>
    <n v="4.58"/>
    <s v="Yes"/>
    <x v="0"/>
    <x v="0"/>
    <n v="1"/>
    <x v="0"/>
    <x v="1"/>
    <x v="2"/>
    <d v="1988-12-30T00:00:00"/>
    <x v="325"/>
    <x v="0"/>
    <s v="tier - 1"/>
    <x v="3"/>
    <x v="24"/>
  </r>
  <r>
    <x v="326"/>
    <s v="Podgurski"/>
    <n v="19.260000000000002"/>
    <n v="8.9600000000000009"/>
    <s v="Yes"/>
    <x v="0"/>
    <x v="0"/>
    <n v="1"/>
    <x v="0"/>
    <x v="2"/>
    <x v="0"/>
    <d v="1975-08-19T00:00:00"/>
    <x v="326"/>
    <x v="0"/>
    <s v="tier - 3"/>
    <x v="3"/>
    <x v="28"/>
  </r>
  <r>
    <x v="327"/>
    <s v="Diamond"/>
    <n v="26.92"/>
    <n v="6.09"/>
    <s v="No"/>
    <x v="0"/>
    <x v="0"/>
    <n v="0"/>
    <x v="0"/>
    <x v="1"/>
    <x v="1"/>
    <d v="1989-12-30T00:00:00"/>
    <x v="327"/>
    <x v="0"/>
    <s v="tier - 3"/>
    <x v="3"/>
    <x v="4"/>
  </r>
  <r>
    <x v="328"/>
    <s v="Sallade"/>
    <n v="19.73"/>
    <n v="4.3600000000000003"/>
    <s v="No"/>
    <x v="0"/>
    <x v="0"/>
    <n v="0"/>
    <x v="0"/>
    <x v="2"/>
    <x v="2"/>
    <d v="1982-10-29T00:00:00"/>
    <x v="328"/>
    <x v="0"/>
    <s v="tier - 1"/>
    <x v="1"/>
    <x v="37"/>
  </r>
  <r>
    <x v="329"/>
    <s v="Zhang"/>
    <n v="23.56"/>
    <n v="11.74"/>
    <s v="Yes"/>
    <x v="0"/>
    <x v="0"/>
    <n v="0"/>
    <x v="0"/>
    <x v="2"/>
    <x v="0"/>
    <d v="1981-08-13T00:00:00"/>
    <x v="329"/>
    <x v="0"/>
    <s v="tier - 2"/>
    <x v="3"/>
    <x v="36"/>
  </r>
  <r>
    <x v="330"/>
    <s v="Chatfield"/>
    <n v="37.67"/>
    <n v="5.89"/>
    <s v="No"/>
    <x v="0"/>
    <x v="0"/>
    <n v="1"/>
    <x v="0"/>
    <x v="0"/>
    <x v="1"/>
    <d v="1998-06-20T00:00:00"/>
    <x v="330"/>
    <x v="0"/>
    <s v="tier - 2"/>
    <x v="3"/>
    <x v="44"/>
  </r>
  <r>
    <x v="331"/>
    <s v="Bruns"/>
    <n v="18.73"/>
    <n v="10.64"/>
    <s v="No"/>
    <x v="0"/>
    <x v="0"/>
    <n v="2"/>
    <x v="0"/>
    <x v="2"/>
    <x v="0"/>
    <d v="1973-08-23T00:00:00"/>
    <x v="331"/>
    <x v="0"/>
    <s v="tier - 3"/>
    <x v="3"/>
    <x v="30"/>
  </r>
  <r>
    <x v="332"/>
    <s v="Yochum"/>
    <n v="33.090000000000003"/>
    <n v="6.06"/>
    <s v="No"/>
    <x v="0"/>
    <x v="1"/>
    <n v="1"/>
    <x v="0"/>
    <x v="0"/>
    <x v="1"/>
    <d v="1993-07-27T00:00:00"/>
    <x v="332"/>
    <x v="0"/>
    <s v="tier - 1"/>
    <x v="3"/>
    <x v="21"/>
  </r>
  <r>
    <x v="333"/>
    <s v="Freeburn"/>
    <n v="18.329999999999998"/>
    <n v="7.46"/>
    <s v="Yes"/>
    <x v="0"/>
    <x v="0"/>
    <n v="1"/>
    <x v="0"/>
    <x v="3"/>
    <x v="0"/>
    <d v="1975-11-03T00:00:00"/>
    <x v="333"/>
    <x v="0"/>
    <s v="tier - 1"/>
    <x v="3"/>
    <x v="28"/>
  </r>
  <r>
    <x v="334"/>
    <s v="Spencer"/>
    <n v="27.74"/>
    <n v="4.68"/>
    <s v="Yes"/>
    <x v="0"/>
    <x v="0"/>
    <n v="2"/>
    <x v="0"/>
    <x v="1"/>
    <x v="2"/>
    <d v="1959-10-20T00:00:00"/>
    <x v="334"/>
    <x v="0"/>
    <s v="tier - 2"/>
    <x v="2"/>
    <x v="10"/>
  </r>
  <r>
    <x v="335"/>
    <s v="Jarosik"/>
    <n v="24.2"/>
    <n v="6.15"/>
    <s v="No"/>
    <x v="0"/>
    <x v="0"/>
    <n v="1"/>
    <x v="0"/>
    <x v="2"/>
    <x v="1"/>
    <d v="1987-07-16T00:00:00"/>
    <x v="335"/>
    <x v="0"/>
    <s v="tier - 1"/>
    <x v="3"/>
    <x v="38"/>
  </r>
  <r>
    <x v="336"/>
    <s v="Heinzen"/>
    <n v="22.03"/>
    <n v="4.28"/>
    <s v="Yes"/>
    <x v="0"/>
    <x v="0"/>
    <n v="0"/>
    <x v="0"/>
    <x v="2"/>
    <x v="2"/>
    <d v="1985-11-07T00:00:00"/>
    <x v="336"/>
    <x v="0"/>
    <s v="tier - 1"/>
    <x v="3"/>
    <x v="18"/>
  </r>
  <r>
    <x v="337"/>
    <s v="Kelley"/>
    <n v="26.885000000000002"/>
    <n v="9.86"/>
    <s v="No"/>
    <x v="0"/>
    <x v="0"/>
    <n v="3"/>
    <x v="0"/>
    <x v="1"/>
    <x v="0"/>
    <d v="1958-06-05T00:00:00"/>
    <x v="337"/>
    <x v="0"/>
    <s v="tier - 2"/>
    <x v="1"/>
    <x v="46"/>
  </r>
  <r>
    <x v="338"/>
    <s v="Thacker"/>
    <n v="16.36"/>
    <n v="11.19"/>
    <s v="No"/>
    <x v="0"/>
    <x v="0"/>
    <n v="0"/>
    <x v="0"/>
    <x v="3"/>
    <x v="0"/>
    <d v="1978-07-21T00:00:00"/>
    <x v="338"/>
    <x v="0"/>
    <s v="tier - 3"/>
    <x v="1"/>
    <x v="9"/>
  </r>
  <r>
    <x v="339"/>
    <s v="Jeseritz"/>
    <n v="32.299999999999997"/>
    <n v="4.8899999999999997"/>
    <s v="Yes"/>
    <x v="0"/>
    <x v="1"/>
    <n v="1"/>
    <x v="1"/>
    <x v="0"/>
    <x v="2"/>
    <d v="1969-07-09T00:00:00"/>
    <x v="339"/>
    <x v="0"/>
    <s v="tier - 3"/>
    <x v="2"/>
    <x v="16"/>
  </r>
  <r>
    <x v="340"/>
    <s v="Hohman"/>
    <n v="16.05"/>
    <n v="4.3499999999999996"/>
    <s v="Yes"/>
    <x v="0"/>
    <x v="0"/>
    <n v="0"/>
    <x v="0"/>
    <x v="3"/>
    <x v="2"/>
    <d v="1976-11-08T00:00:00"/>
    <x v="340"/>
    <x v="0"/>
    <s v="tier - 2"/>
    <x v="3"/>
    <x v="17"/>
  </r>
  <r>
    <x v="341"/>
    <s v="Hill"/>
    <n v="29.07"/>
    <n v="8.66"/>
    <s v="Yes"/>
    <x v="0"/>
    <x v="0"/>
    <n v="2"/>
    <x v="0"/>
    <x v="1"/>
    <x v="0"/>
    <d v="1961-12-24T00:00:00"/>
    <x v="341"/>
    <x v="0"/>
    <s v="tier - 3"/>
    <x v="1"/>
    <x v="12"/>
  </r>
  <r>
    <x v="342"/>
    <s v="Kuepfer"/>
    <n v="17.43"/>
    <n v="8.64"/>
    <s v="No"/>
    <x v="0"/>
    <x v="0"/>
    <n v="0"/>
    <x v="0"/>
    <x v="3"/>
    <x v="0"/>
    <d v="1978-11-29T00:00:00"/>
    <x v="342"/>
    <x v="0"/>
    <s v="tier - 1"/>
    <x v="3"/>
    <x v="9"/>
  </r>
  <r>
    <x v="343"/>
    <s v="Kaczmarek"/>
    <n v="19.329999999999998"/>
    <n v="4.2699999999999996"/>
    <s v="No"/>
    <x v="0"/>
    <x v="0"/>
    <n v="0"/>
    <x v="0"/>
    <x v="2"/>
    <x v="2"/>
    <d v="1980-07-14T00:00:00"/>
    <x v="343"/>
    <x v="0"/>
    <s v="tier - 3"/>
    <x v="3"/>
    <x v="26"/>
  </r>
  <r>
    <x v="344"/>
    <s v="Pitt"/>
    <n v="30.52"/>
    <n v="4.21"/>
    <s v="No"/>
    <x v="0"/>
    <x v="0"/>
    <n v="1"/>
    <x v="0"/>
    <x v="0"/>
    <x v="2"/>
    <d v="1992-07-07T00:00:00"/>
    <x v="344"/>
    <x v="0"/>
    <s v="tier - 3"/>
    <x v="3"/>
    <x v="34"/>
  </r>
  <r>
    <x v="345"/>
    <s v="Lorton"/>
    <n v="39.21"/>
    <n v="5.04"/>
    <s v="No"/>
    <x v="0"/>
    <x v="1"/>
    <n v="1"/>
    <x v="0"/>
    <x v="0"/>
    <x v="2"/>
    <d v="2003-09-01T00:00:00"/>
    <x v="345"/>
    <x v="0"/>
    <s v="tier - 3"/>
    <x v="3"/>
    <x v="39"/>
  </r>
  <r>
    <x v="346"/>
    <s v="Castaneda"/>
    <n v="26.98"/>
    <n v="5.21"/>
    <s v="Yes"/>
    <x v="0"/>
    <x v="0"/>
    <n v="2"/>
    <x v="0"/>
    <x v="1"/>
    <x v="2"/>
    <d v="1959-12-05T00:00:00"/>
    <x v="346"/>
    <x v="0"/>
    <s v="tier - 1"/>
    <x v="1"/>
    <x v="10"/>
  </r>
  <r>
    <x v="347"/>
    <s v="Cherop"/>
    <n v="25.84"/>
    <n v="8.83"/>
    <s v="No"/>
    <x v="0"/>
    <x v="0"/>
    <n v="0"/>
    <x v="1"/>
    <x v="1"/>
    <x v="0"/>
    <d v="1962-07-25T00:00:00"/>
    <x v="347"/>
    <x v="0"/>
    <s v="tier - 1"/>
    <x v="1"/>
    <x v="5"/>
  </r>
  <r>
    <x v="348"/>
    <s v="Howell"/>
    <n v="28.31"/>
    <n v="8.4700000000000006"/>
    <s v="Yes"/>
    <x v="0"/>
    <x v="0"/>
    <n v="2"/>
    <x v="0"/>
    <x v="1"/>
    <x v="0"/>
    <d v="1961-08-03T00:00:00"/>
    <x v="348"/>
    <x v="0"/>
    <s v="tier - 2"/>
    <x v="1"/>
    <x v="12"/>
  </r>
  <r>
    <x v="349"/>
    <s v="Palmer"/>
    <n v="23.94"/>
    <n v="4.2"/>
    <s v="No"/>
    <x v="0"/>
    <x v="0"/>
    <n v="0"/>
    <x v="0"/>
    <x v="2"/>
    <x v="2"/>
    <d v="1990-12-05T00:00:00"/>
    <x v="349"/>
    <x v="0"/>
    <s v="tier - 3"/>
    <x v="3"/>
    <x v="3"/>
  </r>
  <r>
    <x v="350"/>
    <s v="Olson"/>
    <n v="20.03"/>
    <n v="6.14"/>
    <s v="Yes"/>
    <x v="0"/>
    <x v="0"/>
    <n v="0"/>
    <x v="0"/>
    <x v="2"/>
    <x v="1"/>
    <d v="1985-09-27T00:00:00"/>
    <x v="350"/>
    <x v="0"/>
    <s v="tier - 3"/>
    <x v="3"/>
    <x v="18"/>
  </r>
  <r>
    <x v="351"/>
    <s v="Waldron"/>
    <n v="41.42"/>
    <n v="6.07"/>
    <s v="No"/>
    <x v="0"/>
    <x v="0"/>
    <n v="0"/>
    <x v="1"/>
    <x v="0"/>
    <x v="1"/>
    <d v="1982-12-11T00:00:00"/>
    <x v="351"/>
    <x v="0"/>
    <s v="tier - 2"/>
    <x v="1"/>
    <x v="37"/>
  </r>
  <r>
    <x v="352"/>
    <s v="Meyer"/>
    <n v="36.67"/>
    <n v="10.210000000000001"/>
    <s v="No"/>
    <x v="0"/>
    <x v="0"/>
    <n v="0"/>
    <x v="1"/>
    <x v="0"/>
    <x v="0"/>
    <d v="1974-09-16T00:00:00"/>
    <x v="352"/>
    <x v="0"/>
    <s v="tier - 1"/>
    <x v="1"/>
    <x v="20"/>
  </r>
  <r>
    <x v="353"/>
    <s v="Stack"/>
    <n v="27.645"/>
    <n v="4.6900000000000004"/>
    <s v="No"/>
    <x v="0"/>
    <x v="0"/>
    <n v="0"/>
    <x v="1"/>
    <x v="1"/>
    <x v="2"/>
    <d v="1977-12-02T00:00:00"/>
    <x v="353"/>
    <x v="0"/>
    <s v="tier - 2"/>
    <x v="1"/>
    <x v="1"/>
  </r>
  <r>
    <x v="354"/>
    <s v="Sanchez Y Torres"/>
    <n v="22.72"/>
    <n v="5.71"/>
    <s v="No"/>
    <x v="0"/>
    <x v="0"/>
    <n v="0"/>
    <x v="0"/>
    <x v="2"/>
    <x v="1"/>
    <d v="1990-12-24T00:00:00"/>
    <x v="354"/>
    <x v="0"/>
    <s v="tier - 2"/>
    <x v="3"/>
    <x v="3"/>
  </r>
  <r>
    <x v="355"/>
    <s v="Daniels"/>
    <n v="36.520000000000003"/>
    <n v="9.07"/>
    <s v="Yes"/>
    <x v="0"/>
    <x v="1"/>
    <n v="1"/>
    <x v="1"/>
    <x v="0"/>
    <x v="0"/>
    <d v="1963-11-25T00:00:00"/>
    <x v="355"/>
    <x v="0"/>
    <s v="tier - 1"/>
    <x v="0"/>
    <x v="8"/>
  </r>
  <r>
    <x v="356"/>
    <s v="Pepp"/>
    <n v="33.96"/>
    <n v="4.99"/>
    <s v="No"/>
    <x v="0"/>
    <x v="0"/>
    <n v="0"/>
    <x v="0"/>
    <x v="0"/>
    <x v="2"/>
    <d v="1999-09-06T00:00:00"/>
    <x v="356"/>
    <x v="0"/>
    <s v="tier - 3"/>
    <x v="3"/>
    <x v="35"/>
  </r>
  <r>
    <x v="357"/>
    <s v="Buechler"/>
    <n v="26.695"/>
    <n v="8.31"/>
    <s v="No"/>
    <x v="0"/>
    <x v="0"/>
    <n v="0"/>
    <x v="0"/>
    <x v="1"/>
    <x v="0"/>
    <d v="1960-11-22T00:00:00"/>
    <x v="357"/>
    <x v="0"/>
    <s v="tier - 2"/>
    <x v="9"/>
    <x v="15"/>
  </r>
  <r>
    <x v="358"/>
    <s v="Buenting"/>
    <n v="18.45"/>
    <n v="5.07"/>
    <s v="Yes"/>
    <x v="0"/>
    <x v="0"/>
    <n v="0"/>
    <x v="0"/>
    <x v="3"/>
    <x v="2"/>
    <d v="1985-11-29T00:00:00"/>
    <x v="358"/>
    <x v="0"/>
    <s v="tier - 2"/>
    <x v="3"/>
    <x v="18"/>
  </r>
  <r>
    <x v="359"/>
    <s v="Evans"/>
    <n v="33.18"/>
    <n v="4.79"/>
    <s v="No"/>
    <x v="0"/>
    <x v="0"/>
    <n v="0"/>
    <x v="0"/>
    <x v="0"/>
    <x v="2"/>
    <d v="1999-12-21T00:00:00"/>
    <x v="359"/>
    <x v="0"/>
    <s v="tier - 1"/>
    <x v="3"/>
    <x v="35"/>
  </r>
  <r>
    <x v="360"/>
    <s v="Arcand"/>
    <n v="36.1"/>
    <n v="11.39"/>
    <s v="Yes"/>
    <x v="0"/>
    <x v="0"/>
    <n v="2"/>
    <x v="1"/>
    <x v="0"/>
    <x v="0"/>
    <d v="1961-07-28T00:00:00"/>
    <x v="360"/>
    <x v="0"/>
    <s v="tier - 3"/>
    <x v="3"/>
    <x v="12"/>
  </r>
  <r>
    <x v="361"/>
    <s v="Kesack"/>
    <n v="22.77"/>
    <n v="6"/>
    <s v="No"/>
    <x v="0"/>
    <x v="0"/>
    <n v="0"/>
    <x v="0"/>
    <x v="2"/>
    <x v="1"/>
    <d v="1991-06-04T00:00:00"/>
    <x v="361"/>
    <x v="0"/>
    <s v="tier - 3"/>
    <x v="3"/>
    <x v="3"/>
  </r>
  <r>
    <x v="362"/>
    <s v="Post"/>
    <n v="21.24"/>
    <n v="5.13"/>
    <s v="No"/>
    <x v="0"/>
    <x v="0"/>
    <n v="0"/>
    <x v="0"/>
    <x v="2"/>
    <x v="2"/>
    <d v="1989-11-21T00:00:00"/>
    <x v="362"/>
    <x v="0"/>
    <s v="tier - 2"/>
    <x v="3"/>
    <x v="4"/>
  </r>
  <r>
    <x v="363"/>
    <s v="Dunne"/>
    <n v="17.600000000000001"/>
    <n v="5.26"/>
    <s v="Yes"/>
    <x v="0"/>
    <x v="0"/>
    <n v="0"/>
    <x v="0"/>
    <x v="3"/>
    <x v="2"/>
    <d v="1985-12-04T00:00:00"/>
    <x v="363"/>
    <x v="0"/>
    <s v="tier - 1"/>
    <x v="3"/>
    <x v="18"/>
  </r>
  <r>
    <x v="364"/>
    <s v="Kilel"/>
    <n v="26.29"/>
    <n v="6.84"/>
    <s v="No"/>
    <x v="0"/>
    <x v="0"/>
    <n v="0"/>
    <x v="0"/>
    <x v="1"/>
    <x v="0"/>
    <d v="1960-07-06T00:00:00"/>
    <x v="364"/>
    <x v="0"/>
    <s v="tier - 1"/>
    <x v="0"/>
    <x v="15"/>
  </r>
  <r>
    <x v="365"/>
    <s v="Nicholson"/>
    <n v="35.31"/>
    <n v="9.0399999999999991"/>
    <s v="No"/>
    <x v="0"/>
    <x v="0"/>
    <n v="0"/>
    <x v="1"/>
    <x v="0"/>
    <x v="0"/>
    <d v="2002-12-06T00:00:00"/>
    <x v="365"/>
    <x v="0"/>
    <s v="tier - 3"/>
    <x v="0"/>
    <x v="43"/>
  </r>
  <r>
    <x v="366"/>
    <s v="Susmann"/>
    <n v="27.04"/>
    <n v="4.0999999999999996"/>
    <s v="No"/>
    <x v="0"/>
    <x v="0"/>
    <n v="1"/>
    <x v="0"/>
    <x v="1"/>
    <x v="2"/>
    <d v="1992-07-03T00:00:00"/>
    <x v="366"/>
    <x v="0"/>
    <s v="tier - 2"/>
    <x v="3"/>
    <x v="34"/>
  </r>
  <r>
    <x v="367"/>
    <s v="Harsh"/>
    <n v="30.23"/>
    <n v="4.2300000000000004"/>
    <s v="Yes"/>
    <x v="0"/>
    <x v="1"/>
    <n v="1"/>
    <x v="0"/>
    <x v="0"/>
    <x v="2"/>
    <d v="1997-10-07T00:00:00"/>
    <x v="367"/>
    <x v="0"/>
    <s v="tier - 1"/>
    <x v="3"/>
    <x v="31"/>
  </r>
  <r>
    <x v="368"/>
    <s v="Pocasangre"/>
    <n v="30.6"/>
    <n v="6.48"/>
    <s v="Yes"/>
    <x v="0"/>
    <x v="1"/>
    <n v="1"/>
    <x v="0"/>
    <x v="0"/>
    <x v="0"/>
    <d v="1997-09-09T00:00:00"/>
    <x v="368"/>
    <x v="1"/>
    <s v="tier - 3"/>
    <x v="3"/>
    <x v="31"/>
  </r>
  <r>
    <x v="369"/>
    <s v="Martinez Lopez"/>
    <n v="26.8"/>
    <n v="5.53"/>
    <s v="No"/>
    <x v="0"/>
    <x v="0"/>
    <n v="1"/>
    <x v="0"/>
    <x v="1"/>
    <x v="2"/>
    <d v="1992-06-11T00:00:00"/>
    <x v="369"/>
    <x v="1"/>
    <s v="tier - 3"/>
    <x v="3"/>
    <x v="34"/>
  </r>
  <r>
    <x v="370"/>
    <s v="Riegel"/>
    <n v="16.86"/>
    <n v="4.07"/>
    <s v="Yes"/>
    <x v="0"/>
    <x v="0"/>
    <n v="0"/>
    <x v="0"/>
    <x v="3"/>
    <x v="2"/>
    <d v="1985-11-06T00:00:00"/>
    <x v="370"/>
    <x v="1"/>
    <s v="tier - 1"/>
    <x v="3"/>
    <x v="18"/>
  </r>
  <r>
    <x v="371"/>
    <s v="Monson"/>
    <n v="16.3"/>
    <n v="5.51"/>
    <s v="No"/>
    <x v="0"/>
    <x v="0"/>
    <n v="1"/>
    <x v="0"/>
    <x v="3"/>
    <x v="2"/>
    <d v="1984-07-22T00:00:00"/>
    <x v="371"/>
    <x v="1"/>
    <s v="tier - 2"/>
    <x v="3"/>
    <x v="32"/>
  </r>
  <r>
    <x v="372"/>
    <s v="Klubben"/>
    <n v="29.81"/>
    <n v="11.66"/>
    <s v="No"/>
    <x v="0"/>
    <x v="0"/>
    <n v="0"/>
    <x v="0"/>
    <x v="1"/>
    <x v="0"/>
    <d v="1965-10-19T00:00:00"/>
    <x v="372"/>
    <x v="1"/>
    <s v="tier - 3"/>
    <x v="0"/>
    <x v="11"/>
  </r>
  <r>
    <x v="373"/>
    <s v="Mascaro"/>
    <n v="16.329999999999998"/>
    <n v="7.26"/>
    <s v="Yes"/>
    <x v="0"/>
    <x v="0"/>
    <n v="0"/>
    <x v="0"/>
    <x v="3"/>
    <x v="0"/>
    <d v="1981-10-03T00:00:00"/>
    <x v="373"/>
    <x v="1"/>
    <s v="tier - 1"/>
    <x v="3"/>
    <x v="36"/>
  </r>
  <r>
    <x v="374"/>
    <s v="Norvell"/>
    <n v="16.37"/>
    <n v="4.79"/>
    <s v="Yes"/>
    <x v="0"/>
    <x v="0"/>
    <n v="0"/>
    <x v="0"/>
    <x v="3"/>
    <x v="2"/>
    <d v="1985-12-05T00:00:00"/>
    <x v="374"/>
    <x v="1"/>
    <s v="tier - 1"/>
    <x v="3"/>
    <x v="18"/>
  </r>
  <r>
    <x v="375"/>
    <s v="Ornelas"/>
    <n v="22.42"/>
    <n v="4.68"/>
    <s v="Yes"/>
    <x v="0"/>
    <x v="0"/>
    <n v="1"/>
    <x v="1"/>
    <x v="2"/>
    <x v="2"/>
    <d v="1988-09-15T00:00:00"/>
    <x v="375"/>
    <x v="1"/>
    <s v="tier - 3"/>
    <x v="5"/>
    <x v="24"/>
  </r>
  <r>
    <x v="376"/>
    <s v="Fitzpatrick"/>
    <n v="31.35"/>
    <n v="4.33"/>
    <s v="Yes"/>
    <x v="0"/>
    <x v="1"/>
    <n v="1"/>
    <x v="1"/>
    <x v="0"/>
    <x v="2"/>
    <d v="1969-10-16T00:00:00"/>
    <x v="376"/>
    <x v="1"/>
    <s v="tier - 2"/>
    <x v="0"/>
    <x v="16"/>
  </r>
  <r>
    <x v="377"/>
    <s v="Bloomquist"/>
    <n v="31.9"/>
    <n v="11.89"/>
    <s v="No"/>
    <x v="0"/>
    <x v="0"/>
    <n v="0"/>
    <x v="1"/>
    <x v="0"/>
    <x v="0"/>
    <d v="1968-06-06T00:00:00"/>
    <x v="377"/>
    <x v="1"/>
    <s v="tier - 2"/>
    <x v="0"/>
    <x v="23"/>
  </r>
  <r>
    <x v="378"/>
    <s v="Wick"/>
    <n v="30.6"/>
    <n v="5.24"/>
    <s v="No"/>
    <x v="0"/>
    <x v="0"/>
    <n v="0"/>
    <x v="0"/>
    <x v="0"/>
    <x v="2"/>
    <d v="1999-12-02T00:00:00"/>
    <x v="378"/>
    <x v="1"/>
    <s v="tier - 1"/>
    <x v="3"/>
    <x v="35"/>
  </r>
  <r>
    <x v="379"/>
    <s v="Zappala"/>
    <n v="28.975000000000001"/>
    <n v="7.63"/>
    <s v="No"/>
    <x v="0"/>
    <x v="0"/>
    <n v="0"/>
    <x v="0"/>
    <x v="1"/>
    <x v="0"/>
    <d v="1965-12-21T00:00:00"/>
    <x v="379"/>
    <x v="1"/>
    <s v="tier - 1"/>
    <x v="6"/>
    <x v="11"/>
  </r>
  <r>
    <x v="380"/>
    <s v="Earle"/>
    <n v="24.86"/>
    <n v="8.92"/>
    <s v="Yes"/>
    <x v="0"/>
    <x v="0"/>
    <n v="2"/>
    <x v="1"/>
    <x v="2"/>
    <x v="0"/>
    <d v="1970-10-02T00:00:00"/>
    <x v="380"/>
    <x v="1"/>
    <s v="tier - 2"/>
    <x v="0"/>
    <x v="2"/>
  </r>
  <r>
    <x v="381"/>
    <s v="Majewski"/>
    <n v="19.54"/>
    <n v="5.37"/>
    <s v="No"/>
    <x v="0"/>
    <x v="0"/>
    <n v="0"/>
    <x v="0"/>
    <x v="2"/>
    <x v="2"/>
    <d v="1990-12-13T00:00:00"/>
    <x v="381"/>
    <x v="1"/>
    <s v="tier - 3"/>
    <x v="3"/>
    <x v="3"/>
  </r>
  <r>
    <x v="382"/>
    <s v="Apfelbaum"/>
    <n v="26.74"/>
    <n v="4.3099999999999996"/>
    <s v="No"/>
    <x v="0"/>
    <x v="0"/>
    <n v="0"/>
    <x v="0"/>
    <x v="1"/>
    <x v="2"/>
    <d v="1994-07-02T00:00:00"/>
    <x v="382"/>
    <x v="1"/>
    <s v="tier - 2"/>
    <x v="3"/>
    <x v="6"/>
  </r>
  <r>
    <x v="383"/>
    <s v="Graham"/>
    <n v="22.99"/>
    <n v="10.46"/>
    <s v="No"/>
    <x v="0"/>
    <x v="0"/>
    <n v="3"/>
    <x v="0"/>
    <x v="2"/>
    <x v="0"/>
    <d v="1958-06-30T00:00:00"/>
    <x v="383"/>
    <x v="1"/>
    <s v="tier - 2"/>
    <x v="0"/>
    <x v="7"/>
  </r>
  <r>
    <x v="384"/>
    <s v="Whitacre"/>
    <n v="31.46"/>
    <n v="7.39"/>
    <s v="No"/>
    <x v="0"/>
    <x v="0"/>
    <n v="0"/>
    <x v="1"/>
    <x v="0"/>
    <x v="0"/>
    <d v="1960-07-09T00:00:00"/>
    <x v="384"/>
    <x v="1"/>
    <s v="tier - 2"/>
    <x v="0"/>
    <x v="15"/>
  </r>
  <r>
    <x v="385"/>
    <s v="Wegener"/>
    <n v="30.86"/>
    <n v="6.18"/>
    <s v="No"/>
    <x v="1"/>
    <x v="0"/>
    <n v="2"/>
    <x v="0"/>
    <x v="0"/>
    <x v="1"/>
    <d v="2000-11-09T00:00:00"/>
    <x v="385"/>
    <x v="1"/>
    <s v="tier - 3"/>
    <x v="3"/>
    <x v="22"/>
  </r>
  <r>
    <x v="386"/>
    <s v="Collie"/>
    <n v="31.96"/>
    <n v="8.86"/>
    <s v="No"/>
    <x v="0"/>
    <x v="0"/>
    <n v="0"/>
    <x v="0"/>
    <x v="0"/>
    <x v="0"/>
    <d v="2002-06-17T00:00:00"/>
    <x v="386"/>
    <x v="1"/>
    <s v="tier - 2"/>
    <x v="3"/>
    <x v="43"/>
  </r>
  <r>
    <x v="387"/>
    <s v="Murphy"/>
    <n v="23.76"/>
    <n v="10.96"/>
    <s v="No"/>
    <x v="0"/>
    <x v="0"/>
    <n v="3"/>
    <x v="0"/>
    <x v="2"/>
    <x v="0"/>
    <d v="1958-12-25T00:00:00"/>
    <x v="387"/>
    <x v="1"/>
    <s v="tier - 1"/>
    <x v="0"/>
    <x v="7"/>
  </r>
  <r>
    <x v="388"/>
    <s v="Butters"/>
    <n v="19.38"/>
    <n v="6.28"/>
    <s v="No"/>
    <x v="0"/>
    <x v="0"/>
    <n v="0"/>
    <x v="0"/>
    <x v="2"/>
    <x v="1"/>
    <d v="1991-08-22T00:00:00"/>
    <x v="388"/>
    <x v="1"/>
    <s v="tier - 2"/>
    <x v="3"/>
    <x v="42"/>
  </r>
  <r>
    <x v="389"/>
    <s v="Cook"/>
    <n v="16.21"/>
    <n v="6.29"/>
    <s v="Yes"/>
    <x v="0"/>
    <x v="0"/>
    <n v="1"/>
    <x v="0"/>
    <x v="3"/>
    <x v="1"/>
    <d v="1988-07-22T00:00:00"/>
    <x v="389"/>
    <x v="1"/>
    <s v="tier - 1"/>
    <x v="3"/>
    <x v="24"/>
  </r>
  <r>
    <x v="390"/>
    <s v="Breen"/>
    <n v="32.54"/>
    <n v="4.0199999999999996"/>
    <s v="No"/>
    <x v="1"/>
    <x v="0"/>
    <n v="1"/>
    <x v="0"/>
    <x v="0"/>
    <x v="2"/>
    <d v="2004-09-05T00:00:00"/>
    <x v="390"/>
    <x v="1"/>
    <s v="tier - 2"/>
    <x v="3"/>
    <x v="41"/>
  </r>
  <r>
    <x v="391"/>
    <s v="Fitzsimons"/>
    <n v="36.765000000000001"/>
    <n v="11.95"/>
    <s v="Yes"/>
    <x v="0"/>
    <x v="0"/>
    <n v="2"/>
    <x v="1"/>
    <x v="0"/>
    <x v="0"/>
    <d v="1970-08-27T00:00:00"/>
    <x v="391"/>
    <x v="1"/>
    <s v="tier - 3"/>
    <x v="1"/>
    <x v="2"/>
  </r>
  <r>
    <x v="392"/>
    <s v="Houle"/>
    <n v="35.909999999999997"/>
    <n v="8.7100000000000009"/>
    <s v="No"/>
    <x v="0"/>
    <x v="0"/>
    <n v="0"/>
    <x v="1"/>
    <x v="0"/>
    <x v="0"/>
    <d v="1974-09-21T00:00:00"/>
    <x v="392"/>
    <x v="1"/>
    <s v="tier - 2"/>
    <x v="2"/>
    <x v="20"/>
  </r>
  <r>
    <x v="393"/>
    <s v="Woodward"/>
    <n v="32.06"/>
    <n v="4.67"/>
    <s v="No"/>
    <x v="1"/>
    <x v="0"/>
    <n v="1"/>
    <x v="0"/>
    <x v="0"/>
    <x v="2"/>
    <d v="2004-12-05T00:00:00"/>
    <x v="393"/>
    <x v="1"/>
    <s v="tier - 3"/>
    <x v="3"/>
    <x v="41"/>
  </r>
  <r>
    <x v="394"/>
    <s v="Ray"/>
    <n v="24.1"/>
    <n v="11.14"/>
    <s v="Yes"/>
    <x v="0"/>
    <x v="0"/>
    <n v="1"/>
    <x v="1"/>
    <x v="2"/>
    <x v="0"/>
    <d v="1975-06-04T00:00:00"/>
    <x v="394"/>
    <x v="1"/>
    <s v="tier - 1"/>
    <x v="3"/>
    <x v="20"/>
  </r>
  <r>
    <x v="395"/>
    <s v="Jennings"/>
    <n v="27.1"/>
    <n v="9.0500000000000007"/>
    <s v="No"/>
    <x v="0"/>
    <x v="0"/>
    <n v="2"/>
    <x v="1"/>
    <x v="1"/>
    <x v="0"/>
    <d v="1973-07-07T00:00:00"/>
    <x v="395"/>
    <x v="1"/>
    <s v="tier - 3"/>
    <x v="3"/>
    <x v="30"/>
  </r>
  <r>
    <x v="396"/>
    <s v="Fuller"/>
    <n v="24.42"/>
    <n v="11.31"/>
    <s v="No"/>
    <x v="0"/>
    <x v="0"/>
    <n v="0"/>
    <x v="0"/>
    <x v="2"/>
    <x v="0"/>
    <d v="2002-10-11T00:00:00"/>
    <x v="396"/>
    <x v="1"/>
    <s v="tier - 1"/>
    <x v="0"/>
    <x v="43"/>
  </r>
  <r>
    <x v="397"/>
    <s v="Lovisek"/>
    <n v="26.695"/>
    <n v="4.68"/>
    <s v="Yes"/>
    <x v="0"/>
    <x v="0"/>
    <n v="2"/>
    <x v="0"/>
    <x v="1"/>
    <x v="2"/>
    <d v="1966-07-09T00:00:00"/>
    <x v="397"/>
    <x v="1"/>
    <s v="tier - 3"/>
    <x v="1"/>
    <x v="25"/>
  </r>
  <r>
    <x v="398"/>
    <s v="Painter"/>
    <n v="27.79"/>
    <n v="6.05"/>
    <s v="Yes"/>
    <x v="1"/>
    <x v="0"/>
    <n v="1"/>
    <x v="0"/>
    <x v="1"/>
    <x v="1"/>
    <d v="2000-12-26T00:00:00"/>
    <x v="398"/>
    <x v="1"/>
    <s v="tier - 3"/>
    <x v="3"/>
    <x v="22"/>
  </r>
  <r>
    <x v="399"/>
    <s v="Edwards"/>
    <n v="32.68"/>
    <n v="4.68"/>
    <s v="Yes"/>
    <x v="0"/>
    <x v="0"/>
    <n v="0"/>
    <x v="1"/>
    <x v="0"/>
    <x v="2"/>
    <d v="2001-06-05T00:00:00"/>
    <x v="399"/>
    <x v="1"/>
    <s v="tier - 2"/>
    <x v="1"/>
    <x v="22"/>
  </r>
  <r>
    <x v="400"/>
    <s v="Liebl"/>
    <n v="26.4"/>
    <n v="9.5"/>
    <s v="Yes"/>
    <x v="0"/>
    <x v="0"/>
    <n v="2"/>
    <x v="1"/>
    <x v="1"/>
    <x v="0"/>
    <d v="1970-12-03T00:00:00"/>
    <x v="400"/>
    <x v="1"/>
    <s v="tier - 2"/>
    <x v="0"/>
    <x v="2"/>
  </r>
  <r>
    <x v="401"/>
    <s v="Kasabian-Larson"/>
    <n v="23.655000000000001"/>
    <n v="10.84"/>
    <s v="Yes"/>
    <x v="0"/>
    <x v="1"/>
    <n v="1"/>
    <x v="0"/>
    <x v="2"/>
    <x v="0"/>
    <d v="1963-08-21T00:00:00"/>
    <x v="401"/>
    <x v="1"/>
    <s v="tier - 3"/>
    <x v="1"/>
    <x v="8"/>
  </r>
  <r>
    <x v="402"/>
    <s v="Creamer"/>
    <n v="27.36"/>
    <n v="5.88"/>
    <s v="No"/>
    <x v="0"/>
    <x v="0"/>
    <n v="2"/>
    <x v="1"/>
    <x v="1"/>
    <x v="1"/>
    <d v="1972-07-17T00:00:00"/>
    <x v="402"/>
    <x v="1"/>
    <s v="tier - 3"/>
    <x v="2"/>
    <x v="29"/>
  </r>
  <r>
    <x v="403"/>
    <s v="Kimbel"/>
    <n v="27.82"/>
    <n v="5.24"/>
    <s v="Yes"/>
    <x v="0"/>
    <x v="0"/>
    <n v="0"/>
    <x v="0"/>
    <x v="1"/>
    <x v="2"/>
    <d v="2001-08-02T00:00:00"/>
    <x v="403"/>
    <x v="1"/>
    <s v="tier - 1"/>
    <x v="3"/>
    <x v="47"/>
  </r>
  <r>
    <x v="404"/>
    <s v="Livensparger"/>
    <n v="25.46"/>
    <n v="11.75"/>
    <s v="No"/>
    <x v="0"/>
    <x v="0"/>
    <n v="0"/>
    <x v="1"/>
    <x v="1"/>
    <x v="0"/>
    <d v="1968-12-11T00:00:00"/>
    <x v="404"/>
    <x v="1"/>
    <s v="tier - 3"/>
    <x v="6"/>
    <x v="0"/>
  </r>
  <r>
    <x v="405"/>
    <s v="Grange"/>
    <n v="25.1"/>
    <n v="6.97"/>
    <s v="No"/>
    <x v="0"/>
    <x v="0"/>
    <n v="0"/>
    <x v="0"/>
    <x v="1"/>
    <x v="0"/>
    <d v="1968-08-22T00:00:00"/>
    <x v="405"/>
    <x v="1"/>
    <s v="tier - 2"/>
    <x v="3"/>
    <x v="0"/>
  </r>
  <r>
    <x v="406"/>
    <s v="Nunlist"/>
    <n v="32.11"/>
    <n v="4.76"/>
    <s v="No"/>
    <x v="0"/>
    <x v="0"/>
    <n v="2"/>
    <x v="1"/>
    <x v="0"/>
    <x v="2"/>
    <d v="1972-09-26T00:00:00"/>
    <x v="406"/>
    <x v="1"/>
    <s v="tier - 2"/>
    <x v="6"/>
    <x v="29"/>
  </r>
  <r>
    <x v="407"/>
    <s v="Cutter"/>
    <n v="29.8"/>
    <n v="8.24"/>
    <s v="Yes"/>
    <x v="0"/>
    <x v="0"/>
    <n v="1"/>
    <x v="0"/>
    <x v="1"/>
    <x v="0"/>
    <d v="1975-12-14T00:00:00"/>
    <x v="407"/>
    <x v="1"/>
    <s v="tier - 1"/>
    <x v="3"/>
    <x v="28"/>
  </r>
  <r>
    <x v="408"/>
    <s v="Martin"/>
    <n v="24.01"/>
    <n v="4.76"/>
    <s v="No"/>
    <x v="0"/>
    <x v="0"/>
    <n v="1"/>
    <x v="0"/>
    <x v="2"/>
    <x v="2"/>
    <d v="1998-11-24T00:00:00"/>
    <x v="408"/>
    <x v="1"/>
    <s v="tier - 3"/>
    <x v="3"/>
    <x v="44"/>
  </r>
  <r>
    <x v="409"/>
    <s v="Cooney"/>
    <n v="23.21"/>
    <n v="6.03"/>
    <s v="No"/>
    <x v="0"/>
    <x v="0"/>
    <n v="1"/>
    <x v="1"/>
    <x v="2"/>
    <x v="1"/>
    <d v="1998-06-14T00:00:00"/>
    <x v="409"/>
    <x v="1"/>
    <s v="tier - 2"/>
    <x v="0"/>
    <x v="44"/>
  </r>
  <r>
    <x v="410"/>
    <s v="Bier"/>
    <n v="21.2"/>
    <n v="4.07"/>
    <s v="Yes"/>
    <x v="0"/>
    <x v="0"/>
    <n v="1"/>
    <x v="0"/>
    <x v="2"/>
    <x v="2"/>
    <d v="1995-12-04T00:00:00"/>
    <x v="410"/>
    <x v="1"/>
    <s v="tier - 2"/>
    <x v="3"/>
    <x v="40"/>
  </r>
  <r>
    <x v="411"/>
    <s v="Muskopf"/>
    <n v="28.215"/>
    <n v="8.26"/>
    <s v="Yes"/>
    <x v="0"/>
    <x v="0"/>
    <n v="1"/>
    <x v="0"/>
    <x v="1"/>
    <x v="0"/>
    <d v="1975-11-14T00:00:00"/>
    <x v="411"/>
    <x v="1"/>
    <s v="tier - 3"/>
    <x v="1"/>
    <x v="28"/>
  </r>
  <r>
    <x v="412"/>
    <s v="Sirak"/>
    <n v="38.094999999999999"/>
    <n v="4.76"/>
    <s v="No"/>
    <x v="0"/>
    <x v="0"/>
    <n v="1"/>
    <x v="1"/>
    <x v="0"/>
    <x v="2"/>
    <d v="1987-06-14T00:00:00"/>
    <x v="412"/>
    <x v="1"/>
    <s v="tier - 1"/>
    <x v="2"/>
    <x v="38"/>
  </r>
  <r>
    <x v="413"/>
    <s v="Nelsen"/>
    <n v="22.61"/>
    <n v="6.13"/>
    <s v="Yes"/>
    <x v="0"/>
    <x v="1"/>
    <n v="1"/>
    <x v="0"/>
    <x v="2"/>
    <x v="1"/>
    <d v="1969-07-23T00:00:00"/>
    <x v="413"/>
    <x v="1"/>
    <s v="tier - 1"/>
    <x v="2"/>
    <x v="16"/>
  </r>
  <r>
    <x v="414"/>
    <s v="Schallner"/>
    <n v="24.32"/>
    <n v="10.47"/>
    <s v="Yes"/>
    <x v="0"/>
    <x v="0"/>
    <n v="2"/>
    <x v="0"/>
    <x v="2"/>
    <x v="0"/>
    <d v="1970-11-26T00:00:00"/>
    <x v="414"/>
    <x v="1"/>
    <s v="tier - 2"/>
    <x v="4"/>
    <x v="2"/>
  </r>
  <r>
    <x v="415"/>
    <s v="Dunlap"/>
    <n v="20.96"/>
    <n v="4.04"/>
    <s v="Yes"/>
    <x v="0"/>
    <x v="0"/>
    <n v="1"/>
    <x v="0"/>
    <x v="2"/>
    <x v="2"/>
    <d v="1995-06-10T00:00:00"/>
    <x v="415"/>
    <x v="1"/>
    <s v="tier - 3"/>
    <x v="3"/>
    <x v="40"/>
  </r>
  <r>
    <x v="416"/>
    <s v="Messing"/>
    <n v="19.68"/>
    <n v="5.74"/>
    <s v="No"/>
    <x v="0"/>
    <x v="0"/>
    <n v="0"/>
    <x v="0"/>
    <x v="2"/>
    <x v="1"/>
    <d v="1994-09-09T00:00:00"/>
    <x v="416"/>
    <x v="1"/>
    <s v="tier - 2"/>
    <x v="3"/>
    <x v="6"/>
  </r>
  <r>
    <x v="417"/>
    <s v="Bondell"/>
    <n v="18.100000000000001"/>
    <n v="6.33"/>
    <s v="No"/>
    <x v="0"/>
    <x v="0"/>
    <n v="1"/>
    <x v="0"/>
    <x v="3"/>
    <x v="1"/>
    <d v="1992-10-11T00:00:00"/>
    <x v="417"/>
    <x v="1"/>
    <s v="tier - 3"/>
    <x v="3"/>
    <x v="34"/>
  </r>
  <r>
    <x v="418"/>
    <s v="Gaughan"/>
    <n v="29.64"/>
    <n v="4.28"/>
    <s v="Yes"/>
    <x v="0"/>
    <x v="0"/>
    <n v="0"/>
    <x v="1"/>
    <x v="1"/>
    <x v="2"/>
    <d v="1996-08-28T00:00:00"/>
    <x v="418"/>
    <x v="1"/>
    <s v="tier - 1"/>
    <x v="2"/>
    <x v="45"/>
  </r>
  <r>
    <x v="419"/>
    <s v="Gruman"/>
    <n v="25.3"/>
    <n v="9.4700000000000006"/>
    <s v="Yes"/>
    <x v="0"/>
    <x v="0"/>
    <n v="2"/>
    <x v="0"/>
    <x v="1"/>
    <x v="0"/>
    <d v="1970-06-12T00:00:00"/>
    <x v="419"/>
    <x v="1"/>
    <s v="tier - 3"/>
    <x v="0"/>
    <x v="2"/>
  </r>
  <r>
    <x v="420"/>
    <s v="Whitlow"/>
    <n v="27.6"/>
    <n v="4.8499999999999996"/>
    <s v="Yes"/>
    <x v="0"/>
    <x v="0"/>
    <n v="0"/>
    <x v="1"/>
    <x v="1"/>
    <x v="2"/>
    <d v="1976-10-12T00:00:00"/>
    <x v="420"/>
    <x v="1"/>
    <s v="tier - 2"/>
    <x v="3"/>
    <x v="17"/>
  </r>
  <r>
    <x v="421"/>
    <s v="Robinson"/>
    <n v="27.645"/>
    <n v="11.03"/>
    <s v="Yes"/>
    <x v="0"/>
    <x v="0"/>
    <n v="1"/>
    <x v="0"/>
    <x v="1"/>
    <x v="0"/>
    <d v="1975-06-13T00:00:00"/>
    <x v="421"/>
    <x v="1"/>
    <s v="tier - 2"/>
    <x v="1"/>
    <x v="28"/>
  </r>
  <r>
    <x v="422"/>
    <s v="Sabo"/>
    <n v="27.6"/>
    <n v="5.22"/>
    <s v="No"/>
    <x v="0"/>
    <x v="0"/>
    <n v="2"/>
    <x v="0"/>
    <x v="1"/>
    <x v="2"/>
    <d v="1972-09-14T00:00:00"/>
    <x v="422"/>
    <x v="1"/>
    <s v="tier - 3"/>
    <x v="3"/>
    <x v="29"/>
  </r>
  <r>
    <x v="423"/>
    <s v="Nazarian"/>
    <n v="25.08"/>
    <n v="9.52"/>
    <s v="Yes"/>
    <x v="0"/>
    <x v="0"/>
    <n v="2"/>
    <x v="1"/>
    <x v="1"/>
    <x v="0"/>
    <d v="1961-10-21T00:00:00"/>
    <x v="423"/>
    <x v="1"/>
    <s v="tier - 2"/>
    <x v="0"/>
    <x v="12"/>
  </r>
  <r>
    <x v="424"/>
    <s v="Lerma"/>
    <n v="30.02"/>
    <n v="11.09"/>
    <s v="No"/>
    <x v="0"/>
    <x v="0"/>
    <n v="0"/>
    <x v="1"/>
    <x v="0"/>
    <x v="0"/>
    <d v="1968-07-06T00:00:00"/>
    <x v="424"/>
    <x v="1"/>
    <s v="tier - 2"/>
    <x v="1"/>
    <x v="0"/>
  </r>
  <r>
    <x v="425"/>
    <s v="Dahl"/>
    <n v="27.36"/>
    <n v="9.4499999999999993"/>
    <s v="Yes"/>
    <x v="0"/>
    <x v="0"/>
    <n v="2"/>
    <x v="0"/>
    <x v="1"/>
    <x v="0"/>
    <d v="1970-11-30T00:00:00"/>
    <x v="425"/>
    <x v="1"/>
    <s v="tier - 3"/>
    <x v="1"/>
    <x v="2"/>
  </r>
  <r>
    <x v="426"/>
    <s v="Surtees"/>
    <n v="22.2"/>
    <n v="5.51"/>
    <s v="No"/>
    <x v="0"/>
    <x v="0"/>
    <n v="0"/>
    <x v="0"/>
    <x v="2"/>
    <x v="2"/>
    <d v="1999-10-07T00:00:00"/>
    <x v="426"/>
    <x v="1"/>
    <s v="tier - 1"/>
    <x v="3"/>
    <x v="35"/>
  </r>
  <r>
    <x v="427"/>
    <s v="Spetner"/>
    <n v="25.71"/>
    <n v="4.18"/>
    <s v="No"/>
    <x v="1"/>
    <x v="0"/>
    <n v="1"/>
    <x v="0"/>
    <x v="1"/>
    <x v="2"/>
    <d v="2004-08-03T00:00:00"/>
    <x v="427"/>
    <x v="1"/>
    <s v="tier - 1"/>
    <x v="3"/>
    <x v="41"/>
  </r>
  <r>
    <x v="428"/>
    <s v="Brandon"/>
    <n v="41.91"/>
    <n v="5.98"/>
    <s v="Yes"/>
    <x v="0"/>
    <x v="0"/>
    <n v="1"/>
    <x v="1"/>
    <x v="0"/>
    <x v="1"/>
    <d v="1964-12-16T00:00:00"/>
    <x v="428"/>
    <x v="1"/>
    <s v="tier - 1"/>
    <x v="0"/>
    <x v="13"/>
  </r>
  <r>
    <x v="429"/>
    <s v="Eley"/>
    <n v="25.85"/>
    <n v="10.16"/>
    <s v="No"/>
    <x v="0"/>
    <x v="0"/>
    <n v="0"/>
    <x v="0"/>
    <x v="1"/>
    <x v="0"/>
    <d v="1974-09-10T00:00:00"/>
    <x v="429"/>
    <x v="1"/>
    <s v="tier - 1"/>
    <x v="0"/>
    <x v="20"/>
  </r>
  <r>
    <x v="430"/>
    <s v="Sedicum"/>
    <n v="23.844999999999999"/>
    <n v="11.71"/>
    <s v="No"/>
    <x v="0"/>
    <x v="0"/>
    <n v="2"/>
    <x v="0"/>
    <x v="2"/>
    <x v="0"/>
    <d v="1973-06-13T00:00:00"/>
    <x v="430"/>
    <x v="1"/>
    <s v="tier - 2"/>
    <x v="2"/>
    <x v="30"/>
  </r>
  <r>
    <x v="431"/>
    <s v="Markle"/>
    <n v="30.59"/>
    <n v="5.23"/>
    <s v="No"/>
    <x v="0"/>
    <x v="1"/>
    <n v="1"/>
    <x v="1"/>
    <x v="0"/>
    <x v="2"/>
    <d v="2003-12-30T00:00:00"/>
    <x v="431"/>
    <x v="1"/>
    <s v="tier - 2"/>
    <x v="1"/>
    <x v="39"/>
  </r>
  <r>
    <x v="432"/>
    <s v="Kunz"/>
    <n v="24.795000000000002"/>
    <n v="6.85"/>
    <s v="No"/>
    <x v="0"/>
    <x v="0"/>
    <n v="0"/>
    <x v="0"/>
    <x v="2"/>
    <x v="0"/>
    <d v="1971-07-10T00:00:00"/>
    <x v="432"/>
    <x v="1"/>
    <s v="tier - 2"/>
    <x v="1"/>
    <x v="14"/>
  </r>
  <r>
    <x v="433"/>
    <s v="Wimert"/>
    <n v="24.13"/>
    <n v="7.05"/>
    <s v="Yes"/>
    <x v="0"/>
    <x v="0"/>
    <n v="2"/>
    <x v="0"/>
    <x v="2"/>
    <x v="0"/>
    <d v="1970-08-08T00:00:00"/>
    <x v="433"/>
    <x v="1"/>
    <s v="tier - 3"/>
    <x v="1"/>
    <x v="2"/>
  </r>
  <r>
    <x v="434"/>
    <s v="Peterson"/>
    <n v="25.84"/>
    <n v="11.64"/>
    <s v="No"/>
    <x v="0"/>
    <x v="0"/>
    <n v="2"/>
    <x v="0"/>
    <x v="1"/>
    <x v="0"/>
    <d v="1973-06-27T00:00:00"/>
    <x v="434"/>
    <x v="1"/>
    <s v="tier - 3"/>
    <x v="1"/>
    <x v="30"/>
  </r>
  <r>
    <x v="435"/>
    <s v="Mercier"/>
    <n v="28"/>
    <n v="10.52"/>
    <s v="No"/>
    <x v="0"/>
    <x v="0"/>
    <n v="0"/>
    <x v="0"/>
    <x v="1"/>
    <x v="0"/>
    <d v="1974-06-02T00:00:00"/>
    <x v="435"/>
    <x v="1"/>
    <s v="tier - 2"/>
    <x v="3"/>
    <x v="30"/>
  </r>
  <r>
    <x v="436"/>
    <s v="Laurie"/>
    <n v="34.1"/>
    <n v="4.01"/>
    <s v="Yes"/>
    <x v="0"/>
    <x v="1"/>
    <n v="1"/>
    <x v="1"/>
    <x v="0"/>
    <x v="2"/>
    <d v="1983-08-26T00:00:00"/>
    <x v="436"/>
    <x v="1"/>
    <s v="tier - 2"/>
    <x v="0"/>
    <x v="33"/>
  </r>
  <r>
    <x v="437"/>
    <s v="Sekaquaptewa"/>
    <n v="26.125"/>
    <n v="8.56"/>
    <s v="Yes"/>
    <x v="0"/>
    <x v="0"/>
    <n v="1"/>
    <x v="0"/>
    <x v="1"/>
    <x v="0"/>
    <d v="1975-11-13T00:00:00"/>
    <x v="437"/>
    <x v="1"/>
    <s v="tier - 3"/>
    <x v="2"/>
    <x v="28"/>
  </r>
  <r>
    <x v="438"/>
    <s v="Frash"/>
    <n v="25.6"/>
    <n v="10.5"/>
    <s v="No"/>
    <x v="0"/>
    <x v="0"/>
    <n v="2"/>
    <x v="0"/>
    <x v="1"/>
    <x v="0"/>
    <d v="1973-10-22T00:00:00"/>
    <x v="438"/>
    <x v="1"/>
    <s v="tier - 2"/>
    <x v="3"/>
    <x v="30"/>
  </r>
  <r>
    <x v="439"/>
    <s v="Bukowski"/>
    <n v="24.32"/>
    <n v="6.39"/>
    <s v="No"/>
    <x v="0"/>
    <x v="0"/>
    <n v="0"/>
    <x v="1"/>
    <x v="2"/>
    <x v="1"/>
    <d v="1994-10-03T00:00:00"/>
    <x v="439"/>
    <x v="1"/>
    <s v="tier - 3"/>
    <x v="2"/>
    <x v="6"/>
  </r>
  <r>
    <x v="440"/>
    <s v="Sandahl"/>
    <n v="22.88"/>
    <n v="5.71"/>
    <s v="Yes"/>
    <x v="0"/>
    <x v="1"/>
    <n v="1"/>
    <x v="0"/>
    <x v="2"/>
    <x v="1"/>
    <d v="1969-11-14T00:00:00"/>
    <x v="440"/>
    <x v="1"/>
    <s v="tier - 3"/>
    <x v="0"/>
    <x v="16"/>
  </r>
  <r>
    <x v="441"/>
    <s v="Speight"/>
    <n v="24.984999999999999"/>
    <n v="4.43"/>
    <s v="Yes"/>
    <x v="0"/>
    <x v="1"/>
    <n v="1"/>
    <x v="1"/>
    <x v="1"/>
    <x v="2"/>
    <d v="1997-08-07T00:00:00"/>
    <x v="441"/>
    <x v="1"/>
    <s v="tier - 3"/>
    <x v="11"/>
    <x v="31"/>
  </r>
  <r>
    <x v="442"/>
    <s v="Lee"/>
    <n v="33.1"/>
    <n v="5.52"/>
    <s v="No"/>
    <x v="0"/>
    <x v="1"/>
    <n v="1"/>
    <x v="1"/>
    <x v="0"/>
    <x v="2"/>
    <d v="2003-12-14T00:00:00"/>
    <x v="442"/>
    <x v="1"/>
    <s v="tier - 2"/>
    <x v="3"/>
    <x v="39"/>
  </r>
  <r>
    <x v="443"/>
    <s v="Nielsen"/>
    <n v="27.83"/>
    <n v="9.1999999999999993"/>
    <s v="Yes"/>
    <x v="0"/>
    <x v="0"/>
    <n v="1"/>
    <x v="0"/>
    <x v="1"/>
    <x v="0"/>
    <d v="1975-09-09T00:00:00"/>
    <x v="443"/>
    <x v="1"/>
    <s v="tier - 2"/>
    <x v="0"/>
    <x v="28"/>
  </r>
  <r>
    <x v="444"/>
    <s v="Zirdok"/>
    <n v="30.875"/>
    <n v="10.97"/>
    <s v="Yes"/>
    <x v="0"/>
    <x v="0"/>
    <n v="2"/>
    <x v="1"/>
    <x v="0"/>
    <x v="0"/>
    <d v="1970-11-09T00:00:00"/>
    <x v="444"/>
    <x v="1"/>
    <s v="tier - 2"/>
    <x v="2"/>
    <x v="2"/>
  </r>
  <r>
    <x v="445"/>
    <s v="Crudale"/>
    <n v="27.265000000000001"/>
    <n v="4.25"/>
    <s v="No"/>
    <x v="0"/>
    <x v="1"/>
    <n v="1"/>
    <x v="1"/>
    <x v="1"/>
    <x v="2"/>
    <d v="2003-07-25T00:00:00"/>
    <x v="445"/>
    <x v="1"/>
    <s v="tier - 1"/>
    <x v="1"/>
    <x v="39"/>
  </r>
  <r>
    <x v="446"/>
    <s v="Koopmans"/>
    <n v="26.7"/>
    <n v="5.23"/>
    <s v="No"/>
    <x v="0"/>
    <x v="1"/>
    <n v="1"/>
    <x v="0"/>
    <x v="1"/>
    <x v="2"/>
    <d v="1979-11-14T00:00:00"/>
    <x v="446"/>
    <x v="2"/>
    <s v="tier - 2"/>
    <x v="3"/>
    <x v="19"/>
  </r>
  <r>
    <x v="447"/>
    <s v="Milani"/>
    <n v="29.925000000000001"/>
    <n v="5.96"/>
    <s v="Yes"/>
    <x v="0"/>
    <x v="1"/>
    <n v="1"/>
    <x v="0"/>
    <x v="0"/>
    <x v="1"/>
    <d v="1983-12-21T00:00:00"/>
    <x v="447"/>
    <x v="2"/>
    <s v="tier - 1"/>
    <x v="9"/>
    <x v="33"/>
  </r>
  <r>
    <x v="448"/>
    <s v="Kelly"/>
    <n v="19.95"/>
    <n v="4.29"/>
    <s v="Yes"/>
    <x v="0"/>
    <x v="0"/>
    <n v="2"/>
    <x v="0"/>
    <x v="2"/>
    <x v="2"/>
    <d v="1966-08-18T00:00:00"/>
    <x v="448"/>
    <x v="2"/>
    <s v="tier - 3"/>
    <x v="7"/>
    <x v="25"/>
  </r>
  <r>
    <x v="449"/>
    <s v="Finelli"/>
    <n v="24.225000000000001"/>
    <n v="4.09"/>
    <s v="No"/>
    <x v="0"/>
    <x v="0"/>
    <n v="0"/>
    <x v="1"/>
    <x v="2"/>
    <x v="2"/>
    <d v="1999-08-26T00:00:00"/>
    <x v="449"/>
    <x v="2"/>
    <s v="tier - 2"/>
    <x v="2"/>
    <x v="35"/>
  </r>
  <r>
    <x v="450"/>
    <s v="Palmer"/>
    <n v="28.12"/>
    <n v="4.88"/>
    <s v="No"/>
    <x v="0"/>
    <x v="0"/>
    <n v="0"/>
    <x v="0"/>
    <x v="1"/>
    <x v="2"/>
    <d v="1982-12-27T00:00:00"/>
    <x v="450"/>
    <x v="1"/>
    <s v="tier - 3"/>
    <x v="2"/>
    <x v="37"/>
  </r>
  <r>
    <x v="451"/>
    <s v="Wang"/>
    <n v="23.21"/>
    <n v="6.76"/>
    <s v="No"/>
    <x v="0"/>
    <x v="0"/>
    <n v="0"/>
    <x v="0"/>
    <x v="2"/>
    <x v="0"/>
    <d v="1971-06-16T00:00:00"/>
    <x v="451"/>
    <x v="1"/>
    <s v="tier - 3"/>
    <x v="0"/>
    <x v="14"/>
  </r>
  <r>
    <x v="452"/>
    <s v="Beasley"/>
    <n v="23.98"/>
    <n v="10.67"/>
    <s v="No"/>
    <x v="0"/>
    <x v="0"/>
    <n v="0"/>
    <x v="1"/>
    <x v="2"/>
    <x v="0"/>
    <d v="1965-08-24T00:00:00"/>
    <x v="452"/>
    <x v="2"/>
    <s v="tier - 1"/>
    <x v="0"/>
    <x v="11"/>
  </r>
  <r>
    <x v="453"/>
    <s v="Bedbury"/>
    <n v="30"/>
    <n v="6.21"/>
    <s v="No"/>
    <x v="0"/>
    <x v="0"/>
    <n v="0"/>
    <x v="0"/>
    <x v="0"/>
    <x v="1"/>
    <d v="1980-09-12T00:00:00"/>
    <x v="453"/>
    <x v="1"/>
    <s v="tier - 2"/>
    <x v="3"/>
    <x v="26"/>
  </r>
  <r>
    <x v="454"/>
    <s v="Stemberger"/>
    <n v="17.350000000000001"/>
    <n v="5.03"/>
    <s v="Yes"/>
    <x v="0"/>
    <x v="0"/>
    <n v="0"/>
    <x v="0"/>
    <x v="3"/>
    <x v="2"/>
    <d v="2001-08-28T00:00:00"/>
    <x v="454"/>
    <x v="2"/>
    <s v="tier - 1"/>
    <x v="3"/>
    <x v="47"/>
  </r>
  <r>
    <x v="455"/>
    <s v="Chebet"/>
    <n v="22.704999999999998"/>
    <n v="5.27"/>
    <s v="No"/>
    <x v="0"/>
    <x v="0"/>
    <n v="0"/>
    <x v="1"/>
    <x v="2"/>
    <x v="2"/>
    <d v="1989-10-14T00:00:00"/>
    <x v="455"/>
    <x v="2"/>
    <s v="tier - 1"/>
    <x v="1"/>
    <x v="4"/>
  </r>
  <r>
    <x v="456"/>
    <s v="Muir"/>
    <n v="25.41"/>
    <n v="10.53"/>
    <s v="Yes"/>
    <x v="0"/>
    <x v="0"/>
    <n v="1"/>
    <x v="0"/>
    <x v="1"/>
    <x v="0"/>
    <d v="1975-12-19T00:00:00"/>
    <x v="456"/>
    <x v="2"/>
    <s v="tier - 3"/>
    <x v="0"/>
    <x v="28"/>
  </r>
  <r>
    <x v="457"/>
    <s v="Yang"/>
    <n v="18.23"/>
    <n v="5.78"/>
    <s v="No"/>
    <x v="0"/>
    <x v="1"/>
    <n v="1"/>
    <x v="0"/>
    <x v="3"/>
    <x v="1"/>
    <d v="2003-09-28T00:00:00"/>
    <x v="457"/>
    <x v="1"/>
    <s v="tier - 1"/>
    <x v="3"/>
    <x v="39"/>
  </r>
  <r>
    <x v="458"/>
    <s v="Gravel"/>
    <n v="24.7"/>
    <n v="4.3600000000000003"/>
    <s v="No"/>
    <x v="0"/>
    <x v="1"/>
    <n v="1"/>
    <x v="0"/>
    <x v="2"/>
    <x v="2"/>
    <d v="1979-08-17T00:00:00"/>
    <x v="458"/>
    <x v="2"/>
    <s v="tier - 1"/>
    <x v="1"/>
    <x v="19"/>
  </r>
  <r>
    <x v="459"/>
    <s v="Smith"/>
    <n v="37.4"/>
    <n v="9.7200000000000006"/>
    <s v="Yes"/>
    <x v="0"/>
    <x v="1"/>
    <n v="1"/>
    <x v="1"/>
    <x v="0"/>
    <x v="0"/>
    <d v="1963-08-27T00:00:00"/>
    <x v="459"/>
    <x v="2"/>
    <s v="tier - 1"/>
    <x v="3"/>
    <x v="8"/>
  </r>
  <r>
    <x v="460"/>
    <s v="Williams"/>
    <n v="26.885000000000002"/>
    <n v="5.18"/>
    <s v="No"/>
    <x v="0"/>
    <x v="1"/>
    <n v="1"/>
    <x v="0"/>
    <x v="1"/>
    <x v="2"/>
    <d v="1979-09-28T00:00:00"/>
    <x v="460"/>
    <x v="2"/>
    <s v="tier - 2"/>
    <x v="1"/>
    <x v="19"/>
  </r>
  <r>
    <x v="461"/>
    <s v="Meyer"/>
    <n v="25.27"/>
    <n v="5.29"/>
    <s v="No"/>
    <x v="0"/>
    <x v="1"/>
    <n v="1"/>
    <x v="0"/>
    <x v="1"/>
    <x v="2"/>
    <d v="1979-09-20T00:00:00"/>
    <x v="461"/>
    <x v="2"/>
    <s v="tier - 1"/>
    <x v="2"/>
    <x v="19"/>
  </r>
  <r>
    <x v="462"/>
    <s v="Jamieson"/>
    <n v="23.655000000000001"/>
    <n v="4.8600000000000003"/>
    <s v="Yes"/>
    <x v="0"/>
    <x v="0"/>
    <n v="0"/>
    <x v="0"/>
    <x v="2"/>
    <x v="2"/>
    <d v="1976-07-18T00:00:00"/>
    <x v="462"/>
    <x v="2"/>
    <s v="tier - 1"/>
    <x v="1"/>
    <x v="17"/>
  </r>
  <r>
    <x v="463"/>
    <s v="Dufeal"/>
    <n v="55.05"/>
    <n v="7.66"/>
    <s v="No"/>
    <x v="0"/>
    <x v="0"/>
    <n v="0"/>
    <x v="1"/>
    <x v="0"/>
    <x v="0"/>
    <d v="1962-11-16T00:00:00"/>
    <x v="463"/>
    <x v="1"/>
    <s v="tier - 2"/>
    <x v="1"/>
    <x v="5"/>
  </r>
  <r>
    <x v="464"/>
    <s v="Sansonetti"/>
    <n v="24.89"/>
    <n v="6.1"/>
    <s v="Yes"/>
    <x v="0"/>
    <x v="1"/>
    <n v="1"/>
    <x v="0"/>
    <x v="2"/>
    <x v="1"/>
    <d v="1983-12-25T00:00:00"/>
    <x v="464"/>
    <x v="2"/>
    <s v="tier - 3"/>
    <x v="2"/>
    <x v="33"/>
  </r>
  <r>
    <x v="465"/>
    <s v="Koneazny"/>
    <n v="18.715"/>
    <n v="4.4400000000000004"/>
    <s v="No"/>
    <x v="0"/>
    <x v="0"/>
    <n v="0"/>
    <x v="1"/>
    <x v="2"/>
    <x v="2"/>
    <d v="1999-06-12T00:00:00"/>
    <x v="465"/>
    <x v="1"/>
    <s v="tier - 3"/>
    <x v="1"/>
    <x v="35"/>
  </r>
  <r>
    <x v="466"/>
    <s v="Johnson"/>
    <n v="28.12"/>
    <n v="6.15"/>
    <s v="No"/>
    <x v="0"/>
    <x v="0"/>
    <n v="0"/>
    <x v="0"/>
    <x v="1"/>
    <x v="1"/>
    <d v="1990-11-21T00:00:00"/>
    <x v="466"/>
    <x v="1"/>
    <s v="tier - 2"/>
    <x v="1"/>
    <x v="3"/>
  </r>
  <r>
    <x v="467"/>
    <s v="Glasson"/>
    <n v="26.6"/>
    <n v="4.53"/>
    <s v="No"/>
    <x v="0"/>
    <x v="0"/>
    <n v="0"/>
    <x v="0"/>
    <x v="1"/>
    <x v="2"/>
    <d v="1980-09-04T00:00:00"/>
    <x v="467"/>
    <x v="1"/>
    <s v="tier - 1"/>
    <x v="1"/>
    <x v="26"/>
  </r>
  <r>
    <x v="468"/>
    <s v="Canitz"/>
    <n v="30.114999999999998"/>
    <n v="5.48"/>
    <s v="No"/>
    <x v="1"/>
    <x v="0"/>
    <n v="1"/>
    <x v="1"/>
    <x v="0"/>
    <x v="2"/>
    <d v="2004-08-04T00:00:00"/>
    <x v="468"/>
    <x v="2"/>
    <s v="tier - 1"/>
    <x v="2"/>
    <x v="41"/>
  </r>
  <r>
    <x v="469"/>
    <s v="Li"/>
    <n v="24.605"/>
    <n v="5.48"/>
    <s v="No"/>
    <x v="0"/>
    <x v="0"/>
    <n v="0"/>
    <x v="0"/>
    <x v="2"/>
    <x v="2"/>
    <d v="1980-12-10T00:00:00"/>
    <x v="469"/>
    <x v="2"/>
    <s v="tier - 3"/>
    <x v="9"/>
    <x v="26"/>
  </r>
  <r>
    <x v="470"/>
    <s v="Parsons"/>
    <n v="29.6"/>
    <n v="8.1"/>
    <s v="No"/>
    <x v="0"/>
    <x v="0"/>
    <n v="0"/>
    <x v="1"/>
    <x v="1"/>
    <x v="0"/>
    <d v="1974-09-03T00:00:00"/>
    <x v="470"/>
    <x v="2"/>
    <s v="tier - 2"/>
    <x v="3"/>
    <x v="20"/>
  </r>
  <r>
    <x v="471"/>
    <s v="Raulli"/>
    <n v="24.42"/>
    <n v="7.16"/>
    <s v="No"/>
    <x v="0"/>
    <x v="0"/>
    <n v="0"/>
    <x v="0"/>
    <x v="2"/>
    <x v="0"/>
    <d v="1974-10-14T00:00:00"/>
    <x v="471"/>
    <x v="2"/>
    <s v="tier - 2"/>
    <x v="0"/>
    <x v="20"/>
  </r>
  <r>
    <x v="472"/>
    <s v="Frome"/>
    <n v="20.9"/>
    <n v="4.55"/>
    <s v="Yes"/>
    <x v="0"/>
    <x v="1"/>
    <n v="1"/>
    <x v="0"/>
    <x v="2"/>
    <x v="2"/>
    <d v="1969-08-26T00:00:00"/>
    <x v="472"/>
    <x v="2"/>
    <s v="tier - 1"/>
    <x v="0"/>
    <x v="16"/>
  </r>
  <r>
    <x v="473"/>
    <s v="Sevcik"/>
    <n v="22.895"/>
    <n v="6.03"/>
    <s v="No"/>
    <x v="0"/>
    <x v="0"/>
    <n v="0"/>
    <x v="0"/>
    <x v="2"/>
    <x v="1"/>
    <d v="1977-11-23T00:00:00"/>
    <x v="473"/>
    <x v="2"/>
    <s v="tier - 3"/>
    <x v="1"/>
    <x v="1"/>
  </r>
  <r>
    <x v="474"/>
    <s v="Narang"/>
    <n v="28.3"/>
    <n v="5.47"/>
    <s v="Yes"/>
    <x v="0"/>
    <x v="1"/>
    <n v="1"/>
    <x v="0"/>
    <x v="1"/>
    <x v="2"/>
    <d v="1983-07-02T00:00:00"/>
    <x v="474"/>
    <x v="2"/>
    <s v="tier - 2"/>
    <x v="3"/>
    <x v="33"/>
  </r>
  <r>
    <x v="475"/>
    <s v="Royston"/>
    <n v="54.3"/>
    <n v="4.1500000000000004"/>
    <s v="Yes"/>
    <x v="0"/>
    <x v="0"/>
    <n v="1"/>
    <x v="1"/>
    <x v="0"/>
    <x v="2"/>
    <d v="1964-11-19T00:00:00"/>
    <x v="475"/>
    <x v="1"/>
    <s v="tier - 3"/>
    <x v="1"/>
    <x v="13"/>
  </r>
  <r>
    <x v="476"/>
    <s v="Tieri"/>
    <n v="33.344999999999999"/>
    <n v="11.32"/>
    <s v="Yes"/>
    <x v="0"/>
    <x v="0"/>
    <n v="1"/>
    <x v="1"/>
    <x v="0"/>
    <x v="0"/>
    <d v="1975-12-08T00:00:00"/>
    <x v="476"/>
    <x v="1"/>
    <s v="tier - 1"/>
    <x v="2"/>
    <x v="28"/>
  </r>
  <r>
    <x v="477"/>
    <s v="Whitney"/>
    <n v="33"/>
    <n v="9.51"/>
    <s v="Yes"/>
    <x v="0"/>
    <x v="0"/>
    <n v="0"/>
    <x v="1"/>
    <x v="0"/>
    <x v="0"/>
    <d v="1967-09-08T00:00:00"/>
    <x v="477"/>
    <x v="1"/>
    <s v="tier - 3"/>
    <x v="0"/>
    <x v="23"/>
  </r>
  <r>
    <x v="478"/>
    <s v="Wandzilak"/>
    <n v="28.024999999999999"/>
    <n v="7.67"/>
    <s v="Yes"/>
    <x v="0"/>
    <x v="0"/>
    <n v="1"/>
    <x v="0"/>
    <x v="1"/>
    <x v="0"/>
    <d v="1986-08-04T00:00:00"/>
    <x v="478"/>
    <x v="1"/>
    <s v="tier - 3"/>
    <x v="6"/>
    <x v="27"/>
  </r>
  <r>
    <x v="479"/>
    <s v="Valenzona"/>
    <n v="28.69"/>
    <n v="6.23"/>
    <s v="No"/>
    <x v="0"/>
    <x v="0"/>
    <n v="1"/>
    <x v="0"/>
    <x v="1"/>
    <x v="1"/>
    <d v="1992-09-14T00:00:00"/>
    <x v="479"/>
    <x v="2"/>
    <s v="tier - 1"/>
    <x v="1"/>
    <x v="34"/>
  </r>
  <r>
    <x v="480"/>
    <s v="Young"/>
    <n v="40.28"/>
    <n v="8.9"/>
    <s v="No"/>
    <x v="0"/>
    <x v="0"/>
    <n v="0"/>
    <x v="1"/>
    <x v="0"/>
    <x v="0"/>
    <d v="1965-08-01T00:00:00"/>
    <x v="480"/>
    <x v="2"/>
    <s v="tier - 2"/>
    <x v="9"/>
    <x v="11"/>
  </r>
  <r>
    <x v="481"/>
    <s v="Richards"/>
    <n v="37.299999999999997"/>
    <n v="7.79"/>
    <s v="Yes"/>
    <x v="0"/>
    <x v="0"/>
    <n v="0"/>
    <x v="1"/>
    <x v="0"/>
    <x v="0"/>
    <d v="1967-12-17T00:00:00"/>
    <x v="481"/>
    <x v="1"/>
    <s v="tier - 3"/>
    <x v="3"/>
    <x v="23"/>
  </r>
  <r>
    <x v="482"/>
    <s v="Alexson"/>
    <n v="54.47"/>
    <n v="4.49"/>
    <s v="Yes"/>
    <x v="0"/>
    <x v="0"/>
    <n v="2"/>
    <x v="1"/>
    <x v="0"/>
    <x v="2"/>
    <d v="1966-07-09T00:00:00"/>
    <x v="482"/>
    <x v="2"/>
    <s v="tier - 2"/>
    <x v="1"/>
    <x v="25"/>
  </r>
  <r>
    <x v="483"/>
    <s v="Wright"/>
    <n v="38.06"/>
    <n v="5.24"/>
    <s v="Yes"/>
    <x v="0"/>
    <x v="1"/>
    <n v="1"/>
    <x v="1"/>
    <x v="0"/>
    <x v="2"/>
    <d v="1969-10-13T00:00:00"/>
    <x v="483"/>
    <x v="1"/>
    <s v="tier - 2"/>
    <x v="0"/>
    <x v="16"/>
  </r>
  <r>
    <x v="484"/>
    <s v="McKenna"/>
    <n v="51.47"/>
    <n v="9.6"/>
    <s v="No"/>
    <x v="0"/>
    <x v="0"/>
    <n v="0"/>
    <x v="1"/>
    <x v="0"/>
    <x v="0"/>
    <d v="1962-10-18T00:00:00"/>
    <x v="484"/>
    <x v="1"/>
    <s v="tier - 1"/>
    <x v="1"/>
    <x v="5"/>
  </r>
  <r>
    <x v="485"/>
    <s v="Sallade"/>
    <n v="29.8"/>
    <n v="5.78"/>
    <s v="Yes"/>
    <x v="0"/>
    <x v="0"/>
    <n v="0"/>
    <x v="1"/>
    <x v="1"/>
    <x v="1"/>
    <d v="1985-07-12T00:00:00"/>
    <x v="485"/>
    <x v="2"/>
    <s v="tier - 2"/>
    <x v="3"/>
    <x v="18"/>
  </r>
  <r>
    <x v="486"/>
    <s v="Argall"/>
    <n v="49.77"/>
    <n v="7.02"/>
    <s v="No"/>
    <x v="0"/>
    <x v="0"/>
    <n v="0"/>
    <x v="1"/>
    <x v="0"/>
    <x v="0"/>
    <d v="1962-07-02T00:00:00"/>
    <x v="486"/>
    <x v="2"/>
    <s v="tier - 2"/>
    <x v="12"/>
    <x v="5"/>
  </r>
  <r>
    <x v="487"/>
    <s v="Patchell"/>
    <n v="25.555"/>
    <n v="4.09"/>
    <s v="Yes"/>
    <x v="0"/>
    <x v="0"/>
    <n v="0"/>
    <x v="0"/>
    <x v="1"/>
    <x v="2"/>
    <d v="1985-09-17T00:00:00"/>
    <x v="487"/>
    <x v="2"/>
    <s v="tier - 1"/>
    <x v="2"/>
    <x v="18"/>
  </r>
  <r>
    <x v="488"/>
    <s v="Catoggio"/>
    <n v="29.64"/>
    <n v="4.93"/>
    <s v="No"/>
    <x v="0"/>
    <x v="1"/>
    <n v="1"/>
    <x v="1"/>
    <x v="1"/>
    <x v="2"/>
    <d v="1993-09-07T00:00:00"/>
    <x v="488"/>
    <x v="2"/>
    <s v="tier - 3"/>
    <x v="4"/>
    <x v="21"/>
  </r>
  <r>
    <x v="489"/>
    <s v="Adams"/>
    <n v="53.93"/>
    <n v="5.34"/>
    <s v="Yes"/>
    <x v="0"/>
    <x v="0"/>
    <n v="2"/>
    <x v="1"/>
    <x v="0"/>
    <x v="2"/>
    <d v="1966-08-22T00:00:00"/>
    <x v="489"/>
    <x v="1"/>
    <s v="tier - 3"/>
    <x v="1"/>
    <x v="25"/>
  </r>
  <r>
    <x v="490"/>
    <s v="Windt"/>
    <n v="28.024999999999999"/>
    <n v="5.65"/>
    <s v="No"/>
    <x v="0"/>
    <x v="0"/>
    <n v="1"/>
    <x v="0"/>
    <x v="1"/>
    <x v="2"/>
    <d v="1987-10-17T00:00:00"/>
    <x v="490"/>
    <x v="1"/>
    <s v="tier - 3"/>
    <x v="1"/>
    <x v="38"/>
  </r>
  <r>
    <x v="491"/>
    <s v="Ryan"/>
    <n v="27.5"/>
    <n v="4.49"/>
    <s v="No"/>
    <x v="0"/>
    <x v="0"/>
    <n v="0"/>
    <x v="1"/>
    <x v="1"/>
    <x v="2"/>
    <d v="1994-06-08T00:00:00"/>
    <x v="491"/>
    <x v="1"/>
    <s v="tier - 1"/>
    <x v="3"/>
    <x v="6"/>
  </r>
  <r>
    <x v="492"/>
    <s v="Marion"/>
    <n v="21.8"/>
    <n v="10.55"/>
    <s v="No"/>
    <x v="0"/>
    <x v="0"/>
    <n v="0"/>
    <x v="0"/>
    <x v="2"/>
    <x v="0"/>
    <d v="2002-07-09T00:00:00"/>
    <x v="492"/>
    <x v="2"/>
    <s v="tier - 3"/>
    <x v="3"/>
    <x v="43"/>
  </r>
  <r>
    <x v="493"/>
    <s v="Raffetto"/>
    <n v="26.41"/>
    <n v="4.92"/>
    <s v="Yes"/>
    <x v="0"/>
    <x v="1"/>
    <n v="1"/>
    <x v="0"/>
    <x v="1"/>
    <x v="2"/>
    <d v="1983-10-06T00:00:00"/>
    <x v="493"/>
    <x v="1"/>
    <s v="tier - 1"/>
    <x v="4"/>
    <x v="33"/>
  </r>
  <r>
    <x v="494"/>
    <s v="Young"/>
    <n v="27.835000000000001"/>
    <n v="5.9"/>
    <s v="Yes"/>
    <x v="0"/>
    <x v="0"/>
    <n v="1"/>
    <x v="0"/>
    <x v="1"/>
    <x v="1"/>
    <d v="1988-07-25T00:00:00"/>
    <x v="494"/>
    <x v="1"/>
    <s v="tier - 1"/>
    <x v="1"/>
    <x v="24"/>
  </r>
  <r>
    <x v="495"/>
    <s v="Oehlke"/>
    <n v="51.74"/>
    <n v="4.9800000000000004"/>
    <s v="Yes"/>
    <x v="0"/>
    <x v="0"/>
    <n v="2"/>
    <x v="1"/>
    <x v="0"/>
    <x v="2"/>
    <d v="1966-08-10T00:00:00"/>
    <x v="495"/>
    <x v="0"/>
    <s v="tier - 3"/>
    <x v="12"/>
    <x v="25"/>
  </r>
  <r>
    <x v="496"/>
    <s v="Sudol"/>
    <n v="23.37"/>
    <n v="5.8"/>
    <s v="No"/>
    <x v="0"/>
    <x v="0"/>
    <n v="0"/>
    <x v="0"/>
    <x v="2"/>
    <x v="1"/>
    <d v="1980-10-09T00:00:00"/>
    <x v="496"/>
    <x v="0"/>
    <s v="tier - 2"/>
    <x v="2"/>
    <x v="26"/>
  </r>
  <r>
    <x v="497"/>
    <s v="Van Es"/>
    <n v="29.7"/>
    <n v="6.21"/>
    <s v="Yes"/>
    <x v="0"/>
    <x v="1"/>
    <n v="1"/>
    <x v="0"/>
    <x v="1"/>
    <x v="1"/>
    <d v="1997-10-18T00:00:00"/>
    <x v="497"/>
    <x v="0"/>
    <s v="tier - 3"/>
    <x v="3"/>
    <x v="31"/>
  </r>
  <r>
    <x v="498"/>
    <s v="Dolge"/>
    <n v="20.045000000000002"/>
    <n v="6.17"/>
    <s v="No"/>
    <x v="0"/>
    <x v="1"/>
    <n v="1"/>
    <x v="0"/>
    <x v="2"/>
    <x v="1"/>
    <d v="1979-10-30T00:00:00"/>
    <x v="498"/>
    <x v="0"/>
    <s v="tier - 1"/>
    <x v="2"/>
    <x v="19"/>
  </r>
  <r>
    <x v="499"/>
    <s v="Marlier"/>
    <n v="27.83"/>
    <n v="5.36"/>
    <s v="No"/>
    <x v="0"/>
    <x v="0"/>
    <n v="2"/>
    <x v="1"/>
    <x v="1"/>
    <x v="2"/>
    <d v="1972-06-14T00:00:00"/>
    <x v="499"/>
    <x v="0"/>
    <s v="tier - 3"/>
    <x v="0"/>
    <x v="29"/>
  </r>
  <r>
    <x v="500"/>
    <s v="Girard"/>
    <n v="28.93"/>
    <n v="5.2"/>
    <s v="No"/>
    <x v="0"/>
    <x v="0"/>
    <n v="0"/>
    <x v="0"/>
    <x v="1"/>
    <x v="2"/>
    <d v="1990-08-08T00:00:00"/>
    <x v="500"/>
    <x v="0"/>
    <s v="tier - 2"/>
    <x v="0"/>
    <x v="3"/>
  </r>
  <r>
    <x v="501"/>
    <s v="Lee"/>
    <n v="33.82"/>
    <n v="5.42"/>
    <s v="No"/>
    <x v="0"/>
    <x v="0"/>
    <n v="0"/>
    <x v="1"/>
    <x v="0"/>
    <x v="2"/>
    <d v="1994-08-27T00:00:00"/>
    <x v="501"/>
    <x v="0"/>
    <s v="tier - 2"/>
    <x v="1"/>
    <x v="6"/>
  </r>
  <r>
    <x v="502"/>
    <s v="Hubbard"/>
    <n v="20.234999999999999"/>
    <n v="6.84"/>
    <s v="No"/>
    <x v="0"/>
    <x v="0"/>
    <n v="0"/>
    <x v="0"/>
    <x v="2"/>
    <x v="0"/>
    <d v="1978-09-24T00:00:00"/>
    <x v="502"/>
    <x v="0"/>
    <s v="tier - 1"/>
    <x v="2"/>
    <x v="9"/>
  </r>
  <r>
    <x v="503"/>
    <s v="Koester"/>
    <n v="49.2"/>
    <n v="10.9"/>
    <s v="Yes"/>
    <x v="0"/>
    <x v="1"/>
    <n v="1"/>
    <x v="1"/>
    <x v="0"/>
    <x v="0"/>
    <d v="1963-07-14T00:00:00"/>
    <x v="503"/>
    <x v="0"/>
    <s v="tier - 3"/>
    <x v="1"/>
    <x v="8"/>
  </r>
  <r>
    <x v="504"/>
    <s v="Matthews"/>
    <n v="26.4"/>
    <n v="4.87"/>
    <s v="Yes"/>
    <x v="0"/>
    <x v="0"/>
    <n v="0"/>
    <x v="0"/>
    <x v="1"/>
    <x v="2"/>
    <d v="1985-09-17T00:00:00"/>
    <x v="504"/>
    <x v="0"/>
    <s v="tier - 1"/>
    <x v="0"/>
    <x v="18"/>
  </r>
  <r>
    <x v="505"/>
    <s v="Rubinich"/>
    <n v="28.38"/>
    <n v="6.07"/>
    <s v="No"/>
    <x v="0"/>
    <x v="0"/>
    <n v="1"/>
    <x v="0"/>
    <x v="1"/>
    <x v="1"/>
    <d v="1992-08-19T00:00:00"/>
    <x v="505"/>
    <x v="0"/>
    <s v="tier - 2"/>
    <x v="0"/>
    <x v="34"/>
  </r>
  <r>
    <x v="506"/>
    <s v="Alban"/>
    <n v="24.64"/>
    <n v="4.33"/>
    <s v="No"/>
    <x v="0"/>
    <x v="0"/>
    <n v="0"/>
    <x v="0"/>
    <x v="2"/>
    <x v="2"/>
    <d v="1980-11-08T00:00:00"/>
    <x v="506"/>
    <x v="0"/>
    <s v="tier - 1"/>
    <x v="0"/>
    <x v="26"/>
  </r>
  <r>
    <x v="507"/>
    <s v="Corcoran"/>
    <n v="39.71"/>
    <n v="5.83"/>
    <s v="No"/>
    <x v="0"/>
    <x v="0"/>
    <n v="1"/>
    <x v="1"/>
    <x v="0"/>
    <x v="1"/>
    <d v="1987-11-30T00:00:00"/>
    <x v="507"/>
    <x v="0"/>
    <s v="tier - 3"/>
    <x v="9"/>
    <x v="38"/>
  </r>
  <r>
    <x v="508"/>
    <s v="Sargent"/>
    <n v="22.22"/>
    <n v="5.5"/>
    <s v="No"/>
    <x v="0"/>
    <x v="0"/>
    <n v="0"/>
    <x v="0"/>
    <x v="2"/>
    <x v="2"/>
    <d v="1982-12-15T00:00:00"/>
    <x v="508"/>
    <x v="0"/>
    <s v="tier - 1"/>
    <x v="0"/>
    <x v="37"/>
  </r>
  <r>
    <x v="509"/>
    <s v="Watson"/>
    <n v="33.344999999999999"/>
    <n v="4.79"/>
    <s v="No"/>
    <x v="0"/>
    <x v="1"/>
    <n v="1"/>
    <x v="1"/>
    <x v="0"/>
    <x v="2"/>
    <d v="1993-09-06T00:00:00"/>
    <x v="509"/>
    <x v="0"/>
    <s v="tier - 3"/>
    <x v="1"/>
    <x v="21"/>
  </r>
  <r>
    <x v="510"/>
    <s v="Esponda"/>
    <n v="24.42"/>
    <n v="5.81"/>
    <s v="No"/>
    <x v="0"/>
    <x v="0"/>
    <n v="1"/>
    <x v="0"/>
    <x v="2"/>
    <x v="1"/>
    <d v="1987-06-30T00:00:00"/>
    <x v="510"/>
    <x v="0"/>
    <s v="tier - 3"/>
    <x v="0"/>
    <x v="38"/>
  </r>
  <r>
    <x v="511"/>
    <s v="Krall"/>
    <n v="29.81"/>
    <n v="5.58"/>
    <s v="No"/>
    <x v="0"/>
    <x v="0"/>
    <n v="0"/>
    <x v="0"/>
    <x v="1"/>
    <x v="2"/>
    <d v="1991-08-24T00:00:00"/>
    <x v="511"/>
    <x v="0"/>
    <s v="tier - 3"/>
    <x v="0"/>
    <x v="42"/>
  </r>
  <r>
    <x v="512"/>
    <s v="Poskin"/>
    <n v="51.18"/>
    <n v="4.4000000000000004"/>
    <s v="Yes"/>
    <x v="0"/>
    <x v="0"/>
    <n v="2"/>
    <x v="1"/>
    <x v="0"/>
    <x v="2"/>
    <d v="1966-11-15T00:00:00"/>
    <x v="512"/>
    <x v="0"/>
    <s v="tier - 1"/>
    <x v="1"/>
    <x v="25"/>
  </r>
  <r>
    <x v="513"/>
    <s v="Halfmann"/>
    <n v="51.37"/>
    <n v="8.18"/>
    <s v="Yes"/>
    <x v="0"/>
    <x v="0"/>
    <n v="0"/>
    <x v="1"/>
    <x v="0"/>
    <x v="0"/>
    <d v="1967-07-29T00:00:00"/>
    <x v="513"/>
    <x v="0"/>
    <s v="tier - 1"/>
    <x v="1"/>
    <x v="23"/>
  </r>
  <r>
    <x v="514"/>
    <s v="Klapper"/>
    <n v="36.19"/>
    <n v="5.52"/>
    <s v="Yes"/>
    <x v="0"/>
    <x v="0"/>
    <n v="0"/>
    <x v="1"/>
    <x v="0"/>
    <x v="2"/>
    <d v="1985-12-28T00:00:00"/>
    <x v="514"/>
    <x v="0"/>
    <s v="tier - 3"/>
    <x v="0"/>
    <x v="18"/>
  </r>
  <r>
    <x v="515"/>
    <s v="George"/>
    <n v="25.9"/>
    <n v="4.84"/>
    <s v="No"/>
    <x v="0"/>
    <x v="0"/>
    <n v="0"/>
    <x v="0"/>
    <x v="1"/>
    <x v="2"/>
    <d v="1991-09-16T00:00:00"/>
    <x v="515"/>
    <x v="0"/>
    <s v="tier - 3"/>
    <x v="3"/>
    <x v="42"/>
  </r>
  <r>
    <x v="516"/>
    <s v="Hicks"/>
    <n v="35.72"/>
    <n v="4.08"/>
    <s v="No"/>
    <x v="0"/>
    <x v="1"/>
    <n v="1"/>
    <x v="1"/>
    <x v="0"/>
    <x v="2"/>
    <d v="1979-07-02T00:00:00"/>
    <x v="516"/>
    <x v="0"/>
    <s v="tier - 1"/>
    <x v="2"/>
    <x v="19"/>
  </r>
  <r>
    <x v="517"/>
    <s v="Lockyer"/>
    <n v="27.94"/>
    <n v="4.4800000000000004"/>
    <s v="No"/>
    <x v="0"/>
    <x v="1"/>
    <n v="1"/>
    <x v="0"/>
    <x v="1"/>
    <x v="2"/>
    <d v="1993-09-28T00:00:00"/>
    <x v="517"/>
    <x v="0"/>
    <s v="tier - 2"/>
    <x v="0"/>
    <x v="21"/>
  </r>
  <r>
    <x v="518"/>
    <s v="Byrnes"/>
    <n v="27.1"/>
    <n v="5.73"/>
    <s v="No"/>
    <x v="0"/>
    <x v="0"/>
    <n v="0"/>
    <x v="0"/>
    <x v="1"/>
    <x v="1"/>
    <d v="1989-06-05T00:00:00"/>
    <x v="518"/>
    <x v="0"/>
    <s v="tier - 3"/>
    <x v="3"/>
    <x v="24"/>
  </r>
  <r>
    <x v="519"/>
    <s v="Norris"/>
    <n v="18.3"/>
    <n v="5.46"/>
    <s v="Yes"/>
    <x v="0"/>
    <x v="1"/>
    <n v="1"/>
    <x v="0"/>
    <x v="3"/>
    <x v="2"/>
    <d v="1983-12-19T00:00:00"/>
    <x v="519"/>
    <x v="0"/>
    <s v="tier - 3"/>
    <x v="3"/>
    <x v="33"/>
  </r>
  <r>
    <x v="520"/>
    <s v="Darda"/>
    <n v="25.3"/>
    <n v="5.0199999999999996"/>
    <s v="Yes"/>
    <x v="0"/>
    <x v="0"/>
    <n v="1"/>
    <x v="0"/>
    <x v="1"/>
    <x v="2"/>
    <d v="1988-10-24T00:00:00"/>
    <x v="520"/>
    <x v="0"/>
    <s v="tier - 3"/>
    <x v="0"/>
    <x v="24"/>
  </r>
  <r>
    <x v="521"/>
    <s v="Otstot"/>
    <n v="38.83"/>
    <n v="6.36"/>
    <s v="No"/>
    <x v="0"/>
    <x v="0"/>
    <n v="1"/>
    <x v="1"/>
    <x v="0"/>
    <x v="1"/>
    <d v="1992-11-30T00:00:00"/>
    <x v="521"/>
    <x v="0"/>
    <s v="tier - 1"/>
    <x v="0"/>
    <x v="34"/>
  </r>
  <r>
    <x v="522"/>
    <s v="Bowley"/>
    <n v="27.6"/>
    <n v="5.36"/>
    <s v="No"/>
    <x v="0"/>
    <x v="0"/>
    <n v="1"/>
    <x v="1"/>
    <x v="1"/>
    <x v="2"/>
    <d v="1998-08-06T00:00:00"/>
    <x v="522"/>
    <x v="0"/>
    <s v="tier - 3"/>
    <x v="3"/>
    <x v="44"/>
  </r>
  <r>
    <x v="523"/>
    <s v="Rogers"/>
    <n v="46.4"/>
    <n v="8.3699999999999992"/>
    <s v="Yes"/>
    <x v="0"/>
    <x v="1"/>
    <n v="1"/>
    <x v="1"/>
    <x v="0"/>
    <x v="0"/>
    <d v="1963-10-20T00:00:00"/>
    <x v="523"/>
    <x v="0"/>
    <s v="tier - 1"/>
    <x v="12"/>
    <x v="8"/>
  </r>
  <r>
    <x v="524"/>
    <s v="Mclaughlin"/>
    <n v="51.92"/>
    <n v="5.18"/>
    <s v="Yes"/>
    <x v="0"/>
    <x v="1"/>
    <n v="1"/>
    <x v="1"/>
    <x v="0"/>
    <x v="2"/>
    <d v="1969-08-03T00:00:00"/>
    <x v="524"/>
    <x v="0"/>
    <s v="tier - 3"/>
    <x v="1"/>
    <x v="16"/>
  </r>
  <r>
    <x v="525"/>
    <s v="Ziegler"/>
    <n v="32.395000000000003"/>
    <n v="5.68"/>
    <s v="Yes"/>
    <x v="0"/>
    <x v="0"/>
    <n v="1"/>
    <x v="1"/>
    <x v="0"/>
    <x v="2"/>
    <d v="1995-09-27T00:00:00"/>
    <x v="525"/>
    <x v="0"/>
    <s v="tier - 2"/>
    <x v="2"/>
    <x v="40"/>
  </r>
  <r>
    <x v="526"/>
    <s v="Hughey"/>
    <n v="46.19"/>
    <n v="7.31"/>
    <s v="Yes"/>
    <x v="0"/>
    <x v="1"/>
    <n v="1"/>
    <x v="1"/>
    <x v="0"/>
    <x v="0"/>
    <d v="1963-12-06T00:00:00"/>
    <x v="526"/>
    <x v="0"/>
    <s v="tier - 1"/>
    <x v="12"/>
    <x v="8"/>
  </r>
  <r>
    <x v="527"/>
    <s v="Knast"/>
    <n v="27.93"/>
    <n v="4.67"/>
    <s v="No"/>
    <x v="0"/>
    <x v="1"/>
    <n v="1"/>
    <x v="1"/>
    <x v="1"/>
    <x v="2"/>
    <d v="2003-07-24T00:00:00"/>
    <x v="527"/>
    <x v="0"/>
    <s v="tier - 3"/>
    <x v="1"/>
    <x v="39"/>
  </r>
  <r>
    <x v="528"/>
    <s v="Stob"/>
    <n v="45.62"/>
    <n v="6.87"/>
    <s v="No"/>
    <x v="0"/>
    <x v="0"/>
    <n v="0"/>
    <x v="1"/>
    <x v="0"/>
    <x v="0"/>
    <d v="1962-12-18T00:00:00"/>
    <x v="528"/>
    <x v="0"/>
    <s v="tier - 1"/>
    <x v="8"/>
    <x v="5"/>
  </r>
  <r>
    <x v="529"/>
    <s v="Jensen"/>
    <n v="35.31"/>
    <n v="5.87"/>
    <s v="No"/>
    <x v="0"/>
    <x v="1"/>
    <n v="1"/>
    <x v="1"/>
    <x v="0"/>
    <x v="1"/>
    <d v="1979-10-15T00:00:00"/>
    <x v="529"/>
    <x v="0"/>
    <s v="tier - 2"/>
    <x v="0"/>
    <x v="19"/>
  </r>
  <r>
    <x v="530"/>
    <s v="Mutter"/>
    <n v="30.4"/>
    <n v="4.07"/>
    <s v="Yes"/>
    <x v="0"/>
    <x v="0"/>
    <n v="1"/>
    <x v="1"/>
    <x v="0"/>
    <x v="2"/>
    <d v="1995-11-28T00:00:00"/>
    <x v="530"/>
    <x v="0"/>
    <s v="tier - 1"/>
    <x v="1"/>
    <x v="40"/>
  </r>
  <r>
    <x v="531"/>
    <s v="Ahern"/>
    <n v="20.13"/>
    <n v="6.47"/>
    <s v="No"/>
    <x v="0"/>
    <x v="1"/>
    <n v="1"/>
    <x v="0"/>
    <x v="2"/>
    <x v="0"/>
    <d v="1979-11-19T00:00:00"/>
    <x v="531"/>
    <x v="0"/>
    <s v="tier - 1"/>
    <x v="0"/>
    <x v="19"/>
  </r>
  <r>
    <x v="532"/>
    <s v="Chviruk"/>
    <n v="23.655000000000001"/>
    <n v="5.14"/>
    <s v="No"/>
    <x v="0"/>
    <x v="0"/>
    <n v="1"/>
    <x v="0"/>
    <x v="2"/>
    <x v="2"/>
    <d v="1992-12-27T00:00:00"/>
    <x v="532"/>
    <x v="0"/>
    <s v="tier - 2"/>
    <x v="1"/>
    <x v="34"/>
  </r>
  <r>
    <x v="533"/>
    <s v="Meehan"/>
    <n v="49.05"/>
    <n v="9.77"/>
    <s v="Yes"/>
    <x v="0"/>
    <x v="0"/>
    <n v="0"/>
    <x v="1"/>
    <x v="0"/>
    <x v="0"/>
    <d v="1967-08-30T00:00:00"/>
    <x v="533"/>
    <x v="0"/>
    <s v="tier - 1"/>
    <x v="8"/>
    <x v="23"/>
  </r>
  <r>
    <x v="534"/>
    <s v="Gammon"/>
    <n v="51.94"/>
    <n v="8.8000000000000007"/>
    <s v="Yes"/>
    <x v="0"/>
    <x v="0"/>
    <n v="2"/>
    <x v="1"/>
    <x v="0"/>
    <x v="0"/>
    <d v="1970-10-17T00:00:00"/>
    <x v="534"/>
    <x v="0"/>
    <s v="tier - 3"/>
    <x v="1"/>
    <x v="2"/>
  </r>
  <r>
    <x v="535"/>
    <s v="Lee"/>
    <n v="29.83"/>
    <n v="5.84"/>
    <s v="No"/>
    <x v="0"/>
    <x v="0"/>
    <n v="1"/>
    <x v="0"/>
    <x v="1"/>
    <x v="1"/>
    <d v="1998-09-23T00:00:00"/>
    <x v="535"/>
    <x v="0"/>
    <s v="tier - 1"/>
    <x v="9"/>
    <x v="44"/>
  </r>
  <r>
    <x v="536"/>
    <s v="Franco"/>
    <n v="22.6"/>
    <n v="10.43"/>
    <s v="Yes"/>
    <x v="0"/>
    <x v="0"/>
    <n v="1"/>
    <x v="0"/>
    <x v="2"/>
    <x v="0"/>
    <d v="1986-08-12T00:00:00"/>
    <x v="536"/>
    <x v="0"/>
    <s v="tier - 3"/>
    <x v="3"/>
    <x v="27"/>
  </r>
  <r>
    <x v="537"/>
    <s v="Patterson"/>
    <n v="46.69"/>
    <n v="4.25"/>
    <s v="Yes"/>
    <x v="0"/>
    <x v="0"/>
    <n v="1"/>
    <x v="1"/>
    <x v="0"/>
    <x v="2"/>
    <d v="1964-09-26T00:00:00"/>
    <x v="537"/>
    <x v="0"/>
    <s v="tier - 2"/>
    <x v="1"/>
    <x v="13"/>
  </r>
  <r>
    <x v="538"/>
    <s v="Valdes"/>
    <n v="28.49"/>
    <n v="4.8899999999999997"/>
    <s v="No"/>
    <x v="0"/>
    <x v="0"/>
    <n v="0"/>
    <x v="0"/>
    <x v="1"/>
    <x v="2"/>
    <d v="1999-12-15T00:00:00"/>
    <x v="538"/>
    <x v="0"/>
    <s v="tier - 2"/>
    <x v="0"/>
    <x v="35"/>
  </r>
  <r>
    <x v="539"/>
    <s v="Craig"/>
    <n v="28.5"/>
    <n v="5.55"/>
    <s v="Yes"/>
    <x v="0"/>
    <x v="0"/>
    <n v="1"/>
    <x v="0"/>
    <x v="1"/>
    <x v="2"/>
    <d v="1995-07-04T00:00:00"/>
    <x v="539"/>
    <x v="0"/>
    <s v="tier - 3"/>
    <x v="1"/>
    <x v="40"/>
  </r>
  <r>
    <x v="540"/>
    <s v="Whipple"/>
    <n v="24.4"/>
    <n v="4.5199999999999996"/>
    <s v="No"/>
    <x v="0"/>
    <x v="0"/>
    <n v="1"/>
    <x v="0"/>
    <x v="2"/>
    <x v="2"/>
    <d v="1992-12-25T00:00:00"/>
    <x v="540"/>
    <x v="0"/>
    <s v="tier - 3"/>
    <x v="3"/>
    <x v="34"/>
  </r>
  <r>
    <x v="541"/>
    <s v="Marton"/>
    <n v="29.15"/>
    <n v="4.45"/>
    <s v="Yes"/>
    <x v="0"/>
    <x v="0"/>
    <n v="1"/>
    <x v="0"/>
    <x v="1"/>
    <x v="2"/>
    <d v="1995-08-03T00:00:00"/>
    <x v="541"/>
    <x v="0"/>
    <s v="tier - 1"/>
    <x v="0"/>
    <x v="40"/>
  </r>
  <r>
    <x v="542"/>
    <s v="Hildebrandt"/>
    <n v="27.28"/>
    <n v="4.72"/>
    <s v="No"/>
    <x v="1"/>
    <x v="0"/>
    <n v="1"/>
    <x v="0"/>
    <x v="1"/>
    <x v="2"/>
    <d v="2004-09-10T00:00:00"/>
    <x v="542"/>
    <x v="0"/>
    <s v="tier - 3"/>
    <x v="0"/>
    <x v="41"/>
  </r>
  <r>
    <x v="543"/>
    <s v="Biggs"/>
    <n v="32.229999999999997"/>
    <n v="4.6500000000000004"/>
    <s v="Yes"/>
    <x v="0"/>
    <x v="1"/>
    <n v="1"/>
    <x v="1"/>
    <x v="0"/>
    <x v="2"/>
    <d v="1997-06-15T00:00:00"/>
    <x v="543"/>
    <x v="0"/>
    <s v="tier - 1"/>
    <x v="0"/>
    <x v="31"/>
  </r>
  <r>
    <x v="544"/>
    <s v="Shigezumi"/>
    <n v="44.2"/>
    <n v="11.34"/>
    <s v="Yes"/>
    <x v="0"/>
    <x v="1"/>
    <n v="1"/>
    <x v="1"/>
    <x v="0"/>
    <x v="0"/>
    <d v="1963-07-04T00:00:00"/>
    <x v="544"/>
    <x v="0"/>
    <s v="tier - 2"/>
    <x v="12"/>
    <x v="8"/>
  </r>
  <r>
    <x v="545"/>
    <s v="Meineke"/>
    <n v="29.734999999999999"/>
    <n v="4.53"/>
    <s v="No"/>
    <x v="0"/>
    <x v="1"/>
    <n v="1"/>
    <x v="1"/>
    <x v="1"/>
    <x v="2"/>
    <d v="1993-07-12T00:00:00"/>
    <x v="545"/>
    <x v="0"/>
    <s v="tier - 1"/>
    <x v="1"/>
    <x v="21"/>
  </r>
  <r>
    <x v="546"/>
    <s v="Ludington"/>
    <n v="28.31"/>
    <n v="6.35"/>
    <s v="No"/>
    <x v="0"/>
    <x v="0"/>
    <n v="0"/>
    <x v="0"/>
    <x v="1"/>
    <x v="1"/>
    <d v="1999-10-24T00:00:00"/>
    <x v="546"/>
    <x v="0"/>
    <s v="tier - 1"/>
    <x v="1"/>
    <x v="35"/>
  </r>
  <r>
    <x v="547"/>
    <s v="Perrich"/>
    <n v="46.62"/>
    <n v="8.51"/>
    <s v="No"/>
    <x v="0"/>
    <x v="0"/>
    <n v="0"/>
    <x v="1"/>
    <x v="0"/>
    <x v="0"/>
    <d v="1965-10-17T00:00:00"/>
    <x v="547"/>
    <x v="0"/>
    <s v="tier - 2"/>
    <x v="1"/>
    <x v="11"/>
  </r>
  <r>
    <x v="548"/>
    <s v="Cervantes"/>
    <n v="51.75"/>
    <n v="8.59"/>
    <s v="Yes"/>
    <x v="0"/>
    <x v="0"/>
    <n v="1"/>
    <x v="1"/>
    <x v="0"/>
    <x v="0"/>
    <d v="1975-06-27T00:00:00"/>
    <x v="548"/>
    <x v="0"/>
    <s v="tier - 3"/>
    <x v="8"/>
    <x v="28"/>
  </r>
  <r>
    <x v="549"/>
    <s v="Andrews"/>
    <n v="25.7"/>
    <n v="4.13"/>
    <s v="Yes"/>
    <x v="0"/>
    <x v="0"/>
    <n v="0"/>
    <x v="0"/>
    <x v="1"/>
    <x v="2"/>
    <d v="2001-09-28T00:00:00"/>
    <x v="549"/>
    <x v="0"/>
    <s v="tier - 2"/>
    <x v="3"/>
    <x v="47"/>
  </r>
  <r>
    <x v="550"/>
    <s v="Ruvalcaba"/>
    <n v="31.79"/>
    <n v="4.55"/>
    <s v="No"/>
    <x v="0"/>
    <x v="0"/>
    <n v="0"/>
    <x v="1"/>
    <x v="0"/>
    <x v="2"/>
    <d v="1977-10-17T00:00:00"/>
    <x v="550"/>
    <x v="0"/>
    <s v="tier - 2"/>
    <x v="0"/>
    <x v="1"/>
  </r>
  <r>
    <x v="551"/>
    <s v="King"/>
    <n v="24.795000000000002"/>
    <n v="4.5199999999999996"/>
    <s v="No"/>
    <x v="0"/>
    <x v="0"/>
    <n v="0"/>
    <x v="0"/>
    <x v="2"/>
    <x v="2"/>
    <d v="1989-12-04T00:00:00"/>
    <x v="551"/>
    <x v="0"/>
    <s v="tier - 2"/>
    <x v="6"/>
    <x v="4"/>
  </r>
  <r>
    <x v="552"/>
    <s v="Stone"/>
    <n v="53.98"/>
    <n v="5.07"/>
    <s v="No"/>
    <x v="0"/>
    <x v="1"/>
    <n v="1"/>
    <x v="1"/>
    <x v="0"/>
    <x v="2"/>
    <d v="1979-11-12T00:00:00"/>
    <x v="552"/>
    <x v="0"/>
    <s v="tier - 3"/>
    <x v="1"/>
    <x v="19"/>
  </r>
  <r>
    <x v="553"/>
    <s v="Campbell"/>
    <n v="41.325000000000003"/>
    <n v="4.04"/>
    <s v="Yes"/>
    <x v="0"/>
    <x v="1"/>
    <n v="1"/>
    <x v="1"/>
    <x v="0"/>
    <x v="2"/>
    <d v="1997-08-26T00:00:00"/>
    <x v="553"/>
    <x v="0"/>
    <s v="tier - 2"/>
    <x v="2"/>
    <x v="31"/>
  </r>
  <r>
    <x v="554"/>
    <s v="Asher"/>
    <n v="51.65"/>
    <n v="5.3"/>
    <s v="Yes"/>
    <x v="0"/>
    <x v="0"/>
    <n v="0"/>
    <x v="1"/>
    <x v="0"/>
    <x v="2"/>
    <d v="1976-12-12T00:00:00"/>
    <x v="554"/>
    <x v="0"/>
    <s v="tier - 2"/>
    <x v="1"/>
    <x v="17"/>
  </r>
  <r>
    <x v="555"/>
    <s v="Mazzotta"/>
    <n v="44.52"/>
    <n v="8.64"/>
    <s v="Yes"/>
    <x v="0"/>
    <x v="1"/>
    <n v="1"/>
    <x v="1"/>
    <x v="0"/>
    <x v="0"/>
    <d v="1963-12-08T00:00:00"/>
    <x v="555"/>
    <x v="0"/>
    <s v="tier - 2"/>
    <x v="1"/>
    <x v="8"/>
  </r>
  <r>
    <x v="556"/>
    <s v="Huttl"/>
    <n v="53.29"/>
    <n v="4.03"/>
    <s v="No"/>
    <x v="0"/>
    <x v="1"/>
    <n v="1"/>
    <x v="1"/>
    <x v="0"/>
    <x v="2"/>
    <d v="1979-10-10T00:00:00"/>
    <x v="556"/>
    <x v="0"/>
    <s v="tier - 2"/>
    <x v="1"/>
    <x v="19"/>
  </r>
  <r>
    <x v="557"/>
    <s v="Ferron"/>
    <n v="46.63"/>
    <n v="4.26"/>
    <s v="Yes"/>
    <x v="0"/>
    <x v="0"/>
    <n v="2"/>
    <x v="1"/>
    <x v="0"/>
    <x v="2"/>
    <d v="1966-06-21T00:00:00"/>
    <x v="557"/>
    <x v="0"/>
    <s v="tier - 3"/>
    <x v="1"/>
    <x v="25"/>
  </r>
  <r>
    <x v="558"/>
    <s v="Colarusso"/>
    <n v="28.88"/>
    <n v="5.35"/>
    <s v="No"/>
    <x v="0"/>
    <x v="1"/>
    <n v="1"/>
    <x v="0"/>
    <x v="1"/>
    <x v="2"/>
    <d v="2003-07-14T00:00:00"/>
    <x v="558"/>
    <x v="0"/>
    <s v="tier - 1"/>
    <x v="1"/>
    <x v="39"/>
  </r>
  <r>
    <x v="559"/>
    <s v="Pearlman"/>
    <n v="23.98"/>
    <n v="4.9000000000000004"/>
    <s v="No"/>
    <x v="0"/>
    <x v="0"/>
    <n v="0"/>
    <x v="1"/>
    <x v="2"/>
    <x v="2"/>
    <d v="1994-07-01T00:00:00"/>
    <x v="559"/>
    <x v="0"/>
    <s v="tier - 3"/>
    <x v="0"/>
    <x v="6"/>
  </r>
  <r>
    <x v="560"/>
    <s v="O'Mara"/>
    <n v="23.65"/>
    <n v="4.5"/>
    <s v="No"/>
    <x v="0"/>
    <x v="0"/>
    <n v="0"/>
    <x v="1"/>
    <x v="2"/>
    <x v="2"/>
    <d v="1990-10-25T00:00:00"/>
    <x v="560"/>
    <x v="0"/>
    <s v="tier - 3"/>
    <x v="0"/>
    <x v="3"/>
  </r>
  <r>
    <x v="561"/>
    <s v="Niska"/>
    <n v="49.09"/>
    <n v="8.3800000000000008"/>
    <s v="Yes"/>
    <x v="0"/>
    <x v="0"/>
    <n v="2"/>
    <x v="1"/>
    <x v="0"/>
    <x v="0"/>
    <d v="1970-07-26T00:00:00"/>
    <x v="561"/>
    <x v="0"/>
    <s v="tier - 3"/>
    <x v="1"/>
    <x v="2"/>
  </r>
  <r>
    <x v="562"/>
    <s v="Schlich"/>
    <n v="28.024999999999999"/>
    <n v="7.03"/>
    <s v="No"/>
    <x v="0"/>
    <x v="0"/>
    <n v="0"/>
    <x v="0"/>
    <x v="1"/>
    <x v="0"/>
    <d v="2002-08-25T00:00:00"/>
    <x v="562"/>
    <x v="0"/>
    <s v="tier - 1"/>
    <x v="1"/>
    <x v="43"/>
  </r>
  <r>
    <x v="563"/>
    <s v="Zidek"/>
    <n v="43.32"/>
    <n v="8.75"/>
    <s v="Yes"/>
    <x v="0"/>
    <x v="1"/>
    <n v="1"/>
    <x v="1"/>
    <x v="0"/>
    <x v="0"/>
    <d v="1963-11-16T00:00:00"/>
    <x v="563"/>
    <x v="0"/>
    <s v="tier - 2"/>
    <x v="1"/>
    <x v="8"/>
  </r>
  <r>
    <x v="564"/>
    <s v="Ellgass"/>
    <n v="45.92"/>
    <n v="9.51"/>
    <s v="No"/>
    <x v="0"/>
    <x v="0"/>
    <n v="0"/>
    <x v="1"/>
    <x v="0"/>
    <x v="0"/>
    <d v="1968-07-12T00:00:00"/>
    <x v="564"/>
    <x v="0"/>
    <s v="tier - 1"/>
    <x v="12"/>
    <x v="0"/>
  </r>
  <r>
    <x v="565"/>
    <s v="Lowe"/>
    <n v="44.03"/>
    <n v="9.36"/>
    <s v="No"/>
    <x v="0"/>
    <x v="0"/>
    <n v="0"/>
    <x v="1"/>
    <x v="0"/>
    <x v="0"/>
    <d v="1965-06-16T00:00:00"/>
    <x v="565"/>
    <x v="0"/>
    <s v="tier - 2"/>
    <x v="8"/>
    <x v="11"/>
  </r>
  <r>
    <x v="566"/>
    <s v="Malone"/>
    <n v="24.6"/>
    <n v="4.8099999999999996"/>
    <s v="No"/>
    <x v="0"/>
    <x v="0"/>
    <n v="0"/>
    <x v="0"/>
    <x v="2"/>
    <x v="2"/>
    <d v="1990-12-29T00:00:00"/>
    <x v="566"/>
    <x v="0"/>
    <s v="tier - 2"/>
    <x v="3"/>
    <x v="3"/>
  </r>
  <r>
    <x v="567"/>
    <s v="Dumke"/>
    <n v="49.15"/>
    <n v="8.08"/>
    <s v="No"/>
    <x v="0"/>
    <x v="0"/>
    <n v="0"/>
    <x v="1"/>
    <x v="0"/>
    <x v="0"/>
    <d v="1971-06-08T00:00:00"/>
    <x v="567"/>
    <x v="0"/>
    <s v="tier - 1"/>
    <x v="1"/>
    <x v="14"/>
  </r>
  <r>
    <x v="568"/>
    <s v="Strong"/>
    <n v="28.31"/>
    <n v="6.29"/>
    <s v="No"/>
    <x v="0"/>
    <x v="1"/>
    <n v="1"/>
    <x v="0"/>
    <x v="1"/>
    <x v="1"/>
    <d v="2003-11-02T00:00:00"/>
    <x v="568"/>
    <x v="1"/>
    <s v="tier - 1"/>
    <x v="1"/>
    <x v="39"/>
  </r>
  <r>
    <x v="569"/>
    <s v="Ferguson"/>
    <n v="22.99"/>
    <n v="6.29"/>
    <s v="No"/>
    <x v="0"/>
    <x v="0"/>
    <n v="1"/>
    <x v="0"/>
    <x v="2"/>
    <x v="1"/>
    <d v="1992-10-18T00:00:00"/>
    <x v="569"/>
    <x v="1"/>
    <s v="tier - 1"/>
    <x v="1"/>
    <x v="34"/>
  </r>
  <r>
    <x v="570"/>
    <s v="Klein"/>
    <n v="29.07"/>
    <n v="5.12"/>
    <s v="No"/>
    <x v="0"/>
    <x v="1"/>
    <n v="1"/>
    <x v="0"/>
    <x v="1"/>
    <x v="2"/>
    <d v="2003-11-01T00:00:00"/>
    <x v="570"/>
    <x v="1"/>
    <s v="tier - 3"/>
    <x v="1"/>
    <x v="39"/>
  </r>
  <r>
    <x v="571"/>
    <s v="Eusebio"/>
    <n v="42.02"/>
    <n v="9.9499999999999993"/>
    <s v="Yes"/>
    <x v="0"/>
    <x v="1"/>
    <n v="1"/>
    <x v="1"/>
    <x v="0"/>
    <x v="0"/>
    <d v="1963-07-12T00:00:00"/>
    <x v="571"/>
    <x v="1"/>
    <s v="tier - 3"/>
    <x v="8"/>
    <x v="8"/>
  </r>
  <r>
    <x v="572"/>
    <s v="Szolosi"/>
    <n v="49.07"/>
    <n v="9.08"/>
    <s v="Yes"/>
    <x v="0"/>
    <x v="0"/>
    <n v="1"/>
    <x v="1"/>
    <x v="0"/>
    <x v="0"/>
    <d v="1975-08-25T00:00:00"/>
    <x v="572"/>
    <x v="1"/>
    <s v="tier - 3"/>
    <x v="12"/>
    <x v="28"/>
  </r>
  <r>
    <x v="573"/>
    <s v="Butler"/>
    <n v="19.8"/>
    <n v="4.82"/>
    <s v="No"/>
    <x v="0"/>
    <x v="0"/>
    <n v="0"/>
    <x v="0"/>
    <x v="2"/>
    <x v="2"/>
    <d v="1982-10-22T00:00:00"/>
    <x v="573"/>
    <x v="1"/>
    <s v="tier - 1"/>
    <x v="0"/>
    <x v="37"/>
  </r>
  <r>
    <x v="574"/>
    <s v="Fukuchi"/>
    <n v="27.36"/>
    <n v="4.6500000000000004"/>
    <s v="No"/>
    <x v="1"/>
    <x v="0"/>
    <n v="1"/>
    <x v="0"/>
    <x v="1"/>
    <x v="2"/>
    <d v="2004-08-18T00:00:00"/>
    <x v="574"/>
    <x v="1"/>
    <s v="tier - 2"/>
    <x v="9"/>
    <x v="41"/>
  </r>
  <r>
    <x v="575"/>
    <s v="Drucker"/>
    <n v="42.95"/>
    <n v="5.16"/>
    <s v="Yes"/>
    <x v="0"/>
    <x v="0"/>
    <n v="1"/>
    <x v="1"/>
    <x v="0"/>
    <x v="2"/>
    <d v="1964-06-07T00:00:00"/>
    <x v="575"/>
    <x v="1"/>
    <s v="tier - 2"/>
    <x v="1"/>
    <x v="13"/>
  </r>
  <r>
    <x v="576"/>
    <s v="Aziz"/>
    <n v="42.66"/>
    <n v="10.44"/>
    <s v="No"/>
    <x v="0"/>
    <x v="0"/>
    <n v="0"/>
    <x v="1"/>
    <x v="0"/>
    <x v="0"/>
    <d v="1965-09-16T00:00:00"/>
    <x v="576"/>
    <x v="1"/>
    <s v="tier - 2"/>
    <x v="12"/>
    <x v="11"/>
  </r>
  <r>
    <x v="577"/>
    <s v="Pak"/>
    <n v="33.630000000000003"/>
    <n v="5.69"/>
    <s v="No"/>
    <x v="0"/>
    <x v="0"/>
    <n v="1"/>
    <x v="1"/>
    <x v="0"/>
    <x v="2"/>
    <d v="1998-06-03T00:00:00"/>
    <x v="577"/>
    <x v="1"/>
    <s v="tier - 3"/>
    <x v="4"/>
    <x v="31"/>
  </r>
  <r>
    <x v="578"/>
    <s v="Kieta"/>
    <n v="26.84"/>
    <n v="6.5"/>
    <s v="No"/>
    <x v="0"/>
    <x v="0"/>
    <n v="0"/>
    <x v="0"/>
    <x v="1"/>
    <x v="0"/>
    <d v="2002-06-28T00:00:00"/>
    <x v="578"/>
    <x v="1"/>
    <s v="tier - 3"/>
    <x v="0"/>
    <x v="43"/>
  </r>
  <r>
    <x v="579"/>
    <s v="Velez"/>
    <n v="28.3"/>
    <n v="5.73"/>
    <s v="No"/>
    <x v="0"/>
    <x v="1"/>
    <n v="1"/>
    <x v="0"/>
    <x v="1"/>
    <x v="1"/>
    <d v="2003-12-26T00:00:00"/>
    <x v="579"/>
    <x v="1"/>
    <s v="tier - 2"/>
    <x v="3"/>
    <x v="39"/>
  </r>
  <r>
    <x v="580"/>
    <s v="Bussiere"/>
    <n v="27.06"/>
    <n v="5.74"/>
    <s v="Yes"/>
    <x v="0"/>
    <x v="0"/>
    <n v="0"/>
    <x v="0"/>
    <x v="1"/>
    <x v="1"/>
    <d v="1996-06-10T00:00:00"/>
    <x v="580"/>
    <x v="1"/>
    <s v="tier - 3"/>
    <x v="0"/>
    <x v="45"/>
  </r>
  <r>
    <x v="581"/>
    <s v="McCartney"/>
    <n v="47.13"/>
    <n v="8.6999999999999993"/>
    <s v="No"/>
    <x v="0"/>
    <x v="0"/>
    <n v="0"/>
    <x v="1"/>
    <x v="0"/>
    <x v="0"/>
    <d v="1971-08-22T00:00:00"/>
    <x v="581"/>
    <x v="1"/>
    <s v="tier - 2"/>
    <x v="8"/>
    <x v="14"/>
  </r>
  <r>
    <x v="582"/>
    <s v="Bambauer"/>
    <n v="51.72"/>
    <n v="5.09"/>
    <s v="No"/>
    <x v="0"/>
    <x v="0"/>
    <n v="0"/>
    <x v="1"/>
    <x v="0"/>
    <x v="2"/>
    <d v="1980-07-16T00:00:00"/>
    <x v="582"/>
    <x v="1"/>
    <s v="tier - 3"/>
    <x v="1"/>
    <x v="26"/>
  </r>
  <r>
    <x v="583"/>
    <s v="Mertz"/>
    <n v="48.59"/>
    <n v="5.57"/>
    <s v="No"/>
    <x v="0"/>
    <x v="0"/>
    <n v="0"/>
    <x v="1"/>
    <x v="0"/>
    <x v="2"/>
    <d v="1977-08-25T00:00:00"/>
    <x v="583"/>
    <x v="1"/>
    <s v="tier - 3"/>
    <x v="8"/>
    <x v="1"/>
  </r>
  <r>
    <x v="584"/>
    <s v="Mason"/>
    <n v="45.18"/>
    <n v="10.87"/>
    <s v="No"/>
    <x v="0"/>
    <x v="0"/>
    <n v="0"/>
    <x v="1"/>
    <x v="0"/>
    <x v="0"/>
    <d v="1968-10-21T00:00:00"/>
    <x v="584"/>
    <x v="1"/>
    <s v="tier - 3"/>
    <x v="1"/>
    <x v="0"/>
  </r>
  <r>
    <x v="585"/>
    <s v="Rotich"/>
    <n v="27.9"/>
    <n v="6.02"/>
    <s v="No"/>
    <x v="0"/>
    <x v="1"/>
    <n v="1"/>
    <x v="0"/>
    <x v="1"/>
    <x v="1"/>
    <d v="2003-09-10T00:00:00"/>
    <x v="585"/>
    <x v="1"/>
    <s v="tier - 2"/>
    <x v="3"/>
    <x v="39"/>
  </r>
  <r>
    <x v="586"/>
    <s v="Fetzer"/>
    <n v="51.33"/>
    <n v="7"/>
    <s v="No"/>
    <x v="0"/>
    <x v="0"/>
    <n v="0"/>
    <x v="1"/>
    <x v="0"/>
    <x v="0"/>
    <d v="1974-08-08T00:00:00"/>
    <x v="586"/>
    <x v="1"/>
    <s v="tier - 3"/>
    <x v="3"/>
    <x v="20"/>
  </r>
  <r>
    <x v="587"/>
    <s v="Mattis"/>
    <n v="30.59"/>
    <n v="5.56"/>
    <s v="Yes"/>
    <x v="0"/>
    <x v="0"/>
    <n v="1"/>
    <x v="1"/>
    <x v="0"/>
    <x v="2"/>
    <d v="1995-10-19T00:00:00"/>
    <x v="587"/>
    <x v="1"/>
    <s v="tier - 3"/>
    <x v="2"/>
    <x v="40"/>
  </r>
  <r>
    <x v="588"/>
    <s v="Cochran"/>
    <n v="39.229999999999997"/>
    <n v="8.4499999999999993"/>
    <s v="No"/>
    <x v="0"/>
    <x v="0"/>
    <n v="0"/>
    <x v="1"/>
    <x v="0"/>
    <x v="0"/>
    <d v="1962-07-29T00:00:00"/>
    <x v="588"/>
    <x v="1"/>
    <s v="tier - 2"/>
    <x v="12"/>
    <x v="5"/>
  </r>
  <r>
    <x v="589"/>
    <s v="Balinsky"/>
    <n v="19.094999999999999"/>
    <n v="6.19"/>
    <s v="No"/>
    <x v="0"/>
    <x v="0"/>
    <n v="0"/>
    <x v="0"/>
    <x v="2"/>
    <x v="1"/>
    <d v="1989-09-23T00:00:00"/>
    <x v="589"/>
    <x v="1"/>
    <s v="tier - 2"/>
    <x v="2"/>
    <x v="4"/>
  </r>
  <r>
    <x v="590"/>
    <s v="Reilly"/>
    <n v="49.72"/>
    <n v="7.71"/>
    <s v="No"/>
    <x v="0"/>
    <x v="0"/>
    <n v="0"/>
    <x v="1"/>
    <x v="0"/>
    <x v="0"/>
    <d v="1974-08-28T00:00:00"/>
    <x v="590"/>
    <x v="1"/>
    <s v="tier - 1"/>
    <x v="1"/>
    <x v="20"/>
  </r>
  <r>
    <x v="591"/>
    <s v="Johnson"/>
    <n v="21.754999999999999"/>
    <n v="4.63"/>
    <s v="No"/>
    <x v="0"/>
    <x v="1"/>
    <n v="1"/>
    <x v="0"/>
    <x v="2"/>
    <x v="2"/>
    <d v="1993-11-05T00:00:00"/>
    <x v="591"/>
    <x v="1"/>
    <s v="tier - 1"/>
    <x v="2"/>
    <x v="21"/>
  </r>
  <r>
    <x v="592"/>
    <s v="Petry"/>
    <n v="48.39"/>
    <n v="4.6100000000000003"/>
    <s v="No"/>
    <x v="0"/>
    <x v="0"/>
    <n v="0"/>
    <x v="1"/>
    <x v="0"/>
    <x v="2"/>
    <d v="1977-09-25T00:00:00"/>
    <x v="592"/>
    <x v="1"/>
    <s v="tier - 1"/>
    <x v="1"/>
    <x v="1"/>
  </r>
  <r>
    <x v="593"/>
    <s v="Laleman"/>
    <n v="47.15"/>
    <n v="9.5299999999999994"/>
    <s v="Yes"/>
    <x v="0"/>
    <x v="0"/>
    <n v="1"/>
    <x v="1"/>
    <x v="0"/>
    <x v="0"/>
    <d v="1975-07-24T00:00:00"/>
    <x v="593"/>
    <x v="1"/>
    <s v="tier - 1"/>
    <x v="12"/>
    <x v="28"/>
  </r>
  <r>
    <x v="594"/>
    <s v="Colby"/>
    <n v="47.59"/>
    <n v="11.43"/>
    <s v="Yes"/>
    <x v="0"/>
    <x v="0"/>
    <n v="2"/>
    <x v="1"/>
    <x v="0"/>
    <x v="0"/>
    <d v="1970-07-10T00:00:00"/>
    <x v="594"/>
    <x v="1"/>
    <s v="tier - 2"/>
    <x v="3"/>
    <x v="2"/>
  </r>
  <r>
    <x v="595"/>
    <s v="Wathke"/>
    <n v="39.81"/>
    <n v="7.65"/>
    <s v="Yes"/>
    <x v="0"/>
    <x v="1"/>
    <n v="1"/>
    <x v="1"/>
    <x v="0"/>
    <x v="0"/>
    <d v="1963-06-25T00:00:00"/>
    <x v="595"/>
    <x v="1"/>
    <s v="tier - 2"/>
    <x v="8"/>
    <x v="8"/>
  </r>
  <r>
    <x v="596"/>
    <s v="Daly"/>
    <n v="31.02"/>
    <n v="5.87"/>
    <s v="Yes"/>
    <x v="0"/>
    <x v="0"/>
    <n v="0"/>
    <x v="1"/>
    <x v="0"/>
    <x v="1"/>
    <d v="2001-06-25T00:00:00"/>
    <x v="596"/>
    <x v="1"/>
    <s v="tier - 1"/>
    <x v="0"/>
    <x v="47"/>
  </r>
  <r>
    <x v="597"/>
    <s v="Dillon"/>
    <n v="24.75"/>
    <n v="4.3600000000000003"/>
    <s v="Yes"/>
    <x v="0"/>
    <x v="0"/>
    <n v="1"/>
    <x v="0"/>
    <x v="2"/>
    <x v="2"/>
    <d v="1995-12-23T00:00:00"/>
    <x v="597"/>
    <x v="1"/>
    <s v="tier - 1"/>
    <x v="0"/>
    <x v="40"/>
  </r>
  <r>
    <x v="598"/>
    <s v="Pontes"/>
    <n v="30.114999999999998"/>
    <n v="10.119999999999999"/>
    <s v="No"/>
    <x v="0"/>
    <x v="0"/>
    <n v="3"/>
    <x v="1"/>
    <x v="0"/>
    <x v="0"/>
    <d v="1958-10-10T00:00:00"/>
    <x v="598"/>
    <x v="1"/>
    <s v="tier - 2"/>
    <x v="1"/>
    <x v="7"/>
  </r>
  <r>
    <x v="599"/>
    <s v="Spies"/>
    <n v="26.03"/>
    <n v="4.01"/>
    <s v="No"/>
    <x v="0"/>
    <x v="1"/>
    <n v="1"/>
    <x v="0"/>
    <x v="1"/>
    <x v="2"/>
    <d v="2003-12-20T00:00:00"/>
    <x v="599"/>
    <x v="1"/>
    <s v="tier - 1"/>
    <x v="1"/>
    <x v="39"/>
  </r>
  <r>
    <x v="600"/>
    <s v="Greig"/>
    <n v="20.045000000000002"/>
    <n v="4.7699999999999996"/>
    <s v="Yes"/>
    <x v="0"/>
    <x v="0"/>
    <n v="1"/>
    <x v="0"/>
    <x v="2"/>
    <x v="2"/>
    <d v="1995-09-28T00:00:00"/>
    <x v="600"/>
    <x v="1"/>
    <s v="tier - 3"/>
    <x v="1"/>
    <x v="40"/>
  </r>
  <r>
    <x v="601"/>
    <s v="Scott"/>
    <n v="40.24"/>
    <n v="6.83"/>
    <s v="No"/>
    <x v="0"/>
    <x v="0"/>
    <n v="0"/>
    <x v="1"/>
    <x v="0"/>
    <x v="0"/>
    <d v="1965-12-05T00:00:00"/>
    <x v="601"/>
    <x v="1"/>
    <s v="tier - 3"/>
    <x v="12"/>
    <x v="11"/>
  </r>
  <r>
    <x v="602"/>
    <s v="Erlandson"/>
    <n v="43.15"/>
    <n v="6.14"/>
    <s v="Yes"/>
    <x v="0"/>
    <x v="1"/>
    <n v="1"/>
    <x v="1"/>
    <x v="0"/>
    <x v="1"/>
    <d v="1969-08-08T00:00:00"/>
    <x v="602"/>
    <x v="1"/>
    <s v="tier - 3"/>
    <x v="12"/>
    <x v="16"/>
  </r>
  <r>
    <x v="603"/>
    <s v="Autrey"/>
    <n v="27.7"/>
    <n v="5.6"/>
    <s v="No"/>
    <x v="0"/>
    <x v="1"/>
    <n v="1"/>
    <x v="0"/>
    <x v="1"/>
    <x v="2"/>
    <d v="2003-08-24T00:00:00"/>
    <x v="603"/>
    <x v="1"/>
    <s v="tier - 3"/>
    <x v="3"/>
    <x v="39"/>
  </r>
  <r>
    <x v="604"/>
    <s v="Alleman"/>
    <n v="45.68"/>
    <n v="4.8"/>
    <s v="No"/>
    <x v="0"/>
    <x v="0"/>
    <n v="2"/>
    <x v="1"/>
    <x v="0"/>
    <x v="2"/>
    <d v="1972-07-30T00:00:00"/>
    <x v="604"/>
    <x v="1"/>
    <s v="tier - 2"/>
    <x v="8"/>
    <x v="29"/>
  </r>
  <r>
    <x v="605"/>
    <s v="Michalski"/>
    <n v="27.3"/>
    <n v="11.89"/>
    <s v="No"/>
    <x v="0"/>
    <x v="0"/>
    <n v="0"/>
    <x v="0"/>
    <x v="1"/>
    <x v="0"/>
    <d v="2002-09-08T00:00:00"/>
    <x v="605"/>
    <x v="1"/>
    <s v="tier - 1"/>
    <x v="3"/>
    <x v="43"/>
  </r>
  <r>
    <x v="606"/>
    <s v="Grillo"/>
    <n v="54.45"/>
    <n v="4.7300000000000004"/>
    <s v="Yes"/>
    <x v="0"/>
    <x v="0"/>
    <n v="1"/>
    <x v="1"/>
    <x v="0"/>
    <x v="2"/>
    <d v="1988-08-21T00:00:00"/>
    <x v="606"/>
    <x v="1"/>
    <s v="tier - 1"/>
    <x v="1"/>
    <x v="24"/>
  </r>
  <r>
    <x v="607"/>
    <s v="Coronado"/>
    <n v="54.43"/>
    <n v="4.6100000000000003"/>
    <s v="Yes"/>
    <x v="0"/>
    <x v="0"/>
    <n v="1"/>
    <x v="1"/>
    <x v="0"/>
    <x v="2"/>
    <d v="1988-08-06T00:00:00"/>
    <x v="607"/>
    <x v="1"/>
    <s v="tier - 2"/>
    <x v="1"/>
    <x v="24"/>
  </r>
  <r>
    <x v="608"/>
    <s v="Dewine"/>
    <n v="48.01"/>
    <n v="7.3"/>
    <s v="No"/>
    <x v="0"/>
    <x v="0"/>
    <n v="0"/>
    <x v="1"/>
    <x v="0"/>
    <x v="0"/>
    <d v="1974-09-11T00:00:00"/>
    <x v="608"/>
    <x v="1"/>
    <s v="tier - 3"/>
    <x v="1"/>
    <x v="20"/>
  </r>
  <r>
    <x v="609"/>
    <s v="Carman"/>
    <n v="48.32"/>
    <n v="5.88"/>
    <s v="No"/>
    <x v="0"/>
    <x v="0"/>
    <n v="0"/>
    <x v="1"/>
    <x v="0"/>
    <x v="1"/>
    <d v="1982-07-06T00:00:00"/>
    <x v="609"/>
    <x v="1"/>
    <s v="tier - 1"/>
    <x v="12"/>
    <x v="37"/>
  </r>
  <r>
    <x v="610"/>
    <s v="Neems"/>
    <n v="22.895"/>
    <n v="4.0599999999999996"/>
    <s v="No"/>
    <x v="0"/>
    <x v="1"/>
    <n v="1"/>
    <x v="0"/>
    <x v="2"/>
    <x v="2"/>
    <d v="1993-12-12T00:00:00"/>
    <x v="610"/>
    <x v="1"/>
    <s v="tier - 3"/>
    <x v="6"/>
    <x v="21"/>
  </r>
  <r>
    <x v="611"/>
    <s v="Pesyna"/>
    <n v="54.85"/>
    <n v="4.9000000000000004"/>
    <s v="No"/>
    <x v="0"/>
    <x v="0"/>
    <n v="1"/>
    <x v="1"/>
    <x v="0"/>
    <x v="2"/>
    <d v="1987-10-06T00:00:00"/>
    <x v="611"/>
    <x v="1"/>
    <s v="tier - 1"/>
    <x v="3"/>
    <x v="38"/>
  </r>
  <r>
    <x v="612"/>
    <s v="Meling"/>
    <n v="21.85"/>
    <n v="5.52"/>
    <s v="No"/>
    <x v="0"/>
    <x v="1"/>
    <n v="1"/>
    <x v="0"/>
    <x v="2"/>
    <x v="2"/>
    <d v="1993-08-08T00:00:00"/>
    <x v="612"/>
    <x v="1"/>
    <s v="tier - 1"/>
    <x v="2"/>
    <x v="21"/>
  </r>
  <r>
    <x v="613"/>
    <s v="Widlowski"/>
    <n v="51.86"/>
    <n v="5.2"/>
    <s v="Yes"/>
    <x v="0"/>
    <x v="0"/>
    <n v="0"/>
    <x v="1"/>
    <x v="0"/>
    <x v="2"/>
    <d v="1985-08-27T00:00:00"/>
    <x v="613"/>
    <x v="1"/>
    <s v="tier - 3"/>
    <x v="1"/>
    <x v="18"/>
  </r>
  <r>
    <x v="614"/>
    <s v="Nadar"/>
    <n v="39.049999999999997"/>
    <n v="7.59"/>
    <s v="No"/>
    <x v="0"/>
    <x v="0"/>
    <n v="3"/>
    <x v="1"/>
    <x v="0"/>
    <x v="0"/>
    <d v="1958-06-21T00:00:00"/>
    <x v="614"/>
    <x v="1"/>
    <s v="tier - 2"/>
    <x v="0"/>
    <x v="7"/>
  </r>
  <r>
    <x v="615"/>
    <s v="Turner"/>
    <n v="31.824999999999999"/>
    <n v="8.2799999999999994"/>
    <s v="No"/>
    <x v="0"/>
    <x v="0"/>
    <n v="3"/>
    <x v="1"/>
    <x v="0"/>
    <x v="0"/>
    <d v="1958-10-22T00:00:00"/>
    <x v="615"/>
    <x v="1"/>
    <s v="tier - 2"/>
    <x v="2"/>
    <x v="7"/>
  </r>
  <r>
    <x v="616"/>
    <s v="Walker"/>
    <n v="46.43"/>
    <n v="6.72"/>
    <s v="No"/>
    <x v="0"/>
    <x v="0"/>
    <n v="0"/>
    <x v="1"/>
    <x v="0"/>
    <x v="0"/>
    <d v="1978-09-16T00:00:00"/>
    <x v="616"/>
    <x v="1"/>
    <s v="tier - 2"/>
    <x v="12"/>
    <x v="9"/>
  </r>
  <r>
    <x v="617"/>
    <s v="Leedham"/>
    <n v="53.63"/>
    <n v="5.47"/>
    <s v="Yes"/>
    <x v="0"/>
    <x v="0"/>
    <n v="1"/>
    <x v="1"/>
    <x v="0"/>
    <x v="2"/>
    <d v="1988-12-05T00:00:00"/>
    <x v="617"/>
    <x v="1"/>
    <s v="tier - 3"/>
    <x v="1"/>
    <x v="24"/>
  </r>
  <r>
    <x v="618"/>
    <s v="Haglund"/>
    <n v="48.7"/>
    <n v="4.71"/>
    <s v="No"/>
    <x v="0"/>
    <x v="0"/>
    <n v="0"/>
    <x v="1"/>
    <x v="0"/>
    <x v="2"/>
    <d v="1980-09-19T00:00:00"/>
    <x v="618"/>
    <x v="1"/>
    <s v="tier - 2"/>
    <x v="1"/>
    <x v="26"/>
  </r>
  <r>
    <x v="619"/>
    <s v="Mills"/>
    <n v="48.81"/>
    <n v="5.49"/>
    <s v="No"/>
    <x v="0"/>
    <x v="0"/>
    <n v="0"/>
    <x v="1"/>
    <x v="0"/>
    <x v="2"/>
    <d v="1982-07-24T00:00:00"/>
    <x v="619"/>
    <x v="1"/>
    <s v="tier - 1"/>
    <x v="1"/>
    <x v="37"/>
  </r>
  <r>
    <x v="620"/>
    <s v="Drnjevich"/>
    <n v="47.53"/>
    <n v="4.72"/>
    <s v="No"/>
    <x v="0"/>
    <x v="0"/>
    <n v="0"/>
    <x v="1"/>
    <x v="0"/>
    <x v="2"/>
    <d v="1980-10-12T00:00:00"/>
    <x v="620"/>
    <x v="1"/>
    <s v="tier - 3"/>
    <x v="12"/>
    <x v="26"/>
  </r>
  <r>
    <x v="621"/>
    <s v="Clay"/>
    <n v="36.85"/>
    <n v="6.7"/>
    <s v="No"/>
    <x v="0"/>
    <x v="0"/>
    <n v="0"/>
    <x v="1"/>
    <x v="0"/>
    <x v="0"/>
    <d v="1962-12-25T00:00:00"/>
    <x v="621"/>
    <x v="1"/>
    <s v="tier - 1"/>
    <x v="13"/>
    <x v="5"/>
  </r>
  <r>
    <x v="622"/>
    <s v="Marbury"/>
    <n v="29.3"/>
    <n v="5.5"/>
    <s v="No"/>
    <x v="0"/>
    <x v="0"/>
    <n v="0"/>
    <x v="1"/>
    <x v="1"/>
    <x v="2"/>
    <d v="1982-11-11T00:00:00"/>
    <x v="622"/>
    <x v="1"/>
    <s v="tier - 3"/>
    <x v="3"/>
    <x v="37"/>
  </r>
  <r>
    <x v="623"/>
    <s v="Coon"/>
    <n v="19.3"/>
    <n v="4.46"/>
    <s v="No"/>
    <x v="0"/>
    <x v="0"/>
    <n v="1"/>
    <x v="0"/>
    <x v="2"/>
    <x v="2"/>
    <d v="1984-06-26T00:00:00"/>
    <x v="623"/>
    <x v="1"/>
    <s v="tier - 3"/>
    <x v="3"/>
    <x v="32"/>
  </r>
  <r>
    <x v="624"/>
    <s v="Vanttinen"/>
    <n v="24.13"/>
    <n v="5.29"/>
    <s v="Yes"/>
    <x v="0"/>
    <x v="1"/>
    <n v="1"/>
    <x v="0"/>
    <x v="2"/>
    <x v="2"/>
    <d v="1997-10-09T00:00:00"/>
    <x v="624"/>
    <x v="1"/>
    <s v="tier - 2"/>
    <x v="1"/>
    <x v="31"/>
  </r>
  <r>
    <x v="625"/>
    <s v="Garges"/>
    <n v="46.7"/>
    <n v="10.99"/>
    <s v="No"/>
    <x v="0"/>
    <x v="0"/>
    <n v="0"/>
    <x v="1"/>
    <x v="0"/>
    <x v="0"/>
    <d v="1974-08-29T00:00:00"/>
    <x v="625"/>
    <x v="1"/>
    <s v="tier - 1"/>
    <x v="1"/>
    <x v="20"/>
  </r>
  <r>
    <x v="626"/>
    <s v="Rivel"/>
    <n v="45.27"/>
    <n v="5.2"/>
    <s v="Yes"/>
    <x v="0"/>
    <x v="0"/>
    <n v="0"/>
    <x v="1"/>
    <x v="0"/>
    <x v="2"/>
    <d v="1976-09-20T00:00:00"/>
    <x v="626"/>
    <x v="1"/>
    <s v="tier - 2"/>
    <x v="1"/>
    <x v="17"/>
  </r>
  <r>
    <x v="627"/>
    <s v="Lawson"/>
    <n v="44.29"/>
    <n v="9.66"/>
    <s v="No"/>
    <x v="0"/>
    <x v="0"/>
    <n v="2"/>
    <x v="1"/>
    <x v="0"/>
    <x v="0"/>
    <d v="1973-06-26T00:00:00"/>
    <x v="627"/>
    <x v="1"/>
    <s v="tier - 2"/>
    <x v="12"/>
    <x v="30"/>
  </r>
  <r>
    <x v="628"/>
    <s v="Cale"/>
    <n v="54.59"/>
    <n v="4.22"/>
    <s v="Yes"/>
    <x v="0"/>
    <x v="0"/>
    <n v="1"/>
    <x v="1"/>
    <x v="0"/>
    <x v="2"/>
    <d v="1988-12-22T00:00:00"/>
    <x v="628"/>
    <x v="1"/>
    <s v="tier - 2"/>
    <x v="3"/>
    <x v="24"/>
  </r>
  <r>
    <x v="629"/>
    <s v="Phillips"/>
    <n v="32.965000000000003"/>
    <n v="11.78"/>
    <s v="No"/>
    <x v="0"/>
    <x v="0"/>
    <n v="0"/>
    <x v="1"/>
    <x v="0"/>
    <x v="0"/>
    <d v="1960-06-06T00:00:00"/>
    <x v="629"/>
    <x v="1"/>
    <s v="tier - 2"/>
    <x v="1"/>
    <x v="10"/>
  </r>
  <r>
    <x v="630"/>
    <s v="Stewart"/>
    <n v="38.049999999999997"/>
    <n v="9.6199999999999992"/>
    <s v="No"/>
    <x v="0"/>
    <x v="0"/>
    <n v="0"/>
    <x v="1"/>
    <x v="0"/>
    <x v="0"/>
    <d v="1965-10-28T00:00:00"/>
    <x v="630"/>
    <x v="1"/>
    <s v="tier - 2"/>
    <x v="12"/>
    <x v="11"/>
  </r>
  <r>
    <x v="631"/>
    <s v="Drotz"/>
    <n v="46.14"/>
    <n v="10.78"/>
    <s v="No"/>
    <x v="0"/>
    <x v="0"/>
    <n v="0"/>
    <x v="1"/>
    <x v="0"/>
    <x v="0"/>
    <d v="1974-07-30T00:00:00"/>
    <x v="631"/>
    <x v="1"/>
    <s v="tier - 2"/>
    <x v="1"/>
    <x v="20"/>
  </r>
  <r>
    <x v="632"/>
    <s v="Mutai"/>
    <n v="41.325000000000003"/>
    <n v="5.1100000000000003"/>
    <s v="Yes"/>
    <x v="0"/>
    <x v="0"/>
    <n v="2"/>
    <x v="1"/>
    <x v="0"/>
    <x v="2"/>
    <d v="1959-10-02T00:00:00"/>
    <x v="632"/>
    <x v="1"/>
    <s v="tier - 3"/>
    <x v="1"/>
    <x v="10"/>
  </r>
  <r>
    <x v="633"/>
    <s v="Lovlien"/>
    <n v="44.64"/>
    <n v="7.18"/>
    <s v="No"/>
    <x v="0"/>
    <x v="0"/>
    <n v="0"/>
    <x v="1"/>
    <x v="0"/>
    <x v="0"/>
    <d v="1974-06-28T00:00:00"/>
    <x v="633"/>
    <x v="1"/>
    <s v="tier - 2"/>
    <x v="12"/>
    <x v="20"/>
  </r>
  <r>
    <x v="634"/>
    <s v="Bruns"/>
    <n v="25.175000000000001"/>
    <n v="4.96"/>
    <s v="No"/>
    <x v="1"/>
    <x v="0"/>
    <n v="1"/>
    <x v="1"/>
    <x v="1"/>
    <x v="2"/>
    <d v="2004-07-17T00:00:00"/>
    <x v="634"/>
    <x v="1"/>
    <s v="tier - 3"/>
    <x v="5"/>
    <x v="41"/>
  </r>
  <r>
    <x v="635"/>
    <s v="Stoney"/>
    <n v="43.11"/>
    <n v="4.67"/>
    <s v="Yes"/>
    <x v="0"/>
    <x v="0"/>
    <n v="0"/>
    <x v="1"/>
    <x v="0"/>
    <x v="2"/>
    <d v="1976-07-20T00:00:00"/>
    <x v="635"/>
    <x v="1"/>
    <s v="tier - 1"/>
    <x v="12"/>
    <x v="17"/>
  </r>
  <r>
    <x v="636"/>
    <s v="Markert"/>
    <n v="53.32"/>
    <n v="5.0599999999999996"/>
    <s v="No"/>
    <x v="0"/>
    <x v="0"/>
    <n v="0"/>
    <x v="1"/>
    <x v="0"/>
    <x v="2"/>
    <d v="1990-10-25T00:00:00"/>
    <x v="636"/>
    <x v="1"/>
    <s v="tier - 1"/>
    <x v="1"/>
    <x v="3"/>
  </r>
  <r>
    <x v="637"/>
    <s v="McLucas"/>
    <n v="38.04"/>
    <n v="5.0199999999999996"/>
    <s v="Yes"/>
    <x v="0"/>
    <x v="0"/>
    <n v="1"/>
    <x v="1"/>
    <x v="0"/>
    <x v="2"/>
    <d v="1964-09-04T00:00:00"/>
    <x v="637"/>
    <x v="1"/>
    <s v="tier - 2"/>
    <x v="1"/>
    <x v="13"/>
  </r>
  <r>
    <x v="638"/>
    <s v="Erwin"/>
    <n v="37.9"/>
    <n v="7.76"/>
    <s v="No"/>
    <x v="0"/>
    <x v="0"/>
    <n v="0"/>
    <x v="1"/>
    <x v="0"/>
    <x v="0"/>
    <d v="1962-09-06T00:00:00"/>
    <x v="638"/>
    <x v="1"/>
    <s v="tier - 2"/>
    <x v="3"/>
    <x v="5"/>
  </r>
  <r>
    <x v="639"/>
    <s v="Osborne"/>
    <n v="39.6"/>
    <n v="9.32"/>
    <s v="No"/>
    <x v="0"/>
    <x v="0"/>
    <n v="0"/>
    <x v="1"/>
    <x v="0"/>
    <x v="0"/>
    <d v="1968-07-18T00:00:00"/>
    <x v="639"/>
    <x v="1"/>
    <s v="tier - 1"/>
    <x v="12"/>
    <x v="0"/>
  </r>
  <r>
    <x v="640"/>
    <s v="Otsuka"/>
    <n v="50.92"/>
    <n v="5.31"/>
    <s v="Yes"/>
    <x v="0"/>
    <x v="0"/>
    <n v="1"/>
    <x v="1"/>
    <x v="0"/>
    <x v="2"/>
    <d v="1988-12-17T00:00:00"/>
    <x v="640"/>
    <x v="1"/>
    <s v="tier - 3"/>
    <x v="8"/>
    <x v="24"/>
  </r>
  <r>
    <x v="641"/>
    <s v="Smith"/>
    <n v="21.85"/>
    <n v="5.56"/>
    <s v="Yes"/>
    <x v="0"/>
    <x v="0"/>
    <n v="0"/>
    <x v="0"/>
    <x v="2"/>
    <x v="2"/>
    <d v="2001-07-14T00:00:00"/>
    <x v="641"/>
    <x v="1"/>
    <s v="tier - 3"/>
    <x v="2"/>
    <x v="47"/>
  </r>
  <r>
    <x v="642"/>
    <s v="Myers"/>
    <n v="36.08"/>
    <n v="7.11"/>
    <s v="Yes"/>
    <x v="0"/>
    <x v="1"/>
    <n v="1"/>
    <x v="1"/>
    <x v="0"/>
    <x v="0"/>
    <d v="1963-12-13T00:00:00"/>
    <x v="642"/>
    <x v="1"/>
    <s v="tier - 3"/>
    <x v="14"/>
    <x v="8"/>
  </r>
  <r>
    <x v="643"/>
    <s v="Cote"/>
    <n v="40.44"/>
    <n v="5.13"/>
    <s v="Yes"/>
    <x v="0"/>
    <x v="1"/>
    <n v="1"/>
    <x v="1"/>
    <x v="0"/>
    <x v="2"/>
    <d v="1969-09-16T00:00:00"/>
    <x v="643"/>
    <x v="1"/>
    <s v="tier - 2"/>
    <x v="8"/>
    <x v="16"/>
  </r>
  <r>
    <x v="644"/>
    <s v="Ehrhardt"/>
    <n v="38.094999999999999"/>
    <n v="10.199999999999999"/>
    <s v="No"/>
    <x v="0"/>
    <x v="0"/>
    <n v="0"/>
    <x v="1"/>
    <x v="0"/>
    <x v="0"/>
    <d v="1960-07-25T00:00:00"/>
    <x v="644"/>
    <x v="1"/>
    <s v="tier - 2"/>
    <x v="2"/>
    <x v="15"/>
  </r>
  <r>
    <x v="645"/>
    <s v="Petersen"/>
    <n v="44.95"/>
    <n v="10.4"/>
    <s v="No"/>
    <x v="0"/>
    <x v="0"/>
    <n v="0"/>
    <x v="1"/>
    <x v="0"/>
    <x v="0"/>
    <d v="1978-11-23T00:00:00"/>
    <x v="645"/>
    <x v="1"/>
    <s v="tier - 1"/>
    <x v="1"/>
    <x v="9"/>
  </r>
  <r>
    <x v="646"/>
    <s v="Ertel"/>
    <n v="35.54"/>
    <n v="10.67"/>
    <s v="No"/>
    <x v="0"/>
    <x v="0"/>
    <n v="0"/>
    <x v="1"/>
    <x v="0"/>
    <x v="0"/>
    <d v="1962-06-17T00:00:00"/>
    <x v="646"/>
    <x v="1"/>
    <s v="tier - 1"/>
    <x v="1"/>
    <x v="5"/>
  </r>
  <r>
    <x v="647"/>
    <s v="Lanza"/>
    <n v="39.799999999999997"/>
    <n v="4.6500000000000004"/>
    <s v="Yes"/>
    <x v="0"/>
    <x v="0"/>
    <n v="2"/>
    <x v="1"/>
    <x v="0"/>
    <x v="2"/>
    <d v="1959-12-03T00:00:00"/>
    <x v="647"/>
    <x v="1"/>
    <s v="tier - 3"/>
    <x v="3"/>
    <x v="10"/>
  </r>
  <r>
    <x v="648"/>
    <s v="Picklesimer"/>
    <n v="33.659999999999997"/>
    <n v="5.65"/>
    <s v="Yes"/>
    <x v="0"/>
    <x v="0"/>
    <n v="2"/>
    <x v="1"/>
    <x v="0"/>
    <x v="2"/>
    <d v="1959-06-04T00:00:00"/>
    <x v="648"/>
    <x v="1"/>
    <s v="tier - 1"/>
    <x v="0"/>
    <x v="7"/>
  </r>
  <r>
    <x v="649"/>
    <s v="Giles"/>
    <n v="35.5"/>
    <n v="11.97"/>
    <s v="No"/>
    <x v="0"/>
    <x v="0"/>
    <n v="0"/>
    <x v="1"/>
    <x v="0"/>
    <x v="0"/>
    <d v="1962-10-25T00:00:00"/>
    <x v="649"/>
    <x v="1"/>
    <s v="tier - 2"/>
    <x v="1"/>
    <x v="5"/>
  </r>
  <r>
    <x v="650"/>
    <s v="Harmon"/>
    <n v="41.63"/>
    <n v="6.71"/>
    <s v="No"/>
    <x v="0"/>
    <x v="0"/>
    <n v="0"/>
    <x v="1"/>
    <x v="0"/>
    <x v="0"/>
    <d v="1971-11-25T00:00:00"/>
    <x v="650"/>
    <x v="1"/>
    <s v="tier - 1"/>
    <x v="8"/>
    <x v="14"/>
  </r>
  <r>
    <x v="651"/>
    <s v="Pennings"/>
    <n v="46.49"/>
    <n v="11.92"/>
    <s v="No"/>
    <x v="0"/>
    <x v="0"/>
    <n v="0"/>
    <x v="1"/>
    <x v="0"/>
    <x v="0"/>
    <d v="1978-09-05T00:00:00"/>
    <x v="651"/>
    <x v="1"/>
    <s v="tier - 1"/>
    <x v="3"/>
    <x v="9"/>
  </r>
  <r>
    <x v="652"/>
    <s v="Tseronis"/>
    <n v="43.29"/>
    <n v="5.35"/>
    <s v="No"/>
    <x v="0"/>
    <x v="0"/>
    <n v="2"/>
    <x v="1"/>
    <x v="0"/>
    <x v="2"/>
    <d v="1972-11-07T00:00:00"/>
    <x v="652"/>
    <x v="1"/>
    <s v="tier - 1"/>
    <x v="1"/>
    <x v="29"/>
  </r>
  <r>
    <x v="653"/>
    <s v="Aliff"/>
    <n v="43.08"/>
    <n v="8.9600000000000009"/>
    <s v="Yes"/>
    <x v="0"/>
    <x v="0"/>
    <n v="1"/>
    <x v="1"/>
    <x v="0"/>
    <x v="0"/>
    <d v="1975-10-26T00:00:00"/>
    <x v="653"/>
    <x v="1"/>
    <s v="tier - 1"/>
    <x v="8"/>
    <x v="28"/>
  </r>
  <r>
    <x v="654"/>
    <s v="Willenberg"/>
    <n v="39.07"/>
    <n v="11.93"/>
    <s v="No"/>
    <x v="0"/>
    <x v="0"/>
    <n v="0"/>
    <x v="1"/>
    <x v="0"/>
    <x v="0"/>
    <d v="1968-06-12T00:00:00"/>
    <x v="654"/>
    <x v="1"/>
    <s v="tier - 2"/>
    <x v="13"/>
    <x v="0"/>
  </r>
  <r>
    <x v="655"/>
    <s v="Millett"/>
    <n v="41.3"/>
    <n v="9.59"/>
    <s v="No"/>
    <x v="0"/>
    <x v="0"/>
    <n v="0"/>
    <x v="1"/>
    <x v="0"/>
    <x v="0"/>
    <d v="1971-08-15T00:00:00"/>
    <x v="655"/>
    <x v="1"/>
    <s v="tier - 3"/>
    <x v="8"/>
    <x v="14"/>
  </r>
  <r>
    <x v="656"/>
    <s v="Haley"/>
    <n v="42.95"/>
    <n v="11.88"/>
    <s v="Yes"/>
    <x v="0"/>
    <x v="0"/>
    <n v="2"/>
    <x v="1"/>
    <x v="0"/>
    <x v="0"/>
    <d v="1970-09-11T00:00:00"/>
    <x v="656"/>
    <x v="1"/>
    <s v="tier - 3"/>
    <x v="3"/>
    <x v="2"/>
  </r>
  <r>
    <x v="657"/>
    <s v="Ackerman"/>
    <n v="46.96"/>
    <n v="4.6399999999999997"/>
    <s v="No"/>
    <x v="0"/>
    <x v="1"/>
    <n v="1"/>
    <x v="1"/>
    <x v="0"/>
    <x v="2"/>
    <d v="1979-11-25T00:00:00"/>
    <x v="657"/>
    <x v="1"/>
    <s v="tier - 1"/>
    <x v="3"/>
    <x v="19"/>
  </r>
  <r>
    <x v="658"/>
    <s v="Valdez"/>
    <n v="30.495000000000001"/>
    <n v="9.5299999999999994"/>
    <s v="No"/>
    <x v="0"/>
    <x v="0"/>
    <n v="0"/>
    <x v="1"/>
    <x v="0"/>
    <x v="0"/>
    <d v="1960-08-08T00:00:00"/>
    <x v="658"/>
    <x v="1"/>
    <s v="tier - 2"/>
    <x v="1"/>
    <x v="15"/>
  </r>
  <r>
    <x v="659"/>
    <s v="Michaud"/>
    <n v="17.954999999999998"/>
    <n v="5.29"/>
    <s v="Yes"/>
    <x v="0"/>
    <x v="0"/>
    <n v="1"/>
    <x v="0"/>
    <x v="3"/>
    <x v="2"/>
    <d v="1995-08-02T00:00:00"/>
    <x v="659"/>
    <x v="1"/>
    <s v="tier - 2"/>
    <x v="2"/>
    <x v="40"/>
  </r>
  <r>
    <x v="660"/>
    <s v="Gunnink"/>
    <n v="25.6"/>
    <n v="10.95"/>
    <s v="No"/>
    <x v="0"/>
    <x v="0"/>
    <n v="3"/>
    <x v="1"/>
    <x v="1"/>
    <x v="0"/>
    <d v="1958-07-29T00:00:00"/>
    <x v="660"/>
    <x v="1"/>
    <s v="tier - 3"/>
    <x v="3"/>
    <x v="7"/>
  </r>
  <r>
    <x v="661"/>
    <s v="Knight"/>
    <n v="34.21"/>
    <n v="9.17"/>
    <s v="No"/>
    <x v="0"/>
    <x v="0"/>
    <n v="0"/>
    <x v="1"/>
    <x v="0"/>
    <x v="0"/>
    <d v="1962-11-29T00:00:00"/>
    <x v="661"/>
    <x v="1"/>
    <s v="tier - 1"/>
    <x v="14"/>
    <x v="5"/>
  </r>
  <r>
    <x v="662"/>
    <s v="Grosscup"/>
    <n v="39.74"/>
    <n v="7.39"/>
    <s v="No"/>
    <x v="0"/>
    <x v="0"/>
    <n v="0"/>
    <x v="1"/>
    <x v="0"/>
    <x v="0"/>
    <d v="1968-11-08T00:00:00"/>
    <x v="662"/>
    <x v="1"/>
    <s v="tier - 2"/>
    <x v="1"/>
    <x v="0"/>
  </r>
  <r>
    <x v="663"/>
    <s v="Koniuch"/>
    <n v="49.53"/>
    <n v="9.1300000000000008"/>
    <s v="Yes"/>
    <x v="0"/>
    <x v="0"/>
    <n v="0"/>
    <x v="1"/>
    <x v="0"/>
    <x v="0"/>
    <d v="1981-07-04T00:00:00"/>
    <x v="663"/>
    <x v="1"/>
    <s v="tier - 1"/>
    <x v="3"/>
    <x v="36"/>
  </r>
  <r>
    <x v="664"/>
    <s v="Heitzman"/>
    <n v="39.33"/>
    <n v="10.4"/>
    <s v="No"/>
    <x v="0"/>
    <x v="0"/>
    <n v="3"/>
    <x v="1"/>
    <x v="0"/>
    <x v="0"/>
    <d v="1958-10-17T00:00:00"/>
    <x v="664"/>
    <x v="1"/>
    <s v="tier - 2"/>
    <x v="2"/>
    <x v="7"/>
  </r>
  <r>
    <x v="665"/>
    <s v="Tatton"/>
    <n v="39.979999999999997"/>
    <n v="9.4600000000000009"/>
    <s v="Yes"/>
    <x v="0"/>
    <x v="0"/>
    <n v="2"/>
    <x v="1"/>
    <x v="0"/>
    <x v="0"/>
    <d v="1970-11-11T00:00:00"/>
    <x v="665"/>
    <x v="1"/>
    <s v="tier - 2"/>
    <x v="8"/>
    <x v="2"/>
  </r>
  <r>
    <x v="666"/>
    <s v="Flanagan"/>
    <n v="46.51"/>
    <n v="8.69"/>
    <s v="Yes"/>
    <x v="0"/>
    <x v="0"/>
    <n v="0"/>
    <x v="1"/>
    <x v="0"/>
    <x v="0"/>
    <d v="1981-06-05T00:00:00"/>
    <x v="666"/>
    <x v="1"/>
    <s v="tier - 3"/>
    <x v="12"/>
    <x v="26"/>
  </r>
  <r>
    <x v="667"/>
    <s v="Funk"/>
    <n v="43.58"/>
    <n v="4.2300000000000004"/>
    <s v="No"/>
    <x v="0"/>
    <x v="1"/>
    <n v="1"/>
    <x v="1"/>
    <x v="0"/>
    <x v="2"/>
    <d v="1979-10-18T00:00:00"/>
    <x v="667"/>
    <x v="1"/>
    <s v="tier - 3"/>
    <x v="12"/>
    <x v="19"/>
  </r>
  <r>
    <x v="668"/>
    <s v="Davenport"/>
    <n v="42.28"/>
    <n v="9.16"/>
    <s v="Yes"/>
    <x v="0"/>
    <x v="0"/>
    <n v="1"/>
    <x v="1"/>
    <x v="0"/>
    <x v="0"/>
    <d v="1975-12-10T00:00:00"/>
    <x v="668"/>
    <x v="1"/>
    <s v="tier - 3"/>
    <x v="8"/>
    <x v="28"/>
  </r>
  <r>
    <x v="669"/>
    <s v="Nicholson"/>
    <n v="35.520000000000003"/>
    <n v="8.26"/>
    <s v="No"/>
    <x v="0"/>
    <x v="0"/>
    <n v="0"/>
    <x v="1"/>
    <x v="0"/>
    <x v="0"/>
    <d v="1965-07-27T00:00:00"/>
    <x v="669"/>
    <x v="1"/>
    <s v="tier - 2"/>
    <x v="12"/>
    <x v="11"/>
  </r>
  <r>
    <x v="670"/>
    <s v="Lindbloom"/>
    <n v="33.6"/>
    <n v="11.25"/>
    <s v="No"/>
    <x v="0"/>
    <x v="0"/>
    <n v="0"/>
    <x v="1"/>
    <x v="0"/>
    <x v="0"/>
    <d v="1962-07-29T00:00:00"/>
    <x v="670"/>
    <x v="1"/>
    <s v="tier - 3"/>
    <x v="14"/>
    <x v="5"/>
  </r>
  <r>
    <x v="671"/>
    <s v="Wijayaratne"/>
    <n v="22.42"/>
    <n v="6.74"/>
    <s v="No"/>
    <x v="0"/>
    <x v="0"/>
    <n v="0"/>
    <x v="0"/>
    <x v="2"/>
    <x v="0"/>
    <d v="2002-09-24T00:00:00"/>
    <x v="671"/>
    <x v="1"/>
    <s v="tier - 2"/>
    <x v="1"/>
    <x v="43"/>
  </r>
  <r>
    <x v="672"/>
    <s v="Ainsworth"/>
    <n v="46.86"/>
    <n v="4.87"/>
    <s v="No"/>
    <x v="0"/>
    <x v="0"/>
    <n v="0"/>
    <x v="1"/>
    <x v="0"/>
    <x v="2"/>
    <d v="1982-09-04T00:00:00"/>
    <x v="672"/>
    <x v="1"/>
    <s v="tier - 2"/>
    <x v="3"/>
    <x v="37"/>
  </r>
  <r>
    <x v="673"/>
    <s v="Gayagoy"/>
    <n v="32.965000000000003"/>
    <n v="6.68"/>
    <s v="No"/>
    <x v="0"/>
    <x v="0"/>
    <n v="3"/>
    <x v="1"/>
    <x v="0"/>
    <x v="0"/>
    <d v="1958-07-23T00:00:00"/>
    <x v="673"/>
    <x v="1"/>
    <s v="tier - 1"/>
    <x v="1"/>
    <x v="7"/>
  </r>
  <r>
    <x v="674"/>
    <s v="Fitzmaurice"/>
    <n v="39.340000000000003"/>
    <n v="5.0199999999999996"/>
    <s v="Yes"/>
    <x v="0"/>
    <x v="1"/>
    <n v="1"/>
    <x v="1"/>
    <x v="0"/>
    <x v="2"/>
    <d v="1969-10-20T00:00:00"/>
    <x v="674"/>
    <x v="1"/>
    <s v="tier - 1"/>
    <x v="1"/>
    <x v="16"/>
  </r>
  <r>
    <x v="675"/>
    <s v="Rodriguez"/>
    <n v="47"/>
    <n v="10.64"/>
    <s v="Yes"/>
    <x v="0"/>
    <x v="0"/>
    <n v="0"/>
    <x v="1"/>
    <x v="0"/>
    <x v="0"/>
    <d v="1981-11-13T00:00:00"/>
    <x v="675"/>
    <x v="1"/>
    <s v="tier - 1"/>
    <x v="1"/>
    <x v="36"/>
  </r>
  <r>
    <x v="676"/>
    <s v="Tsoucas"/>
    <n v="36.71"/>
    <n v="8.74"/>
    <s v="Yes"/>
    <x v="0"/>
    <x v="0"/>
    <n v="0"/>
    <x v="1"/>
    <x v="0"/>
    <x v="0"/>
    <d v="1967-09-01T00:00:00"/>
    <x v="676"/>
    <x v="1"/>
    <s v="tier - 3"/>
    <x v="12"/>
    <x v="23"/>
  </r>
  <r>
    <x v="677"/>
    <s v="Muhly"/>
    <n v="53.48"/>
    <n v="5.64"/>
    <s v="No"/>
    <x v="0"/>
    <x v="0"/>
    <n v="0"/>
    <x v="1"/>
    <x v="0"/>
    <x v="2"/>
    <d v="1991-08-21T00:00:00"/>
    <x v="677"/>
    <x v="1"/>
    <s v="tier - 3"/>
    <x v="3"/>
    <x v="42"/>
  </r>
  <r>
    <x v="678"/>
    <s v="Lund"/>
    <n v="35.5"/>
    <n v="10.37"/>
    <s v="No"/>
    <x v="0"/>
    <x v="0"/>
    <n v="0"/>
    <x v="1"/>
    <x v="0"/>
    <x v="0"/>
    <d v="1965-11-08T00:00:00"/>
    <x v="678"/>
    <x v="1"/>
    <s v="tier - 3"/>
    <x v="14"/>
    <x v="11"/>
  </r>
  <r>
    <x v="679"/>
    <s v="Battaglino"/>
    <n v="36.979999999999997"/>
    <n v="9.56"/>
    <s v="Yes"/>
    <x v="0"/>
    <x v="0"/>
    <n v="0"/>
    <x v="1"/>
    <x v="0"/>
    <x v="0"/>
    <d v="1967-07-18T00:00:00"/>
    <x v="679"/>
    <x v="1"/>
    <s v="tier - 3"/>
    <x v="13"/>
    <x v="23"/>
  </r>
  <r>
    <x v="680"/>
    <s v="Pena"/>
    <n v="32.395000000000003"/>
    <n v="8.23"/>
    <s v="Yes"/>
    <x v="0"/>
    <x v="1"/>
    <n v="1"/>
    <x v="1"/>
    <x v="0"/>
    <x v="0"/>
    <d v="1963-10-14T00:00:00"/>
    <x v="680"/>
    <x v="1"/>
    <s v="tier - 1"/>
    <x v="2"/>
    <x v="8"/>
  </r>
  <r>
    <x v="681"/>
    <s v="Thomason"/>
    <n v="32.729999999999997"/>
    <n v="7.03"/>
    <s v="No"/>
    <x v="0"/>
    <x v="0"/>
    <n v="0"/>
    <x v="1"/>
    <x v="0"/>
    <x v="0"/>
    <d v="1962-12-03T00:00:00"/>
    <x v="681"/>
    <x v="1"/>
    <s v="tier - 1"/>
    <x v="15"/>
    <x v="5"/>
  </r>
  <r>
    <x v="682"/>
    <s v="Hancox"/>
    <n v="20.52"/>
    <n v="5.45"/>
    <s v="No"/>
    <x v="0"/>
    <x v="0"/>
    <n v="1"/>
    <x v="0"/>
    <x v="2"/>
    <x v="2"/>
    <d v="1998-09-12T00:00:00"/>
    <x v="682"/>
    <x v="1"/>
    <s v="tier - 1"/>
    <x v="2"/>
    <x v="44"/>
  </r>
  <r>
    <x v="683"/>
    <s v="Canarecci"/>
    <n v="51.72"/>
    <n v="5.76"/>
    <s v="No"/>
    <x v="0"/>
    <x v="0"/>
    <n v="0"/>
    <x v="1"/>
    <x v="0"/>
    <x v="1"/>
    <d v="1989-07-14T00:00:00"/>
    <x v="683"/>
    <x v="1"/>
    <s v="tier - 3"/>
    <x v="3"/>
    <x v="4"/>
  </r>
  <r>
    <x v="684"/>
    <s v="Toupin"/>
    <n v="50.2"/>
    <n v="5.4"/>
    <s v="No"/>
    <x v="0"/>
    <x v="0"/>
    <n v="0"/>
    <x v="1"/>
    <x v="0"/>
    <x v="2"/>
    <d v="1989-07-22T00:00:00"/>
    <x v="684"/>
    <x v="1"/>
    <s v="tier - 3"/>
    <x v="1"/>
    <x v="4"/>
  </r>
  <r>
    <x v="685"/>
    <s v="Mulley"/>
    <n v="25.52"/>
    <n v="6.35"/>
    <s v="No"/>
    <x v="0"/>
    <x v="1"/>
    <n v="1"/>
    <x v="1"/>
    <x v="1"/>
    <x v="1"/>
    <d v="1979-10-20T00:00:00"/>
    <x v="685"/>
    <x v="1"/>
    <s v="tier - 2"/>
    <x v="0"/>
    <x v="19"/>
  </r>
  <r>
    <x v="686"/>
    <s v="Parry"/>
    <n v="35.200000000000003"/>
    <n v="6.26"/>
    <s v="Yes"/>
    <x v="0"/>
    <x v="0"/>
    <n v="2"/>
    <x v="1"/>
    <x v="0"/>
    <x v="1"/>
    <d v="1959-11-20T00:00:00"/>
    <x v="686"/>
    <x v="1"/>
    <s v="tier - 2"/>
    <x v="0"/>
    <x v="10"/>
  </r>
  <r>
    <x v="687"/>
    <s v="Mason Cox"/>
    <n v="41.26"/>
    <n v="5.97"/>
    <s v="Yes"/>
    <x v="0"/>
    <x v="0"/>
    <n v="0"/>
    <x v="1"/>
    <x v="0"/>
    <x v="1"/>
    <d v="1976-11-27T00:00:00"/>
    <x v="687"/>
    <x v="1"/>
    <s v="tier - 3"/>
    <x v="1"/>
    <x v="17"/>
  </r>
  <r>
    <x v="688"/>
    <s v="Thompson"/>
    <n v="17.195"/>
    <n v="5.29"/>
    <s v="Yes"/>
    <x v="0"/>
    <x v="0"/>
    <n v="0"/>
    <x v="0"/>
    <x v="3"/>
    <x v="2"/>
    <d v="1996-11-10T00:00:00"/>
    <x v="688"/>
    <x v="1"/>
    <s v="tier - 3"/>
    <x v="2"/>
    <x v="45"/>
  </r>
  <r>
    <x v="689"/>
    <s v="Nelson"/>
    <n v="23.085000000000001"/>
    <n v="4.2699999999999996"/>
    <s v="Yes"/>
    <x v="0"/>
    <x v="0"/>
    <n v="2"/>
    <x v="1"/>
    <x v="2"/>
    <x v="2"/>
    <d v="1959-08-03T00:00:00"/>
    <x v="689"/>
    <x v="1"/>
    <s v="tier - 3"/>
    <x v="8"/>
    <x v="10"/>
  </r>
  <r>
    <x v="690"/>
    <s v="Forte"/>
    <n v="21.66"/>
    <n v="5.2"/>
    <s v="Yes"/>
    <x v="0"/>
    <x v="0"/>
    <n v="2"/>
    <x v="1"/>
    <x v="2"/>
    <x v="2"/>
    <d v="1959-06-29T00:00:00"/>
    <x v="690"/>
    <x v="1"/>
    <s v="tier - 1"/>
    <x v="2"/>
    <x v="10"/>
  </r>
  <r>
    <x v="691"/>
    <s v="Corona Iturriaga"/>
    <n v="36.47"/>
    <n v="8.23"/>
    <s v="Yes"/>
    <x v="0"/>
    <x v="0"/>
    <n v="0"/>
    <x v="1"/>
    <x v="0"/>
    <x v="0"/>
    <d v="1967-11-04T00:00:00"/>
    <x v="691"/>
    <x v="1"/>
    <s v="tier - 2"/>
    <x v="14"/>
    <x v="23"/>
  </r>
  <r>
    <x v="692"/>
    <s v="McCollum"/>
    <n v="36.08"/>
    <n v="10.33"/>
    <s v="Yes"/>
    <x v="0"/>
    <x v="0"/>
    <n v="0"/>
    <x v="1"/>
    <x v="0"/>
    <x v="0"/>
    <d v="1967-08-15T00:00:00"/>
    <x v="692"/>
    <x v="1"/>
    <s v="tier - 2"/>
    <x v="12"/>
    <x v="23"/>
  </r>
  <r>
    <x v="693"/>
    <s v="Hevner"/>
    <n v="23.18"/>
    <n v="6.13"/>
    <s v="No"/>
    <x v="0"/>
    <x v="0"/>
    <n v="0"/>
    <x v="1"/>
    <x v="2"/>
    <x v="1"/>
    <d v="1999-08-10T00:00:00"/>
    <x v="693"/>
    <x v="1"/>
    <s v="tier - 1"/>
    <x v="1"/>
    <x v="35"/>
  </r>
  <r>
    <x v="694"/>
    <s v="Looi"/>
    <n v="39.159999999999997"/>
    <n v="8.08"/>
    <s v="No"/>
    <x v="0"/>
    <x v="0"/>
    <n v="3"/>
    <x v="1"/>
    <x v="0"/>
    <x v="0"/>
    <d v="1958-09-20T00:00:00"/>
    <x v="694"/>
    <x v="1"/>
    <s v="tier - 3"/>
    <x v="0"/>
    <x v="7"/>
  </r>
  <r>
    <x v="695"/>
    <s v="Power"/>
    <n v="38.19"/>
    <n v="10.49"/>
    <s v="No"/>
    <x v="0"/>
    <x v="0"/>
    <n v="3"/>
    <x v="1"/>
    <x v="0"/>
    <x v="0"/>
    <d v="1958-07-29T00:00:00"/>
    <x v="695"/>
    <x v="1"/>
    <s v="tier - 2"/>
    <x v="4"/>
    <x v="7"/>
  </r>
  <r>
    <x v="696"/>
    <s v="Routon"/>
    <n v="26.41"/>
    <n v="8.11"/>
    <s v="No"/>
    <x v="0"/>
    <x v="0"/>
    <n v="3"/>
    <x v="1"/>
    <x v="1"/>
    <x v="0"/>
    <d v="1958-09-14T00:00:00"/>
    <x v="696"/>
    <x v="1"/>
    <s v="tier - 1"/>
    <x v="11"/>
    <x v="7"/>
  </r>
  <r>
    <x v="697"/>
    <s v="Dochelli"/>
    <n v="28.785"/>
    <n v="6.6"/>
    <s v="No"/>
    <x v="0"/>
    <x v="0"/>
    <n v="0"/>
    <x v="1"/>
    <x v="1"/>
    <x v="0"/>
    <d v="1965-06-22T00:00:00"/>
    <x v="697"/>
    <x v="1"/>
    <s v="tier - 3"/>
    <x v="2"/>
    <x v="11"/>
  </r>
  <r>
    <x v="698"/>
    <s v="Gillespie"/>
    <n v="26.695"/>
    <n v="10.14"/>
    <s v="Yes"/>
    <x v="0"/>
    <x v="1"/>
    <n v="1"/>
    <x v="1"/>
    <x v="1"/>
    <x v="0"/>
    <d v="1963-07-16T00:00:00"/>
    <x v="698"/>
    <x v="1"/>
    <s v="tier - 2"/>
    <x v="1"/>
    <x v="8"/>
  </r>
  <r>
    <x v="699"/>
    <s v="Oskvig"/>
    <n v="32.799999999999997"/>
    <n v="6.06"/>
    <s v="Yes"/>
    <x v="0"/>
    <x v="0"/>
    <n v="1"/>
    <x v="1"/>
    <x v="0"/>
    <x v="1"/>
    <d v="1988-11-16T00:00:00"/>
    <x v="699"/>
    <x v="1"/>
    <s v="tier - 2"/>
    <x v="3"/>
    <x v="24"/>
  </r>
  <r>
    <x v="700"/>
    <s v="Holland-Stergar"/>
    <n v="35.869999999999997"/>
    <n v="9.91"/>
    <s v="Yes"/>
    <x v="0"/>
    <x v="0"/>
    <n v="0"/>
    <x v="1"/>
    <x v="0"/>
    <x v="0"/>
    <d v="1967-10-10T00:00:00"/>
    <x v="700"/>
    <x v="1"/>
    <s v="tier - 1"/>
    <x v="12"/>
    <x v="23"/>
  </r>
  <r>
    <x v="701"/>
    <s v="Arai"/>
    <n v="21.66"/>
    <n v="4.1399999999999997"/>
    <s v="Yes"/>
    <x v="0"/>
    <x v="0"/>
    <n v="2"/>
    <x v="1"/>
    <x v="2"/>
    <x v="2"/>
    <d v="1959-12-24T00:00:00"/>
    <x v="701"/>
    <x v="1"/>
    <s v="tier - 2"/>
    <x v="1"/>
    <x v="10"/>
  </r>
  <r>
    <x v="702"/>
    <s v="Olausson"/>
    <n v="37.72"/>
    <n v="4.38"/>
    <s v="Yes"/>
    <x v="0"/>
    <x v="1"/>
    <n v="1"/>
    <x v="1"/>
    <x v="0"/>
    <x v="2"/>
    <d v="1969-09-26T00:00:00"/>
    <x v="702"/>
    <x v="1"/>
    <s v="tier - 3"/>
    <x v="13"/>
    <x v="16"/>
  </r>
  <r>
    <x v="703"/>
    <s v="Wagner"/>
    <n v="39.700000000000003"/>
    <n v="9.83"/>
    <s v="No"/>
    <x v="0"/>
    <x v="0"/>
    <n v="3"/>
    <x v="1"/>
    <x v="0"/>
    <x v="0"/>
    <d v="1958-07-10T00:00:00"/>
    <x v="703"/>
    <x v="1"/>
    <s v="tier - 2"/>
    <x v="3"/>
    <x v="7"/>
  </r>
  <r>
    <x v="704"/>
    <s v="Delong"/>
    <n v="35.97"/>
    <n v="11.08"/>
    <s v="No"/>
    <x v="0"/>
    <x v="0"/>
    <n v="3"/>
    <x v="1"/>
    <x v="0"/>
    <x v="0"/>
    <d v="1958-10-15T00:00:00"/>
    <x v="704"/>
    <x v="1"/>
    <s v="tier - 3"/>
    <x v="0"/>
    <x v="7"/>
  </r>
  <r>
    <x v="705"/>
    <s v="Mehech"/>
    <n v="37.85"/>
    <n v="11.01"/>
    <s v="No"/>
    <x v="0"/>
    <x v="0"/>
    <n v="0"/>
    <x v="1"/>
    <x v="0"/>
    <x v="0"/>
    <d v="1968-12-15T00:00:00"/>
    <x v="705"/>
    <x v="1"/>
    <s v="tier - 3"/>
    <x v="1"/>
    <x v="0"/>
  </r>
  <r>
    <x v="706"/>
    <s v="Machiela"/>
    <n v="21.66"/>
    <n v="4.37"/>
    <s v="No"/>
    <x v="1"/>
    <x v="0"/>
    <n v="1"/>
    <x v="0"/>
    <x v="2"/>
    <x v="2"/>
    <d v="2004-09-06T00:00:00"/>
    <x v="706"/>
    <x v="1"/>
    <s v="tier - 2"/>
    <x v="2"/>
    <x v="41"/>
  </r>
  <r>
    <x v="707"/>
    <s v="Young"/>
    <n v="39.369999999999997"/>
    <n v="5.91"/>
    <s v="No"/>
    <x v="0"/>
    <x v="0"/>
    <n v="2"/>
    <x v="1"/>
    <x v="0"/>
    <x v="1"/>
    <d v="1972-07-13T00:00:00"/>
    <x v="707"/>
    <x v="1"/>
    <s v="tier - 2"/>
    <x v="12"/>
    <x v="29"/>
  </r>
  <r>
    <x v="708"/>
    <s v="Dupere"/>
    <n v="40.880000000000003"/>
    <n v="7.65"/>
    <s v="No"/>
    <x v="0"/>
    <x v="0"/>
    <n v="0"/>
    <x v="1"/>
    <x v="0"/>
    <x v="0"/>
    <d v="1974-12-26T00:00:00"/>
    <x v="708"/>
    <x v="1"/>
    <s v="tier - 2"/>
    <x v="12"/>
    <x v="20"/>
  </r>
  <r>
    <x v="709"/>
    <s v="Iandolo"/>
    <n v="26.22"/>
    <n v="5.37"/>
    <s v="Yes"/>
    <x v="0"/>
    <x v="0"/>
    <n v="2"/>
    <x v="1"/>
    <x v="1"/>
    <x v="2"/>
    <d v="1959-11-08T00:00:00"/>
    <x v="709"/>
    <x v="1"/>
    <s v="tier - 3"/>
    <x v="1"/>
    <x v="10"/>
  </r>
  <r>
    <x v="710"/>
    <s v="Ito"/>
    <n v="25.08"/>
    <n v="5.75"/>
    <s v="Yes"/>
    <x v="0"/>
    <x v="0"/>
    <n v="2"/>
    <x v="1"/>
    <x v="1"/>
    <x v="1"/>
    <d v="1959-10-10T00:00:00"/>
    <x v="710"/>
    <x v="1"/>
    <s v="tier - 1"/>
    <x v="1"/>
    <x v="10"/>
  </r>
  <r>
    <x v="711"/>
    <s v="Barry"/>
    <n v="39.1"/>
    <n v="6.79"/>
    <s v="Yes"/>
    <x v="0"/>
    <x v="0"/>
    <n v="2"/>
    <x v="1"/>
    <x v="0"/>
    <x v="0"/>
    <d v="1961-09-25T00:00:00"/>
    <x v="711"/>
    <x v="1"/>
    <s v="tier - 1"/>
    <x v="3"/>
    <x v="12"/>
  </r>
  <r>
    <x v="712"/>
    <s v="Boyce"/>
    <n v="37.905000000000001"/>
    <n v="7.03"/>
    <s v="No"/>
    <x v="0"/>
    <x v="0"/>
    <n v="3"/>
    <x v="1"/>
    <x v="0"/>
    <x v="0"/>
    <d v="1958-09-21T00:00:00"/>
    <x v="712"/>
    <x v="1"/>
    <s v="tier - 2"/>
    <x v="1"/>
    <x v="7"/>
  </r>
  <r>
    <x v="713"/>
    <s v="Lin"/>
    <n v="43.35"/>
    <n v="5.41"/>
    <s v="Yes"/>
    <x v="0"/>
    <x v="1"/>
    <n v="1"/>
    <x v="1"/>
    <x v="0"/>
    <x v="2"/>
    <d v="1983-11-17T00:00:00"/>
    <x v="713"/>
    <x v="1"/>
    <s v="tier - 1"/>
    <x v="12"/>
    <x v="33"/>
  </r>
  <r>
    <x v="714"/>
    <s v="Smith"/>
    <n v="36.15"/>
    <n v="8.0500000000000007"/>
    <s v="No"/>
    <x v="0"/>
    <x v="0"/>
    <n v="0"/>
    <x v="1"/>
    <x v="0"/>
    <x v="0"/>
    <d v="1968-12-25T00:00:00"/>
    <x v="714"/>
    <x v="1"/>
    <s v="tier - 1"/>
    <x v="12"/>
    <x v="0"/>
  </r>
  <r>
    <x v="715"/>
    <s v="Nalven"/>
    <n v="44.98"/>
    <n v="5.94"/>
    <s v="No"/>
    <x v="0"/>
    <x v="0"/>
    <n v="1"/>
    <x v="1"/>
    <x v="0"/>
    <x v="1"/>
    <d v="1984-07-07T00:00:00"/>
    <x v="715"/>
    <x v="1"/>
    <s v="tier - 1"/>
    <x v="1"/>
    <x v="32"/>
  </r>
  <r>
    <x v="716"/>
    <s v="Bourgeois"/>
    <n v="38.28"/>
    <n v="5.51"/>
    <s v="No"/>
    <x v="1"/>
    <x v="0"/>
    <n v="1"/>
    <x v="1"/>
    <x v="0"/>
    <x v="2"/>
    <d v="2004-07-06T00:00:00"/>
    <x v="716"/>
    <x v="1"/>
    <s v="tier - 3"/>
    <x v="0"/>
    <x v="41"/>
  </r>
  <r>
    <x v="717"/>
    <s v="Orloff"/>
    <n v="32.299999999999997"/>
    <n v="6.55"/>
    <s v="Yes"/>
    <x v="0"/>
    <x v="0"/>
    <n v="2"/>
    <x v="1"/>
    <x v="0"/>
    <x v="0"/>
    <d v="1961-06-14T00:00:00"/>
    <x v="717"/>
    <x v="1"/>
    <s v="tier - 1"/>
    <x v="1"/>
    <x v="12"/>
  </r>
  <r>
    <x v="718"/>
    <s v="Ramirez"/>
    <n v="39.51"/>
    <n v="5.79"/>
    <s v="Yes"/>
    <x v="0"/>
    <x v="0"/>
    <n v="0"/>
    <x v="1"/>
    <x v="0"/>
    <x v="1"/>
    <d v="1976-09-26T00:00:00"/>
    <x v="718"/>
    <x v="1"/>
    <s v="tier - 3"/>
    <x v="8"/>
    <x v="17"/>
  </r>
  <r>
    <x v="719"/>
    <s v="Fouquet"/>
    <n v="50.46"/>
    <n v="4.5599999999999996"/>
    <s v="No"/>
    <x v="0"/>
    <x v="0"/>
    <n v="0"/>
    <x v="1"/>
    <x v="0"/>
    <x v="2"/>
    <d v="1991-09-12T00:00:00"/>
    <x v="719"/>
    <x v="1"/>
    <s v="tier - 3"/>
    <x v="1"/>
    <x v="42"/>
  </r>
  <r>
    <x v="720"/>
    <s v="McPhillips"/>
    <n v="31.73"/>
    <n v="7"/>
    <s v="No"/>
    <x v="0"/>
    <x v="0"/>
    <n v="0"/>
    <x v="1"/>
    <x v="0"/>
    <x v="0"/>
    <d v="1960-11-08T00:00:00"/>
    <x v="720"/>
    <x v="1"/>
    <s v="tier - 3"/>
    <x v="2"/>
    <x v="15"/>
  </r>
  <r>
    <x v="721"/>
    <s v="Burgin"/>
    <n v="32.1"/>
    <n v="6.57"/>
    <s v="Yes"/>
    <x v="0"/>
    <x v="1"/>
    <n v="1"/>
    <x v="1"/>
    <x v="0"/>
    <x v="0"/>
    <d v="1963-07-08T00:00:00"/>
    <x v="721"/>
    <x v="1"/>
    <s v="tier - 3"/>
    <x v="3"/>
    <x v="8"/>
  </r>
  <r>
    <x v="722"/>
    <s v="Roberts"/>
    <n v="27.83"/>
    <n v="11.61"/>
    <s v="Yes"/>
    <x v="0"/>
    <x v="1"/>
    <n v="1"/>
    <x v="1"/>
    <x v="1"/>
    <x v="0"/>
    <d v="1963-07-06T00:00:00"/>
    <x v="722"/>
    <x v="1"/>
    <s v="tier - 2"/>
    <x v="0"/>
    <x v="8"/>
  </r>
  <r>
    <x v="723"/>
    <s v="Nemec"/>
    <n v="27.72"/>
    <n v="8.16"/>
    <s v="Yes"/>
    <x v="0"/>
    <x v="1"/>
    <n v="1"/>
    <x v="1"/>
    <x v="1"/>
    <x v="0"/>
    <d v="1963-12-23T00:00:00"/>
    <x v="723"/>
    <x v="1"/>
    <s v="tier - 1"/>
    <x v="0"/>
    <x v="8"/>
  </r>
  <r>
    <x v="724"/>
    <s v="Appman"/>
    <n v="36.765000000000001"/>
    <n v="4.4800000000000004"/>
    <s v="Yes"/>
    <x v="0"/>
    <x v="0"/>
    <n v="2"/>
    <x v="1"/>
    <x v="0"/>
    <x v="2"/>
    <d v="1959-09-06T00:00:00"/>
    <x v="724"/>
    <x v="1"/>
    <s v="tier - 1"/>
    <x v="4"/>
    <x v="10"/>
  </r>
  <r>
    <x v="725"/>
    <s v="Driscoll"/>
    <n v="48.36"/>
    <n v="4.08"/>
    <s v="No"/>
    <x v="0"/>
    <x v="0"/>
    <n v="0"/>
    <x v="1"/>
    <x v="0"/>
    <x v="2"/>
    <d v="1990-07-13T00:00:00"/>
    <x v="725"/>
    <x v="1"/>
    <s v="tier - 1"/>
    <x v="8"/>
    <x v="3"/>
  </r>
  <r>
    <x v="726"/>
    <s v="Glotzbach"/>
    <n v="31.445"/>
    <n v="4.4000000000000004"/>
    <s v="Yes"/>
    <x v="0"/>
    <x v="0"/>
    <n v="2"/>
    <x v="1"/>
    <x v="0"/>
    <x v="2"/>
    <d v="1959-08-29T00:00:00"/>
    <x v="726"/>
    <x v="1"/>
    <s v="tier - 2"/>
    <x v="9"/>
    <x v="10"/>
  </r>
  <r>
    <x v="727"/>
    <s v="Tenforde"/>
    <n v="27.55"/>
    <n v="9.02"/>
    <s v="No"/>
    <x v="0"/>
    <x v="0"/>
    <n v="0"/>
    <x v="1"/>
    <x v="1"/>
    <x v="0"/>
    <d v="1960-06-18T00:00:00"/>
    <x v="727"/>
    <x v="1"/>
    <s v="tier - 1"/>
    <x v="1"/>
    <x v="15"/>
  </r>
  <r>
    <x v="728"/>
    <s v="Ramirez"/>
    <n v="33.11"/>
    <n v="8.06"/>
    <s v="No"/>
    <x v="0"/>
    <x v="0"/>
    <n v="0"/>
    <x v="1"/>
    <x v="0"/>
    <x v="0"/>
    <d v="1962-07-27T00:00:00"/>
    <x v="728"/>
    <x v="1"/>
    <s v="tier - 2"/>
    <x v="0"/>
    <x v="5"/>
  </r>
  <r>
    <x v="729"/>
    <s v="Stanley Torres"/>
    <n v="36.85"/>
    <n v="6.21"/>
    <s v="Yes"/>
    <x v="0"/>
    <x v="0"/>
    <n v="2"/>
    <x v="1"/>
    <x v="0"/>
    <x v="1"/>
    <d v="1959-07-07T00:00:00"/>
    <x v="729"/>
    <x v="1"/>
    <s v="tier - 2"/>
    <x v="0"/>
    <x v="10"/>
  </r>
  <r>
    <x v="730"/>
    <s v="Vandongen"/>
    <n v="36.299999999999997"/>
    <n v="5.79"/>
    <s v="Yes"/>
    <x v="0"/>
    <x v="0"/>
    <n v="2"/>
    <x v="1"/>
    <x v="0"/>
    <x v="1"/>
    <d v="1959-12-29T00:00:00"/>
    <x v="730"/>
    <x v="1"/>
    <s v="tier - 3"/>
    <x v="0"/>
    <x v="10"/>
  </r>
  <r>
    <x v="731"/>
    <s v="Liebald"/>
    <n v="45.34"/>
    <n v="5.69"/>
    <s v="Yes"/>
    <x v="0"/>
    <x v="0"/>
    <n v="0"/>
    <x v="1"/>
    <x v="0"/>
    <x v="2"/>
    <d v="1985-09-25T00:00:00"/>
    <x v="731"/>
    <x v="1"/>
    <s v="tier - 2"/>
    <x v="1"/>
    <x v="18"/>
  </r>
  <r>
    <x v="732"/>
    <s v="Holte"/>
    <n v="31.8"/>
    <n v="5.36"/>
    <s v="Yes"/>
    <x v="0"/>
    <x v="0"/>
    <n v="2"/>
    <x v="1"/>
    <x v="0"/>
    <x v="2"/>
    <d v="1959-10-05T00:00:00"/>
    <x v="732"/>
    <x v="1"/>
    <s v="tier - 2"/>
    <x v="3"/>
    <x v="10"/>
  </r>
  <r>
    <x v="733"/>
    <s v="Johnson"/>
    <n v="41.02"/>
    <n v="11.37"/>
    <s v="No"/>
    <x v="0"/>
    <x v="0"/>
    <n v="0"/>
    <x v="1"/>
    <x v="0"/>
    <x v="0"/>
    <d v="1978-12-19T00:00:00"/>
    <x v="733"/>
    <x v="1"/>
    <s v="tier - 1"/>
    <x v="1"/>
    <x v="9"/>
  </r>
  <r>
    <x v="734"/>
    <s v="Bartlett"/>
    <n v="32.68"/>
    <n v="11.87"/>
    <s v="No"/>
    <x v="0"/>
    <x v="0"/>
    <n v="0"/>
    <x v="1"/>
    <x v="0"/>
    <x v="0"/>
    <d v="1960-07-21T00:00:00"/>
    <x v="734"/>
    <x v="1"/>
    <s v="tier - 2"/>
    <x v="1"/>
    <x v="15"/>
  </r>
  <r>
    <x v="735"/>
    <s v="Bergman"/>
    <n v="21.7"/>
    <n v="4.9000000000000004"/>
    <s v="No"/>
    <x v="0"/>
    <x v="1"/>
    <n v="1"/>
    <x v="0"/>
    <x v="2"/>
    <x v="2"/>
    <d v="2003-06-07T00:00:00"/>
    <x v="735"/>
    <x v="1"/>
    <s v="tier - 1"/>
    <x v="3"/>
    <x v="43"/>
  </r>
  <r>
    <x v="736"/>
    <s v="Aitken"/>
    <n v="40.479999999999997"/>
    <n v="6.7"/>
    <s v="No"/>
    <x v="0"/>
    <x v="0"/>
    <n v="3"/>
    <x v="1"/>
    <x v="0"/>
    <x v="0"/>
    <d v="1958-12-10T00:00:00"/>
    <x v="736"/>
    <x v="2"/>
    <s v="tier - 1"/>
    <x v="0"/>
    <x v="7"/>
  </r>
  <r>
    <x v="737"/>
    <s v="Berger"/>
    <n v="34.5"/>
    <n v="10.3"/>
    <s v="No"/>
    <x v="0"/>
    <x v="0"/>
    <n v="3"/>
    <x v="1"/>
    <x v="0"/>
    <x v="0"/>
    <d v="1958-11-25T00:00:00"/>
    <x v="737"/>
    <x v="2"/>
    <s v="tier - 3"/>
    <x v="3"/>
    <x v="7"/>
  </r>
  <r>
    <x v="738"/>
    <s v="Richey"/>
    <n v="45.9"/>
    <n v="11.14"/>
    <s v="Yes"/>
    <x v="0"/>
    <x v="0"/>
    <n v="1"/>
    <x v="1"/>
    <x v="0"/>
    <x v="0"/>
    <d v="1986-12-08T00:00:00"/>
    <x v="738"/>
    <x v="2"/>
    <s v="tier - 2"/>
    <x v="1"/>
    <x v="27"/>
  </r>
  <r>
    <x v="739"/>
    <s v="Trotter"/>
    <n v="33.479999999999997"/>
    <n v="4.74"/>
    <s v="Yes"/>
    <x v="0"/>
    <x v="0"/>
    <n v="2"/>
    <x v="1"/>
    <x v="0"/>
    <x v="2"/>
    <d v="1966-11-10T00:00:00"/>
    <x v="739"/>
    <x v="2"/>
    <s v="tier - 3"/>
    <x v="12"/>
    <x v="25"/>
  </r>
  <r>
    <x v="740"/>
    <s v="Chavez"/>
    <n v="28.31"/>
    <n v="5.96"/>
    <s v="Yes"/>
    <x v="0"/>
    <x v="0"/>
    <n v="2"/>
    <x v="1"/>
    <x v="1"/>
    <x v="1"/>
    <d v="1959-08-06T00:00:00"/>
    <x v="740"/>
    <x v="2"/>
    <s v="tier - 1"/>
    <x v="1"/>
    <x v="10"/>
  </r>
  <r>
    <x v="741"/>
    <s v="Orifice"/>
    <n v="21.565000000000001"/>
    <n v="4.95"/>
    <s v="No"/>
    <x v="1"/>
    <x v="0"/>
    <n v="1"/>
    <x v="0"/>
    <x v="2"/>
    <x v="2"/>
    <d v="2004-07-16T00:00:00"/>
    <x v="741"/>
    <x v="2"/>
    <s v="tier - 2"/>
    <x v="11"/>
    <x v="41"/>
  </r>
  <r>
    <x v="742"/>
    <s v="Farkash"/>
    <n v="35.590000000000003"/>
    <n v="5.21"/>
    <s v="Yes"/>
    <x v="0"/>
    <x v="1"/>
    <n v="1"/>
    <x v="1"/>
    <x v="0"/>
    <x v="2"/>
    <d v="1969-10-23T00:00:00"/>
    <x v="742"/>
    <x v="2"/>
    <s v="tier - 2"/>
    <x v="12"/>
    <x v="16"/>
  </r>
  <r>
    <x v="743"/>
    <s v="Hribar"/>
    <n v="43.44"/>
    <n v="4.8600000000000003"/>
    <s v="Yes"/>
    <x v="0"/>
    <x v="0"/>
    <n v="0"/>
    <x v="1"/>
    <x v="0"/>
    <x v="2"/>
    <d v="1985-08-29T00:00:00"/>
    <x v="743"/>
    <x v="2"/>
    <s v="tier - 3"/>
    <x v="12"/>
    <x v="18"/>
  </r>
  <r>
    <x v="744"/>
    <s v="Crawford"/>
    <n v="21.754999999999999"/>
    <n v="7.79"/>
    <s v="Yes"/>
    <x v="0"/>
    <x v="0"/>
    <n v="0"/>
    <x v="1"/>
    <x v="2"/>
    <x v="0"/>
    <d v="1981-08-02T00:00:00"/>
    <x v="744"/>
    <x v="2"/>
    <s v="tier - 2"/>
    <x v="2"/>
    <x v="36"/>
  </r>
  <r>
    <x v="745"/>
    <s v="Sittlington"/>
    <n v="44.55"/>
    <n v="7.12"/>
    <s v="Yes"/>
    <x v="0"/>
    <x v="0"/>
    <n v="1"/>
    <x v="1"/>
    <x v="0"/>
    <x v="0"/>
    <d v="1986-11-24T00:00:00"/>
    <x v="745"/>
    <x v="2"/>
    <s v="tier - 2"/>
    <x v="8"/>
    <x v="27"/>
  </r>
  <r>
    <x v="746"/>
    <s v="Silbert"/>
    <n v="43.32"/>
    <n v="4.67"/>
    <s v="Yes"/>
    <x v="0"/>
    <x v="0"/>
    <n v="0"/>
    <x v="1"/>
    <x v="0"/>
    <x v="2"/>
    <d v="1985-09-14T00:00:00"/>
    <x v="746"/>
    <x v="2"/>
    <s v="tier - 1"/>
    <x v="12"/>
    <x v="18"/>
  </r>
  <r>
    <x v="747"/>
    <s v="Carrique"/>
    <n v="31.23"/>
    <n v="9.1199999999999992"/>
    <s v="Yes"/>
    <x v="0"/>
    <x v="1"/>
    <n v="1"/>
    <x v="1"/>
    <x v="0"/>
    <x v="0"/>
    <d v="1963-08-04T00:00:00"/>
    <x v="747"/>
    <x v="2"/>
    <s v="tier - 2"/>
    <x v="14"/>
    <x v="8"/>
  </r>
  <r>
    <x v="748"/>
    <s v="Kosla"/>
    <n v="42.81"/>
    <n v="4.1500000000000004"/>
    <s v="No"/>
    <x v="0"/>
    <x v="0"/>
    <n v="1"/>
    <x v="1"/>
    <x v="0"/>
    <x v="2"/>
    <d v="1984-07-20T00:00:00"/>
    <x v="748"/>
    <x v="2"/>
    <s v="tier - 3"/>
    <x v="8"/>
    <x v="32"/>
  </r>
  <r>
    <x v="749"/>
    <s v="Parker"/>
    <n v="35.909999999999997"/>
    <n v="6.72"/>
    <s v="Yes"/>
    <x v="0"/>
    <x v="0"/>
    <n v="2"/>
    <x v="1"/>
    <x v="0"/>
    <x v="0"/>
    <d v="1961-12-24T00:00:00"/>
    <x v="749"/>
    <x v="2"/>
    <s v="tier - 3"/>
    <x v="2"/>
    <x v="12"/>
  </r>
  <r>
    <x v="750"/>
    <s v="Horton"/>
    <n v="36.65"/>
    <n v="5.01"/>
    <s v="Yes"/>
    <x v="0"/>
    <x v="1"/>
    <n v="1"/>
    <x v="1"/>
    <x v="0"/>
    <x v="2"/>
    <d v="1969-07-26T00:00:00"/>
    <x v="750"/>
    <x v="2"/>
    <s v="tier - 3"/>
    <x v="1"/>
    <x v="16"/>
  </r>
  <r>
    <x v="751"/>
    <s v="Boller"/>
    <n v="22.04"/>
    <n v="10.9"/>
    <s v="Yes"/>
    <x v="0"/>
    <x v="0"/>
    <n v="2"/>
    <x v="1"/>
    <x v="2"/>
    <x v="0"/>
    <d v="1961-11-18T00:00:00"/>
    <x v="751"/>
    <x v="2"/>
    <s v="tier - 3"/>
    <x v="2"/>
    <x v="12"/>
  </r>
  <r>
    <x v="752"/>
    <s v="Olaru"/>
    <n v="31.824999999999999"/>
    <n v="5.52"/>
    <s v="Yes"/>
    <x v="0"/>
    <x v="0"/>
    <n v="1"/>
    <x v="1"/>
    <x v="0"/>
    <x v="2"/>
    <d v="1964-09-10T00:00:00"/>
    <x v="752"/>
    <x v="2"/>
    <s v="tier - 1"/>
    <x v="2"/>
    <x v="13"/>
  </r>
  <r>
    <x v="753"/>
    <s v="Prescott"/>
    <n v="53.58"/>
    <n v="4.55"/>
    <s v="No"/>
    <x v="0"/>
    <x v="0"/>
    <n v="1"/>
    <x v="1"/>
    <x v="0"/>
    <x v="2"/>
    <d v="1992-08-14T00:00:00"/>
    <x v="753"/>
    <x v="2"/>
    <s v="tier - 1"/>
    <x v="1"/>
    <x v="34"/>
  </r>
  <r>
    <x v="754"/>
    <s v="Hines"/>
    <n v="34.299999999999997"/>
    <n v="11.76"/>
    <s v="No"/>
    <x v="0"/>
    <x v="0"/>
    <n v="0"/>
    <x v="1"/>
    <x v="0"/>
    <x v="0"/>
    <d v="1968-07-15T00:00:00"/>
    <x v="754"/>
    <x v="2"/>
    <s v="tier - 3"/>
    <x v="12"/>
    <x v="0"/>
  </r>
  <r>
    <x v="755"/>
    <s v="Blanton"/>
    <n v="32.11"/>
    <n v="7.06"/>
    <s v="No"/>
    <x v="0"/>
    <x v="0"/>
    <n v="0"/>
    <x v="1"/>
    <x v="0"/>
    <x v="0"/>
    <d v="1960-07-11T00:00:00"/>
    <x v="755"/>
    <x v="2"/>
    <s v="tier - 3"/>
    <x v="6"/>
    <x v="15"/>
  </r>
  <r>
    <x v="756"/>
    <s v="Bustamante"/>
    <n v="31.78"/>
    <n v="11.35"/>
    <s v="Yes"/>
    <x v="0"/>
    <x v="1"/>
    <n v="1"/>
    <x v="1"/>
    <x v="0"/>
    <x v="0"/>
    <d v="1963-10-14T00:00:00"/>
    <x v="756"/>
    <x v="2"/>
    <s v="tier - 1"/>
    <x v="1"/>
    <x v="8"/>
  </r>
  <r>
    <x v="757"/>
    <s v="McCann"/>
    <n v="46.89"/>
    <n v="5.52"/>
    <s v="No"/>
    <x v="0"/>
    <x v="0"/>
    <n v="0"/>
    <x v="1"/>
    <x v="0"/>
    <x v="2"/>
    <d v="1990-08-30T00:00:00"/>
    <x v="757"/>
    <x v="2"/>
    <s v="tier - 2"/>
    <x v="8"/>
    <x v="3"/>
  </r>
  <r>
    <x v="758"/>
    <s v="Schmole"/>
    <n v="39.35"/>
    <n v="7.86"/>
    <s v="Yes"/>
    <x v="0"/>
    <x v="0"/>
    <n v="1"/>
    <x v="1"/>
    <x v="0"/>
    <x v="0"/>
    <d v="1975-08-07T00:00:00"/>
    <x v="758"/>
    <x v="2"/>
    <s v="tier - 2"/>
    <x v="1"/>
    <x v="28"/>
  </r>
  <r>
    <x v="759"/>
    <s v="Barber"/>
    <n v="39.200000000000003"/>
    <n v="11.38"/>
    <s v="No"/>
    <x v="0"/>
    <x v="0"/>
    <n v="0"/>
    <x v="1"/>
    <x v="0"/>
    <x v="0"/>
    <d v="1960-07-24T00:00:00"/>
    <x v="759"/>
    <x v="2"/>
    <s v="tier - 3"/>
    <x v="3"/>
    <x v="15"/>
  </r>
  <r>
    <x v="760"/>
    <s v="Reichmann"/>
    <n v="39.159999999999997"/>
    <n v="10.48"/>
    <s v="No"/>
    <x v="0"/>
    <x v="0"/>
    <n v="0"/>
    <x v="1"/>
    <x v="0"/>
    <x v="0"/>
    <d v="1960-07-28T00:00:00"/>
    <x v="760"/>
    <x v="2"/>
    <s v="tier - 2"/>
    <x v="0"/>
    <x v="15"/>
  </r>
  <r>
    <x v="761"/>
    <s v="Cavatorta"/>
    <n v="44.1"/>
    <n v="5.04"/>
    <s v="Yes"/>
    <x v="0"/>
    <x v="0"/>
    <n v="0"/>
    <x v="1"/>
    <x v="0"/>
    <x v="2"/>
    <d v="1985-08-19T00:00:00"/>
    <x v="761"/>
    <x v="2"/>
    <s v="tier - 1"/>
    <x v="1"/>
    <x v="18"/>
  </r>
  <r>
    <x v="762"/>
    <s v="Yaeger"/>
    <n v="33.200000000000003"/>
    <n v="9.06"/>
    <s v="No"/>
    <x v="0"/>
    <x v="0"/>
    <n v="0"/>
    <x v="1"/>
    <x v="0"/>
    <x v="0"/>
    <d v="1960-12-16T00:00:00"/>
    <x v="762"/>
    <x v="2"/>
    <s v="tier - 2"/>
    <x v="3"/>
    <x v="15"/>
  </r>
  <r>
    <x v="763"/>
    <s v="Hughes"/>
    <n v="29.92"/>
    <n v="11.07"/>
    <s v="No"/>
    <x v="0"/>
    <x v="0"/>
    <n v="0"/>
    <x v="1"/>
    <x v="0"/>
    <x v="0"/>
    <d v="1960-07-11T00:00:00"/>
    <x v="763"/>
    <x v="2"/>
    <s v="tier - 1"/>
    <x v="0"/>
    <x v="15"/>
  </r>
  <r>
    <x v="764"/>
    <s v="Donahue"/>
    <n v="25"/>
    <n v="10.45"/>
    <s v="No"/>
    <x v="0"/>
    <x v="0"/>
    <n v="0"/>
    <x v="1"/>
    <x v="1"/>
    <x v="0"/>
    <d v="1960-08-13T00:00:00"/>
    <x v="764"/>
    <x v="2"/>
    <s v="tier - 1"/>
    <x v="3"/>
    <x v="15"/>
  </r>
  <r>
    <x v="765"/>
    <s v="Greenwell"/>
    <n v="38.869999999999997"/>
    <n v="8.6300000000000008"/>
    <s v="Yes"/>
    <x v="0"/>
    <x v="0"/>
    <n v="1"/>
    <x v="1"/>
    <x v="0"/>
    <x v="0"/>
    <d v="1975-06-29T00:00:00"/>
    <x v="765"/>
    <x v="2"/>
    <s v="tier - 2"/>
    <x v="1"/>
    <x v="28"/>
  </r>
  <r>
    <x v="766"/>
    <s v="Steele"/>
    <n v="32.299999999999997"/>
    <n v="5.28"/>
    <s v="Yes"/>
    <x v="0"/>
    <x v="0"/>
    <n v="2"/>
    <x v="1"/>
    <x v="0"/>
    <x v="2"/>
    <d v="1966-11-14T00:00:00"/>
    <x v="766"/>
    <x v="2"/>
    <s v="tier - 3"/>
    <x v="2"/>
    <x v="25"/>
  </r>
  <r>
    <x v="767"/>
    <s v="Gunter"/>
    <n v="31.16"/>
    <n v="7.49"/>
    <s v="Yes"/>
    <x v="0"/>
    <x v="0"/>
    <n v="2"/>
    <x v="1"/>
    <x v="0"/>
    <x v="0"/>
    <d v="1961-11-03T00:00:00"/>
    <x v="767"/>
    <x v="2"/>
    <s v="tier - 3"/>
    <x v="1"/>
    <x v="12"/>
  </r>
  <r>
    <x v="768"/>
    <s v="McDonough"/>
    <n v="54.59"/>
    <n v="4.2699999999999996"/>
    <s v="No"/>
    <x v="0"/>
    <x v="0"/>
    <n v="0"/>
    <x v="1"/>
    <x v="0"/>
    <x v="2"/>
    <d v="1994-06-17T00:00:00"/>
    <x v="768"/>
    <x v="2"/>
    <s v="tier - 3"/>
    <x v="1"/>
    <x v="6"/>
  </r>
  <r>
    <x v="769"/>
    <s v="Sweetland"/>
    <n v="21.09"/>
    <n v="9.2200000000000006"/>
    <s v="Yes"/>
    <x v="0"/>
    <x v="0"/>
    <n v="2"/>
    <x v="1"/>
    <x v="2"/>
    <x v="0"/>
    <d v="1961-07-22T00:00:00"/>
    <x v="769"/>
    <x v="2"/>
    <s v="tier - 2"/>
    <x v="1"/>
    <x v="12"/>
  </r>
  <r>
    <x v="770"/>
    <s v="Hammersmith"/>
    <n v="52.41"/>
    <n v="5.99"/>
    <s v="No"/>
    <x v="0"/>
    <x v="0"/>
    <n v="1"/>
    <x v="1"/>
    <x v="0"/>
    <x v="1"/>
    <d v="1992-12-19T00:00:00"/>
    <x v="770"/>
    <x v="2"/>
    <s v="tier - 3"/>
    <x v="8"/>
    <x v="34"/>
  </r>
  <r>
    <x v="771"/>
    <s v="French"/>
    <n v="41.47"/>
    <n v="5.86"/>
    <s v="Yes"/>
    <x v="0"/>
    <x v="0"/>
    <n v="2"/>
    <x v="1"/>
    <x v="0"/>
    <x v="1"/>
    <d v="1959-12-20T00:00:00"/>
    <x v="771"/>
    <x v="2"/>
    <s v="tier - 3"/>
    <x v="0"/>
    <x v="10"/>
  </r>
  <r>
    <x v="772"/>
    <s v="Garbe"/>
    <n v="33.1"/>
    <n v="5.19"/>
    <s v="Yes"/>
    <x v="0"/>
    <x v="0"/>
    <n v="2"/>
    <x v="1"/>
    <x v="0"/>
    <x v="2"/>
    <d v="1959-11-25T00:00:00"/>
    <x v="772"/>
    <x v="2"/>
    <s v="tier - 1"/>
    <x v="3"/>
    <x v="10"/>
  </r>
  <r>
    <x v="773"/>
    <s v="Duncan"/>
    <n v="30.8"/>
    <n v="4.37"/>
    <s v="Yes"/>
    <x v="0"/>
    <x v="0"/>
    <n v="2"/>
    <x v="1"/>
    <x v="0"/>
    <x v="2"/>
    <d v="1959-12-09T00:00:00"/>
    <x v="773"/>
    <x v="2"/>
    <s v="tier - 3"/>
    <x v="3"/>
    <x v="10"/>
  </r>
  <r>
    <x v="774"/>
    <s v="Wallace"/>
    <n v="42.06"/>
    <n v="5.32"/>
    <s v="No"/>
    <x v="0"/>
    <x v="0"/>
    <n v="1"/>
    <x v="1"/>
    <x v="0"/>
    <x v="2"/>
    <d v="1984-06-06T00:00:00"/>
    <x v="774"/>
    <x v="2"/>
    <s v="tier - 2"/>
    <x v="8"/>
    <x v="33"/>
  </r>
  <r>
    <x v="775"/>
    <s v="Tillman"/>
    <n v="39.270000000000003"/>
    <n v="5.64"/>
    <s v="No"/>
    <x v="0"/>
    <x v="1"/>
    <n v="1"/>
    <x v="1"/>
    <x v="0"/>
    <x v="2"/>
    <d v="1979-09-30T00:00:00"/>
    <x v="775"/>
    <x v="2"/>
    <s v="tier - 3"/>
    <x v="12"/>
    <x v="19"/>
  </r>
  <r>
    <x v="776"/>
    <s v="Lee"/>
    <n v="30.71"/>
    <n v="5.59"/>
    <s v="Yes"/>
    <x v="0"/>
    <x v="0"/>
    <n v="1"/>
    <x v="1"/>
    <x v="0"/>
    <x v="2"/>
    <d v="1964-09-24T00:00:00"/>
    <x v="776"/>
    <x v="2"/>
    <s v="tier - 2"/>
    <x v="15"/>
    <x v="13"/>
  </r>
  <r>
    <x v="777"/>
    <s v="Taylor"/>
    <n v="47.19"/>
    <n v="5.29"/>
    <s v="No"/>
    <x v="0"/>
    <x v="0"/>
    <n v="0"/>
    <x v="1"/>
    <x v="0"/>
    <x v="2"/>
    <d v="1990-10-02T00:00:00"/>
    <x v="777"/>
    <x v="2"/>
    <s v="tier - 1"/>
    <x v="1"/>
    <x v="3"/>
  </r>
  <r>
    <x v="778"/>
    <s v="McSween"/>
    <n v="30.02"/>
    <n v="6.65"/>
    <s v="No"/>
    <x v="0"/>
    <x v="0"/>
    <n v="0"/>
    <x v="1"/>
    <x v="0"/>
    <x v="0"/>
    <d v="1960-11-11T00:00:00"/>
    <x v="778"/>
    <x v="2"/>
    <s v="tier - 1"/>
    <x v="1"/>
    <x v="15"/>
  </r>
  <r>
    <x v="779"/>
    <s v="Schubert"/>
    <n v="37.909999999999997"/>
    <n v="5.68"/>
    <s v="Yes"/>
    <x v="0"/>
    <x v="0"/>
    <n v="0"/>
    <x v="1"/>
    <x v="0"/>
    <x v="2"/>
    <d v="1976-08-23T00:00:00"/>
    <x v="779"/>
    <x v="2"/>
    <s v="tier - 2"/>
    <x v="1"/>
    <x v="17"/>
  </r>
  <r>
    <x v="780"/>
    <s v="Lalanne"/>
    <n v="54.61"/>
    <n v="4.49"/>
    <s v="No"/>
    <x v="0"/>
    <x v="0"/>
    <n v="0"/>
    <x v="1"/>
    <x v="0"/>
    <x v="2"/>
    <d v="1994-07-01T00:00:00"/>
    <x v="780"/>
    <x v="2"/>
    <s v="tier - 3"/>
    <x v="1"/>
    <x v="6"/>
  </r>
  <r>
    <x v="781"/>
    <s v="Flanagan"/>
    <n v="36.005000000000003"/>
    <n v="6.9"/>
    <s v="No"/>
    <x v="0"/>
    <x v="0"/>
    <n v="0"/>
    <x v="1"/>
    <x v="0"/>
    <x v="0"/>
    <d v="1962-10-11T00:00:00"/>
    <x v="781"/>
    <x v="2"/>
    <s v="tier - 3"/>
    <x v="8"/>
    <x v="5"/>
  </r>
  <r>
    <x v="782"/>
    <s v="Arellano"/>
    <n v="28.7"/>
    <n v="11.52"/>
    <s v="No"/>
    <x v="0"/>
    <x v="0"/>
    <n v="0"/>
    <x v="1"/>
    <x v="1"/>
    <x v="0"/>
    <d v="1962-11-24T00:00:00"/>
    <x v="782"/>
    <x v="2"/>
    <s v="tier - 2"/>
    <x v="3"/>
    <x v="5"/>
  </r>
  <r>
    <x v="783"/>
    <s v="Charette"/>
    <n v="34.295000000000002"/>
    <n v="11.24"/>
    <s v="No"/>
    <x v="0"/>
    <x v="0"/>
    <n v="0"/>
    <x v="1"/>
    <x v="0"/>
    <x v="0"/>
    <d v="1965-11-13T00:00:00"/>
    <x v="783"/>
    <x v="2"/>
    <s v="tier - 3"/>
    <x v="2"/>
    <x v="11"/>
  </r>
  <r>
    <x v="784"/>
    <s v="Pena Reyes"/>
    <n v="27.55"/>
    <n v="10.98"/>
    <s v="No"/>
    <x v="0"/>
    <x v="0"/>
    <n v="0"/>
    <x v="1"/>
    <x v="1"/>
    <x v="0"/>
    <d v="1962-12-07T00:00:00"/>
    <x v="784"/>
    <x v="2"/>
    <s v="tier - 1"/>
    <x v="2"/>
    <x v="5"/>
  </r>
  <r>
    <x v="785"/>
    <s v="Broderick"/>
    <n v="40.700000000000003"/>
    <n v="5.42"/>
    <s v="No"/>
    <x v="0"/>
    <x v="0"/>
    <n v="0"/>
    <x v="1"/>
    <x v="0"/>
    <x v="2"/>
    <d v="1982-10-15T00:00:00"/>
    <x v="785"/>
    <x v="2"/>
    <s v="tier - 2"/>
    <x v="1"/>
    <x v="37"/>
  </r>
  <r>
    <x v="786"/>
    <s v="Summers"/>
    <n v="18.335000000000001"/>
    <n v="10.97"/>
    <s v="No"/>
    <x v="0"/>
    <x v="0"/>
    <n v="0"/>
    <x v="1"/>
    <x v="3"/>
    <x v="0"/>
    <d v="1962-08-05T00:00:00"/>
    <x v="786"/>
    <x v="2"/>
    <s v="tier - 1"/>
    <x v="2"/>
    <x v="5"/>
  </r>
  <r>
    <x v="787"/>
    <s v="Fisher"/>
    <n v="33.914999999999999"/>
    <n v="9.56"/>
    <s v="Yes"/>
    <x v="0"/>
    <x v="0"/>
    <n v="2"/>
    <x v="1"/>
    <x v="0"/>
    <x v="0"/>
    <d v="1961-12-06T00:00:00"/>
    <x v="787"/>
    <x v="2"/>
    <s v="tier - 2"/>
    <x v="4"/>
    <x v="12"/>
  </r>
  <r>
    <x v="788"/>
    <s v="Zhou"/>
    <n v="33.534999999999997"/>
    <n v="9.4"/>
    <s v="Yes"/>
    <x v="0"/>
    <x v="0"/>
    <n v="2"/>
    <x v="1"/>
    <x v="0"/>
    <x v="0"/>
    <d v="1961-12-06T00:00:00"/>
    <x v="788"/>
    <x v="2"/>
    <s v="tier - 2"/>
    <x v="16"/>
    <x v="12"/>
  </r>
  <r>
    <x v="789"/>
    <s v="Clarke-Ames"/>
    <n v="23.655000000000001"/>
    <n v="8.48"/>
    <s v="Yes"/>
    <x v="0"/>
    <x v="0"/>
    <n v="2"/>
    <x v="1"/>
    <x v="2"/>
    <x v="0"/>
    <d v="1961-09-07T00:00:00"/>
    <x v="789"/>
    <x v="2"/>
    <s v="tier - 2"/>
    <x v="6"/>
    <x v="12"/>
  </r>
  <r>
    <x v="790"/>
    <s v="Staton"/>
    <n v="28"/>
    <n v="5.57"/>
    <s v="No"/>
    <x v="0"/>
    <x v="0"/>
    <n v="0"/>
    <x v="1"/>
    <x v="1"/>
    <x v="2"/>
    <d v="1999-08-16T00:00:00"/>
    <x v="790"/>
    <x v="2"/>
    <s v="tier - 3"/>
    <x v="3"/>
    <x v="35"/>
  </r>
  <r>
    <x v="791"/>
    <s v="Forster"/>
    <n v="30.23"/>
    <n v="6.94"/>
    <s v="Yes"/>
    <x v="0"/>
    <x v="1"/>
    <n v="1"/>
    <x v="1"/>
    <x v="0"/>
    <x v="0"/>
    <d v="1963-09-14T00:00:00"/>
    <x v="791"/>
    <x v="2"/>
    <s v="tier - 1"/>
    <x v="1"/>
    <x v="8"/>
  </r>
  <r>
    <x v="792"/>
    <s v="Monaghan"/>
    <n v="51.14"/>
    <n v="4.05"/>
    <s v="No"/>
    <x v="0"/>
    <x v="0"/>
    <n v="1"/>
    <x v="1"/>
    <x v="0"/>
    <x v="2"/>
    <d v="1992-08-12T00:00:00"/>
    <x v="792"/>
    <x v="2"/>
    <s v="tier - 2"/>
    <x v="12"/>
    <x v="34"/>
  </r>
  <r>
    <x v="793"/>
    <s v="Kawamoto"/>
    <n v="24.32"/>
    <n v="10.220000000000001"/>
    <s v="No"/>
    <x v="0"/>
    <x v="0"/>
    <n v="0"/>
    <x v="1"/>
    <x v="2"/>
    <x v="0"/>
    <d v="1962-08-02T00:00:00"/>
    <x v="793"/>
    <x v="2"/>
    <s v="tier - 3"/>
    <x v="1"/>
    <x v="5"/>
  </r>
  <r>
    <x v="794"/>
    <s v="Dicharry"/>
    <n v="38.06"/>
    <n v="9.24"/>
    <s v="No"/>
    <x v="0"/>
    <x v="0"/>
    <n v="0"/>
    <x v="1"/>
    <x v="0"/>
    <x v="0"/>
    <d v="1971-10-30T00:00:00"/>
    <x v="794"/>
    <x v="2"/>
    <s v="tier - 2"/>
    <x v="3"/>
    <x v="14"/>
  </r>
  <r>
    <x v="795"/>
    <s v="Berry"/>
    <n v="37.700000000000003"/>
    <n v="8.6"/>
    <s v="No"/>
    <x v="0"/>
    <x v="0"/>
    <n v="0"/>
    <x v="1"/>
    <x v="0"/>
    <x v="0"/>
    <d v="1978-07-17T00:00:00"/>
    <x v="795"/>
    <x v="2"/>
    <s v="tier - 2"/>
    <x v="12"/>
    <x v="9"/>
  </r>
  <r>
    <x v="796"/>
    <s v="Porfirio"/>
    <n v="44"/>
    <n v="9.32"/>
    <s v="Yes"/>
    <x v="0"/>
    <x v="0"/>
    <n v="2"/>
    <x v="1"/>
    <x v="0"/>
    <x v="0"/>
    <d v="1961-11-06T00:00:00"/>
    <x v="796"/>
    <x v="2"/>
    <s v="tier - 2"/>
    <x v="3"/>
    <x v="12"/>
  </r>
  <r>
    <x v="797"/>
    <s v="Thind"/>
    <n v="41.45"/>
    <n v="6.12"/>
    <s v="Yes"/>
    <x v="0"/>
    <x v="0"/>
    <n v="0"/>
    <x v="1"/>
    <x v="0"/>
    <x v="1"/>
    <d v="1985-10-26T00:00:00"/>
    <x v="797"/>
    <x v="2"/>
    <s v="tier - 1"/>
    <x v="12"/>
    <x v="18"/>
  </r>
  <r>
    <x v="798"/>
    <s v="Ryan"/>
    <n v="25.364999999999998"/>
    <n v="9.19"/>
    <s v="Yes"/>
    <x v="0"/>
    <x v="0"/>
    <n v="0"/>
    <x v="1"/>
    <x v="1"/>
    <x v="0"/>
    <d v="1967-08-06T00:00:00"/>
    <x v="798"/>
    <x v="2"/>
    <s v="tier - 3"/>
    <x v="2"/>
    <x v="23"/>
  </r>
  <r>
    <x v="799"/>
    <s v="Horn"/>
    <n v="34.56"/>
    <n v="5.84"/>
    <s v="Yes"/>
    <x v="0"/>
    <x v="1"/>
    <n v="1"/>
    <x v="1"/>
    <x v="0"/>
    <x v="1"/>
    <d v="1969-09-23T00:00:00"/>
    <x v="799"/>
    <x v="2"/>
    <s v="tier - 1"/>
    <x v="1"/>
    <x v="16"/>
  </r>
  <r>
    <x v="800"/>
    <s v="Sabadosa"/>
    <n v="28.2"/>
    <n v="7.19"/>
    <s v="Yes"/>
    <x v="0"/>
    <x v="0"/>
    <n v="2"/>
    <x v="1"/>
    <x v="1"/>
    <x v="0"/>
    <d v="1961-11-09T00:00:00"/>
    <x v="800"/>
    <x v="2"/>
    <s v="tier - 1"/>
    <x v="3"/>
    <x v="12"/>
  </r>
  <r>
    <x v="801"/>
    <s v="Casady"/>
    <n v="30.43"/>
    <n v="9.39"/>
    <s v="No"/>
    <x v="0"/>
    <x v="0"/>
    <n v="0"/>
    <x v="1"/>
    <x v="0"/>
    <x v="0"/>
    <d v="1965-11-04T00:00:00"/>
    <x v="801"/>
    <x v="2"/>
    <s v="tier - 2"/>
    <x v="15"/>
    <x v="11"/>
  </r>
  <r>
    <x v="802"/>
    <s v="Phillips"/>
    <n v="32.395000000000003"/>
    <n v="4.2699999999999996"/>
    <s v="Yes"/>
    <x v="0"/>
    <x v="0"/>
    <n v="1"/>
    <x v="1"/>
    <x v="0"/>
    <x v="2"/>
    <d v="1964-09-23T00:00:00"/>
    <x v="802"/>
    <x v="2"/>
    <s v="tier - 1"/>
    <x v="2"/>
    <x v="13"/>
  </r>
  <r>
    <x v="803"/>
    <s v="Ahokas"/>
    <n v="24.035"/>
    <n v="11.71"/>
    <s v="No"/>
    <x v="0"/>
    <x v="0"/>
    <n v="0"/>
    <x v="1"/>
    <x v="2"/>
    <x v="0"/>
    <d v="1962-07-20T00:00:00"/>
    <x v="803"/>
    <x v="2"/>
    <s v="tier - 1"/>
    <x v="1"/>
    <x v="5"/>
  </r>
  <r>
    <x v="804"/>
    <s v="Hebert"/>
    <n v="37.119999999999997"/>
    <n v="5.29"/>
    <s v="No"/>
    <x v="0"/>
    <x v="0"/>
    <n v="2"/>
    <x v="1"/>
    <x v="0"/>
    <x v="2"/>
    <d v="1972-09-27T00:00:00"/>
    <x v="804"/>
    <x v="2"/>
    <s v="tier - 2"/>
    <x v="1"/>
    <x v="29"/>
  </r>
  <r>
    <x v="805"/>
    <s v="Fair"/>
    <n v="34.840000000000003"/>
    <n v="6"/>
    <s v="Yes"/>
    <x v="0"/>
    <x v="1"/>
    <n v="1"/>
    <x v="1"/>
    <x v="0"/>
    <x v="1"/>
    <d v="1969-12-13T00:00:00"/>
    <x v="805"/>
    <x v="2"/>
    <s v="tier - 3"/>
    <x v="1"/>
    <x v="16"/>
  </r>
  <r>
    <x v="806"/>
    <s v="Swenson"/>
    <n v="29.53"/>
    <n v="10.64"/>
    <s v="No"/>
    <x v="0"/>
    <x v="0"/>
    <n v="0"/>
    <x v="1"/>
    <x v="1"/>
    <x v="0"/>
    <d v="1962-06-24T00:00:00"/>
    <x v="806"/>
    <x v="2"/>
    <s v="tier - 1"/>
    <x v="1"/>
    <x v="5"/>
  </r>
  <r>
    <x v="807"/>
    <s v="Revenis"/>
    <n v="42.51"/>
    <n v="8.2100000000000009"/>
    <s v="Yes"/>
    <x v="0"/>
    <x v="0"/>
    <n v="0"/>
    <x v="1"/>
    <x v="0"/>
    <x v="0"/>
    <d v="1981-10-30T00:00:00"/>
    <x v="807"/>
    <x v="2"/>
    <s v="tier - 1"/>
    <x v="1"/>
    <x v="36"/>
  </r>
  <r>
    <x v="808"/>
    <s v="Engnes"/>
    <n v="38.14"/>
    <n v="5.58"/>
    <s v="No"/>
    <x v="0"/>
    <x v="1"/>
    <n v="1"/>
    <x v="1"/>
    <x v="0"/>
    <x v="2"/>
    <d v="1979-11-27T00:00:00"/>
    <x v="808"/>
    <x v="2"/>
    <s v="tier - 2"/>
    <x v="12"/>
    <x v="19"/>
  </r>
  <r>
    <x v="809"/>
    <s v="Wiltse"/>
    <n v="39.93"/>
    <n v="8.75"/>
    <s v="No"/>
    <x v="0"/>
    <x v="0"/>
    <n v="0"/>
    <x v="1"/>
    <x v="0"/>
    <x v="0"/>
    <d v="1960-11-28T00:00:00"/>
    <x v="809"/>
    <x v="2"/>
    <s v="tier - 1"/>
    <x v="0"/>
    <x v="15"/>
  </r>
  <r>
    <x v="810"/>
    <s v="Fernandez"/>
    <n v="38.83"/>
    <n v="11.86"/>
    <s v="No"/>
    <x v="0"/>
    <x v="0"/>
    <n v="0"/>
    <x v="1"/>
    <x v="0"/>
    <x v="0"/>
    <d v="1960-09-23T00:00:00"/>
    <x v="810"/>
    <x v="2"/>
    <s v="tier - 3"/>
    <x v="0"/>
    <x v="15"/>
  </r>
  <r>
    <x v="811"/>
    <s v="Edwards"/>
    <n v="37.4"/>
    <n v="11.46"/>
    <s v="No"/>
    <x v="0"/>
    <x v="0"/>
    <n v="0"/>
    <x v="1"/>
    <x v="0"/>
    <x v="0"/>
    <d v="1960-06-22T00:00:00"/>
    <x v="811"/>
    <x v="2"/>
    <s v="tier - 1"/>
    <x v="3"/>
    <x v="15"/>
  </r>
  <r>
    <x v="812"/>
    <s v="Pinney"/>
    <n v="21.4"/>
    <n v="9.0299999999999994"/>
    <s v="No"/>
    <x v="0"/>
    <x v="0"/>
    <n v="0"/>
    <x v="1"/>
    <x v="2"/>
    <x v="0"/>
    <d v="1960-11-04T00:00:00"/>
    <x v="812"/>
    <x v="2"/>
    <s v="tier - 1"/>
    <x v="3"/>
    <x v="15"/>
  </r>
  <r>
    <x v="813"/>
    <s v="Levy"/>
    <n v="38.380000000000003"/>
    <n v="8.26"/>
    <s v="Yes"/>
    <x v="0"/>
    <x v="0"/>
    <n v="2"/>
    <x v="1"/>
    <x v="0"/>
    <x v="0"/>
    <d v="1961-08-20T00:00:00"/>
    <x v="813"/>
    <x v="2"/>
    <s v="tier - 1"/>
    <x v="1"/>
    <x v="12"/>
  </r>
  <r>
    <x v="814"/>
    <s v="Takeda"/>
    <n v="33.659999999999997"/>
    <n v="5.42"/>
    <s v="Yes"/>
    <x v="0"/>
    <x v="0"/>
    <n v="2"/>
    <x v="1"/>
    <x v="0"/>
    <x v="2"/>
    <d v="1966-12-22T00:00:00"/>
    <x v="814"/>
    <x v="2"/>
    <s v="tier - 3"/>
    <x v="0"/>
    <x v="25"/>
  </r>
  <r>
    <x v="815"/>
    <s v="Burke"/>
    <n v="31.79"/>
    <n v="11.33"/>
    <s v="Yes"/>
    <x v="0"/>
    <x v="1"/>
    <n v="1"/>
    <x v="1"/>
    <x v="0"/>
    <x v="0"/>
    <d v="1963-08-14T00:00:00"/>
    <x v="815"/>
    <x v="2"/>
    <s v="tier - 2"/>
    <x v="0"/>
    <x v="8"/>
  </r>
  <r>
    <x v="816"/>
    <s v="Duarte"/>
    <n v="29.7"/>
    <n v="7.69"/>
    <s v="Yes"/>
    <x v="0"/>
    <x v="1"/>
    <n v="1"/>
    <x v="1"/>
    <x v="1"/>
    <x v="0"/>
    <d v="1963-09-01T00:00:00"/>
    <x v="816"/>
    <x v="2"/>
    <s v="tier - 2"/>
    <x v="0"/>
    <x v="8"/>
  </r>
  <r>
    <x v="817"/>
    <s v="Clark"/>
    <n v="25.46"/>
    <n v="8.77"/>
    <s v="Yes"/>
    <x v="0"/>
    <x v="1"/>
    <n v="1"/>
    <x v="1"/>
    <x v="1"/>
    <x v="0"/>
    <d v="1963-08-16T00:00:00"/>
    <x v="817"/>
    <x v="2"/>
    <s v="tier - 2"/>
    <x v="4"/>
    <x v="8"/>
  </r>
  <r>
    <x v="818"/>
    <s v="Nice"/>
    <n v="39.14"/>
    <n v="4.91"/>
    <s v="No"/>
    <x v="1"/>
    <x v="0"/>
    <n v="1"/>
    <x v="1"/>
    <x v="0"/>
    <x v="2"/>
    <d v="2004-07-09T00:00:00"/>
    <x v="818"/>
    <x v="2"/>
    <s v="tier - 1"/>
    <x v="9"/>
    <x v="41"/>
  </r>
  <r>
    <x v="819"/>
    <s v="Windler"/>
    <n v="41.2"/>
    <n v="4.95"/>
    <s v="No"/>
    <x v="0"/>
    <x v="0"/>
    <n v="1"/>
    <x v="1"/>
    <x v="0"/>
    <x v="2"/>
    <d v="1984-08-06T00:00:00"/>
    <x v="819"/>
    <x v="2"/>
    <s v="tier - 3"/>
    <x v="1"/>
    <x v="32"/>
  </r>
  <r>
    <x v="820"/>
    <s v="Jones"/>
    <n v="28.81"/>
    <n v="10.8"/>
    <s v="Yes"/>
    <x v="0"/>
    <x v="1"/>
    <n v="1"/>
    <x v="1"/>
    <x v="1"/>
    <x v="0"/>
    <d v="1963-09-27T00:00:00"/>
    <x v="820"/>
    <x v="2"/>
    <s v="tier - 3"/>
    <x v="14"/>
    <x v="8"/>
  </r>
  <r>
    <x v="821"/>
    <s v="Stevenson"/>
    <n v="37.409999999999997"/>
    <n v="7.21"/>
    <s v="No"/>
    <x v="0"/>
    <x v="0"/>
    <n v="2"/>
    <x v="1"/>
    <x v="0"/>
    <x v="0"/>
    <d v="1973-09-22T00:00:00"/>
    <x v="821"/>
    <x v="2"/>
    <s v="tier - 1"/>
    <x v="1"/>
    <x v="30"/>
  </r>
  <r>
    <x v="822"/>
    <s v="Humphrey"/>
    <n v="52.54"/>
    <n v="5.12"/>
    <s v="No"/>
    <x v="0"/>
    <x v="1"/>
    <n v="1"/>
    <x v="1"/>
    <x v="0"/>
    <x v="2"/>
    <d v="1993-09-27T00:00:00"/>
    <x v="822"/>
    <x v="2"/>
    <s v="tier - 2"/>
    <x v="1"/>
    <x v="21"/>
  </r>
  <r>
    <x v="823"/>
    <s v="Nelson"/>
    <n v="17.29"/>
    <n v="4.62"/>
    <s v="No"/>
    <x v="1"/>
    <x v="0"/>
    <n v="1"/>
    <x v="0"/>
    <x v="3"/>
    <x v="2"/>
    <d v="2004-11-09T00:00:00"/>
    <x v="823"/>
    <x v="2"/>
    <s v="tier - 3"/>
    <x v="4"/>
    <x v="41"/>
  </r>
  <r>
    <x v="824"/>
    <s v="Payne"/>
    <n v="31.74"/>
    <n v="7.68"/>
    <s v="Yes"/>
    <x v="0"/>
    <x v="0"/>
    <n v="0"/>
    <x v="1"/>
    <x v="0"/>
    <x v="0"/>
    <d v="1967-09-25T00:00:00"/>
    <x v="824"/>
    <x v="2"/>
    <s v="tier - 3"/>
    <x v="14"/>
    <x v="23"/>
  </r>
  <r>
    <x v="825"/>
    <s v="Hails"/>
    <n v="26.504999999999999"/>
    <n v="6.79"/>
    <s v="Yes"/>
    <x v="0"/>
    <x v="1"/>
    <n v="1"/>
    <x v="1"/>
    <x v="1"/>
    <x v="0"/>
    <d v="1963-07-20T00:00:00"/>
    <x v="825"/>
    <x v="2"/>
    <s v="tier - 3"/>
    <x v="2"/>
    <x v="8"/>
  </r>
  <r>
    <x v="826"/>
    <s v="Proctor"/>
    <n v="36.479999999999997"/>
    <n v="11.09"/>
    <s v="No"/>
    <x v="0"/>
    <x v="0"/>
    <n v="0"/>
    <x v="1"/>
    <x v="0"/>
    <x v="0"/>
    <d v="1978-07-24T00:00:00"/>
    <x v="826"/>
    <x v="2"/>
    <s v="tier - 1"/>
    <x v="2"/>
    <x v="9"/>
  </r>
  <r>
    <x v="827"/>
    <s v="Ryan"/>
    <n v="39.159999999999997"/>
    <n v="5.24"/>
    <s v="Yes"/>
    <x v="0"/>
    <x v="1"/>
    <n v="1"/>
    <x v="1"/>
    <x v="0"/>
    <x v="2"/>
    <d v="1983-10-29T00:00:00"/>
    <x v="827"/>
    <x v="2"/>
    <s v="tier - 1"/>
    <x v="12"/>
    <x v="33"/>
  </r>
  <r>
    <x v="828"/>
    <s v="Watson"/>
    <n v="28.22"/>
    <n v="7.51"/>
    <s v="Yes"/>
    <x v="0"/>
    <x v="1"/>
    <n v="1"/>
    <x v="1"/>
    <x v="1"/>
    <x v="0"/>
    <d v="1963-12-05T00:00:00"/>
    <x v="828"/>
    <x v="2"/>
    <s v="tier - 3"/>
    <x v="15"/>
    <x v="8"/>
  </r>
  <r>
    <x v="829"/>
    <s v="Gresh"/>
    <n v="35"/>
    <n v="4.13"/>
    <s v="No"/>
    <x v="0"/>
    <x v="0"/>
    <n v="2"/>
    <x v="1"/>
    <x v="0"/>
    <x v="2"/>
    <d v="1972-10-07T00:00:00"/>
    <x v="829"/>
    <x v="2"/>
    <s v="tier - 3"/>
    <x v="12"/>
    <x v="29"/>
  </r>
  <r>
    <x v="830"/>
    <s v="Anis"/>
    <n v="36.24"/>
    <n v="8.3800000000000008"/>
    <s v="Yes"/>
    <x v="0"/>
    <x v="0"/>
    <n v="1"/>
    <x v="1"/>
    <x v="0"/>
    <x v="0"/>
    <d v="1975-09-25T00:00:00"/>
    <x v="830"/>
    <x v="2"/>
    <s v="tier - 3"/>
    <x v="14"/>
    <x v="28"/>
  </r>
  <r>
    <x v="831"/>
    <s v="Swartz"/>
    <n v="36.954999999999998"/>
    <n v="8.07"/>
    <s v="No"/>
    <x v="0"/>
    <x v="0"/>
    <n v="0"/>
    <x v="1"/>
    <x v="0"/>
    <x v="0"/>
    <d v="1962-10-01T00:00:00"/>
    <x v="831"/>
    <x v="2"/>
    <s v="tier - 1"/>
    <x v="6"/>
    <x v="5"/>
  </r>
  <r>
    <x v="832"/>
    <s v="Schluneker"/>
    <n v="29.64"/>
    <n v="8.9499999999999993"/>
    <s v="No"/>
    <x v="0"/>
    <x v="0"/>
    <n v="0"/>
    <x v="1"/>
    <x v="1"/>
    <x v="0"/>
    <d v="1962-09-02T00:00:00"/>
    <x v="832"/>
    <x v="2"/>
    <s v="tier - 3"/>
    <x v="4"/>
    <x v="5"/>
  </r>
  <r>
    <x v="833"/>
    <s v="Bellemare"/>
    <n v="42.74"/>
    <n v="6.31"/>
    <s v="Yes"/>
    <x v="0"/>
    <x v="0"/>
    <n v="1"/>
    <x v="1"/>
    <x v="0"/>
    <x v="1"/>
    <d v="1988-07-17T00:00:00"/>
    <x v="833"/>
    <x v="2"/>
    <s v="tier - 1"/>
    <x v="12"/>
    <x v="24"/>
  </r>
  <r>
    <x v="834"/>
    <s v="Vitalo"/>
    <n v="36.130000000000003"/>
    <n v="7.19"/>
    <s v="Yes"/>
    <x v="0"/>
    <x v="0"/>
    <n v="2"/>
    <x v="1"/>
    <x v="0"/>
    <x v="0"/>
    <d v="1970-07-08T00:00:00"/>
    <x v="834"/>
    <x v="2"/>
    <s v="tier - 1"/>
    <x v="3"/>
    <x v="2"/>
  </r>
  <r>
    <x v="835"/>
    <s v="Hamilton"/>
    <n v="31.55"/>
    <n v="6.11"/>
    <s v="Yes"/>
    <x v="0"/>
    <x v="0"/>
    <n v="1"/>
    <x v="1"/>
    <x v="0"/>
    <x v="1"/>
    <d v="1964-11-28T00:00:00"/>
    <x v="835"/>
    <x v="2"/>
    <s v="tier - 3"/>
    <x v="3"/>
    <x v="13"/>
  </r>
  <r>
    <x v="836"/>
    <s v="Marshall"/>
    <n v="52.75"/>
    <n v="6.02"/>
    <s v="No"/>
    <x v="0"/>
    <x v="0"/>
    <n v="1"/>
    <x v="1"/>
    <x v="0"/>
    <x v="1"/>
    <d v="1992-07-07T00:00:00"/>
    <x v="836"/>
    <x v="2"/>
    <s v="tier - 2"/>
    <x v="3"/>
    <x v="34"/>
  </r>
  <r>
    <x v="837"/>
    <s v="Cale"/>
    <n v="36.67"/>
    <n v="11.86"/>
    <s v="No"/>
    <x v="0"/>
    <x v="0"/>
    <n v="0"/>
    <x v="1"/>
    <x v="0"/>
    <x v="0"/>
    <d v="1974-09-24T00:00:00"/>
    <x v="837"/>
    <x v="2"/>
    <s v="tier - 3"/>
    <x v="14"/>
    <x v="20"/>
  </r>
  <r>
    <x v="838"/>
    <s v="Pittaway"/>
    <n v="38.06"/>
    <n v="8.25"/>
    <s v="No"/>
    <x v="0"/>
    <x v="0"/>
    <n v="0"/>
    <x v="1"/>
    <x v="0"/>
    <x v="0"/>
    <d v="1962-08-27T00:00:00"/>
    <x v="838"/>
    <x v="2"/>
    <s v="tier - 2"/>
    <x v="0"/>
    <x v="5"/>
  </r>
  <r>
    <x v="839"/>
    <s v="Bill"/>
    <n v="38"/>
    <n v="8.1300000000000008"/>
    <s v="No"/>
    <x v="0"/>
    <x v="0"/>
    <n v="0"/>
    <x v="1"/>
    <x v="0"/>
    <x v="0"/>
    <d v="1965-09-14T00:00:00"/>
    <x v="839"/>
    <x v="2"/>
    <s v="tier - 2"/>
    <x v="3"/>
    <x v="11"/>
  </r>
  <r>
    <x v="840"/>
    <s v="Antrim"/>
    <n v="35.1"/>
    <n v="10.1"/>
    <s v="No"/>
    <x v="0"/>
    <x v="0"/>
    <n v="0"/>
    <x v="1"/>
    <x v="0"/>
    <x v="0"/>
    <d v="1962-07-11T00:00:00"/>
    <x v="840"/>
    <x v="2"/>
    <s v="tier - 2"/>
    <x v="3"/>
    <x v="5"/>
  </r>
  <r>
    <x v="841"/>
    <s v="Doolittle-Crider"/>
    <n v="33.82"/>
    <n v="5.89"/>
    <s v="Yes"/>
    <x v="0"/>
    <x v="0"/>
    <n v="2"/>
    <x v="1"/>
    <x v="0"/>
    <x v="1"/>
    <d v="1966-12-17T00:00:00"/>
    <x v="841"/>
    <x v="2"/>
    <s v="tier - 1"/>
    <x v="1"/>
    <x v="25"/>
  </r>
  <r>
    <x v="842"/>
    <s v="Ruhlman"/>
    <n v="37.43"/>
    <n v="4.97"/>
    <s v="No"/>
    <x v="0"/>
    <x v="0"/>
    <n v="2"/>
    <x v="1"/>
    <x v="0"/>
    <x v="2"/>
    <d v="1972-09-05T00:00:00"/>
    <x v="842"/>
    <x v="2"/>
    <s v="tier - 1"/>
    <x v="3"/>
    <x v="29"/>
  </r>
  <r>
    <x v="843"/>
    <s v="Anderson"/>
    <n v="30.5"/>
    <n v="9.9"/>
    <s v="No"/>
    <x v="0"/>
    <x v="0"/>
    <n v="0"/>
    <x v="1"/>
    <x v="0"/>
    <x v="0"/>
    <d v="1962-07-22T00:00:00"/>
    <x v="843"/>
    <x v="2"/>
    <s v="tier - 1"/>
    <x v="3"/>
    <x v="5"/>
  </r>
  <r>
    <x v="844"/>
    <s v="Uchiyama"/>
    <n v="24.53"/>
    <n v="9.0500000000000007"/>
    <s v="No"/>
    <x v="0"/>
    <x v="0"/>
    <n v="0"/>
    <x v="1"/>
    <x v="2"/>
    <x v="0"/>
    <d v="1962-11-22T00:00:00"/>
    <x v="844"/>
    <x v="2"/>
    <s v="tier - 3"/>
    <x v="0"/>
    <x v="5"/>
  </r>
  <r>
    <x v="845"/>
    <s v="Desota"/>
    <n v="25.74"/>
    <n v="10.93"/>
    <s v="No"/>
    <x v="0"/>
    <x v="0"/>
    <n v="0"/>
    <x v="1"/>
    <x v="1"/>
    <x v="0"/>
    <d v="1965-10-04T00:00:00"/>
    <x v="845"/>
    <x v="2"/>
    <s v="tier - 1"/>
    <x v="0"/>
    <x v="11"/>
  </r>
  <r>
    <x v="846"/>
    <s v="Edmonds"/>
    <n v="34.08"/>
    <n v="7.58"/>
    <s v="Yes"/>
    <x v="0"/>
    <x v="0"/>
    <n v="2"/>
    <x v="1"/>
    <x v="0"/>
    <x v="0"/>
    <d v="1970-12-28T00:00:00"/>
    <x v="846"/>
    <x v="2"/>
    <s v="tier - 1"/>
    <x v="1"/>
    <x v="2"/>
  </r>
  <r>
    <x v="847"/>
    <s v="Otto"/>
    <n v="31.35"/>
    <n v="11"/>
    <s v="Yes"/>
    <x v="0"/>
    <x v="1"/>
    <n v="1"/>
    <x v="1"/>
    <x v="0"/>
    <x v="0"/>
    <d v="1963-08-19T00:00:00"/>
    <x v="847"/>
    <x v="2"/>
    <s v="tier - 1"/>
    <x v="1"/>
    <x v="8"/>
  </r>
  <r>
    <x v="848"/>
    <s v="Kurt"/>
    <n v="26.79"/>
    <n v="5.0599999999999996"/>
    <s v="No"/>
    <x v="0"/>
    <x v="0"/>
    <n v="1"/>
    <x v="1"/>
    <x v="1"/>
    <x v="2"/>
    <d v="1998-11-18T00:00:00"/>
    <x v="848"/>
    <x v="2"/>
    <s v="tier - 3"/>
    <x v="1"/>
    <x v="44"/>
  </r>
  <r>
    <x v="849"/>
    <s v="Duhaime"/>
    <n v="42.78"/>
    <n v="6.11"/>
    <s v="Yes"/>
    <x v="0"/>
    <x v="0"/>
    <n v="1"/>
    <x v="1"/>
    <x v="0"/>
    <x v="1"/>
    <d v="1988-08-11T00:00:00"/>
    <x v="849"/>
    <x v="2"/>
    <s v="tier - 1"/>
    <x v="8"/>
    <x v="24"/>
  </r>
  <r>
    <x v="850"/>
    <s v="Swann"/>
    <n v="46.75"/>
    <n v="6.66"/>
    <s v="Yes"/>
    <x v="0"/>
    <x v="0"/>
    <n v="2"/>
    <x v="1"/>
    <x v="0"/>
    <x v="0"/>
    <d v="1970-06-18T00:00:00"/>
    <x v="850"/>
    <x v="2"/>
    <s v="tier - 2"/>
    <x v="0"/>
    <x v="2"/>
  </r>
  <r>
    <x v="851"/>
    <s v="Burton"/>
    <n v="32.15"/>
    <n v="4.0199999999999996"/>
    <s v="Yes"/>
    <x v="0"/>
    <x v="1"/>
    <n v="1"/>
    <x v="1"/>
    <x v="0"/>
    <x v="2"/>
    <d v="1969-11-26T00:00:00"/>
    <x v="851"/>
    <x v="2"/>
    <s v="tier - 1"/>
    <x v="15"/>
    <x v="16"/>
  </r>
  <r>
    <x v="852"/>
    <s v="Ricardi"/>
    <n v="43.4"/>
    <n v="8.81"/>
    <s v="Yes"/>
    <x v="0"/>
    <x v="0"/>
    <n v="2"/>
    <x v="1"/>
    <x v="0"/>
    <x v="0"/>
    <d v="1961-11-28T00:00:00"/>
    <x v="852"/>
    <x v="2"/>
    <s v="tier - 1"/>
    <x v="3"/>
    <x v="12"/>
  </r>
  <r>
    <x v="853"/>
    <s v="Joslyn"/>
    <n v="31.57"/>
    <n v="7.92"/>
    <s v="Yes"/>
    <x v="0"/>
    <x v="0"/>
    <n v="2"/>
    <x v="1"/>
    <x v="0"/>
    <x v="0"/>
    <d v="1961-11-28T00:00:00"/>
    <x v="853"/>
    <x v="2"/>
    <s v="tier - 3"/>
    <x v="0"/>
    <x v="12"/>
  </r>
  <r>
    <x v="854"/>
    <s v="Bennie"/>
    <n v="24.32"/>
    <n v="7.48"/>
    <s v="No"/>
    <x v="0"/>
    <x v="0"/>
    <n v="0"/>
    <x v="1"/>
    <x v="2"/>
    <x v="0"/>
    <d v="1962-10-16T00:00:00"/>
    <x v="854"/>
    <x v="2"/>
    <s v="tier - 3"/>
    <x v="1"/>
    <x v="5"/>
  </r>
  <r>
    <x v="855"/>
    <s v="Kanyane"/>
    <n v="31.07"/>
    <n v="4.62"/>
    <s v="Yes"/>
    <x v="0"/>
    <x v="0"/>
    <n v="2"/>
    <x v="1"/>
    <x v="0"/>
    <x v="2"/>
    <d v="1966-07-12T00:00:00"/>
    <x v="855"/>
    <x v="2"/>
    <s v="tier - 2"/>
    <x v="1"/>
    <x v="25"/>
  </r>
  <r>
    <x v="856"/>
    <s v="McFadden"/>
    <n v="35.814999999999998"/>
    <n v="8.4700000000000006"/>
    <s v="No"/>
    <x v="0"/>
    <x v="0"/>
    <n v="0"/>
    <x v="1"/>
    <x v="0"/>
    <x v="0"/>
    <d v="1968-12-03T00:00:00"/>
    <x v="856"/>
    <x v="2"/>
    <s v="tier - 3"/>
    <x v="1"/>
    <x v="0"/>
  </r>
  <r>
    <x v="857"/>
    <s v="Connolly"/>
    <n v="40.81"/>
    <n v="10.58"/>
    <s v="Yes"/>
    <x v="0"/>
    <x v="0"/>
    <n v="0"/>
    <x v="1"/>
    <x v="0"/>
    <x v="0"/>
    <d v="1967-09-01T00:00:00"/>
    <x v="857"/>
    <x v="2"/>
    <s v="tier - 3"/>
    <x v="0"/>
    <x v="23"/>
  </r>
  <r>
    <x v="858"/>
    <s v="Merino"/>
    <n v="24.605"/>
    <n v="7.48"/>
    <s v="No"/>
    <x v="0"/>
    <x v="0"/>
    <n v="0"/>
    <x v="1"/>
    <x v="2"/>
    <x v="0"/>
    <d v="1968-11-12T00:00:00"/>
    <x v="858"/>
    <x v="2"/>
    <s v="tier - 3"/>
    <x v="1"/>
    <x v="0"/>
  </r>
  <r>
    <x v="859"/>
    <s v="Baird"/>
    <n v="21.47"/>
    <n v="7.82"/>
    <s v="No"/>
    <x v="0"/>
    <x v="0"/>
    <n v="0"/>
    <x v="1"/>
    <x v="2"/>
    <x v="0"/>
    <d v="1968-11-26T00:00:00"/>
    <x v="859"/>
    <x v="2"/>
    <s v="tier - 1"/>
    <x v="1"/>
    <x v="0"/>
  </r>
  <r>
    <x v="860"/>
    <s v="Locatelli"/>
    <n v="52.89"/>
    <n v="4.96"/>
    <s v="Yes"/>
    <x v="0"/>
    <x v="0"/>
    <n v="1"/>
    <x v="1"/>
    <x v="0"/>
    <x v="2"/>
    <d v="1995-08-09T00:00:00"/>
    <x v="860"/>
    <x v="2"/>
    <s v="tier - 3"/>
    <x v="1"/>
    <x v="40"/>
  </r>
  <r>
    <x v="861"/>
    <s v="Brake"/>
    <n v="32.965000000000003"/>
    <n v="6.15"/>
    <s v="Yes"/>
    <x v="0"/>
    <x v="0"/>
    <n v="1"/>
    <x v="1"/>
    <x v="0"/>
    <x v="1"/>
    <d v="1964-08-04T00:00:00"/>
    <x v="861"/>
    <x v="2"/>
    <s v="tier - 3"/>
    <x v="2"/>
    <x v="13"/>
  </r>
  <r>
    <x v="862"/>
    <s v="Jacobs"/>
    <n v="36.799999999999997"/>
    <n v="4.62"/>
    <s v="No"/>
    <x v="0"/>
    <x v="1"/>
    <n v="1"/>
    <x v="1"/>
    <x v="0"/>
    <x v="2"/>
    <d v="1979-07-14T00:00:00"/>
    <x v="862"/>
    <x v="2"/>
    <s v="tier - 1"/>
    <x v="13"/>
    <x v="19"/>
  </r>
  <r>
    <x v="863"/>
    <s v="Vaught"/>
    <n v="34.299999999999997"/>
    <n v="4.87"/>
    <s v="No"/>
    <x v="0"/>
    <x v="0"/>
    <n v="2"/>
    <x v="1"/>
    <x v="0"/>
    <x v="2"/>
    <d v="1972-08-21T00:00:00"/>
    <x v="863"/>
    <x v="2"/>
    <s v="tier - 2"/>
    <x v="14"/>
    <x v="29"/>
  </r>
  <r>
    <x v="864"/>
    <s v="Monteleone"/>
    <n v="35.244999999999997"/>
    <n v="4.63"/>
    <s v="No"/>
    <x v="0"/>
    <x v="0"/>
    <n v="0"/>
    <x v="1"/>
    <x v="0"/>
    <x v="2"/>
    <d v="1989-12-29T00:00:00"/>
    <x v="864"/>
    <x v="2"/>
    <s v="tier - 3"/>
    <x v="4"/>
    <x v="4"/>
  </r>
  <r>
    <x v="865"/>
    <s v="Verdugo"/>
    <n v="26.23"/>
    <n v="11.93"/>
    <s v="No"/>
    <x v="0"/>
    <x v="0"/>
    <n v="0"/>
    <x v="1"/>
    <x v="1"/>
    <x v="0"/>
    <d v="1962-09-26T00:00:00"/>
    <x v="865"/>
    <x v="2"/>
    <s v="tier - 2"/>
    <x v="2"/>
    <x v="5"/>
  </r>
  <r>
    <x v="866"/>
    <s v="Sellers"/>
    <n v="36.1"/>
    <n v="5.65"/>
    <s v="Yes"/>
    <x v="0"/>
    <x v="0"/>
    <n v="2"/>
    <x v="1"/>
    <x v="0"/>
    <x v="2"/>
    <d v="1966-12-29T00:00:00"/>
    <x v="866"/>
    <x v="2"/>
    <s v="tier - 3"/>
    <x v="3"/>
    <x v="25"/>
  </r>
  <r>
    <x v="867"/>
    <s v="Bowman"/>
    <n v="37.1"/>
    <n v="11.21"/>
    <s v="Yes"/>
    <x v="0"/>
    <x v="1"/>
    <n v="1"/>
    <x v="1"/>
    <x v="0"/>
    <x v="0"/>
    <d v="1963-09-22T00:00:00"/>
    <x v="867"/>
    <x v="2"/>
    <s v="tier - 3"/>
    <x v="3"/>
    <x v="8"/>
  </r>
  <r>
    <x v="868"/>
    <s v="Marley"/>
    <n v="27.5"/>
    <n v="10.62"/>
    <s v="Yes"/>
    <x v="0"/>
    <x v="1"/>
    <n v="1"/>
    <x v="1"/>
    <x v="1"/>
    <x v="0"/>
    <d v="1963-08-02T00:00:00"/>
    <x v="868"/>
    <x v="2"/>
    <s v="tier - 2"/>
    <x v="3"/>
    <x v="8"/>
  </r>
  <r>
    <x v="869"/>
    <s v="Grey"/>
    <n v="24.7"/>
    <n v="10.7"/>
    <s v="Yes"/>
    <x v="0"/>
    <x v="1"/>
    <n v="1"/>
    <x v="1"/>
    <x v="2"/>
    <x v="0"/>
    <d v="1963-08-29T00:00:00"/>
    <x v="869"/>
    <x v="2"/>
    <s v="tier - 3"/>
    <x v="6"/>
    <x v="8"/>
  </r>
  <r>
    <x v="870"/>
    <s v="O'Rourke"/>
    <n v="26.78"/>
    <n v="10.02"/>
    <s v="Yes"/>
    <x v="0"/>
    <x v="1"/>
    <n v="1"/>
    <x v="1"/>
    <x v="1"/>
    <x v="0"/>
    <d v="1963-10-28T00:00:00"/>
    <x v="870"/>
    <x v="2"/>
    <s v="tier - 1"/>
    <x v="15"/>
    <x v="8"/>
  </r>
  <r>
    <x v="871"/>
    <s v="Fatehali"/>
    <n v="45.8"/>
    <n v="4.8499999999999996"/>
    <s v="No"/>
    <x v="0"/>
    <x v="0"/>
    <n v="0"/>
    <x v="1"/>
    <x v="0"/>
    <x v="2"/>
    <d v="1990-10-29T00:00:00"/>
    <x v="871"/>
    <x v="2"/>
    <s v="tier - 1"/>
    <x v="3"/>
    <x v="3"/>
  </r>
  <r>
    <x v="872"/>
    <s v="Piza-Taylor"/>
    <n v="29"/>
    <n v="4.3899999999999997"/>
    <s v="Yes"/>
    <x v="0"/>
    <x v="0"/>
    <n v="2"/>
    <x v="1"/>
    <x v="1"/>
    <x v="2"/>
    <d v="1966-11-16T00:00:00"/>
    <x v="872"/>
    <x v="2"/>
    <s v="tier - 1"/>
    <x v="15"/>
    <x v="25"/>
  </r>
  <r>
    <x v="873"/>
    <s v="Cavanaugh"/>
    <n v="33.534999999999997"/>
    <n v="8.24"/>
    <s v="Yes"/>
    <x v="0"/>
    <x v="0"/>
    <n v="0"/>
    <x v="1"/>
    <x v="0"/>
    <x v="0"/>
    <d v="1967-08-28T00:00:00"/>
    <x v="873"/>
    <x v="2"/>
    <s v="tier - 2"/>
    <x v="1"/>
    <x v="23"/>
  </r>
  <r>
    <x v="874"/>
    <s v="Amako"/>
    <n v="32.774999999999999"/>
    <n v="9.77"/>
    <s v="Yes"/>
    <x v="0"/>
    <x v="0"/>
    <n v="0"/>
    <x v="1"/>
    <x v="0"/>
    <x v="0"/>
    <d v="1967-12-30T00:00:00"/>
    <x v="874"/>
    <x v="2"/>
    <s v="tier - 1"/>
    <x v="1"/>
    <x v="23"/>
  </r>
  <r>
    <x v="875"/>
    <s v="Musa"/>
    <n v="37.51"/>
    <n v="5.5"/>
    <s v="Yes"/>
    <x v="0"/>
    <x v="0"/>
    <n v="2"/>
    <x v="1"/>
    <x v="0"/>
    <x v="2"/>
    <d v="1966-12-06T00:00:00"/>
    <x v="875"/>
    <x v="2"/>
    <s v="tier - 3"/>
    <x v="0"/>
    <x v="25"/>
  </r>
  <r>
    <x v="876"/>
    <s v="Phillippi"/>
    <n v="39.86"/>
    <n v="11.84"/>
    <s v="Yes"/>
    <x v="0"/>
    <x v="0"/>
    <n v="1"/>
    <x v="1"/>
    <x v="0"/>
    <x v="0"/>
    <d v="1986-08-13T00:00:00"/>
    <x v="876"/>
    <x v="2"/>
    <s v="tier - 2"/>
    <x v="12"/>
    <x v="27"/>
  </r>
  <r>
    <x v="877"/>
    <s v="Hoskins"/>
    <n v="42.13"/>
    <n v="4.66"/>
    <s v="No"/>
    <x v="0"/>
    <x v="0"/>
    <n v="0"/>
    <x v="1"/>
    <x v="0"/>
    <x v="2"/>
    <d v="1989-11-23T00:00:00"/>
    <x v="877"/>
    <x v="2"/>
    <s v="tier - 3"/>
    <x v="12"/>
    <x v="4"/>
  </r>
  <r>
    <x v="878"/>
    <s v="Imbalzano Zegar"/>
    <n v="35.99"/>
    <n v="11.11"/>
    <s v="No"/>
    <x v="0"/>
    <x v="0"/>
    <n v="0"/>
    <x v="1"/>
    <x v="0"/>
    <x v="0"/>
    <d v="1974-06-23T00:00:00"/>
    <x v="878"/>
    <x v="2"/>
    <s v="tier - 1"/>
    <x v="1"/>
    <x v="20"/>
  </r>
  <r>
    <x v="879"/>
    <s v="Triedman"/>
    <n v="35.200000000000003"/>
    <n v="7.72"/>
    <s v="Yes"/>
    <x v="0"/>
    <x v="1"/>
    <n v="1"/>
    <x v="1"/>
    <x v="0"/>
    <x v="0"/>
    <d v="1963-07-17T00:00:00"/>
    <x v="879"/>
    <x v="2"/>
    <s v="tier - 1"/>
    <x v="0"/>
    <x v="8"/>
  </r>
  <r>
    <x v="880"/>
    <s v="Lovuolo"/>
    <n v="29.91"/>
    <n v="5.55"/>
    <s v="Yes"/>
    <x v="0"/>
    <x v="0"/>
    <n v="2"/>
    <x v="1"/>
    <x v="0"/>
    <x v="2"/>
    <d v="1966-07-29T00:00:00"/>
    <x v="880"/>
    <x v="2"/>
    <s v="tier - 3"/>
    <x v="1"/>
    <x v="25"/>
  </r>
  <r>
    <x v="881"/>
    <s v="Chung"/>
    <n v="36.479999999999997"/>
    <n v="5.05"/>
    <s v="Yes"/>
    <x v="0"/>
    <x v="0"/>
    <n v="1"/>
    <x v="1"/>
    <x v="0"/>
    <x v="2"/>
    <d v="1964-10-15T00:00:00"/>
    <x v="881"/>
    <x v="2"/>
    <s v="tier - 3"/>
    <x v="1"/>
    <x v="13"/>
  </r>
  <r>
    <x v="882"/>
    <s v="Newsom"/>
    <n v="27.5"/>
    <n v="8.69"/>
    <s v="Yes"/>
    <x v="0"/>
    <x v="1"/>
    <n v="1"/>
    <x v="1"/>
    <x v="1"/>
    <x v="0"/>
    <d v="1963-07-19T00:00:00"/>
    <x v="882"/>
    <x v="2"/>
    <s v="tier - 1"/>
    <x v="3"/>
    <x v="8"/>
  </r>
  <r>
    <x v="883"/>
    <s v="Harrington"/>
    <n v="33.44"/>
    <n v="5.9"/>
    <s v="Yes"/>
    <x v="0"/>
    <x v="0"/>
    <n v="1"/>
    <x v="1"/>
    <x v="0"/>
    <x v="1"/>
    <d v="1964-06-24T00:00:00"/>
    <x v="883"/>
    <x v="2"/>
    <s v="tier - 3"/>
    <x v="1"/>
    <x v="13"/>
  </r>
  <r>
    <x v="884"/>
    <s v="Hoffman"/>
    <n v="28.215"/>
    <n v="6.29"/>
    <s v="Yes"/>
    <x v="0"/>
    <x v="0"/>
    <n v="1"/>
    <x v="1"/>
    <x v="1"/>
    <x v="1"/>
    <d v="1964-07-02T00:00:00"/>
    <x v="884"/>
    <x v="2"/>
    <s v="tier - 1"/>
    <x v="1"/>
    <x v="13"/>
  </r>
  <r>
    <x v="885"/>
    <s v="Van Vugt"/>
    <n v="27.17"/>
    <n v="5.84"/>
    <s v="Yes"/>
    <x v="0"/>
    <x v="0"/>
    <n v="1"/>
    <x v="1"/>
    <x v="1"/>
    <x v="1"/>
    <d v="1964-07-20T00:00:00"/>
    <x v="885"/>
    <x v="2"/>
    <s v="tier - 2"/>
    <x v="1"/>
    <x v="13"/>
  </r>
  <r>
    <x v="886"/>
    <s v="Feehley"/>
    <n v="35.380000000000003"/>
    <n v="6.12"/>
    <s v="No"/>
    <x v="0"/>
    <x v="0"/>
    <n v="0"/>
    <x v="1"/>
    <x v="0"/>
    <x v="1"/>
    <d v="1977-08-14T00:00:00"/>
    <x v="886"/>
    <x v="2"/>
    <s v="tier - 1"/>
    <x v="1"/>
    <x v="1"/>
  </r>
  <r>
    <x v="887"/>
    <s v="Ashworth"/>
    <n v="43.48"/>
    <n v="6.24"/>
    <s v="No"/>
    <x v="0"/>
    <x v="0"/>
    <n v="0"/>
    <x v="1"/>
    <x v="0"/>
    <x v="1"/>
    <d v="1991-08-29T00:00:00"/>
    <x v="887"/>
    <x v="2"/>
    <s v="tier - 3"/>
    <x v="12"/>
    <x v="42"/>
  </r>
  <r>
    <x v="888"/>
    <s v="Hansen"/>
    <n v="41.73"/>
    <n v="6.25"/>
    <s v="No"/>
    <x v="0"/>
    <x v="0"/>
    <n v="1"/>
    <x v="1"/>
    <x v="0"/>
    <x v="1"/>
    <d v="1987-10-05T00:00:00"/>
    <x v="888"/>
    <x v="2"/>
    <s v="tier - 3"/>
    <x v="1"/>
    <x v="38"/>
  </r>
  <r>
    <x v="889"/>
    <s v="Czyz"/>
    <n v="28.9"/>
    <n v="11.96"/>
    <s v="No"/>
    <x v="0"/>
    <x v="0"/>
    <n v="0"/>
    <x v="1"/>
    <x v="1"/>
    <x v="0"/>
    <d v="1962-09-15T00:00:00"/>
    <x v="889"/>
    <x v="2"/>
    <s v="tier - 3"/>
    <x v="3"/>
    <x v="5"/>
  </r>
  <r>
    <x v="890"/>
    <s v="Bauder"/>
    <n v="25.74"/>
    <n v="7.69"/>
    <s v="No"/>
    <x v="0"/>
    <x v="0"/>
    <n v="0"/>
    <x v="1"/>
    <x v="1"/>
    <x v="0"/>
    <d v="1962-11-04T00:00:00"/>
    <x v="890"/>
    <x v="2"/>
    <s v="tier - 2"/>
    <x v="0"/>
    <x v="5"/>
  </r>
  <r>
    <x v="891"/>
    <s v="Mendoza"/>
    <n v="36.06"/>
    <n v="8.83"/>
    <s v="No"/>
    <x v="0"/>
    <x v="0"/>
    <n v="0"/>
    <x v="1"/>
    <x v="0"/>
    <x v="0"/>
    <d v="1974-09-16T00:00:00"/>
    <x v="891"/>
    <x v="2"/>
    <s v="tier - 3"/>
    <x v="1"/>
    <x v="20"/>
  </r>
  <r>
    <x v="892"/>
    <s v="Glass"/>
    <n v="43.28"/>
    <n v="4.41"/>
    <s v="No"/>
    <x v="0"/>
    <x v="0"/>
    <n v="0"/>
    <x v="1"/>
    <x v="0"/>
    <x v="2"/>
    <d v="1991-11-06T00:00:00"/>
    <x v="892"/>
    <x v="2"/>
    <s v="tier - 3"/>
    <x v="12"/>
    <x v="42"/>
  </r>
  <r>
    <x v="893"/>
    <s v="Butcher"/>
    <n v="28.785"/>
    <n v="9.1"/>
    <s v="Yes"/>
    <x v="0"/>
    <x v="1"/>
    <n v="1"/>
    <x v="1"/>
    <x v="1"/>
    <x v="0"/>
    <d v="1963-06-04T00:00:00"/>
    <x v="893"/>
    <x v="2"/>
    <s v="tier - 1"/>
    <x v="1"/>
    <x v="5"/>
  </r>
  <r>
    <x v="894"/>
    <s v="Traiser"/>
    <n v="25.46"/>
    <n v="11.52"/>
    <s v="Yes"/>
    <x v="0"/>
    <x v="1"/>
    <n v="1"/>
    <x v="1"/>
    <x v="1"/>
    <x v="0"/>
    <d v="1963-07-20T00:00:00"/>
    <x v="894"/>
    <x v="2"/>
    <s v="tier - 1"/>
    <x v="1"/>
    <x v="8"/>
  </r>
  <r>
    <x v="895"/>
    <s v="Mudy-Mader"/>
    <n v="30.8"/>
    <n v="10.95"/>
    <s v="No"/>
    <x v="0"/>
    <x v="0"/>
    <n v="0"/>
    <x v="1"/>
    <x v="0"/>
    <x v="0"/>
    <d v="1968-10-25T00:00:00"/>
    <x v="895"/>
    <x v="2"/>
    <s v="tier - 3"/>
    <x v="3"/>
    <x v="0"/>
  </r>
  <r>
    <x v="896"/>
    <s v="Rogers"/>
    <n v="28.88"/>
    <n v="11.5"/>
    <s v="No"/>
    <x v="0"/>
    <x v="0"/>
    <n v="0"/>
    <x v="1"/>
    <x v="1"/>
    <x v="0"/>
    <d v="1968-12-09T00:00:00"/>
    <x v="896"/>
    <x v="2"/>
    <s v="tier - 1"/>
    <x v="2"/>
    <x v="0"/>
  </r>
  <r>
    <x v="897"/>
    <s v="Woo"/>
    <n v="23"/>
    <n v="9.8800000000000008"/>
    <s v="No"/>
    <x v="0"/>
    <x v="0"/>
    <n v="0"/>
    <x v="1"/>
    <x v="2"/>
    <x v="0"/>
    <d v="1968-06-21T00:00:00"/>
    <x v="897"/>
    <x v="2"/>
    <s v="tier - 3"/>
    <x v="3"/>
    <x v="0"/>
  </r>
  <r>
    <x v="898"/>
    <s v="Walsh"/>
    <n v="38.25"/>
    <n v="6.2"/>
    <s v="No"/>
    <x v="0"/>
    <x v="0"/>
    <n v="1"/>
    <x v="1"/>
    <x v="0"/>
    <x v="1"/>
    <d v="1984-09-02T00:00:00"/>
    <x v="898"/>
    <x v="2"/>
    <s v="tier - 2"/>
    <x v="13"/>
    <x v="32"/>
  </r>
  <r>
    <x v="899"/>
    <s v="White"/>
    <n v="39.25"/>
    <n v="8.41"/>
    <s v="Yes"/>
    <x v="0"/>
    <x v="0"/>
    <n v="1"/>
    <x v="1"/>
    <x v="0"/>
    <x v="0"/>
    <d v="1986-09-07T00:00:00"/>
    <x v="899"/>
    <x v="2"/>
    <s v="tier - 2"/>
    <x v="12"/>
    <x v="27"/>
  </r>
  <r>
    <x v="900"/>
    <s v="Sheppard"/>
    <n v="26.6"/>
    <n v="5.07"/>
    <s v="Yes"/>
    <x v="0"/>
    <x v="0"/>
    <n v="2"/>
    <x v="1"/>
    <x v="1"/>
    <x v="2"/>
    <d v="1966-11-24T00:00:00"/>
    <x v="900"/>
    <x v="2"/>
    <s v="tier - 1"/>
    <x v="1"/>
    <x v="25"/>
  </r>
  <r>
    <x v="901"/>
    <s v="Doran"/>
    <n v="35.700000000000003"/>
    <n v="4.0599999999999996"/>
    <s v="No"/>
    <x v="0"/>
    <x v="1"/>
    <n v="1"/>
    <x v="1"/>
    <x v="0"/>
    <x v="2"/>
    <d v="1979-10-16T00:00:00"/>
    <x v="901"/>
    <x v="2"/>
    <s v="tier - 3"/>
    <x v="14"/>
    <x v="19"/>
  </r>
  <r>
    <x v="902"/>
    <s v="Labrosse"/>
    <n v="20.100000000000001"/>
    <n v="10.52"/>
    <s v="No"/>
    <x v="0"/>
    <x v="0"/>
    <n v="0"/>
    <x v="1"/>
    <x v="2"/>
    <x v="0"/>
    <d v="1965-10-29T00:00:00"/>
    <x v="902"/>
    <x v="2"/>
    <s v="tier - 1"/>
    <x v="3"/>
    <x v="11"/>
  </r>
  <r>
    <x v="903"/>
    <s v="Thomas"/>
    <n v="22.23"/>
    <n v="9.65"/>
    <s v="No"/>
    <x v="0"/>
    <x v="0"/>
    <n v="0"/>
    <x v="1"/>
    <x v="2"/>
    <x v="0"/>
    <d v="1965-06-09T00:00:00"/>
    <x v="903"/>
    <x v="2"/>
    <s v="tier - 2"/>
    <x v="2"/>
    <x v="11"/>
  </r>
  <r>
    <x v="904"/>
    <s v="Lesniak"/>
    <n v="36.47"/>
    <n v="6.21"/>
    <s v="No"/>
    <x v="0"/>
    <x v="0"/>
    <n v="0"/>
    <x v="1"/>
    <x v="0"/>
    <x v="1"/>
    <d v="1982-10-17T00:00:00"/>
    <x v="904"/>
    <x v="2"/>
    <s v="tier - 3"/>
    <x v="14"/>
    <x v="37"/>
  </r>
  <r>
    <x v="905"/>
    <s v="Prowse"/>
    <n v="49.64"/>
    <n v="4.76"/>
    <s v="No"/>
    <x v="0"/>
    <x v="1"/>
    <n v="1"/>
    <x v="1"/>
    <x v="0"/>
    <x v="2"/>
    <d v="1993-12-12T00:00:00"/>
    <x v="905"/>
    <x v="2"/>
    <s v="tier - 2"/>
    <x v="1"/>
    <x v="21"/>
  </r>
  <r>
    <x v="906"/>
    <s v="Seigel"/>
    <n v="36.799999999999997"/>
    <n v="5.73"/>
    <s v="Yes"/>
    <x v="0"/>
    <x v="1"/>
    <n v="1"/>
    <x v="1"/>
    <x v="0"/>
    <x v="1"/>
    <d v="1983-07-04T00:00:00"/>
    <x v="906"/>
    <x v="2"/>
    <s v="tier - 2"/>
    <x v="12"/>
    <x v="33"/>
  </r>
  <r>
    <x v="907"/>
    <s v="Blas"/>
    <n v="33.880000000000003"/>
    <n v="10.78"/>
    <s v="Yes"/>
    <x v="0"/>
    <x v="0"/>
    <n v="0"/>
    <x v="1"/>
    <x v="0"/>
    <x v="0"/>
    <d v="1967-12-22T00:00:00"/>
    <x v="907"/>
    <x v="2"/>
    <s v="tier - 3"/>
    <x v="0"/>
    <x v="23"/>
  </r>
  <r>
    <x v="908"/>
    <s v="Simpson"/>
    <n v="32.01"/>
    <n v="5.08"/>
    <s v="Yes"/>
    <x v="0"/>
    <x v="0"/>
    <n v="1"/>
    <x v="1"/>
    <x v="0"/>
    <x v="2"/>
    <d v="1964-09-29T00:00:00"/>
    <x v="908"/>
    <x v="2"/>
    <s v="tier - 2"/>
    <x v="0"/>
    <x v="13"/>
  </r>
  <r>
    <x v="909"/>
    <s v="Gierman"/>
    <n v="33.630000000000003"/>
    <n v="11.39"/>
    <s v="No"/>
    <x v="0"/>
    <x v="0"/>
    <n v="0"/>
    <x v="1"/>
    <x v="0"/>
    <x v="0"/>
    <d v="1965-11-01T00:00:00"/>
    <x v="909"/>
    <x v="2"/>
    <s v="tier - 2"/>
    <x v="1"/>
    <x v="11"/>
  </r>
  <r>
    <x v="910"/>
    <s v="Jeuland"/>
    <n v="34.865000000000002"/>
    <n v="5.35"/>
    <s v="Yes"/>
    <x v="0"/>
    <x v="0"/>
    <n v="1"/>
    <x v="1"/>
    <x v="0"/>
    <x v="2"/>
    <d v="1964-12-25T00:00:00"/>
    <x v="910"/>
    <x v="2"/>
    <s v="tier - 2"/>
    <x v="4"/>
    <x v="13"/>
  </r>
  <r>
    <x v="911"/>
    <s v="Chorney"/>
    <n v="43.11"/>
    <n v="5.6"/>
    <s v="No"/>
    <x v="0"/>
    <x v="0"/>
    <n v="0"/>
    <x v="1"/>
    <x v="0"/>
    <x v="2"/>
    <d v="1991-10-19T00:00:00"/>
    <x v="911"/>
    <x v="2"/>
    <s v="tier - 1"/>
    <x v="8"/>
    <x v="42"/>
  </r>
  <r>
    <x v="912"/>
    <s v="Rook"/>
    <n v="30.305"/>
    <n v="4.2699999999999996"/>
    <s v="Yes"/>
    <x v="0"/>
    <x v="0"/>
    <n v="1"/>
    <x v="1"/>
    <x v="0"/>
    <x v="2"/>
    <d v="1964-08-02T00:00:00"/>
    <x v="912"/>
    <x v="2"/>
    <s v="tier - 3"/>
    <x v="9"/>
    <x v="13"/>
  </r>
  <r>
    <x v="913"/>
    <s v="Wright"/>
    <n v="25.175000000000001"/>
    <n v="5.57"/>
    <s v="Yes"/>
    <x v="0"/>
    <x v="0"/>
    <n v="1"/>
    <x v="1"/>
    <x v="1"/>
    <x v="2"/>
    <d v="1964-12-20T00:00:00"/>
    <x v="913"/>
    <x v="2"/>
    <s v="tier - 1"/>
    <x v="9"/>
    <x v="13"/>
  </r>
  <r>
    <x v="914"/>
    <s v="Chin"/>
    <n v="26.8"/>
    <n v="5.68"/>
    <s v="Yes"/>
    <x v="0"/>
    <x v="0"/>
    <n v="1"/>
    <x v="1"/>
    <x v="1"/>
    <x v="2"/>
    <d v="1964-11-19T00:00:00"/>
    <x v="914"/>
    <x v="2"/>
    <s v="tier - 1"/>
    <x v="14"/>
    <x v="13"/>
  </r>
  <r>
    <x v="915"/>
    <s v="White"/>
    <n v="21.78"/>
    <n v="5.3"/>
    <s v="No"/>
    <x v="1"/>
    <x v="0"/>
    <n v="1"/>
    <x v="1"/>
    <x v="2"/>
    <x v="2"/>
    <d v="2004-06-02T00:00:00"/>
    <x v="915"/>
    <x v="2"/>
    <s v="tier - 3"/>
    <x v="0"/>
    <x v="39"/>
  </r>
  <r>
    <x v="916"/>
    <s v="Savage"/>
    <n v="30.14"/>
    <n v="9.4499999999999993"/>
    <s v="Yes"/>
    <x v="0"/>
    <x v="0"/>
    <n v="0"/>
    <x v="1"/>
    <x v="0"/>
    <x v="0"/>
    <d v="1967-10-29T00:00:00"/>
    <x v="916"/>
    <x v="2"/>
    <s v="tier - 1"/>
    <x v="0"/>
    <x v="23"/>
  </r>
  <r>
    <x v="917"/>
    <s v="Hitchings"/>
    <n v="29.7"/>
    <n v="6.79"/>
    <s v="Yes"/>
    <x v="0"/>
    <x v="0"/>
    <n v="0"/>
    <x v="1"/>
    <x v="1"/>
    <x v="0"/>
    <d v="1967-07-14T00:00:00"/>
    <x v="917"/>
    <x v="2"/>
    <s v="tier - 2"/>
    <x v="3"/>
    <x v="23"/>
  </r>
  <r>
    <x v="918"/>
    <s v="Truitt"/>
    <n v="32.395000000000003"/>
    <n v="11.1"/>
    <s v="Yes"/>
    <x v="0"/>
    <x v="0"/>
    <n v="0"/>
    <x v="1"/>
    <x v="0"/>
    <x v="0"/>
    <d v="1967-08-24T00:00:00"/>
    <x v="918"/>
    <x v="2"/>
    <s v="tier - 3"/>
    <x v="2"/>
    <x v="23"/>
  </r>
  <r>
    <x v="919"/>
    <s v="Chang"/>
    <n v="36.64"/>
    <n v="7.26"/>
    <s v="No"/>
    <x v="0"/>
    <x v="0"/>
    <n v="0"/>
    <x v="1"/>
    <x v="0"/>
    <x v="0"/>
    <d v="1974-07-07T00:00:00"/>
    <x v="919"/>
    <x v="2"/>
    <s v="tier - 3"/>
    <x v="3"/>
    <x v="20"/>
  </r>
  <r>
    <x v="920"/>
    <s v="Frey"/>
    <n v="39.049999999999997"/>
    <n v="5.27"/>
    <s v="Yes"/>
    <x v="0"/>
    <x v="0"/>
    <n v="1"/>
    <x v="1"/>
    <x v="0"/>
    <x v="2"/>
    <d v="1964-09-29T00:00:00"/>
    <x v="920"/>
    <x v="2"/>
    <s v="tier - 2"/>
    <x v="0"/>
    <x v="13"/>
  </r>
  <r>
    <x v="921"/>
    <s v="Krishna"/>
    <n v="33.1"/>
    <n v="5.46"/>
    <s v="Yes"/>
    <x v="0"/>
    <x v="0"/>
    <n v="1"/>
    <x v="1"/>
    <x v="0"/>
    <x v="2"/>
    <d v="1964-06-27T00:00:00"/>
    <x v="921"/>
    <x v="2"/>
    <s v="tier - 2"/>
    <x v="3"/>
    <x v="13"/>
  </r>
  <r>
    <x v="922"/>
    <s v="Maher"/>
    <n v="31.824999999999999"/>
    <n v="8.1300000000000008"/>
    <s v="No"/>
    <x v="0"/>
    <x v="0"/>
    <n v="0"/>
    <x v="1"/>
    <x v="0"/>
    <x v="0"/>
    <d v="1965-11-10T00:00:00"/>
    <x v="922"/>
    <x v="2"/>
    <s v="tier - 3"/>
    <x v="1"/>
    <x v="11"/>
  </r>
  <r>
    <x v="923"/>
    <s v="Boivin"/>
    <n v="29"/>
    <n v="4.25"/>
    <s v="Yes"/>
    <x v="0"/>
    <x v="0"/>
    <n v="1"/>
    <x v="1"/>
    <x v="1"/>
    <x v="2"/>
    <d v="1964-07-11T00:00:00"/>
    <x v="923"/>
    <x v="2"/>
    <s v="tier - 2"/>
    <x v="3"/>
    <x v="13"/>
  </r>
  <r>
    <x v="924"/>
    <s v="McAlister"/>
    <n v="30.495000000000001"/>
    <n v="8.68"/>
    <s v="No"/>
    <x v="0"/>
    <x v="0"/>
    <n v="0"/>
    <x v="1"/>
    <x v="0"/>
    <x v="0"/>
    <d v="1965-09-25T00:00:00"/>
    <x v="924"/>
    <x v="2"/>
    <s v="tier - 2"/>
    <x v="1"/>
    <x v="11"/>
  </r>
  <r>
    <x v="925"/>
    <s v="Akhmedova"/>
    <n v="25.2"/>
    <n v="6.25"/>
    <s v="Yes"/>
    <x v="0"/>
    <x v="0"/>
    <n v="1"/>
    <x v="1"/>
    <x v="1"/>
    <x v="1"/>
    <d v="1964-09-11T00:00:00"/>
    <x v="925"/>
    <x v="2"/>
    <s v="tier - 3"/>
    <x v="3"/>
    <x v="13"/>
  </r>
  <r>
    <x v="926"/>
    <s v="Tucker"/>
    <n v="22.77"/>
    <n v="4.47"/>
    <s v="Yes"/>
    <x v="0"/>
    <x v="0"/>
    <n v="1"/>
    <x v="1"/>
    <x v="2"/>
    <x v="2"/>
    <d v="1964-06-27T00:00:00"/>
    <x v="926"/>
    <x v="2"/>
    <s v="tier - 3"/>
    <x v="0"/>
    <x v="13"/>
  </r>
  <r>
    <x v="927"/>
    <s v="Gramelspacher"/>
    <n v="23.18"/>
    <n v="8.31"/>
    <s v="No"/>
    <x v="0"/>
    <x v="0"/>
    <n v="0"/>
    <x v="1"/>
    <x v="2"/>
    <x v="0"/>
    <d v="1965-10-03T00:00:00"/>
    <x v="927"/>
    <x v="2"/>
    <s v="tier - 1"/>
    <x v="1"/>
    <x v="11"/>
  </r>
  <r>
    <x v="928"/>
    <s v="Goldsmith"/>
    <n v="35.409999999999997"/>
    <n v="5.68"/>
    <s v="No"/>
    <x v="0"/>
    <x v="0"/>
    <n v="0"/>
    <x v="1"/>
    <x v="0"/>
    <x v="2"/>
    <d v="1982-11-20T00:00:00"/>
    <x v="928"/>
    <x v="2"/>
    <s v="tier - 3"/>
    <x v="12"/>
    <x v="37"/>
  </r>
  <r>
    <x v="929"/>
    <s v="Tranter"/>
    <n v="32.11"/>
    <n v="4.75"/>
    <s v="Yes"/>
    <x v="0"/>
    <x v="0"/>
    <n v="2"/>
    <x v="1"/>
    <x v="0"/>
    <x v="2"/>
    <d v="1966-07-25T00:00:00"/>
    <x v="929"/>
    <x v="2"/>
    <s v="tier - 3"/>
    <x v="4"/>
    <x v="25"/>
  </r>
  <r>
    <x v="930"/>
    <s v="Tu"/>
    <n v="34.479999999999997"/>
    <n v="6.31"/>
    <s v="No"/>
    <x v="0"/>
    <x v="1"/>
    <n v="1"/>
    <x v="1"/>
    <x v="0"/>
    <x v="1"/>
    <d v="1979-11-06T00:00:00"/>
    <x v="930"/>
    <x v="2"/>
    <s v="tier - 1"/>
    <x v="12"/>
    <x v="19"/>
  </r>
  <r>
    <x v="931"/>
    <s v="Kaczka"/>
    <n v="34.39"/>
    <n v="6.28"/>
    <s v="Yes"/>
    <x v="0"/>
    <x v="0"/>
    <n v="1"/>
    <x v="1"/>
    <x v="0"/>
    <x v="1"/>
    <d v="1964-12-02T00:00:00"/>
    <x v="931"/>
    <x v="2"/>
    <s v="tier - 1"/>
    <x v="1"/>
    <x v="13"/>
  </r>
  <r>
    <x v="932"/>
    <s v="Hunter"/>
    <n v="26.4"/>
    <n v="9.2899999999999991"/>
    <s v="Yes"/>
    <x v="0"/>
    <x v="1"/>
    <n v="1"/>
    <x v="1"/>
    <x v="1"/>
    <x v="0"/>
    <d v="1963-06-09T00:00:00"/>
    <x v="932"/>
    <x v="2"/>
    <s v="tier - 3"/>
    <x v="0"/>
    <x v="8"/>
  </r>
  <r>
    <x v="933"/>
    <s v="Moran"/>
    <n v="28.1"/>
    <n v="5.79"/>
    <s v="Yes"/>
    <x v="0"/>
    <x v="1"/>
    <n v="1"/>
    <x v="1"/>
    <x v="1"/>
    <x v="1"/>
    <d v="1969-11-12T00:00:00"/>
    <x v="933"/>
    <x v="2"/>
    <s v="tier - 1"/>
    <x v="3"/>
    <x v="16"/>
  </r>
  <r>
    <x v="934"/>
    <s v="Ashby"/>
    <n v="27"/>
    <n v="4.54"/>
    <s v="Yes"/>
    <x v="0"/>
    <x v="0"/>
    <n v="1"/>
    <x v="1"/>
    <x v="1"/>
    <x v="2"/>
    <d v="1988-09-05T00:00:00"/>
    <x v="934"/>
    <x v="2"/>
    <s v="tier - 1"/>
    <x v="3"/>
    <x v="24"/>
  </r>
  <r>
    <x v="935"/>
    <s v="Ausen"/>
    <n v="28.594999999999999"/>
    <n v="4.68"/>
    <s v="Yes"/>
    <x v="0"/>
    <x v="0"/>
    <n v="1"/>
    <x v="1"/>
    <x v="1"/>
    <x v="2"/>
    <d v="1964-11-09T00:00:00"/>
    <x v="935"/>
    <x v="2"/>
    <s v="tier - 1"/>
    <x v="1"/>
    <x v="13"/>
  </r>
  <r>
    <x v="936"/>
    <s v="Savage"/>
    <n v="36.799999999999997"/>
    <n v="5.88"/>
    <s v="No"/>
    <x v="0"/>
    <x v="0"/>
    <n v="1"/>
    <x v="1"/>
    <x v="0"/>
    <x v="1"/>
    <d v="1984-11-26T00:00:00"/>
    <x v="936"/>
    <x v="2"/>
    <s v="tier - 3"/>
    <x v="12"/>
    <x v="32"/>
  </r>
  <r>
    <x v="937"/>
    <s v="O'Leary"/>
    <n v="23.75"/>
    <n v="5.42"/>
    <s v="Yes"/>
    <x v="0"/>
    <x v="1"/>
    <n v="1"/>
    <x v="1"/>
    <x v="2"/>
    <x v="2"/>
    <d v="1969-10-12T00:00:00"/>
    <x v="937"/>
    <x v="2"/>
    <s v="tier - 1"/>
    <x v="2"/>
    <x v="16"/>
  </r>
  <r>
    <x v="938"/>
    <s v="Scoville"/>
    <n v="35.619999999999997"/>
    <n v="4.16"/>
    <s v="No"/>
    <x v="0"/>
    <x v="0"/>
    <n v="0"/>
    <x v="1"/>
    <x v="0"/>
    <x v="2"/>
    <d v="1982-10-21T00:00:00"/>
    <x v="938"/>
    <x v="2"/>
    <s v="tier - 2"/>
    <x v="14"/>
    <x v="37"/>
  </r>
  <r>
    <x v="939"/>
    <s v="Kaus"/>
    <n v="30.69"/>
    <n v="7.05"/>
    <s v="Yes"/>
    <x v="0"/>
    <x v="0"/>
    <n v="2"/>
    <x v="1"/>
    <x v="0"/>
    <x v="0"/>
    <d v="1970-12-01T00:00:00"/>
    <x v="939"/>
    <x v="2"/>
    <s v="tier - 1"/>
    <x v="14"/>
    <x v="2"/>
  </r>
  <r>
    <x v="940"/>
    <s v="Rainey"/>
    <n v="35.799999999999997"/>
    <n v="5.63"/>
    <s v="Yes"/>
    <x v="0"/>
    <x v="0"/>
    <n v="2"/>
    <x v="1"/>
    <x v="0"/>
    <x v="2"/>
    <d v="1966-11-09T00:00:00"/>
    <x v="940"/>
    <x v="2"/>
    <s v="tier - 1"/>
    <x v="3"/>
    <x v="25"/>
  </r>
  <r>
    <x v="941"/>
    <s v="Rasch"/>
    <n v="28.785"/>
    <n v="4.24"/>
    <s v="Yes"/>
    <x v="0"/>
    <x v="0"/>
    <n v="2"/>
    <x v="1"/>
    <x v="1"/>
    <x v="2"/>
    <d v="1966-08-23T00:00:00"/>
    <x v="941"/>
    <x v="2"/>
    <s v="tier - 3"/>
    <x v="2"/>
    <x v="25"/>
  </r>
  <r>
    <x v="942"/>
    <s v="Plunkett"/>
    <n v="28.594999999999999"/>
    <n v="4.96"/>
    <s v="Yes"/>
    <x v="0"/>
    <x v="0"/>
    <n v="2"/>
    <x v="1"/>
    <x v="1"/>
    <x v="2"/>
    <d v="1966-07-06T00:00:00"/>
    <x v="942"/>
    <x v="2"/>
    <s v="tier - 1"/>
    <x v="2"/>
    <x v="25"/>
  </r>
  <r>
    <x v="943"/>
    <s v="Murphy"/>
    <n v="48.75"/>
    <n v="4.34"/>
    <s v="No"/>
    <x v="0"/>
    <x v="0"/>
    <n v="0"/>
    <x v="1"/>
    <x v="0"/>
    <x v="2"/>
    <d v="1994-07-20T00:00:00"/>
    <x v="943"/>
    <x v="2"/>
    <s v="tier - 2"/>
    <x v="8"/>
    <x v="6"/>
  </r>
  <r>
    <x v="944"/>
    <s v="Gusmer"/>
    <n v="28.31"/>
    <n v="5.43"/>
    <s v="Yes"/>
    <x v="0"/>
    <x v="0"/>
    <n v="2"/>
    <x v="1"/>
    <x v="1"/>
    <x v="2"/>
    <d v="1966-10-04T00:00:00"/>
    <x v="944"/>
    <x v="2"/>
    <s v="tier - 2"/>
    <x v="2"/>
    <x v="25"/>
  </r>
  <r>
    <x v="945"/>
    <s v="Loftus"/>
    <n v="38.39"/>
    <n v="8.33"/>
    <s v="Yes"/>
    <x v="0"/>
    <x v="0"/>
    <n v="1"/>
    <x v="1"/>
    <x v="0"/>
    <x v="0"/>
    <d v="1986-07-17T00:00:00"/>
    <x v="945"/>
    <x v="2"/>
    <s v="tier - 3"/>
    <x v="13"/>
    <x v="27"/>
  </r>
  <r>
    <x v="946"/>
    <s v="Scott"/>
    <n v="25.87"/>
    <n v="5.63"/>
    <s v="Yes"/>
    <x v="0"/>
    <x v="0"/>
    <n v="1"/>
    <x v="1"/>
    <x v="1"/>
    <x v="2"/>
    <d v="1964-06-20T00:00:00"/>
    <x v="946"/>
    <x v="2"/>
    <s v="tier - 1"/>
    <x v="16"/>
    <x v="13"/>
  </r>
  <r>
    <x v="947"/>
    <s v="Alvarez"/>
    <n v="43.7"/>
    <n v="7.23"/>
    <s v="No"/>
    <x v="0"/>
    <x v="0"/>
    <n v="0"/>
    <x v="1"/>
    <x v="0"/>
    <x v="0"/>
    <d v="1965-11-06T00:00:00"/>
    <x v="947"/>
    <x v="2"/>
    <s v="tier - 3"/>
    <x v="3"/>
    <x v="11"/>
  </r>
  <r>
    <x v="948"/>
    <s v="Petersson"/>
    <n v="40.945"/>
    <n v="10.57"/>
    <s v="No"/>
    <x v="0"/>
    <x v="0"/>
    <n v="0"/>
    <x v="1"/>
    <x v="0"/>
    <x v="0"/>
    <d v="1965-12-25T00:00:00"/>
    <x v="948"/>
    <x v="2"/>
    <s v="tier - 3"/>
    <x v="4"/>
    <x v="11"/>
  </r>
  <r>
    <x v="949"/>
    <s v="Liaw"/>
    <n v="27.94"/>
    <n v="7.92"/>
    <s v="No"/>
    <x v="0"/>
    <x v="0"/>
    <n v="0"/>
    <x v="1"/>
    <x v="1"/>
    <x v="0"/>
    <d v="1965-10-27T00:00:00"/>
    <x v="949"/>
    <x v="2"/>
    <s v="tier - 1"/>
    <x v="0"/>
    <x v="11"/>
  </r>
  <r>
    <x v="950"/>
    <s v="Tripaldi"/>
    <n v="31.9"/>
    <n v="10.119999999999999"/>
    <s v="No"/>
    <x v="0"/>
    <x v="0"/>
    <n v="2"/>
    <x v="1"/>
    <x v="0"/>
    <x v="0"/>
    <d v="1973-07-23T00:00:00"/>
    <x v="950"/>
    <x v="2"/>
    <s v="tier - 2"/>
    <x v="3"/>
    <x v="30"/>
  </r>
  <r>
    <x v="951"/>
    <s v="Kelley"/>
    <n v="31.64"/>
    <n v="7.91"/>
    <s v="No"/>
    <x v="0"/>
    <x v="0"/>
    <n v="0"/>
    <x v="1"/>
    <x v="0"/>
    <x v="0"/>
    <d v="1971-12-01T00:00:00"/>
    <x v="951"/>
    <x v="2"/>
    <s v="tier - 1"/>
    <x v="1"/>
    <x v="14"/>
  </r>
  <r>
    <x v="952"/>
    <s v="Endara"/>
    <n v="46.7"/>
    <n v="10.9"/>
    <s v="No"/>
    <x v="0"/>
    <x v="0"/>
    <n v="0"/>
    <x v="1"/>
    <x v="0"/>
    <x v="0"/>
    <d v="1968-11-14T00:00:00"/>
    <x v="952"/>
    <x v="2"/>
    <s v="tier - 1"/>
    <x v="3"/>
    <x v="0"/>
  </r>
  <r>
    <x v="953"/>
    <s v="Valle"/>
    <n v="18.335000000000001"/>
    <n v="11.83"/>
    <s v="No"/>
    <x v="0"/>
    <x v="0"/>
    <n v="0"/>
    <x v="1"/>
    <x v="3"/>
    <x v="0"/>
    <d v="1965-10-03T00:00:00"/>
    <x v="953"/>
    <x v="2"/>
    <s v="tier - 1"/>
    <x v="6"/>
    <x v="11"/>
  </r>
  <r>
    <x v="954"/>
    <s v="Germain"/>
    <n v="31.24"/>
    <n v="7.42"/>
    <s v="Yes"/>
    <x v="0"/>
    <x v="0"/>
    <n v="2"/>
    <x v="1"/>
    <x v="0"/>
    <x v="0"/>
    <d v="1970-07-23T00:00:00"/>
    <x v="954"/>
    <x v="2"/>
    <s v="tier - 1"/>
    <x v="1"/>
    <x v="2"/>
  </r>
  <r>
    <x v="955"/>
    <s v="Finecey"/>
    <n v="39.22"/>
    <n v="5.62"/>
    <s v="Yes"/>
    <x v="0"/>
    <x v="0"/>
    <n v="1"/>
    <x v="1"/>
    <x v="0"/>
    <x v="2"/>
    <d v="1988-06-12T00:00:00"/>
    <x v="955"/>
    <x v="2"/>
    <s v="tier - 1"/>
    <x v="12"/>
    <x v="24"/>
  </r>
  <r>
    <x v="956"/>
    <s v="Mendoza"/>
    <n v="24.414999999999999"/>
    <n v="7.16"/>
    <s v="No"/>
    <x v="0"/>
    <x v="0"/>
    <n v="0"/>
    <x v="1"/>
    <x v="2"/>
    <x v="0"/>
    <d v="1971-12-19T00:00:00"/>
    <x v="956"/>
    <x v="2"/>
    <s v="tier - 1"/>
    <x v="1"/>
    <x v="14"/>
  </r>
  <r>
    <x v="957"/>
    <s v="Roe"/>
    <n v="32.299999999999997"/>
    <n v="9.89"/>
    <s v="No"/>
    <x v="0"/>
    <x v="0"/>
    <n v="0"/>
    <x v="1"/>
    <x v="0"/>
    <x v="0"/>
    <d v="1968-06-24T00:00:00"/>
    <x v="957"/>
    <x v="2"/>
    <s v="tier - 1"/>
    <x v="2"/>
    <x v="0"/>
  </r>
  <r>
    <x v="958"/>
    <s v="Webb"/>
    <n v="39.94"/>
    <n v="5.14"/>
    <s v="No"/>
    <x v="0"/>
    <x v="0"/>
    <n v="0"/>
    <x v="1"/>
    <x v="0"/>
    <x v="2"/>
    <d v="1989-10-06T00:00:00"/>
    <x v="958"/>
    <x v="2"/>
    <s v="tier - 3"/>
    <x v="12"/>
    <x v="4"/>
  </r>
  <r>
    <x v="959"/>
    <s v="Stocker"/>
    <n v="30"/>
    <n v="5.61"/>
    <s v="Yes"/>
    <x v="0"/>
    <x v="1"/>
    <n v="1"/>
    <x v="1"/>
    <x v="0"/>
    <x v="2"/>
    <d v="1969-08-11T00:00:00"/>
    <x v="959"/>
    <x v="2"/>
    <s v="tier - 1"/>
    <x v="1"/>
    <x v="16"/>
  </r>
  <r>
    <x v="960"/>
    <s v="Jacobson"/>
    <n v="35.340000000000003"/>
    <n v="5.51"/>
    <s v="Yes"/>
    <x v="0"/>
    <x v="1"/>
    <n v="1"/>
    <x v="1"/>
    <x v="0"/>
    <x v="2"/>
    <d v="1983-06-07T00:00:00"/>
    <x v="960"/>
    <x v="2"/>
    <s v="tier - 3"/>
    <x v="12"/>
    <x v="37"/>
  </r>
  <r>
    <x v="961"/>
    <s v="Shaw"/>
    <n v="32.204999999999998"/>
    <n v="8.3800000000000008"/>
    <s v="Yes"/>
    <x v="0"/>
    <x v="0"/>
    <n v="2"/>
    <x v="1"/>
    <x v="0"/>
    <x v="0"/>
    <d v="1970-10-13T00:00:00"/>
    <x v="961"/>
    <x v="2"/>
    <s v="tier - 1"/>
    <x v="7"/>
    <x v="2"/>
  </r>
  <r>
    <x v="962"/>
    <s v="Goodwin"/>
    <n v="33.880000000000003"/>
    <n v="4.68"/>
    <s v="No"/>
    <x v="1"/>
    <x v="0"/>
    <n v="1"/>
    <x v="1"/>
    <x v="0"/>
    <x v="2"/>
    <d v="2004-09-10T00:00:00"/>
    <x v="962"/>
    <x v="2"/>
    <s v="tier - 2"/>
    <x v="0"/>
    <x v="41"/>
  </r>
  <r>
    <x v="963"/>
    <s v="Brock"/>
    <n v="26.63"/>
    <n v="4.3600000000000003"/>
    <s v="Yes"/>
    <x v="0"/>
    <x v="0"/>
    <n v="2"/>
    <x v="1"/>
    <x v="1"/>
    <x v="2"/>
    <d v="1966-09-07T00:00:00"/>
    <x v="963"/>
    <x v="2"/>
    <s v="tier - 2"/>
    <x v="15"/>
    <x v="25"/>
  </r>
  <r>
    <x v="964"/>
    <s v="Papp"/>
    <n v="28.7"/>
    <n v="7.74"/>
    <s v="No"/>
    <x v="0"/>
    <x v="0"/>
    <n v="0"/>
    <x v="1"/>
    <x v="1"/>
    <x v="0"/>
    <d v="1965-06-23T00:00:00"/>
    <x v="964"/>
    <x v="2"/>
    <s v="tier - 2"/>
    <x v="3"/>
    <x v="11"/>
  </r>
  <r>
    <x v="965"/>
    <s v="Siragusa"/>
    <n v="25.65"/>
    <n v="4.05"/>
    <s v="Yes"/>
    <x v="0"/>
    <x v="0"/>
    <n v="2"/>
    <x v="1"/>
    <x v="1"/>
    <x v="2"/>
    <d v="1966-06-14T00:00:00"/>
    <x v="965"/>
    <x v="2"/>
    <s v="tier - 1"/>
    <x v="1"/>
    <x v="25"/>
  </r>
  <r>
    <x v="966"/>
    <s v="Pizarro"/>
    <n v="36.384999999999998"/>
    <n v="11.49"/>
    <s v="No"/>
    <x v="0"/>
    <x v="0"/>
    <n v="0"/>
    <x v="1"/>
    <x v="0"/>
    <x v="0"/>
    <d v="1971-09-12T00:00:00"/>
    <x v="966"/>
    <x v="2"/>
    <s v="tier - 3"/>
    <x v="1"/>
    <x v="14"/>
  </r>
  <r>
    <x v="967"/>
    <s v="Strange"/>
    <n v="34.69"/>
    <n v="5.65"/>
    <s v="No"/>
    <x v="0"/>
    <x v="0"/>
    <n v="0"/>
    <x v="1"/>
    <x v="0"/>
    <x v="2"/>
    <d v="1980-07-17T00:00:00"/>
    <x v="967"/>
    <x v="2"/>
    <s v="tier - 3"/>
    <x v="14"/>
    <x v="26"/>
  </r>
  <r>
    <x v="968"/>
    <s v="Eidinger"/>
    <n v="37.68"/>
    <n v="4.29"/>
    <s v="Yes"/>
    <x v="0"/>
    <x v="0"/>
    <n v="0"/>
    <x v="1"/>
    <x v="0"/>
    <x v="2"/>
    <d v="1985-06-09T00:00:00"/>
    <x v="968"/>
    <x v="2"/>
    <s v="tier - 1"/>
    <x v="1"/>
    <x v="18"/>
  </r>
  <r>
    <x v="969"/>
    <s v="Ginsburg"/>
    <n v="35.49"/>
    <n v="4.74"/>
    <s v="Yes"/>
    <x v="0"/>
    <x v="1"/>
    <n v="1"/>
    <x v="1"/>
    <x v="0"/>
    <x v="2"/>
    <d v="1983-10-23T00:00:00"/>
    <x v="969"/>
    <x v="2"/>
    <s v="tier - 1"/>
    <x v="14"/>
    <x v="33"/>
  </r>
  <r>
    <x v="970"/>
    <s v="Truex"/>
    <n v="44.7"/>
    <n v="7.6"/>
    <s v="Yes"/>
    <x v="0"/>
    <x v="0"/>
    <n v="2"/>
    <x v="1"/>
    <x v="0"/>
    <x v="0"/>
    <d v="1970-10-07T00:00:00"/>
    <x v="970"/>
    <x v="2"/>
    <s v="tier - 2"/>
    <x v="3"/>
    <x v="2"/>
  </r>
  <r>
    <x v="971"/>
    <s v="Higgins"/>
    <n v="38.380000000000003"/>
    <n v="8.5"/>
    <s v="Yes"/>
    <x v="0"/>
    <x v="0"/>
    <n v="2"/>
    <x v="1"/>
    <x v="0"/>
    <x v="0"/>
    <d v="1970-10-02T00:00:00"/>
    <x v="971"/>
    <x v="2"/>
    <s v="tier - 3"/>
    <x v="2"/>
    <x v="2"/>
  </r>
  <r>
    <x v="972"/>
    <s v="McCurdy"/>
    <n v="35.244999999999997"/>
    <n v="11.22"/>
    <s v="Yes"/>
    <x v="0"/>
    <x v="0"/>
    <n v="0"/>
    <x v="1"/>
    <x v="0"/>
    <x v="0"/>
    <d v="1967-12-19T00:00:00"/>
    <x v="972"/>
    <x v="2"/>
    <s v="tier - 1"/>
    <x v="11"/>
    <x v="23"/>
  </r>
  <r>
    <x v="973"/>
    <s v="Hughes"/>
    <n v="49.84"/>
    <n v="5.0999999999999996"/>
    <s v="Yes"/>
    <x v="0"/>
    <x v="1"/>
    <n v="1"/>
    <x v="1"/>
    <x v="0"/>
    <x v="2"/>
    <d v="1997-07-28T00:00:00"/>
    <x v="973"/>
    <x v="2"/>
    <s v="tier - 2"/>
    <x v="12"/>
    <x v="31"/>
  </r>
  <r>
    <x v="974"/>
    <s v="Varner"/>
    <n v="49.06"/>
    <n v="5.43"/>
    <s v="Yes"/>
    <x v="0"/>
    <x v="0"/>
    <n v="1"/>
    <x v="1"/>
    <x v="0"/>
    <x v="2"/>
    <d v="1964-06-13T00:00:00"/>
    <x v="974"/>
    <x v="2"/>
    <s v="tier - 2"/>
    <x v="0"/>
    <x v="13"/>
  </r>
  <r>
    <x v="975"/>
    <s v="Dahmen"/>
    <n v="30.88"/>
    <n v="5.82"/>
    <s v="No"/>
    <x v="0"/>
    <x v="0"/>
    <n v="2"/>
    <x v="1"/>
    <x v="0"/>
    <x v="1"/>
    <d v="1972-12-06T00:00:00"/>
    <x v="975"/>
    <x v="2"/>
    <s v="tier - 2"/>
    <x v="15"/>
    <x v="29"/>
  </r>
  <r>
    <x v="976"/>
    <s v="Young"/>
    <n v="33.35"/>
    <n v="6.05"/>
    <s v="No"/>
    <x v="0"/>
    <x v="1"/>
    <n v="1"/>
    <x v="1"/>
    <x v="0"/>
    <x v="1"/>
    <d v="1979-06-07T00:00:00"/>
    <x v="976"/>
    <x v="2"/>
    <s v="tier - 1"/>
    <x v="12"/>
    <x v="9"/>
  </r>
  <r>
    <x v="977"/>
    <s v="Fraser"/>
    <n v="38"/>
    <n v="6.38"/>
    <s v="Yes"/>
    <x v="0"/>
    <x v="0"/>
    <n v="1"/>
    <x v="1"/>
    <x v="0"/>
    <x v="1"/>
    <d v="1964-12-13T00:00:00"/>
    <x v="977"/>
    <x v="2"/>
    <s v="tier - 2"/>
    <x v="3"/>
    <x v="13"/>
  </r>
  <r>
    <x v="978"/>
    <s v="Deeg"/>
    <n v="36.08"/>
    <n v="5.73"/>
    <s v="Yes"/>
    <x v="0"/>
    <x v="0"/>
    <n v="1"/>
    <x v="1"/>
    <x v="0"/>
    <x v="1"/>
    <d v="1964-07-03T00:00:00"/>
    <x v="978"/>
    <x v="2"/>
    <s v="tier - 1"/>
    <x v="0"/>
    <x v="13"/>
  </r>
  <r>
    <x v="979"/>
    <s v="Robertson"/>
    <n v="35.700000000000003"/>
    <n v="5.47"/>
    <s v="Yes"/>
    <x v="0"/>
    <x v="0"/>
    <n v="1"/>
    <x v="1"/>
    <x v="0"/>
    <x v="2"/>
    <d v="1964-07-04T00:00:00"/>
    <x v="979"/>
    <x v="2"/>
    <s v="tier - 1"/>
    <x v="3"/>
    <x v="13"/>
  </r>
  <r>
    <x v="980"/>
    <s v="Peck"/>
    <n v="34.01"/>
    <n v="11.3"/>
    <s v="No"/>
    <x v="0"/>
    <x v="0"/>
    <n v="0"/>
    <x v="1"/>
    <x v="0"/>
    <x v="0"/>
    <d v="1965-09-26T00:00:00"/>
    <x v="980"/>
    <x v="2"/>
    <s v="tier - 3"/>
    <x v="1"/>
    <x v="11"/>
  </r>
  <r>
    <x v="981"/>
    <s v="Burger"/>
    <n v="31.54"/>
    <n v="6.72"/>
    <s v="No"/>
    <x v="0"/>
    <x v="0"/>
    <n v="0"/>
    <x v="1"/>
    <x v="0"/>
    <x v="0"/>
    <d v="1965-11-29T00:00:00"/>
    <x v="981"/>
    <x v="2"/>
    <s v="tier - 1"/>
    <x v="1"/>
    <x v="11"/>
  </r>
  <r>
    <x v="982"/>
    <s v="Blain"/>
    <n v="23.3"/>
    <n v="5.36"/>
    <s v="Yes"/>
    <x v="0"/>
    <x v="0"/>
    <n v="1"/>
    <x v="1"/>
    <x v="2"/>
    <x v="2"/>
    <d v="1964-07-12T00:00:00"/>
    <x v="982"/>
    <x v="2"/>
    <s v="tier - 3"/>
    <x v="3"/>
    <x v="13"/>
  </r>
  <r>
    <x v="983"/>
    <s v="Winters"/>
    <n v="27.75"/>
    <n v="9.8800000000000008"/>
    <s v="No"/>
    <x v="0"/>
    <x v="0"/>
    <n v="0"/>
    <x v="1"/>
    <x v="1"/>
    <x v="0"/>
    <d v="1968-11-02T00:00:00"/>
    <x v="983"/>
    <x v="2"/>
    <s v="tier - 2"/>
    <x v="15"/>
    <x v="0"/>
  </r>
  <r>
    <x v="984"/>
    <s v="McCue"/>
    <n v="42.46"/>
    <n v="4.1100000000000003"/>
    <s v="No"/>
    <x v="0"/>
    <x v="0"/>
    <n v="0"/>
    <x v="1"/>
    <x v="0"/>
    <x v="2"/>
    <d v="1989-08-19T00:00:00"/>
    <x v="984"/>
    <x v="2"/>
    <s v="tier - 3"/>
    <x v="0"/>
    <x v="4"/>
  </r>
  <r>
    <x v="985"/>
    <s v="Webster"/>
    <n v="54.47"/>
    <n v="7.48"/>
    <s v="No"/>
    <x v="0"/>
    <x v="0"/>
    <n v="0"/>
    <x v="1"/>
    <x v="0"/>
    <x v="0"/>
    <d v="2002-09-20T00:00:00"/>
    <x v="985"/>
    <x v="2"/>
    <s v="tier - 3"/>
    <x v="1"/>
    <x v="43"/>
  </r>
  <r>
    <x v="986"/>
    <s v="Anderson"/>
    <n v="24.93"/>
    <n v="9.18"/>
    <s v="Yes"/>
    <x v="0"/>
    <x v="1"/>
    <n v="1"/>
    <x v="1"/>
    <x v="1"/>
    <x v="0"/>
    <d v="1963-07-11T00:00:00"/>
    <x v="986"/>
    <x v="2"/>
    <s v="tier - 1"/>
    <x v="1"/>
    <x v="8"/>
  </r>
  <r>
    <x v="987"/>
    <s v="Chiappone"/>
    <n v="48.12"/>
    <n v="4.51"/>
    <s v="Yes"/>
    <x v="0"/>
    <x v="0"/>
    <n v="1"/>
    <x v="1"/>
    <x v="0"/>
    <x v="2"/>
    <d v="1995-12-10T00:00:00"/>
    <x v="987"/>
    <x v="2"/>
    <s v="tier - 2"/>
    <x v="12"/>
    <x v="40"/>
  </r>
  <r>
    <x v="988"/>
    <s v="Opie"/>
    <n v="24.91"/>
    <n v="7.33"/>
    <s v="Yes"/>
    <x v="0"/>
    <x v="1"/>
    <n v="1"/>
    <x v="1"/>
    <x v="1"/>
    <x v="0"/>
    <d v="1963-11-22T00:00:00"/>
    <x v="988"/>
    <x v="2"/>
    <s v="tier - 3"/>
    <x v="1"/>
    <x v="8"/>
  </r>
  <r>
    <x v="989"/>
    <s v="Donnelly"/>
    <n v="27.645"/>
    <n v="10.56"/>
    <s v="No"/>
    <x v="0"/>
    <x v="0"/>
    <n v="0"/>
    <x v="1"/>
    <x v="1"/>
    <x v="0"/>
    <d v="1968-10-06T00:00:00"/>
    <x v="989"/>
    <x v="2"/>
    <s v="tier - 1"/>
    <x v="1"/>
    <x v="0"/>
  </r>
  <r>
    <x v="990"/>
    <s v="Rall"/>
    <n v="33.700000000000003"/>
    <n v="4.01"/>
    <s v="No"/>
    <x v="0"/>
    <x v="0"/>
    <n v="2"/>
    <x v="1"/>
    <x v="0"/>
    <x v="2"/>
    <d v="1972-09-25T00:00:00"/>
    <x v="990"/>
    <x v="2"/>
    <s v="tier - 2"/>
    <x v="3"/>
    <x v="29"/>
  </r>
  <r>
    <x v="991"/>
    <s v="Mitchell"/>
    <n v="38.93"/>
    <n v="5.64"/>
    <s v="Yes"/>
    <x v="0"/>
    <x v="0"/>
    <n v="1"/>
    <x v="1"/>
    <x v="0"/>
    <x v="2"/>
    <d v="1988-11-14T00:00:00"/>
    <x v="991"/>
    <x v="2"/>
    <s v="tier - 1"/>
    <x v="13"/>
    <x v="24"/>
  </r>
  <r>
    <x v="992"/>
    <s v="Chen"/>
    <n v="32.774999999999999"/>
    <n v="8.02"/>
    <s v="Yes"/>
    <x v="0"/>
    <x v="0"/>
    <n v="2"/>
    <x v="1"/>
    <x v="0"/>
    <x v="0"/>
    <d v="1970-06-22T00:00:00"/>
    <x v="992"/>
    <x v="2"/>
    <s v="tier - 1"/>
    <x v="1"/>
    <x v="2"/>
  </r>
  <r>
    <x v="993"/>
    <s v="Tufaro"/>
    <n v="29.83"/>
    <n v="7.2"/>
    <s v="Yes"/>
    <x v="0"/>
    <x v="0"/>
    <n v="0"/>
    <x v="1"/>
    <x v="1"/>
    <x v="0"/>
    <d v="1967-06-14T00:00:00"/>
    <x v="993"/>
    <x v="2"/>
    <s v="tier - 3"/>
    <x v="2"/>
    <x v="23"/>
  </r>
  <r>
    <x v="994"/>
    <s v="Peters"/>
    <n v="28.31"/>
    <n v="4.55"/>
    <s v="No"/>
    <x v="1"/>
    <x v="0"/>
    <n v="1"/>
    <x v="1"/>
    <x v="1"/>
    <x v="2"/>
    <d v="2004-10-04T00:00:00"/>
    <x v="994"/>
    <x v="2"/>
    <s v="tier - 2"/>
    <x v="9"/>
    <x v="41"/>
  </r>
  <r>
    <x v="995"/>
    <s v="Susedik"/>
    <n v="29.79"/>
    <n v="9.0299999999999994"/>
    <s v="No"/>
    <x v="0"/>
    <x v="0"/>
    <n v="0"/>
    <x v="1"/>
    <x v="1"/>
    <x v="0"/>
    <d v="1971-12-26T00:00:00"/>
    <x v="995"/>
    <x v="2"/>
    <s v="tier - 1"/>
    <x v="15"/>
    <x v="14"/>
  </r>
  <r>
    <x v="996"/>
    <s v="Garcia"/>
    <n v="36.6"/>
    <n v="5.2"/>
    <s v="Yes"/>
    <x v="0"/>
    <x v="1"/>
    <n v="1"/>
    <x v="1"/>
    <x v="0"/>
    <x v="2"/>
    <d v="1969-10-11T00:00:00"/>
    <x v="996"/>
    <x v="2"/>
    <s v="tier - 2"/>
    <x v="3"/>
    <x v="16"/>
  </r>
  <r>
    <x v="997"/>
    <s v="Deady"/>
    <n v="35.93"/>
    <n v="8.3000000000000007"/>
    <s v="Yes"/>
    <x v="0"/>
    <x v="0"/>
    <n v="0"/>
    <x v="1"/>
    <x v="0"/>
    <x v="0"/>
    <d v="1981-10-02T00:00:00"/>
    <x v="997"/>
    <x v="2"/>
    <s v="tier - 1"/>
    <x v="12"/>
    <x v="36"/>
  </r>
  <r>
    <x v="998"/>
    <s v="Campbell"/>
    <n v="28.6"/>
    <n v="5.56"/>
    <s v="Yes"/>
    <x v="0"/>
    <x v="1"/>
    <n v="1"/>
    <x v="1"/>
    <x v="1"/>
    <x v="2"/>
    <d v="1969-08-20T00:00:00"/>
    <x v="998"/>
    <x v="2"/>
    <s v="tier - 1"/>
    <x v="3"/>
    <x v="16"/>
  </r>
  <r>
    <x v="999"/>
    <s v="Schaefer"/>
    <n v="39.17"/>
    <n v="4.1500000000000004"/>
    <s v="No"/>
    <x v="0"/>
    <x v="0"/>
    <n v="0"/>
    <x v="1"/>
    <x v="0"/>
    <x v="2"/>
    <d v="1989-12-17T00:00:00"/>
    <x v="999"/>
    <x v="2"/>
    <s v="tier - 2"/>
    <x v="12"/>
    <x v="4"/>
  </r>
  <r>
    <x v="1000"/>
    <s v="D'Alessandro"/>
    <n v="26.41"/>
    <n v="5.99"/>
    <s v="Yes"/>
    <x v="0"/>
    <x v="1"/>
    <n v="1"/>
    <x v="1"/>
    <x v="1"/>
    <x v="1"/>
    <d v="1969-12-30T00:00:00"/>
    <x v="1000"/>
    <x v="2"/>
    <s v="tier - 1"/>
    <x v="4"/>
    <x v="16"/>
  </r>
  <r>
    <x v="1001"/>
    <s v="Wyss"/>
    <n v="30.63"/>
    <n v="5.8"/>
    <s v="Yes"/>
    <x v="0"/>
    <x v="0"/>
    <n v="0"/>
    <x v="1"/>
    <x v="0"/>
    <x v="1"/>
    <d v="1976-06-28T00:00:00"/>
    <x v="1001"/>
    <x v="2"/>
    <s v="tier - 2"/>
    <x v="15"/>
    <x v="17"/>
  </r>
  <r>
    <x v="1002"/>
    <s v="Rose"/>
    <n v="31.73"/>
    <n v="7.32"/>
    <s v="Yes"/>
    <x v="0"/>
    <x v="0"/>
    <n v="2"/>
    <x v="1"/>
    <x v="0"/>
    <x v="0"/>
    <d v="1970-06-14T00:00:00"/>
    <x v="1002"/>
    <x v="2"/>
    <s v="tier - 2"/>
    <x v="1"/>
    <x v="2"/>
  </r>
  <r>
    <x v="1003"/>
    <s v="Hopper"/>
    <n v="30.7"/>
    <n v="5.16"/>
    <s v="No"/>
    <x v="0"/>
    <x v="0"/>
    <n v="2"/>
    <x v="1"/>
    <x v="0"/>
    <x v="2"/>
    <d v="1972-09-03T00:00:00"/>
    <x v="1003"/>
    <x v="2"/>
    <s v="tier - 2"/>
    <x v="14"/>
    <x v="29"/>
  </r>
  <r>
    <x v="1004"/>
    <s v="Finneran"/>
    <n v="25.934999999999999"/>
    <n v="5.96"/>
    <s v="Yes"/>
    <x v="0"/>
    <x v="0"/>
    <n v="2"/>
    <x v="1"/>
    <x v="1"/>
    <x v="1"/>
    <d v="1966-08-06T00:00:00"/>
    <x v="1004"/>
    <x v="2"/>
    <s v="tier - 1"/>
    <x v="4"/>
    <x v="25"/>
  </r>
  <r>
    <x v="1005"/>
    <s v="Basham"/>
    <n v="35.9"/>
    <n v="4.8499999999999996"/>
    <s v="Yes"/>
    <x v="0"/>
    <x v="1"/>
    <n v="1"/>
    <x v="1"/>
    <x v="0"/>
    <x v="2"/>
    <d v="1969-06-25T00:00:00"/>
    <x v="1005"/>
    <x v="2"/>
    <s v="tier - 2"/>
    <x v="3"/>
    <x v="16"/>
  </r>
  <r>
    <x v="1006"/>
    <s v="Inman"/>
    <n v="26.7"/>
    <n v="5.09"/>
    <s v="Yes"/>
    <x v="0"/>
    <x v="1"/>
    <n v="1"/>
    <x v="1"/>
    <x v="1"/>
    <x v="2"/>
    <d v="1969-11-30T00:00:00"/>
    <x v="1006"/>
    <x v="2"/>
    <s v="tier - 2"/>
    <x v="3"/>
    <x v="16"/>
  </r>
  <r>
    <x v="1007"/>
    <s v="Oscal"/>
    <n v="33.71"/>
    <n v="4.9400000000000004"/>
    <s v="No"/>
    <x v="0"/>
    <x v="0"/>
    <n v="0"/>
    <x v="1"/>
    <x v="0"/>
    <x v="2"/>
    <d v="1980-08-20T00:00:00"/>
    <x v="1007"/>
    <x v="2"/>
    <s v="tier - 1"/>
    <x v="14"/>
    <x v="26"/>
  </r>
  <r>
    <x v="1008"/>
    <s v="Craft"/>
    <n v="41.91"/>
    <n v="4.92"/>
    <s v="Yes"/>
    <x v="0"/>
    <x v="0"/>
    <n v="2"/>
    <x v="1"/>
    <x v="0"/>
    <x v="2"/>
    <d v="1966-07-05T00:00:00"/>
    <x v="1008"/>
    <x v="2"/>
    <s v="tier - 1"/>
    <x v="0"/>
    <x v="25"/>
  </r>
  <r>
    <x v="1009"/>
    <s v="Kebede"/>
    <n v="39.82"/>
    <n v="6.05"/>
    <s v="Yes"/>
    <x v="0"/>
    <x v="0"/>
    <n v="2"/>
    <x v="1"/>
    <x v="0"/>
    <x v="1"/>
    <d v="1966-09-09T00:00:00"/>
    <x v="1009"/>
    <x v="2"/>
    <s v="tier - 1"/>
    <x v="0"/>
    <x v="25"/>
  </r>
  <r>
    <x v="1010"/>
    <s v="Strobel"/>
    <n v="28.12"/>
    <n v="4.67"/>
    <s v="No"/>
    <x v="0"/>
    <x v="0"/>
    <n v="2"/>
    <x v="1"/>
    <x v="1"/>
    <x v="2"/>
    <d v="1972-10-07T00:00:00"/>
    <x v="1010"/>
    <x v="2"/>
    <s v="tier - 2"/>
    <x v="1"/>
    <x v="29"/>
  </r>
  <r>
    <x v="1011"/>
    <s v="Dalton"/>
    <n v="26.98"/>
    <n v="9.81"/>
    <s v="Yes"/>
    <x v="0"/>
    <x v="0"/>
    <n v="0"/>
    <x v="1"/>
    <x v="1"/>
    <x v="0"/>
    <d v="1967-09-04T00:00:00"/>
    <x v="1011"/>
    <x v="2"/>
    <s v="tier - 2"/>
    <x v="1"/>
    <x v="23"/>
  </r>
  <r>
    <x v="1012"/>
    <s v="Morimoto"/>
    <n v="27.2"/>
    <n v="6.06"/>
    <s v="Yes"/>
    <x v="0"/>
    <x v="0"/>
    <n v="2"/>
    <x v="1"/>
    <x v="1"/>
    <x v="1"/>
    <d v="1966-11-20T00:00:00"/>
    <x v="1012"/>
    <x v="2"/>
    <s v="tier - 3"/>
    <x v="3"/>
    <x v="25"/>
  </r>
  <r>
    <x v="1013"/>
    <s v="Manlove"/>
    <n v="25.3"/>
    <n v="5.19"/>
    <s v="Yes"/>
    <x v="0"/>
    <x v="0"/>
    <n v="2"/>
    <x v="1"/>
    <x v="1"/>
    <x v="2"/>
    <d v="1966-11-07T00:00:00"/>
    <x v="1013"/>
    <x v="2"/>
    <s v="tier - 3"/>
    <x v="3"/>
    <x v="25"/>
  </r>
  <r>
    <x v="1014"/>
    <s v="Madzik"/>
    <n v="30.25"/>
    <n v="10.16"/>
    <s v="No"/>
    <x v="0"/>
    <x v="0"/>
    <n v="0"/>
    <x v="1"/>
    <x v="0"/>
    <x v="0"/>
    <d v="1971-11-09T00:00:00"/>
    <x v="1014"/>
    <x v="2"/>
    <s v="tier - 2"/>
    <x v="1"/>
    <x v="14"/>
  </r>
  <r>
    <x v="1015"/>
    <s v="Hobson"/>
    <n v="54"/>
    <n v="4.68"/>
    <s v="Yes"/>
    <x v="1"/>
    <x v="0"/>
    <n v="2"/>
    <x v="1"/>
    <x v="0"/>
    <x v="2"/>
    <d v="2000-09-18T00:00:00"/>
    <x v="1015"/>
    <x v="2"/>
    <s v="tier - 1"/>
    <x v="3"/>
    <x v="22"/>
  </r>
  <r>
    <x v="1016"/>
    <s v="Reyes"/>
    <n v="51.86"/>
    <n v="5.32"/>
    <s v="Yes"/>
    <x v="0"/>
    <x v="0"/>
    <n v="0"/>
    <x v="1"/>
    <x v="0"/>
    <x v="2"/>
    <d v="2001-12-17T00:00:00"/>
    <x v="1016"/>
    <x v="2"/>
    <s v="tier - 1"/>
    <x v="12"/>
    <x v="47"/>
  </r>
  <r>
    <x v="1017"/>
    <s v="Tierney"/>
    <n v="31.39"/>
    <n v="6.99"/>
    <s v="No"/>
    <x v="0"/>
    <x v="0"/>
    <n v="0"/>
    <x v="1"/>
    <x v="0"/>
    <x v="0"/>
    <d v="1974-08-30T00:00:00"/>
    <x v="1017"/>
    <x v="2"/>
    <s v="tier - 2"/>
    <x v="15"/>
    <x v="20"/>
  </r>
  <r>
    <x v="1018"/>
    <s v="Gabris"/>
    <n v="39.97"/>
    <n v="5.55"/>
    <s v="No"/>
    <x v="0"/>
    <x v="0"/>
    <n v="0"/>
    <x v="1"/>
    <x v="0"/>
    <x v="2"/>
    <d v="1989-10-25T00:00:00"/>
    <x v="1018"/>
    <x v="2"/>
    <s v="tier - 1"/>
    <x v="1"/>
    <x v="4"/>
  </r>
  <r>
    <x v="1019"/>
    <s v="Howard"/>
    <n v="41.23"/>
    <n v="6.94"/>
    <s v="No"/>
    <x v="0"/>
    <x v="0"/>
    <n v="0"/>
    <x v="1"/>
    <x v="0"/>
    <x v="0"/>
    <d v="1974-12-10T00:00:00"/>
    <x v="1019"/>
    <x v="2"/>
    <s v="tier - 3"/>
    <x v="1"/>
    <x v="20"/>
  </r>
  <r>
    <x v="1020"/>
    <s v="Kallay"/>
    <n v="49.45"/>
    <n v="4.2"/>
    <s v="Yes"/>
    <x v="0"/>
    <x v="0"/>
    <n v="0"/>
    <x v="1"/>
    <x v="0"/>
    <x v="2"/>
    <d v="1996-07-21T00:00:00"/>
    <x v="1020"/>
    <x v="2"/>
    <s v="tier - 3"/>
    <x v="1"/>
    <x v="45"/>
  </r>
  <r>
    <x v="1021"/>
    <s v="Leguizamo"/>
    <n v="41.04"/>
    <n v="5.59"/>
    <s v="No"/>
    <x v="0"/>
    <x v="0"/>
    <n v="0"/>
    <x v="1"/>
    <x v="0"/>
    <x v="2"/>
    <d v="1991-06-26T00:00:00"/>
    <x v="1021"/>
    <x v="2"/>
    <s v="tier - 2"/>
    <x v="1"/>
    <x v="42"/>
  </r>
  <r>
    <x v="1022"/>
    <s v="Escartin"/>
    <n v="27.93"/>
    <n v="9.9600000000000009"/>
    <s v="No"/>
    <x v="0"/>
    <x v="0"/>
    <n v="0"/>
    <x v="1"/>
    <x v="1"/>
    <x v="0"/>
    <d v="1974-12-15T00:00:00"/>
    <x v="1022"/>
    <x v="2"/>
    <s v="tier - 1"/>
    <x v="1"/>
    <x v="20"/>
  </r>
  <r>
    <x v="1023"/>
    <s v="Chorey"/>
    <n v="21.01"/>
    <n v="7.37"/>
    <s v="No"/>
    <x v="0"/>
    <x v="0"/>
    <n v="0"/>
    <x v="1"/>
    <x v="2"/>
    <x v="0"/>
    <d v="1968-10-24T00:00:00"/>
    <x v="1023"/>
    <x v="2"/>
    <s v="tier - 1"/>
    <x v="0"/>
    <x v="0"/>
  </r>
  <r>
    <x v="1024"/>
    <s v="McVay"/>
    <n v="52.37"/>
    <n v="5.0599999999999996"/>
    <s v="Yes"/>
    <x v="1"/>
    <x v="0"/>
    <n v="2"/>
    <x v="1"/>
    <x v="0"/>
    <x v="2"/>
    <d v="2000-09-17T00:00:00"/>
    <x v="1024"/>
    <x v="2"/>
    <s v="tier - 3"/>
    <x v="1"/>
    <x v="22"/>
  </r>
  <r>
    <x v="1025"/>
    <s v="Vinson"/>
    <n v="40.369999999999997"/>
    <n v="8.2100000000000009"/>
    <s v="No"/>
    <x v="0"/>
    <x v="0"/>
    <n v="0"/>
    <x v="1"/>
    <x v="0"/>
    <x v="0"/>
    <d v="1965-12-18T00:00:00"/>
    <x v="1025"/>
    <x v="2"/>
    <s v="tier - 3"/>
    <x v="0"/>
    <x v="11"/>
  </r>
  <r>
    <x v="1026"/>
    <s v="Astrike-Davis"/>
    <n v="41.47"/>
    <n v="10.34"/>
    <s v="No"/>
    <x v="0"/>
    <x v="0"/>
    <n v="2"/>
    <x v="1"/>
    <x v="0"/>
    <x v="0"/>
    <d v="1973-10-21T00:00:00"/>
    <x v="1026"/>
    <x v="2"/>
    <s v="tier - 1"/>
    <x v="0"/>
    <x v="30"/>
  </r>
  <r>
    <x v="1027"/>
    <s v="Harder"/>
    <n v="33.725000000000001"/>
    <n v="5.51"/>
    <s v="Yes"/>
    <x v="0"/>
    <x v="0"/>
    <n v="2"/>
    <x v="1"/>
    <x v="0"/>
    <x v="2"/>
    <d v="1966-07-09T00:00:00"/>
    <x v="1027"/>
    <x v="2"/>
    <s v="tier - 2"/>
    <x v="1"/>
    <x v="25"/>
  </r>
  <r>
    <x v="1028"/>
    <s v="Bell"/>
    <n v="28.1"/>
    <n v="11.2"/>
    <s v="No"/>
    <x v="0"/>
    <x v="0"/>
    <n v="0"/>
    <x v="1"/>
    <x v="1"/>
    <x v="0"/>
    <d v="1965-06-19T00:00:00"/>
    <x v="1028"/>
    <x v="2"/>
    <s v="tier - 2"/>
    <x v="3"/>
    <x v="11"/>
  </r>
  <r>
    <x v="1029"/>
    <s v="Dawes"/>
    <n v="37.43"/>
    <n v="4.3499999999999996"/>
    <s v="Yes"/>
    <x v="0"/>
    <x v="1"/>
    <n v="1"/>
    <x v="1"/>
    <x v="0"/>
    <x v="2"/>
    <d v="1969-08-14T00:00:00"/>
    <x v="1029"/>
    <x v="2"/>
    <s v="tier - 3"/>
    <x v="1"/>
    <x v="16"/>
  </r>
  <r>
    <x v="1030"/>
    <s v="Larios"/>
    <n v="23.7"/>
    <n v="10.45"/>
    <s v="No"/>
    <x v="0"/>
    <x v="0"/>
    <n v="0"/>
    <x v="1"/>
    <x v="2"/>
    <x v="0"/>
    <d v="1965-12-04T00:00:00"/>
    <x v="1030"/>
    <x v="2"/>
    <s v="tier - 3"/>
    <x v="3"/>
    <x v="11"/>
  </r>
  <r>
    <x v="1031"/>
    <s v="Yaremczuk"/>
    <n v="24.795000000000002"/>
    <n v="4.07"/>
    <s v="Yes"/>
    <x v="0"/>
    <x v="1"/>
    <n v="1"/>
    <x v="1"/>
    <x v="2"/>
    <x v="2"/>
    <d v="1969-11-10T00:00:00"/>
    <x v="1031"/>
    <x v="2"/>
    <s v="tier - 3"/>
    <x v="1"/>
    <x v="16"/>
  </r>
  <r>
    <x v="1032"/>
    <s v="Knight"/>
    <n v="31.9"/>
    <n v="8.34"/>
    <s v="No"/>
    <x v="0"/>
    <x v="0"/>
    <n v="0"/>
    <x v="1"/>
    <x v="0"/>
    <x v="0"/>
    <d v="1968-11-12T00:00:00"/>
    <x v="1032"/>
    <x v="2"/>
    <s v="tier - 3"/>
    <x v="0"/>
    <x v="0"/>
  </r>
  <r>
    <x v="1033"/>
    <s v="Eversman"/>
    <n v="32.68"/>
    <n v="7.41"/>
    <s v="No"/>
    <x v="0"/>
    <x v="0"/>
    <n v="0"/>
    <x v="1"/>
    <x v="0"/>
    <x v="0"/>
    <d v="1968-11-13T00:00:00"/>
    <x v="1033"/>
    <x v="2"/>
    <s v="tier - 1"/>
    <x v="2"/>
    <x v="0"/>
  </r>
  <r>
    <x v="1034"/>
    <s v="Hickory"/>
    <n v="47.13"/>
    <n v="4.3099999999999996"/>
    <s v="No"/>
    <x v="0"/>
    <x v="0"/>
    <n v="0"/>
    <x v="1"/>
    <x v="0"/>
    <x v="2"/>
    <d v="1994-09-06T00:00:00"/>
    <x v="1034"/>
    <x v="2"/>
    <s v="tier - 3"/>
    <x v="1"/>
    <x v="6"/>
  </r>
  <r>
    <x v="1035"/>
    <s v="Mooney"/>
    <n v="36.67"/>
    <n v="10.83"/>
    <s v="No"/>
    <x v="0"/>
    <x v="0"/>
    <n v="0"/>
    <x v="1"/>
    <x v="0"/>
    <x v="0"/>
    <d v="1971-12-20T00:00:00"/>
    <x v="1035"/>
    <x v="2"/>
    <s v="tier - 3"/>
    <x v="1"/>
    <x v="14"/>
  </r>
  <r>
    <x v="1036"/>
    <s v="Craighead"/>
    <n v="33.630000000000003"/>
    <n v="11.31"/>
    <s v="No"/>
    <x v="0"/>
    <x v="0"/>
    <n v="0"/>
    <x v="1"/>
    <x v="0"/>
    <x v="0"/>
    <d v="1968-07-28T00:00:00"/>
    <x v="1036"/>
    <x v="2"/>
    <s v="tier - 3"/>
    <x v="1"/>
    <x v="0"/>
  </r>
  <r>
    <x v="1037"/>
    <s v="Gardner"/>
    <n v="32.67"/>
    <n v="11.81"/>
    <s v="Yes"/>
    <x v="0"/>
    <x v="0"/>
    <n v="0"/>
    <x v="1"/>
    <x v="0"/>
    <x v="0"/>
    <d v="1967-10-02T00:00:00"/>
    <x v="1037"/>
    <x v="2"/>
    <s v="tier - 2"/>
    <x v="0"/>
    <x v="23"/>
  </r>
  <r>
    <x v="1038"/>
    <s v="Lohrenz"/>
    <n v="33.299999999999997"/>
    <n v="8.26"/>
    <s v="Yes"/>
    <x v="0"/>
    <x v="0"/>
    <n v="2"/>
    <x v="1"/>
    <x v="0"/>
    <x v="0"/>
    <d v="1970-12-18T00:00:00"/>
    <x v="1038"/>
    <x v="2"/>
    <s v="tier - 2"/>
    <x v="3"/>
    <x v="2"/>
  </r>
  <r>
    <x v="1039"/>
    <s v="Demise"/>
    <n v="30.78"/>
    <n v="10.74"/>
    <s v="Yes"/>
    <x v="0"/>
    <x v="0"/>
    <n v="2"/>
    <x v="1"/>
    <x v="0"/>
    <x v="0"/>
    <d v="1970-10-28T00:00:00"/>
    <x v="1039"/>
    <x v="2"/>
    <s v="tier - 2"/>
    <x v="8"/>
    <x v="2"/>
  </r>
  <r>
    <x v="1040"/>
    <s v="Nelson"/>
    <n v="28.975000000000001"/>
    <n v="7.69"/>
    <s v="Yes"/>
    <x v="0"/>
    <x v="0"/>
    <n v="0"/>
    <x v="1"/>
    <x v="1"/>
    <x v="0"/>
    <d v="1967-10-23T00:00:00"/>
    <x v="1040"/>
    <x v="2"/>
    <s v="tier - 1"/>
    <x v="9"/>
    <x v="23"/>
  </r>
  <r>
    <x v="1041"/>
    <s v="Guitard"/>
    <n v="33.4"/>
    <n v="4.84"/>
    <s v="No"/>
    <x v="0"/>
    <x v="0"/>
    <n v="0"/>
    <x v="1"/>
    <x v="0"/>
    <x v="2"/>
    <d v="1999-12-24T00:00:00"/>
    <x v="1041"/>
    <x v="2"/>
    <s v="tier - 1"/>
    <x v="3"/>
    <x v="35"/>
  </r>
  <r>
    <x v="1042"/>
    <s v="Navas"/>
    <n v="21.5"/>
    <n v="9.77"/>
    <s v="Yes"/>
    <x v="0"/>
    <x v="0"/>
    <n v="0"/>
    <x v="1"/>
    <x v="2"/>
    <x v="0"/>
    <d v="1967-11-11T00:00:00"/>
    <x v="1042"/>
    <x v="2"/>
    <s v="tier - 2"/>
    <x v="3"/>
    <x v="23"/>
  </r>
  <r>
    <x v="1043"/>
    <s v="Ptucha"/>
    <n v="38.14"/>
    <n v="5.84"/>
    <s v="No"/>
    <x v="0"/>
    <x v="0"/>
    <n v="0"/>
    <x v="1"/>
    <x v="0"/>
    <x v="1"/>
    <d v="1989-11-25T00:00:00"/>
    <x v="1043"/>
    <x v="2"/>
    <s v="tier - 2"/>
    <x v="13"/>
    <x v="4"/>
  </r>
  <r>
    <x v="1044"/>
    <s v="Kirouac"/>
    <n v="35.42"/>
    <n v="8.6999999999999993"/>
    <s v="Yes"/>
    <x v="0"/>
    <x v="0"/>
    <n v="1"/>
    <x v="1"/>
    <x v="0"/>
    <x v="0"/>
    <d v="1986-08-29T00:00:00"/>
    <x v="1044"/>
    <x v="2"/>
    <s v="tier - 1"/>
    <x v="12"/>
    <x v="27"/>
  </r>
  <r>
    <x v="1045"/>
    <s v="Toews"/>
    <n v="35.625"/>
    <n v="10.79"/>
    <s v="No"/>
    <x v="0"/>
    <x v="0"/>
    <n v="0"/>
    <x v="1"/>
    <x v="0"/>
    <x v="0"/>
    <d v="1974-12-09T00:00:00"/>
    <x v="1045"/>
    <x v="2"/>
    <s v="tier - 1"/>
    <x v="4"/>
    <x v="20"/>
  </r>
  <r>
    <x v="1046"/>
    <s v="Perry"/>
    <n v="45.51"/>
    <n v="4.32"/>
    <s v="No"/>
    <x v="0"/>
    <x v="0"/>
    <n v="1"/>
    <x v="1"/>
    <x v="0"/>
    <x v="2"/>
    <d v="1992-06-25T00:00:00"/>
    <x v="1046"/>
    <x v="2"/>
    <s v="tier - 1"/>
    <x v="1"/>
    <x v="34"/>
  </r>
  <r>
    <x v="1047"/>
    <s v="Kretz"/>
    <n v="37.1"/>
    <n v="7.19"/>
    <s v="Yes"/>
    <x v="0"/>
    <x v="0"/>
    <n v="0"/>
    <x v="1"/>
    <x v="0"/>
    <x v="0"/>
    <d v="1967-10-05T00:00:00"/>
    <x v="1047"/>
    <x v="2"/>
    <s v="tier - 3"/>
    <x v="3"/>
    <x v="23"/>
  </r>
  <r>
    <x v="1048"/>
    <s v="Hempel"/>
    <n v="30.5"/>
    <n v="11.94"/>
    <s v="Yes"/>
    <x v="0"/>
    <x v="0"/>
    <n v="0"/>
    <x v="1"/>
    <x v="0"/>
    <x v="0"/>
    <d v="1967-07-30T00:00:00"/>
    <x v="1048"/>
    <x v="2"/>
    <s v="tier - 2"/>
    <x v="3"/>
    <x v="23"/>
  </r>
  <r>
    <x v="1049"/>
    <s v="McBroom"/>
    <n v="28.16"/>
    <n v="5.56"/>
    <s v="No"/>
    <x v="0"/>
    <x v="0"/>
    <n v="2"/>
    <x v="1"/>
    <x v="1"/>
    <x v="2"/>
    <d v="1972-10-24T00:00:00"/>
    <x v="1049"/>
    <x v="2"/>
    <s v="tier - 3"/>
    <x v="0"/>
    <x v="29"/>
  </r>
  <r>
    <x v="1050"/>
    <s v="Yoo"/>
    <n v="29.1"/>
    <n v="5.64"/>
    <s v="Yes"/>
    <x v="0"/>
    <x v="0"/>
    <n v="0"/>
    <x v="1"/>
    <x v="1"/>
    <x v="2"/>
    <d v="1976-09-30T00:00:00"/>
    <x v="1050"/>
    <x v="2"/>
    <s v="tier - 1"/>
    <x v="15"/>
    <x v="17"/>
  </r>
  <r>
    <x v="1051"/>
    <s v="Rand"/>
    <n v="30.22"/>
    <n v="4.6500000000000004"/>
    <s v="No"/>
    <x v="0"/>
    <x v="0"/>
    <n v="0"/>
    <x v="1"/>
    <x v="0"/>
    <x v="2"/>
    <d v="1977-08-02T00:00:00"/>
    <x v="1051"/>
    <x v="2"/>
    <s v="tier - 2"/>
    <x v="14"/>
    <x v="1"/>
  </r>
  <r>
    <x v="1052"/>
    <s v="Wolfe"/>
    <n v="24.29"/>
    <n v="9.0500000000000007"/>
    <s v="No"/>
    <x v="0"/>
    <x v="0"/>
    <n v="0"/>
    <x v="1"/>
    <x v="2"/>
    <x v="0"/>
    <d v="1962-09-07T00:00:00"/>
    <x v="1052"/>
    <x v="2"/>
    <s v="tier - 3"/>
    <x v="0"/>
    <x v="5"/>
  </r>
  <r>
    <x v="1053"/>
    <s v="Vance"/>
    <n v="29.39"/>
    <n v="4.5199999999999996"/>
    <s v="Yes"/>
    <x v="0"/>
    <x v="0"/>
    <n v="0"/>
    <x v="1"/>
    <x v="1"/>
    <x v="2"/>
    <d v="1976-11-22T00:00:00"/>
    <x v="1053"/>
    <x v="2"/>
    <s v="tier - 2"/>
    <x v="14"/>
    <x v="17"/>
  </r>
  <r>
    <x v="1054"/>
    <s v="Burnett"/>
    <n v="25.66"/>
    <n v="4.62"/>
    <s v="Yes"/>
    <x v="0"/>
    <x v="0"/>
    <n v="1"/>
    <x v="1"/>
    <x v="1"/>
    <x v="2"/>
    <d v="1964-08-08T00:00:00"/>
    <x v="1054"/>
    <x v="2"/>
    <s v="tier - 3"/>
    <x v="0"/>
    <x v="13"/>
  </r>
  <r>
    <x v="1055"/>
    <s v="Clason"/>
    <n v="39.11"/>
    <n v="5.87"/>
    <s v="No"/>
    <x v="0"/>
    <x v="0"/>
    <n v="0"/>
    <x v="1"/>
    <x v="0"/>
    <x v="1"/>
    <d v="1990-07-06T00:00:00"/>
    <x v="1055"/>
    <x v="2"/>
    <s v="tier - 3"/>
    <x v="1"/>
    <x v="3"/>
  </r>
  <r>
    <x v="1056"/>
    <s v="Donnelly"/>
    <n v="43.78"/>
    <n v="5.71"/>
    <s v="No"/>
    <x v="0"/>
    <x v="0"/>
    <n v="1"/>
    <x v="1"/>
    <x v="0"/>
    <x v="1"/>
    <d v="1992-07-23T00:00:00"/>
    <x v="1056"/>
    <x v="2"/>
    <s v="tier - 3"/>
    <x v="12"/>
    <x v="34"/>
  </r>
  <r>
    <x v="1057"/>
    <s v="Pietz"/>
    <n v="24.35"/>
    <n v="9.08"/>
    <s v="No"/>
    <x v="0"/>
    <x v="0"/>
    <n v="0"/>
    <x v="1"/>
    <x v="2"/>
    <x v="0"/>
    <d v="1965-06-27T00:00:00"/>
    <x v="1057"/>
    <x v="2"/>
    <s v="tier - 3"/>
    <x v="1"/>
    <x v="11"/>
  </r>
  <r>
    <x v="1058"/>
    <s v="Tegenkamp"/>
    <n v="40.299999999999997"/>
    <n v="5.3"/>
    <s v="Yes"/>
    <x v="0"/>
    <x v="0"/>
    <n v="2"/>
    <x v="1"/>
    <x v="0"/>
    <x v="2"/>
    <d v="1966-07-02T00:00:00"/>
    <x v="1058"/>
    <x v="2"/>
    <s v="tier - 3"/>
    <x v="3"/>
    <x v="25"/>
  </r>
  <r>
    <x v="1059"/>
    <s v="Dover"/>
    <n v="32.774999999999999"/>
    <n v="11.76"/>
    <s v="Yes"/>
    <x v="0"/>
    <x v="0"/>
    <n v="0"/>
    <x v="1"/>
    <x v="0"/>
    <x v="0"/>
    <d v="1967-06-23T00:00:00"/>
    <x v="1059"/>
    <x v="2"/>
    <s v="tier - 2"/>
    <x v="1"/>
    <x v="23"/>
  </r>
  <r>
    <x v="1060"/>
    <s v="Dockemeyer"/>
    <n v="39.6"/>
    <n v="5.1100000000000003"/>
    <s v="Yes"/>
    <x v="0"/>
    <x v="0"/>
    <n v="2"/>
    <x v="1"/>
    <x v="0"/>
    <x v="2"/>
    <d v="1966-07-20T00:00:00"/>
    <x v="1060"/>
    <x v="2"/>
    <s v="tier - 2"/>
    <x v="3"/>
    <x v="25"/>
  </r>
  <r>
    <x v="1061"/>
    <s v="Steele"/>
    <n v="30.97"/>
    <n v="5.54"/>
    <s v="No"/>
    <x v="0"/>
    <x v="0"/>
    <n v="2"/>
    <x v="1"/>
    <x v="0"/>
    <x v="2"/>
    <d v="1972-12-14T00:00:00"/>
    <x v="1061"/>
    <x v="2"/>
    <s v="tier - 1"/>
    <x v="1"/>
    <x v="29"/>
  </r>
  <r>
    <x v="1062"/>
    <s v="Harel"/>
    <n v="27.645"/>
    <n v="8.8699999999999992"/>
    <s v="Yes"/>
    <x v="0"/>
    <x v="0"/>
    <n v="0"/>
    <x v="1"/>
    <x v="1"/>
    <x v="0"/>
    <d v="1967-11-29T00:00:00"/>
    <x v="1062"/>
    <x v="2"/>
    <s v="tier - 1"/>
    <x v="1"/>
    <x v="23"/>
  </r>
  <r>
    <x v="1063"/>
    <s v="Aguila"/>
    <n v="34.43"/>
    <n v="5.96"/>
    <s v="Yes"/>
    <x v="0"/>
    <x v="0"/>
    <n v="2"/>
    <x v="1"/>
    <x v="0"/>
    <x v="1"/>
    <d v="1966-11-03T00:00:00"/>
    <x v="1063"/>
    <x v="2"/>
    <s v="tier - 3"/>
    <x v="0"/>
    <x v="25"/>
  </r>
  <r>
    <x v="1064"/>
    <s v="Vallejo Sarmiento"/>
    <n v="39.6"/>
    <n v="4.4400000000000004"/>
    <s v="Yes"/>
    <x v="0"/>
    <x v="1"/>
    <n v="1"/>
    <x v="1"/>
    <x v="0"/>
    <x v="2"/>
    <d v="1969-12-25T00:00:00"/>
    <x v="1064"/>
    <x v="2"/>
    <s v="tier - 3"/>
    <x v="0"/>
    <x v="16"/>
  </r>
  <r>
    <x v="1065"/>
    <s v="Beisheim"/>
    <n v="22.1"/>
    <n v="4.6500000000000004"/>
    <s v="Yes"/>
    <x v="0"/>
    <x v="0"/>
    <n v="2"/>
    <x v="1"/>
    <x v="2"/>
    <x v="2"/>
    <d v="1966-12-11T00:00:00"/>
    <x v="1065"/>
    <x v="2"/>
    <s v="tier - 3"/>
    <x v="3"/>
    <x v="25"/>
  </r>
  <r>
    <x v="1066"/>
    <s v="Lenhoff"/>
    <n v="33.25"/>
    <n v="5.64"/>
    <s v="Yes"/>
    <x v="0"/>
    <x v="1"/>
    <n v="1"/>
    <x v="1"/>
    <x v="0"/>
    <x v="2"/>
    <d v="1969-07-17T00:00:00"/>
    <x v="1066"/>
    <x v="2"/>
    <s v="tier - 1"/>
    <x v="2"/>
    <x v="16"/>
  </r>
  <r>
    <x v="1067"/>
    <s v="Wehrwein"/>
    <n v="33.33"/>
    <n v="10.19"/>
    <s v="No"/>
    <x v="0"/>
    <x v="0"/>
    <n v="0"/>
    <x v="1"/>
    <x v="0"/>
    <x v="0"/>
    <d v="1971-06-29T00:00:00"/>
    <x v="1067"/>
    <x v="2"/>
    <s v="tier - 2"/>
    <x v="0"/>
    <x v="14"/>
  </r>
  <r>
    <x v="1068"/>
    <s v="Wallace"/>
    <n v="30.5"/>
    <n v="10.79"/>
    <s v="No"/>
    <x v="0"/>
    <x v="0"/>
    <n v="0"/>
    <x v="1"/>
    <x v="0"/>
    <x v="0"/>
    <d v="1971-09-26T00:00:00"/>
    <x v="1068"/>
    <x v="2"/>
    <s v="tier - 3"/>
    <x v="3"/>
    <x v="14"/>
  </r>
  <r>
    <x v="1069"/>
    <s v="Markowitz"/>
    <n v="30.3"/>
    <n v="4.24"/>
    <s v="No"/>
    <x v="0"/>
    <x v="0"/>
    <n v="0"/>
    <x v="1"/>
    <x v="0"/>
    <x v="2"/>
    <d v="1977-10-25T00:00:00"/>
    <x v="1069"/>
    <x v="2"/>
    <s v="tier - 1"/>
    <x v="1"/>
    <x v="1"/>
  </r>
  <r>
    <x v="1070"/>
    <s v="Vos"/>
    <n v="26.22"/>
    <n v="5.83"/>
    <s v="No"/>
    <x v="0"/>
    <x v="0"/>
    <n v="2"/>
    <x v="1"/>
    <x v="1"/>
    <x v="1"/>
    <d v="1972-10-19T00:00:00"/>
    <x v="1070"/>
    <x v="2"/>
    <s v="tier - 1"/>
    <x v="1"/>
    <x v="29"/>
  </r>
  <r>
    <x v="1071"/>
    <s v="McLeod"/>
    <n v="29.99"/>
    <n v="11.85"/>
    <s v="No"/>
    <x v="0"/>
    <x v="0"/>
    <n v="0"/>
    <x v="1"/>
    <x v="0"/>
    <x v="0"/>
    <d v="1978-08-21T00:00:00"/>
    <x v="1071"/>
    <x v="2"/>
    <s v="tier - 3"/>
    <x v="15"/>
    <x v="9"/>
  </r>
  <r>
    <x v="1072"/>
    <s v="Balcom"/>
    <n v="36.380000000000003"/>
    <n v="5.98"/>
    <s v="No"/>
    <x v="0"/>
    <x v="0"/>
    <n v="1"/>
    <x v="1"/>
    <x v="0"/>
    <x v="1"/>
    <d v="1987-06-28T00:00:00"/>
    <x v="1072"/>
    <x v="2"/>
    <s v="tier - 1"/>
    <x v="1"/>
    <x v="38"/>
  </r>
  <r>
    <x v="1073"/>
    <s v="Dirth"/>
    <n v="31.16"/>
    <n v="4.26"/>
    <s v="Yes"/>
    <x v="0"/>
    <x v="1"/>
    <n v="1"/>
    <x v="1"/>
    <x v="0"/>
    <x v="2"/>
    <d v="1969-09-22T00:00:00"/>
    <x v="1073"/>
    <x v="2"/>
    <s v="tier - 1"/>
    <x v="1"/>
    <x v="16"/>
  </r>
  <r>
    <x v="1074"/>
    <s v="Inglish"/>
    <n v="25.55"/>
    <n v="4.96"/>
    <s v="Yes"/>
    <x v="0"/>
    <x v="0"/>
    <n v="1"/>
    <x v="1"/>
    <x v="1"/>
    <x v="2"/>
    <d v="1964-07-27T00:00:00"/>
    <x v="1074"/>
    <x v="2"/>
    <s v="tier - 1"/>
    <x v="0"/>
    <x v="13"/>
  </r>
  <r>
    <x v="1075"/>
    <s v="Matthews"/>
    <n v="28.77"/>
    <n v="4"/>
    <s v="Yes"/>
    <x v="0"/>
    <x v="0"/>
    <n v="0"/>
    <x v="1"/>
    <x v="1"/>
    <x v="2"/>
    <d v="1976-08-03T00:00:00"/>
    <x v="1075"/>
    <x v="2"/>
    <s v="tier - 2"/>
    <x v="14"/>
    <x v="17"/>
  </r>
  <r>
    <x v="1076"/>
    <s v="Massa-Musiak"/>
    <n v="23.14"/>
    <n v="4.1500000000000004"/>
    <s v="Yes"/>
    <x v="0"/>
    <x v="0"/>
    <n v="1"/>
    <x v="1"/>
    <x v="2"/>
    <x v="2"/>
    <d v="1964-10-14T00:00:00"/>
    <x v="1076"/>
    <x v="2"/>
    <s v="tier - 1"/>
    <x v="1"/>
    <x v="13"/>
  </r>
  <r>
    <x v="1077"/>
    <s v="Bailey"/>
    <n v="39.6"/>
    <n v="11.36"/>
    <s v="No"/>
    <x v="0"/>
    <x v="0"/>
    <n v="0"/>
    <x v="1"/>
    <x v="0"/>
    <x v="0"/>
    <d v="1968-11-08T00:00:00"/>
    <x v="1077"/>
    <x v="2"/>
    <s v="tier - 1"/>
    <x v="3"/>
    <x v="0"/>
  </r>
  <r>
    <x v="1078"/>
    <s v="Jacoby"/>
    <n v="29.2"/>
    <n v="7.53"/>
    <s v="No"/>
    <x v="0"/>
    <x v="0"/>
    <n v="0"/>
    <x v="1"/>
    <x v="1"/>
    <x v="0"/>
    <d v="1968-08-29T00:00:00"/>
    <x v="1078"/>
    <x v="2"/>
    <s v="tier - 3"/>
    <x v="3"/>
    <x v="0"/>
  </r>
  <r>
    <x v="1079"/>
    <s v="Crimmings"/>
    <n v="32.774999999999999"/>
    <n v="7.95"/>
    <s v="No"/>
    <x v="0"/>
    <x v="0"/>
    <n v="0"/>
    <x v="1"/>
    <x v="0"/>
    <x v="0"/>
    <d v="1968-08-23T00:00:00"/>
    <x v="1079"/>
    <x v="2"/>
    <s v="tier - 1"/>
    <x v="4"/>
    <x v="0"/>
  </r>
  <r>
    <x v="1080"/>
    <s v="Crane"/>
    <n v="24.035"/>
    <n v="8.5"/>
    <s v="No"/>
    <x v="0"/>
    <x v="0"/>
    <n v="0"/>
    <x v="1"/>
    <x v="2"/>
    <x v="0"/>
    <d v="1968-12-27T00:00:00"/>
    <x v="1080"/>
    <x v="2"/>
    <s v="tier - 1"/>
    <x v="6"/>
    <x v="0"/>
  </r>
  <r>
    <x v="1081"/>
    <s v="Swartzfager"/>
    <n v="30.55"/>
    <n v="5.89"/>
    <s v="No"/>
    <x v="0"/>
    <x v="1"/>
    <n v="1"/>
    <x v="1"/>
    <x v="0"/>
    <x v="1"/>
    <d v="1979-11-25T00:00:00"/>
    <x v="1081"/>
    <x v="2"/>
    <s v="tier - 2"/>
    <x v="15"/>
    <x v="19"/>
  </r>
  <r>
    <x v="1082"/>
    <s v="Clevenger"/>
    <n v="28.81"/>
    <n v="8.76"/>
    <s v="No"/>
    <x v="0"/>
    <x v="0"/>
    <n v="2"/>
    <x v="1"/>
    <x v="1"/>
    <x v="0"/>
    <d v="1973-10-11T00:00:00"/>
    <x v="1082"/>
    <x v="2"/>
    <s v="tier - 2"/>
    <x v="15"/>
    <x v="30"/>
  </r>
  <r>
    <x v="1083"/>
    <s v="Reichardt"/>
    <n v="31.66"/>
    <n v="4.1100000000000003"/>
    <s v="No"/>
    <x v="0"/>
    <x v="0"/>
    <n v="0"/>
    <x v="1"/>
    <x v="0"/>
    <x v="2"/>
    <d v="1980-10-24T00:00:00"/>
    <x v="1083"/>
    <x v="2"/>
    <s v="tier - 1"/>
    <x v="14"/>
    <x v="26"/>
  </r>
  <r>
    <x v="1084"/>
    <s v="Morton"/>
    <n v="28.215"/>
    <n v="7.56"/>
    <s v="Yes"/>
    <x v="0"/>
    <x v="0"/>
    <n v="1"/>
    <x v="1"/>
    <x v="1"/>
    <x v="0"/>
    <d v="1975-06-05T00:00:00"/>
    <x v="1084"/>
    <x v="2"/>
    <s v="tier - 1"/>
    <x v="5"/>
    <x v="20"/>
  </r>
  <r>
    <x v="1085"/>
    <s v="Sunstrum"/>
    <n v="26.12"/>
    <n v="4.17"/>
    <s v="Yes"/>
    <x v="0"/>
    <x v="1"/>
    <n v="1"/>
    <x v="1"/>
    <x v="1"/>
    <x v="2"/>
    <d v="1969-07-07T00:00:00"/>
    <x v="1085"/>
    <x v="2"/>
    <s v="tier - 2"/>
    <x v="16"/>
    <x v="16"/>
  </r>
  <r>
    <x v="1086"/>
    <s v="Frownfelter"/>
    <n v="36.630000000000003"/>
    <n v="11.42"/>
    <s v="No"/>
    <x v="0"/>
    <x v="0"/>
    <n v="2"/>
    <x v="1"/>
    <x v="0"/>
    <x v="0"/>
    <d v="1973-09-19T00:00:00"/>
    <x v="1086"/>
    <x v="2"/>
    <s v="tier - 3"/>
    <x v="0"/>
    <x v="30"/>
  </r>
  <r>
    <x v="1087"/>
    <s v="Richter"/>
    <n v="33.344999999999999"/>
    <n v="7.33"/>
    <s v="No"/>
    <x v="0"/>
    <x v="0"/>
    <n v="2"/>
    <x v="1"/>
    <x v="0"/>
    <x v="0"/>
    <d v="1973-09-29T00:00:00"/>
    <x v="1087"/>
    <x v="2"/>
    <s v="tier - 3"/>
    <x v="2"/>
    <x v="30"/>
  </r>
  <r>
    <x v="1088"/>
    <s v="England"/>
    <n v="27.11"/>
    <n v="6.7"/>
    <s v="No"/>
    <x v="0"/>
    <x v="0"/>
    <n v="0"/>
    <x v="1"/>
    <x v="1"/>
    <x v="0"/>
    <d v="1971-09-06T00:00:00"/>
    <x v="1088"/>
    <x v="2"/>
    <s v="tier - 1"/>
    <x v="15"/>
    <x v="14"/>
  </r>
  <r>
    <x v="1089"/>
    <s v="McLean"/>
    <n v="26.6"/>
    <n v="5.27"/>
    <s v="Yes"/>
    <x v="0"/>
    <x v="1"/>
    <n v="1"/>
    <x v="1"/>
    <x v="1"/>
    <x v="2"/>
    <d v="1969-06-17T00:00:00"/>
    <x v="1089"/>
    <x v="2"/>
    <s v="tier - 1"/>
    <x v="1"/>
    <x v="16"/>
  </r>
  <r>
    <x v="1090"/>
    <s v="Gardner"/>
    <n v="30.41"/>
    <n v="7.72"/>
    <s v="No"/>
    <x v="0"/>
    <x v="0"/>
    <n v="0"/>
    <x v="1"/>
    <x v="0"/>
    <x v="0"/>
    <d v="1974-09-29T00:00:00"/>
    <x v="1090"/>
    <x v="2"/>
    <s v="tier - 1"/>
    <x v="1"/>
    <x v="20"/>
  </r>
  <r>
    <x v="1091"/>
    <s v="Lane"/>
    <n v="28.98"/>
    <n v="8.68"/>
    <s v="No"/>
    <x v="0"/>
    <x v="0"/>
    <n v="2"/>
    <x v="1"/>
    <x v="1"/>
    <x v="0"/>
    <d v="1973-08-08T00:00:00"/>
    <x v="1091"/>
    <x v="2"/>
    <s v="tier - 2"/>
    <x v="14"/>
    <x v="30"/>
  </r>
  <r>
    <x v="1092"/>
    <s v="Vonachen"/>
    <n v="31.24"/>
    <n v="9.8000000000000007"/>
    <s v="No"/>
    <x v="0"/>
    <x v="0"/>
    <n v="0"/>
    <x v="1"/>
    <x v="0"/>
    <x v="0"/>
    <d v="1968-07-19T00:00:00"/>
    <x v="1092"/>
    <x v="2"/>
    <s v="tier - 1"/>
    <x v="0"/>
    <x v="0"/>
  </r>
  <r>
    <x v="1093"/>
    <s v="Smith"/>
    <n v="31.54"/>
    <n v="4.4400000000000004"/>
    <s v="No"/>
    <x v="0"/>
    <x v="0"/>
    <n v="0"/>
    <x v="1"/>
    <x v="0"/>
    <x v="2"/>
    <d v="1982-07-21T00:00:00"/>
    <x v="1093"/>
    <x v="2"/>
    <s v="tier - 1"/>
    <x v="14"/>
    <x v="37"/>
  </r>
  <r>
    <x v="1094"/>
    <s v="Kidwell"/>
    <n v="38.6"/>
    <n v="7.19"/>
    <s v="Yes"/>
    <x v="0"/>
    <x v="0"/>
    <n v="2"/>
    <x v="1"/>
    <x v="0"/>
    <x v="0"/>
    <d v="1970-12-01T00:00:00"/>
    <x v="1094"/>
    <x v="2"/>
    <s v="tier - 3"/>
    <x v="3"/>
    <x v="2"/>
  </r>
  <r>
    <x v="1095"/>
    <s v="Betancourth"/>
    <n v="37.950000000000003"/>
    <n v="6.06"/>
    <s v="No"/>
    <x v="0"/>
    <x v="0"/>
    <n v="0"/>
    <x v="1"/>
    <x v="0"/>
    <x v="1"/>
    <d v="1991-08-21T00:00:00"/>
    <x v="1095"/>
    <x v="2"/>
    <s v="tier - 1"/>
    <x v="12"/>
    <x v="42"/>
  </r>
  <r>
    <x v="1096"/>
    <s v="Henstrom"/>
    <n v="38.97"/>
    <n v="5.12"/>
    <s v="No"/>
    <x v="0"/>
    <x v="0"/>
    <n v="0"/>
    <x v="1"/>
    <x v="0"/>
    <x v="2"/>
    <d v="1991-11-17T00:00:00"/>
    <x v="1096"/>
    <x v="2"/>
    <s v="tier - 2"/>
    <x v="1"/>
    <x v="42"/>
  </r>
  <r>
    <x v="1097"/>
    <s v="Pereira"/>
    <n v="21.2"/>
    <n v="10.72"/>
    <s v="No"/>
    <x v="0"/>
    <x v="0"/>
    <n v="0"/>
    <x v="1"/>
    <x v="2"/>
    <x v="0"/>
    <d v="1962-07-12T00:00:00"/>
    <x v="1097"/>
    <x v="2"/>
    <s v="tier - 3"/>
    <x v="1"/>
    <x v="5"/>
  </r>
  <r>
    <x v="1098"/>
    <s v="Black"/>
    <n v="23.96"/>
    <n v="9.58"/>
    <s v="Yes"/>
    <x v="0"/>
    <x v="1"/>
    <n v="1"/>
    <x v="1"/>
    <x v="2"/>
    <x v="0"/>
    <d v="1963-09-24T00:00:00"/>
    <x v="1098"/>
    <x v="2"/>
    <s v="tier - 1"/>
    <x v="0"/>
    <x v="8"/>
  </r>
  <r>
    <x v="1099"/>
    <s v="Brown"/>
    <n v="35.93"/>
    <n v="6.4"/>
    <s v="Yes"/>
    <x v="0"/>
    <x v="0"/>
    <n v="1"/>
    <x v="1"/>
    <x v="0"/>
    <x v="0"/>
    <d v="1988-09-14T00:00:00"/>
    <x v="1099"/>
    <x v="2"/>
    <s v="tier - 1"/>
    <x v="14"/>
    <x v="24"/>
  </r>
  <r>
    <x v="1100"/>
    <s v="Reasoner"/>
    <n v="26.11"/>
    <n v="6.8"/>
    <s v="Yes"/>
    <x v="0"/>
    <x v="0"/>
    <n v="2"/>
    <x v="1"/>
    <x v="1"/>
    <x v="0"/>
    <d v="1970-06-21T00:00:00"/>
    <x v="1100"/>
    <x v="2"/>
    <s v="tier - 1"/>
    <x v="2"/>
    <x v="2"/>
  </r>
  <r>
    <x v="1101"/>
    <s v="Wandzilak"/>
    <n v="32.299999999999997"/>
    <n v="9.48"/>
    <s v="No"/>
    <x v="0"/>
    <x v="0"/>
    <n v="2"/>
    <x v="1"/>
    <x v="0"/>
    <x v="0"/>
    <d v="1973-11-27T00:00:00"/>
    <x v="1101"/>
    <x v="2"/>
    <s v="tier - 3"/>
    <x v="1"/>
    <x v="30"/>
  </r>
  <r>
    <x v="1102"/>
    <s v="Carver"/>
    <n v="28.69"/>
    <n v="7.45"/>
    <s v="No"/>
    <x v="0"/>
    <x v="0"/>
    <n v="2"/>
    <x v="1"/>
    <x v="1"/>
    <x v="0"/>
    <d v="1973-09-05T00:00:00"/>
    <x v="1102"/>
    <x v="2"/>
    <s v="tier - 2"/>
    <x v="1"/>
    <x v="30"/>
  </r>
  <r>
    <x v="1103"/>
    <s v="Borror"/>
    <n v="31.28"/>
    <n v="6.94"/>
    <s v="Yes"/>
    <x v="0"/>
    <x v="0"/>
    <n v="1"/>
    <x v="1"/>
    <x v="0"/>
    <x v="0"/>
    <d v="1975-08-15T00:00:00"/>
    <x v="1103"/>
    <x v="2"/>
    <s v="tier - 2"/>
    <x v="3"/>
    <x v="28"/>
  </r>
  <r>
    <x v="1104"/>
    <s v="Saad"/>
    <n v="30.21"/>
    <n v="7.83"/>
    <s v="No"/>
    <x v="0"/>
    <x v="0"/>
    <n v="0"/>
    <x v="1"/>
    <x v="0"/>
    <x v="0"/>
    <d v="1968-09-23T00:00:00"/>
    <x v="1104"/>
    <x v="2"/>
    <s v="tier - 1"/>
    <x v="1"/>
    <x v="0"/>
  </r>
  <r>
    <x v="1105"/>
    <s v="Paul"/>
    <n v="38.28"/>
    <n v="10.17"/>
    <s v="Yes"/>
    <x v="0"/>
    <x v="0"/>
    <n v="0"/>
    <x v="1"/>
    <x v="0"/>
    <x v="0"/>
    <d v="1967-06-28T00:00:00"/>
    <x v="1105"/>
    <x v="2"/>
    <s v="tier - 3"/>
    <x v="0"/>
    <x v="23"/>
  </r>
  <r>
    <x v="1106"/>
    <s v="Trail"/>
    <n v="29.9"/>
    <n v="8.9600000000000009"/>
    <s v="Yes"/>
    <x v="0"/>
    <x v="0"/>
    <n v="0"/>
    <x v="1"/>
    <x v="0"/>
    <x v="0"/>
    <d v="1967-09-26T00:00:00"/>
    <x v="1106"/>
    <x v="2"/>
    <s v="tier - 2"/>
    <x v="3"/>
    <x v="23"/>
  </r>
  <r>
    <x v="1107"/>
    <s v="Benton"/>
    <n v="23.18"/>
    <n v="6.96"/>
    <s v="Yes"/>
    <x v="0"/>
    <x v="0"/>
    <n v="2"/>
    <x v="1"/>
    <x v="2"/>
    <x v="0"/>
    <d v="1970-12-24T00:00:00"/>
    <x v="1107"/>
    <x v="2"/>
    <s v="tier - 1"/>
    <x v="2"/>
    <x v="2"/>
  </r>
  <r>
    <x v="1108"/>
    <s v="Bauman"/>
    <n v="33.020000000000003"/>
    <n v="5.07"/>
    <s v="Yes"/>
    <x v="0"/>
    <x v="0"/>
    <n v="0"/>
    <x v="1"/>
    <x v="0"/>
    <x v="2"/>
    <d v="1985-10-16T00:00:00"/>
    <x v="1108"/>
    <x v="2"/>
    <s v="tier - 2"/>
    <x v="12"/>
    <x v="18"/>
  </r>
  <r>
    <x v="1109"/>
    <s v="Bakula"/>
    <n v="27.29"/>
    <n v="5.85"/>
    <s v="No"/>
    <x v="0"/>
    <x v="0"/>
    <n v="2"/>
    <x v="1"/>
    <x v="1"/>
    <x v="1"/>
    <d v="1972-07-10T00:00:00"/>
    <x v="1109"/>
    <x v="2"/>
    <s v="tier - 3"/>
    <x v="15"/>
    <x v="29"/>
  </r>
  <r>
    <x v="1110"/>
    <s v="Edwards"/>
    <n v="23.18"/>
    <n v="10.56"/>
    <s v="No"/>
    <x v="0"/>
    <x v="0"/>
    <n v="2"/>
    <x v="1"/>
    <x v="2"/>
    <x v="0"/>
    <d v="1973-10-13T00:00:00"/>
    <x v="1110"/>
    <x v="2"/>
    <s v="tier - 2"/>
    <x v="1"/>
    <x v="30"/>
  </r>
  <r>
    <x v="1111"/>
    <s v="Davis"/>
    <n v="32.659999999999997"/>
    <n v="8.92"/>
    <s v="Yes"/>
    <x v="0"/>
    <x v="0"/>
    <n v="0"/>
    <x v="1"/>
    <x v="0"/>
    <x v="0"/>
    <d v="1981-06-12T00:00:00"/>
    <x v="1111"/>
    <x v="2"/>
    <s v="tier - 1"/>
    <x v="15"/>
    <x v="36"/>
  </r>
  <r>
    <x v="1112"/>
    <s v="Weiler"/>
    <n v="30.78"/>
    <n v="8.6300000000000008"/>
    <s v="No"/>
    <x v="0"/>
    <x v="0"/>
    <n v="0"/>
    <x v="1"/>
    <x v="0"/>
    <x v="0"/>
    <d v="1974-12-30T00:00:00"/>
    <x v="1112"/>
    <x v="2"/>
    <s v="tier - 1"/>
    <x v="4"/>
    <x v="20"/>
  </r>
  <r>
    <x v="1113"/>
    <s v="Schaaf"/>
    <n v="47.2"/>
    <n v="6.29"/>
    <s v="Yes"/>
    <x v="0"/>
    <x v="1"/>
    <n v="1"/>
    <x v="1"/>
    <x v="0"/>
    <x v="1"/>
    <d v="1997-09-05T00:00:00"/>
    <x v="1113"/>
    <x v="2"/>
    <s v="tier - 2"/>
    <x v="1"/>
    <x v="31"/>
  </r>
  <r>
    <x v="1114"/>
    <s v="Sack"/>
    <n v="31.6"/>
    <n v="5.75"/>
    <s v="No"/>
    <x v="0"/>
    <x v="0"/>
    <n v="2"/>
    <x v="1"/>
    <x v="0"/>
    <x v="1"/>
    <d v="1972-11-16T00:00:00"/>
    <x v="1114"/>
    <x v="2"/>
    <s v="tier - 3"/>
    <x v="3"/>
    <x v="29"/>
  </r>
  <r>
    <x v="1115"/>
    <s v="Chenard"/>
    <n v="33.914999999999999"/>
    <n v="6.66"/>
    <s v="Yes"/>
    <x v="0"/>
    <x v="0"/>
    <n v="1"/>
    <x v="1"/>
    <x v="0"/>
    <x v="0"/>
    <d v="1975-07-02T00:00:00"/>
    <x v="1115"/>
    <x v="2"/>
    <s v="tier - 3"/>
    <x v="1"/>
    <x v="28"/>
  </r>
  <r>
    <x v="1116"/>
    <s v="Williamson"/>
    <n v="23.54"/>
    <n v="5.0999999999999996"/>
    <s v="No"/>
    <x v="0"/>
    <x v="0"/>
    <n v="2"/>
    <x v="1"/>
    <x v="2"/>
    <x v="2"/>
    <d v="1972-08-08T00:00:00"/>
    <x v="1116"/>
    <x v="2"/>
    <s v="tier - 1"/>
    <x v="0"/>
    <x v="29"/>
  </r>
  <r>
    <x v="1117"/>
    <s v="Dollas"/>
    <n v="27.074999999999999"/>
    <n v="4.41"/>
    <s v="No"/>
    <x v="0"/>
    <x v="0"/>
    <n v="2"/>
    <x v="1"/>
    <x v="1"/>
    <x v="2"/>
    <d v="1972-10-19T00:00:00"/>
    <x v="1117"/>
    <x v="2"/>
    <s v="tier - 1"/>
    <x v="2"/>
    <x v="29"/>
  </r>
  <r>
    <x v="1118"/>
    <s v="Sprague"/>
    <n v="25.8"/>
    <n v="5.52"/>
    <s v="Yes"/>
    <x v="0"/>
    <x v="0"/>
    <n v="0"/>
    <x v="1"/>
    <x v="1"/>
    <x v="2"/>
    <d v="1976-12-19T00:00:00"/>
    <x v="1118"/>
    <x v="2"/>
    <s v="tier - 2"/>
    <x v="3"/>
    <x v="17"/>
  </r>
  <r>
    <x v="1119"/>
    <s v="Michell"/>
    <n v="36.1"/>
    <n v="4.62"/>
    <s v="Yes"/>
    <x v="0"/>
    <x v="1"/>
    <n v="1"/>
    <x v="1"/>
    <x v="0"/>
    <x v="2"/>
    <d v="1969-07-03T00:00:00"/>
    <x v="1119"/>
    <x v="2"/>
    <s v="tier - 3"/>
    <x v="3"/>
    <x v="16"/>
  </r>
  <r>
    <x v="1120"/>
    <s v="Datwyler"/>
    <n v="30.495000000000001"/>
    <n v="5.74"/>
    <s v="Yes"/>
    <x v="0"/>
    <x v="1"/>
    <n v="1"/>
    <x v="1"/>
    <x v="0"/>
    <x v="1"/>
    <d v="1969-10-27T00:00:00"/>
    <x v="1120"/>
    <x v="2"/>
    <s v="tier - 1"/>
    <x v="6"/>
    <x v="16"/>
  </r>
  <r>
    <x v="1121"/>
    <s v="Mead"/>
    <n v="21.4"/>
    <n v="6.3"/>
    <s v="Yes"/>
    <x v="0"/>
    <x v="1"/>
    <n v="1"/>
    <x v="1"/>
    <x v="2"/>
    <x v="1"/>
    <d v="1969-08-22T00:00:00"/>
    <x v="1121"/>
    <x v="2"/>
    <s v="tier - 2"/>
    <x v="3"/>
    <x v="16"/>
  </r>
  <r>
    <x v="1122"/>
    <s v="Kennedy"/>
    <n v="32.299999999999997"/>
    <n v="10.27"/>
    <s v="No"/>
    <x v="0"/>
    <x v="0"/>
    <n v="0"/>
    <x v="1"/>
    <x v="0"/>
    <x v="0"/>
    <d v="1974-08-30T00:00:00"/>
    <x v="1122"/>
    <x v="2"/>
    <s v="tier - 2"/>
    <x v="2"/>
    <x v="20"/>
  </r>
  <r>
    <x v="1123"/>
    <s v="Czech"/>
    <n v="29.78"/>
    <n v="5.85"/>
    <s v="No"/>
    <x v="0"/>
    <x v="1"/>
    <n v="1"/>
    <x v="1"/>
    <x v="1"/>
    <x v="1"/>
    <d v="1979-12-28T00:00:00"/>
    <x v="1123"/>
    <x v="2"/>
    <s v="tier - 1"/>
    <x v="14"/>
    <x v="19"/>
  </r>
  <r>
    <x v="1124"/>
    <s v="O'Brien"/>
    <n v="34.76"/>
    <n v="5.92"/>
    <s v="Yes"/>
    <x v="0"/>
    <x v="0"/>
    <n v="1"/>
    <x v="1"/>
    <x v="0"/>
    <x v="1"/>
    <d v="1988-07-03T00:00:00"/>
    <x v="1124"/>
    <x v="2"/>
    <s v="tier - 3"/>
    <x v="12"/>
    <x v="24"/>
  </r>
  <r>
    <x v="1125"/>
    <s v="Bachman"/>
    <n v="18.335000000000001"/>
    <n v="10.01"/>
    <s v="Yes"/>
    <x v="0"/>
    <x v="0"/>
    <n v="2"/>
    <x v="1"/>
    <x v="3"/>
    <x v="0"/>
    <d v="1970-08-11T00:00:00"/>
    <x v="1125"/>
    <x v="1"/>
    <s v="tier - 3"/>
    <x v="1"/>
    <x v="2"/>
  </r>
  <r>
    <x v="1126"/>
    <s v="Bednar"/>
    <n v="32.299999999999997"/>
    <n v="9.59"/>
    <s v="No"/>
    <x v="0"/>
    <x v="0"/>
    <n v="0"/>
    <x v="1"/>
    <x v="0"/>
    <x v="0"/>
    <d v="1971-10-06T00:00:00"/>
    <x v="1126"/>
    <x v="1"/>
    <s v="tier - 2"/>
    <x v="9"/>
    <x v="14"/>
  </r>
  <r>
    <x v="1127"/>
    <s v="Daye"/>
    <n v="27.74"/>
    <n v="10.37"/>
    <s v="No"/>
    <x v="0"/>
    <x v="0"/>
    <n v="0"/>
    <x v="1"/>
    <x v="1"/>
    <x v="0"/>
    <d v="1971-12-26T00:00:00"/>
    <x v="1127"/>
    <x v="1"/>
    <s v="tier - 3"/>
    <x v="11"/>
    <x v="14"/>
  </r>
  <r>
    <x v="1128"/>
    <s v="Clarke"/>
    <n v="24"/>
    <n v="4.01"/>
    <s v="Yes"/>
    <x v="0"/>
    <x v="0"/>
    <n v="1"/>
    <x v="1"/>
    <x v="2"/>
    <x v="2"/>
    <d v="1964-09-11T00:00:00"/>
    <x v="1128"/>
    <x v="2"/>
    <s v="tier - 3"/>
    <x v="0"/>
    <x v="13"/>
  </r>
  <r>
    <x v="1129"/>
    <s v="Koren"/>
    <n v="31.78"/>
    <n v="4.24"/>
    <s v="Yes"/>
    <x v="0"/>
    <x v="1"/>
    <n v="1"/>
    <x v="1"/>
    <x v="0"/>
    <x v="2"/>
    <d v="1983-12-03T00:00:00"/>
    <x v="1129"/>
    <x v="1"/>
    <s v="tier - 2"/>
    <x v="1"/>
    <x v="33"/>
  </r>
  <r>
    <x v="1130"/>
    <s v="Kuramoto"/>
    <n v="32.25"/>
    <n v="5.36"/>
    <s v="Yes"/>
    <x v="0"/>
    <x v="0"/>
    <n v="0"/>
    <x v="1"/>
    <x v="0"/>
    <x v="2"/>
    <d v="1985-08-19T00:00:00"/>
    <x v="1130"/>
    <x v="1"/>
    <s v="tier - 3"/>
    <x v="15"/>
    <x v="18"/>
  </r>
  <r>
    <x v="1131"/>
    <s v="Lynn"/>
    <n v="30.114999999999998"/>
    <n v="4.99"/>
    <s v="No"/>
    <x v="0"/>
    <x v="0"/>
    <n v="2"/>
    <x v="1"/>
    <x v="0"/>
    <x v="2"/>
    <d v="1972-09-14T00:00:00"/>
    <x v="1131"/>
    <x v="1"/>
    <s v="tier - 3"/>
    <x v="1"/>
    <x v="29"/>
  </r>
  <r>
    <x v="1132"/>
    <s v="Dierksen"/>
    <n v="22.41"/>
    <n v="8.68"/>
    <s v="No"/>
    <x v="0"/>
    <x v="0"/>
    <n v="0"/>
    <x v="1"/>
    <x v="2"/>
    <x v="0"/>
    <d v="1962-08-17T00:00:00"/>
    <x v="1132"/>
    <x v="2"/>
    <s v="tier - 2"/>
    <x v="0"/>
    <x v="5"/>
  </r>
  <r>
    <x v="1133"/>
    <s v="Zoeller"/>
    <n v="45.72"/>
    <n v="4.2300000000000004"/>
    <s v="Yes"/>
    <x v="0"/>
    <x v="0"/>
    <n v="0"/>
    <x v="1"/>
    <x v="0"/>
    <x v="2"/>
    <d v="1996-07-08T00:00:00"/>
    <x v="1133"/>
    <x v="1"/>
    <s v="tier - 3"/>
    <x v="1"/>
    <x v="45"/>
  </r>
  <r>
    <x v="1134"/>
    <s v="Flesch"/>
    <n v="25"/>
    <n v="5.32"/>
    <s v="Yes"/>
    <x v="0"/>
    <x v="0"/>
    <n v="2"/>
    <x v="1"/>
    <x v="1"/>
    <x v="2"/>
    <d v="1966-11-05T00:00:00"/>
    <x v="1134"/>
    <x v="2"/>
    <s v="tier - 3"/>
    <x v="0"/>
    <x v="25"/>
  </r>
  <r>
    <x v="1135"/>
    <s v="Maltby"/>
    <n v="39.5"/>
    <n v="6.66"/>
    <s v="No"/>
    <x v="0"/>
    <x v="0"/>
    <n v="0"/>
    <x v="1"/>
    <x v="0"/>
    <x v="0"/>
    <d v="1971-11-08T00:00:00"/>
    <x v="1135"/>
    <x v="1"/>
    <s v="tier - 3"/>
    <x v="3"/>
    <x v="14"/>
  </r>
  <r>
    <x v="1136"/>
    <s v="Custance"/>
    <n v="37.729999999999997"/>
    <n v="7.4"/>
    <s v="No"/>
    <x v="0"/>
    <x v="0"/>
    <n v="0"/>
    <x v="1"/>
    <x v="0"/>
    <x v="0"/>
    <d v="1971-10-03T00:00:00"/>
    <x v="1136"/>
    <x v="1"/>
    <s v="tier - 1"/>
    <x v="0"/>
    <x v="14"/>
  </r>
  <r>
    <x v="1137"/>
    <s v="Choi"/>
    <n v="40.659999999999997"/>
    <n v="10.08"/>
    <s v="No"/>
    <x v="0"/>
    <x v="0"/>
    <n v="0"/>
    <x v="1"/>
    <x v="0"/>
    <x v="0"/>
    <d v="1971-07-03T00:00:00"/>
    <x v="1137"/>
    <x v="1"/>
    <s v="tier - 3"/>
    <x v="2"/>
    <x v="14"/>
  </r>
  <r>
    <x v="1138"/>
    <s v="Barnett"/>
    <n v="34.200000000000003"/>
    <n v="8.58"/>
    <s v="No"/>
    <x v="0"/>
    <x v="0"/>
    <n v="0"/>
    <x v="1"/>
    <x v="0"/>
    <x v="0"/>
    <d v="1971-12-22T00:00:00"/>
    <x v="1138"/>
    <x v="1"/>
    <s v="tier - 2"/>
    <x v="3"/>
    <x v="14"/>
  </r>
  <r>
    <x v="1139"/>
    <s v="Proulx"/>
    <n v="46.51"/>
    <n v="5.84"/>
    <s v="No"/>
    <x v="0"/>
    <x v="0"/>
    <n v="1"/>
    <x v="1"/>
    <x v="0"/>
    <x v="1"/>
    <d v="1998-07-06T00:00:00"/>
    <x v="1139"/>
    <x v="1"/>
    <s v="tier - 2"/>
    <x v="8"/>
    <x v="44"/>
  </r>
  <r>
    <x v="1140"/>
    <s v="Hamilton"/>
    <n v="28.88"/>
    <n v="4.8600000000000003"/>
    <s v="Yes"/>
    <x v="0"/>
    <x v="1"/>
    <n v="1"/>
    <x v="1"/>
    <x v="1"/>
    <x v="2"/>
    <d v="1969-08-13T00:00:00"/>
    <x v="1140"/>
    <x v="2"/>
    <s v="tier - 3"/>
    <x v="1"/>
    <x v="16"/>
  </r>
  <r>
    <x v="1141"/>
    <s v="Lundine"/>
    <n v="33.914999999999999"/>
    <n v="11.52"/>
    <s v="No"/>
    <x v="0"/>
    <x v="0"/>
    <n v="0"/>
    <x v="1"/>
    <x v="0"/>
    <x v="0"/>
    <d v="1971-11-09T00:00:00"/>
    <x v="1141"/>
    <x v="1"/>
    <s v="tier - 3"/>
    <x v="2"/>
    <x v="14"/>
  </r>
  <r>
    <x v="1142"/>
    <s v="Paullin"/>
    <n v="24.32"/>
    <n v="6.15"/>
    <s v="Yes"/>
    <x v="0"/>
    <x v="1"/>
    <n v="1"/>
    <x v="1"/>
    <x v="2"/>
    <x v="1"/>
    <d v="1969-10-20T00:00:00"/>
    <x v="1142"/>
    <x v="2"/>
    <s v="tier - 3"/>
    <x v="1"/>
    <x v="16"/>
  </r>
  <r>
    <x v="1143"/>
    <s v="Delucia"/>
    <n v="25.8"/>
    <n v="9.94"/>
    <s v="No"/>
    <x v="0"/>
    <x v="0"/>
    <n v="0"/>
    <x v="1"/>
    <x v="1"/>
    <x v="0"/>
    <d v="1971-07-17T00:00:00"/>
    <x v="1143"/>
    <x v="1"/>
    <s v="tier - 2"/>
    <x v="3"/>
    <x v="14"/>
  </r>
  <r>
    <x v="1144"/>
    <s v="Valentine"/>
    <n v="21.56"/>
    <n v="10.56"/>
    <s v="No"/>
    <x v="0"/>
    <x v="0"/>
    <n v="0"/>
    <x v="1"/>
    <x v="2"/>
    <x v="0"/>
    <d v="1971-10-23T00:00:00"/>
    <x v="1144"/>
    <x v="1"/>
    <s v="tier - 3"/>
    <x v="0"/>
    <x v="14"/>
  </r>
  <r>
    <x v="1145"/>
    <s v="Mohara"/>
    <n v="31.6"/>
    <n v="6.79"/>
    <s v="No"/>
    <x v="0"/>
    <x v="0"/>
    <n v="0"/>
    <x v="1"/>
    <x v="0"/>
    <x v="0"/>
    <d v="1968-11-04T00:00:00"/>
    <x v="1145"/>
    <x v="2"/>
    <s v="tier - 3"/>
    <x v="3"/>
    <x v="0"/>
  </r>
  <r>
    <x v="1146"/>
    <s v="Fairbrother"/>
    <n v="42.93"/>
    <n v="4.8"/>
    <s v="No"/>
    <x v="0"/>
    <x v="0"/>
    <n v="1"/>
    <x v="1"/>
    <x v="0"/>
    <x v="2"/>
    <d v="1992-08-13T00:00:00"/>
    <x v="1146"/>
    <x v="1"/>
    <s v="tier - 1"/>
    <x v="1"/>
    <x v="34"/>
  </r>
  <r>
    <x v="1147"/>
    <s v="Fagan"/>
    <n v="26.72"/>
    <n v="5.75"/>
    <s v="No"/>
    <x v="0"/>
    <x v="0"/>
    <n v="2"/>
    <x v="1"/>
    <x v="1"/>
    <x v="1"/>
    <d v="1972-09-26T00:00:00"/>
    <x v="1147"/>
    <x v="1"/>
    <s v="tier - 3"/>
    <x v="14"/>
    <x v="29"/>
  </r>
  <r>
    <x v="1148"/>
    <s v="Toth"/>
    <n v="26.67"/>
    <n v="5.81"/>
    <s v="No"/>
    <x v="0"/>
    <x v="0"/>
    <n v="2"/>
    <x v="1"/>
    <x v="1"/>
    <x v="1"/>
    <d v="1972-06-28T00:00:00"/>
    <x v="1148"/>
    <x v="1"/>
    <s v="tier - 2"/>
    <x v="14"/>
    <x v="29"/>
  </r>
  <r>
    <x v="1149"/>
    <s v="Guinn"/>
    <n v="42.68"/>
    <n v="9.2799999999999994"/>
    <s v="No"/>
    <x v="0"/>
    <x v="0"/>
    <n v="2"/>
    <x v="1"/>
    <x v="0"/>
    <x v="0"/>
    <d v="1973-09-17T00:00:00"/>
    <x v="1149"/>
    <x v="1"/>
    <s v="tier - 1"/>
    <x v="0"/>
    <x v="30"/>
  </r>
  <r>
    <x v="1150"/>
    <s v="Rogers"/>
    <n v="24.31"/>
    <n v="6.37"/>
    <s v="No"/>
    <x v="0"/>
    <x v="0"/>
    <n v="0"/>
    <x v="1"/>
    <x v="2"/>
    <x v="1"/>
    <d v="1977-06-07T00:00:00"/>
    <x v="1150"/>
    <x v="2"/>
    <s v="tier - 2"/>
    <x v="0"/>
    <x v="1"/>
  </r>
  <r>
    <x v="1151"/>
    <s v="Diviney"/>
    <n v="44.75"/>
    <n v="5.09"/>
    <s v="Yes"/>
    <x v="0"/>
    <x v="0"/>
    <n v="0"/>
    <x v="1"/>
    <x v="0"/>
    <x v="2"/>
    <d v="1996-08-08T00:00:00"/>
    <x v="1151"/>
    <x v="1"/>
    <s v="tier - 3"/>
    <x v="8"/>
    <x v="45"/>
  </r>
  <r>
    <x v="1152"/>
    <s v="Marlatt"/>
    <n v="30.78"/>
    <n v="7.94"/>
    <s v="No"/>
    <x v="0"/>
    <x v="0"/>
    <n v="2"/>
    <x v="1"/>
    <x v="0"/>
    <x v="0"/>
    <d v="1973-07-07T00:00:00"/>
    <x v="1152"/>
    <x v="1"/>
    <s v="tier - 2"/>
    <x v="2"/>
    <x v="30"/>
  </r>
  <r>
    <x v="1153"/>
    <s v="Ohler"/>
    <n v="21.86"/>
    <n v="10.95"/>
    <s v="No"/>
    <x v="0"/>
    <x v="0"/>
    <n v="0"/>
    <x v="1"/>
    <x v="2"/>
    <x v="0"/>
    <d v="1965-09-05T00:00:00"/>
    <x v="1153"/>
    <x v="2"/>
    <s v="tier - 1"/>
    <x v="1"/>
    <x v="11"/>
  </r>
  <r>
    <x v="1154"/>
    <s v="Mossler"/>
    <n v="49.09"/>
    <n v="6.3"/>
    <s v="Yes"/>
    <x v="0"/>
    <x v="0"/>
    <n v="0"/>
    <x v="1"/>
    <x v="0"/>
    <x v="1"/>
    <d v="2001-07-14T00:00:00"/>
    <x v="1154"/>
    <x v="1"/>
    <s v="tier - 2"/>
    <x v="1"/>
    <x v="47"/>
  </r>
  <r>
    <x v="1155"/>
    <s v="Segall"/>
    <n v="47.74"/>
    <n v="8.0500000000000007"/>
    <s v="Yes"/>
    <x v="0"/>
    <x v="0"/>
    <n v="2"/>
    <x v="1"/>
    <x v="0"/>
    <x v="0"/>
    <d v="1970-07-04T00:00:00"/>
    <x v="1155"/>
    <x v="1"/>
    <s v="tier - 1"/>
    <x v="0"/>
    <x v="2"/>
  </r>
  <r>
    <x v="1156"/>
    <s v="Sprieser"/>
    <n v="30.2"/>
    <n v="9.8800000000000008"/>
    <s v="Yes"/>
    <x v="0"/>
    <x v="0"/>
    <n v="2"/>
    <x v="1"/>
    <x v="0"/>
    <x v="0"/>
    <d v="1970-08-18T00:00:00"/>
    <x v="1156"/>
    <x v="2"/>
    <s v="tier - 1"/>
    <x v="3"/>
    <x v="2"/>
  </r>
  <r>
    <x v="1157"/>
    <s v="Blanco"/>
    <n v="33.25"/>
    <n v="7.42"/>
    <s v="Yes"/>
    <x v="0"/>
    <x v="0"/>
    <n v="2"/>
    <x v="1"/>
    <x v="0"/>
    <x v="0"/>
    <d v="1970-09-12T00:00:00"/>
    <x v="1157"/>
    <x v="2"/>
    <s v="tier - 1"/>
    <x v="4"/>
    <x v="2"/>
  </r>
  <r>
    <x v="1158"/>
    <s v="Sheptock"/>
    <n v="26.6"/>
    <n v="8.4499999999999993"/>
    <s v="Yes"/>
    <x v="0"/>
    <x v="0"/>
    <n v="1"/>
    <x v="1"/>
    <x v="1"/>
    <x v="0"/>
    <d v="1975-06-27T00:00:00"/>
    <x v="1158"/>
    <x v="1"/>
    <s v="tier - 1"/>
    <x v="2"/>
    <x v="28"/>
  </r>
  <r>
    <x v="1159"/>
    <s v="Chruniak"/>
    <n v="26.35"/>
    <n v="6.21"/>
    <s v="No"/>
    <x v="0"/>
    <x v="0"/>
    <n v="2"/>
    <x v="1"/>
    <x v="1"/>
    <x v="1"/>
    <d v="1972-07-10T00:00:00"/>
    <x v="1159"/>
    <x v="1"/>
    <s v="tier - 1"/>
    <x v="14"/>
    <x v="29"/>
  </r>
  <r>
    <x v="1160"/>
    <s v="Miller"/>
    <n v="39.994999999999997"/>
    <n v="4.6500000000000004"/>
    <s v="No"/>
    <x v="0"/>
    <x v="0"/>
    <n v="0"/>
    <x v="1"/>
    <x v="0"/>
    <x v="2"/>
    <d v="1977-09-19T00:00:00"/>
    <x v="1160"/>
    <x v="1"/>
    <s v="tier - 3"/>
    <x v="2"/>
    <x v="1"/>
  </r>
  <r>
    <x v="1161"/>
    <s v="Theis"/>
    <n v="22.92"/>
    <n v="5.87"/>
    <s v="Yes"/>
    <x v="0"/>
    <x v="0"/>
    <n v="1"/>
    <x v="1"/>
    <x v="2"/>
    <x v="1"/>
    <d v="1964-11-07T00:00:00"/>
    <x v="1161"/>
    <x v="2"/>
    <s v="tier - 3"/>
    <x v="0"/>
    <x v="13"/>
  </r>
  <r>
    <x v="1162"/>
    <s v="Sadler"/>
    <n v="24.78"/>
    <n v="4.24"/>
    <s v="Yes"/>
    <x v="0"/>
    <x v="0"/>
    <n v="2"/>
    <x v="1"/>
    <x v="2"/>
    <x v="2"/>
    <d v="1966-09-16T00:00:00"/>
    <x v="1162"/>
    <x v="2"/>
    <s v="tier - 2"/>
    <x v="0"/>
    <x v="25"/>
  </r>
  <r>
    <x v="1163"/>
    <s v="Auger"/>
    <n v="34.07"/>
    <n v="7.81"/>
    <s v="Yes"/>
    <x v="0"/>
    <x v="0"/>
    <n v="0"/>
    <x v="1"/>
    <x v="0"/>
    <x v="0"/>
    <d v="1981-08-08T00:00:00"/>
    <x v="1163"/>
    <x v="1"/>
    <s v="tier - 3"/>
    <x v="3"/>
    <x v="36"/>
  </r>
  <r>
    <x v="1164"/>
    <s v="Steadman"/>
    <n v="30.14"/>
    <n v="9.85"/>
    <s v="No"/>
    <x v="0"/>
    <x v="0"/>
    <n v="0"/>
    <x v="1"/>
    <x v="0"/>
    <x v="0"/>
    <d v="1974-07-08T00:00:00"/>
    <x v="1164"/>
    <x v="1"/>
    <s v="tier - 2"/>
    <x v="3"/>
    <x v="20"/>
  </r>
  <r>
    <x v="1165"/>
    <s v="McCarron"/>
    <n v="18.05"/>
    <n v="6.94"/>
    <s v="No"/>
    <x v="0"/>
    <x v="0"/>
    <n v="0"/>
    <x v="1"/>
    <x v="3"/>
    <x v="0"/>
    <d v="1971-07-19T00:00:00"/>
    <x v="1165"/>
    <x v="1"/>
    <s v="tier - 1"/>
    <x v="1"/>
    <x v="14"/>
  </r>
  <r>
    <x v="1166"/>
    <s v="Roecker"/>
    <n v="37.4"/>
    <n v="11.3"/>
    <s v="Yes"/>
    <x v="0"/>
    <x v="0"/>
    <n v="2"/>
    <x v="1"/>
    <x v="0"/>
    <x v="0"/>
    <d v="1970-09-30T00:00:00"/>
    <x v="1166"/>
    <x v="1"/>
    <s v="tier - 2"/>
    <x v="3"/>
    <x v="2"/>
  </r>
  <r>
    <x v="1167"/>
    <s v="Giumarra"/>
    <n v="25.75"/>
    <n v="9.23"/>
    <s v="No"/>
    <x v="0"/>
    <x v="0"/>
    <n v="0"/>
    <x v="1"/>
    <x v="1"/>
    <x v="0"/>
    <d v="1968-06-22T00:00:00"/>
    <x v="1167"/>
    <x v="2"/>
    <s v="tier - 2"/>
    <x v="0"/>
    <x v="0"/>
  </r>
  <r>
    <x v="1168"/>
    <s v="Peters"/>
    <n v="32.299999999999997"/>
    <n v="4.37"/>
    <s v="No"/>
    <x v="0"/>
    <x v="0"/>
    <n v="2"/>
    <x v="1"/>
    <x v="0"/>
    <x v="2"/>
    <d v="1972-10-23T00:00:00"/>
    <x v="1168"/>
    <x v="1"/>
    <s v="tier - 2"/>
    <x v="3"/>
    <x v="29"/>
  </r>
  <r>
    <x v="1169"/>
    <s v="Bower"/>
    <n v="28.61"/>
    <n v="5.76"/>
    <s v="No"/>
    <x v="0"/>
    <x v="1"/>
    <n v="1"/>
    <x v="1"/>
    <x v="1"/>
    <x v="1"/>
    <d v="1979-12-19T00:00:00"/>
    <x v="1169"/>
    <x v="1"/>
    <s v="tier - 2"/>
    <x v="14"/>
    <x v="19"/>
  </r>
  <r>
    <x v="1170"/>
    <s v="Chen"/>
    <n v="45.41"/>
    <n v="4.96"/>
    <s v="No"/>
    <x v="0"/>
    <x v="0"/>
    <n v="1"/>
    <x v="1"/>
    <x v="0"/>
    <x v="2"/>
    <d v="1998-06-23T00:00:00"/>
    <x v="1170"/>
    <x v="1"/>
    <s v="tier - 2"/>
    <x v="12"/>
    <x v="44"/>
  </r>
  <r>
    <x v="1171"/>
    <s v="Capriccioso"/>
    <n v="31.2"/>
    <n v="11.04"/>
    <s v="Yes"/>
    <x v="0"/>
    <x v="0"/>
    <n v="2"/>
    <x v="1"/>
    <x v="0"/>
    <x v="0"/>
    <d v="1970-12-16T00:00:00"/>
    <x v="1171"/>
    <x v="1"/>
    <s v="tier - 3"/>
    <x v="3"/>
    <x v="2"/>
  </r>
  <r>
    <x v="1172"/>
    <s v="Starbuck"/>
    <n v="29.83"/>
    <n v="7.81"/>
    <s v="Yes"/>
    <x v="0"/>
    <x v="0"/>
    <n v="1"/>
    <x v="1"/>
    <x v="1"/>
    <x v="0"/>
    <d v="1975-10-29T00:00:00"/>
    <x v="1172"/>
    <x v="2"/>
    <s v="tier - 3"/>
    <x v="1"/>
    <x v="28"/>
  </r>
  <r>
    <x v="1173"/>
    <s v="McMahon"/>
    <n v="29.06"/>
    <n v="4.55"/>
    <s v="No"/>
    <x v="0"/>
    <x v="0"/>
    <n v="0"/>
    <x v="1"/>
    <x v="1"/>
    <x v="2"/>
    <d v="1982-08-29T00:00:00"/>
    <x v="1173"/>
    <x v="1"/>
    <s v="tier - 1"/>
    <x v="15"/>
    <x v="37"/>
  </r>
  <r>
    <x v="1174"/>
    <s v="Rissell"/>
    <n v="27.454999999999998"/>
    <n v="6.13"/>
    <s v="No"/>
    <x v="0"/>
    <x v="0"/>
    <n v="2"/>
    <x v="1"/>
    <x v="1"/>
    <x v="1"/>
    <d v="1972-12-27T00:00:00"/>
    <x v="1174"/>
    <x v="2"/>
    <s v="tier - 3"/>
    <x v="4"/>
    <x v="29"/>
  </r>
  <r>
    <x v="1175"/>
    <s v="Kromroy"/>
    <n v="23.01"/>
    <n v="6.04"/>
    <s v="Yes"/>
    <x v="0"/>
    <x v="0"/>
    <n v="1"/>
    <x v="1"/>
    <x v="2"/>
    <x v="1"/>
    <d v="1964-12-15T00:00:00"/>
    <x v="1175"/>
    <x v="2"/>
    <s v="tier - 3"/>
    <x v="0"/>
    <x v="13"/>
  </r>
  <r>
    <x v="1176"/>
    <s v="Manfredi"/>
    <n v="31.39"/>
    <n v="8.85"/>
    <s v="Yes"/>
    <x v="0"/>
    <x v="0"/>
    <n v="0"/>
    <x v="1"/>
    <x v="0"/>
    <x v="0"/>
    <d v="1981-10-18T00:00:00"/>
    <x v="1176"/>
    <x v="1"/>
    <s v="tier - 1"/>
    <x v="14"/>
    <x v="36"/>
  </r>
  <r>
    <x v="1177"/>
    <s v="Manwaring"/>
    <n v="34.770000000000003"/>
    <n v="10.54"/>
    <s v="No"/>
    <x v="0"/>
    <x v="0"/>
    <n v="2"/>
    <x v="1"/>
    <x v="0"/>
    <x v="0"/>
    <d v="1973-11-28T00:00:00"/>
    <x v="1177"/>
    <x v="1"/>
    <s v="tier - 3"/>
    <x v="1"/>
    <x v="30"/>
  </r>
  <r>
    <x v="1178"/>
    <s v="Tomaszewski"/>
    <n v="24.48"/>
    <n v="4.37"/>
    <s v="Yes"/>
    <x v="0"/>
    <x v="0"/>
    <n v="2"/>
    <x v="1"/>
    <x v="2"/>
    <x v="2"/>
    <d v="1966-12-04T00:00:00"/>
    <x v="1178"/>
    <x v="2"/>
    <s v="tier - 2"/>
    <x v="0"/>
    <x v="25"/>
  </r>
  <r>
    <x v="1179"/>
    <s v="Gannon"/>
    <n v="22.61"/>
    <n v="9.6300000000000008"/>
    <s v="No"/>
    <x v="0"/>
    <x v="0"/>
    <n v="2"/>
    <x v="1"/>
    <x v="2"/>
    <x v="0"/>
    <d v="1973-12-01T00:00:00"/>
    <x v="1179"/>
    <x v="1"/>
    <s v="tier - 1"/>
    <x v="1"/>
    <x v="30"/>
  </r>
  <r>
    <x v="1180"/>
    <s v="Frye"/>
    <n v="34.299999999999997"/>
    <n v="10.37"/>
    <s v="No"/>
    <x v="0"/>
    <x v="0"/>
    <n v="0"/>
    <x v="1"/>
    <x v="0"/>
    <x v="0"/>
    <d v="1974-08-14T00:00:00"/>
    <x v="1180"/>
    <x v="2"/>
    <s v="tier - 1"/>
    <x v="3"/>
    <x v="20"/>
  </r>
  <r>
    <x v="1181"/>
    <s v="Jenkins"/>
    <n v="46.09"/>
    <n v="5.44"/>
    <s v="No"/>
    <x v="0"/>
    <x v="0"/>
    <n v="2"/>
    <x v="1"/>
    <x v="0"/>
    <x v="2"/>
    <d v="1972-09-22T00:00:00"/>
    <x v="1181"/>
    <x v="1"/>
    <s v="tier - 1"/>
    <x v="0"/>
    <x v="29"/>
  </r>
  <r>
    <x v="1182"/>
    <s v="Currier"/>
    <n v="44.744999999999997"/>
    <n v="5.19"/>
    <s v="No"/>
    <x v="0"/>
    <x v="0"/>
    <n v="2"/>
    <x v="1"/>
    <x v="0"/>
    <x v="2"/>
    <d v="1972-09-22T00:00:00"/>
    <x v="1182"/>
    <x v="1"/>
    <s v="tier - 1"/>
    <x v="2"/>
    <x v="29"/>
  </r>
  <r>
    <x v="1183"/>
    <s v="Whittendale"/>
    <n v="26.33"/>
    <n v="11.8"/>
    <s v="Yes"/>
    <x v="0"/>
    <x v="0"/>
    <n v="1"/>
    <x v="1"/>
    <x v="1"/>
    <x v="0"/>
    <d v="1975-07-28T00:00:00"/>
    <x v="1183"/>
    <x v="1"/>
    <s v="tier - 2"/>
    <x v="2"/>
    <x v="28"/>
  </r>
  <r>
    <x v="1184"/>
    <s v="Rixe"/>
    <n v="26.6"/>
    <n v="8.3800000000000008"/>
    <s v="No"/>
    <x v="0"/>
    <x v="0"/>
    <n v="2"/>
    <x v="1"/>
    <x v="1"/>
    <x v="0"/>
    <d v="1973-12-21T00:00:00"/>
    <x v="1184"/>
    <x v="1"/>
    <s v="tier - 3"/>
    <x v="14"/>
    <x v="30"/>
  </r>
  <r>
    <x v="1185"/>
    <s v="Ballon-Landa"/>
    <n v="27.5"/>
    <n v="7.58"/>
    <s v="No"/>
    <x v="0"/>
    <x v="0"/>
    <n v="0"/>
    <x v="1"/>
    <x v="1"/>
    <x v="0"/>
    <d v="1971-11-29T00:00:00"/>
    <x v="1185"/>
    <x v="1"/>
    <s v="tier - 2"/>
    <x v="3"/>
    <x v="14"/>
  </r>
  <r>
    <x v="1186"/>
    <s v="Zaferos"/>
    <n v="41.55"/>
    <n v="4.6100000000000003"/>
    <s v="No"/>
    <x v="0"/>
    <x v="0"/>
    <n v="1"/>
    <x v="1"/>
    <x v="0"/>
    <x v="2"/>
    <d v="1992-08-22T00:00:00"/>
    <x v="1186"/>
    <x v="1"/>
    <s v="tier - 1"/>
    <x v="1"/>
    <x v="34"/>
  </r>
  <r>
    <x v="1187"/>
    <s v="Jackson"/>
    <n v="41.47"/>
    <n v="4.7"/>
    <s v="Yes"/>
    <x v="0"/>
    <x v="1"/>
    <n v="1"/>
    <x v="1"/>
    <x v="0"/>
    <x v="2"/>
    <d v="1969-08-24T00:00:00"/>
    <x v="1187"/>
    <x v="2"/>
    <s v="tier - 2"/>
    <x v="0"/>
    <x v="16"/>
  </r>
  <r>
    <x v="1188"/>
    <s v="Evans Marke"/>
    <n v="24.795000000000002"/>
    <n v="6.05"/>
    <s v="Yes"/>
    <x v="0"/>
    <x v="0"/>
    <n v="0"/>
    <x v="1"/>
    <x v="2"/>
    <x v="1"/>
    <d v="1976-11-28T00:00:00"/>
    <x v="1188"/>
    <x v="1"/>
    <s v="tier - 3"/>
    <x v="6"/>
    <x v="17"/>
  </r>
  <r>
    <x v="1189"/>
    <s v="Samland"/>
    <n v="29.48"/>
    <n v="5.63"/>
    <s v="Yes"/>
    <x v="0"/>
    <x v="1"/>
    <n v="1"/>
    <x v="1"/>
    <x v="1"/>
    <x v="2"/>
    <d v="1969-06-04T00:00:00"/>
    <x v="1189"/>
    <x v="1"/>
    <s v="tier - 2"/>
    <x v="0"/>
    <x v="0"/>
  </r>
  <r>
    <x v="1190"/>
    <s v="Shapiro"/>
    <n v="28.09"/>
    <n v="6.06"/>
    <s v="No"/>
    <x v="0"/>
    <x v="1"/>
    <n v="1"/>
    <x v="1"/>
    <x v="1"/>
    <x v="1"/>
    <d v="1979-07-17T00:00:00"/>
    <x v="1190"/>
    <x v="1"/>
    <s v="tier - 2"/>
    <x v="14"/>
    <x v="19"/>
  </r>
  <r>
    <x v="1191"/>
    <s v="Snitzer"/>
    <n v="32.729999999999997"/>
    <n v="5.19"/>
    <s v="No"/>
    <x v="0"/>
    <x v="0"/>
    <n v="1"/>
    <x v="1"/>
    <x v="0"/>
    <x v="2"/>
    <d v="1987-11-14T00:00:00"/>
    <x v="1191"/>
    <x v="1"/>
    <s v="tier - 3"/>
    <x v="14"/>
    <x v="38"/>
  </r>
  <r>
    <x v="1192"/>
    <s v="Herra Arroyo"/>
    <n v="27.36"/>
    <n v="8.9600000000000009"/>
    <s v="No"/>
    <x v="0"/>
    <x v="0"/>
    <n v="0"/>
    <x v="1"/>
    <x v="1"/>
    <x v="0"/>
    <d v="1974-06-08T00:00:00"/>
    <x v="1192"/>
    <x v="1"/>
    <s v="tier - 3"/>
    <x v="2"/>
    <x v="20"/>
  </r>
  <r>
    <x v="1193"/>
    <s v="Watters"/>
    <n v="27.265000000000001"/>
    <n v="11.39"/>
    <s v="No"/>
    <x v="0"/>
    <x v="0"/>
    <n v="0"/>
    <x v="1"/>
    <x v="1"/>
    <x v="0"/>
    <d v="1974-11-27T00:00:00"/>
    <x v="1193"/>
    <x v="1"/>
    <s v="tier - 1"/>
    <x v="2"/>
    <x v="20"/>
  </r>
  <r>
    <x v="1194"/>
    <s v="Steele-Belkin"/>
    <n v="48.07"/>
    <n v="4.0599999999999996"/>
    <s v="Yes"/>
    <x v="0"/>
    <x v="0"/>
    <n v="0"/>
    <x v="1"/>
    <x v="0"/>
    <x v="2"/>
    <d v="1976-11-03T00:00:00"/>
    <x v="1194"/>
    <x v="1"/>
    <s v="tier - 1"/>
    <x v="2"/>
    <x v="17"/>
  </r>
  <r>
    <x v="1195"/>
    <s v="Christensen"/>
    <n v="30.8"/>
    <n v="5.23"/>
    <s v="Yes"/>
    <x v="0"/>
    <x v="0"/>
    <n v="0"/>
    <x v="1"/>
    <x v="0"/>
    <x v="2"/>
    <d v="1976-10-30T00:00:00"/>
    <x v="1195"/>
    <x v="1"/>
    <s v="tier - 2"/>
    <x v="3"/>
    <x v="17"/>
  </r>
  <r>
    <x v="1196"/>
    <s v="Hodge"/>
    <n v="32.299999999999997"/>
    <n v="5.05"/>
    <s v="Yes"/>
    <x v="0"/>
    <x v="0"/>
    <n v="0"/>
    <x v="1"/>
    <x v="0"/>
    <x v="2"/>
    <d v="1976-10-17T00:00:00"/>
    <x v="1196"/>
    <x v="1"/>
    <s v="tier - 3"/>
    <x v="2"/>
    <x v="17"/>
  </r>
  <r>
    <x v="1197"/>
    <s v="Rusterholz"/>
    <n v="39.700000000000003"/>
    <n v="7.34"/>
    <s v="No"/>
    <x v="0"/>
    <x v="0"/>
    <n v="0"/>
    <x v="1"/>
    <x v="0"/>
    <x v="0"/>
    <d v="1971-10-20T00:00:00"/>
    <x v="1197"/>
    <x v="2"/>
    <s v="tier - 3"/>
    <x v="3"/>
    <x v="14"/>
  </r>
  <r>
    <x v="1198"/>
    <s v="Lafrance"/>
    <n v="35.97"/>
    <n v="8.1300000000000008"/>
    <s v="No"/>
    <x v="0"/>
    <x v="0"/>
    <n v="0"/>
    <x v="1"/>
    <x v="0"/>
    <x v="0"/>
    <d v="1971-12-29T00:00:00"/>
    <x v="1198"/>
    <x v="2"/>
    <s v="tier - 2"/>
    <x v="0"/>
    <x v="14"/>
  </r>
  <r>
    <x v="1199"/>
    <s v="Hallis"/>
    <n v="25.86"/>
    <n v="6.68"/>
    <s v="Yes"/>
    <x v="0"/>
    <x v="0"/>
    <n v="1"/>
    <x v="1"/>
    <x v="1"/>
    <x v="0"/>
    <d v="1975-12-02T00:00:00"/>
    <x v="1199"/>
    <x v="1"/>
    <s v="tier - 2"/>
    <x v="2"/>
    <x v="28"/>
  </r>
  <r>
    <x v="1200"/>
    <s v="Marshall"/>
    <n v="30.03"/>
    <n v="11.51"/>
    <s v="No"/>
    <x v="0"/>
    <x v="0"/>
    <n v="0"/>
    <x v="1"/>
    <x v="0"/>
    <x v="0"/>
    <d v="1971-11-26T00:00:00"/>
    <x v="1200"/>
    <x v="1"/>
    <s v="tier - 1"/>
    <x v="0"/>
    <x v="14"/>
  </r>
  <r>
    <x v="1201"/>
    <s v="Salowitz"/>
    <n v="25.76"/>
    <n v="6.02"/>
    <s v="Yes"/>
    <x v="0"/>
    <x v="1"/>
    <n v="1"/>
    <x v="1"/>
    <x v="1"/>
    <x v="1"/>
    <d v="1969-11-24T00:00:00"/>
    <x v="1201"/>
    <x v="1"/>
    <s v="tier - 3"/>
    <x v="0"/>
    <x v="16"/>
  </r>
  <r>
    <x v="1202"/>
    <s v="Blake"/>
    <n v="22.42"/>
    <n v="7.96"/>
    <s v="No"/>
    <x v="0"/>
    <x v="0"/>
    <n v="0"/>
    <x v="1"/>
    <x v="2"/>
    <x v="0"/>
    <d v="1971-10-08T00:00:00"/>
    <x v="1202"/>
    <x v="2"/>
    <s v="tier - 1"/>
    <x v="4"/>
    <x v="14"/>
  </r>
  <r>
    <x v="1203"/>
    <s v="Langerak"/>
    <n v="33.18"/>
    <n v="6.01"/>
    <s v="Yes"/>
    <x v="0"/>
    <x v="0"/>
    <n v="1"/>
    <x v="1"/>
    <x v="0"/>
    <x v="1"/>
    <d v="1988-07-01T00:00:00"/>
    <x v="1203"/>
    <x v="1"/>
    <s v="tier - 1"/>
    <x v="14"/>
    <x v="24"/>
  </r>
  <r>
    <x v="1204"/>
    <s v="Bonilla"/>
    <n v="43.04"/>
    <n v="5.9"/>
    <s v="Yes"/>
    <x v="0"/>
    <x v="0"/>
    <n v="0"/>
    <x v="1"/>
    <x v="0"/>
    <x v="1"/>
    <d v="1996-10-12T00:00:00"/>
    <x v="1204"/>
    <x v="1"/>
    <s v="tier - 1"/>
    <x v="12"/>
    <x v="45"/>
  </r>
  <r>
    <x v="1205"/>
    <s v="Ciabattoni"/>
    <n v="34.15"/>
    <n v="4.49"/>
    <s v="Yes"/>
    <x v="0"/>
    <x v="0"/>
    <n v="1"/>
    <x v="1"/>
    <x v="0"/>
    <x v="2"/>
    <d v="1988-07-09T00:00:00"/>
    <x v="1205"/>
    <x v="1"/>
    <s v="tier - 1"/>
    <x v="1"/>
    <x v="24"/>
  </r>
  <r>
    <x v="1206"/>
    <s v="Escanero Palmer"/>
    <n v="25.78"/>
    <n v="6.25"/>
    <s v="No"/>
    <x v="0"/>
    <x v="0"/>
    <n v="0"/>
    <x v="1"/>
    <x v="1"/>
    <x v="1"/>
    <d v="1977-10-12T00:00:00"/>
    <x v="1206"/>
    <x v="1"/>
    <s v="tier - 1"/>
    <x v="2"/>
    <x v="1"/>
  </r>
  <r>
    <x v="1207"/>
    <s v="Lowe"/>
    <n v="21.02"/>
    <n v="9.6199999999999992"/>
    <s v="Yes"/>
    <x v="0"/>
    <x v="1"/>
    <n v="1"/>
    <x v="1"/>
    <x v="2"/>
    <x v="0"/>
    <d v="1963-06-08T00:00:00"/>
    <x v="1207"/>
    <x v="2"/>
    <s v="tier - 1"/>
    <x v="0"/>
    <x v="8"/>
  </r>
  <r>
    <x v="1208"/>
    <s v="Osmark"/>
    <n v="37.51"/>
    <n v="11.06"/>
    <s v="No"/>
    <x v="0"/>
    <x v="0"/>
    <n v="2"/>
    <x v="1"/>
    <x v="0"/>
    <x v="0"/>
    <d v="1973-10-16T00:00:00"/>
    <x v="1208"/>
    <x v="2"/>
    <s v="tier - 3"/>
    <x v="0"/>
    <x v="30"/>
  </r>
  <r>
    <x v="1209"/>
    <s v="Lawson"/>
    <n v="25.745000000000001"/>
    <n v="6.11"/>
    <s v="Yes"/>
    <x v="0"/>
    <x v="0"/>
    <n v="0"/>
    <x v="1"/>
    <x v="1"/>
    <x v="1"/>
    <d v="1976-11-03T00:00:00"/>
    <x v="1209"/>
    <x v="1"/>
    <s v="tier - 1"/>
    <x v="1"/>
    <x v="17"/>
  </r>
  <r>
    <x v="1210"/>
    <s v="Warwick"/>
    <n v="31.35"/>
    <n v="11.49"/>
    <s v="No"/>
    <x v="0"/>
    <x v="0"/>
    <n v="2"/>
    <x v="1"/>
    <x v="0"/>
    <x v="0"/>
    <d v="1973-09-18T00:00:00"/>
    <x v="1210"/>
    <x v="2"/>
    <s v="tier - 3"/>
    <x v="4"/>
    <x v="30"/>
  </r>
  <r>
    <x v="1211"/>
    <s v="Magnuson"/>
    <n v="29.83"/>
    <n v="8.68"/>
    <s v="No"/>
    <x v="0"/>
    <x v="0"/>
    <n v="2"/>
    <x v="1"/>
    <x v="1"/>
    <x v="0"/>
    <d v="1973-10-16T00:00:00"/>
    <x v="1211"/>
    <x v="1"/>
    <s v="tier - 3"/>
    <x v="11"/>
    <x v="30"/>
  </r>
  <r>
    <x v="1212"/>
    <s v="Marsh"/>
    <n v="25.49"/>
    <n v="5.68"/>
    <s v="Yes"/>
    <x v="0"/>
    <x v="1"/>
    <n v="1"/>
    <x v="1"/>
    <x v="1"/>
    <x v="2"/>
    <d v="1969-11-26T00:00:00"/>
    <x v="1212"/>
    <x v="1"/>
    <s v="tier - 3"/>
    <x v="0"/>
    <x v="16"/>
  </r>
  <r>
    <x v="1213"/>
    <s v="Kari"/>
    <n v="34.1"/>
    <n v="8.4499999999999993"/>
    <s v="No"/>
    <x v="0"/>
    <x v="0"/>
    <n v="0"/>
    <x v="1"/>
    <x v="0"/>
    <x v="0"/>
    <d v="1971-07-02T00:00:00"/>
    <x v="1213"/>
    <x v="1"/>
    <s v="tier - 3"/>
    <x v="0"/>
    <x v="14"/>
  </r>
  <r>
    <x v="1214"/>
    <s v="Standiford"/>
    <n v="25.84"/>
    <n v="8.51"/>
    <s v="No"/>
    <x v="0"/>
    <x v="0"/>
    <n v="2"/>
    <x v="1"/>
    <x v="1"/>
    <x v="0"/>
    <d v="1973-10-27T00:00:00"/>
    <x v="1214"/>
    <x v="2"/>
    <s v="tier - 2"/>
    <x v="4"/>
    <x v="30"/>
  </r>
  <r>
    <x v="1215"/>
    <s v="Sherwin"/>
    <n v="20.6"/>
    <n v="7.62"/>
    <s v="No"/>
    <x v="0"/>
    <x v="0"/>
    <n v="0"/>
    <x v="1"/>
    <x v="2"/>
    <x v="0"/>
    <d v="1971-08-06T00:00:00"/>
    <x v="1215"/>
    <x v="1"/>
    <s v="tier - 1"/>
    <x v="3"/>
    <x v="14"/>
  </r>
  <r>
    <x v="1216"/>
    <s v="Parker"/>
    <n v="28.88"/>
    <n v="10.18"/>
    <s v="No"/>
    <x v="0"/>
    <x v="0"/>
    <n v="0"/>
    <x v="1"/>
    <x v="1"/>
    <x v="0"/>
    <d v="1974-08-21T00:00:00"/>
    <x v="1216"/>
    <x v="1"/>
    <s v="tier - 1"/>
    <x v="1"/>
    <x v="20"/>
  </r>
  <r>
    <x v="1217"/>
    <s v="Blekeli"/>
    <n v="28.24"/>
    <n v="5.36"/>
    <s v="No"/>
    <x v="0"/>
    <x v="0"/>
    <n v="0"/>
    <x v="1"/>
    <x v="1"/>
    <x v="2"/>
    <d v="1980-10-05T00:00:00"/>
    <x v="1217"/>
    <x v="1"/>
    <s v="tier - 1"/>
    <x v="14"/>
    <x v="26"/>
  </r>
  <r>
    <x v="1218"/>
    <s v="Vangampleare"/>
    <n v="25.46"/>
    <n v="11.78"/>
    <s v="Yes"/>
    <x v="0"/>
    <x v="0"/>
    <n v="1"/>
    <x v="1"/>
    <x v="1"/>
    <x v="0"/>
    <d v="1975-12-06T00:00:00"/>
    <x v="1218"/>
    <x v="2"/>
    <s v="tier - 3"/>
    <x v="5"/>
    <x v="28"/>
  </r>
  <r>
    <x v="1219"/>
    <s v="Hiatt"/>
    <n v="29.64"/>
    <n v="10.82"/>
    <s v="Yes"/>
    <x v="0"/>
    <x v="0"/>
    <n v="0"/>
    <x v="1"/>
    <x v="1"/>
    <x v="0"/>
    <d v="1981-12-05T00:00:00"/>
    <x v="1219"/>
    <x v="1"/>
    <s v="tier - 3"/>
    <x v="9"/>
    <x v="36"/>
  </r>
  <r>
    <x v="1220"/>
    <s v="Tadesse"/>
    <n v="31.27"/>
    <n v="7.73"/>
    <s v="Yes"/>
    <x v="0"/>
    <x v="0"/>
    <n v="1"/>
    <x v="1"/>
    <x v="0"/>
    <x v="0"/>
    <d v="1986-12-25T00:00:00"/>
    <x v="1220"/>
    <x v="1"/>
    <s v="tier - 3"/>
    <x v="14"/>
    <x v="27"/>
  </r>
  <r>
    <x v="1221"/>
    <s v="Jaswell"/>
    <n v="19.95"/>
    <n v="6.24"/>
    <s v="Yes"/>
    <x v="0"/>
    <x v="0"/>
    <n v="0"/>
    <x v="1"/>
    <x v="2"/>
    <x v="1"/>
    <d v="1976-09-10T00:00:00"/>
    <x v="1221"/>
    <x v="1"/>
    <s v="tier - 1"/>
    <x v="1"/>
    <x v="17"/>
  </r>
  <r>
    <x v="1222"/>
    <s v="Phillips-Cook"/>
    <n v="21.3"/>
    <n v="10.42"/>
    <s v="No"/>
    <x v="0"/>
    <x v="0"/>
    <n v="2"/>
    <x v="1"/>
    <x v="2"/>
    <x v="0"/>
    <d v="1973-12-25T00:00:00"/>
    <x v="1222"/>
    <x v="1"/>
    <s v="tier - 3"/>
    <x v="3"/>
    <x v="30"/>
  </r>
  <r>
    <x v="1223"/>
    <s v="Clark"/>
    <n v="31.635000000000002"/>
    <n v="11.11"/>
    <s v="No"/>
    <x v="0"/>
    <x v="0"/>
    <n v="0"/>
    <x v="1"/>
    <x v="0"/>
    <x v="0"/>
    <d v="1971-12-29T00:00:00"/>
    <x v="1223"/>
    <x v="2"/>
    <s v="tier - 1"/>
    <x v="1"/>
    <x v="14"/>
  </r>
  <r>
    <x v="1224"/>
    <s v="Wang"/>
    <n v="23.9"/>
    <n v="7.67"/>
    <s v="Yes"/>
    <x v="0"/>
    <x v="0"/>
    <n v="2"/>
    <x v="1"/>
    <x v="2"/>
    <x v="0"/>
    <d v="1970-10-24T00:00:00"/>
    <x v="1224"/>
    <x v="1"/>
    <s v="tier - 2"/>
    <x v="1"/>
    <x v="2"/>
  </r>
  <r>
    <x v="1225"/>
    <s v="Desruisseaux"/>
    <n v="34.15"/>
    <n v="6.15"/>
    <s v="No"/>
    <x v="0"/>
    <x v="0"/>
    <n v="0"/>
    <x v="1"/>
    <x v="0"/>
    <x v="1"/>
    <d v="1990-08-23T00:00:00"/>
    <x v="1225"/>
    <x v="1"/>
    <s v="tier - 2"/>
    <x v="14"/>
    <x v="3"/>
  </r>
  <r>
    <x v="1226"/>
    <s v="Ripp"/>
    <n v="28.71"/>
    <n v="5.71"/>
    <s v="No"/>
    <x v="0"/>
    <x v="0"/>
    <n v="0"/>
    <x v="1"/>
    <x v="1"/>
    <x v="1"/>
    <d v="1982-12-08T00:00:00"/>
    <x v="1226"/>
    <x v="1"/>
    <s v="tier - 1"/>
    <x v="1"/>
    <x v="37"/>
  </r>
  <r>
    <x v="1227"/>
    <s v="Harris"/>
    <n v="36.700000000000003"/>
    <n v="8.6999999999999993"/>
    <s v="Yes"/>
    <x v="0"/>
    <x v="0"/>
    <n v="2"/>
    <x v="1"/>
    <x v="0"/>
    <x v="0"/>
    <d v="1970-10-18T00:00:00"/>
    <x v="1227"/>
    <x v="2"/>
    <s v="tier - 2"/>
    <x v="3"/>
    <x v="2"/>
  </r>
  <r>
    <x v="1228"/>
    <s v="Shafer"/>
    <n v="34.1"/>
    <n v="9.0399999999999991"/>
    <s v="Yes"/>
    <x v="0"/>
    <x v="0"/>
    <n v="2"/>
    <x v="1"/>
    <x v="0"/>
    <x v="0"/>
    <d v="1970-08-12T00:00:00"/>
    <x v="1228"/>
    <x v="2"/>
    <s v="tier - 3"/>
    <x v="0"/>
    <x v="2"/>
  </r>
  <r>
    <x v="1229"/>
    <s v="Hemesath"/>
    <n v="25.7"/>
    <n v="5.61"/>
    <s v="No"/>
    <x v="0"/>
    <x v="0"/>
    <n v="0"/>
    <x v="1"/>
    <x v="1"/>
    <x v="2"/>
    <d v="1977-12-02T00:00:00"/>
    <x v="1229"/>
    <x v="1"/>
    <s v="tier - 1"/>
    <x v="3"/>
    <x v="1"/>
  </r>
  <r>
    <x v="1230"/>
    <s v="Vinci"/>
    <n v="21.68"/>
    <n v="8.1199999999999992"/>
    <s v="No"/>
    <x v="0"/>
    <x v="0"/>
    <n v="0"/>
    <x v="1"/>
    <x v="2"/>
    <x v="0"/>
    <d v="1965-11-09T00:00:00"/>
    <x v="1230"/>
    <x v="2"/>
    <s v="tier - 1"/>
    <x v="3"/>
    <x v="11"/>
  </r>
  <r>
    <x v="1231"/>
    <s v="Diamond-Husmann"/>
    <n v="25.175000000000001"/>
    <n v="4.74"/>
    <s v="No"/>
    <x v="0"/>
    <x v="0"/>
    <n v="0"/>
    <x v="1"/>
    <x v="1"/>
    <x v="2"/>
    <d v="1977-11-04T00:00:00"/>
    <x v="1231"/>
    <x v="1"/>
    <s v="tier - 2"/>
    <x v="2"/>
    <x v="1"/>
  </r>
  <r>
    <x v="1232"/>
    <s v="Soto"/>
    <n v="44.77"/>
    <n v="4.0599999999999996"/>
    <s v="No"/>
    <x v="0"/>
    <x v="0"/>
    <n v="2"/>
    <x v="1"/>
    <x v="0"/>
    <x v="2"/>
    <d v="1972-12-02T00:00:00"/>
    <x v="1232"/>
    <x v="2"/>
    <s v="tier - 2"/>
    <x v="0"/>
    <x v="29"/>
  </r>
  <r>
    <x v="1233"/>
    <s v="Howard"/>
    <n v="37.07"/>
    <n v="5.69"/>
    <s v="No"/>
    <x v="0"/>
    <x v="0"/>
    <n v="2"/>
    <x v="1"/>
    <x v="0"/>
    <x v="2"/>
    <d v="1972-12-07T00:00:00"/>
    <x v="1233"/>
    <x v="1"/>
    <s v="tier - 2"/>
    <x v="0"/>
    <x v="29"/>
  </r>
  <r>
    <x v="1234"/>
    <s v="Patrick"/>
    <n v="39.799999999999997"/>
    <n v="5.66"/>
    <s v="No"/>
    <x v="0"/>
    <x v="1"/>
    <n v="1"/>
    <x v="1"/>
    <x v="0"/>
    <x v="2"/>
    <d v="1993-12-01T00:00:00"/>
    <x v="1234"/>
    <x v="1"/>
    <s v="tier - 3"/>
    <x v="12"/>
    <x v="21"/>
  </r>
  <r>
    <x v="1235"/>
    <s v="Dacko"/>
    <n v="26.36"/>
    <n v="4.32"/>
    <s v="No"/>
    <x v="0"/>
    <x v="1"/>
    <n v="1"/>
    <x v="1"/>
    <x v="1"/>
    <x v="2"/>
    <d v="1979-12-16T00:00:00"/>
    <x v="1235"/>
    <x v="1"/>
    <s v="tier - 1"/>
    <x v="15"/>
    <x v="19"/>
  </r>
  <r>
    <x v="1236"/>
    <s v="Glassey"/>
    <n v="29.925000000000001"/>
    <n v="8.2899999999999991"/>
    <s v="No"/>
    <x v="0"/>
    <x v="0"/>
    <n v="2"/>
    <x v="1"/>
    <x v="0"/>
    <x v="0"/>
    <d v="1973-10-11T00:00:00"/>
    <x v="1236"/>
    <x v="1"/>
    <s v="tier - 1"/>
    <x v="1"/>
    <x v="30"/>
  </r>
  <r>
    <x v="1237"/>
    <s v="Frechette"/>
    <n v="37.29"/>
    <n v="10.46"/>
    <s v="No"/>
    <x v="0"/>
    <x v="0"/>
    <n v="0"/>
    <x v="1"/>
    <x v="0"/>
    <x v="0"/>
    <d v="1974-07-21T00:00:00"/>
    <x v="1237"/>
    <x v="1"/>
    <s v="tier - 2"/>
    <x v="0"/>
    <x v="20"/>
  </r>
  <r>
    <x v="1238"/>
    <s v="Benitez"/>
    <n v="30.2"/>
    <n v="11.96"/>
    <s v="No"/>
    <x v="0"/>
    <x v="0"/>
    <n v="0"/>
    <x v="1"/>
    <x v="0"/>
    <x v="0"/>
    <d v="1974-09-08T00:00:00"/>
    <x v="1238"/>
    <x v="2"/>
    <s v="tier - 2"/>
    <x v="3"/>
    <x v="20"/>
  </r>
  <r>
    <x v="1239"/>
    <s v="Gauthier"/>
    <n v="24.225000000000001"/>
    <n v="4.25"/>
    <s v="Yes"/>
    <x v="0"/>
    <x v="1"/>
    <n v="1"/>
    <x v="1"/>
    <x v="2"/>
    <x v="2"/>
    <d v="1983-07-15T00:00:00"/>
    <x v="1239"/>
    <x v="1"/>
    <s v="tier - 3"/>
    <x v="1"/>
    <x v="33"/>
  </r>
  <r>
    <x v="1240"/>
    <s v="Fazioli"/>
    <n v="31.445"/>
    <n v="8.33"/>
    <s v="No"/>
    <x v="0"/>
    <x v="0"/>
    <n v="0"/>
    <x v="1"/>
    <x v="0"/>
    <x v="0"/>
    <d v="1974-08-17T00:00:00"/>
    <x v="1240"/>
    <x v="2"/>
    <s v="tier - 2"/>
    <x v="4"/>
    <x v="20"/>
  </r>
  <r>
    <x v="1241"/>
    <s v="Chorney"/>
    <n v="38.880000000000003"/>
    <n v="4.29"/>
    <s v="No"/>
    <x v="0"/>
    <x v="0"/>
    <n v="1"/>
    <x v="1"/>
    <x v="0"/>
    <x v="2"/>
    <d v="1992-09-27T00:00:00"/>
    <x v="1241"/>
    <x v="1"/>
    <s v="tier - 3"/>
    <x v="12"/>
    <x v="34"/>
  </r>
  <r>
    <x v="1242"/>
    <s v="Dannenhauer"/>
    <n v="43.89"/>
    <n v="6.32"/>
    <s v="Yes"/>
    <x v="0"/>
    <x v="0"/>
    <n v="0"/>
    <x v="1"/>
    <x v="0"/>
    <x v="1"/>
    <d v="1976-12-25T00:00:00"/>
    <x v="1242"/>
    <x v="2"/>
    <s v="tier - 2"/>
    <x v="0"/>
    <x v="17"/>
  </r>
  <r>
    <x v="1243"/>
    <s v="McComb"/>
    <n v="25.6"/>
    <n v="5.65"/>
    <s v="No"/>
    <x v="0"/>
    <x v="0"/>
    <n v="2"/>
    <x v="1"/>
    <x v="1"/>
    <x v="2"/>
    <d v="1972-06-06T00:00:00"/>
    <x v="1243"/>
    <x v="1"/>
    <s v="tier - 1"/>
    <x v="3"/>
    <x v="14"/>
  </r>
  <r>
    <x v="1244"/>
    <s v="Blake"/>
    <n v="29.545000000000002"/>
    <n v="8.41"/>
    <s v="Yes"/>
    <x v="0"/>
    <x v="0"/>
    <n v="1"/>
    <x v="1"/>
    <x v="1"/>
    <x v="0"/>
    <d v="1975-07-07T00:00:00"/>
    <x v="1244"/>
    <x v="1"/>
    <s v="tier - 2"/>
    <x v="1"/>
    <x v="28"/>
  </r>
  <r>
    <x v="1245"/>
    <s v="Sambasivam"/>
    <n v="23.25"/>
    <n v="11.96"/>
    <s v="Yes"/>
    <x v="0"/>
    <x v="0"/>
    <n v="0"/>
    <x v="1"/>
    <x v="2"/>
    <x v="0"/>
    <d v="1967-09-06T00:00:00"/>
    <x v="1245"/>
    <x v="2"/>
    <s v="tier - 2"/>
    <x v="0"/>
    <x v="23"/>
  </r>
  <r>
    <x v="1246"/>
    <s v="Maina"/>
    <n v="43.95"/>
    <n v="5.17"/>
    <s v="Yes"/>
    <x v="0"/>
    <x v="1"/>
    <n v="1"/>
    <x v="1"/>
    <x v="0"/>
    <x v="2"/>
    <d v="1997-11-28T00:00:00"/>
    <x v="1246"/>
    <x v="1"/>
    <s v="tier - 2"/>
    <x v="1"/>
    <x v="31"/>
  </r>
  <r>
    <x v="1247"/>
    <s v="Keshian"/>
    <n v="21.85"/>
    <n v="8.76"/>
    <s v="No"/>
    <x v="0"/>
    <x v="0"/>
    <n v="0"/>
    <x v="1"/>
    <x v="2"/>
    <x v="0"/>
    <d v="1978-12-16T00:00:00"/>
    <x v="1247"/>
    <x v="1"/>
    <s v="tier - 3"/>
    <x v="6"/>
    <x v="9"/>
  </r>
  <r>
    <x v="1248"/>
    <s v="Maas"/>
    <n v="25.73"/>
    <n v="7.99"/>
    <s v="No"/>
    <x v="0"/>
    <x v="0"/>
    <n v="2"/>
    <x v="1"/>
    <x v="1"/>
    <x v="0"/>
    <d v="1973-09-09T00:00:00"/>
    <x v="1248"/>
    <x v="1"/>
    <s v="tier - 3"/>
    <x v="1"/>
    <x v="30"/>
  </r>
  <r>
    <x v="1249"/>
    <s v="Sinasac"/>
    <n v="32.229999999999997"/>
    <n v="8.59"/>
    <s v="No"/>
    <x v="0"/>
    <x v="0"/>
    <n v="0"/>
    <x v="1"/>
    <x v="0"/>
    <x v="0"/>
    <d v="1974-06-18T00:00:00"/>
    <x v="1249"/>
    <x v="1"/>
    <s v="tier - 3"/>
    <x v="0"/>
    <x v="20"/>
  </r>
  <r>
    <x v="1250"/>
    <s v="Van De Kamp"/>
    <n v="32.204999999999998"/>
    <n v="6.14"/>
    <s v="No"/>
    <x v="0"/>
    <x v="0"/>
    <n v="2"/>
    <x v="1"/>
    <x v="0"/>
    <x v="1"/>
    <d v="1972-11-22T00:00:00"/>
    <x v="1250"/>
    <x v="2"/>
    <s v="tier - 2"/>
    <x v="1"/>
    <x v="29"/>
  </r>
  <r>
    <x v="1251"/>
    <s v="Ruffo"/>
    <n v="26.41"/>
    <n v="4.08"/>
    <s v="No"/>
    <x v="0"/>
    <x v="0"/>
    <n v="2"/>
    <x v="1"/>
    <x v="1"/>
    <x v="2"/>
    <d v="1972-11-14T00:00:00"/>
    <x v="1251"/>
    <x v="2"/>
    <s v="tier - 1"/>
    <x v="1"/>
    <x v="29"/>
  </r>
  <r>
    <x v="1252"/>
    <s v="Long"/>
    <n v="30.2"/>
    <n v="6.25"/>
    <s v="Yes"/>
    <x v="0"/>
    <x v="0"/>
    <n v="0"/>
    <x v="1"/>
    <x v="0"/>
    <x v="1"/>
    <d v="1976-07-14T00:00:00"/>
    <x v="1252"/>
    <x v="1"/>
    <s v="tier - 3"/>
    <x v="3"/>
    <x v="17"/>
  </r>
  <r>
    <x v="1253"/>
    <s v="Rohde"/>
    <n v="31.26"/>
    <n v="5.94"/>
    <s v="Yes"/>
    <x v="0"/>
    <x v="0"/>
    <n v="1"/>
    <x v="1"/>
    <x v="0"/>
    <x v="1"/>
    <d v="1988-08-22T00:00:00"/>
    <x v="1253"/>
    <x v="1"/>
    <s v="tier - 1"/>
    <x v="15"/>
    <x v="24"/>
  </r>
  <r>
    <x v="1254"/>
    <s v="Bonzi"/>
    <n v="33.725000000000001"/>
    <n v="6.45"/>
    <s v="Yes"/>
    <x v="0"/>
    <x v="0"/>
    <n v="0"/>
    <x v="1"/>
    <x v="0"/>
    <x v="0"/>
    <d v="1976-10-19T00:00:00"/>
    <x v="1254"/>
    <x v="1"/>
    <s v="tier - 3"/>
    <x v="2"/>
    <x v="17"/>
  </r>
  <r>
    <x v="1255"/>
    <s v="Moore"/>
    <n v="28.9"/>
    <n v="5.74"/>
    <s v="Yes"/>
    <x v="0"/>
    <x v="0"/>
    <n v="0"/>
    <x v="1"/>
    <x v="1"/>
    <x v="1"/>
    <d v="1976-06-14T00:00:00"/>
    <x v="1255"/>
    <x v="1"/>
    <s v="tier - 1"/>
    <x v="3"/>
    <x v="17"/>
  </r>
  <r>
    <x v="1256"/>
    <s v="McGrane"/>
    <n v="45.69"/>
    <n v="4.43"/>
    <s v="Yes"/>
    <x v="0"/>
    <x v="0"/>
    <n v="0"/>
    <x v="1"/>
    <x v="0"/>
    <x v="2"/>
    <d v="2001-11-07T00:00:00"/>
    <x v="1256"/>
    <x v="1"/>
    <s v="tier - 3"/>
    <x v="8"/>
    <x v="47"/>
  </r>
  <r>
    <x v="1257"/>
    <s v="Stepnowski"/>
    <n v="21.03"/>
    <n v="6.5"/>
    <s v="No"/>
    <x v="0"/>
    <x v="0"/>
    <n v="0"/>
    <x v="1"/>
    <x v="2"/>
    <x v="0"/>
    <d v="1965-08-29T00:00:00"/>
    <x v="1257"/>
    <x v="2"/>
    <s v="tier - 2"/>
    <x v="0"/>
    <x v="11"/>
  </r>
  <r>
    <x v="1258"/>
    <s v="Merkle"/>
    <n v="37"/>
    <n v="8.75"/>
    <s v="No"/>
    <x v="0"/>
    <x v="0"/>
    <n v="0"/>
    <x v="1"/>
    <x v="0"/>
    <x v="0"/>
    <d v="1971-06-18T00:00:00"/>
    <x v="1258"/>
    <x v="1"/>
    <s v="tier - 1"/>
    <x v="3"/>
    <x v="14"/>
  </r>
  <r>
    <x v="1259"/>
    <s v="Schaefer"/>
    <n v="25.4"/>
    <n v="11.96"/>
    <s v="No"/>
    <x v="0"/>
    <x v="0"/>
    <n v="0"/>
    <x v="1"/>
    <x v="1"/>
    <x v="0"/>
    <d v="1971-08-23T00:00:00"/>
    <x v="1259"/>
    <x v="1"/>
    <s v="tier - 3"/>
    <x v="3"/>
    <x v="14"/>
  </r>
  <r>
    <x v="1260"/>
    <s v="Vigneron"/>
    <n v="32.299999999999997"/>
    <n v="10.54"/>
    <s v="No"/>
    <x v="0"/>
    <x v="0"/>
    <n v="0"/>
    <x v="1"/>
    <x v="0"/>
    <x v="0"/>
    <d v="1974-09-06T00:00:00"/>
    <x v="1260"/>
    <x v="1"/>
    <s v="tier - 3"/>
    <x v="1"/>
    <x v="20"/>
  </r>
  <r>
    <x v="1261"/>
    <s v="Mucci"/>
    <n v="23.94"/>
    <n v="4.54"/>
    <s v="Yes"/>
    <x v="0"/>
    <x v="1"/>
    <n v="1"/>
    <x v="1"/>
    <x v="2"/>
    <x v="2"/>
    <d v="1969-09-09T00:00:00"/>
    <x v="1261"/>
    <x v="1"/>
    <s v="tier - 1"/>
    <x v="0"/>
    <x v="16"/>
  </r>
  <r>
    <x v="1262"/>
    <s v="MacDonald"/>
    <n v="46.4"/>
    <n v="5.71"/>
    <s v="No"/>
    <x v="0"/>
    <x v="0"/>
    <n v="0"/>
    <x v="1"/>
    <x v="0"/>
    <x v="1"/>
    <d v="1999-08-23T00:00:00"/>
    <x v="1262"/>
    <x v="1"/>
    <s v="tier - 3"/>
    <x v="3"/>
    <x v="35"/>
  </r>
  <r>
    <x v="1263"/>
    <s v="Deng"/>
    <n v="40.375"/>
    <n v="6.25"/>
    <s v="Yes"/>
    <x v="0"/>
    <x v="0"/>
    <n v="0"/>
    <x v="1"/>
    <x v="0"/>
    <x v="1"/>
    <d v="1976-06-17T00:00:00"/>
    <x v="1263"/>
    <x v="1"/>
    <s v="tier - 3"/>
    <x v="1"/>
    <x v="17"/>
  </r>
  <r>
    <x v="1264"/>
    <s v="De Mata"/>
    <n v="28.7"/>
    <n v="9.4700000000000006"/>
    <s v="No"/>
    <x v="0"/>
    <x v="0"/>
    <n v="2"/>
    <x v="1"/>
    <x v="1"/>
    <x v="0"/>
    <d v="1973-06-25T00:00:00"/>
    <x v="1264"/>
    <x v="2"/>
    <s v="tier - 3"/>
    <x v="3"/>
    <x v="30"/>
  </r>
  <r>
    <x v="1265"/>
    <s v="Strickland"/>
    <n v="26.63"/>
    <n v="5.7"/>
    <s v="No"/>
    <x v="0"/>
    <x v="0"/>
    <n v="0"/>
    <x v="1"/>
    <x v="1"/>
    <x v="1"/>
    <d v="1980-10-28T00:00:00"/>
    <x v="1265"/>
    <x v="1"/>
    <s v="tier - 3"/>
    <x v="14"/>
    <x v="26"/>
  </r>
  <r>
    <x v="1266"/>
    <s v="Cheney"/>
    <n v="22.515000000000001"/>
    <n v="11.18"/>
    <s v="No"/>
    <x v="0"/>
    <x v="0"/>
    <n v="2"/>
    <x v="1"/>
    <x v="2"/>
    <x v="0"/>
    <d v="1973-10-11T00:00:00"/>
    <x v="1266"/>
    <x v="1"/>
    <s v="tier - 1"/>
    <x v="6"/>
    <x v="30"/>
  </r>
  <r>
    <x v="1267"/>
    <s v="Godoy"/>
    <n v="36.575000000000003"/>
    <n v="10.98"/>
    <s v="No"/>
    <x v="0"/>
    <x v="0"/>
    <n v="0"/>
    <x v="1"/>
    <x v="0"/>
    <x v="0"/>
    <d v="1974-08-16T00:00:00"/>
    <x v="1267"/>
    <x v="1"/>
    <s v="tier - 1"/>
    <x v="1"/>
    <x v="20"/>
  </r>
  <r>
    <x v="1268"/>
    <s v="Rider"/>
    <n v="23.66"/>
    <n v="5.1100000000000003"/>
    <s v="Yes"/>
    <x v="0"/>
    <x v="1"/>
    <n v="1"/>
    <x v="1"/>
    <x v="2"/>
    <x v="2"/>
    <d v="1969-08-10T00:00:00"/>
    <x v="1268"/>
    <x v="1"/>
    <s v="tier - 3"/>
    <x v="0"/>
    <x v="16"/>
  </r>
  <r>
    <x v="1269"/>
    <s v="Evans"/>
    <n v="18.62"/>
    <n v="10.24"/>
    <s v="No"/>
    <x v="0"/>
    <x v="0"/>
    <n v="0"/>
    <x v="1"/>
    <x v="2"/>
    <x v="0"/>
    <d v="1965-10-21T00:00:00"/>
    <x v="1269"/>
    <x v="2"/>
    <s v="tier - 2"/>
    <x v="1"/>
    <x v="11"/>
  </r>
  <r>
    <x v="1270"/>
    <s v="Anderson"/>
    <n v="19.190000000000001"/>
    <n v="7.71"/>
    <s v="Yes"/>
    <x v="0"/>
    <x v="0"/>
    <n v="1"/>
    <x v="1"/>
    <x v="2"/>
    <x v="0"/>
    <d v="1975-08-03T00:00:00"/>
    <x v="1270"/>
    <x v="1"/>
    <s v="tier - 2"/>
    <x v="6"/>
    <x v="28"/>
  </r>
  <r>
    <x v="1271"/>
    <s v="Walters"/>
    <n v="27.5"/>
    <n v="6.03"/>
    <s v="No"/>
    <x v="0"/>
    <x v="0"/>
    <n v="0"/>
    <x v="1"/>
    <x v="1"/>
    <x v="1"/>
    <d v="1977-09-02T00:00:00"/>
    <x v="1271"/>
    <x v="1"/>
    <s v="tier - 3"/>
    <x v="3"/>
    <x v="1"/>
  </r>
  <r>
    <x v="1272"/>
    <s v="Leboeuf"/>
    <n v="27.36"/>
    <n v="5.96"/>
    <s v="No"/>
    <x v="0"/>
    <x v="1"/>
    <n v="1"/>
    <x v="1"/>
    <x v="1"/>
    <x v="1"/>
    <d v="1979-07-17T00:00:00"/>
    <x v="1272"/>
    <x v="0"/>
    <s v="tier - 2"/>
    <x v="7"/>
    <x v="19"/>
  </r>
  <r>
    <x v="1273"/>
    <s v="Scheibel"/>
    <n v="20.350000000000001"/>
    <n v="4.16"/>
    <s v="No"/>
    <x v="0"/>
    <x v="0"/>
    <n v="0"/>
    <x v="1"/>
    <x v="2"/>
    <x v="2"/>
    <d v="1977-10-15T00:00:00"/>
    <x v="1273"/>
    <x v="1"/>
    <s v="tier - 2"/>
    <x v="0"/>
    <x v="1"/>
  </r>
  <r>
    <x v="1274"/>
    <s v="Ritter"/>
    <n v="24.035"/>
    <n v="6.11"/>
    <s v="No"/>
    <x v="0"/>
    <x v="0"/>
    <n v="0"/>
    <x v="1"/>
    <x v="2"/>
    <x v="1"/>
    <d v="1977-11-12T00:00:00"/>
    <x v="1274"/>
    <x v="2"/>
    <s v="tier - 2"/>
    <x v="4"/>
    <x v="1"/>
  </r>
  <r>
    <x v="1275"/>
    <s v="Deeg"/>
    <n v="23.56"/>
    <n v="5.97"/>
    <s v="No"/>
    <x v="0"/>
    <x v="0"/>
    <n v="0"/>
    <x v="1"/>
    <x v="2"/>
    <x v="1"/>
    <d v="1977-09-24T00:00:00"/>
    <x v="1275"/>
    <x v="1"/>
    <s v="tier - 1"/>
    <x v="9"/>
    <x v="1"/>
  </r>
  <r>
    <x v="1276"/>
    <s v="Pretot"/>
    <n v="27.17"/>
    <n v="10.81"/>
    <s v="No"/>
    <x v="0"/>
    <x v="0"/>
    <n v="2"/>
    <x v="1"/>
    <x v="1"/>
    <x v="0"/>
    <d v="1973-07-11T00:00:00"/>
    <x v="1276"/>
    <x v="1"/>
    <s v="tier - 1"/>
    <x v="0"/>
    <x v="30"/>
  </r>
  <r>
    <x v="1277"/>
    <s v="Willsey"/>
    <n v="34.32"/>
    <n v="5.7"/>
    <s v="Yes"/>
    <x v="0"/>
    <x v="1"/>
    <n v="1"/>
    <x v="1"/>
    <x v="0"/>
    <x v="1"/>
    <d v="1983-07-25T00:00:00"/>
    <x v="1277"/>
    <x v="1"/>
    <s v="tier - 3"/>
    <x v="0"/>
    <x v="33"/>
  </r>
  <r>
    <x v="1278"/>
    <s v="Roach"/>
    <n v="23.87"/>
    <n v="4.7699999999999996"/>
    <s v="Yes"/>
    <x v="0"/>
    <x v="1"/>
    <n v="1"/>
    <x v="1"/>
    <x v="2"/>
    <x v="2"/>
    <d v="1983-12-30T00:00:00"/>
    <x v="1278"/>
    <x v="1"/>
    <s v="tier - 1"/>
    <x v="0"/>
    <x v="33"/>
  </r>
  <r>
    <x v="1279"/>
    <s v="Jacobsen"/>
    <n v="30.15"/>
    <n v="4.25"/>
    <s v="No"/>
    <x v="0"/>
    <x v="0"/>
    <n v="1"/>
    <x v="1"/>
    <x v="0"/>
    <x v="2"/>
    <d v="1987-11-11T00:00:00"/>
    <x v="1279"/>
    <x v="1"/>
    <s v="tier - 2"/>
    <x v="14"/>
    <x v="38"/>
  </r>
  <r>
    <x v="1280"/>
    <s v="O'Hora"/>
    <n v="26.36"/>
    <n v="5.52"/>
    <s v="No"/>
    <x v="0"/>
    <x v="0"/>
    <n v="0"/>
    <x v="1"/>
    <x v="1"/>
    <x v="2"/>
    <d v="1982-12-06T00:00:00"/>
    <x v="1280"/>
    <x v="1"/>
    <s v="tier - 2"/>
    <x v="14"/>
    <x v="37"/>
  </r>
  <r>
    <x v="1281"/>
    <s v="Amato"/>
    <n v="45.32"/>
    <n v="6.53"/>
    <s v="Yes"/>
    <x v="0"/>
    <x v="0"/>
    <n v="1"/>
    <x v="1"/>
    <x v="0"/>
    <x v="0"/>
    <d v="1975-09-26T00:00:00"/>
    <x v="1281"/>
    <x v="1"/>
    <s v="tier - 3"/>
    <x v="0"/>
    <x v="28"/>
  </r>
  <r>
    <x v="1282"/>
    <s v="Reed"/>
    <n v="31.93"/>
    <n v="4.82"/>
    <s v="Yes"/>
    <x v="0"/>
    <x v="0"/>
    <n v="1"/>
    <x v="1"/>
    <x v="0"/>
    <x v="2"/>
    <d v="1988-09-21T00:00:00"/>
    <x v="1282"/>
    <x v="1"/>
    <s v="tier - 1"/>
    <x v="1"/>
    <x v="24"/>
  </r>
  <r>
    <x v="1283"/>
    <s v="Wegner"/>
    <n v="36"/>
    <n v="11.94"/>
    <s v="Yes"/>
    <x v="0"/>
    <x v="0"/>
    <n v="1"/>
    <x v="1"/>
    <x v="0"/>
    <x v="0"/>
    <d v="1975-08-21T00:00:00"/>
    <x v="1283"/>
    <x v="1"/>
    <s v="tier - 1"/>
    <x v="3"/>
    <x v="28"/>
  </r>
  <r>
    <x v="1284"/>
    <s v="Bokun"/>
    <n v="32"/>
    <n v="7.85"/>
    <s v="Yes"/>
    <x v="0"/>
    <x v="0"/>
    <n v="1"/>
    <x v="1"/>
    <x v="0"/>
    <x v="0"/>
    <d v="1975-08-06T00:00:00"/>
    <x v="1284"/>
    <x v="1"/>
    <s v="tier - 2"/>
    <x v="3"/>
    <x v="28"/>
  </r>
  <r>
    <x v="1285"/>
    <s v="Ainsley"/>
    <n v="29.37"/>
    <n v="8.01"/>
    <s v="Yes"/>
    <x v="0"/>
    <x v="0"/>
    <n v="1"/>
    <x v="1"/>
    <x v="1"/>
    <x v="0"/>
    <d v="1982-12-12T00:00:00"/>
    <x v="1285"/>
    <x v="1"/>
    <s v="tier - 1"/>
    <x v="0"/>
    <x v="37"/>
  </r>
  <r>
    <x v="1286"/>
    <s v="Foster"/>
    <n v="23.6"/>
    <n v="7.4"/>
    <s v="Yes"/>
    <x v="0"/>
    <x v="0"/>
    <n v="1"/>
    <x v="1"/>
    <x v="2"/>
    <x v="0"/>
    <d v="1975-11-06T00:00:00"/>
    <x v="1286"/>
    <x v="1"/>
    <s v="tier - 3"/>
    <x v="3"/>
    <x v="28"/>
  </r>
  <r>
    <x v="1287"/>
    <s v="Overpeck"/>
    <n v="33.155000000000001"/>
    <n v="8.3800000000000008"/>
    <s v="Yes"/>
    <x v="0"/>
    <x v="0"/>
    <n v="0"/>
    <x v="1"/>
    <x v="0"/>
    <x v="0"/>
    <d v="1981-12-27T00:00:00"/>
    <x v="1287"/>
    <x v="1"/>
    <s v="tier - 3"/>
    <x v="2"/>
    <x v="36"/>
  </r>
  <r>
    <x v="1288"/>
    <s v="Levine"/>
    <n v="24.32"/>
    <n v="11.56"/>
    <s v="Yes"/>
    <x v="0"/>
    <x v="0"/>
    <n v="1"/>
    <x v="1"/>
    <x v="2"/>
    <x v="0"/>
    <d v="1982-07-24T00:00:00"/>
    <x v="1288"/>
    <x v="1"/>
    <s v="tier - 3"/>
    <x v="2"/>
    <x v="37"/>
  </r>
  <r>
    <x v="1289"/>
    <s v="Jean"/>
    <n v="36.299999999999997"/>
    <n v="4.6100000000000003"/>
    <s v="No"/>
    <x v="0"/>
    <x v="0"/>
    <n v="0"/>
    <x v="1"/>
    <x v="0"/>
    <x v="2"/>
    <d v="1977-07-26T00:00:00"/>
    <x v="1289"/>
    <x v="1"/>
    <s v="tier - 2"/>
    <x v="0"/>
    <x v="1"/>
  </r>
  <r>
    <x v="1290"/>
    <s v="Wild"/>
    <n v="34.4"/>
    <n v="4.95"/>
    <s v="No"/>
    <x v="0"/>
    <x v="1"/>
    <n v="1"/>
    <x v="1"/>
    <x v="0"/>
    <x v="2"/>
    <d v="1979-08-13T00:00:00"/>
    <x v="1290"/>
    <x v="1"/>
    <s v="tier - 2"/>
    <x v="3"/>
    <x v="19"/>
  </r>
  <r>
    <x v="1291"/>
    <s v="Tabor"/>
    <n v="30.9"/>
    <n v="5.04"/>
    <s v="No"/>
    <x v="0"/>
    <x v="0"/>
    <n v="0"/>
    <x v="1"/>
    <x v="0"/>
    <x v="2"/>
    <d v="1977-12-29T00:00:00"/>
    <x v="1291"/>
    <x v="1"/>
    <s v="tier - 3"/>
    <x v="3"/>
    <x v="1"/>
  </r>
  <r>
    <x v="1292"/>
    <s v="Steffen"/>
    <n v="28.6"/>
    <n v="5.42"/>
    <s v="No"/>
    <x v="0"/>
    <x v="0"/>
    <n v="0"/>
    <x v="1"/>
    <x v="1"/>
    <x v="2"/>
    <d v="1977-06-21T00:00:00"/>
    <x v="1292"/>
    <x v="1"/>
    <s v="tier - 1"/>
    <x v="0"/>
    <x v="1"/>
  </r>
  <r>
    <x v="1293"/>
    <s v="Tadich"/>
    <n v="27.83"/>
    <n v="5.39"/>
    <s v="No"/>
    <x v="0"/>
    <x v="0"/>
    <n v="0"/>
    <x v="1"/>
    <x v="1"/>
    <x v="2"/>
    <d v="1977-12-26T00:00:00"/>
    <x v="1293"/>
    <x v="1"/>
    <s v="tier - 2"/>
    <x v="0"/>
    <x v="1"/>
  </r>
  <r>
    <x v="1294"/>
    <s v="Christenson"/>
    <n v="39.64"/>
    <n v="6"/>
    <s v="No"/>
    <x v="0"/>
    <x v="1"/>
    <n v="1"/>
    <x v="1"/>
    <x v="0"/>
    <x v="1"/>
    <d v="1993-11-10T00:00:00"/>
    <x v="1294"/>
    <x v="1"/>
    <s v="tier - 1"/>
    <x v="1"/>
    <x v="21"/>
  </r>
  <r>
    <x v="1295"/>
    <s v="Shell"/>
    <n v="38.479999999999997"/>
    <n v="6.02"/>
    <s v="No"/>
    <x v="0"/>
    <x v="0"/>
    <n v="1"/>
    <x v="1"/>
    <x v="0"/>
    <x v="1"/>
    <d v="1992-09-09T00:00:00"/>
    <x v="1295"/>
    <x v="1"/>
    <s v="tier - 2"/>
    <x v="1"/>
    <x v="34"/>
  </r>
  <r>
    <x v="1296"/>
    <s v="Rao"/>
    <n v="36.200000000000003"/>
    <n v="4.62"/>
    <s v="No"/>
    <x v="0"/>
    <x v="0"/>
    <n v="2"/>
    <x v="1"/>
    <x v="0"/>
    <x v="2"/>
    <d v="1972-12-26T00:00:00"/>
    <x v="1296"/>
    <x v="1"/>
    <s v="tier - 3"/>
    <x v="3"/>
    <x v="29"/>
  </r>
  <r>
    <x v="1297"/>
    <s v="Myers"/>
    <n v="27.13"/>
    <n v="5.59"/>
    <s v="No"/>
    <x v="0"/>
    <x v="0"/>
    <n v="1"/>
    <x v="1"/>
    <x v="1"/>
    <x v="2"/>
    <d v="1984-06-19T00:00:00"/>
    <x v="1297"/>
    <x v="1"/>
    <s v="tier - 2"/>
    <x v="15"/>
    <x v="32"/>
  </r>
  <r>
    <x v="1298"/>
    <s v="McLean"/>
    <n v="20.75"/>
    <n v="5.18"/>
    <s v="Yes"/>
    <x v="0"/>
    <x v="0"/>
    <n v="2"/>
    <x v="1"/>
    <x v="2"/>
    <x v="2"/>
    <d v="1966-06-12T00:00:00"/>
    <x v="1298"/>
    <x v="2"/>
    <s v="tier - 1"/>
    <x v="0"/>
    <x v="25"/>
  </r>
  <r>
    <x v="1299"/>
    <s v="Gomez"/>
    <n v="26.6"/>
    <n v="6.29"/>
    <s v="No"/>
    <x v="0"/>
    <x v="0"/>
    <n v="2"/>
    <x v="1"/>
    <x v="1"/>
    <x v="1"/>
    <d v="1972-09-04T00:00:00"/>
    <x v="1299"/>
    <x v="2"/>
    <s v="tier - 1"/>
    <x v="3"/>
    <x v="29"/>
  </r>
  <r>
    <x v="1300"/>
    <s v="Hemingway"/>
    <n v="25.3"/>
    <n v="4.49"/>
    <s v="No"/>
    <x v="0"/>
    <x v="0"/>
    <n v="2"/>
    <x v="1"/>
    <x v="1"/>
    <x v="2"/>
    <d v="1972-09-09T00:00:00"/>
    <x v="1300"/>
    <x v="1"/>
    <s v="tier - 3"/>
    <x v="0"/>
    <x v="29"/>
  </r>
  <r>
    <x v="1301"/>
    <s v="Pett"/>
    <n v="18.84"/>
    <n v="11.82"/>
    <s v="Yes"/>
    <x v="0"/>
    <x v="1"/>
    <n v="1"/>
    <x v="1"/>
    <x v="2"/>
    <x v="0"/>
    <d v="1963-09-24T00:00:00"/>
    <x v="1301"/>
    <x v="2"/>
    <s v="tier - 2"/>
    <x v="0"/>
    <x v="8"/>
  </r>
  <r>
    <x v="1302"/>
    <s v="Meingast"/>
    <n v="19.57"/>
    <n v="7.41"/>
    <s v="Yes"/>
    <x v="0"/>
    <x v="0"/>
    <n v="1"/>
    <x v="1"/>
    <x v="2"/>
    <x v="0"/>
    <d v="1975-09-28T00:00:00"/>
    <x v="1302"/>
    <x v="2"/>
    <s v="tier - 2"/>
    <x v="1"/>
    <x v="28"/>
  </r>
  <r>
    <x v="1303"/>
    <s v="McCarthy"/>
    <n v="30.495000000000001"/>
    <n v="5.97"/>
    <s v="No"/>
    <x v="0"/>
    <x v="0"/>
    <n v="0"/>
    <x v="1"/>
    <x v="0"/>
    <x v="1"/>
    <d v="1977-09-04T00:00:00"/>
    <x v="1303"/>
    <x v="2"/>
    <s v="tier - 1"/>
    <x v="1"/>
    <x v="1"/>
  </r>
  <r>
    <x v="1304"/>
    <s v="Boyle"/>
    <n v="30.114999999999998"/>
    <n v="5.74"/>
    <s v="No"/>
    <x v="0"/>
    <x v="1"/>
    <n v="1"/>
    <x v="1"/>
    <x v="0"/>
    <x v="1"/>
    <d v="1979-06-11T00:00:00"/>
    <x v="1304"/>
    <x v="1"/>
    <s v="tier - 2"/>
    <x v="1"/>
    <x v="19"/>
  </r>
  <r>
    <x v="1305"/>
    <s v="Gundersen"/>
    <n v="24.78"/>
    <n v="9.85"/>
    <s v="No"/>
    <x v="0"/>
    <x v="0"/>
    <n v="0"/>
    <x v="1"/>
    <x v="2"/>
    <x v="0"/>
    <d v="1971-09-18T00:00:00"/>
    <x v="1305"/>
    <x v="1"/>
    <s v="tier - 3"/>
    <x v="0"/>
    <x v="14"/>
  </r>
  <r>
    <x v="1306"/>
    <s v="Wolswinkel"/>
    <n v="24.77"/>
    <n v="7.59"/>
    <s v="No"/>
    <x v="0"/>
    <x v="0"/>
    <n v="0"/>
    <x v="1"/>
    <x v="2"/>
    <x v="0"/>
    <d v="1971-09-04T00:00:00"/>
    <x v="1306"/>
    <x v="1"/>
    <s v="tier - 3"/>
    <x v="0"/>
    <x v="14"/>
  </r>
  <r>
    <x v="1307"/>
    <s v="Bomberger"/>
    <n v="16.579999999999998"/>
    <n v="6.98"/>
    <s v="Yes"/>
    <x v="0"/>
    <x v="1"/>
    <n v="1"/>
    <x v="1"/>
    <x v="3"/>
    <x v="0"/>
    <d v="1963-09-21T00:00:00"/>
    <x v="1307"/>
    <x v="2"/>
    <s v="tier - 3"/>
    <x v="1"/>
    <x v="8"/>
  </r>
  <r>
    <x v="1308"/>
    <s v="Roy"/>
    <n v="38.17"/>
    <n v="4.7300000000000004"/>
    <s v="Yes"/>
    <x v="0"/>
    <x v="0"/>
    <n v="0"/>
    <x v="1"/>
    <x v="0"/>
    <x v="2"/>
    <d v="1976-06-12T00:00:00"/>
    <x v="1308"/>
    <x v="1"/>
    <s v="tier - 1"/>
    <x v="0"/>
    <x v="17"/>
  </r>
  <r>
    <x v="1309"/>
    <s v="Lapierre"/>
    <n v="39.424999999999997"/>
    <n v="4.76"/>
    <s v="Yes"/>
    <x v="0"/>
    <x v="0"/>
    <n v="0"/>
    <x v="1"/>
    <x v="0"/>
    <x v="2"/>
    <d v="1976-07-07T00:00:00"/>
    <x v="1309"/>
    <x v="2"/>
    <s v="tier - 1"/>
    <x v="4"/>
    <x v="17"/>
  </r>
  <r>
    <x v="1310"/>
    <s v="Beaty"/>
    <n v="33.44"/>
    <n v="6.24"/>
    <s v="Yes"/>
    <x v="0"/>
    <x v="0"/>
    <n v="0"/>
    <x v="1"/>
    <x v="0"/>
    <x v="1"/>
    <d v="1976-07-20T00:00:00"/>
    <x v="1310"/>
    <x v="2"/>
    <s v="tier - 2"/>
    <x v="4"/>
    <x v="17"/>
  </r>
  <r>
    <x v="1311"/>
    <s v="Hammer"/>
    <n v="33.344999999999999"/>
    <n v="5.44"/>
    <s v="Yes"/>
    <x v="0"/>
    <x v="0"/>
    <n v="0"/>
    <x v="1"/>
    <x v="0"/>
    <x v="2"/>
    <d v="1976-07-12T00:00:00"/>
    <x v="1311"/>
    <x v="2"/>
    <s v="tier - 2"/>
    <x v="4"/>
    <x v="17"/>
  </r>
  <r>
    <x v="1312"/>
    <s v="Randolph"/>
    <n v="38.79"/>
    <n v="5.08"/>
    <s v="No"/>
    <x v="0"/>
    <x v="1"/>
    <n v="1"/>
    <x v="1"/>
    <x v="0"/>
    <x v="2"/>
    <d v="1993-06-22T00:00:00"/>
    <x v="1312"/>
    <x v="1"/>
    <s v="tier - 1"/>
    <x v="1"/>
    <x v="21"/>
  </r>
  <r>
    <x v="1313"/>
    <s v="Masterson"/>
    <n v="30.684999999999999"/>
    <n v="4.87"/>
    <s v="No"/>
    <x v="0"/>
    <x v="1"/>
    <n v="1"/>
    <x v="1"/>
    <x v="0"/>
    <x v="2"/>
    <d v="1979-08-07T00:00:00"/>
    <x v="1313"/>
    <x v="1"/>
    <s v="tier - 2"/>
    <x v="1"/>
    <x v="19"/>
  </r>
  <r>
    <x v="1314"/>
    <s v="Friess"/>
    <n v="22.135000000000002"/>
    <n v="8.17"/>
    <s v="No"/>
    <x v="0"/>
    <x v="0"/>
    <n v="0"/>
    <x v="1"/>
    <x v="2"/>
    <x v="0"/>
    <d v="1978-06-26T00:00:00"/>
    <x v="1314"/>
    <x v="2"/>
    <s v="tier - 3"/>
    <x v="4"/>
    <x v="9"/>
  </r>
  <r>
    <x v="1315"/>
    <s v="Mantoni"/>
    <n v="33.33"/>
    <n v="7.61"/>
    <s v="No"/>
    <x v="0"/>
    <x v="0"/>
    <n v="0"/>
    <x v="1"/>
    <x v="0"/>
    <x v="0"/>
    <d v="1974-06-06T00:00:00"/>
    <x v="1315"/>
    <x v="1"/>
    <s v="tier - 3"/>
    <x v="0"/>
    <x v="30"/>
  </r>
  <r>
    <x v="1316"/>
    <s v="Bodeen"/>
    <n v="31.13"/>
    <n v="10.1"/>
    <s v="No"/>
    <x v="0"/>
    <x v="0"/>
    <n v="0"/>
    <x v="1"/>
    <x v="0"/>
    <x v="0"/>
    <d v="1974-12-22T00:00:00"/>
    <x v="1316"/>
    <x v="1"/>
    <s v="tier - 2"/>
    <x v="0"/>
    <x v="20"/>
  </r>
  <r>
    <x v="1317"/>
    <s v="McPherson"/>
    <n v="28.9"/>
    <n v="11.24"/>
    <s v="No"/>
    <x v="0"/>
    <x v="0"/>
    <n v="0"/>
    <x v="1"/>
    <x v="1"/>
    <x v="0"/>
    <d v="1974-09-26T00:00:00"/>
    <x v="1317"/>
    <x v="1"/>
    <s v="tier - 2"/>
    <x v="3"/>
    <x v="20"/>
  </r>
  <r>
    <x v="1318"/>
    <s v="Palko"/>
    <n v="43.31"/>
    <n v="6.1"/>
    <s v="Yes"/>
    <x v="1"/>
    <x v="0"/>
    <n v="1"/>
    <x v="1"/>
    <x v="0"/>
    <x v="1"/>
    <d v="2000-11-28T00:00:00"/>
    <x v="1318"/>
    <x v="1"/>
    <s v="tier - 1"/>
    <x v="8"/>
    <x v="22"/>
  </r>
  <r>
    <x v="1319"/>
    <s v="Breathitt"/>
    <n v="22.8"/>
    <n v="6.98"/>
    <s v="No"/>
    <x v="0"/>
    <x v="0"/>
    <n v="0"/>
    <x v="1"/>
    <x v="2"/>
    <x v="0"/>
    <d v="1974-08-05T00:00:00"/>
    <x v="1319"/>
    <x v="1"/>
    <s v="tier - 1"/>
    <x v="3"/>
    <x v="20"/>
  </r>
  <r>
    <x v="1320"/>
    <s v="Evora"/>
    <n v="19.09"/>
    <n v="4"/>
    <s v="Yes"/>
    <x v="0"/>
    <x v="0"/>
    <n v="1"/>
    <x v="1"/>
    <x v="2"/>
    <x v="2"/>
    <d v="1964-09-05T00:00:00"/>
    <x v="1320"/>
    <x v="2"/>
    <s v="tier - 3"/>
    <x v="0"/>
    <x v="13"/>
  </r>
  <r>
    <x v="1321"/>
    <s v="Fischer"/>
    <n v="23.37"/>
    <n v="4.2300000000000004"/>
    <s v="No"/>
    <x v="0"/>
    <x v="0"/>
    <n v="0"/>
    <x v="1"/>
    <x v="2"/>
    <x v="2"/>
    <d v="1982-09-27T00:00:00"/>
    <x v="1321"/>
    <x v="1"/>
    <s v="tier - 2"/>
    <x v="2"/>
    <x v="37"/>
  </r>
  <r>
    <x v="1322"/>
    <s v="Deba"/>
    <n v="33.44"/>
    <n v="4.72"/>
    <s v="Yes"/>
    <x v="0"/>
    <x v="0"/>
    <n v="0"/>
    <x v="1"/>
    <x v="0"/>
    <x v="2"/>
    <d v="1976-09-02T00:00:00"/>
    <x v="1322"/>
    <x v="1"/>
    <s v="tier - 2"/>
    <x v="0"/>
    <x v="17"/>
  </r>
  <r>
    <x v="1323"/>
    <s v="Leloup"/>
    <n v="28.05"/>
    <n v="5.63"/>
    <s v="Yes"/>
    <x v="0"/>
    <x v="0"/>
    <n v="0"/>
    <x v="1"/>
    <x v="1"/>
    <x v="2"/>
    <d v="1976-06-30T00:00:00"/>
    <x v="1323"/>
    <x v="1"/>
    <s v="tier - 2"/>
    <x v="0"/>
    <x v="17"/>
  </r>
  <r>
    <x v="1324"/>
    <s v="Labare"/>
    <n v="27.72"/>
    <n v="5.83"/>
    <s v="Yes"/>
    <x v="0"/>
    <x v="0"/>
    <n v="0"/>
    <x v="1"/>
    <x v="1"/>
    <x v="1"/>
    <d v="1976-09-03T00:00:00"/>
    <x v="1324"/>
    <x v="1"/>
    <s v="tier - 3"/>
    <x v="0"/>
    <x v="17"/>
  </r>
  <r>
    <x v="1325"/>
    <s v="Arouca"/>
    <n v="29.81"/>
    <n v="9.23"/>
    <s v="No"/>
    <x v="0"/>
    <x v="0"/>
    <n v="0"/>
    <x v="1"/>
    <x v="1"/>
    <x v="0"/>
    <d v="1978-06-30T00:00:00"/>
    <x v="1325"/>
    <x v="1"/>
    <s v="tier - 2"/>
    <x v="0"/>
    <x v="9"/>
  </r>
  <r>
    <x v="1326"/>
    <s v="Reese"/>
    <n v="23.98"/>
    <n v="9.89"/>
    <s v="No"/>
    <x v="0"/>
    <x v="0"/>
    <n v="0"/>
    <x v="1"/>
    <x v="2"/>
    <x v="0"/>
    <d v="1978-10-24T00:00:00"/>
    <x v="1326"/>
    <x v="1"/>
    <s v="tier - 3"/>
    <x v="0"/>
    <x v="9"/>
  </r>
  <r>
    <x v="1327"/>
    <s v="McCloskey"/>
    <n v="17.34"/>
    <n v="12"/>
    <s v="No"/>
    <x v="0"/>
    <x v="0"/>
    <n v="0"/>
    <x v="1"/>
    <x v="3"/>
    <x v="0"/>
    <d v="1962-11-23T00:00:00"/>
    <x v="1327"/>
    <x v="2"/>
    <s v="tier - 3"/>
    <x v="0"/>
    <x v="5"/>
  </r>
  <r>
    <x v="1328"/>
    <s v="Tedsen"/>
    <n v="40.39"/>
    <n v="4.24"/>
    <s v="Yes"/>
    <x v="0"/>
    <x v="1"/>
    <n v="1"/>
    <x v="1"/>
    <x v="0"/>
    <x v="2"/>
    <d v="1997-10-21T00:00:00"/>
    <x v="1328"/>
    <x v="1"/>
    <s v="tier - 1"/>
    <x v="12"/>
    <x v="31"/>
  </r>
  <r>
    <x v="1329"/>
    <s v="Koehlinger"/>
    <n v="25.96"/>
    <n v="4.68"/>
    <s v="Yes"/>
    <x v="0"/>
    <x v="1"/>
    <n v="1"/>
    <x v="1"/>
    <x v="1"/>
    <x v="2"/>
    <d v="1983-06-08T00:00:00"/>
    <x v="1329"/>
    <x v="1"/>
    <s v="tier - 2"/>
    <x v="16"/>
    <x v="33"/>
  </r>
  <r>
    <x v="1330"/>
    <s v="Pielechaty"/>
    <n v="17.68"/>
    <n v="8.57"/>
    <s v="Yes"/>
    <x v="0"/>
    <x v="1"/>
    <n v="1"/>
    <x v="1"/>
    <x v="3"/>
    <x v="0"/>
    <d v="1963-11-05T00:00:00"/>
    <x v="1330"/>
    <x v="2"/>
    <s v="tier - 1"/>
    <x v="0"/>
    <x v="8"/>
  </r>
  <r>
    <x v="1331"/>
    <s v="Korhonen"/>
    <n v="30.875"/>
    <n v="4.0999999999999996"/>
    <s v="No"/>
    <x v="0"/>
    <x v="0"/>
    <n v="0"/>
    <x v="1"/>
    <x v="0"/>
    <x v="2"/>
    <d v="1982-06-28T00:00:00"/>
    <x v="1331"/>
    <x v="2"/>
    <s v="tier - 3"/>
    <x v="1"/>
    <x v="37"/>
  </r>
  <r>
    <x v="1332"/>
    <s v="Kehr"/>
    <n v="30.81"/>
    <n v="4.49"/>
    <s v="No"/>
    <x v="0"/>
    <x v="0"/>
    <n v="0"/>
    <x v="1"/>
    <x v="0"/>
    <x v="2"/>
    <d v="1990-06-21T00:00:00"/>
    <x v="1332"/>
    <x v="1"/>
    <s v="tier - 3"/>
    <x v="15"/>
    <x v="3"/>
  </r>
  <r>
    <x v="1333"/>
    <s v="Montagna"/>
    <n v="36.85"/>
    <n v="8.8000000000000007"/>
    <s v="No"/>
    <x v="0"/>
    <x v="0"/>
    <n v="2"/>
    <x v="1"/>
    <x v="0"/>
    <x v="0"/>
    <d v="1973-09-03T00:00:00"/>
    <x v="1333"/>
    <x v="1"/>
    <s v="tier - 2"/>
    <x v="0"/>
    <x v="30"/>
  </r>
  <r>
    <x v="1334"/>
    <s v="M√ºller"/>
    <n v="35.86"/>
    <n v="7.93"/>
    <s v="No"/>
    <x v="0"/>
    <x v="0"/>
    <n v="2"/>
    <x v="1"/>
    <x v="0"/>
    <x v="0"/>
    <d v="1973-08-30T00:00:00"/>
    <x v="1334"/>
    <x v="2"/>
    <s v="tier - 1"/>
    <x v="0"/>
    <x v="30"/>
  </r>
  <r>
    <x v="1335"/>
    <s v="Baker"/>
    <n v="30.3"/>
    <n v="9.4499999999999993"/>
    <s v="No"/>
    <x v="0"/>
    <x v="0"/>
    <n v="2"/>
    <x v="1"/>
    <x v="0"/>
    <x v="0"/>
    <d v="1973-12-16T00:00:00"/>
    <x v="1335"/>
    <x v="2"/>
    <s v="tier - 1"/>
    <x v="3"/>
    <x v="30"/>
  </r>
  <r>
    <x v="1336"/>
    <s v="Sidebottom"/>
    <n v="32.015000000000001"/>
    <n v="7.67"/>
    <s v="No"/>
    <x v="0"/>
    <x v="0"/>
    <n v="0"/>
    <x v="1"/>
    <x v="0"/>
    <x v="0"/>
    <d v="1978-09-01T00:00:00"/>
    <x v="1336"/>
    <x v="2"/>
    <s v="tier - 1"/>
    <x v="1"/>
    <x v="9"/>
  </r>
  <r>
    <x v="1337"/>
    <s v="Johnson"/>
    <n v="25.06"/>
    <n v="10.53"/>
    <s v="No"/>
    <x v="0"/>
    <x v="0"/>
    <n v="2"/>
    <x v="1"/>
    <x v="1"/>
    <x v="0"/>
    <d v="1973-10-11T00:00:00"/>
    <x v="1337"/>
    <x v="1"/>
    <s v="tier - 2"/>
    <x v="0"/>
    <x v="30"/>
  </r>
  <r>
    <x v="1338"/>
    <s v="Morris"/>
    <n v="18.829999999999998"/>
    <n v="10.08"/>
    <s v="Yes"/>
    <x v="0"/>
    <x v="0"/>
    <n v="0"/>
    <x v="1"/>
    <x v="2"/>
    <x v="0"/>
    <d v="1967-06-10T00:00:00"/>
    <x v="1338"/>
    <x v="2"/>
    <s v="tier - 1"/>
    <x v="1"/>
    <x v="23"/>
  </r>
  <r>
    <x v="1339"/>
    <s v="Chaisson"/>
    <n v="47.52"/>
    <n v="11.39"/>
    <s v="Yes"/>
    <x v="0"/>
    <x v="0"/>
    <n v="1"/>
    <x v="1"/>
    <x v="0"/>
    <x v="0"/>
    <d v="1975-12-21T00:00:00"/>
    <x v="1339"/>
    <x v="2"/>
    <s v="tier - 3"/>
    <x v="0"/>
    <x v="28"/>
  </r>
  <r>
    <x v="1340"/>
    <s v="Pigott"/>
    <n v="37.82"/>
    <n v="6.36"/>
    <s v="No"/>
    <x v="0"/>
    <x v="0"/>
    <n v="0"/>
    <x v="1"/>
    <x v="0"/>
    <x v="1"/>
    <d v="1994-10-12T00:00:00"/>
    <x v="1340"/>
    <x v="1"/>
    <s v="tier - 2"/>
    <x v="12"/>
    <x v="6"/>
  </r>
  <r>
    <x v="1341"/>
    <s v="Cochrane"/>
    <n v="44.16"/>
    <n v="5.31"/>
    <s v="Yes"/>
    <x v="0"/>
    <x v="0"/>
    <n v="0"/>
    <x v="1"/>
    <x v="0"/>
    <x v="2"/>
    <d v="2001-08-28T00:00:00"/>
    <x v="1341"/>
    <x v="1"/>
    <s v="tier - 2"/>
    <x v="1"/>
    <x v="47"/>
  </r>
  <r>
    <x v="1342"/>
    <s v="Armitage"/>
    <n v="37.049999999999997"/>
    <n v="4.74"/>
    <s v="No"/>
    <x v="0"/>
    <x v="1"/>
    <n v="1"/>
    <x v="1"/>
    <x v="0"/>
    <x v="2"/>
    <d v="1993-11-07T00:00:00"/>
    <x v="1342"/>
    <x v="1"/>
    <s v="tier - 1"/>
    <x v="12"/>
    <x v="21"/>
  </r>
  <r>
    <x v="1343"/>
    <s v="Shen"/>
    <n v="18.66"/>
    <n v="11.35"/>
    <s v="No"/>
    <x v="0"/>
    <x v="0"/>
    <n v="0"/>
    <x v="1"/>
    <x v="2"/>
    <x v="0"/>
    <d v="1965-10-21T00:00:00"/>
    <x v="1343"/>
    <x v="2"/>
    <s v="tier - 1"/>
    <x v="3"/>
    <x v="11"/>
  </r>
  <r>
    <x v="1344"/>
    <s v="O'Kelly"/>
    <n v="36.200000000000003"/>
    <n v="6.81"/>
    <s v="Yes"/>
    <x v="0"/>
    <x v="0"/>
    <n v="1"/>
    <x v="1"/>
    <x v="0"/>
    <x v="0"/>
    <d v="1975-12-15T00:00:00"/>
    <x v="1344"/>
    <x v="2"/>
    <s v="tier - 2"/>
    <x v="3"/>
    <x v="28"/>
  </r>
  <r>
    <x v="1345"/>
    <s v="Huff"/>
    <n v="18.87"/>
    <n v="8.06"/>
    <s v="No"/>
    <x v="0"/>
    <x v="0"/>
    <n v="0"/>
    <x v="1"/>
    <x v="2"/>
    <x v="0"/>
    <d v="1965-08-11T00:00:00"/>
    <x v="1345"/>
    <x v="2"/>
    <s v="tier - 1"/>
    <x v="0"/>
    <x v="11"/>
  </r>
  <r>
    <x v="1346"/>
    <s v="Dye"/>
    <n v="32.299999999999997"/>
    <n v="6.74"/>
    <s v="Yes"/>
    <x v="0"/>
    <x v="0"/>
    <n v="1"/>
    <x v="1"/>
    <x v="0"/>
    <x v="0"/>
    <d v="1975-06-28T00:00:00"/>
    <x v="1346"/>
    <x v="2"/>
    <s v="tier - 3"/>
    <x v="3"/>
    <x v="28"/>
  </r>
  <r>
    <x v="1347"/>
    <s v="Willard"/>
    <n v="22.64"/>
    <n v="6.54"/>
    <s v="Yes"/>
    <x v="0"/>
    <x v="0"/>
    <n v="2"/>
    <x v="1"/>
    <x v="2"/>
    <x v="0"/>
    <d v="1970-12-12T00:00:00"/>
    <x v="1347"/>
    <x v="1"/>
    <s v="tier - 1"/>
    <x v="0"/>
    <x v="2"/>
  </r>
  <r>
    <x v="1348"/>
    <s v="D'Addario"/>
    <n v="28.69"/>
    <n v="5.4"/>
    <s v="No"/>
    <x v="0"/>
    <x v="0"/>
    <n v="0"/>
    <x v="1"/>
    <x v="1"/>
    <x v="2"/>
    <d v="1982-12-27T00:00:00"/>
    <x v="1348"/>
    <x v="1"/>
    <s v="tier - 3"/>
    <x v="1"/>
    <x v="37"/>
  </r>
  <r>
    <x v="1349"/>
    <s v="Buchanan"/>
    <n v="28.16"/>
    <n v="5.58"/>
    <s v="Yes"/>
    <x v="0"/>
    <x v="0"/>
    <n v="0"/>
    <x v="1"/>
    <x v="1"/>
    <x v="2"/>
    <d v="1985-11-28T00:00:00"/>
    <x v="1349"/>
    <x v="1"/>
    <s v="tier - 3"/>
    <x v="1"/>
    <x v="18"/>
  </r>
  <r>
    <x v="1350"/>
    <s v="Clark"/>
    <n v="45.54"/>
    <n v="5.84"/>
    <s v="No"/>
    <x v="0"/>
    <x v="1"/>
    <n v="1"/>
    <x v="1"/>
    <x v="0"/>
    <x v="1"/>
    <d v="2003-12-12T00:00:00"/>
    <x v="1350"/>
    <x v="1"/>
    <s v="tier - 2"/>
    <x v="1"/>
    <x v="39"/>
  </r>
  <r>
    <x v="1351"/>
    <s v="Waterson"/>
    <n v="28.7"/>
    <n v="4.2"/>
    <s v="No"/>
    <x v="0"/>
    <x v="0"/>
    <n v="0"/>
    <x v="1"/>
    <x v="1"/>
    <x v="2"/>
    <d v="1977-11-06T00:00:00"/>
    <x v="1351"/>
    <x v="2"/>
    <s v="tier - 2"/>
    <x v="3"/>
    <x v="1"/>
  </r>
  <r>
    <x v="1352"/>
    <s v="Piras"/>
    <n v="27.74"/>
    <n v="6.06"/>
    <s v="Yes"/>
    <x v="0"/>
    <x v="0"/>
    <n v="0"/>
    <x v="1"/>
    <x v="1"/>
    <x v="1"/>
    <d v="1976-12-20T00:00:00"/>
    <x v="1352"/>
    <x v="1"/>
    <s v="tier - 2"/>
    <x v="1"/>
    <x v="17"/>
  </r>
  <r>
    <x v="1353"/>
    <s v="Olson"/>
    <n v="36.954999999999998"/>
    <n v="7.57"/>
    <s v="No"/>
    <x v="0"/>
    <x v="0"/>
    <n v="0"/>
    <x v="1"/>
    <x v="0"/>
    <x v="0"/>
    <d v="1978-07-17T00:00:00"/>
    <x v="1353"/>
    <x v="1"/>
    <s v="tier - 3"/>
    <x v="1"/>
    <x v="9"/>
  </r>
  <r>
    <x v="1354"/>
    <s v="Manfredi"/>
    <n v="30.69"/>
    <n v="6.15"/>
    <s v="No"/>
    <x v="0"/>
    <x v="0"/>
    <n v="0"/>
    <x v="1"/>
    <x v="0"/>
    <x v="1"/>
    <d v="1989-11-03T00:00:00"/>
    <x v="1354"/>
    <x v="1"/>
    <s v="tier - 1"/>
    <x v="1"/>
    <x v="4"/>
  </r>
  <r>
    <x v="1355"/>
    <s v="Landberg"/>
    <n v="24.984999999999999"/>
    <n v="4.5599999999999996"/>
    <s v="No"/>
    <x v="0"/>
    <x v="0"/>
    <n v="0"/>
    <x v="1"/>
    <x v="1"/>
    <x v="2"/>
    <d v="1980-11-08T00:00:00"/>
    <x v="1355"/>
    <x v="1"/>
    <s v="tier - 2"/>
    <x v="1"/>
    <x v="26"/>
  </r>
  <r>
    <x v="1356"/>
    <s v="Flynn"/>
    <n v="39.42"/>
    <n v="4.72"/>
    <s v="Yes"/>
    <x v="0"/>
    <x v="0"/>
    <n v="1"/>
    <x v="1"/>
    <x v="0"/>
    <x v="2"/>
    <d v="1995-09-18T00:00:00"/>
    <x v="1356"/>
    <x v="1"/>
    <s v="tier - 3"/>
    <x v="1"/>
    <x v="40"/>
  </r>
  <r>
    <x v="1357"/>
    <s v="Bishop"/>
    <n v="16.8"/>
    <n v="7.98"/>
    <s v="No"/>
    <x v="0"/>
    <x v="0"/>
    <n v="0"/>
    <x v="1"/>
    <x v="3"/>
    <x v="0"/>
    <d v="1962-08-22T00:00:00"/>
    <x v="1357"/>
    <x v="2"/>
    <s v="tier - 1"/>
    <x v="0"/>
    <x v="5"/>
  </r>
  <r>
    <x v="1358"/>
    <s v="Devitt"/>
    <n v="23.274999999999999"/>
    <n v="6.26"/>
    <s v="Yes"/>
    <x v="0"/>
    <x v="1"/>
    <n v="1"/>
    <x v="1"/>
    <x v="2"/>
    <x v="1"/>
    <d v="1983-08-20T00:00:00"/>
    <x v="1358"/>
    <x v="1"/>
    <s v="tier - 3"/>
    <x v="2"/>
    <x v="33"/>
  </r>
  <r>
    <x v="1359"/>
    <s v="Lynch"/>
    <n v="22.8"/>
    <n v="4.29"/>
    <s v="Yes"/>
    <x v="0"/>
    <x v="1"/>
    <n v="1"/>
    <x v="1"/>
    <x v="2"/>
    <x v="2"/>
    <d v="1983-08-28T00:00:00"/>
    <x v="1359"/>
    <x v="1"/>
    <s v="tier - 1"/>
    <x v="2"/>
    <x v="33"/>
  </r>
  <r>
    <x v="1360"/>
    <s v="Tramontano"/>
    <n v="24.3"/>
    <n v="5.43"/>
    <s v="No"/>
    <x v="0"/>
    <x v="0"/>
    <n v="2"/>
    <x v="1"/>
    <x v="2"/>
    <x v="2"/>
    <d v="1972-11-23T00:00:00"/>
    <x v="1360"/>
    <x v="1"/>
    <s v="tier - 2"/>
    <x v="0"/>
    <x v="29"/>
  </r>
  <r>
    <x v="1361"/>
    <s v="Davidson"/>
    <n v="25.13"/>
    <n v="8"/>
    <s v="Yes"/>
    <x v="0"/>
    <x v="0"/>
    <n v="1"/>
    <x v="1"/>
    <x v="1"/>
    <x v="0"/>
    <d v="1975-08-10T00:00:00"/>
    <x v="1361"/>
    <x v="1"/>
    <s v="tier - 2"/>
    <x v="0"/>
    <x v="28"/>
  </r>
  <r>
    <x v="1362"/>
    <s v="Burke"/>
    <n v="22.72"/>
    <n v="9.9600000000000009"/>
    <s v="Yes"/>
    <x v="0"/>
    <x v="0"/>
    <n v="2"/>
    <x v="1"/>
    <x v="2"/>
    <x v="0"/>
    <d v="1970-06-19T00:00:00"/>
    <x v="1362"/>
    <x v="1"/>
    <s v="tier - 2"/>
    <x v="0"/>
    <x v="2"/>
  </r>
  <r>
    <x v="1363"/>
    <s v="McGraw"/>
    <n v="32.6"/>
    <n v="6.8"/>
    <s v="Yes"/>
    <x v="0"/>
    <x v="0"/>
    <n v="0"/>
    <x v="1"/>
    <x v="0"/>
    <x v="0"/>
    <d v="1981-12-28T00:00:00"/>
    <x v="1363"/>
    <x v="1"/>
    <s v="tier - 2"/>
    <x v="3"/>
    <x v="36"/>
  </r>
  <r>
    <x v="1364"/>
    <s v="Fellure"/>
    <n v="17.28"/>
    <n v="6.22"/>
    <s v="Yes"/>
    <x v="0"/>
    <x v="0"/>
    <n v="2"/>
    <x v="1"/>
    <x v="3"/>
    <x v="1"/>
    <d v="1966-07-09T00:00:00"/>
    <x v="1364"/>
    <x v="2"/>
    <s v="tier - 3"/>
    <x v="1"/>
    <x v="25"/>
  </r>
  <r>
    <x v="1365"/>
    <s v="Sanford"/>
    <n v="27.92"/>
    <n v="5.79"/>
    <s v="No"/>
    <x v="0"/>
    <x v="0"/>
    <n v="1"/>
    <x v="1"/>
    <x v="1"/>
    <x v="1"/>
    <d v="1987-10-29T00:00:00"/>
    <x v="1365"/>
    <x v="1"/>
    <s v="tier - 3"/>
    <x v="15"/>
    <x v="38"/>
  </r>
  <r>
    <x v="1366"/>
    <s v="Wrenn"/>
    <n v="38.284999999999997"/>
    <n v="5.41"/>
    <s v="No"/>
    <x v="0"/>
    <x v="0"/>
    <n v="0"/>
    <x v="1"/>
    <x v="0"/>
    <x v="2"/>
    <d v="1977-07-20T00:00:00"/>
    <x v="1366"/>
    <x v="1"/>
    <s v="tier - 1"/>
    <x v="2"/>
    <x v="1"/>
  </r>
  <r>
    <x v="1367"/>
    <s v="Lindsey"/>
    <n v="16.48"/>
    <n v="11.05"/>
    <s v="No"/>
    <x v="0"/>
    <x v="0"/>
    <n v="0"/>
    <x v="1"/>
    <x v="3"/>
    <x v="0"/>
    <d v="1962-10-10T00:00:00"/>
    <x v="1367"/>
    <x v="2"/>
    <s v="tier - 2"/>
    <x v="0"/>
    <x v="5"/>
  </r>
  <r>
    <x v="1368"/>
    <s v="Krueger"/>
    <n v="38.57"/>
    <n v="6.27"/>
    <s v="No"/>
    <x v="0"/>
    <x v="0"/>
    <n v="0"/>
    <x v="1"/>
    <x v="0"/>
    <x v="1"/>
    <d v="1994-11-17T00:00:00"/>
    <x v="1368"/>
    <x v="1"/>
    <s v="tier - 3"/>
    <x v="1"/>
    <x v="6"/>
  </r>
  <r>
    <x v="1369"/>
    <s v="Babler"/>
    <n v="43.85"/>
    <n v="4.7699999999999996"/>
    <s v="Yes"/>
    <x v="0"/>
    <x v="0"/>
    <n v="0"/>
    <x v="1"/>
    <x v="0"/>
    <x v="2"/>
    <d v="2001-10-05T00:00:00"/>
    <x v="1369"/>
    <x v="1"/>
    <s v="tier - 2"/>
    <x v="1"/>
    <x v="47"/>
  </r>
  <r>
    <x v="1370"/>
    <s v="Brezenski"/>
    <n v="30.11"/>
    <n v="4.08"/>
    <s v="No"/>
    <x v="0"/>
    <x v="0"/>
    <n v="0"/>
    <x v="1"/>
    <x v="0"/>
    <x v="2"/>
    <d v="1989-10-12T00:00:00"/>
    <x v="1370"/>
    <x v="1"/>
    <s v="tier - 2"/>
    <x v="1"/>
    <x v="4"/>
  </r>
  <r>
    <x v="1371"/>
    <s v="Marschner"/>
    <n v="31.59"/>
    <n v="6.01"/>
    <s v="No"/>
    <x v="0"/>
    <x v="0"/>
    <n v="0"/>
    <x v="1"/>
    <x v="0"/>
    <x v="1"/>
    <d v="1991-12-21T00:00:00"/>
    <x v="1371"/>
    <x v="1"/>
    <s v="tier - 1"/>
    <x v="1"/>
    <x v="42"/>
  </r>
  <r>
    <x v="1372"/>
    <s v="King"/>
    <n v="40.15"/>
    <n v="11.84"/>
    <s v="No"/>
    <x v="0"/>
    <x v="0"/>
    <n v="0"/>
    <x v="1"/>
    <x v="0"/>
    <x v="0"/>
    <d v="1974-11-09T00:00:00"/>
    <x v="1372"/>
    <x v="1"/>
    <s v="tier - 3"/>
    <x v="0"/>
    <x v="20"/>
  </r>
  <r>
    <x v="1373"/>
    <s v="Montez"/>
    <n v="40.700000000000003"/>
    <n v="6.27"/>
    <s v="Yes"/>
    <x v="0"/>
    <x v="1"/>
    <n v="1"/>
    <x v="1"/>
    <x v="0"/>
    <x v="1"/>
    <d v="1997-12-02T00:00:00"/>
    <x v="1373"/>
    <x v="1"/>
    <s v="tier - 3"/>
    <x v="1"/>
    <x v="31"/>
  </r>
  <r>
    <x v="1374"/>
    <s v="Campbell"/>
    <n v="40.76"/>
    <n v="5.28"/>
    <s v="No"/>
    <x v="0"/>
    <x v="0"/>
    <n v="0"/>
    <x v="1"/>
    <x v="0"/>
    <x v="2"/>
    <d v="1999-12-25T00:00:00"/>
    <x v="1374"/>
    <x v="1"/>
    <s v="tier - 2"/>
    <x v="12"/>
    <x v="35"/>
  </r>
  <r>
    <x v="1375"/>
    <s v="Hurt"/>
    <n v="29.7"/>
    <n v="7.03"/>
    <s v="No"/>
    <x v="0"/>
    <x v="0"/>
    <n v="0"/>
    <x v="1"/>
    <x v="1"/>
    <x v="0"/>
    <d v="1974-12-06T00:00:00"/>
    <x v="1375"/>
    <x v="0"/>
    <s v="tier - 3"/>
    <x v="0"/>
    <x v="20"/>
  </r>
  <r>
    <x v="1376"/>
    <s v="Garey"/>
    <n v="40.58"/>
    <n v="5.32"/>
    <s v="Yes"/>
    <x v="0"/>
    <x v="1"/>
    <n v="1"/>
    <x v="1"/>
    <x v="0"/>
    <x v="2"/>
    <d v="1997-12-21T00:00:00"/>
    <x v="1376"/>
    <x v="1"/>
    <s v="tier - 1"/>
    <x v="1"/>
    <x v="31"/>
  </r>
  <r>
    <x v="1377"/>
    <s v="Reddy"/>
    <n v="33.06"/>
    <n v="9.59"/>
    <s v="Yes"/>
    <x v="0"/>
    <x v="0"/>
    <n v="0"/>
    <x v="1"/>
    <x v="0"/>
    <x v="0"/>
    <d v="1981-06-30T00:00:00"/>
    <x v="1377"/>
    <x v="1"/>
    <s v="tier - 1"/>
    <x v="1"/>
    <x v="36"/>
  </r>
  <r>
    <x v="1378"/>
    <s v="Mueller"/>
    <n v="26.62"/>
    <n v="6.15"/>
    <s v="Yes"/>
    <x v="0"/>
    <x v="0"/>
    <n v="0"/>
    <x v="1"/>
    <x v="1"/>
    <x v="1"/>
    <d v="1976-12-12T00:00:00"/>
    <x v="1378"/>
    <x v="2"/>
    <s v="tier - 2"/>
    <x v="0"/>
    <x v="17"/>
  </r>
  <r>
    <x v="1379"/>
    <s v="Julia"/>
    <n v="37.1"/>
    <n v="11.08"/>
    <s v="No"/>
    <x v="0"/>
    <x v="0"/>
    <n v="0"/>
    <x v="1"/>
    <x v="0"/>
    <x v="0"/>
    <d v="1978-09-04T00:00:00"/>
    <x v="1379"/>
    <x v="0"/>
    <s v="tier - 1"/>
    <x v="3"/>
    <x v="9"/>
  </r>
  <r>
    <x v="1380"/>
    <s v="Uribe"/>
    <n v="18.28"/>
    <n v="7.95"/>
    <s v="No"/>
    <x v="0"/>
    <x v="0"/>
    <n v="0"/>
    <x v="1"/>
    <x v="3"/>
    <x v="0"/>
    <d v="1965-07-18T00:00:00"/>
    <x v="1380"/>
    <x v="2"/>
    <s v="tier - 2"/>
    <x v="0"/>
    <x v="11"/>
  </r>
  <r>
    <x v="1381"/>
    <s v="Hand"/>
    <n v="35.814999999999998"/>
    <n v="6.23"/>
    <s v="No"/>
    <x v="0"/>
    <x v="0"/>
    <n v="0"/>
    <x v="1"/>
    <x v="0"/>
    <x v="1"/>
    <d v="1977-08-29T00:00:00"/>
    <x v="1381"/>
    <x v="1"/>
    <s v="tier - 3"/>
    <x v="1"/>
    <x v="1"/>
  </r>
  <r>
    <x v="1382"/>
    <s v="Petersen"/>
    <n v="30.69"/>
    <n v="6.5"/>
    <s v="No"/>
    <x v="0"/>
    <x v="0"/>
    <n v="0"/>
    <x v="1"/>
    <x v="0"/>
    <x v="0"/>
    <d v="1978-12-04T00:00:00"/>
    <x v="1382"/>
    <x v="2"/>
    <s v="tier - 2"/>
    <x v="0"/>
    <x v="9"/>
  </r>
  <r>
    <x v="1383"/>
    <s v="Mac-Thiong"/>
    <n v="26.125"/>
    <n v="5.22"/>
    <s v="No"/>
    <x v="0"/>
    <x v="0"/>
    <n v="0"/>
    <x v="1"/>
    <x v="1"/>
    <x v="2"/>
    <d v="1980-09-10T00:00:00"/>
    <x v="1383"/>
    <x v="2"/>
    <s v="tier - 1"/>
    <x v="4"/>
    <x v="26"/>
  </r>
  <r>
    <x v="1384"/>
    <s v="Walker"/>
    <n v="34.58"/>
    <n v="6.3"/>
    <s v="No"/>
    <x v="0"/>
    <x v="1"/>
    <n v="1"/>
    <x v="1"/>
    <x v="0"/>
    <x v="1"/>
    <d v="1979-06-02T00:00:00"/>
    <x v="1384"/>
    <x v="1"/>
    <s v="tier - 3"/>
    <x v="1"/>
    <x v="9"/>
  </r>
  <r>
    <x v="1385"/>
    <s v="Steidl"/>
    <n v="27.4"/>
    <n v="8.84"/>
    <s v="No"/>
    <x v="0"/>
    <x v="0"/>
    <n v="0"/>
    <x v="1"/>
    <x v="1"/>
    <x v="0"/>
    <d v="1978-12-29T00:00:00"/>
    <x v="1385"/>
    <x v="0"/>
    <s v="tier - 2"/>
    <x v="3"/>
    <x v="9"/>
  </r>
  <r>
    <x v="1386"/>
    <s v="Rose"/>
    <n v="27.53"/>
    <n v="4.1100000000000003"/>
    <s v="No"/>
    <x v="0"/>
    <x v="0"/>
    <n v="1"/>
    <x v="1"/>
    <x v="1"/>
    <x v="2"/>
    <d v="1987-07-12T00:00:00"/>
    <x v="1386"/>
    <x v="1"/>
    <s v="tier - 3"/>
    <x v="14"/>
    <x v="38"/>
  </r>
  <r>
    <x v="1387"/>
    <s v="Alderfer"/>
    <n v="33"/>
    <n v="4.57"/>
    <s v="No"/>
    <x v="0"/>
    <x v="0"/>
    <n v="0"/>
    <x v="1"/>
    <x v="0"/>
    <x v="2"/>
    <d v="1982-12-18T00:00:00"/>
    <x v="1387"/>
    <x v="1"/>
    <s v="tier - 1"/>
    <x v="0"/>
    <x v="37"/>
  </r>
  <r>
    <x v="1388"/>
    <s v="Ryland"/>
    <n v="25.78"/>
    <n v="11.06"/>
    <s v="Yes"/>
    <x v="0"/>
    <x v="0"/>
    <n v="0"/>
    <x v="1"/>
    <x v="1"/>
    <x v="0"/>
    <d v="1981-12-19T00:00:00"/>
    <x v="1388"/>
    <x v="1"/>
    <s v="tier - 2"/>
    <x v="16"/>
    <x v="36"/>
  </r>
  <r>
    <x v="1389"/>
    <s v="Bethea"/>
    <n v="22.66"/>
    <n v="10.68"/>
    <s v="No"/>
    <x v="0"/>
    <x v="0"/>
    <n v="0"/>
    <x v="1"/>
    <x v="2"/>
    <x v="0"/>
    <d v="1971-10-11T00:00:00"/>
    <x v="1389"/>
    <x v="1"/>
    <s v="tier - 1"/>
    <x v="0"/>
    <x v="14"/>
  </r>
  <r>
    <x v="1390"/>
    <s v="Kelly"/>
    <n v="38.81"/>
    <n v="6.14"/>
    <s v="Yes"/>
    <x v="0"/>
    <x v="0"/>
    <n v="1"/>
    <x v="1"/>
    <x v="0"/>
    <x v="1"/>
    <d v="1995-09-13T00:00:00"/>
    <x v="1390"/>
    <x v="1"/>
    <s v="tier - 1"/>
    <x v="1"/>
    <x v="40"/>
  </r>
  <r>
    <x v="1391"/>
    <s v="Blois"/>
    <n v="38.51"/>
    <n v="5.45"/>
    <s v="Yes"/>
    <x v="0"/>
    <x v="0"/>
    <n v="0"/>
    <x v="1"/>
    <x v="0"/>
    <x v="2"/>
    <d v="1996-11-24T00:00:00"/>
    <x v="1391"/>
    <x v="1"/>
    <s v="tier - 2"/>
    <x v="13"/>
    <x v="45"/>
  </r>
  <r>
    <x v="1392"/>
    <s v="Dayton"/>
    <n v="22.98"/>
    <n v="6.14"/>
    <s v="Yes"/>
    <x v="0"/>
    <x v="0"/>
    <n v="0"/>
    <x v="1"/>
    <x v="2"/>
    <x v="1"/>
    <d v="1976-10-09T00:00:00"/>
    <x v="1392"/>
    <x v="1"/>
    <s v="tier - 1"/>
    <x v="3"/>
    <x v="17"/>
  </r>
  <r>
    <x v="1393"/>
    <s v="Cloud"/>
    <n v="15.65"/>
    <n v="7.85"/>
    <s v="No"/>
    <x v="0"/>
    <x v="0"/>
    <n v="0"/>
    <x v="1"/>
    <x v="3"/>
    <x v="0"/>
    <d v="1965-12-27T00:00:00"/>
    <x v="1393"/>
    <x v="2"/>
    <s v="tier - 3"/>
    <x v="1"/>
    <x v="11"/>
  </r>
  <r>
    <x v="1394"/>
    <s v="Betournay"/>
    <n v="39.97"/>
    <n v="4.09"/>
    <s v="No"/>
    <x v="0"/>
    <x v="0"/>
    <n v="1"/>
    <x v="1"/>
    <x v="0"/>
    <x v="2"/>
    <d v="1998-09-30T00:00:00"/>
    <x v="1394"/>
    <x v="1"/>
    <s v="tier - 3"/>
    <x v="8"/>
    <x v="44"/>
  </r>
  <r>
    <x v="1395"/>
    <s v="Temple"/>
    <n v="37.22"/>
    <n v="4.62"/>
    <s v="No"/>
    <x v="0"/>
    <x v="1"/>
    <n v="1"/>
    <x v="1"/>
    <x v="0"/>
    <x v="2"/>
    <d v="1993-08-10T00:00:00"/>
    <x v="1395"/>
    <x v="1"/>
    <s v="tier - 2"/>
    <x v="1"/>
    <x v="21"/>
  </r>
  <r>
    <x v="1396"/>
    <s v="Rollie"/>
    <n v="41.325000000000003"/>
    <n v="5.77"/>
    <s v="No"/>
    <x v="0"/>
    <x v="0"/>
    <n v="0"/>
    <x v="1"/>
    <x v="0"/>
    <x v="1"/>
    <d v="1980-10-16T00:00:00"/>
    <x v="1396"/>
    <x v="1"/>
    <s v="tier - 2"/>
    <x v="2"/>
    <x v="26"/>
  </r>
  <r>
    <x v="1397"/>
    <s v="Roybal"/>
    <n v="40.31"/>
    <n v="5.84"/>
    <s v="No"/>
    <x v="0"/>
    <x v="0"/>
    <n v="0"/>
    <x v="1"/>
    <x v="0"/>
    <x v="1"/>
    <d v="1999-06-15T00:00:00"/>
    <x v="1397"/>
    <x v="1"/>
    <s v="tier - 2"/>
    <x v="12"/>
    <x v="35"/>
  </r>
  <r>
    <x v="1398"/>
    <s v="Turgeon"/>
    <n v="29.48"/>
    <n v="4.91"/>
    <s v="No"/>
    <x v="0"/>
    <x v="0"/>
    <n v="0"/>
    <x v="1"/>
    <x v="1"/>
    <x v="2"/>
    <d v="1980-07-24T00:00:00"/>
    <x v="1398"/>
    <x v="1"/>
    <s v="tier - 1"/>
    <x v="0"/>
    <x v="26"/>
  </r>
  <r>
    <x v="1399"/>
    <s v="Deingenis"/>
    <n v="33.155000000000001"/>
    <n v="5.07"/>
    <s v="No"/>
    <x v="0"/>
    <x v="0"/>
    <n v="0"/>
    <x v="1"/>
    <x v="0"/>
    <x v="2"/>
    <d v="1980-06-20T00:00:00"/>
    <x v="1399"/>
    <x v="1"/>
    <s v="tier - 2"/>
    <x v="2"/>
    <x v="26"/>
  </r>
  <r>
    <x v="1400"/>
    <s v="Hodge"/>
    <n v="42.85"/>
    <n v="5.81"/>
    <s v="Yes"/>
    <x v="0"/>
    <x v="0"/>
    <n v="0"/>
    <x v="1"/>
    <x v="0"/>
    <x v="1"/>
    <d v="2001-12-13T00:00:00"/>
    <x v="1400"/>
    <x v="1"/>
    <s v="tier - 3"/>
    <x v="1"/>
    <x v="47"/>
  </r>
  <r>
    <x v="1401"/>
    <s v="Gibbs"/>
    <n v="32.340000000000003"/>
    <n v="11.2"/>
    <s v="No"/>
    <x v="0"/>
    <x v="0"/>
    <n v="0"/>
    <x v="1"/>
    <x v="0"/>
    <x v="0"/>
    <d v="1978-08-24T00:00:00"/>
    <x v="1401"/>
    <x v="1"/>
    <s v="tier - 1"/>
    <x v="0"/>
    <x v="9"/>
  </r>
  <r>
    <x v="1402"/>
    <s v="Trom"/>
    <n v="27.5"/>
    <n v="10.75"/>
    <s v="No"/>
    <x v="0"/>
    <x v="0"/>
    <n v="0"/>
    <x v="1"/>
    <x v="1"/>
    <x v="0"/>
    <d v="1978-11-29T00:00:00"/>
    <x v="1402"/>
    <x v="1"/>
    <s v="tier - 2"/>
    <x v="3"/>
    <x v="9"/>
  </r>
  <r>
    <x v="1403"/>
    <s v="Sizer"/>
    <n v="25.8"/>
    <n v="7.8"/>
    <s v="No"/>
    <x v="0"/>
    <x v="0"/>
    <n v="0"/>
    <x v="1"/>
    <x v="1"/>
    <x v="0"/>
    <d v="1978-11-06T00:00:00"/>
    <x v="1403"/>
    <x v="1"/>
    <s v="tier - 1"/>
    <x v="3"/>
    <x v="9"/>
  </r>
  <r>
    <x v="1404"/>
    <s v="Ellison"/>
    <n v="25"/>
    <n v="7.04"/>
    <s v="No"/>
    <x v="0"/>
    <x v="0"/>
    <n v="0"/>
    <x v="1"/>
    <x v="1"/>
    <x v="0"/>
    <d v="1978-11-28T00:00:00"/>
    <x v="1404"/>
    <x v="1"/>
    <s v="tier - 1"/>
    <x v="3"/>
    <x v="9"/>
  </r>
  <r>
    <x v="1405"/>
    <s v="Sulkowski"/>
    <n v="41.2"/>
    <n v="4.18"/>
    <s v="Yes"/>
    <x v="0"/>
    <x v="0"/>
    <n v="0"/>
    <x v="1"/>
    <x v="0"/>
    <x v="2"/>
    <d v="1996-09-17T00:00:00"/>
    <x v="1405"/>
    <x v="1"/>
    <s v="tier - 3"/>
    <x v="3"/>
    <x v="45"/>
  </r>
  <r>
    <x v="1406"/>
    <s v="Maringo"/>
    <n v="17.78"/>
    <n v="8.19"/>
    <s v="No"/>
    <x v="0"/>
    <x v="0"/>
    <n v="0"/>
    <x v="1"/>
    <x v="3"/>
    <x v="0"/>
    <d v="1968-07-03T00:00:00"/>
    <x v="1406"/>
    <x v="2"/>
    <s v="tier - 2"/>
    <x v="1"/>
    <x v="0"/>
  </r>
  <r>
    <x v="1407"/>
    <s v="Lattin"/>
    <n v="40.119999999999997"/>
    <n v="6.22"/>
    <s v="Yes"/>
    <x v="0"/>
    <x v="1"/>
    <n v="1"/>
    <x v="1"/>
    <x v="0"/>
    <x v="1"/>
    <d v="1997-09-30T00:00:00"/>
    <x v="1407"/>
    <x v="1"/>
    <s v="tier - 2"/>
    <x v="1"/>
    <x v="31"/>
  </r>
  <r>
    <x v="1408"/>
    <s v="Deblander"/>
    <n v="19.350000000000001"/>
    <n v="8.2200000000000006"/>
    <s v="Yes"/>
    <x v="0"/>
    <x v="0"/>
    <n v="0"/>
    <x v="1"/>
    <x v="2"/>
    <x v="0"/>
    <d v="1967-07-17T00:00:00"/>
    <x v="1408"/>
    <x v="2"/>
    <s v="tier - 2"/>
    <x v="0"/>
    <x v="23"/>
  </r>
  <r>
    <x v="1409"/>
    <s v="O'Neill"/>
    <n v="36.69"/>
    <n v="6.15"/>
    <s v="No"/>
    <x v="0"/>
    <x v="0"/>
    <n v="0"/>
    <x v="1"/>
    <x v="0"/>
    <x v="1"/>
    <d v="1994-08-14T00:00:00"/>
    <x v="1409"/>
    <x v="1"/>
    <s v="tier - 2"/>
    <x v="14"/>
    <x v="6"/>
  </r>
  <r>
    <x v="1410"/>
    <s v="Davis"/>
    <n v="28.51"/>
    <n v="5.65"/>
    <s v="Yes"/>
    <x v="0"/>
    <x v="0"/>
    <n v="1"/>
    <x v="1"/>
    <x v="1"/>
    <x v="2"/>
    <d v="1988-12-15T00:00:00"/>
    <x v="1410"/>
    <x v="1"/>
    <s v="tier - 2"/>
    <x v="1"/>
    <x v="24"/>
  </r>
  <r>
    <x v="1411"/>
    <s v="Stanek"/>
    <n v="30.21"/>
    <n v="5.5"/>
    <s v="No"/>
    <x v="0"/>
    <x v="0"/>
    <n v="1"/>
    <x v="1"/>
    <x v="0"/>
    <x v="2"/>
    <d v="1984-08-22T00:00:00"/>
    <x v="1411"/>
    <x v="1"/>
    <s v="tier - 2"/>
    <x v="1"/>
    <x v="32"/>
  </r>
  <r>
    <x v="1412"/>
    <s v="Harris"/>
    <n v="24.33"/>
    <n v="8"/>
    <s v="No"/>
    <x v="0"/>
    <x v="0"/>
    <n v="0"/>
    <x v="1"/>
    <x v="2"/>
    <x v="0"/>
    <d v="1978-12-14T00:00:00"/>
    <x v="1412"/>
    <x v="1"/>
    <s v="tier - 1"/>
    <x v="0"/>
    <x v="9"/>
  </r>
  <r>
    <x v="1413"/>
    <s v="Manning"/>
    <n v="19.855"/>
    <n v="5.71"/>
    <s v="Yes"/>
    <x v="0"/>
    <x v="0"/>
    <n v="0"/>
    <x v="1"/>
    <x v="2"/>
    <x v="1"/>
    <d v="1976-10-10T00:00:00"/>
    <x v="1413"/>
    <x v="2"/>
    <s v="tier - 1"/>
    <x v="1"/>
    <x v="17"/>
  </r>
  <r>
    <x v="1414"/>
    <s v="Barrera Munoz"/>
    <n v="25.364999999999998"/>
    <n v="11.71"/>
    <s v="No"/>
    <x v="0"/>
    <x v="0"/>
    <n v="0"/>
    <x v="1"/>
    <x v="1"/>
    <x v="0"/>
    <d v="1978-10-18T00:00:00"/>
    <x v="1414"/>
    <x v="1"/>
    <s v="tier - 3"/>
    <x v="1"/>
    <x v="9"/>
  </r>
  <r>
    <x v="1415"/>
    <s v="Schauwaers"/>
    <n v="29.6"/>
    <n v="6.17"/>
    <s v="Yes"/>
    <x v="0"/>
    <x v="1"/>
    <n v="1"/>
    <x v="1"/>
    <x v="1"/>
    <x v="1"/>
    <d v="1983-07-10T00:00:00"/>
    <x v="1415"/>
    <x v="2"/>
    <s v="tier - 2"/>
    <x v="3"/>
    <x v="33"/>
  </r>
  <r>
    <x v="1416"/>
    <s v="Hartman"/>
    <n v="39.43"/>
    <n v="6.1"/>
    <s v="Yes"/>
    <x v="0"/>
    <x v="1"/>
    <n v="1"/>
    <x v="1"/>
    <x v="0"/>
    <x v="1"/>
    <d v="1997-10-28T00:00:00"/>
    <x v="1416"/>
    <x v="1"/>
    <s v="tier - 1"/>
    <x v="1"/>
    <x v="31"/>
  </r>
  <r>
    <x v="1417"/>
    <s v="Fire"/>
    <n v="27.34"/>
    <n v="5.19"/>
    <s v="Yes"/>
    <x v="0"/>
    <x v="0"/>
    <n v="1"/>
    <x v="1"/>
    <x v="1"/>
    <x v="2"/>
    <d v="1988-12-15T00:00:00"/>
    <x v="1417"/>
    <x v="1"/>
    <s v="tier - 3"/>
    <x v="15"/>
    <x v="24"/>
  </r>
  <r>
    <x v="1418"/>
    <s v="Waliaula"/>
    <n v="39.01"/>
    <n v="5.37"/>
    <s v="Yes"/>
    <x v="0"/>
    <x v="0"/>
    <n v="0"/>
    <x v="1"/>
    <x v="0"/>
    <x v="2"/>
    <d v="1996-06-14T00:00:00"/>
    <x v="1418"/>
    <x v="1"/>
    <s v="tier - 3"/>
    <x v="1"/>
    <x v="45"/>
  </r>
  <r>
    <x v="1419"/>
    <s v="Blackshear"/>
    <n v="18.989999999999998"/>
    <n v="10.82"/>
    <s v="Yes"/>
    <x v="0"/>
    <x v="0"/>
    <n v="0"/>
    <x v="1"/>
    <x v="2"/>
    <x v="0"/>
    <d v="1967-08-04T00:00:00"/>
    <x v="1419"/>
    <x v="2"/>
    <s v="tier - 3"/>
    <x v="0"/>
    <x v="23"/>
  </r>
  <r>
    <x v="1420"/>
    <s v="Nettik"/>
    <n v="42.3"/>
    <n v="6.06"/>
    <s v="Yes"/>
    <x v="0"/>
    <x v="0"/>
    <n v="0"/>
    <x v="1"/>
    <x v="0"/>
    <x v="1"/>
    <d v="2001-06-01T00:00:00"/>
    <x v="1420"/>
    <x v="1"/>
    <s v="tier - 2"/>
    <x v="1"/>
    <x v="22"/>
  </r>
  <r>
    <x v="1421"/>
    <s v="Novales"/>
    <n v="39.805"/>
    <n v="5.91"/>
    <s v="No"/>
    <x v="0"/>
    <x v="0"/>
    <n v="0"/>
    <x v="1"/>
    <x v="0"/>
    <x v="1"/>
    <d v="1977-09-30T00:00:00"/>
    <x v="1421"/>
    <x v="2"/>
    <s v="tier - 3"/>
    <x v="6"/>
    <x v="1"/>
  </r>
  <r>
    <x v="1422"/>
    <s v="Rosauer"/>
    <n v="33.700000000000003"/>
    <n v="5.87"/>
    <s v="No"/>
    <x v="0"/>
    <x v="0"/>
    <n v="0"/>
    <x v="1"/>
    <x v="0"/>
    <x v="1"/>
    <d v="1977-09-25T00:00:00"/>
    <x v="1422"/>
    <x v="2"/>
    <s v="tier - 1"/>
    <x v="3"/>
    <x v="1"/>
  </r>
  <r>
    <x v="1423"/>
    <s v="Ryder"/>
    <n v="36.195"/>
    <n v="6.22"/>
    <s v="No"/>
    <x v="0"/>
    <x v="0"/>
    <n v="0"/>
    <x v="1"/>
    <x v="0"/>
    <x v="1"/>
    <d v="1980-07-07T00:00:00"/>
    <x v="1423"/>
    <x v="1"/>
    <s v="tier - 3"/>
    <x v="1"/>
    <x v="26"/>
  </r>
  <r>
    <x v="1424"/>
    <s v="Larsen"/>
    <n v="32.6"/>
    <n v="5.73"/>
    <s v="No"/>
    <x v="0"/>
    <x v="1"/>
    <n v="1"/>
    <x v="1"/>
    <x v="0"/>
    <x v="1"/>
    <d v="1979-09-01T00:00:00"/>
    <x v="1424"/>
    <x v="2"/>
    <s v="tier - 2"/>
    <x v="3"/>
    <x v="19"/>
  </r>
  <r>
    <x v="1425"/>
    <s v="Keate"/>
    <n v="30.2"/>
    <n v="5.7"/>
    <s v="No"/>
    <x v="0"/>
    <x v="0"/>
    <n v="0"/>
    <x v="1"/>
    <x v="0"/>
    <x v="1"/>
    <d v="1977-08-25T00:00:00"/>
    <x v="1425"/>
    <x v="2"/>
    <s v="tier - 2"/>
    <x v="3"/>
    <x v="1"/>
  </r>
  <r>
    <x v="1426"/>
    <s v="Williams"/>
    <n v="27.645"/>
    <n v="9.91"/>
    <s v="No"/>
    <x v="0"/>
    <x v="0"/>
    <n v="0"/>
    <x v="1"/>
    <x v="1"/>
    <x v="0"/>
    <d v="1978-12-02T00:00:00"/>
    <x v="1426"/>
    <x v="1"/>
    <s v="tier - 3"/>
    <x v="1"/>
    <x v="9"/>
  </r>
  <r>
    <x v="1427"/>
    <s v="Starosciak"/>
    <n v="26.41"/>
    <n v="11.4"/>
    <s v="No"/>
    <x v="0"/>
    <x v="0"/>
    <n v="0"/>
    <x v="1"/>
    <x v="1"/>
    <x v="0"/>
    <d v="1978-11-12T00:00:00"/>
    <x v="1427"/>
    <x v="1"/>
    <s v="tier - 2"/>
    <x v="1"/>
    <x v="9"/>
  </r>
  <r>
    <x v="1428"/>
    <s v="Smith"/>
    <n v="34.1"/>
    <n v="6.29"/>
    <s v="Yes"/>
    <x v="0"/>
    <x v="1"/>
    <n v="1"/>
    <x v="1"/>
    <x v="0"/>
    <x v="1"/>
    <d v="1983-09-19T00:00:00"/>
    <x v="1428"/>
    <x v="1"/>
    <s v="tier - 2"/>
    <x v="3"/>
    <x v="33"/>
  </r>
  <r>
    <x v="1429"/>
    <s v="Henderson"/>
    <n v="17.3"/>
    <n v="9.2799999999999994"/>
    <s v="No"/>
    <x v="0"/>
    <x v="0"/>
    <n v="0"/>
    <x v="1"/>
    <x v="3"/>
    <x v="0"/>
    <d v="1965-12-05T00:00:00"/>
    <x v="1429"/>
    <x v="2"/>
    <s v="tier - 2"/>
    <x v="0"/>
    <x v="11"/>
  </r>
  <r>
    <x v="1430"/>
    <s v="Winkelman"/>
    <n v="35.020000000000003"/>
    <n v="4.78"/>
    <s v="No"/>
    <x v="0"/>
    <x v="1"/>
    <n v="1"/>
    <x v="1"/>
    <x v="0"/>
    <x v="2"/>
    <d v="1993-07-22T00:00:00"/>
    <x v="1430"/>
    <x v="1"/>
    <s v="tier - 2"/>
    <x v="12"/>
    <x v="21"/>
  </r>
  <r>
    <x v="1431"/>
    <s v="Monette"/>
    <n v="37.1"/>
    <n v="8.8699999999999992"/>
    <s v="Yes"/>
    <x v="0"/>
    <x v="0"/>
    <n v="0"/>
    <x v="1"/>
    <x v="0"/>
    <x v="0"/>
    <d v="1981-11-24T00:00:00"/>
    <x v="1431"/>
    <x v="1"/>
    <s v="tier - 1"/>
    <x v="3"/>
    <x v="36"/>
  </r>
  <r>
    <x v="1432"/>
    <s v="Kramer"/>
    <n v="16.79"/>
    <n v="11.4"/>
    <s v="No"/>
    <x v="0"/>
    <x v="0"/>
    <n v="0"/>
    <x v="1"/>
    <x v="3"/>
    <x v="0"/>
    <d v="1965-12-09T00:00:00"/>
    <x v="1432"/>
    <x v="2"/>
    <s v="tier - 3"/>
    <x v="0"/>
    <x v="11"/>
  </r>
  <r>
    <x v="1433"/>
    <s v="Goldstein"/>
    <n v="31.635000000000002"/>
    <n v="9.1300000000000008"/>
    <s v="Yes"/>
    <x v="0"/>
    <x v="0"/>
    <n v="0"/>
    <x v="1"/>
    <x v="0"/>
    <x v="0"/>
    <d v="1981-07-16T00:00:00"/>
    <x v="1433"/>
    <x v="1"/>
    <s v="tier - 3"/>
    <x v="2"/>
    <x v="36"/>
  </r>
  <r>
    <x v="1434"/>
    <s v="Gonzalez"/>
    <n v="24.19"/>
    <n v="6.22"/>
    <s v="Yes"/>
    <x v="0"/>
    <x v="1"/>
    <n v="1"/>
    <x v="1"/>
    <x v="2"/>
    <x v="1"/>
    <d v="1983-06-21T00:00:00"/>
    <x v="1434"/>
    <x v="1"/>
    <s v="tier - 2"/>
    <x v="1"/>
    <x v="33"/>
  </r>
  <r>
    <x v="1435"/>
    <s v="Barrett"/>
    <n v="35.29"/>
    <n v="5.9"/>
    <s v="No"/>
    <x v="0"/>
    <x v="1"/>
    <n v="1"/>
    <x v="1"/>
    <x v="0"/>
    <x v="1"/>
    <d v="1993-10-05T00:00:00"/>
    <x v="1435"/>
    <x v="1"/>
    <s v="tier - 2"/>
    <x v="14"/>
    <x v="21"/>
  </r>
  <r>
    <x v="1436"/>
    <s v="Irwin"/>
    <n v="35.299999999999997"/>
    <n v="4.45"/>
    <s v="No"/>
    <x v="0"/>
    <x v="0"/>
    <n v="0"/>
    <x v="1"/>
    <x v="0"/>
    <x v="2"/>
    <d v="1977-12-01T00:00:00"/>
    <x v="1436"/>
    <x v="1"/>
    <s v="tier - 1"/>
    <x v="3"/>
    <x v="1"/>
  </r>
  <r>
    <x v="1437"/>
    <s v="Glenn"/>
    <n v="35.64"/>
    <n v="6.17"/>
    <s v="No"/>
    <x v="0"/>
    <x v="1"/>
    <n v="1"/>
    <x v="1"/>
    <x v="0"/>
    <x v="1"/>
    <d v="1979-06-26T00:00:00"/>
    <x v="1437"/>
    <x v="1"/>
    <s v="tier - 1"/>
    <x v="0"/>
    <x v="19"/>
  </r>
  <r>
    <x v="1438"/>
    <s v="O'Meara"/>
    <n v="33.1"/>
    <n v="4.93"/>
    <s v="No"/>
    <x v="0"/>
    <x v="0"/>
    <n v="0"/>
    <x v="1"/>
    <x v="0"/>
    <x v="2"/>
    <d v="1977-12-18T00:00:00"/>
    <x v="1438"/>
    <x v="1"/>
    <s v="tier - 1"/>
    <x v="3"/>
    <x v="1"/>
  </r>
  <r>
    <x v="1439"/>
    <s v="Budrow"/>
    <n v="26.41"/>
    <n v="7.32"/>
    <s v="Yes"/>
    <x v="0"/>
    <x v="0"/>
    <n v="1"/>
    <x v="1"/>
    <x v="1"/>
    <x v="0"/>
    <d v="1986-06-15T00:00:00"/>
    <x v="1439"/>
    <x v="1"/>
    <s v="tier - 2"/>
    <x v="1"/>
    <x v="27"/>
  </r>
  <r>
    <x v="1440"/>
    <s v="Anderson"/>
    <n v="29.9"/>
    <n v="5.27"/>
    <s v="No"/>
    <x v="0"/>
    <x v="1"/>
    <n v="1"/>
    <x v="1"/>
    <x v="0"/>
    <x v="2"/>
    <d v="1979-09-19T00:00:00"/>
    <x v="1440"/>
    <x v="1"/>
    <s v="tier - 3"/>
    <x v="3"/>
    <x v="19"/>
  </r>
  <r>
    <x v="1441"/>
    <s v="Douglas"/>
    <n v="25.24"/>
    <n v="5.82"/>
    <s v="No"/>
    <x v="0"/>
    <x v="0"/>
    <n v="1"/>
    <x v="1"/>
    <x v="1"/>
    <x v="1"/>
    <d v="1984-07-25T00:00:00"/>
    <x v="1441"/>
    <x v="1"/>
    <s v="tier - 1"/>
    <x v="1"/>
    <x v="32"/>
  </r>
  <r>
    <x v="1442"/>
    <s v="Tecklenburg"/>
    <n v="25.08"/>
    <n v="5.8"/>
    <s v="No"/>
    <x v="0"/>
    <x v="1"/>
    <n v="1"/>
    <x v="1"/>
    <x v="1"/>
    <x v="1"/>
    <d v="1979-06-19T00:00:00"/>
    <x v="1442"/>
    <x v="1"/>
    <s v="tier - 3"/>
    <x v="2"/>
    <x v="19"/>
  </r>
  <r>
    <x v="1443"/>
    <s v="Baker"/>
    <n v="29.164999999999999"/>
    <n v="4.87"/>
    <s v="No"/>
    <x v="1"/>
    <x v="0"/>
    <n v="1"/>
    <x v="1"/>
    <x v="1"/>
    <x v="2"/>
    <d v="2004-11-15T00:00:00"/>
    <x v="1443"/>
    <x v="1"/>
    <s v="tier - 2"/>
    <x v="2"/>
    <x v="41"/>
  </r>
  <r>
    <x v="1444"/>
    <s v="Schenck"/>
    <n v="15.05"/>
    <n v="8.1199999999999992"/>
    <s v="No"/>
    <x v="0"/>
    <x v="0"/>
    <n v="0"/>
    <x v="1"/>
    <x v="3"/>
    <x v="0"/>
    <d v="1965-07-11T00:00:00"/>
    <x v="1444"/>
    <x v="2"/>
    <s v="tier - 3"/>
    <x v="1"/>
    <x v="11"/>
  </r>
  <r>
    <x v="1445"/>
    <s v="Johnson"/>
    <n v="19.95"/>
    <n v="4.3600000000000003"/>
    <s v="No"/>
    <x v="0"/>
    <x v="0"/>
    <n v="2"/>
    <x v="1"/>
    <x v="2"/>
    <x v="2"/>
    <d v="1972-08-11T00:00:00"/>
    <x v="1445"/>
    <x v="1"/>
    <s v="tier - 3"/>
    <x v="1"/>
    <x v="29"/>
  </r>
  <r>
    <x v="1446"/>
    <s v="Blendell"/>
    <n v="16.66"/>
    <n v="9.16"/>
    <s v="No"/>
    <x v="0"/>
    <x v="0"/>
    <n v="0"/>
    <x v="1"/>
    <x v="3"/>
    <x v="0"/>
    <d v="1965-06-25T00:00:00"/>
    <x v="1446"/>
    <x v="2"/>
    <s v="tier - 1"/>
    <x v="0"/>
    <x v="11"/>
  </r>
  <r>
    <x v="1447"/>
    <s v="Parodi"/>
    <n v="16.62"/>
    <n v="9.14"/>
    <s v="No"/>
    <x v="0"/>
    <x v="0"/>
    <n v="0"/>
    <x v="1"/>
    <x v="3"/>
    <x v="0"/>
    <d v="1965-06-06T00:00:00"/>
    <x v="1447"/>
    <x v="2"/>
    <s v="tier - 3"/>
    <x v="0"/>
    <x v="13"/>
  </r>
  <r>
    <x v="1448"/>
    <s v="Morgan"/>
    <n v="15.36"/>
    <n v="5.49"/>
    <s v="Yes"/>
    <x v="0"/>
    <x v="0"/>
    <n v="2"/>
    <x v="1"/>
    <x v="3"/>
    <x v="2"/>
    <d v="1966-12-26T00:00:00"/>
    <x v="1448"/>
    <x v="2"/>
    <s v="tier - 1"/>
    <x v="1"/>
    <x v="25"/>
  </r>
  <r>
    <x v="1449"/>
    <s v="Linden"/>
    <n v="27.74"/>
    <n v="5.96"/>
    <s v="Yes"/>
    <x v="0"/>
    <x v="0"/>
    <n v="0"/>
    <x v="1"/>
    <x v="1"/>
    <x v="1"/>
    <d v="1985-11-02T00:00:00"/>
    <x v="1449"/>
    <x v="1"/>
    <s v="tier - 1"/>
    <x v="1"/>
    <x v="18"/>
  </r>
  <r>
    <x v="1450"/>
    <s v="Horning"/>
    <n v="22.44"/>
    <n v="4.62"/>
    <s v="Yes"/>
    <x v="0"/>
    <x v="0"/>
    <n v="0"/>
    <x v="1"/>
    <x v="2"/>
    <x v="2"/>
    <d v="1976-12-18T00:00:00"/>
    <x v="1450"/>
    <x v="1"/>
    <s v="tier - 1"/>
    <x v="0"/>
    <x v="17"/>
  </r>
  <r>
    <x v="1451"/>
    <s v="Goode"/>
    <n v="37.049999999999997"/>
    <n v="9.9600000000000009"/>
    <s v="Yes"/>
    <x v="0"/>
    <x v="0"/>
    <n v="0"/>
    <x v="1"/>
    <x v="0"/>
    <x v="0"/>
    <d v="1981-08-04T00:00:00"/>
    <x v="1451"/>
    <x v="2"/>
    <s v="tier - 3"/>
    <x v="1"/>
    <x v="36"/>
  </r>
  <r>
    <x v="1452"/>
    <s v="Doden"/>
    <n v="22.95"/>
    <n v="10.53"/>
    <s v="No"/>
    <x v="0"/>
    <x v="0"/>
    <n v="2"/>
    <x v="1"/>
    <x v="2"/>
    <x v="0"/>
    <d v="1973-10-25T00:00:00"/>
    <x v="1452"/>
    <x v="1"/>
    <s v="tier - 2"/>
    <x v="0"/>
    <x v="30"/>
  </r>
  <r>
    <x v="1453"/>
    <s v="Groff"/>
    <n v="34.200000000000003"/>
    <n v="6.69"/>
    <s v="Yes"/>
    <x v="0"/>
    <x v="0"/>
    <n v="0"/>
    <x v="1"/>
    <x v="0"/>
    <x v="0"/>
    <d v="1981-06-13T00:00:00"/>
    <x v="1453"/>
    <x v="2"/>
    <s v="tier - 3"/>
    <x v="1"/>
    <x v="36"/>
  </r>
  <r>
    <x v="1454"/>
    <s v="Kuehler"/>
    <n v="30.59"/>
    <n v="9.5500000000000007"/>
    <s v="Yes"/>
    <x v="0"/>
    <x v="0"/>
    <n v="0"/>
    <x v="1"/>
    <x v="0"/>
    <x v="0"/>
    <d v="1981-08-14T00:00:00"/>
    <x v="1454"/>
    <x v="2"/>
    <s v="tier - 2"/>
    <x v="1"/>
    <x v="36"/>
  </r>
  <r>
    <x v="1455"/>
    <s v="Daniels"/>
    <n v="25.51"/>
    <n v="6.05"/>
    <s v="No"/>
    <x v="0"/>
    <x v="0"/>
    <n v="0"/>
    <x v="1"/>
    <x v="1"/>
    <x v="1"/>
    <d v="1982-07-24T00:00:00"/>
    <x v="1455"/>
    <x v="1"/>
    <s v="tier - 1"/>
    <x v="0"/>
    <x v="37"/>
  </r>
  <r>
    <x v="1456"/>
    <s v="Gibby"/>
    <n v="29.04"/>
    <n v="10.56"/>
    <s v="Yes"/>
    <x v="0"/>
    <x v="0"/>
    <n v="1"/>
    <x v="1"/>
    <x v="1"/>
    <x v="0"/>
    <d v="1986-09-02T00:00:00"/>
    <x v="1456"/>
    <x v="1"/>
    <s v="tier - 3"/>
    <x v="0"/>
    <x v="27"/>
  </r>
  <r>
    <x v="1457"/>
    <s v="Busa"/>
    <n v="22.135000000000002"/>
    <n v="10.81"/>
    <s v="Yes"/>
    <x v="0"/>
    <x v="0"/>
    <n v="1"/>
    <x v="1"/>
    <x v="2"/>
    <x v="0"/>
    <d v="1986-07-13T00:00:00"/>
    <x v="1457"/>
    <x v="1"/>
    <s v="tier - 1"/>
    <x v="2"/>
    <x v="27"/>
  </r>
  <r>
    <x v="1458"/>
    <s v="Moyo"/>
    <n v="21.375"/>
    <n v="4.32"/>
    <s v="No"/>
    <x v="0"/>
    <x v="0"/>
    <n v="0"/>
    <x v="1"/>
    <x v="2"/>
    <x v="2"/>
    <d v="1977-09-15T00:00:00"/>
    <x v="1458"/>
    <x v="2"/>
    <s v="tier - 3"/>
    <x v="1"/>
    <x v="1"/>
  </r>
  <r>
    <x v="1459"/>
    <s v="Horn"/>
    <n v="29.19"/>
    <n v="4.37"/>
    <s v="No"/>
    <x v="0"/>
    <x v="0"/>
    <n v="0"/>
    <x v="1"/>
    <x v="1"/>
    <x v="2"/>
    <d v="1991-06-28T00:00:00"/>
    <x v="1459"/>
    <x v="1"/>
    <s v="tier - 2"/>
    <x v="14"/>
    <x v="42"/>
  </r>
  <r>
    <x v="1460"/>
    <s v="Bien"/>
    <n v="31.92"/>
    <n v="4.8099999999999996"/>
    <s v="Yes"/>
    <x v="0"/>
    <x v="1"/>
    <n v="1"/>
    <x v="1"/>
    <x v="0"/>
    <x v="2"/>
    <d v="1983-11-21T00:00:00"/>
    <x v="1460"/>
    <x v="1"/>
    <s v="tier - 3"/>
    <x v="1"/>
    <x v="33"/>
  </r>
  <r>
    <x v="1461"/>
    <s v="O'Connor"/>
    <n v="26.315000000000001"/>
    <n v="4.5599999999999996"/>
    <s v="Yes"/>
    <x v="0"/>
    <x v="1"/>
    <n v="1"/>
    <x v="1"/>
    <x v="1"/>
    <x v="2"/>
    <d v="1983-08-11T00:00:00"/>
    <x v="1461"/>
    <x v="1"/>
    <s v="tier - 3"/>
    <x v="1"/>
    <x v="33"/>
  </r>
  <r>
    <x v="1462"/>
    <s v="Ash"/>
    <n v="35.299999999999997"/>
    <n v="4.3899999999999997"/>
    <s v="No"/>
    <x v="0"/>
    <x v="0"/>
    <n v="0"/>
    <x v="1"/>
    <x v="0"/>
    <x v="2"/>
    <d v="1982-09-14T00:00:00"/>
    <x v="1462"/>
    <x v="2"/>
    <s v="tier - 2"/>
    <x v="3"/>
    <x v="37"/>
  </r>
  <r>
    <x v="1463"/>
    <s v="Do Prado"/>
    <n v="18.91"/>
    <n v="11.44"/>
    <s v="No"/>
    <x v="0"/>
    <x v="0"/>
    <n v="0"/>
    <x v="1"/>
    <x v="2"/>
    <x v="0"/>
    <d v="1968-08-26T00:00:00"/>
    <x v="1463"/>
    <x v="2"/>
    <s v="tier - 3"/>
    <x v="0"/>
    <x v="0"/>
  </r>
  <r>
    <x v="1464"/>
    <s v="Phillips"/>
    <n v="22.41"/>
    <n v="11.37"/>
    <s v="Yes"/>
    <x v="0"/>
    <x v="0"/>
    <n v="1"/>
    <x v="1"/>
    <x v="2"/>
    <x v="0"/>
    <d v="1975-07-19T00:00:00"/>
    <x v="1464"/>
    <x v="1"/>
    <s v="tier - 3"/>
    <x v="0"/>
    <x v="28"/>
  </r>
  <r>
    <x v="1465"/>
    <s v="Kelly"/>
    <n v="22.704999999999998"/>
    <n v="6.14"/>
    <s v="No"/>
    <x v="0"/>
    <x v="0"/>
    <n v="0"/>
    <x v="1"/>
    <x v="2"/>
    <x v="1"/>
    <d v="1982-08-16T00:00:00"/>
    <x v="1465"/>
    <x v="2"/>
    <s v="tier - 2"/>
    <x v="4"/>
    <x v="37"/>
  </r>
  <r>
    <x v="1466"/>
    <s v="Dever"/>
    <n v="37.18"/>
    <n v="4.8899999999999997"/>
    <s v="No"/>
    <x v="0"/>
    <x v="0"/>
    <n v="0"/>
    <x v="1"/>
    <x v="0"/>
    <x v="2"/>
    <d v="1980-09-30T00:00:00"/>
    <x v="1466"/>
    <x v="1"/>
    <s v="tier - 3"/>
    <x v="0"/>
    <x v="26"/>
  </r>
  <r>
    <x v="1467"/>
    <s v="Horvath"/>
    <n v="35.97"/>
    <n v="4.5999999999999996"/>
    <s v="No"/>
    <x v="0"/>
    <x v="0"/>
    <n v="0"/>
    <x v="1"/>
    <x v="0"/>
    <x v="2"/>
    <d v="1980-10-07T00:00:00"/>
    <x v="1467"/>
    <x v="1"/>
    <s v="tier - 1"/>
    <x v="0"/>
    <x v="26"/>
  </r>
  <r>
    <x v="1468"/>
    <s v="Danner"/>
    <n v="35.799999999999997"/>
    <n v="4.42"/>
    <s v="No"/>
    <x v="0"/>
    <x v="0"/>
    <n v="0"/>
    <x v="1"/>
    <x v="0"/>
    <x v="2"/>
    <d v="1980-06-22T00:00:00"/>
    <x v="1468"/>
    <x v="1"/>
    <s v="tier - 2"/>
    <x v="3"/>
    <x v="26"/>
  </r>
  <r>
    <x v="1469"/>
    <s v="Weiss"/>
    <n v="28.31"/>
    <n v="7.48"/>
    <s v="Yes"/>
    <x v="0"/>
    <x v="0"/>
    <n v="0"/>
    <x v="1"/>
    <x v="1"/>
    <x v="0"/>
    <d v="1981-07-17T00:00:00"/>
    <x v="1469"/>
    <x v="1"/>
    <s v="tier - 1"/>
    <x v="1"/>
    <x v="36"/>
  </r>
  <r>
    <x v="1470"/>
    <s v="D'Andrea"/>
    <n v="38.06"/>
    <n v="10.74"/>
    <s v="No"/>
    <x v="0"/>
    <x v="0"/>
    <n v="0"/>
    <x v="1"/>
    <x v="0"/>
    <x v="0"/>
    <d v="1978-09-06T00:00:00"/>
    <x v="1470"/>
    <x v="2"/>
    <s v="tier - 2"/>
    <x v="0"/>
    <x v="9"/>
  </r>
  <r>
    <x v="1471"/>
    <s v="Olesky"/>
    <n v="28"/>
    <n v="5.19"/>
    <s v="No"/>
    <x v="0"/>
    <x v="0"/>
    <n v="1"/>
    <x v="1"/>
    <x v="1"/>
    <x v="2"/>
    <d v="1984-06-29T00:00:00"/>
    <x v="1471"/>
    <x v="1"/>
    <s v="tier - 2"/>
    <x v="3"/>
    <x v="32"/>
  </r>
  <r>
    <x v="1472"/>
    <s v="Whitcraft"/>
    <n v="34.32"/>
    <n v="9.17"/>
    <s v="No"/>
    <x v="0"/>
    <x v="0"/>
    <n v="0"/>
    <x v="1"/>
    <x v="0"/>
    <x v="0"/>
    <d v="1978-07-30T00:00:00"/>
    <x v="1472"/>
    <x v="1"/>
    <s v="tier - 3"/>
    <x v="0"/>
    <x v="9"/>
  </r>
  <r>
    <x v="1473"/>
    <s v="Salazar"/>
    <n v="22.3"/>
    <n v="4.95"/>
    <s v="Yes"/>
    <x v="0"/>
    <x v="0"/>
    <n v="0"/>
    <x v="1"/>
    <x v="2"/>
    <x v="2"/>
    <d v="1976-06-24T00:00:00"/>
    <x v="1473"/>
    <x v="2"/>
    <s v="tier - 2"/>
    <x v="3"/>
    <x v="17"/>
  </r>
  <r>
    <x v="1474"/>
    <s v="Todd"/>
    <n v="27.835000000000001"/>
    <n v="6.03"/>
    <s v="No"/>
    <x v="0"/>
    <x v="0"/>
    <n v="1"/>
    <x v="1"/>
    <x v="1"/>
    <x v="1"/>
    <d v="1984-11-21T00:00:00"/>
    <x v="1474"/>
    <x v="1"/>
    <s v="tier - 2"/>
    <x v="2"/>
    <x v="32"/>
  </r>
  <r>
    <x v="1475"/>
    <s v="Pond"/>
    <n v="39.229999999999997"/>
    <n v="5.36"/>
    <s v="No"/>
    <x v="0"/>
    <x v="0"/>
    <n v="0"/>
    <x v="1"/>
    <x v="0"/>
    <x v="2"/>
    <d v="1999-08-08T00:00:00"/>
    <x v="1475"/>
    <x v="1"/>
    <s v="tier - 1"/>
    <x v="13"/>
    <x v="35"/>
  </r>
  <r>
    <x v="1476"/>
    <s v="Egan"/>
    <n v="19.95"/>
    <n v="6.11"/>
    <s v="No"/>
    <x v="0"/>
    <x v="0"/>
    <n v="1"/>
    <x v="1"/>
    <x v="2"/>
    <x v="1"/>
    <d v="1984-07-07T00:00:00"/>
    <x v="1476"/>
    <x v="1"/>
    <s v="tier - 1"/>
    <x v="2"/>
    <x v="32"/>
  </r>
  <r>
    <x v="1477"/>
    <s v="Bersani"/>
    <n v="34.64"/>
    <n v="4.88"/>
    <s v="No"/>
    <x v="0"/>
    <x v="1"/>
    <n v="1"/>
    <x v="1"/>
    <x v="0"/>
    <x v="2"/>
    <d v="1993-08-01T00:00:00"/>
    <x v="1477"/>
    <x v="1"/>
    <s v="tier - 2"/>
    <x v="14"/>
    <x v="21"/>
  </r>
  <r>
    <x v="1478"/>
    <s v="Creech"/>
    <n v="18.75"/>
    <n v="6.72"/>
    <s v="No"/>
    <x v="0"/>
    <x v="0"/>
    <n v="0"/>
    <x v="1"/>
    <x v="2"/>
    <x v="0"/>
    <d v="1968-06-29T00:00:00"/>
    <x v="1478"/>
    <x v="2"/>
    <s v="tier - 2"/>
    <x v="0"/>
    <x v="0"/>
  </r>
  <r>
    <x v="1479"/>
    <s v="Sudres"/>
    <n v="26.48"/>
    <n v="4.2"/>
    <s v="No"/>
    <x v="0"/>
    <x v="0"/>
    <n v="1"/>
    <x v="1"/>
    <x v="1"/>
    <x v="2"/>
    <d v="1987-08-11T00:00:00"/>
    <x v="1479"/>
    <x v="1"/>
    <s v="tier - 1"/>
    <x v="1"/>
    <x v="38"/>
  </r>
  <r>
    <x v="1480"/>
    <s v="Couture"/>
    <n v="34.83"/>
    <n v="5.79"/>
    <s v="No"/>
    <x v="0"/>
    <x v="0"/>
    <n v="1"/>
    <x v="1"/>
    <x v="0"/>
    <x v="1"/>
    <d v="1992-06-18T00:00:00"/>
    <x v="1480"/>
    <x v="1"/>
    <s v="tier - 2"/>
    <x v="1"/>
    <x v="34"/>
  </r>
  <r>
    <x v="1481"/>
    <s v="Willard"/>
    <n v="25.46"/>
    <n v="4.29"/>
    <s v="No"/>
    <x v="0"/>
    <x v="0"/>
    <n v="0"/>
    <x v="1"/>
    <x v="1"/>
    <x v="2"/>
    <d v="1982-10-06T00:00:00"/>
    <x v="1481"/>
    <x v="1"/>
    <s v="tier - 3"/>
    <x v="2"/>
    <x v="37"/>
  </r>
  <r>
    <x v="1482"/>
    <s v="Patronick"/>
    <n v="23.31"/>
    <n v="8.27"/>
    <s v="No"/>
    <x v="0"/>
    <x v="0"/>
    <n v="0"/>
    <x v="1"/>
    <x v="2"/>
    <x v="0"/>
    <d v="1978-06-24T00:00:00"/>
    <x v="1482"/>
    <x v="1"/>
    <s v="tier - 2"/>
    <x v="0"/>
    <x v="9"/>
  </r>
  <r>
    <x v="1483"/>
    <s v="Depasquale"/>
    <n v="29"/>
    <n v="4.5599999999999996"/>
    <s v="No"/>
    <x v="0"/>
    <x v="0"/>
    <n v="0"/>
    <x v="1"/>
    <x v="1"/>
    <x v="2"/>
    <d v="1980-06-28T00:00:00"/>
    <x v="1483"/>
    <x v="1"/>
    <s v="tier - 3"/>
    <x v="3"/>
    <x v="26"/>
  </r>
  <r>
    <x v="1484"/>
    <s v="Lavergne"/>
    <n v="32.869999999999997"/>
    <n v="5.33"/>
    <s v="No"/>
    <x v="0"/>
    <x v="0"/>
    <n v="0"/>
    <x v="1"/>
    <x v="0"/>
    <x v="2"/>
    <d v="1980-07-21T00:00:00"/>
    <x v="1484"/>
    <x v="1"/>
    <s v="tier - 1"/>
    <x v="2"/>
    <x v="26"/>
  </r>
  <r>
    <x v="1485"/>
    <s v="Kawakami"/>
    <n v="26.18"/>
    <n v="5.63"/>
    <s v="No"/>
    <x v="0"/>
    <x v="0"/>
    <n v="0"/>
    <x v="1"/>
    <x v="1"/>
    <x v="2"/>
    <d v="1980-10-22T00:00:00"/>
    <x v="1485"/>
    <x v="1"/>
    <s v="tier - 3"/>
    <x v="0"/>
    <x v="26"/>
  </r>
  <r>
    <x v="1486"/>
    <s v="Gonsalves"/>
    <n v="25.3"/>
    <n v="5.12"/>
    <s v="No"/>
    <x v="0"/>
    <x v="0"/>
    <n v="0"/>
    <x v="1"/>
    <x v="1"/>
    <x v="2"/>
    <d v="1980-07-26T00:00:00"/>
    <x v="1486"/>
    <x v="1"/>
    <s v="tier - 1"/>
    <x v="3"/>
    <x v="26"/>
  </r>
  <r>
    <x v="1487"/>
    <s v="Peck"/>
    <n v="36.94"/>
    <n v="5.15"/>
    <s v="Yes"/>
    <x v="0"/>
    <x v="0"/>
    <n v="1"/>
    <x v="1"/>
    <x v="0"/>
    <x v="2"/>
    <d v="1995-10-29T00:00:00"/>
    <x v="1487"/>
    <x v="1"/>
    <s v="tier - 3"/>
    <x v="1"/>
    <x v="40"/>
  </r>
  <r>
    <x v="1488"/>
    <s v="Aure"/>
    <n v="22.86"/>
    <n v="7.5"/>
    <s v="No"/>
    <x v="0"/>
    <x v="0"/>
    <n v="0"/>
    <x v="1"/>
    <x v="2"/>
    <x v="0"/>
    <d v="1978-06-02T00:00:00"/>
    <x v="1488"/>
    <x v="1"/>
    <s v="tier - 2"/>
    <x v="0"/>
    <x v="1"/>
  </r>
  <r>
    <x v="1489"/>
    <s v="Mattingly"/>
    <n v="18.760000000000002"/>
    <n v="4.88"/>
    <s v="Yes"/>
    <x v="0"/>
    <x v="1"/>
    <n v="1"/>
    <x v="1"/>
    <x v="2"/>
    <x v="2"/>
    <d v="1969-07-06T00:00:00"/>
    <x v="1489"/>
    <x v="1"/>
    <s v="tier - 3"/>
    <x v="0"/>
    <x v="16"/>
  </r>
  <r>
    <x v="1490"/>
    <s v="Stelpflug"/>
    <n v="24.36"/>
    <n v="5.57"/>
    <s v="No"/>
    <x v="0"/>
    <x v="0"/>
    <n v="0"/>
    <x v="1"/>
    <x v="2"/>
    <x v="2"/>
    <d v="1982-09-01T00:00:00"/>
    <x v="1490"/>
    <x v="1"/>
    <s v="tier - 1"/>
    <x v="0"/>
    <x v="37"/>
  </r>
  <r>
    <x v="1491"/>
    <s v="Sanchez Antognini"/>
    <n v="32.299999999999997"/>
    <n v="5.31"/>
    <s v="No"/>
    <x v="0"/>
    <x v="0"/>
    <n v="0"/>
    <x v="1"/>
    <x v="0"/>
    <x v="2"/>
    <d v="1982-10-18T00:00:00"/>
    <x v="1491"/>
    <x v="2"/>
    <s v="tier - 1"/>
    <x v="1"/>
    <x v="37"/>
  </r>
  <r>
    <x v="1492"/>
    <s v="Condon"/>
    <n v="22.704999999999998"/>
    <n v="4.57"/>
    <s v="Yes"/>
    <x v="0"/>
    <x v="0"/>
    <n v="0"/>
    <x v="1"/>
    <x v="2"/>
    <x v="2"/>
    <d v="1985-12-10T00:00:00"/>
    <x v="1492"/>
    <x v="1"/>
    <s v="tier - 2"/>
    <x v="9"/>
    <x v="18"/>
  </r>
  <r>
    <x v="1493"/>
    <s v="Magato"/>
    <n v="21.79"/>
    <n v="8.6999999999999993"/>
    <s v="Yes"/>
    <x v="0"/>
    <x v="0"/>
    <n v="1"/>
    <x v="1"/>
    <x v="2"/>
    <x v="0"/>
    <d v="1975-06-03T00:00:00"/>
    <x v="1493"/>
    <x v="1"/>
    <s v="tier - 3"/>
    <x v="0"/>
    <x v="20"/>
  </r>
  <r>
    <x v="1494"/>
    <s v="Dombrowski"/>
    <n v="24.52"/>
    <n v="4.76"/>
    <s v="No"/>
    <x v="0"/>
    <x v="0"/>
    <n v="0"/>
    <x v="1"/>
    <x v="2"/>
    <x v="2"/>
    <d v="1980-08-18T00:00:00"/>
    <x v="1494"/>
    <x v="1"/>
    <s v="tier - 2"/>
    <x v="0"/>
    <x v="26"/>
  </r>
  <r>
    <x v="1495"/>
    <s v="Ohara"/>
    <n v="39.520000000000003"/>
    <n v="11.81"/>
    <s v="No"/>
    <x v="0"/>
    <x v="0"/>
    <n v="0"/>
    <x v="1"/>
    <x v="0"/>
    <x v="0"/>
    <d v="1978-12-15T00:00:00"/>
    <x v="1495"/>
    <x v="0"/>
    <s v="tier - 2"/>
    <x v="1"/>
    <x v="9"/>
  </r>
  <r>
    <x v="1496"/>
    <s v="Cifuentes Fetiva"/>
    <n v="24.49"/>
    <n v="4.67"/>
    <s v="No"/>
    <x v="0"/>
    <x v="0"/>
    <n v="0"/>
    <x v="1"/>
    <x v="2"/>
    <x v="2"/>
    <d v="1980-10-05T00:00:00"/>
    <x v="1496"/>
    <x v="1"/>
    <s v="tier - 3"/>
    <x v="0"/>
    <x v="26"/>
  </r>
  <r>
    <x v="1497"/>
    <s v="Keno"/>
    <n v="26.315000000000001"/>
    <n v="6.02"/>
    <s v="No"/>
    <x v="0"/>
    <x v="0"/>
    <n v="0"/>
    <x v="1"/>
    <x v="1"/>
    <x v="1"/>
    <d v="1980-08-30T00:00:00"/>
    <x v="1497"/>
    <x v="1"/>
    <s v="tier - 2"/>
    <x v="1"/>
    <x v="26"/>
  </r>
  <r>
    <x v="1498"/>
    <s v="Bruce"/>
    <n v="22.58"/>
    <n v="7.46"/>
    <s v="No"/>
    <x v="0"/>
    <x v="0"/>
    <n v="0"/>
    <x v="1"/>
    <x v="2"/>
    <x v="0"/>
    <d v="1978-11-29T00:00:00"/>
    <x v="1498"/>
    <x v="1"/>
    <s v="tier - 2"/>
    <x v="0"/>
    <x v="9"/>
  </r>
  <r>
    <x v="1499"/>
    <s v="Lorch"/>
    <n v="19.475000000000001"/>
    <n v="4.74"/>
    <s v="No"/>
    <x v="0"/>
    <x v="0"/>
    <n v="1"/>
    <x v="1"/>
    <x v="2"/>
    <x v="2"/>
    <d v="1984-09-05T00:00:00"/>
    <x v="1499"/>
    <x v="1"/>
    <s v="tier - 3"/>
    <x v="1"/>
    <x v="32"/>
  </r>
  <r>
    <x v="1500"/>
    <s v="Sullivan"/>
    <n v="26.33"/>
    <n v="4.79"/>
    <s v="No"/>
    <x v="0"/>
    <x v="0"/>
    <n v="0"/>
    <x v="1"/>
    <x v="1"/>
    <x v="2"/>
    <d v="1989-12-21T00:00:00"/>
    <x v="1500"/>
    <x v="1"/>
    <s v="tier - 3"/>
    <x v="2"/>
    <x v="4"/>
  </r>
  <r>
    <x v="1501"/>
    <s v="Cave"/>
    <n v="17.29"/>
    <n v="5.35"/>
    <s v="Yes"/>
    <x v="0"/>
    <x v="0"/>
    <n v="0"/>
    <x v="1"/>
    <x v="3"/>
    <x v="2"/>
    <d v="1985-09-10T00:00:00"/>
    <x v="1501"/>
    <x v="1"/>
    <s v="tier - 1"/>
    <x v="2"/>
    <x v="18"/>
  </r>
  <r>
    <x v="1502"/>
    <s v="Gudenkauf"/>
    <n v="42.88"/>
    <n v="4.87"/>
    <s v="No"/>
    <x v="1"/>
    <x v="0"/>
    <n v="1"/>
    <x v="1"/>
    <x v="0"/>
    <x v="2"/>
    <d v="2004-12-24T00:00:00"/>
    <x v="1502"/>
    <x v="1"/>
    <s v="tier - 1"/>
    <x v="1"/>
    <x v="41"/>
  </r>
  <r>
    <x v="1503"/>
    <s v="Thomas"/>
    <n v="32.200000000000003"/>
    <n v="10.09"/>
    <s v="Yes"/>
    <x v="0"/>
    <x v="0"/>
    <n v="0"/>
    <x v="1"/>
    <x v="0"/>
    <x v="0"/>
    <d v="1981-06-23T00:00:00"/>
    <x v="1503"/>
    <x v="1"/>
    <s v="tier - 2"/>
    <x v="3"/>
    <x v="36"/>
  </r>
  <r>
    <x v="1504"/>
    <s v="Holley"/>
    <n v="18.75"/>
    <n v="5.47"/>
    <s v="Yes"/>
    <x v="0"/>
    <x v="1"/>
    <n v="1"/>
    <x v="1"/>
    <x v="2"/>
    <x v="2"/>
    <d v="1969-10-23T00:00:00"/>
    <x v="1504"/>
    <x v="1"/>
    <s v="tier - 2"/>
    <x v="0"/>
    <x v="16"/>
  </r>
  <r>
    <x v="1505"/>
    <s v="Kemble"/>
    <n v="22.36"/>
    <n v="8.6"/>
    <s v="No"/>
    <x v="0"/>
    <x v="0"/>
    <n v="0"/>
    <x v="1"/>
    <x v="2"/>
    <x v="0"/>
    <d v="1978-08-05T00:00:00"/>
    <x v="1505"/>
    <x v="1"/>
    <s v="tier - 1"/>
    <x v="0"/>
    <x v="9"/>
  </r>
  <r>
    <x v="1506"/>
    <s v="Bentley"/>
    <n v="23.94"/>
    <n v="10.74"/>
    <s v="Yes"/>
    <x v="0"/>
    <x v="0"/>
    <n v="0"/>
    <x v="1"/>
    <x v="2"/>
    <x v="0"/>
    <d v="1981-06-19T00:00:00"/>
    <x v="1506"/>
    <x v="1"/>
    <s v="tier - 2"/>
    <x v="9"/>
    <x v="36"/>
  </r>
  <r>
    <x v="1507"/>
    <s v="Jones"/>
    <n v="30.1"/>
    <n v="4.3899999999999997"/>
    <s v="No"/>
    <x v="0"/>
    <x v="1"/>
    <n v="1"/>
    <x v="1"/>
    <x v="0"/>
    <x v="2"/>
    <d v="1979-11-04T00:00:00"/>
    <x v="1507"/>
    <x v="1"/>
    <s v="tier - 2"/>
    <x v="3"/>
    <x v="19"/>
  </r>
  <r>
    <x v="1508"/>
    <s v="Tremblay"/>
    <n v="21.93"/>
    <n v="6.3"/>
    <s v="No"/>
    <x v="0"/>
    <x v="0"/>
    <n v="0"/>
    <x v="1"/>
    <x v="2"/>
    <x v="1"/>
    <d v="1977-06-15T00:00:00"/>
    <x v="1508"/>
    <x v="1"/>
    <s v="tier - 1"/>
    <x v="0"/>
    <x v="1"/>
  </r>
  <r>
    <x v="1509"/>
    <s v="Bellucci"/>
    <n v="39.75"/>
    <n v="5.41"/>
    <s v="No"/>
    <x v="1"/>
    <x v="0"/>
    <n v="1"/>
    <x v="1"/>
    <x v="0"/>
    <x v="2"/>
    <d v="2000-11-30T00:00:00"/>
    <x v="1509"/>
    <x v="1"/>
    <s v="tier - 1"/>
    <x v="1"/>
    <x v="22"/>
  </r>
  <r>
    <x v="1510"/>
    <s v="Collins"/>
    <n v="26.03"/>
    <n v="4.47"/>
    <s v="No"/>
    <x v="0"/>
    <x v="1"/>
    <n v="1"/>
    <x v="1"/>
    <x v="1"/>
    <x v="2"/>
    <d v="1979-07-15T00:00:00"/>
    <x v="1510"/>
    <x v="2"/>
    <s v="tier - 1"/>
    <x v="4"/>
    <x v="19"/>
  </r>
  <r>
    <x v="1511"/>
    <s v="Gillman"/>
    <n v="34.51"/>
    <n v="6.26"/>
    <s v="No"/>
    <x v="0"/>
    <x v="0"/>
    <n v="0"/>
    <x v="1"/>
    <x v="0"/>
    <x v="1"/>
    <d v="1994-07-08T00:00:00"/>
    <x v="1511"/>
    <x v="1"/>
    <s v="tier - 2"/>
    <x v="14"/>
    <x v="6"/>
  </r>
  <r>
    <x v="1512"/>
    <s v="West"/>
    <n v="19.32"/>
    <n v="11.58"/>
    <s v="Yes"/>
    <x v="0"/>
    <x v="0"/>
    <n v="1"/>
    <x v="1"/>
    <x v="2"/>
    <x v="0"/>
    <d v="1975-08-17T00:00:00"/>
    <x v="1512"/>
    <x v="1"/>
    <s v="tier - 1"/>
    <x v="1"/>
    <x v="28"/>
  </r>
  <r>
    <x v="1513"/>
    <s v="Chida"/>
    <n v="28.5"/>
    <n v="4.3600000000000003"/>
    <s v="No"/>
    <x v="0"/>
    <x v="0"/>
    <n v="0"/>
    <x v="1"/>
    <x v="1"/>
    <x v="2"/>
    <d v="1991-06-29T00:00:00"/>
    <x v="1513"/>
    <x v="0"/>
    <s v="tier - 2"/>
    <x v="7"/>
    <x v="42"/>
  </r>
  <r>
    <x v="1514"/>
    <s v="Reisenauer"/>
    <n v="30.875"/>
    <n v="4.1399999999999997"/>
    <s v="Yes"/>
    <x v="0"/>
    <x v="0"/>
    <n v="0"/>
    <x v="1"/>
    <x v="0"/>
    <x v="2"/>
    <d v="1985-12-24T00:00:00"/>
    <x v="1514"/>
    <x v="2"/>
    <s v="tier - 3"/>
    <x v="1"/>
    <x v="18"/>
  </r>
  <r>
    <x v="1515"/>
    <s v="Rosenberg-Wohl"/>
    <n v="24.02"/>
    <n v="4.38"/>
    <s v="No"/>
    <x v="0"/>
    <x v="0"/>
    <n v="0"/>
    <x v="1"/>
    <x v="2"/>
    <x v="2"/>
    <d v="1980-11-23T00:00:00"/>
    <x v="1515"/>
    <x v="1"/>
    <s v="tier - 2"/>
    <x v="0"/>
    <x v="26"/>
  </r>
  <r>
    <x v="1516"/>
    <s v="Theriault"/>
    <n v="36.08"/>
    <n v="11.61"/>
    <s v="Yes"/>
    <x v="0"/>
    <x v="0"/>
    <n v="0"/>
    <x v="1"/>
    <x v="0"/>
    <x v="0"/>
    <d v="1981-10-08T00:00:00"/>
    <x v="1516"/>
    <x v="1"/>
    <s v="tier - 1"/>
    <x v="0"/>
    <x v="36"/>
  </r>
  <r>
    <x v="1517"/>
    <s v="Manuel"/>
    <n v="32.200000000000003"/>
    <n v="10.59"/>
    <s v="Yes"/>
    <x v="0"/>
    <x v="0"/>
    <n v="0"/>
    <x v="1"/>
    <x v="0"/>
    <x v="0"/>
    <d v="1981-09-03T00:00:00"/>
    <x v="1517"/>
    <x v="1"/>
    <s v="tier - 3"/>
    <x v="3"/>
    <x v="36"/>
  </r>
  <r>
    <x v="1518"/>
    <s v="Demko"/>
    <n v="28.05"/>
    <n v="11.85"/>
    <s v="Yes"/>
    <x v="0"/>
    <x v="0"/>
    <n v="0"/>
    <x v="1"/>
    <x v="1"/>
    <x v="0"/>
    <d v="1981-09-21T00:00:00"/>
    <x v="1518"/>
    <x v="1"/>
    <s v="tier - 3"/>
    <x v="0"/>
    <x v="36"/>
  </r>
  <r>
    <x v="1519"/>
    <s v="Battaglia"/>
    <n v="19"/>
    <n v="5.46"/>
    <s v="Yes"/>
    <x v="0"/>
    <x v="0"/>
    <n v="1"/>
    <x v="1"/>
    <x v="2"/>
    <x v="2"/>
    <d v="1988-10-10T00:00:00"/>
    <x v="1519"/>
    <x v="1"/>
    <s v="tier - 2"/>
    <x v="2"/>
    <x v="24"/>
  </r>
  <r>
    <x v="1520"/>
    <s v="Follo"/>
    <n v="16.13"/>
    <n v="4.54"/>
    <s v="Yes"/>
    <x v="0"/>
    <x v="0"/>
    <n v="2"/>
    <x v="1"/>
    <x v="3"/>
    <x v="2"/>
    <d v="1966-12-09T00:00:00"/>
    <x v="1520"/>
    <x v="2"/>
    <s v="tier - 2"/>
    <x v="0"/>
    <x v="25"/>
  </r>
  <r>
    <x v="1521"/>
    <s v="Barana"/>
    <n v="18.77"/>
    <n v="11.98"/>
    <s v="Yes"/>
    <x v="0"/>
    <x v="0"/>
    <n v="2"/>
    <x v="1"/>
    <x v="2"/>
    <x v="0"/>
    <d v="1970-06-17T00:00:00"/>
    <x v="1521"/>
    <x v="1"/>
    <s v="tier - 1"/>
    <x v="0"/>
    <x v="2"/>
  </r>
  <r>
    <x v="1522"/>
    <s v="Lysaght"/>
    <n v="28.88"/>
    <n v="6.59"/>
    <s v="Yes"/>
    <x v="0"/>
    <x v="0"/>
    <n v="1"/>
    <x v="1"/>
    <x v="1"/>
    <x v="0"/>
    <d v="1986-06-05T00:00:00"/>
    <x v="1522"/>
    <x v="2"/>
    <s v="tier - 1"/>
    <x v="4"/>
    <x v="18"/>
  </r>
  <r>
    <x v="1523"/>
    <s v="Chalmers"/>
    <n v="27.55"/>
    <n v="10.83"/>
    <s v="Yes"/>
    <x v="0"/>
    <x v="0"/>
    <n v="1"/>
    <x v="1"/>
    <x v="1"/>
    <x v="0"/>
    <d v="1986-08-07T00:00:00"/>
    <x v="1523"/>
    <x v="2"/>
    <s v="tier - 2"/>
    <x v="4"/>
    <x v="27"/>
  </r>
  <r>
    <x v="1524"/>
    <s v="Phillippi"/>
    <n v="15.6"/>
    <n v="8.6"/>
    <s v="No"/>
    <x v="0"/>
    <x v="0"/>
    <n v="0"/>
    <x v="1"/>
    <x v="3"/>
    <x v="0"/>
    <d v="1968-07-18T00:00:00"/>
    <x v="1524"/>
    <x v="2"/>
    <s v="tier - 1"/>
    <x v="1"/>
    <x v="0"/>
  </r>
  <r>
    <x v="1525"/>
    <s v="MacPherson"/>
    <n v="21.99"/>
    <n v="11.17"/>
    <s v="No"/>
    <x v="0"/>
    <x v="0"/>
    <n v="0"/>
    <x v="1"/>
    <x v="2"/>
    <x v="0"/>
    <d v="1978-10-21T00:00:00"/>
    <x v="1525"/>
    <x v="1"/>
    <s v="tier - 3"/>
    <x v="0"/>
    <x v="9"/>
  </r>
  <r>
    <x v="1526"/>
    <s v="Delfidio"/>
    <n v="34.85"/>
    <n v="5.75"/>
    <s v="No"/>
    <x v="0"/>
    <x v="0"/>
    <n v="0"/>
    <x v="1"/>
    <x v="0"/>
    <x v="1"/>
    <d v="1994-06-13T00:00:00"/>
    <x v="1526"/>
    <x v="1"/>
    <s v="tier - 1"/>
    <x v="1"/>
    <x v="6"/>
  </r>
  <r>
    <x v="1527"/>
    <s v="Cummings"/>
    <n v="24.51"/>
    <n v="4.83"/>
    <s v="Yes"/>
    <x v="0"/>
    <x v="1"/>
    <n v="1"/>
    <x v="1"/>
    <x v="2"/>
    <x v="2"/>
    <d v="1983-06-12T00:00:00"/>
    <x v="1527"/>
    <x v="2"/>
    <s v="tier - 3"/>
    <x v="1"/>
    <x v="33"/>
  </r>
  <r>
    <x v="1528"/>
    <s v="Schroegel"/>
    <n v="19.399999999999999"/>
    <n v="11.93"/>
    <s v="No"/>
    <x v="0"/>
    <x v="0"/>
    <n v="0"/>
    <x v="1"/>
    <x v="2"/>
    <x v="0"/>
    <d v="1971-12-12T00:00:00"/>
    <x v="1528"/>
    <x v="1"/>
    <s v="tier - 1"/>
    <x v="0"/>
    <x v="14"/>
  </r>
  <r>
    <x v="1529"/>
    <s v="Williams"/>
    <n v="15.1"/>
    <n v="8.41"/>
    <s v="No"/>
    <x v="0"/>
    <x v="0"/>
    <n v="0"/>
    <x v="1"/>
    <x v="3"/>
    <x v="0"/>
    <d v="1968-07-13T00:00:00"/>
    <x v="1529"/>
    <x v="2"/>
    <s v="tier - 1"/>
    <x v="1"/>
    <x v="0"/>
  </r>
  <r>
    <x v="1530"/>
    <s v="Casey"/>
    <n v="23.37"/>
    <n v="5.59"/>
    <s v="Yes"/>
    <x v="0"/>
    <x v="0"/>
    <n v="0"/>
    <x v="1"/>
    <x v="2"/>
    <x v="2"/>
    <d v="1985-07-09T00:00:00"/>
    <x v="1530"/>
    <x v="1"/>
    <s v="tier - 3"/>
    <x v="1"/>
    <x v="18"/>
  </r>
  <r>
    <x v="1531"/>
    <s v="Randall"/>
    <n v="42.4"/>
    <n v="4.0599999999999996"/>
    <s v="No"/>
    <x v="0"/>
    <x v="0"/>
    <n v="0"/>
    <x v="1"/>
    <x v="0"/>
    <x v="2"/>
    <d v="1989-10-20T00:00:00"/>
    <x v="1531"/>
    <x v="2"/>
    <s v="tier - 1"/>
    <x v="3"/>
    <x v="4"/>
  </r>
  <r>
    <x v="1532"/>
    <s v="Doyon"/>
    <n v="28.405000000000001"/>
    <n v="7.02"/>
    <s v="Yes"/>
    <x v="0"/>
    <x v="0"/>
    <n v="0"/>
    <x v="1"/>
    <x v="1"/>
    <x v="0"/>
    <d v="1981-09-17T00:00:00"/>
    <x v="1532"/>
    <x v="2"/>
    <s v="tier - 1"/>
    <x v="1"/>
    <x v="36"/>
  </r>
  <r>
    <x v="1533"/>
    <s v="Sankey"/>
    <n v="23.4"/>
    <n v="4.47"/>
    <s v="No"/>
    <x v="0"/>
    <x v="0"/>
    <n v="0"/>
    <x v="1"/>
    <x v="2"/>
    <x v="2"/>
    <d v="1982-09-27T00:00:00"/>
    <x v="1533"/>
    <x v="1"/>
    <s v="tier - 2"/>
    <x v="0"/>
    <x v="37"/>
  </r>
  <r>
    <x v="1534"/>
    <s v="Stilgenbauer"/>
    <n v="33.44"/>
    <n v="4.54"/>
    <s v="No"/>
    <x v="0"/>
    <x v="0"/>
    <n v="0"/>
    <x v="1"/>
    <x v="0"/>
    <x v="2"/>
    <d v="1989-11-19T00:00:00"/>
    <x v="1534"/>
    <x v="1"/>
    <s v="tier - 1"/>
    <x v="0"/>
    <x v="4"/>
  </r>
  <r>
    <x v="1535"/>
    <s v="Jaskiewicz"/>
    <n v="21.12"/>
    <n v="4.99"/>
    <s v="No"/>
    <x v="0"/>
    <x v="0"/>
    <n v="1"/>
    <x v="1"/>
    <x v="2"/>
    <x v="2"/>
    <d v="1984-07-01T00:00:00"/>
    <x v="1535"/>
    <x v="2"/>
    <s v="tier - 2"/>
    <x v="0"/>
    <x v="32"/>
  </r>
  <r>
    <x v="1536"/>
    <s v="Deppen"/>
    <n v="18.48"/>
    <n v="10.84"/>
    <s v="Yes"/>
    <x v="0"/>
    <x v="0"/>
    <n v="2"/>
    <x v="1"/>
    <x v="3"/>
    <x v="0"/>
    <d v="1970-11-08T00:00:00"/>
    <x v="1536"/>
    <x v="1"/>
    <s v="tier - 3"/>
    <x v="0"/>
    <x v="2"/>
  </r>
  <r>
    <x v="1537"/>
    <s v="Hine"/>
    <n v="16.815000000000001"/>
    <n v="5.63"/>
    <s v="No"/>
    <x v="0"/>
    <x v="0"/>
    <n v="1"/>
    <x v="1"/>
    <x v="3"/>
    <x v="2"/>
    <d v="1984-12-08T00:00:00"/>
    <x v="1537"/>
    <x v="1"/>
    <s v="tier - 3"/>
    <x v="9"/>
    <x v="32"/>
  </r>
  <r>
    <x v="1538"/>
    <s v="Mathews"/>
    <n v="26.72"/>
    <n v="4.1399999999999997"/>
    <s v="No"/>
    <x v="0"/>
    <x v="0"/>
    <n v="0"/>
    <x v="1"/>
    <x v="1"/>
    <x v="2"/>
    <d v="1990-06-06T00:00:00"/>
    <x v="1538"/>
    <x v="1"/>
    <s v="tier - 2"/>
    <x v="14"/>
    <x v="4"/>
  </r>
  <r>
    <x v="1539"/>
    <s v="Yabu"/>
    <n v="41.42"/>
    <n v="5.17"/>
    <s v="No"/>
    <x v="0"/>
    <x v="1"/>
    <n v="1"/>
    <x v="1"/>
    <x v="0"/>
    <x v="2"/>
    <d v="2003-09-04T00:00:00"/>
    <x v="1539"/>
    <x v="1"/>
    <s v="tier - 1"/>
    <x v="1"/>
    <x v="39"/>
  </r>
  <r>
    <x v="1540"/>
    <s v="Strang"/>
    <n v="20.69"/>
    <n v="6.93"/>
    <s v="No"/>
    <x v="0"/>
    <x v="0"/>
    <n v="2"/>
    <x v="1"/>
    <x v="2"/>
    <x v="0"/>
    <d v="1973-08-29T00:00:00"/>
    <x v="1540"/>
    <x v="1"/>
    <s v="tier - 1"/>
    <x v="0"/>
    <x v="30"/>
  </r>
  <r>
    <x v="1541"/>
    <s v="Frank"/>
    <n v="41.23"/>
    <n v="4.24"/>
    <s v="No"/>
    <x v="0"/>
    <x v="0"/>
    <n v="0"/>
    <x v="1"/>
    <x v="0"/>
    <x v="2"/>
    <d v="1982-08-28T00:00:00"/>
    <x v="1541"/>
    <x v="2"/>
    <s v="tier - 2"/>
    <x v="5"/>
    <x v="37"/>
  </r>
  <r>
    <x v="1542"/>
    <s v="Shanley"/>
    <n v="29.9"/>
    <n v="5.91"/>
    <s v="No"/>
    <x v="0"/>
    <x v="0"/>
    <n v="0"/>
    <x v="1"/>
    <x v="0"/>
    <x v="1"/>
    <d v="1982-11-07T00:00:00"/>
    <x v="1542"/>
    <x v="1"/>
    <s v="tier - 3"/>
    <x v="3"/>
    <x v="37"/>
  </r>
  <r>
    <x v="1543"/>
    <s v="Mancebo Garcia"/>
    <n v="34.104999999999997"/>
    <n v="5.93"/>
    <s v="No"/>
    <x v="0"/>
    <x v="0"/>
    <n v="0"/>
    <x v="1"/>
    <x v="0"/>
    <x v="1"/>
    <d v="1982-12-29T00:00:00"/>
    <x v="1543"/>
    <x v="2"/>
    <s v="tier - 2"/>
    <x v="4"/>
    <x v="37"/>
  </r>
  <r>
    <x v="1544"/>
    <s v="Keehan"/>
    <n v="24.97"/>
    <n v="5.66"/>
    <s v="No"/>
    <x v="0"/>
    <x v="0"/>
    <n v="0"/>
    <x v="1"/>
    <x v="1"/>
    <x v="2"/>
    <d v="1982-11-22T00:00:00"/>
    <x v="1544"/>
    <x v="1"/>
    <s v="tier - 1"/>
    <x v="0"/>
    <x v="37"/>
  </r>
  <r>
    <x v="1545"/>
    <s v="Mahaney"/>
    <n v="34.799999999999997"/>
    <n v="4.1900000000000004"/>
    <s v="No"/>
    <x v="0"/>
    <x v="0"/>
    <n v="1"/>
    <x v="1"/>
    <x v="0"/>
    <x v="2"/>
    <d v="1984-10-05T00:00:00"/>
    <x v="1545"/>
    <x v="1"/>
    <s v="tier - 3"/>
    <x v="3"/>
    <x v="32"/>
  </r>
  <r>
    <x v="1546"/>
    <s v="Nolan"/>
    <n v="32.965000000000003"/>
    <n v="9.2100000000000009"/>
    <s v="Yes"/>
    <x v="0"/>
    <x v="0"/>
    <n v="0"/>
    <x v="1"/>
    <x v="0"/>
    <x v="0"/>
    <d v="1981-07-20T00:00:00"/>
    <x v="1546"/>
    <x v="1"/>
    <s v="tier - 1"/>
    <x v="1"/>
    <x v="36"/>
  </r>
  <r>
    <x v="1547"/>
    <s v="Sobrino"/>
    <n v="27.265000000000001"/>
    <n v="5.51"/>
    <s v="No"/>
    <x v="0"/>
    <x v="0"/>
    <n v="1"/>
    <x v="1"/>
    <x v="1"/>
    <x v="2"/>
    <d v="1984-09-20T00:00:00"/>
    <x v="1547"/>
    <x v="1"/>
    <s v="tier - 2"/>
    <x v="2"/>
    <x v="32"/>
  </r>
  <r>
    <x v="1548"/>
    <s v="Gennaro"/>
    <n v="17.059999999999999"/>
    <n v="8.5"/>
    <s v="No"/>
    <x v="0"/>
    <x v="0"/>
    <n v="0"/>
    <x v="1"/>
    <x v="3"/>
    <x v="0"/>
    <d v="1968-12-11T00:00:00"/>
    <x v="1548"/>
    <x v="2"/>
    <s v="tier - 2"/>
    <x v="0"/>
    <x v="0"/>
  </r>
  <r>
    <x v="1549"/>
    <s v="Mayer"/>
    <n v="36.29"/>
    <n v="6.23"/>
    <s v="No"/>
    <x v="0"/>
    <x v="0"/>
    <n v="0"/>
    <x v="1"/>
    <x v="0"/>
    <x v="1"/>
    <d v="1989-08-06T00:00:00"/>
    <x v="1549"/>
    <x v="1"/>
    <s v="tier - 2"/>
    <x v="2"/>
    <x v="4"/>
  </r>
  <r>
    <x v="1550"/>
    <s v="Becker"/>
    <n v="28.594999999999999"/>
    <n v="8.5299999999999994"/>
    <s v="Yes"/>
    <x v="0"/>
    <x v="0"/>
    <n v="1"/>
    <x v="1"/>
    <x v="1"/>
    <x v="0"/>
    <d v="1986-12-18T00:00:00"/>
    <x v="1550"/>
    <x v="1"/>
    <s v="tier - 3"/>
    <x v="1"/>
    <x v="27"/>
  </r>
  <r>
    <x v="1551"/>
    <s v="Moore"/>
    <n v="17.8"/>
    <n v="5.75"/>
    <s v="Yes"/>
    <x v="0"/>
    <x v="1"/>
    <n v="1"/>
    <x v="1"/>
    <x v="3"/>
    <x v="1"/>
    <d v="1969-12-03T00:00:00"/>
    <x v="1551"/>
    <x v="1"/>
    <s v="tier - 3"/>
    <x v="0"/>
    <x v="16"/>
  </r>
  <r>
    <x v="1552"/>
    <s v="Platt"/>
    <n v="21.4"/>
    <n v="5.6"/>
    <s v="No"/>
    <x v="0"/>
    <x v="0"/>
    <n v="0"/>
    <x v="1"/>
    <x v="2"/>
    <x v="2"/>
    <d v="1982-10-02T00:00:00"/>
    <x v="1552"/>
    <x v="1"/>
    <s v="tier - 2"/>
    <x v="1"/>
    <x v="37"/>
  </r>
  <r>
    <x v="1553"/>
    <s v="Brodeur"/>
    <n v="23.01"/>
    <n v="4.68"/>
    <s v="No"/>
    <x v="0"/>
    <x v="0"/>
    <n v="0"/>
    <x v="1"/>
    <x v="2"/>
    <x v="2"/>
    <d v="1982-08-12T00:00:00"/>
    <x v="1553"/>
    <x v="1"/>
    <s v="tier - 1"/>
    <x v="0"/>
    <x v="37"/>
  </r>
  <r>
    <x v="1554"/>
    <s v="Knight Pech"/>
    <n v="19.86"/>
    <n v="5.62"/>
    <s v="Yes"/>
    <x v="0"/>
    <x v="0"/>
    <n v="0"/>
    <x v="1"/>
    <x v="2"/>
    <x v="2"/>
    <d v="1976-10-23T00:00:00"/>
    <x v="1554"/>
    <x v="1"/>
    <s v="tier - 1"/>
    <x v="0"/>
    <x v="17"/>
  </r>
  <r>
    <x v="1555"/>
    <s v="Richter"/>
    <n v="33.58"/>
    <n v="5.08"/>
    <s v="No"/>
    <x v="0"/>
    <x v="0"/>
    <n v="0"/>
    <x v="1"/>
    <x v="0"/>
    <x v="2"/>
    <d v="1994-07-07T00:00:00"/>
    <x v="1555"/>
    <x v="1"/>
    <s v="tier - 1"/>
    <x v="14"/>
    <x v="6"/>
  </r>
  <r>
    <x v="1556"/>
    <s v="Jubinski"/>
    <n v="29.81"/>
    <n v="5.28"/>
    <s v="No"/>
    <x v="0"/>
    <x v="0"/>
    <n v="0"/>
    <x v="1"/>
    <x v="1"/>
    <x v="2"/>
    <d v="1982-08-28T00:00:00"/>
    <x v="1556"/>
    <x v="1"/>
    <s v="tier - 2"/>
    <x v="0"/>
    <x v="37"/>
  </r>
  <r>
    <x v="1557"/>
    <s v="Wall"/>
    <n v="27.4"/>
    <n v="4.6100000000000003"/>
    <s v="No"/>
    <x v="0"/>
    <x v="0"/>
    <n v="0"/>
    <x v="1"/>
    <x v="1"/>
    <x v="2"/>
    <d v="1982-10-09T00:00:00"/>
    <x v="1557"/>
    <x v="1"/>
    <s v="tier - 3"/>
    <x v="3"/>
    <x v="37"/>
  </r>
  <r>
    <x v="1558"/>
    <s v="McKay"/>
    <n v="17.98"/>
    <n v="6.57"/>
    <s v="Yes"/>
    <x v="0"/>
    <x v="0"/>
    <n v="2"/>
    <x v="1"/>
    <x v="3"/>
    <x v="0"/>
    <d v="1970-12-01T00:00:00"/>
    <x v="1558"/>
    <x v="1"/>
    <s v="tier - 2"/>
    <x v="0"/>
    <x v="2"/>
  </r>
  <r>
    <x v="1559"/>
    <s v="Oh"/>
    <n v="37.9"/>
    <n v="5.83"/>
    <s v="No"/>
    <x v="0"/>
    <x v="0"/>
    <n v="0"/>
    <x v="1"/>
    <x v="0"/>
    <x v="1"/>
    <d v="1980-06-08T00:00:00"/>
    <x v="1559"/>
    <x v="1"/>
    <s v="tier - 3"/>
    <x v="3"/>
    <x v="26"/>
  </r>
  <r>
    <x v="1560"/>
    <s v="Kessell"/>
    <n v="25.27"/>
    <n v="6.98"/>
    <s v="Yes"/>
    <x v="0"/>
    <x v="0"/>
    <n v="0"/>
    <x v="1"/>
    <x v="1"/>
    <x v="0"/>
    <d v="1981-07-27T00:00:00"/>
    <x v="1560"/>
    <x v="1"/>
    <s v="tier - 2"/>
    <x v="0"/>
    <x v="36"/>
  </r>
  <r>
    <x v="1561"/>
    <s v="Hidalgo Zambrano"/>
    <n v="29.26"/>
    <n v="4.03"/>
    <s v="No"/>
    <x v="0"/>
    <x v="0"/>
    <n v="1"/>
    <x v="1"/>
    <x v="1"/>
    <x v="2"/>
    <d v="1984-11-01T00:00:00"/>
    <x v="1561"/>
    <x v="1"/>
    <s v="tier - 3"/>
    <x v="1"/>
    <x v="32"/>
  </r>
  <r>
    <x v="1562"/>
    <s v="Caprario"/>
    <n v="27.835000000000001"/>
    <n v="4.5599999999999996"/>
    <s v="No"/>
    <x v="0"/>
    <x v="0"/>
    <n v="1"/>
    <x v="1"/>
    <x v="1"/>
    <x v="2"/>
    <d v="1984-08-26T00:00:00"/>
    <x v="1562"/>
    <x v="2"/>
    <s v="tier - 3"/>
    <x v="1"/>
    <x v="32"/>
  </r>
  <r>
    <x v="1563"/>
    <s v="Ryan"/>
    <n v="46.53"/>
    <n v="5.38"/>
    <s v="Yes"/>
    <x v="0"/>
    <x v="0"/>
    <n v="0"/>
    <x v="1"/>
    <x v="0"/>
    <x v="2"/>
    <d v="1985-07-22T00:00:00"/>
    <x v="1563"/>
    <x v="2"/>
    <s v="tier - 2"/>
    <x v="0"/>
    <x v="18"/>
  </r>
  <r>
    <x v="1564"/>
    <s v="Hoffman"/>
    <n v="20.58"/>
    <n v="11.04"/>
    <s v="Yes"/>
    <x v="0"/>
    <x v="0"/>
    <n v="1"/>
    <x v="1"/>
    <x v="2"/>
    <x v="0"/>
    <d v="1975-08-05T00:00:00"/>
    <x v="1564"/>
    <x v="1"/>
    <s v="tier - 3"/>
    <x v="0"/>
    <x v="28"/>
  </r>
  <r>
    <x v="1565"/>
    <s v="Wong"/>
    <n v="19.53"/>
    <n v="6.09"/>
    <s v="Yes"/>
    <x v="0"/>
    <x v="0"/>
    <n v="0"/>
    <x v="1"/>
    <x v="2"/>
    <x v="1"/>
    <d v="1976-12-30T00:00:00"/>
    <x v="1565"/>
    <x v="1"/>
    <s v="tier - 3"/>
    <x v="0"/>
    <x v="17"/>
  </r>
  <r>
    <x v="1566"/>
    <s v="Lea"/>
    <n v="27.7"/>
    <n v="4.71"/>
    <s v="No"/>
    <x v="0"/>
    <x v="0"/>
    <n v="1"/>
    <x v="1"/>
    <x v="1"/>
    <x v="2"/>
    <d v="1987-09-04T00:00:00"/>
    <x v="1566"/>
    <x v="1"/>
    <s v="tier - 2"/>
    <x v="3"/>
    <x v="38"/>
  </r>
  <r>
    <x v="1567"/>
    <s v="Patterson"/>
    <n v="18.920000000000002"/>
    <n v="8.18"/>
    <s v="No"/>
    <x v="0"/>
    <x v="0"/>
    <n v="0"/>
    <x v="1"/>
    <x v="2"/>
    <x v="0"/>
    <d v="1971-08-22T00:00:00"/>
    <x v="1567"/>
    <x v="1"/>
    <s v="tier - 3"/>
    <x v="0"/>
    <x v="14"/>
  </r>
  <r>
    <x v="1568"/>
    <s v="Quigley"/>
    <n v="17.760000000000002"/>
    <n v="11.18"/>
    <s v="Yes"/>
    <x v="0"/>
    <x v="0"/>
    <n v="2"/>
    <x v="1"/>
    <x v="3"/>
    <x v="0"/>
    <d v="1970-08-20T00:00:00"/>
    <x v="1568"/>
    <x v="1"/>
    <s v="tier - 1"/>
    <x v="0"/>
    <x v="2"/>
  </r>
  <r>
    <x v="1569"/>
    <s v="Korir"/>
    <n v="29.83"/>
    <n v="5.03"/>
    <s v="Yes"/>
    <x v="0"/>
    <x v="0"/>
    <n v="0"/>
    <x v="1"/>
    <x v="1"/>
    <x v="2"/>
    <d v="1985-12-10T00:00:00"/>
    <x v="1569"/>
    <x v="0"/>
    <s v="tier - 3"/>
    <x v="7"/>
    <x v="18"/>
  </r>
  <r>
    <x v="1570"/>
    <s v="Downs"/>
    <n v="23.465"/>
    <n v="5.56"/>
    <s v="No"/>
    <x v="0"/>
    <x v="0"/>
    <n v="1"/>
    <x v="1"/>
    <x v="2"/>
    <x v="2"/>
    <d v="1987-09-09T00:00:00"/>
    <x v="1570"/>
    <x v="1"/>
    <s v="tier - 3"/>
    <x v="2"/>
    <x v="38"/>
  </r>
  <r>
    <x v="1571"/>
    <s v="Young"/>
    <n v="29.355"/>
    <n v="4.33"/>
    <s v="No"/>
    <x v="0"/>
    <x v="0"/>
    <n v="0"/>
    <x v="1"/>
    <x v="1"/>
    <x v="2"/>
    <d v="1982-10-28T00:00:00"/>
    <x v="1571"/>
    <x v="1"/>
    <s v="tier - 1"/>
    <x v="1"/>
    <x v="37"/>
  </r>
  <r>
    <x v="1572"/>
    <s v="Zywek"/>
    <n v="35.49"/>
    <n v="5.21"/>
    <s v="Yes"/>
    <x v="0"/>
    <x v="1"/>
    <n v="1"/>
    <x v="1"/>
    <x v="0"/>
    <x v="2"/>
    <d v="1997-08-16T00:00:00"/>
    <x v="1572"/>
    <x v="1"/>
    <s v="tier - 2"/>
    <x v="14"/>
    <x v="31"/>
  </r>
  <r>
    <x v="1573"/>
    <s v="Faulkner"/>
    <n v="26.315000000000001"/>
    <n v="5.89"/>
    <s v="No"/>
    <x v="0"/>
    <x v="0"/>
    <n v="0"/>
    <x v="1"/>
    <x v="1"/>
    <x v="1"/>
    <d v="1982-08-06T00:00:00"/>
    <x v="1573"/>
    <x v="0"/>
    <s v="tier - 2"/>
    <x v="1"/>
    <x v="37"/>
  </r>
  <r>
    <x v="1574"/>
    <s v="Erspamer"/>
    <n v="19.79"/>
    <n v="4.8099999999999996"/>
    <s v="Yes"/>
    <x v="0"/>
    <x v="0"/>
    <n v="0"/>
    <x v="1"/>
    <x v="2"/>
    <x v="2"/>
    <d v="1976-11-18T00:00:00"/>
    <x v="1574"/>
    <x v="1"/>
    <s v="tier - 2"/>
    <x v="0"/>
    <x v="17"/>
  </r>
  <r>
    <x v="1575"/>
    <s v="Campbell"/>
    <n v="40.564999999999998"/>
    <n v="5.66"/>
    <s v="No"/>
    <x v="0"/>
    <x v="0"/>
    <n v="1"/>
    <x v="1"/>
    <x v="0"/>
    <x v="2"/>
    <d v="1984-08-13T00:00:00"/>
    <x v="1575"/>
    <x v="1"/>
    <s v="tier - 1"/>
    <x v="1"/>
    <x v="32"/>
  </r>
  <r>
    <x v="1576"/>
    <s v="Addison"/>
    <n v="18.03"/>
    <n v="10.66"/>
    <s v="Yes"/>
    <x v="0"/>
    <x v="0"/>
    <n v="2"/>
    <x v="1"/>
    <x v="3"/>
    <x v="0"/>
    <d v="1970-11-09T00:00:00"/>
    <x v="1576"/>
    <x v="1"/>
    <s v="tier - 1"/>
    <x v="0"/>
    <x v="2"/>
  </r>
  <r>
    <x v="1577"/>
    <s v="Wu"/>
    <n v="34.65"/>
    <n v="5.98"/>
    <s v="Yes"/>
    <x v="0"/>
    <x v="0"/>
    <n v="0"/>
    <x v="1"/>
    <x v="0"/>
    <x v="1"/>
    <d v="1996-07-07T00:00:00"/>
    <x v="1577"/>
    <x v="1"/>
    <s v="tier - 3"/>
    <x v="14"/>
    <x v="45"/>
  </r>
  <r>
    <x v="1578"/>
    <s v="Millett"/>
    <n v="42.94"/>
    <n v="4.34"/>
    <s v="No"/>
    <x v="0"/>
    <x v="0"/>
    <n v="0"/>
    <x v="1"/>
    <x v="0"/>
    <x v="2"/>
    <d v="1989-06-24T00:00:00"/>
    <x v="1578"/>
    <x v="1"/>
    <s v="tier - 2"/>
    <x v="1"/>
    <x v="4"/>
  </r>
  <r>
    <x v="1579"/>
    <s v="Bosl"/>
    <n v="31.254999999999999"/>
    <n v="5.17"/>
    <s v="No"/>
    <x v="0"/>
    <x v="0"/>
    <n v="0"/>
    <x v="1"/>
    <x v="0"/>
    <x v="2"/>
    <d v="1980-10-30T00:00:00"/>
    <x v="1579"/>
    <x v="1"/>
    <s v="tier - 1"/>
    <x v="1"/>
    <x v="26"/>
  </r>
  <r>
    <x v="1580"/>
    <s v="Goldberg"/>
    <n v="45.43"/>
    <n v="4.2300000000000004"/>
    <s v="Yes"/>
    <x v="0"/>
    <x v="1"/>
    <n v="1"/>
    <x v="1"/>
    <x v="0"/>
    <x v="2"/>
    <d v="1983-08-19T00:00:00"/>
    <x v="1580"/>
    <x v="2"/>
    <s v="tier - 2"/>
    <x v="0"/>
    <x v="33"/>
  </r>
  <r>
    <x v="1581"/>
    <s v="Kelley"/>
    <n v="32.340000000000003"/>
    <n v="4.88"/>
    <s v="Yes"/>
    <x v="0"/>
    <x v="1"/>
    <n v="1"/>
    <x v="1"/>
    <x v="0"/>
    <x v="2"/>
    <d v="1983-10-21T00:00:00"/>
    <x v="1581"/>
    <x v="1"/>
    <s v="tier - 1"/>
    <x v="0"/>
    <x v="33"/>
  </r>
  <r>
    <x v="1582"/>
    <s v="Johnston"/>
    <n v="25.46"/>
    <n v="9.7100000000000009"/>
    <s v="Yes"/>
    <x v="0"/>
    <x v="0"/>
    <n v="1"/>
    <x v="1"/>
    <x v="1"/>
    <x v="0"/>
    <d v="1986-09-25T00:00:00"/>
    <x v="1582"/>
    <x v="1"/>
    <s v="tier - 2"/>
    <x v="0"/>
    <x v="27"/>
  </r>
  <r>
    <x v="1583"/>
    <s v="Keating"/>
    <n v="37.145000000000003"/>
    <n v="5.32"/>
    <s v="No"/>
    <x v="0"/>
    <x v="0"/>
    <n v="0"/>
    <x v="1"/>
    <x v="0"/>
    <x v="2"/>
    <d v="1990-08-13T00:00:00"/>
    <x v="1583"/>
    <x v="1"/>
    <s v="tier - 2"/>
    <x v="2"/>
    <x v="3"/>
  </r>
  <r>
    <x v="1584"/>
    <s v="Duhon"/>
    <n v="30.8"/>
    <n v="5.83"/>
    <s v="Yes"/>
    <x v="0"/>
    <x v="0"/>
    <n v="0"/>
    <x v="1"/>
    <x v="0"/>
    <x v="1"/>
    <d v="1985-12-15T00:00:00"/>
    <x v="1584"/>
    <x v="1"/>
    <s v="tier - 1"/>
    <x v="0"/>
    <x v="18"/>
  </r>
  <r>
    <x v="1585"/>
    <s v="Briseno"/>
    <n v="29.5"/>
    <n v="5.54"/>
    <s v="Yes"/>
    <x v="0"/>
    <x v="0"/>
    <n v="0"/>
    <x v="1"/>
    <x v="1"/>
    <x v="2"/>
    <d v="1985-11-19T00:00:00"/>
    <x v="1585"/>
    <x v="1"/>
    <s v="tier - 1"/>
    <x v="3"/>
    <x v="18"/>
  </r>
  <r>
    <x v="1586"/>
    <s v="Besse"/>
    <n v="43.39"/>
    <n v="5.85"/>
    <s v="No"/>
    <x v="1"/>
    <x v="0"/>
    <n v="1"/>
    <x v="1"/>
    <x v="0"/>
    <x v="1"/>
    <d v="2004-07-27T00:00:00"/>
    <x v="1586"/>
    <x v="1"/>
    <s v="tier - 2"/>
    <x v="3"/>
    <x v="41"/>
  </r>
  <r>
    <x v="1587"/>
    <s v="Shillings"/>
    <n v="15.08"/>
    <n v="4.8499999999999996"/>
    <s v="Yes"/>
    <x v="0"/>
    <x v="1"/>
    <n v="1"/>
    <x v="1"/>
    <x v="3"/>
    <x v="2"/>
    <d v="1969-09-04T00:00:00"/>
    <x v="1587"/>
    <x v="1"/>
    <s v="tier - 2"/>
    <x v="1"/>
    <x v="16"/>
  </r>
  <r>
    <x v="1588"/>
    <s v="Tate"/>
    <n v="20.48"/>
    <n v="11.09"/>
    <s v="No"/>
    <x v="0"/>
    <x v="0"/>
    <n v="0"/>
    <x v="1"/>
    <x v="2"/>
    <x v="0"/>
    <d v="1974-09-17T00:00:00"/>
    <x v="1588"/>
    <x v="1"/>
    <s v="tier - 1"/>
    <x v="0"/>
    <x v="20"/>
  </r>
  <r>
    <x v="1589"/>
    <s v="Arsenault"/>
    <n v="34.450000000000003"/>
    <n v="5.58"/>
    <s v="Yes"/>
    <x v="0"/>
    <x v="0"/>
    <n v="0"/>
    <x v="1"/>
    <x v="0"/>
    <x v="2"/>
    <d v="1996-07-04T00:00:00"/>
    <x v="1589"/>
    <x v="1"/>
    <s v="tier - 3"/>
    <x v="14"/>
    <x v="45"/>
  </r>
  <r>
    <x v="1590"/>
    <s v="Hengoed"/>
    <n v="34.21"/>
    <n v="9.7200000000000006"/>
    <s v="Yes"/>
    <x v="0"/>
    <x v="0"/>
    <n v="0"/>
    <x v="1"/>
    <x v="0"/>
    <x v="0"/>
    <d v="1981-08-26T00:00:00"/>
    <x v="1590"/>
    <x v="1"/>
    <s v="tier - 3"/>
    <x v="0"/>
    <x v="36"/>
  </r>
  <r>
    <x v="1591"/>
    <s v="Aller"/>
    <n v="28.8"/>
    <n v="11.41"/>
    <s v="Yes"/>
    <x v="0"/>
    <x v="0"/>
    <n v="0"/>
    <x v="1"/>
    <x v="1"/>
    <x v="0"/>
    <d v="1981-11-24T00:00:00"/>
    <x v="1591"/>
    <x v="1"/>
    <s v="tier - 1"/>
    <x v="3"/>
    <x v="36"/>
  </r>
  <r>
    <x v="1592"/>
    <s v="Pisano"/>
    <n v="31.74"/>
    <n v="4.46"/>
    <s v="No"/>
    <x v="0"/>
    <x v="1"/>
    <n v="1"/>
    <x v="1"/>
    <x v="0"/>
    <x v="2"/>
    <d v="1993-10-16T00:00:00"/>
    <x v="1592"/>
    <x v="1"/>
    <s v="tier - 1"/>
    <x v="15"/>
    <x v="21"/>
  </r>
  <r>
    <x v="1593"/>
    <s v="Sanca"/>
    <n v="21.78"/>
    <n v="9.31"/>
    <s v="Yes"/>
    <x v="0"/>
    <x v="0"/>
    <n v="0"/>
    <x v="1"/>
    <x v="2"/>
    <x v="0"/>
    <d v="1981-06-30T00:00:00"/>
    <x v="1593"/>
    <x v="0"/>
    <s v="tier - 3"/>
    <x v="0"/>
    <x v="36"/>
  </r>
  <r>
    <x v="1594"/>
    <s v="Bond"/>
    <n v="23.75"/>
    <n v="5.03"/>
    <s v="No"/>
    <x v="0"/>
    <x v="0"/>
    <n v="1"/>
    <x v="1"/>
    <x v="2"/>
    <x v="2"/>
    <d v="1984-09-25T00:00:00"/>
    <x v="1594"/>
    <x v="1"/>
    <s v="tier - 1"/>
    <x v="0"/>
    <x v="32"/>
  </r>
  <r>
    <x v="1595"/>
    <s v="Carron"/>
    <n v="33.21"/>
    <n v="5.07"/>
    <s v="Yes"/>
    <x v="0"/>
    <x v="0"/>
    <n v="1"/>
    <x v="1"/>
    <x v="0"/>
    <x v="2"/>
    <d v="1995-10-17T00:00:00"/>
    <x v="1595"/>
    <x v="1"/>
    <s v="tier - 1"/>
    <x v="12"/>
    <x v="40"/>
  </r>
  <r>
    <x v="1596"/>
    <s v="Ellwanger"/>
    <n v="17.7"/>
    <n v="10.42"/>
    <s v="Yes"/>
    <x v="0"/>
    <x v="0"/>
    <n v="2"/>
    <x v="1"/>
    <x v="3"/>
    <x v="0"/>
    <d v="1970-10-11T00:00:00"/>
    <x v="1596"/>
    <x v="1"/>
    <s v="tier - 2"/>
    <x v="0"/>
    <x v="2"/>
  </r>
  <r>
    <x v="1597"/>
    <s v="Hanson"/>
    <n v="17.2"/>
    <n v="6.45"/>
    <s v="No"/>
    <x v="0"/>
    <x v="0"/>
    <n v="2"/>
    <x v="1"/>
    <x v="3"/>
    <x v="0"/>
    <d v="1972-09-08T00:00:00"/>
    <x v="1597"/>
    <x v="1"/>
    <s v="tier - 2"/>
    <x v="1"/>
    <x v="29"/>
  </r>
  <r>
    <x v="1598"/>
    <s v="Tucker"/>
    <n v="19.21"/>
    <n v="5.52"/>
    <s v="No"/>
    <x v="0"/>
    <x v="0"/>
    <n v="2"/>
    <x v="1"/>
    <x v="2"/>
    <x v="2"/>
    <d v="1972-11-11T00:00:00"/>
    <x v="1598"/>
    <x v="1"/>
    <s v="tier - 2"/>
    <x v="0"/>
    <x v="29"/>
  </r>
  <r>
    <x v="1599"/>
    <s v="Counts"/>
    <n v="23.2"/>
    <n v="4.41"/>
    <s v="No"/>
    <x v="0"/>
    <x v="1"/>
    <n v="1"/>
    <x v="1"/>
    <x v="2"/>
    <x v="2"/>
    <d v="1979-10-10T00:00:00"/>
    <x v="1599"/>
    <x v="1"/>
    <s v="tier - 1"/>
    <x v="3"/>
    <x v="19"/>
  </r>
  <r>
    <x v="1600"/>
    <s v="Carson"/>
    <n v="32.5"/>
    <n v="4.6900000000000004"/>
    <s v="Yes"/>
    <x v="0"/>
    <x v="1"/>
    <n v="1"/>
    <x v="1"/>
    <x v="0"/>
    <x v="2"/>
    <d v="1983-08-11T00:00:00"/>
    <x v="1600"/>
    <x v="1"/>
    <s v="tier - 1"/>
    <x v="3"/>
    <x v="33"/>
  </r>
  <r>
    <x v="1601"/>
    <s v="Haines"/>
    <n v="20.9"/>
    <n v="6.94"/>
    <s v="No"/>
    <x v="0"/>
    <x v="0"/>
    <n v="0"/>
    <x v="1"/>
    <x v="2"/>
    <x v="0"/>
    <d v="1978-09-19T00:00:00"/>
    <x v="1601"/>
    <x v="1"/>
    <s v="tier - 2"/>
    <x v="0"/>
    <x v="9"/>
  </r>
  <r>
    <x v="1602"/>
    <s v="Schnabel"/>
    <n v="19.11"/>
    <n v="4.3499999999999996"/>
    <s v="No"/>
    <x v="0"/>
    <x v="0"/>
    <n v="2"/>
    <x v="1"/>
    <x v="2"/>
    <x v="2"/>
    <d v="1972-06-29T00:00:00"/>
    <x v="1602"/>
    <x v="1"/>
    <s v="tier - 2"/>
    <x v="0"/>
    <x v="29"/>
  </r>
  <r>
    <x v="1603"/>
    <s v="Thind"/>
    <n v="31.17"/>
    <n v="5.28"/>
    <s v="No"/>
    <x v="0"/>
    <x v="0"/>
    <n v="1"/>
    <x v="1"/>
    <x v="0"/>
    <x v="2"/>
    <d v="1992-08-12T00:00:00"/>
    <x v="1603"/>
    <x v="1"/>
    <s v="tier - 1"/>
    <x v="14"/>
    <x v="34"/>
  </r>
  <r>
    <x v="1604"/>
    <s v="Simon"/>
    <n v="36.08"/>
    <n v="4.29"/>
    <s v="No"/>
    <x v="0"/>
    <x v="0"/>
    <n v="0"/>
    <x v="1"/>
    <x v="0"/>
    <x v="2"/>
    <d v="1999-09-10T00:00:00"/>
    <x v="1604"/>
    <x v="1"/>
    <s v="tier - 2"/>
    <x v="12"/>
    <x v="35"/>
  </r>
  <r>
    <x v="1605"/>
    <s v="Arciniaga"/>
    <n v="28.024999999999999"/>
    <n v="5.69"/>
    <s v="Yes"/>
    <x v="0"/>
    <x v="0"/>
    <n v="0"/>
    <x v="1"/>
    <x v="1"/>
    <x v="2"/>
    <d v="1985-09-22T00:00:00"/>
    <x v="1605"/>
    <x v="1"/>
    <s v="tier - 2"/>
    <x v="1"/>
    <x v="18"/>
  </r>
  <r>
    <x v="1606"/>
    <s v="Ryan"/>
    <n v="24.32"/>
    <n v="5.56"/>
    <s v="Yes"/>
    <x v="0"/>
    <x v="0"/>
    <n v="0"/>
    <x v="1"/>
    <x v="2"/>
    <x v="2"/>
    <d v="1985-07-22T00:00:00"/>
    <x v="1606"/>
    <x v="1"/>
    <s v="tier - 1"/>
    <x v="1"/>
    <x v="18"/>
  </r>
  <r>
    <x v="1607"/>
    <s v="Lizak"/>
    <n v="38"/>
    <n v="5.41"/>
    <s v="Yes"/>
    <x v="0"/>
    <x v="0"/>
    <n v="1"/>
    <x v="1"/>
    <x v="0"/>
    <x v="2"/>
    <d v="1988-10-23T00:00:00"/>
    <x v="1607"/>
    <x v="1"/>
    <s v="tier - 1"/>
    <x v="3"/>
    <x v="24"/>
  </r>
  <r>
    <x v="1608"/>
    <s v="Howery"/>
    <n v="31.6"/>
    <n v="10.85"/>
    <s v="Yes"/>
    <x v="0"/>
    <x v="0"/>
    <n v="0"/>
    <x v="1"/>
    <x v="0"/>
    <x v="0"/>
    <d v="1981-10-01T00:00:00"/>
    <x v="1608"/>
    <x v="1"/>
    <s v="tier - 3"/>
    <x v="3"/>
    <x v="36"/>
  </r>
  <r>
    <x v="1609"/>
    <s v="Crain"/>
    <n v="31.02"/>
    <n v="11.63"/>
    <s v="Yes"/>
    <x v="0"/>
    <x v="0"/>
    <n v="0"/>
    <x v="1"/>
    <x v="0"/>
    <x v="0"/>
    <d v="1981-11-22T00:00:00"/>
    <x v="1609"/>
    <x v="1"/>
    <s v="tier - 1"/>
    <x v="0"/>
    <x v="36"/>
  </r>
  <r>
    <x v="1610"/>
    <s v="Hotze"/>
    <n v="29.26"/>
    <n v="5.68"/>
    <s v="Yes"/>
    <x v="0"/>
    <x v="0"/>
    <n v="1"/>
    <x v="1"/>
    <x v="1"/>
    <x v="2"/>
    <d v="1988-11-01T00:00:00"/>
    <x v="1610"/>
    <x v="1"/>
    <s v="tier - 3"/>
    <x v="0"/>
    <x v="24"/>
  </r>
  <r>
    <x v="1611"/>
    <s v="Chauhan"/>
    <n v="15.09"/>
    <n v="7.59"/>
    <s v="Yes"/>
    <x v="0"/>
    <x v="0"/>
    <n v="2"/>
    <x v="1"/>
    <x v="3"/>
    <x v="0"/>
    <d v="1970-10-05T00:00:00"/>
    <x v="1611"/>
    <x v="1"/>
    <s v="tier - 2"/>
    <x v="1"/>
    <x v="2"/>
  </r>
  <r>
    <x v="1612"/>
    <s v="Raab"/>
    <n v="22.63"/>
    <n v="5.09"/>
    <s v="Yes"/>
    <x v="0"/>
    <x v="0"/>
    <n v="0"/>
    <x v="1"/>
    <x v="2"/>
    <x v="2"/>
    <d v="1985-08-09T00:00:00"/>
    <x v="1612"/>
    <x v="1"/>
    <s v="tier - 2"/>
    <x v="1"/>
    <x v="18"/>
  </r>
  <r>
    <x v="1613"/>
    <s v="McKown"/>
    <n v="23.46"/>
    <n v="4.21"/>
    <s v="No"/>
    <x v="0"/>
    <x v="0"/>
    <n v="1"/>
    <x v="1"/>
    <x v="2"/>
    <x v="2"/>
    <d v="1984-10-06T00:00:00"/>
    <x v="1613"/>
    <x v="1"/>
    <s v="tier - 1"/>
    <x v="0"/>
    <x v="32"/>
  </r>
  <r>
    <x v="1614"/>
    <s v="Schiemann"/>
    <n v="22.56"/>
    <n v="4.34"/>
    <s v="Yes"/>
    <x v="0"/>
    <x v="0"/>
    <n v="0"/>
    <x v="1"/>
    <x v="2"/>
    <x v="2"/>
    <d v="1985-10-15T00:00:00"/>
    <x v="1614"/>
    <x v="1"/>
    <s v="tier - 1"/>
    <x v="1"/>
    <x v="18"/>
  </r>
  <r>
    <x v="1615"/>
    <s v="Cress"/>
    <n v="19.28"/>
    <n v="11.85"/>
    <s v="No"/>
    <x v="0"/>
    <x v="0"/>
    <n v="2"/>
    <x v="1"/>
    <x v="2"/>
    <x v="0"/>
    <d v="1973-11-06T00:00:00"/>
    <x v="1615"/>
    <x v="1"/>
    <s v="tier - 3"/>
    <x v="0"/>
    <x v="30"/>
  </r>
  <r>
    <x v="1616"/>
    <s v="Mawson"/>
    <n v="15.37"/>
    <n v="9.61"/>
    <s v="Yes"/>
    <x v="0"/>
    <x v="0"/>
    <n v="2"/>
    <x v="1"/>
    <x v="3"/>
    <x v="0"/>
    <d v="1970-10-14T00:00:00"/>
    <x v="1616"/>
    <x v="1"/>
    <s v="tier - 3"/>
    <x v="1"/>
    <x v="2"/>
  </r>
  <r>
    <x v="1617"/>
    <s v="Wigginton"/>
    <n v="18.71"/>
    <n v="5.29"/>
    <s v="Yes"/>
    <x v="0"/>
    <x v="0"/>
    <n v="0"/>
    <x v="1"/>
    <x v="2"/>
    <x v="2"/>
    <d v="1976-12-12T00:00:00"/>
    <x v="1617"/>
    <x v="1"/>
    <s v="tier - 3"/>
    <x v="0"/>
    <x v="17"/>
  </r>
  <r>
    <x v="1618"/>
    <s v="Wang"/>
    <n v="20.61"/>
    <n v="6.89"/>
    <s v="No"/>
    <x v="0"/>
    <x v="0"/>
    <n v="0"/>
    <x v="1"/>
    <x v="2"/>
    <x v="0"/>
    <d v="1978-09-05T00:00:00"/>
    <x v="1618"/>
    <x v="1"/>
    <s v="tier - 1"/>
    <x v="0"/>
    <x v="9"/>
  </r>
  <r>
    <x v="1619"/>
    <s v="Schroeder"/>
    <n v="15.99"/>
    <n v="4.57"/>
    <s v="Yes"/>
    <x v="0"/>
    <x v="1"/>
    <n v="1"/>
    <x v="1"/>
    <x v="3"/>
    <x v="2"/>
    <d v="1969-11-09T00:00:00"/>
    <x v="1619"/>
    <x v="1"/>
    <s v="tier - 2"/>
    <x v="3"/>
    <x v="16"/>
  </r>
  <r>
    <x v="1620"/>
    <s v="Leonard"/>
    <n v="33.155000000000001"/>
    <n v="4.32"/>
    <s v="No"/>
    <x v="0"/>
    <x v="0"/>
    <n v="0"/>
    <x v="1"/>
    <x v="0"/>
    <x v="2"/>
    <d v="1990-08-18T00:00:00"/>
    <x v="1620"/>
    <x v="1"/>
    <s v="tier - 3"/>
    <x v="1"/>
    <x v="3"/>
  </r>
  <r>
    <x v="1621"/>
    <s v="Tissue"/>
    <n v="26.22"/>
    <n v="5.57"/>
    <s v="Yes"/>
    <x v="0"/>
    <x v="1"/>
    <n v="1"/>
    <x v="1"/>
    <x v="1"/>
    <x v="2"/>
    <d v="1983-11-16T00:00:00"/>
    <x v="1621"/>
    <x v="2"/>
    <s v="tier - 2"/>
    <x v="1"/>
    <x v="33"/>
  </r>
  <r>
    <x v="1622"/>
    <s v="Wood"/>
    <n v="21.85"/>
    <n v="5.26"/>
    <s v="Yes"/>
    <x v="0"/>
    <x v="1"/>
    <n v="1"/>
    <x v="1"/>
    <x v="2"/>
    <x v="2"/>
    <d v="1983-08-11T00:00:00"/>
    <x v="1622"/>
    <x v="1"/>
    <s v="tier - 3"/>
    <x v="1"/>
    <x v="33"/>
  </r>
  <r>
    <x v="1623"/>
    <s v="Denny"/>
    <n v="30.495000000000001"/>
    <n v="6.25"/>
    <s v="No"/>
    <x v="0"/>
    <x v="0"/>
    <n v="0"/>
    <x v="1"/>
    <x v="0"/>
    <x v="1"/>
    <d v="1991-07-25T00:00:00"/>
    <x v="1623"/>
    <x v="1"/>
    <s v="tier - 2"/>
    <x v="2"/>
    <x v="42"/>
  </r>
  <r>
    <x v="1624"/>
    <s v="Testa"/>
    <n v="34.104999999999997"/>
    <n v="5.67"/>
    <s v="Yes"/>
    <x v="0"/>
    <x v="0"/>
    <n v="0"/>
    <x v="1"/>
    <x v="0"/>
    <x v="2"/>
    <d v="1985-07-21T00:00:00"/>
    <x v="1624"/>
    <x v="1"/>
    <s v="tier - 1"/>
    <x v="1"/>
    <x v="18"/>
  </r>
  <r>
    <x v="1625"/>
    <s v="Mooney"/>
    <n v="32.770000000000003"/>
    <n v="4.42"/>
    <s v="Yes"/>
    <x v="0"/>
    <x v="0"/>
    <n v="1"/>
    <x v="1"/>
    <x v="0"/>
    <x v="2"/>
    <d v="1995-09-09T00:00:00"/>
    <x v="1625"/>
    <x v="1"/>
    <s v="tier - 3"/>
    <x v="12"/>
    <x v="40"/>
  </r>
  <r>
    <x v="1626"/>
    <s v="Buchholtz"/>
    <n v="16.850000000000001"/>
    <n v="11.75"/>
    <s v="Yes"/>
    <x v="0"/>
    <x v="0"/>
    <n v="2"/>
    <x v="1"/>
    <x v="3"/>
    <x v="0"/>
    <d v="1970-06-09T00:00:00"/>
    <x v="1626"/>
    <x v="1"/>
    <s v="tier - 2"/>
    <x v="0"/>
    <x v="2"/>
  </r>
  <r>
    <x v="1627"/>
    <s v="Hoyt"/>
    <n v="34.700000000000003"/>
    <n v="6.06"/>
    <s v="No"/>
    <x v="0"/>
    <x v="0"/>
    <n v="1"/>
    <x v="1"/>
    <x v="0"/>
    <x v="1"/>
    <d v="1984-07-25T00:00:00"/>
    <x v="1627"/>
    <x v="0"/>
    <s v="tier - 2"/>
    <x v="3"/>
    <x v="32"/>
  </r>
  <r>
    <x v="1628"/>
    <s v="Cabada"/>
    <n v="37.049999999999997"/>
    <n v="5.48"/>
    <s v="No"/>
    <x v="0"/>
    <x v="0"/>
    <n v="1"/>
    <x v="1"/>
    <x v="0"/>
    <x v="2"/>
    <d v="1984-10-14T00:00:00"/>
    <x v="1628"/>
    <x v="0"/>
    <s v="tier - 1"/>
    <x v="7"/>
    <x v="32"/>
  </r>
  <r>
    <x v="1629"/>
    <s v="Lobaciute"/>
    <n v="18.78"/>
    <n v="4.45"/>
    <s v="No"/>
    <x v="0"/>
    <x v="1"/>
    <n v="1"/>
    <x v="1"/>
    <x v="2"/>
    <x v="2"/>
    <d v="1979-08-08T00:00:00"/>
    <x v="1629"/>
    <x v="1"/>
    <s v="tier - 2"/>
    <x v="1"/>
    <x v="19"/>
  </r>
  <r>
    <x v="1630"/>
    <s v="Dawes"/>
    <n v="28.024999999999999"/>
    <n v="5"/>
    <s v="No"/>
    <x v="0"/>
    <x v="0"/>
    <n v="1"/>
    <x v="1"/>
    <x v="1"/>
    <x v="2"/>
    <d v="1984-09-21T00:00:00"/>
    <x v="1630"/>
    <x v="2"/>
    <s v="tier - 1"/>
    <x v="4"/>
    <x v="32"/>
  </r>
  <r>
    <x v="1631"/>
    <s v="Deppen"/>
    <n v="35.090000000000003"/>
    <n v="5.84"/>
    <s v="No"/>
    <x v="0"/>
    <x v="0"/>
    <n v="0"/>
    <x v="1"/>
    <x v="0"/>
    <x v="1"/>
    <d v="1994-11-08T00:00:00"/>
    <x v="1631"/>
    <x v="1"/>
    <s v="tier - 2"/>
    <x v="3"/>
    <x v="6"/>
  </r>
  <r>
    <x v="1632"/>
    <s v="Oberndorfer"/>
    <n v="34.42"/>
    <n v="5.21"/>
    <s v="Yes"/>
    <x v="0"/>
    <x v="0"/>
    <n v="0"/>
    <x v="1"/>
    <x v="0"/>
    <x v="2"/>
    <d v="1996-07-28T00:00:00"/>
    <x v="1632"/>
    <x v="1"/>
    <s v="tier - 3"/>
    <x v="1"/>
    <x v="45"/>
  </r>
  <r>
    <x v="1633"/>
    <s v="Hetherington"/>
    <n v="29.4"/>
    <n v="4.26"/>
    <s v="No"/>
    <x v="0"/>
    <x v="0"/>
    <n v="0"/>
    <x v="1"/>
    <x v="1"/>
    <x v="2"/>
    <d v="1989-08-16T00:00:00"/>
    <x v="1633"/>
    <x v="1"/>
    <s v="tier - 1"/>
    <x v="3"/>
    <x v="4"/>
  </r>
  <r>
    <x v="1634"/>
    <s v="Murray"/>
    <n v="21.31"/>
    <n v="4.17"/>
    <s v="No"/>
    <x v="0"/>
    <x v="0"/>
    <n v="0"/>
    <x v="1"/>
    <x v="2"/>
    <x v="2"/>
    <d v="1980-08-08T00:00:00"/>
    <x v="1634"/>
    <x v="1"/>
    <s v="tier - 3"/>
    <x v="0"/>
    <x v="26"/>
  </r>
  <r>
    <x v="1635"/>
    <s v="Higden"/>
    <n v="19.559999999999999"/>
    <n v="11.96"/>
    <s v="No"/>
    <x v="0"/>
    <x v="0"/>
    <n v="0"/>
    <x v="1"/>
    <x v="2"/>
    <x v="0"/>
    <d v="1974-08-17T00:00:00"/>
    <x v="1635"/>
    <x v="1"/>
    <s v="tier - 2"/>
    <x v="0"/>
    <x v="20"/>
  </r>
  <r>
    <x v="1636"/>
    <s v="Rediger"/>
    <n v="37.335000000000001"/>
    <n v="6.26"/>
    <s v="Yes"/>
    <x v="0"/>
    <x v="0"/>
    <n v="1"/>
    <x v="1"/>
    <x v="0"/>
    <x v="1"/>
    <d v="1988-06-10T00:00:00"/>
    <x v="1636"/>
    <x v="1"/>
    <s v="tier - 1"/>
    <x v="1"/>
    <x v="24"/>
  </r>
  <r>
    <x v="1637"/>
    <s v="Huff"/>
    <n v="19.53"/>
    <n v="11.68"/>
    <s v="No"/>
    <x v="0"/>
    <x v="0"/>
    <n v="0"/>
    <x v="1"/>
    <x v="2"/>
    <x v="0"/>
    <d v="1974-10-11T00:00:00"/>
    <x v="1637"/>
    <x v="1"/>
    <s v="tier - 3"/>
    <x v="0"/>
    <x v="20"/>
  </r>
  <r>
    <x v="1638"/>
    <s v="Hall"/>
    <n v="34.1"/>
    <n v="5.16"/>
    <s v="No"/>
    <x v="0"/>
    <x v="0"/>
    <n v="0"/>
    <x v="1"/>
    <x v="0"/>
    <x v="2"/>
    <d v="1980-10-10T00:00:00"/>
    <x v="1638"/>
    <x v="1"/>
    <s v="tier - 2"/>
    <x v="3"/>
    <x v="26"/>
  </r>
  <r>
    <x v="1639"/>
    <s v="Grise"/>
    <n v="16.5"/>
    <n v="6.9"/>
    <s v="Yes"/>
    <x v="0"/>
    <x v="0"/>
    <n v="2"/>
    <x v="1"/>
    <x v="3"/>
    <x v="0"/>
    <d v="1970-06-25T00:00:00"/>
    <x v="1639"/>
    <x v="1"/>
    <s v="tier - 3"/>
    <x v="0"/>
    <x v="2"/>
  </r>
  <r>
    <x v="1640"/>
    <s v="Skildum"/>
    <n v="30.69"/>
    <n v="4.83"/>
    <s v="No"/>
    <x v="0"/>
    <x v="0"/>
    <n v="1"/>
    <x v="1"/>
    <x v="0"/>
    <x v="2"/>
    <d v="1984-11-11T00:00:00"/>
    <x v="1640"/>
    <x v="1"/>
    <s v="tier - 2"/>
    <x v="0"/>
    <x v="32"/>
  </r>
  <r>
    <x v="1641"/>
    <s v="Yang"/>
    <n v="28.93"/>
    <n v="4.87"/>
    <s v="No"/>
    <x v="0"/>
    <x v="0"/>
    <n v="1"/>
    <x v="1"/>
    <x v="1"/>
    <x v="2"/>
    <d v="1984-09-19T00:00:00"/>
    <x v="1641"/>
    <x v="1"/>
    <s v="tier - 3"/>
    <x v="0"/>
    <x v="32"/>
  </r>
  <r>
    <x v="1642"/>
    <s v="Fischer-Daly"/>
    <n v="38.9"/>
    <n v="4.28"/>
    <s v="No"/>
    <x v="0"/>
    <x v="0"/>
    <n v="0"/>
    <x v="1"/>
    <x v="0"/>
    <x v="2"/>
    <d v="1989-07-22T00:00:00"/>
    <x v="1642"/>
    <x v="1"/>
    <s v="tier - 2"/>
    <x v="3"/>
    <x v="4"/>
  </r>
  <r>
    <x v="1643"/>
    <s v="Asher"/>
    <n v="26.9"/>
    <n v="4.07"/>
    <s v="No"/>
    <x v="0"/>
    <x v="0"/>
    <n v="0"/>
    <x v="1"/>
    <x v="1"/>
    <x v="2"/>
    <d v="1980-07-21T00:00:00"/>
    <x v="1643"/>
    <x v="2"/>
    <s v="tier - 3"/>
    <x v="3"/>
    <x v="26"/>
  </r>
  <r>
    <x v="1644"/>
    <s v="Zhou"/>
    <n v="24.86"/>
    <n v="6.23"/>
    <s v="No"/>
    <x v="0"/>
    <x v="0"/>
    <n v="0"/>
    <x v="1"/>
    <x v="2"/>
    <x v="1"/>
    <d v="1980-08-05T00:00:00"/>
    <x v="1644"/>
    <x v="1"/>
    <s v="tier - 3"/>
    <x v="0"/>
    <x v="26"/>
  </r>
  <r>
    <x v="1645"/>
    <s v="Rudder"/>
    <n v="39.14"/>
    <n v="6.24"/>
    <s v="No"/>
    <x v="1"/>
    <x v="0"/>
    <n v="1"/>
    <x v="1"/>
    <x v="0"/>
    <x v="1"/>
    <d v="2004-07-15T00:00:00"/>
    <x v="1645"/>
    <x v="1"/>
    <s v="tier - 1"/>
    <x v="12"/>
    <x v="41"/>
  </r>
  <r>
    <x v="1646"/>
    <s v="Cartmell"/>
    <n v="39.799999999999997"/>
    <n v="6.17"/>
    <s v="No"/>
    <x v="0"/>
    <x v="1"/>
    <n v="1"/>
    <x v="1"/>
    <x v="0"/>
    <x v="1"/>
    <d v="2003-08-13T00:00:00"/>
    <x v="1646"/>
    <x v="1"/>
    <s v="tier - 2"/>
    <x v="1"/>
    <x v="39"/>
  </r>
  <r>
    <x v="1647"/>
    <s v="Troland"/>
    <n v="34.32"/>
    <n v="5.16"/>
    <s v="No"/>
    <x v="0"/>
    <x v="0"/>
    <n v="1"/>
    <x v="1"/>
    <x v="0"/>
    <x v="2"/>
    <d v="1987-07-14T00:00:00"/>
    <x v="1647"/>
    <x v="2"/>
    <s v="tier - 2"/>
    <x v="0"/>
    <x v="38"/>
  </r>
  <r>
    <x v="1648"/>
    <s v="Hall"/>
    <n v="32.51"/>
    <n v="4.3"/>
    <s v="No"/>
    <x v="0"/>
    <x v="0"/>
    <n v="0"/>
    <x v="1"/>
    <x v="0"/>
    <x v="2"/>
    <d v="1994-07-30T00:00:00"/>
    <x v="1648"/>
    <x v="1"/>
    <s v="tier - 1"/>
    <x v="1"/>
    <x v="6"/>
  </r>
  <r>
    <x v="1649"/>
    <s v="Berg"/>
    <n v="30.71"/>
    <n v="6.14"/>
    <s v="No"/>
    <x v="0"/>
    <x v="1"/>
    <n v="1"/>
    <x v="1"/>
    <x v="0"/>
    <x v="1"/>
    <d v="1993-08-13T00:00:00"/>
    <x v="1649"/>
    <x v="1"/>
    <s v="tier - 2"/>
    <x v="15"/>
    <x v="21"/>
  </r>
  <r>
    <x v="1650"/>
    <s v="Engtrakul"/>
    <n v="28.9"/>
    <n v="5.36"/>
    <s v="No"/>
    <x v="0"/>
    <x v="0"/>
    <n v="1"/>
    <x v="1"/>
    <x v="1"/>
    <x v="2"/>
    <d v="1987-07-29T00:00:00"/>
    <x v="1650"/>
    <x v="2"/>
    <s v="tier - 3"/>
    <x v="3"/>
    <x v="38"/>
  </r>
  <r>
    <x v="1651"/>
    <s v="Leonhardt"/>
    <n v="36.19"/>
    <n v="4.3"/>
    <s v="No"/>
    <x v="0"/>
    <x v="0"/>
    <n v="0"/>
    <x v="1"/>
    <x v="0"/>
    <x v="2"/>
    <d v="1982-12-21T00:00:00"/>
    <x v="1651"/>
    <x v="1"/>
    <s v="tier - 1"/>
    <x v="0"/>
    <x v="37"/>
  </r>
  <r>
    <x v="1652"/>
    <s v="Goetz"/>
    <n v="29.6"/>
    <n v="4.09"/>
    <s v="No"/>
    <x v="0"/>
    <x v="0"/>
    <n v="0"/>
    <x v="1"/>
    <x v="1"/>
    <x v="2"/>
    <d v="1982-07-08T00:00:00"/>
    <x v="1652"/>
    <x v="1"/>
    <s v="tier - 1"/>
    <x v="3"/>
    <x v="37"/>
  </r>
  <r>
    <x v="1653"/>
    <s v="Cacharelis"/>
    <n v="30.95"/>
    <n v="6.27"/>
    <s v="No"/>
    <x v="0"/>
    <x v="1"/>
    <n v="1"/>
    <x v="1"/>
    <x v="0"/>
    <x v="1"/>
    <d v="1993-10-19T00:00:00"/>
    <x v="1653"/>
    <x v="1"/>
    <s v="tier - 2"/>
    <x v="14"/>
    <x v="21"/>
  </r>
  <r>
    <x v="1654"/>
    <s v="Kariolis"/>
    <n v="19.95"/>
    <n v="5.39"/>
    <s v="No"/>
    <x v="0"/>
    <x v="0"/>
    <n v="1"/>
    <x v="1"/>
    <x v="2"/>
    <x v="2"/>
    <d v="1984-11-22T00:00:00"/>
    <x v="1654"/>
    <x v="1"/>
    <s v="tier - 3"/>
    <x v="1"/>
    <x v="32"/>
  </r>
  <r>
    <x v="1655"/>
    <s v="Zelwin"/>
    <n v="23.65"/>
    <n v="5.75"/>
    <s v="Yes"/>
    <x v="0"/>
    <x v="0"/>
    <n v="0"/>
    <x v="1"/>
    <x v="2"/>
    <x v="1"/>
    <d v="1985-06-18T00:00:00"/>
    <x v="1655"/>
    <x v="1"/>
    <s v="tier - 1"/>
    <x v="0"/>
    <x v="18"/>
  </r>
  <r>
    <x v="1656"/>
    <s v="Barry"/>
    <n v="43.34"/>
    <n v="4.91"/>
    <s v="No"/>
    <x v="0"/>
    <x v="0"/>
    <n v="1"/>
    <x v="1"/>
    <x v="0"/>
    <x v="2"/>
    <d v="1987-09-30T00:00:00"/>
    <x v="1656"/>
    <x v="1"/>
    <s v="tier - 2"/>
    <x v="0"/>
    <x v="38"/>
  </r>
  <r>
    <x v="1657"/>
    <s v="Bannon"/>
    <n v="31.98"/>
    <n v="4.46"/>
    <s v="Yes"/>
    <x v="0"/>
    <x v="0"/>
    <n v="1"/>
    <x v="1"/>
    <x v="0"/>
    <x v="2"/>
    <d v="1995-08-20T00:00:00"/>
    <x v="1657"/>
    <x v="1"/>
    <s v="tier - 2"/>
    <x v="15"/>
    <x v="40"/>
  </r>
  <r>
    <x v="1658"/>
    <s v="Chang"/>
    <n v="35.86"/>
    <n v="6.22"/>
    <s v="No"/>
    <x v="0"/>
    <x v="0"/>
    <n v="1"/>
    <x v="1"/>
    <x v="0"/>
    <x v="1"/>
    <d v="1987-07-27T00:00:00"/>
    <x v="1658"/>
    <x v="1"/>
    <s v="tier - 3"/>
    <x v="0"/>
    <x v="38"/>
  </r>
  <r>
    <x v="1659"/>
    <s v="Vetter"/>
    <n v="15.2"/>
    <n v="8.82"/>
    <s v="No"/>
    <x v="0"/>
    <x v="0"/>
    <n v="0"/>
    <x v="1"/>
    <x v="3"/>
    <x v="0"/>
    <d v="1971-09-27T00:00:00"/>
    <x v="1659"/>
    <x v="1"/>
    <s v="tier - 3"/>
    <x v="1"/>
    <x v="14"/>
  </r>
  <r>
    <x v="1660"/>
    <s v="Jablonski"/>
    <n v="37.200000000000003"/>
    <n v="10.14"/>
    <s v="No"/>
    <x v="0"/>
    <x v="0"/>
    <n v="0"/>
    <x v="1"/>
    <x v="0"/>
    <x v="0"/>
    <d v="2002-07-22T00:00:00"/>
    <x v="1660"/>
    <x v="1"/>
    <s v="tier - 2"/>
    <x v="12"/>
    <x v="43"/>
  </r>
  <r>
    <x v="1661"/>
    <s v="Jakubowitch"/>
    <n v="17.91"/>
    <n v="4.66"/>
    <s v="No"/>
    <x v="0"/>
    <x v="0"/>
    <n v="2"/>
    <x v="1"/>
    <x v="3"/>
    <x v="2"/>
    <d v="1972-11-02T00:00:00"/>
    <x v="1661"/>
    <x v="1"/>
    <s v="tier - 2"/>
    <x v="0"/>
    <x v="29"/>
  </r>
  <r>
    <x v="1662"/>
    <s v="Altshuler"/>
    <n v="20.76"/>
    <n v="6.26"/>
    <s v="No"/>
    <x v="0"/>
    <x v="0"/>
    <n v="0"/>
    <x v="1"/>
    <x v="2"/>
    <x v="1"/>
    <d v="1980-09-18T00:00:00"/>
    <x v="1662"/>
    <x v="1"/>
    <s v="tier - 3"/>
    <x v="0"/>
    <x v="26"/>
  </r>
  <r>
    <x v="1663"/>
    <s v="Ugarte"/>
    <n v="38.99"/>
    <n v="5.21"/>
    <s v="No"/>
    <x v="1"/>
    <x v="0"/>
    <n v="1"/>
    <x v="1"/>
    <x v="0"/>
    <x v="2"/>
    <d v="2004-11-01T00:00:00"/>
    <x v="1663"/>
    <x v="1"/>
    <s v="tier - 3"/>
    <x v="13"/>
    <x v="41"/>
  </r>
  <r>
    <x v="1664"/>
    <s v="Tusso"/>
    <n v="42.655000000000001"/>
    <n v="5.94"/>
    <s v="Yes"/>
    <x v="0"/>
    <x v="1"/>
    <n v="1"/>
    <x v="1"/>
    <x v="0"/>
    <x v="1"/>
    <d v="1983-08-30T00:00:00"/>
    <x v="1664"/>
    <x v="1"/>
    <s v="tier - 3"/>
    <x v="9"/>
    <x v="33"/>
  </r>
  <r>
    <x v="1665"/>
    <s v="Johnson"/>
    <n v="30.57"/>
    <n v="5.34"/>
    <s v="No"/>
    <x v="0"/>
    <x v="1"/>
    <n v="1"/>
    <x v="1"/>
    <x v="0"/>
    <x v="2"/>
    <d v="1993-06-10T00:00:00"/>
    <x v="1665"/>
    <x v="1"/>
    <s v="tier - 1"/>
    <x v="14"/>
    <x v="21"/>
  </r>
  <r>
    <x v="1666"/>
    <s v="Landry"/>
    <n v="17.7"/>
    <n v="6.38"/>
    <s v="No"/>
    <x v="0"/>
    <x v="0"/>
    <n v="2"/>
    <x v="1"/>
    <x v="3"/>
    <x v="1"/>
    <d v="1972-08-21T00:00:00"/>
    <x v="1666"/>
    <x v="1"/>
    <s v="tier - 3"/>
    <x v="0"/>
    <x v="29"/>
  </r>
  <r>
    <x v="1667"/>
    <s v="McDonald"/>
    <n v="34.770000000000003"/>
    <n v="4.47"/>
    <s v="No"/>
    <x v="0"/>
    <x v="0"/>
    <n v="1"/>
    <x v="1"/>
    <x v="0"/>
    <x v="2"/>
    <d v="1987-10-19T00:00:00"/>
    <x v="1667"/>
    <x v="0"/>
    <s v="tier - 2"/>
    <x v="1"/>
    <x v="38"/>
  </r>
  <r>
    <x v="1668"/>
    <s v="Dunlap"/>
    <n v="16.88"/>
    <n v="9.9600000000000009"/>
    <s v="No"/>
    <x v="0"/>
    <x v="0"/>
    <n v="0"/>
    <x v="1"/>
    <x v="3"/>
    <x v="0"/>
    <d v="1971-12-18T00:00:00"/>
    <x v="1668"/>
    <x v="1"/>
    <s v="tier - 1"/>
    <x v="0"/>
    <x v="14"/>
  </r>
  <r>
    <x v="1669"/>
    <s v="Larue"/>
    <n v="40.26"/>
    <n v="9.92"/>
    <s v="Yes"/>
    <x v="0"/>
    <x v="0"/>
    <n v="0"/>
    <x v="1"/>
    <x v="0"/>
    <x v="0"/>
    <d v="1981-08-30T00:00:00"/>
    <x v="1669"/>
    <x v="2"/>
    <s v="tier - 3"/>
    <x v="0"/>
    <x v="36"/>
  </r>
  <r>
    <x v="1670"/>
    <s v="Hodge"/>
    <n v="25.6"/>
    <n v="6.03"/>
    <s v="No"/>
    <x v="0"/>
    <x v="1"/>
    <n v="1"/>
    <x v="1"/>
    <x v="1"/>
    <x v="1"/>
    <d v="1993-11-03T00:00:00"/>
    <x v="1670"/>
    <x v="1"/>
    <s v="tier - 1"/>
    <x v="3"/>
    <x v="21"/>
  </r>
  <r>
    <x v="1671"/>
    <s v="Marcus"/>
    <n v="33.549999999999997"/>
    <n v="10.9"/>
    <s v="Yes"/>
    <x v="0"/>
    <x v="0"/>
    <n v="0"/>
    <x v="1"/>
    <x v="0"/>
    <x v="0"/>
    <d v="1981-06-15T00:00:00"/>
    <x v="1671"/>
    <x v="1"/>
    <s v="tier - 3"/>
    <x v="0"/>
    <x v="36"/>
  </r>
  <r>
    <x v="1672"/>
    <s v="Daubert"/>
    <n v="16.690000000000001"/>
    <n v="10.66"/>
    <s v="No"/>
    <x v="0"/>
    <x v="0"/>
    <n v="0"/>
    <x v="1"/>
    <x v="3"/>
    <x v="0"/>
    <d v="1974-07-06T00:00:00"/>
    <x v="1672"/>
    <x v="1"/>
    <s v="tier - 2"/>
    <x v="1"/>
    <x v="20"/>
  </r>
  <r>
    <x v="1673"/>
    <s v="Close"/>
    <n v="19.95"/>
    <n v="4.05"/>
    <s v="No"/>
    <x v="0"/>
    <x v="0"/>
    <n v="1"/>
    <x v="1"/>
    <x v="2"/>
    <x v="2"/>
    <d v="1992-11-03T00:00:00"/>
    <x v="1673"/>
    <x v="1"/>
    <s v="tier - 3"/>
    <x v="1"/>
    <x v="34"/>
  </r>
  <r>
    <x v="1674"/>
    <s v="Roels"/>
    <n v="17.55"/>
    <n v="4.2300000000000004"/>
    <s v="No"/>
    <x v="0"/>
    <x v="0"/>
    <n v="2"/>
    <x v="1"/>
    <x v="3"/>
    <x v="2"/>
    <d v="1972-10-28T00:00:00"/>
    <x v="1674"/>
    <x v="1"/>
    <s v="tier - 1"/>
    <x v="0"/>
    <x v="29"/>
  </r>
  <r>
    <x v="1675"/>
    <s v="Venosky"/>
    <n v="22.01"/>
    <n v="5.01"/>
    <s v="No"/>
    <x v="0"/>
    <x v="0"/>
    <n v="1"/>
    <x v="1"/>
    <x v="2"/>
    <x v="2"/>
    <d v="1984-08-12T00:00:00"/>
    <x v="1675"/>
    <x v="1"/>
    <s v="tier - 2"/>
    <x v="0"/>
    <x v="32"/>
  </r>
  <r>
    <x v="1676"/>
    <s v="Gosnell"/>
    <n v="41.8"/>
    <n v="5.82"/>
    <s v="Yes"/>
    <x v="0"/>
    <x v="1"/>
    <n v="1"/>
    <x v="1"/>
    <x v="0"/>
    <x v="1"/>
    <d v="1983-09-03T00:00:00"/>
    <x v="1676"/>
    <x v="1"/>
    <s v="tier - 1"/>
    <x v="0"/>
    <x v="33"/>
  </r>
  <r>
    <x v="1677"/>
    <s v="Chewning-Kulick"/>
    <n v="19.170000000000002"/>
    <n v="7.94"/>
    <s v="No"/>
    <x v="0"/>
    <x v="0"/>
    <n v="0"/>
    <x v="1"/>
    <x v="2"/>
    <x v="0"/>
    <d v="1978-09-27T00:00:00"/>
    <x v="1677"/>
    <x v="1"/>
    <s v="tier - 1"/>
    <x v="0"/>
    <x v="9"/>
  </r>
  <r>
    <x v="1678"/>
    <s v="McCarron"/>
    <n v="32.799999999999997"/>
    <n v="6.16"/>
    <s v="Yes"/>
    <x v="0"/>
    <x v="1"/>
    <n v="1"/>
    <x v="1"/>
    <x v="0"/>
    <x v="1"/>
    <d v="1983-06-08T00:00:00"/>
    <x v="1678"/>
    <x v="1"/>
    <s v="tier - 3"/>
    <x v="3"/>
    <x v="33"/>
  </r>
  <r>
    <x v="1679"/>
    <s v="Manion"/>
    <n v="35.814999999999998"/>
    <n v="4.1500000000000004"/>
    <s v="No"/>
    <x v="0"/>
    <x v="0"/>
    <n v="1"/>
    <x v="1"/>
    <x v="0"/>
    <x v="2"/>
    <d v="1987-12-09T00:00:00"/>
    <x v="1679"/>
    <x v="1"/>
    <s v="tier - 3"/>
    <x v="1"/>
    <x v="38"/>
  </r>
  <r>
    <x v="1680"/>
    <s v="Strong"/>
    <n v="24.3"/>
    <n v="6.23"/>
    <s v="No"/>
    <x v="0"/>
    <x v="0"/>
    <n v="0"/>
    <x v="1"/>
    <x v="2"/>
    <x v="1"/>
    <d v="1994-11-15T00:00:00"/>
    <x v="1680"/>
    <x v="1"/>
    <s v="tier - 3"/>
    <x v="3"/>
    <x v="6"/>
  </r>
  <r>
    <x v="1681"/>
    <s v="Leblanc"/>
    <n v="19.059999999999999"/>
    <n v="7.41"/>
    <s v="No"/>
    <x v="0"/>
    <x v="0"/>
    <n v="0"/>
    <x v="1"/>
    <x v="2"/>
    <x v="0"/>
    <d v="1978-09-11T00:00:00"/>
    <x v="1681"/>
    <x v="1"/>
    <s v="tier - 3"/>
    <x v="0"/>
    <x v="9"/>
  </r>
  <r>
    <x v="1682"/>
    <s v="Palmer"/>
    <n v="33.25"/>
    <n v="5.62"/>
    <s v="Yes"/>
    <x v="0"/>
    <x v="0"/>
    <n v="1"/>
    <x v="1"/>
    <x v="0"/>
    <x v="2"/>
    <d v="1988-11-18T00:00:00"/>
    <x v="1682"/>
    <x v="1"/>
    <s v="tier - 3"/>
    <x v="2"/>
    <x v="24"/>
  </r>
  <r>
    <x v="1683"/>
    <s v="Shen"/>
    <n v="21.37"/>
    <n v="4.54"/>
    <s v="Yes"/>
    <x v="0"/>
    <x v="1"/>
    <n v="1"/>
    <x v="1"/>
    <x v="2"/>
    <x v="2"/>
    <d v="1983-10-03T00:00:00"/>
    <x v="1683"/>
    <x v="1"/>
    <s v="tier - 1"/>
    <x v="0"/>
    <x v="33"/>
  </r>
  <r>
    <x v="1684"/>
    <s v="Goldsby"/>
    <n v="34.43"/>
    <n v="8.6199999999999992"/>
    <s v="Yes"/>
    <x v="0"/>
    <x v="0"/>
    <n v="1"/>
    <x v="1"/>
    <x v="0"/>
    <x v="0"/>
    <d v="1986-11-21T00:00:00"/>
    <x v="1684"/>
    <x v="2"/>
    <s v="tier - 1"/>
    <x v="0"/>
    <x v="27"/>
  </r>
  <r>
    <x v="1685"/>
    <s v="Whitney"/>
    <n v="20.86"/>
    <n v="4.3600000000000003"/>
    <s v="Yes"/>
    <x v="0"/>
    <x v="0"/>
    <n v="0"/>
    <x v="1"/>
    <x v="2"/>
    <x v="2"/>
    <d v="1985-09-05T00:00:00"/>
    <x v="1685"/>
    <x v="1"/>
    <s v="tier - 1"/>
    <x v="1"/>
    <x v="18"/>
  </r>
  <r>
    <x v="1686"/>
    <s v="Mahoney"/>
    <n v="18.34"/>
    <n v="10.01"/>
    <s v="No"/>
    <x v="0"/>
    <x v="0"/>
    <n v="0"/>
    <x v="1"/>
    <x v="3"/>
    <x v="0"/>
    <d v="1974-09-18T00:00:00"/>
    <x v="1686"/>
    <x v="1"/>
    <s v="tier - 3"/>
    <x v="0"/>
    <x v="20"/>
  </r>
  <r>
    <x v="1687"/>
    <s v="McCracken"/>
    <n v="34.15"/>
    <n v="5.42"/>
    <s v="No"/>
    <x v="0"/>
    <x v="0"/>
    <n v="0"/>
    <x v="1"/>
    <x v="0"/>
    <x v="2"/>
    <d v="1999-09-22T00:00:00"/>
    <x v="1687"/>
    <x v="1"/>
    <s v="tier - 3"/>
    <x v="12"/>
    <x v="35"/>
  </r>
  <r>
    <x v="1688"/>
    <s v="Spewak"/>
    <n v="18.350000000000001"/>
    <n v="5.12"/>
    <s v="No"/>
    <x v="0"/>
    <x v="0"/>
    <n v="0"/>
    <x v="1"/>
    <x v="3"/>
    <x v="2"/>
    <d v="1980-12-07T00:00:00"/>
    <x v="1688"/>
    <x v="1"/>
    <s v="tier - 2"/>
    <x v="1"/>
    <x v="26"/>
  </r>
  <r>
    <x v="1689"/>
    <s v="Cottini"/>
    <n v="22.13"/>
    <n v="9.1999999999999993"/>
    <s v="Yes"/>
    <x v="0"/>
    <x v="0"/>
    <n v="0"/>
    <x v="1"/>
    <x v="2"/>
    <x v="0"/>
    <d v="1981-11-07T00:00:00"/>
    <x v="1689"/>
    <x v="1"/>
    <s v="tier - 2"/>
    <x v="0"/>
    <x v="36"/>
  </r>
  <r>
    <x v="1690"/>
    <s v="Findlay"/>
    <n v="22.51"/>
    <n v="6.08"/>
    <s v="Yes"/>
    <x v="0"/>
    <x v="0"/>
    <n v="1"/>
    <x v="1"/>
    <x v="2"/>
    <x v="1"/>
    <d v="1988-07-29T00:00:00"/>
    <x v="1690"/>
    <x v="1"/>
    <s v="tier - 2"/>
    <x v="1"/>
    <x v="24"/>
  </r>
  <r>
    <x v="1691"/>
    <s v="Strasburg"/>
    <n v="31"/>
    <n v="4.7699999999999996"/>
    <s v="No"/>
    <x v="0"/>
    <x v="0"/>
    <n v="1"/>
    <x v="1"/>
    <x v="0"/>
    <x v="2"/>
    <d v="1984-08-17T00:00:00"/>
    <x v="1691"/>
    <x v="1"/>
    <s v="tier - 3"/>
    <x v="3"/>
    <x v="32"/>
  </r>
  <r>
    <x v="1692"/>
    <s v="Adams"/>
    <n v="28.27"/>
    <n v="4.62"/>
    <s v="No"/>
    <x v="0"/>
    <x v="0"/>
    <n v="1"/>
    <x v="1"/>
    <x v="1"/>
    <x v="2"/>
    <d v="1984-08-26T00:00:00"/>
    <x v="1692"/>
    <x v="1"/>
    <s v="tier - 2"/>
    <x v="0"/>
    <x v="32"/>
  </r>
  <r>
    <x v="1693"/>
    <s v="Deeter"/>
    <n v="29.92"/>
    <n v="9.07"/>
    <s v="Yes"/>
    <x v="0"/>
    <x v="0"/>
    <n v="1"/>
    <x v="1"/>
    <x v="0"/>
    <x v="0"/>
    <d v="1986-09-30T00:00:00"/>
    <x v="1693"/>
    <x v="1"/>
    <s v="tier - 3"/>
    <x v="0"/>
    <x v="27"/>
  </r>
  <r>
    <x v="1694"/>
    <s v="Arpin"/>
    <n v="25.9"/>
    <n v="9.1199999999999992"/>
    <s v="Yes"/>
    <x v="0"/>
    <x v="0"/>
    <n v="1"/>
    <x v="1"/>
    <x v="1"/>
    <x v="0"/>
    <d v="1986-07-12T00:00:00"/>
    <x v="1694"/>
    <x v="1"/>
    <s v="tier - 3"/>
    <x v="3"/>
    <x v="27"/>
  </r>
  <r>
    <x v="1695"/>
    <s v="Schoeneck"/>
    <n v="27.74"/>
    <n v="7.32"/>
    <s v="Yes"/>
    <x v="0"/>
    <x v="0"/>
    <n v="1"/>
    <x v="1"/>
    <x v="1"/>
    <x v="0"/>
    <d v="1986-12-02T00:00:00"/>
    <x v="1695"/>
    <x v="1"/>
    <s v="tier - 2"/>
    <x v="2"/>
    <x v="27"/>
  </r>
  <r>
    <x v="1696"/>
    <s v="Mueller"/>
    <n v="17.260000000000002"/>
    <n v="11.73"/>
    <s v="No"/>
    <x v="0"/>
    <x v="0"/>
    <n v="2"/>
    <x v="1"/>
    <x v="3"/>
    <x v="0"/>
    <d v="1973-10-24T00:00:00"/>
    <x v="1696"/>
    <x v="1"/>
    <s v="tier - 2"/>
    <x v="0"/>
    <x v="30"/>
  </r>
  <r>
    <x v="1697"/>
    <s v="Willits"/>
    <n v="19.855"/>
    <n v="6.64"/>
    <s v="Yes"/>
    <x v="0"/>
    <x v="0"/>
    <n v="1"/>
    <x v="1"/>
    <x v="2"/>
    <x v="0"/>
    <d v="1986-12-25T00:00:00"/>
    <x v="1697"/>
    <x v="1"/>
    <s v="tier - 2"/>
    <x v="2"/>
    <x v="27"/>
  </r>
  <r>
    <x v="1698"/>
    <s v="Syring"/>
    <n v="41.69"/>
    <n v="5.78"/>
    <s v="No"/>
    <x v="0"/>
    <x v="0"/>
    <n v="0"/>
    <x v="1"/>
    <x v="0"/>
    <x v="1"/>
    <d v="1982-08-25T00:00:00"/>
    <x v="1698"/>
    <x v="2"/>
    <s v="tier - 2"/>
    <x v="0"/>
    <x v="37"/>
  </r>
  <r>
    <x v="1699"/>
    <s v="Strike"/>
    <n v="16.12"/>
    <n v="10.45"/>
    <s v="No"/>
    <x v="0"/>
    <x v="0"/>
    <n v="0"/>
    <x v="1"/>
    <x v="3"/>
    <x v="0"/>
    <d v="1978-06-08T00:00:00"/>
    <x v="1699"/>
    <x v="1"/>
    <s v="tier - 2"/>
    <x v="1"/>
    <x v="9"/>
  </r>
  <r>
    <x v="1700"/>
    <s v="Hennigar"/>
    <n v="37.43"/>
    <n v="4.5199999999999996"/>
    <s v="No"/>
    <x v="0"/>
    <x v="0"/>
    <n v="1"/>
    <x v="1"/>
    <x v="0"/>
    <x v="2"/>
    <d v="1992-09-17T00:00:00"/>
    <x v="1700"/>
    <x v="2"/>
    <s v="tier - 1"/>
    <x v="6"/>
    <x v="34"/>
  </r>
  <r>
    <x v="1701"/>
    <s v="May"/>
    <n v="31.065000000000001"/>
    <n v="5.71"/>
    <s v="No"/>
    <x v="0"/>
    <x v="0"/>
    <n v="0"/>
    <x v="1"/>
    <x v="0"/>
    <x v="1"/>
    <d v="1991-07-06T00:00:00"/>
    <x v="1701"/>
    <x v="1"/>
    <s v="tier - 1"/>
    <x v="1"/>
    <x v="42"/>
  </r>
  <r>
    <x v="1702"/>
    <s v="Metcalf"/>
    <n v="25.08"/>
    <n v="4.7699999999999996"/>
    <s v="No"/>
    <x v="0"/>
    <x v="0"/>
    <n v="0"/>
    <x v="1"/>
    <x v="1"/>
    <x v="2"/>
    <d v="1982-09-27T00:00:00"/>
    <x v="1702"/>
    <x v="1"/>
    <s v="tier - 3"/>
    <x v="0"/>
    <x v="37"/>
  </r>
  <r>
    <x v="1703"/>
    <s v="Tiska"/>
    <n v="15.2"/>
    <n v="7.81"/>
    <s v="Yes"/>
    <x v="0"/>
    <x v="0"/>
    <n v="1"/>
    <x v="1"/>
    <x v="3"/>
    <x v="0"/>
    <d v="1975-09-27T00:00:00"/>
    <x v="1703"/>
    <x v="1"/>
    <s v="tier - 3"/>
    <x v="1"/>
    <x v="28"/>
  </r>
  <r>
    <x v="1704"/>
    <s v="McDonough"/>
    <n v="22.34"/>
    <n v="5.19"/>
    <s v="Yes"/>
    <x v="0"/>
    <x v="0"/>
    <n v="0"/>
    <x v="1"/>
    <x v="2"/>
    <x v="2"/>
    <d v="1985-12-23T00:00:00"/>
    <x v="1704"/>
    <x v="1"/>
    <s v="tier - 1"/>
    <x v="0"/>
    <x v="18"/>
  </r>
  <r>
    <x v="1705"/>
    <s v="Fairley"/>
    <n v="40.15"/>
    <n v="5.93"/>
    <s v="No"/>
    <x v="0"/>
    <x v="0"/>
    <n v="1"/>
    <x v="1"/>
    <x v="0"/>
    <x v="1"/>
    <d v="1984-08-01T00:00:00"/>
    <x v="1705"/>
    <x v="1"/>
    <s v="tier - 2"/>
    <x v="0"/>
    <x v="32"/>
  </r>
  <r>
    <x v="1706"/>
    <s v="Barnett"/>
    <n v="37.729999999999997"/>
    <n v="6.29"/>
    <s v="No"/>
    <x v="0"/>
    <x v="0"/>
    <n v="1"/>
    <x v="1"/>
    <x v="0"/>
    <x v="1"/>
    <d v="1984-09-03T00:00:00"/>
    <x v="1706"/>
    <x v="1"/>
    <s v="tier - 2"/>
    <x v="0"/>
    <x v="32"/>
  </r>
  <r>
    <x v="1707"/>
    <s v="Piasta"/>
    <n v="25.35"/>
    <n v="4.9000000000000004"/>
    <s v="No"/>
    <x v="0"/>
    <x v="0"/>
    <n v="0"/>
    <x v="1"/>
    <x v="1"/>
    <x v="2"/>
    <d v="1989-11-06T00:00:00"/>
    <x v="1707"/>
    <x v="1"/>
    <s v="tier - 3"/>
    <x v="0"/>
    <x v="4"/>
  </r>
  <r>
    <x v="1708"/>
    <s v="Mueller"/>
    <n v="26.41"/>
    <n v="5.07"/>
    <s v="Yes"/>
    <x v="0"/>
    <x v="0"/>
    <n v="1"/>
    <x v="1"/>
    <x v="1"/>
    <x v="2"/>
    <d v="1988-08-08T00:00:00"/>
    <x v="1708"/>
    <x v="1"/>
    <s v="tier - 3"/>
    <x v="1"/>
    <x v="24"/>
  </r>
  <r>
    <x v="1709"/>
    <s v="Olsen"/>
    <n v="27.6"/>
    <n v="5.33"/>
    <s v="No"/>
    <x v="0"/>
    <x v="0"/>
    <n v="1"/>
    <x v="1"/>
    <x v="1"/>
    <x v="2"/>
    <d v="1984-06-01T00:00:00"/>
    <x v="1709"/>
    <x v="1"/>
    <s v="tier - 3"/>
    <x v="3"/>
    <x v="33"/>
  </r>
  <r>
    <x v="1710"/>
    <s v="De Jesus"/>
    <n v="33.82"/>
    <n v="8.93"/>
    <s v="Yes"/>
    <x v="0"/>
    <x v="0"/>
    <n v="1"/>
    <x v="1"/>
    <x v="0"/>
    <x v="0"/>
    <d v="1986-07-22T00:00:00"/>
    <x v="1710"/>
    <x v="1"/>
    <s v="tier - 3"/>
    <x v="1"/>
    <x v="27"/>
  </r>
  <r>
    <x v="1711"/>
    <s v="Bartus"/>
    <n v="32.9"/>
    <n v="4.3499999999999996"/>
    <s v="No"/>
    <x v="0"/>
    <x v="0"/>
    <n v="0"/>
    <x v="1"/>
    <x v="0"/>
    <x v="2"/>
    <d v="1989-11-18T00:00:00"/>
    <x v="1711"/>
    <x v="1"/>
    <s v="tier - 1"/>
    <x v="3"/>
    <x v="4"/>
  </r>
  <r>
    <x v="1712"/>
    <s v="Stevens"/>
    <n v="30.875"/>
    <n v="9.5399999999999991"/>
    <s v="Yes"/>
    <x v="0"/>
    <x v="0"/>
    <n v="1"/>
    <x v="1"/>
    <x v="0"/>
    <x v="0"/>
    <d v="1986-06-01T00:00:00"/>
    <x v="1712"/>
    <x v="1"/>
    <s v="tier - 2"/>
    <x v="1"/>
    <x v="18"/>
  </r>
  <r>
    <x v="1713"/>
    <s v="Rich"/>
    <n v="32.64"/>
    <n v="5.91"/>
    <s v="No"/>
    <x v="0"/>
    <x v="0"/>
    <n v="0"/>
    <x v="1"/>
    <x v="0"/>
    <x v="1"/>
    <d v="1994-12-07T00:00:00"/>
    <x v="1713"/>
    <x v="1"/>
    <s v="tier - 1"/>
    <x v="3"/>
    <x v="6"/>
  </r>
  <r>
    <x v="1714"/>
    <s v="Fayter"/>
    <n v="22.135000000000002"/>
    <n v="5.0999999999999996"/>
    <s v="No"/>
    <x v="0"/>
    <x v="0"/>
    <n v="0"/>
    <x v="1"/>
    <x v="2"/>
    <x v="2"/>
    <d v="1989-11-07T00:00:00"/>
    <x v="1714"/>
    <x v="1"/>
    <s v="tier - 3"/>
    <x v="2"/>
    <x v="4"/>
  </r>
  <r>
    <x v="1715"/>
    <s v="Parise"/>
    <n v="16.53"/>
    <n v="5.08"/>
    <s v="No"/>
    <x v="0"/>
    <x v="0"/>
    <n v="2"/>
    <x v="1"/>
    <x v="3"/>
    <x v="2"/>
    <d v="1972-12-15T00:00:00"/>
    <x v="1715"/>
    <x v="1"/>
    <s v="tier - 3"/>
    <x v="0"/>
    <x v="29"/>
  </r>
  <r>
    <x v="1716"/>
    <s v="Andrew"/>
    <n v="32.774999999999999"/>
    <n v="4.75"/>
    <s v="No"/>
    <x v="0"/>
    <x v="0"/>
    <n v="0"/>
    <x v="1"/>
    <x v="0"/>
    <x v="2"/>
    <d v="1991-08-28T00:00:00"/>
    <x v="1716"/>
    <x v="1"/>
    <s v="tier - 1"/>
    <x v="1"/>
    <x v="42"/>
  </r>
  <r>
    <x v="1717"/>
    <s v="Gryniewicz"/>
    <n v="30.9"/>
    <n v="6.05"/>
    <s v="No"/>
    <x v="0"/>
    <x v="0"/>
    <n v="1"/>
    <x v="1"/>
    <x v="0"/>
    <x v="1"/>
    <d v="1992-06-18T00:00:00"/>
    <x v="1717"/>
    <x v="1"/>
    <s v="tier - 1"/>
    <x v="3"/>
    <x v="34"/>
  </r>
  <r>
    <x v="1718"/>
    <s v="Panora"/>
    <n v="15.58"/>
    <n v="11.56"/>
    <s v="No"/>
    <x v="0"/>
    <x v="0"/>
    <n v="0"/>
    <x v="1"/>
    <x v="3"/>
    <x v="0"/>
    <d v="1974-09-02T00:00:00"/>
    <x v="1718"/>
    <x v="1"/>
    <s v="tier - 1"/>
    <x v="1"/>
    <x v="20"/>
  </r>
  <r>
    <x v="1719"/>
    <s v="Woodward"/>
    <n v="26.315000000000001"/>
    <n v="5.76"/>
    <s v="No"/>
    <x v="0"/>
    <x v="0"/>
    <n v="0"/>
    <x v="1"/>
    <x v="1"/>
    <x v="1"/>
    <d v="1994-11-13T00:00:00"/>
    <x v="1719"/>
    <x v="1"/>
    <s v="tier - 2"/>
    <x v="1"/>
    <x v="6"/>
  </r>
  <r>
    <x v="1720"/>
    <s v="Lambe"/>
    <n v="35.61"/>
    <n v="5.65"/>
    <s v="No"/>
    <x v="1"/>
    <x v="0"/>
    <n v="1"/>
    <x v="1"/>
    <x v="0"/>
    <x v="2"/>
    <d v="2000-09-09T00:00:00"/>
    <x v="1720"/>
    <x v="1"/>
    <s v="tier - 3"/>
    <x v="1"/>
    <x v="22"/>
  </r>
  <r>
    <x v="1721"/>
    <s v="Casto"/>
    <n v="37.56"/>
    <n v="5.88"/>
    <s v="No"/>
    <x v="1"/>
    <x v="0"/>
    <n v="1"/>
    <x v="1"/>
    <x v="0"/>
    <x v="1"/>
    <d v="2004-08-22T00:00:00"/>
    <x v="1721"/>
    <x v="1"/>
    <s v="tier - 2"/>
    <x v="13"/>
    <x v="41"/>
  </r>
  <r>
    <x v="1722"/>
    <s v="Martelli"/>
    <n v="15.49"/>
    <n v="9.6"/>
    <s v="No"/>
    <x v="0"/>
    <x v="0"/>
    <n v="0"/>
    <x v="1"/>
    <x v="3"/>
    <x v="0"/>
    <d v="1974-11-12T00:00:00"/>
    <x v="1722"/>
    <x v="1"/>
    <s v="tier - 2"/>
    <x v="1"/>
    <x v="20"/>
  </r>
  <r>
    <x v="1723"/>
    <s v="Naskret"/>
    <n v="23.48"/>
    <n v="6.24"/>
    <s v="No"/>
    <x v="0"/>
    <x v="0"/>
    <n v="1"/>
    <x v="1"/>
    <x v="2"/>
    <x v="1"/>
    <d v="1987-09-01T00:00:00"/>
    <x v="1723"/>
    <x v="1"/>
    <s v="tier - 2"/>
    <x v="0"/>
    <x v="38"/>
  </r>
  <r>
    <x v="1724"/>
    <s v="Morgan"/>
    <n v="30.02"/>
    <n v="7.63"/>
    <s v="Yes"/>
    <x v="0"/>
    <x v="0"/>
    <n v="1"/>
    <x v="1"/>
    <x v="0"/>
    <x v="0"/>
    <d v="1986-10-20T00:00:00"/>
    <x v="1724"/>
    <x v="1"/>
    <s v="tier - 3"/>
    <x v="1"/>
    <x v="27"/>
  </r>
  <r>
    <x v="1725"/>
    <s v="Maloney"/>
    <n v="26.885000000000002"/>
    <n v="8.66"/>
    <s v="Yes"/>
    <x v="0"/>
    <x v="0"/>
    <n v="1"/>
    <x v="1"/>
    <x v="1"/>
    <x v="0"/>
    <d v="1986-09-20T00:00:00"/>
    <x v="1725"/>
    <x v="1"/>
    <s v="tier - 2"/>
    <x v="1"/>
    <x v="27"/>
  </r>
  <r>
    <x v="1726"/>
    <s v="Amherst"/>
    <n v="25.84"/>
    <n v="8.5500000000000007"/>
    <s v="Yes"/>
    <x v="0"/>
    <x v="0"/>
    <n v="1"/>
    <x v="1"/>
    <x v="1"/>
    <x v="0"/>
    <d v="1986-10-25T00:00:00"/>
    <x v="1726"/>
    <x v="1"/>
    <s v="tier - 2"/>
    <x v="1"/>
    <x v="27"/>
  </r>
  <r>
    <x v="1727"/>
    <s v="Davenport"/>
    <n v="27.454999999999998"/>
    <n v="4.54"/>
    <s v="No"/>
    <x v="0"/>
    <x v="0"/>
    <n v="0"/>
    <x v="1"/>
    <x v="1"/>
    <x v="2"/>
    <d v="1989-07-19T00:00:00"/>
    <x v="1727"/>
    <x v="1"/>
    <s v="tier - 2"/>
    <x v="1"/>
    <x v="4"/>
  </r>
  <r>
    <x v="1728"/>
    <s v="Johansen"/>
    <n v="24.605"/>
    <n v="5.7"/>
    <s v="No"/>
    <x v="0"/>
    <x v="0"/>
    <n v="0"/>
    <x v="1"/>
    <x v="2"/>
    <x v="1"/>
    <d v="1989-11-25T00:00:00"/>
    <x v="1728"/>
    <x v="1"/>
    <s v="tier - 2"/>
    <x v="1"/>
    <x v="4"/>
  </r>
  <r>
    <x v="1729"/>
    <s v="Bond"/>
    <n v="30.8"/>
    <n v="5.07"/>
    <s v="No"/>
    <x v="0"/>
    <x v="0"/>
    <n v="0"/>
    <x v="1"/>
    <x v="0"/>
    <x v="2"/>
    <d v="1990-07-06T00:00:00"/>
    <x v="1729"/>
    <x v="2"/>
    <s v="tier - 3"/>
    <x v="3"/>
    <x v="3"/>
  </r>
  <r>
    <x v="1730"/>
    <s v="Reilly"/>
    <n v="34.799999999999997"/>
    <n v="4.38"/>
    <s v="No"/>
    <x v="0"/>
    <x v="0"/>
    <n v="1"/>
    <x v="1"/>
    <x v="0"/>
    <x v="2"/>
    <d v="1987-09-09T00:00:00"/>
    <x v="1730"/>
    <x v="1"/>
    <s v="tier - 3"/>
    <x v="3"/>
    <x v="38"/>
  </r>
  <r>
    <x v="1731"/>
    <s v="Chandler"/>
    <n v="34.21"/>
    <n v="4.54"/>
    <s v="No"/>
    <x v="0"/>
    <x v="0"/>
    <n v="1"/>
    <x v="1"/>
    <x v="0"/>
    <x v="2"/>
    <d v="1987-07-05T00:00:00"/>
    <x v="1731"/>
    <x v="1"/>
    <s v="tier - 2"/>
    <x v="0"/>
    <x v="38"/>
  </r>
  <r>
    <x v="1732"/>
    <s v="Kaufmann"/>
    <n v="31"/>
    <n v="5.38"/>
    <s v="No"/>
    <x v="0"/>
    <x v="0"/>
    <n v="1"/>
    <x v="1"/>
    <x v="0"/>
    <x v="2"/>
    <d v="1987-12-26T00:00:00"/>
    <x v="1732"/>
    <x v="1"/>
    <s v="tier - 2"/>
    <x v="3"/>
    <x v="38"/>
  </r>
  <r>
    <x v="1733"/>
    <s v="Barnes-Zurkinden"/>
    <n v="26.125"/>
    <n v="5.55"/>
    <s v="No"/>
    <x v="0"/>
    <x v="0"/>
    <n v="1"/>
    <x v="1"/>
    <x v="1"/>
    <x v="2"/>
    <d v="1987-06-29T00:00:00"/>
    <x v="1733"/>
    <x v="1"/>
    <s v="tier - 1"/>
    <x v="2"/>
    <x v="38"/>
  </r>
  <r>
    <x v="1734"/>
    <s v="Wolter"/>
    <n v="30.13"/>
    <n v="4.03"/>
    <s v="Yes"/>
    <x v="0"/>
    <x v="0"/>
    <n v="1"/>
    <x v="1"/>
    <x v="0"/>
    <x v="2"/>
    <d v="1995-06-06T00:00:00"/>
    <x v="1734"/>
    <x v="1"/>
    <s v="tier - 2"/>
    <x v="15"/>
    <x v="6"/>
  </r>
  <r>
    <x v="1735"/>
    <s v="Pearson"/>
    <n v="34.19"/>
    <n v="4.1900000000000004"/>
    <s v="No"/>
    <x v="0"/>
    <x v="0"/>
    <n v="0"/>
    <x v="1"/>
    <x v="0"/>
    <x v="2"/>
    <d v="1999-12-01T00:00:00"/>
    <x v="1735"/>
    <x v="1"/>
    <s v="tier - 1"/>
    <x v="1"/>
    <x v="35"/>
  </r>
  <r>
    <x v="1736"/>
    <s v="Thomas"/>
    <n v="22.515000000000001"/>
    <n v="4.37"/>
    <s v="No"/>
    <x v="0"/>
    <x v="1"/>
    <n v="1"/>
    <x v="1"/>
    <x v="2"/>
    <x v="2"/>
    <d v="1993-06-17T00:00:00"/>
    <x v="1736"/>
    <x v="2"/>
    <s v="tier - 3"/>
    <x v="6"/>
    <x v="21"/>
  </r>
  <r>
    <x v="1737"/>
    <s v="Leon"/>
    <n v="18.239999999999998"/>
    <n v="5.31"/>
    <s v="Yes"/>
    <x v="0"/>
    <x v="1"/>
    <n v="1"/>
    <x v="1"/>
    <x v="3"/>
    <x v="2"/>
    <d v="1983-10-24T00:00:00"/>
    <x v="1737"/>
    <x v="1"/>
    <s v="tier - 2"/>
    <x v="1"/>
    <x v="33"/>
  </r>
  <r>
    <x v="1738"/>
    <s v="Marriott"/>
    <n v="37.28"/>
    <n v="4.66"/>
    <s v="No"/>
    <x v="1"/>
    <x v="0"/>
    <n v="1"/>
    <x v="1"/>
    <x v="0"/>
    <x v="2"/>
    <d v="2004-06-06T00:00:00"/>
    <x v="1738"/>
    <x v="1"/>
    <s v="tier - 2"/>
    <x v="13"/>
    <x v="39"/>
  </r>
  <r>
    <x v="1739"/>
    <s v="Wilkins"/>
    <n v="18.2"/>
    <n v="6.19"/>
    <s v="No"/>
    <x v="0"/>
    <x v="1"/>
    <n v="1"/>
    <x v="1"/>
    <x v="3"/>
    <x v="1"/>
    <d v="1979-09-12T00:00:00"/>
    <x v="1739"/>
    <x v="1"/>
    <s v="tier - 2"/>
    <x v="0"/>
    <x v="19"/>
  </r>
  <r>
    <x v="1740"/>
    <s v="Saiter"/>
    <n v="20.53"/>
    <n v="4.8600000000000003"/>
    <s v="No"/>
    <x v="0"/>
    <x v="0"/>
    <n v="1"/>
    <x v="1"/>
    <x v="2"/>
    <x v="2"/>
    <d v="1984-10-16T00:00:00"/>
    <x v="1740"/>
    <x v="1"/>
    <s v="tier - 1"/>
    <x v="0"/>
    <x v="32"/>
  </r>
  <r>
    <x v="1741"/>
    <s v="Winrow"/>
    <n v="23.79"/>
    <n v="4.74"/>
    <s v="No"/>
    <x v="0"/>
    <x v="0"/>
    <n v="0"/>
    <x v="1"/>
    <x v="2"/>
    <x v="2"/>
    <d v="1991-08-29T00:00:00"/>
    <x v="1741"/>
    <x v="1"/>
    <s v="tier - 2"/>
    <x v="1"/>
    <x v="42"/>
  </r>
  <r>
    <x v="1742"/>
    <s v="Gries"/>
    <n v="29.8"/>
    <n v="6.03"/>
    <s v="No"/>
    <x v="0"/>
    <x v="0"/>
    <n v="0"/>
    <x v="1"/>
    <x v="1"/>
    <x v="1"/>
    <d v="1990-10-09T00:00:00"/>
    <x v="1742"/>
    <x v="1"/>
    <s v="tier - 2"/>
    <x v="3"/>
    <x v="3"/>
  </r>
  <r>
    <x v="1743"/>
    <s v="Strohschein"/>
    <n v="31.54"/>
    <n v="4.71"/>
    <s v="No"/>
    <x v="0"/>
    <x v="0"/>
    <n v="0"/>
    <x v="1"/>
    <x v="0"/>
    <x v="2"/>
    <d v="1990-08-22T00:00:00"/>
    <x v="1743"/>
    <x v="1"/>
    <s v="tier - 2"/>
    <x v="2"/>
    <x v="3"/>
  </r>
  <r>
    <x v="1744"/>
    <s v="Berger"/>
    <n v="20.82"/>
    <n v="5.55"/>
    <s v="No"/>
    <x v="0"/>
    <x v="0"/>
    <n v="1"/>
    <x v="1"/>
    <x v="2"/>
    <x v="2"/>
    <d v="1984-08-22T00:00:00"/>
    <x v="1744"/>
    <x v="1"/>
    <s v="tier - 1"/>
    <x v="0"/>
    <x v="32"/>
  </r>
  <r>
    <x v="1745"/>
    <s v="Coogan"/>
    <n v="38.83"/>
    <n v="4.78"/>
    <s v="No"/>
    <x v="0"/>
    <x v="1"/>
    <n v="1"/>
    <x v="1"/>
    <x v="0"/>
    <x v="2"/>
    <d v="1993-12-10T00:00:00"/>
    <x v="1745"/>
    <x v="1"/>
    <s v="tier - 2"/>
    <x v="0"/>
    <x v="21"/>
  </r>
  <r>
    <x v="1746"/>
    <s v="Gagnon"/>
    <n v="23.44"/>
    <n v="4.6500000000000004"/>
    <s v="Yes"/>
    <x v="0"/>
    <x v="0"/>
    <n v="1"/>
    <x v="1"/>
    <x v="2"/>
    <x v="2"/>
    <d v="1988-09-15T00:00:00"/>
    <x v="1746"/>
    <x v="1"/>
    <s v="tier - 1"/>
    <x v="0"/>
    <x v="24"/>
  </r>
  <r>
    <x v="1747"/>
    <s v="Pearson"/>
    <n v="24.13"/>
    <n v="5.2"/>
    <s v="No"/>
    <x v="0"/>
    <x v="0"/>
    <n v="1"/>
    <x v="1"/>
    <x v="2"/>
    <x v="2"/>
    <d v="1987-09-13T00:00:00"/>
    <x v="1747"/>
    <x v="0"/>
    <s v="tier - 2"/>
    <x v="1"/>
    <x v="38"/>
  </r>
  <r>
    <x v="1748"/>
    <s v="Brian"/>
    <n v="42.13"/>
    <n v="4.54"/>
    <s v="Yes"/>
    <x v="0"/>
    <x v="0"/>
    <n v="1"/>
    <x v="1"/>
    <x v="0"/>
    <x v="2"/>
    <d v="1988-11-01T00:00:00"/>
    <x v="1748"/>
    <x v="1"/>
    <s v="tier - 3"/>
    <x v="0"/>
    <x v="24"/>
  </r>
  <r>
    <x v="1749"/>
    <s v="Brown"/>
    <n v="17.86"/>
    <n v="4.1100000000000003"/>
    <s v="No"/>
    <x v="0"/>
    <x v="0"/>
    <n v="1"/>
    <x v="1"/>
    <x v="3"/>
    <x v="2"/>
    <d v="1987-11-18T00:00:00"/>
    <x v="1749"/>
    <x v="1"/>
    <s v="tier - 2"/>
    <x v="1"/>
    <x v="38"/>
  </r>
  <r>
    <x v="1750"/>
    <s v="Fox"/>
    <n v="32.78"/>
    <n v="4.63"/>
    <s v="No"/>
    <x v="0"/>
    <x v="0"/>
    <n v="0"/>
    <x v="1"/>
    <x v="0"/>
    <x v="2"/>
    <d v="1999-06-19T00:00:00"/>
    <x v="1750"/>
    <x v="1"/>
    <s v="tier - 2"/>
    <x v="12"/>
    <x v="35"/>
  </r>
  <r>
    <x v="1751"/>
    <s v="Traver"/>
    <n v="23.9"/>
    <n v="6.06"/>
    <s v="Yes"/>
    <x v="0"/>
    <x v="1"/>
    <n v="1"/>
    <x v="1"/>
    <x v="2"/>
    <x v="1"/>
    <d v="1997-07-14T00:00:00"/>
    <x v="1751"/>
    <x v="2"/>
    <s v="tier - 2"/>
    <x v="3"/>
    <x v="31"/>
  </r>
  <r>
    <x v="1752"/>
    <s v="Quick"/>
    <n v="15.47"/>
    <n v="8.43"/>
    <s v="No"/>
    <x v="0"/>
    <x v="0"/>
    <n v="0"/>
    <x v="1"/>
    <x v="3"/>
    <x v="0"/>
    <d v="1978-11-22T00:00:00"/>
    <x v="1752"/>
    <x v="1"/>
    <s v="tier - 3"/>
    <x v="1"/>
    <x v="9"/>
  </r>
  <r>
    <x v="1753"/>
    <s v="Scott"/>
    <n v="28.54"/>
    <n v="5.51"/>
    <s v="No"/>
    <x v="0"/>
    <x v="1"/>
    <n v="1"/>
    <x v="1"/>
    <x v="1"/>
    <x v="2"/>
    <d v="1993-06-11T00:00:00"/>
    <x v="1753"/>
    <x v="1"/>
    <s v="tier - 1"/>
    <x v="14"/>
    <x v="21"/>
  </r>
  <r>
    <x v="1754"/>
    <s v="Theriot"/>
    <n v="18.54"/>
    <n v="4.95"/>
    <s v="No"/>
    <x v="0"/>
    <x v="0"/>
    <n v="0"/>
    <x v="1"/>
    <x v="2"/>
    <x v="2"/>
    <d v="1980-09-07T00:00:00"/>
    <x v="1754"/>
    <x v="1"/>
    <s v="tier - 2"/>
    <x v="0"/>
    <x v="26"/>
  </r>
  <r>
    <x v="1755"/>
    <s v="Michalis"/>
    <n v="32.18"/>
    <n v="6.44"/>
    <s v="Yes"/>
    <x v="0"/>
    <x v="1"/>
    <n v="1"/>
    <x v="1"/>
    <x v="0"/>
    <x v="0"/>
    <d v="1997-07-29T00:00:00"/>
    <x v="1755"/>
    <x v="1"/>
    <s v="tier - 2"/>
    <x v="1"/>
    <x v="31"/>
  </r>
  <r>
    <x v="1756"/>
    <s v="Hall"/>
    <n v="37.380000000000003"/>
    <n v="6.05"/>
    <s v="Yes"/>
    <x v="0"/>
    <x v="0"/>
    <n v="0"/>
    <x v="1"/>
    <x v="0"/>
    <x v="1"/>
    <d v="2001-10-16T00:00:00"/>
    <x v="1756"/>
    <x v="1"/>
    <s v="tier - 3"/>
    <x v="3"/>
    <x v="47"/>
  </r>
  <r>
    <x v="1757"/>
    <s v="Tjong Clemons"/>
    <n v="31.12"/>
    <n v="4.76"/>
    <s v="Yes"/>
    <x v="0"/>
    <x v="1"/>
    <n v="1"/>
    <x v="1"/>
    <x v="0"/>
    <x v="2"/>
    <d v="1997-12-04T00:00:00"/>
    <x v="1757"/>
    <x v="1"/>
    <s v="tier - 2"/>
    <x v="15"/>
    <x v="31"/>
  </r>
  <r>
    <x v="1758"/>
    <s v="Palma"/>
    <n v="22.01"/>
    <n v="6.72"/>
    <s v="Yes"/>
    <x v="0"/>
    <x v="0"/>
    <n v="1"/>
    <x v="1"/>
    <x v="2"/>
    <x v="0"/>
    <d v="1986-06-29T00:00:00"/>
    <x v="1758"/>
    <x v="1"/>
    <s v="tier - 2"/>
    <x v="0"/>
    <x v="27"/>
  </r>
  <r>
    <x v="1759"/>
    <s v="Takaoka"/>
    <n v="27.645"/>
    <n v="5.7"/>
    <s v="No"/>
    <x v="0"/>
    <x v="0"/>
    <n v="0"/>
    <x v="1"/>
    <x v="1"/>
    <x v="1"/>
    <d v="1991-09-10T00:00:00"/>
    <x v="1759"/>
    <x v="2"/>
    <s v="tier - 1"/>
    <x v="4"/>
    <x v="42"/>
  </r>
  <r>
    <x v="1760"/>
    <s v="Sherman"/>
    <n v="29.64"/>
    <n v="5.31"/>
    <s v="Yes"/>
    <x v="0"/>
    <x v="0"/>
    <n v="0"/>
    <x v="1"/>
    <x v="1"/>
    <x v="2"/>
    <d v="1985-12-28T00:00:00"/>
    <x v="1760"/>
    <x v="0"/>
    <s v="tier - 2"/>
    <x v="1"/>
    <x v="18"/>
  </r>
  <r>
    <x v="1761"/>
    <s v="Andre"/>
    <n v="33.700000000000003"/>
    <n v="4.32"/>
    <s v="Yes"/>
    <x v="0"/>
    <x v="0"/>
    <n v="1"/>
    <x v="1"/>
    <x v="0"/>
    <x v="2"/>
    <d v="1988-11-09T00:00:00"/>
    <x v="1761"/>
    <x v="1"/>
    <s v="tier - 3"/>
    <x v="3"/>
    <x v="24"/>
  </r>
  <r>
    <x v="1762"/>
    <s v="Switt"/>
    <n v="27.5"/>
    <n v="4.2300000000000004"/>
    <s v="Yes"/>
    <x v="0"/>
    <x v="0"/>
    <n v="1"/>
    <x v="1"/>
    <x v="1"/>
    <x v="2"/>
    <d v="1988-07-08T00:00:00"/>
    <x v="1762"/>
    <x v="1"/>
    <s v="tier - 3"/>
    <x v="3"/>
    <x v="24"/>
  </r>
  <r>
    <x v="1763"/>
    <s v="Erickson"/>
    <n v="16.12"/>
    <n v="6.09"/>
    <s v="No"/>
    <x v="0"/>
    <x v="0"/>
    <n v="0"/>
    <x v="1"/>
    <x v="3"/>
    <x v="1"/>
    <d v="1977-06-09T00:00:00"/>
    <x v="1763"/>
    <x v="1"/>
    <s v="tier - 3"/>
    <x v="0"/>
    <x v="1"/>
  </r>
  <r>
    <x v="1764"/>
    <s v="Miller"/>
    <n v="26.73"/>
    <n v="4.74"/>
    <s v="Yes"/>
    <x v="0"/>
    <x v="0"/>
    <n v="1"/>
    <x v="1"/>
    <x v="1"/>
    <x v="2"/>
    <d v="1988-09-04T00:00:00"/>
    <x v="1764"/>
    <x v="1"/>
    <s v="tier - 2"/>
    <x v="0"/>
    <x v="24"/>
  </r>
  <r>
    <x v="1765"/>
    <s v="Whitbeck"/>
    <n v="37.25"/>
    <n v="6.23"/>
    <s v="Yes"/>
    <x v="0"/>
    <x v="0"/>
    <n v="0"/>
    <x v="1"/>
    <x v="0"/>
    <x v="1"/>
    <d v="2001-10-05T00:00:00"/>
    <x v="1765"/>
    <x v="1"/>
    <s v="tier - 2"/>
    <x v="3"/>
    <x v="47"/>
  </r>
  <r>
    <x v="1766"/>
    <s v="Auer"/>
    <n v="23.56"/>
    <n v="5.45"/>
    <s v="Yes"/>
    <x v="0"/>
    <x v="0"/>
    <n v="1"/>
    <x v="1"/>
    <x v="2"/>
    <x v="2"/>
    <d v="1988-06-24T00:00:00"/>
    <x v="1766"/>
    <x v="1"/>
    <s v="tier - 3"/>
    <x v="2"/>
    <x v="24"/>
  </r>
  <r>
    <x v="1767"/>
    <s v="Attar"/>
    <n v="15.84"/>
    <n v="10.34"/>
    <s v="No"/>
    <x v="0"/>
    <x v="0"/>
    <n v="2"/>
    <x v="1"/>
    <x v="3"/>
    <x v="0"/>
    <d v="1973-11-07T00:00:00"/>
    <x v="1767"/>
    <x v="1"/>
    <s v="tier - 3"/>
    <x v="0"/>
    <x v="30"/>
  </r>
  <r>
    <x v="1768"/>
    <s v="Misuraca"/>
    <n v="36.630000000000003"/>
    <n v="5.15"/>
    <s v="No"/>
    <x v="0"/>
    <x v="0"/>
    <n v="0"/>
    <x v="1"/>
    <x v="0"/>
    <x v="2"/>
    <d v="1991-08-30T00:00:00"/>
    <x v="1768"/>
    <x v="1"/>
    <s v="tier - 1"/>
    <x v="0"/>
    <x v="42"/>
  </r>
  <r>
    <x v="1769"/>
    <s v="Spannaus"/>
    <n v="16.47"/>
    <n v="11.72"/>
    <s v="No"/>
    <x v="0"/>
    <x v="0"/>
    <n v="0"/>
    <x v="1"/>
    <x v="3"/>
    <x v="0"/>
    <d v="1974-06-26T00:00:00"/>
    <x v="1769"/>
    <x v="1"/>
    <s v="tier - 2"/>
    <x v="0"/>
    <x v="20"/>
  </r>
  <r>
    <x v="1770"/>
    <s v="Tarbiat"/>
    <n v="25.8"/>
    <n v="5.29"/>
    <s v="No"/>
    <x v="0"/>
    <x v="0"/>
    <n v="0"/>
    <x v="1"/>
    <x v="1"/>
    <x v="2"/>
    <d v="1991-11-27T00:00:00"/>
    <x v="1770"/>
    <x v="1"/>
    <s v="tier - 3"/>
    <x v="3"/>
    <x v="42"/>
  </r>
  <r>
    <x v="1771"/>
    <s v="Pulkkinen"/>
    <n v="23.6"/>
    <n v="4.33"/>
    <s v="No"/>
    <x v="0"/>
    <x v="0"/>
    <n v="0"/>
    <x v="1"/>
    <x v="2"/>
    <x v="2"/>
    <d v="1991-08-23T00:00:00"/>
    <x v="1771"/>
    <x v="1"/>
    <s v="tier - 3"/>
    <x v="3"/>
    <x v="42"/>
  </r>
  <r>
    <x v="1772"/>
    <s v="Trnovcova"/>
    <n v="32.11"/>
    <n v="6.24"/>
    <s v="No"/>
    <x v="0"/>
    <x v="1"/>
    <n v="1"/>
    <x v="1"/>
    <x v="0"/>
    <x v="1"/>
    <d v="1993-08-10T00:00:00"/>
    <x v="1772"/>
    <x v="1"/>
    <s v="tier - 2"/>
    <x v="1"/>
    <x v="21"/>
  </r>
  <r>
    <x v="1773"/>
    <s v="Anthony"/>
    <n v="30.114999999999998"/>
    <n v="11.61"/>
    <s v="No"/>
    <x v="0"/>
    <x v="0"/>
    <n v="0"/>
    <x v="1"/>
    <x v="0"/>
    <x v="0"/>
    <d v="2002-08-21T00:00:00"/>
    <x v="1773"/>
    <x v="1"/>
    <s v="tier - 1"/>
    <x v="6"/>
    <x v="43"/>
  </r>
  <r>
    <x v="1774"/>
    <s v="Hetrick"/>
    <n v="20.28"/>
    <n v="11.07"/>
    <s v="Yes"/>
    <x v="0"/>
    <x v="0"/>
    <n v="0"/>
    <x v="1"/>
    <x v="2"/>
    <x v="0"/>
    <d v="1981-10-18T00:00:00"/>
    <x v="1774"/>
    <x v="1"/>
    <s v="tier - 3"/>
    <x v="0"/>
    <x v="36"/>
  </r>
  <r>
    <x v="1775"/>
    <s v="Stern"/>
    <n v="20.234999999999999"/>
    <n v="5.19"/>
    <s v="No"/>
    <x v="0"/>
    <x v="1"/>
    <n v="1"/>
    <x v="1"/>
    <x v="2"/>
    <x v="2"/>
    <d v="1993-07-10T00:00:00"/>
    <x v="1775"/>
    <x v="1"/>
    <s v="tier - 1"/>
    <x v="1"/>
    <x v="21"/>
  </r>
  <r>
    <x v="1776"/>
    <s v="Newman"/>
    <n v="25.27"/>
    <n v="5.7"/>
    <s v="Yes"/>
    <x v="0"/>
    <x v="0"/>
    <n v="1"/>
    <x v="1"/>
    <x v="1"/>
    <x v="1"/>
    <d v="1988-09-23T00:00:00"/>
    <x v="1776"/>
    <x v="2"/>
    <s v="tier - 3"/>
    <x v="1"/>
    <x v="24"/>
  </r>
  <r>
    <x v="1777"/>
    <s v="Reasoner"/>
    <n v="24.24"/>
    <n v="6.15"/>
    <s v="No"/>
    <x v="0"/>
    <x v="0"/>
    <n v="0"/>
    <x v="1"/>
    <x v="2"/>
    <x v="1"/>
    <d v="1990-11-28T00:00:00"/>
    <x v="1777"/>
    <x v="1"/>
    <s v="tier - 3"/>
    <x v="0"/>
    <x v="3"/>
  </r>
  <r>
    <x v="1778"/>
    <s v="Mone"/>
    <n v="35.75"/>
    <n v="5.07"/>
    <s v="No"/>
    <x v="0"/>
    <x v="0"/>
    <n v="0"/>
    <x v="1"/>
    <x v="0"/>
    <x v="2"/>
    <d v="1989-07-10T00:00:00"/>
    <x v="1778"/>
    <x v="2"/>
    <s v="tier - 2"/>
    <x v="0"/>
    <x v="4"/>
  </r>
  <r>
    <x v="1779"/>
    <s v="Powers"/>
    <n v="29.92"/>
    <n v="10.97"/>
    <s v="Yes"/>
    <x v="0"/>
    <x v="0"/>
    <n v="1"/>
    <x v="1"/>
    <x v="0"/>
    <x v="0"/>
    <d v="1986-10-27T00:00:00"/>
    <x v="1779"/>
    <x v="1"/>
    <s v="tier - 1"/>
    <x v="0"/>
    <x v="27"/>
  </r>
  <r>
    <x v="1780"/>
    <s v="Ulery"/>
    <n v="26.2"/>
    <n v="10.93"/>
    <s v="Yes"/>
    <x v="0"/>
    <x v="0"/>
    <n v="1"/>
    <x v="1"/>
    <x v="1"/>
    <x v="0"/>
    <d v="1986-12-23T00:00:00"/>
    <x v="1780"/>
    <x v="1"/>
    <s v="tier - 1"/>
    <x v="3"/>
    <x v="27"/>
  </r>
  <r>
    <x v="1781"/>
    <s v="Haines"/>
    <n v="26.695"/>
    <n v="4.21"/>
    <s v="Yes"/>
    <x v="0"/>
    <x v="1"/>
    <n v="1"/>
    <x v="1"/>
    <x v="1"/>
    <x v="2"/>
    <d v="1997-09-29T00:00:00"/>
    <x v="1781"/>
    <x v="1"/>
    <s v="tier - 3"/>
    <x v="1"/>
    <x v="31"/>
  </r>
  <r>
    <x v="1782"/>
    <s v="Airoldi"/>
    <n v="23.16"/>
    <n v="5.5"/>
    <s v="No"/>
    <x v="0"/>
    <x v="0"/>
    <n v="0"/>
    <x v="1"/>
    <x v="2"/>
    <x v="2"/>
    <d v="1989-09-01T00:00:00"/>
    <x v="1782"/>
    <x v="1"/>
    <s v="tier - 3"/>
    <x v="3"/>
    <x v="4"/>
  </r>
  <r>
    <x v="1783"/>
    <s v="Mattis"/>
    <n v="32.585000000000001"/>
    <n v="4.93"/>
    <s v="Yes"/>
    <x v="0"/>
    <x v="0"/>
    <n v="1"/>
    <x v="1"/>
    <x v="0"/>
    <x v="2"/>
    <d v="1995-12-27T00:00:00"/>
    <x v="1783"/>
    <x v="1"/>
    <s v="tier - 3"/>
    <x v="6"/>
    <x v="40"/>
  </r>
  <r>
    <x v="1784"/>
    <s v="Cho"/>
    <n v="33.97"/>
    <n v="5.6"/>
    <s v="Yes"/>
    <x v="0"/>
    <x v="0"/>
    <n v="0"/>
    <x v="1"/>
    <x v="0"/>
    <x v="2"/>
    <d v="2001-06-07T00:00:00"/>
    <x v="1784"/>
    <x v="1"/>
    <s v="tier - 3"/>
    <x v="14"/>
    <x v="47"/>
  </r>
  <r>
    <x v="1785"/>
    <s v="Reumann"/>
    <n v="16.57"/>
    <n v="9.99"/>
    <s v="No"/>
    <x v="0"/>
    <x v="0"/>
    <n v="0"/>
    <x v="1"/>
    <x v="3"/>
    <x v="0"/>
    <d v="1974-09-11T00:00:00"/>
    <x v="1785"/>
    <x v="1"/>
    <s v="tier - 2"/>
    <x v="0"/>
    <x v="20"/>
  </r>
  <r>
    <x v="1786"/>
    <s v="Cooper"/>
    <n v="17.55"/>
    <n v="5.93"/>
    <s v="No"/>
    <x v="0"/>
    <x v="1"/>
    <n v="1"/>
    <x v="1"/>
    <x v="3"/>
    <x v="1"/>
    <d v="1979-12-13T00:00:00"/>
    <x v="1786"/>
    <x v="1"/>
    <s v="tier - 3"/>
    <x v="0"/>
    <x v="19"/>
  </r>
  <r>
    <x v="1787"/>
    <s v="Kennedy"/>
    <n v="29.41"/>
    <n v="6.29"/>
    <s v="Yes"/>
    <x v="0"/>
    <x v="0"/>
    <n v="1"/>
    <x v="1"/>
    <x v="1"/>
    <x v="1"/>
    <d v="1995-09-29T00:00:00"/>
    <x v="1787"/>
    <x v="1"/>
    <s v="tier - 1"/>
    <x v="14"/>
    <x v="40"/>
  </r>
  <r>
    <x v="1788"/>
    <s v="Cichon"/>
    <n v="17.91"/>
    <n v="5.65"/>
    <s v="No"/>
    <x v="0"/>
    <x v="0"/>
    <n v="1"/>
    <x v="1"/>
    <x v="3"/>
    <x v="2"/>
    <d v="1984-10-15T00:00:00"/>
    <x v="1788"/>
    <x v="1"/>
    <s v="tier - 1"/>
    <x v="1"/>
    <x v="32"/>
  </r>
  <r>
    <x v="1789"/>
    <s v="Maroevic"/>
    <n v="31.57"/>
    <n v="6.15"/>
    <s v="No"/>
    <x v="0"/>
    <x v="0"/>
    <n v="1"/>
    <x v="1"/>
    <x v="0"/>
    <x v="1"/>
    <d v="1992-09-10T00:00:00"/>
    <x v="1789"/>
    <x v="2"/>
    <s v="tier - 2"/>
    <x v="0"/>
    <x v="34"/>
  </r>
  <r>
    <x v="1790"/>
    <s v="Martin"/>
    <n v="33.18"/>
    <n v="5.22"/>
    <s v="No"/>
    <x v="1"/>
    <x v="0"/>
    <n v="1"/>
    <x v="1"/>
    <x v="0"/>
    <x v="2"/>
    <d v="2000-12-11T00:00:00"/>
    <x v="1790"/>
    <x v="1"/>
    <s v="tier - 2"/>
    <x v="14"/>
    <x v="22"/>
  </r>
  <r>
    <x v="1791"/>
    <s v="Schulz"/>
    <n v="37"/>
    <n v="11.66"/>
    <s v="No"/>
    <x v="0"/>
    <x v="0"/>
    <n v="0"/>
    <x v="1"/>
    <x v="0"/>
    <x v="0"/>
    <d v="2002-06-27T00:00:00"/>
    <x v="1791"/>
    <x v="1"/>
    <s v="tier - 1"/>
    <x v="3"/>
    <x v="43"/>
  </r>
  <r>
    <x v="1792"/>
    <s v="Capriolo"/>
    <n v="18.905000000000001"/>
    <n v="4.91"/>
    <s v="Yes"/>
    <x v="0"/>
    <x v="0"/>
    <n v="1"/>
    <x v="1"/>
    <x v="2"/>
    <x v="2"/>
    <d v="1995-12-01T00:00:00"/>
    <x v="1792"/>
    <x v="0"/>
    <s v="tier - 2"/>
    <x v="10"/>
    <x v="40"/>
  </r>
  <r>
    <x v="1793"/>
    <s v="Borleis"/>
    <n v="20.03"/>
    <n v="9.25"/>
    <s v="Yes"/>
    <x v="0"/>
    <x v="0"/>
    <n v="0"/>
    <x v="1"/>
    <x v="2"/>
    <x v="0"/>
    <d v="1981-07-03T00:00:00"/>
    <x v="1793"/>
    <x v="1"/>
    <s v="tier - 1"/>
    <x v="0"/>
    <x v="36"/>
  </r>
  <r>
    <x v="1794"/>
    <s v="Kramer"/>
    <n v="16.7"/>
    <n v="11.48"/>
    <s v="No"/>
    <x v="0"/>
    <x v="0"/>
    <n v="0"/>
    <x v="1"/>
    <x v="3"/>
    <x v="0"/>
    <d v="1978-10-03T00:00:00"/>
    <x v="1794"/>
    <x v="1"/>
    <s v="tier - 3"/>
    <x v="0"/>
    <x v="9"/>
  </r>
  <r>
    <x v="1795"/>
    <s v="Conrad"/>
    <n v="39.82"/>
    <n v="6.06"/>
    <s v="No"/>
    <x v="0"/>
    <x v="0"/>
    <n v="0"/>
    <x v="1"/>
    <x v="0"/>
    <x v="1"/>
    <d v="1989-12-16T00:00:00"/>
    <x v="1795"/>
    <x v="1"/>
    <s v="tier - 1"/>
    <x v="0"/>
    <x v="4"/>
  </r>
  <r>
    <x v="1796"/>
    <s v="Karakoyunlu"/>
    <n v="22.04"/>
    <n v="5.86"/>
    <s v="No"/>
    <x v="0"/>
    <x v="0"/>
    <n v="1"/>
    <x v="1"/>
    <x v="2"/>
    <x v="1"/>
    <d v="1987-06-22T00:00:00"/>
    <x v="1796"/>
    <x v="1"/>
    <s v="tier - 3"/>
    <x v="0"/>
    <x v="38"/>
  </r>
  <r>
    <x v="1797"/>
    <s v="Desrosiers"/>
    <n v="28.27"/>
    <n v="5.33"/>
    <s v="No"/>
    <x v="0"/>
    <x v="0"/>
    <n v="0"/>
    <x v="1"/>
    <x v="1"/>
    <x v="2"/>
    <d v="1989-12-09T00:00:00"/>
    <x v="1797"/>
    <x v="1"/>
    <s v="tier - 3"/>
    <x v="0"/>
    <x v="4"/>
  </r>
  <r>
    <x v="1798"/>
    <s v="O'Mara"/>
    <n v="18.5"/>
    <n v="5.33"/>
    <s v="No"/>
    <x v="0"/>
    <x v="0"/>
    <n v="0"/>
    <x v="1"/>
    <x v="2"/>
    <x v="2"/>
    <d v="1989-08-01T00:00:00"/>
    <x v="1798"/>
    <x v="1"/>
    <s v="tier - 3"/>
    <x v="3"/>
    <x v="4"/>
  </r>
  <r>
    <x v="1799"/>
    <s v="Shabot Marcos"/>
    <n v="38.6"/>
    <n v="6.02"/>
    <s v="No"/>
    <x v="0"/>
    <x v="0"/>
    <n v="1"/>
    <x v="1"/>
    <x v="0"/>
    <x v="1"/>
    <d v="1987-09-27T00:00:00"/>
    <x v="1799"/>
    <x v="2"/>
    <s v="tier - 3"/>
    <x v="3"/>
    <x v="38"/>
  </r>
  <r>
    <x v="1800"/>
    <s v="Comment"/>
    <n v="43.12"/>
    <n v="6.25"/>
    <s v="No"/>
    <x v="0"/>
    <x v="0"/>
    <n v="1"/>
    <x v="1"/>
    <x v="0"/>
    <x v="1"/>
    <d v="1992-08-16T00:00:00"/>
    <x v="1800"/>
    <x v="1"/>
    <s v="tier - 3"/>
    <x v="0"/>
    <x v="34"/>
  </r>
  <r>
    <x v="1801"/>
    <s v="Moss"/>
    <n v="30.5"/>
    <n v="4.8099999999999996"/>
    <s v="No"/>
    <x v="0"/>
    <x v="0"/>
    <n v="1"/>
    <x v="1"/>
    <x v="0"/>
    <x v="2"/>
    <d v="1987-11-22T00:00:00"/>
    <x v="1801"/>
    <x v="2"/>
    <s v="tier - 1"/>
    <x v="3"/>
    <x v="38"/>
  </r>
  <r>
    <x v="1802"/>
    <s v="Guzman"/>
    <n v="27.61"/>
    <n v="4.5999999999999996"/>
    <s v="No"/>
    <x v="0"/>
    <x v="0"/>
    <n v="1"/>
    <x v="1"/>
    <x v="1"/>
    <x v="2"/>
    <d v="1987-09-02T00:00:00"/>
    <x v="1802"/>
    <x v="1"/>
    <s v="tier - 2"/>
    <x v="0"/>
    <x v="38"/>
  </r>
  <r>
    <x v="1803"/>
    <s v="Cox"/>
    <n v="27.1"/>
    <n v="5.08"/>
    <s v="No"/>
    <x v="0"/>
    <x v="0"/>
    <n v="1"/>
    <x v="1"/>
    <x v="1"/>
    <x v="2"/>
    <d v="1987-06-05T00:00:00"/>
    <x v="1803"/>
    <x v="1"/>
    <s v="tier - 2"/>
    <x v="3"/>
    <x v="27"/>
  </r>
  <r>
    <x v="1804"/>
    <s v="Clash"/>
    <n v="35.93"/>
    <n v="5.43"/>
    <s v="No"/>
    <x v="1"/>
    <x v="0"/>
    <n v="1"/>
    <x v="1"/>
    <x v="0"/>
    <x v="2"/>
    <d v="2004-11-24T00:00:00"/>
    <x v="1804"/>
    <x v="1"/>
    <s v="tier - 3"/>
    <x v="14"/>
    <x v="41"/>
  </r>
  <r>
    <x v="1805"/>
    <s v="Blankenship"/>
    <n v="32.68"/>
    <n v="5.44"/>
    <s v="No"/>
    <x v="0"/>
    <x v="0"/>
    <n v="0"/>
    <x v="1"/>
    <x v="0"/>
    <x v="2"/>
    <d v="1991-10-12T00:00:00"/>
    <x v="1805"/>
    <x v="1"/>
    <s v="tier - 3"/>
    <x v="1"/>
    <x v="42"/>
  </r>
  <r>
    <x v="1806"/>
    <s v="Lloyd"/>
    <n v="20.74"/>
    <n v="11.69"/>
    <s v="Yes"/>
    <x v="0"/>
    <x v="0"/>
    <n v="1"/>
    <x v="1"/>
    <x v="2"/>
    <x v="0"/>
    <d v="1986-09-05T00:00:00"/>
    <x v="1806"/>
    <x v="1"/>
    <s v="tier - 1"/>
    <x v="0"/>
    <x v="27"/>
  </r>
  <r>
    <x v="1807"/>
    <s v="Kong"/>
    <n v="15.57"/>
    <n v="6.07"/>
    <s v="No"/>
    <x v="0"/>
    <x v="0"/>
    <n v="0"/>
    <x v="1"/>
    <x v="3"/>
    <x v="1"/>
    <d v="1980-07-02T00:00:00"/>
    <x v="1807"/>
    <x v="1"/>
    <s v="tier - 3"/>
    <x v="1"/>
    <x v="26"/>
  </r>
  <r>
    <x v="1808"/>
    <s v="Benson"/>
    <n v="23.844999999999999"/>
    <n v="4.3600000000000003"/>
    <s v="No"/>
    <x v="0"/>
    <x v="0"/>
    <n v="0"/>
    <x v="1"/>
    <x v="2"/>
    <x v="2"/>
    <d v="1994-08-12T00:00:00"/>
    <x v="1808"/>
    <x v="1"/>
    <s v="tier - 1"/>
    <x v="1"/>
    <x v="6"/>
  </r>
  <r>
    <x v="1809"/>
    <s v="Huntington"/>
    <n v="22.895"/>
    <n v="5.24"/>
    <s v="No"/>
    <x v="0"/>
    <x v="0"/>
    <n v="1"/>
    <x v="1"/>
    <x v="2"/>
    <x v="2"/>
    <d v="1992-09-28T00:00:00"/>
    <x v="1809"/>
    <x v="1"/>
    <s v="tier - 2"/>
    <x v="2"/>
    <x v="34"/>
  </r>
  <r>
    <x v="1810"/>
    <s v="Kendall"/>
    <n v="21.945"/>
    <n v="5.37"/>
    <s v="No"/>
    <x v="0"/>
    <x v="0"/>
    <n v="1"/>
    <x v="1"/>
    <x v="2"/>
    <x v="2"/>
    <d v="1992-10-09T00:00:00"/>
    <x v="1810"/>
    <x v="1"/>
    <s v="tier - 3"/>
    <x v="2"/>
    <x v="34"/>
  </r>
  <r>
    <x v="1811"/>
    <s v="Gast"/>
    <n v="19.47"/>
    <n v="6.6"/>
    <s v="Yes"/>
    <x v="0"/>
    <x v="0"/>
    <n v="0"/>
    <x v="1"/>
    <x v="2"/>
    <x v="0"/>
    <d v="1981-08-12T00:00:00"/>
    <x v="1811"/>
    <x v="1"/>
    <s v="tier - 3"/>
    <x v="3"/>
    <x v="36"/>
  </r>
  <r>
    <x v="1812"/>
    <s v="Scanlin"/>
    <n v="15.61"/>
    <n v="5.77"/>
    <s v="No"/>
    <x v="0"/>
    <x v="0"/>
    <n v="0"/>
    <x v="1"/>
    <x v="3"/>
    <x v="1"/>
    <d v="1977-12-04T00:00:00"/>
    <x v="1812"/>
    <x v="1"/>
    <s v="tier - 3"/>
    <x v="0"/>
    <x v="1"/>
  </r>
  <r>
    <x v="1813"/>
    <s v="Philbrook"/>
    <n v="28.6"/>
    <n v="6.08"/>
    <s v="No"/>
    <x v="0"/>
    <x v="1"/>
    <n v="1"/>
    <x v="1"/>
    <x v="1"/>
    <x v="1"/>
    <d v="2003-06-22T00:00:00"/>
    <x v="1813"/>
    <x v="1"/>
    <s v="tier - 3"/>
    <x v="3"/>
    <x v="39"/>
  </r>
  <r>
    <x v="1814"/>
    <s v="Cowan"/>
    <n v="46.53"/>
    <n v="4.16"/>
    <s v="No"/>
    <x v="0"/>
    <x v="0"/>
    <n v="0"/>
    <x v="1"/>
    <x v="0"/>
    <x v="2"/>
    <d v="1990-09-04T00:00:00"/>
    <x v="1814"/>
    <x v="2"/>
    <s v="tier - 3"/>
    <x v="0"/>
    <x v="3"/>
  </r>
  <r>
    <x v="1815"/>
    <s v="Sousa"/>
    <n v="34.99"/>
    <n v="5.0999999999999996"/>
    <s v="No"/>
    <x v="0"/>
    <x v="1"/>
    <n v="1"/>
    <x v="1"/>
    <x v="0"/>
    <x v="2"/>
    <d v="2003-10-04T00:00:00"/>
    <x v="1815"/>
    <x v="1"/>
    <s v="tier - 1"/>
    <x v="14"/>
    <x v="39"/>
  </r>
  <r>
    <x v="1816"/>
    <s v="Stanton"/>
    <n v="17.05"/>
    <n v="5.3"/>
    <s v="No"/>
    <x v="0"/>
    <x v="1"/>
    <n v="1"/>
    <x v="1"/>
    <x v="3"/>
    <x v="2"/>
    <d v="1979-10-18T00:00:00"/>
    <x v="1816"/>
    <x v="1"/>
    <s v="tier - 1"/>
    <x v="0"/>
    <x v="19"/>
  </r>
  <r>
    <x v="1817"/>
    <s v="Mollak"/>
    <n v="37.18"/>
    <n v="4.9000000000000004"/>
    <s v="No"/>
    <x v="0"/>
    <x v="0"/>
    <n v="0"/>
    <x v="1"/>
    <x v="0"/>
    <x v="2"/>
    <d v="1990-07-13T00:00:00"/>
    <x v="1817"/>
    <x v="1"/>
    <s v="tier - 1"/>
    <x v="0"/>
    <x v="3"/>
  </r>
  <r>
    <x v="1818"/>
    <s v="Bell"/>
    <n v="35.200000000000003"/>
    <n v="5.55"/>
    <s v="No"/>
    <x v="0"/>
    <x v="0"/>
    <n v="0"/>
    <x v="1"/>
    <x v="0"/>
    <x v="2"/>
    <d v="1990-09-26T00:00:00"/>
    <x v="1818"/>
    <x v="1"/>
    <s v="tier - 2"/>
    <x v="3"/>
    <x v="3"/>
  </r>
  <r>
    <x v="1819"/>
    <s v="Weston"/>
    <n v="37.335000000000001"/>
    <n v="4.95"/>
    <s v="No"/>
    <x v="0"/>
    <x v="0"/>
    <n v="0"/>
    <x v="1"/>
    <x v="0"/>
    <x v="2"/>
    <d v="1990-08-05T00:00:00"/>
    <x v="1819"/>
    <x v="2"/>
    <s v="tier - 3"/>
    <x v="4"/>
    <x v="3"/>
  </r>
  <r>
    <x v="1820"/>
    <s v="Rabuzzi"/>
    <n v="27.265000000000001"/>
    <n v="6.46"/>
    <s v="Yes"/>
    <x v="0"/>
    <x v="0"/>
    <n v="0"/>
    <x v="1"/>
    <x v="1"/>
    <x v="0"/>
    <d v="1996-10-25T00:00:00"/>
    <x v="1820"/>
    <x v="1"/>
    <s v="tier - 1"/>
    <x v="6"/>
    <x v="45"/>
  </r>
  <r>
    <x v="1821"/>
    <s v="Hendrix"/>
    <n v="30.8"/>
    <n v="4.9000000000000004"/>
    <s v="Yes"/>
    <x v="0"/>
    <x v="0"/>
    <n v="0"/>
    <x v="1"/>
    <x v="0"/>
    <x v="2"/>
    <d v="1985-06-22T00:00:00"/>
    <x v="1821"/>
    <x v="0"/>
    <s v="tier - 1"/>
    <x v="3"/>
    <x v="18"/>
  </r>
  <r>
    <x v="1822"/>
    <s v="Van Nielen"/>
    <n v="30.21"/>
    <n v="5.21"/>
    <s v="No"/>
    <x v="0"/>
    <x v="0"/>
    <n v="1"/>
    <x v="1"/>
    <x v="0"/>
    <x v="2"/>
    <d v="1998-06-29T00:00:00"/>
    <x v="1822"/>
    <x v="1"/>
    <s v="tier - 1"/>
    <x v="1"/>
    <x v="44"/>
  </r>
  <r>
    <x v="1823"/>
    <s v="Blanton"/>
    <n v="35.340000000000003"/>
    <n v="4.13"/>
    <s v="No"/>
    <x v="1"/>
    <x v="0"/>
    <n v="1"/>
    <x v="1"/>
    <x v="0"/>
    <x v="2"/>
    <d v="2000-07-02T00:00:00"/>
    <x v="1823"/>
    <x v="1"/>
    <s v="tier - 3"/>
    <x v="3"/>
    <x v="22"/>
  </r>
  <r>
    <x v="1824"/>
    <s v="Schout"/>
    <n v="26.695"/>
    <n v="5.28"/>
    <s v="No"/>
    <x v="0"/>
    <x v="0"/>
    <n v="0"/>
    <x v="1"/>
    <x v="1"/>
    <x v="2"/>
    <d v="1989-09-18T00:00:00"/>
    <x v="1824"/>
    <x v="1"/>
    <s v="tier - 2"/>
    <x v="1"/>
    <x v="4"/>
  </r>
  <r>
    <x v="1825"/>
    <s v="Schmaltz"/>
    <n v="29.355"/>
    <n v="4.68"/>
    <s v="Yes"/>
    <x v="0"/>
    <x v="0"/>
    <n v="0"/>
    <x v="1"/>
    <x v="1"/>
    <x v="2"/>
    <d v="1996-12-25T00:00:00"/>
    <x v="1825"/>
    <x v="1"/>
    <s v="tier - 2"/>
    <x v="2"/>
    <x v="45"/>
  </r>
  <r>
    <x v="1826"/>
    <s v="Eagen"/>
    <n v="29.59"/>
    <n v="4.0599999999999996"/>
    <s v="No"/>
    <x v="0"/>
    <x v="0"/>
    <n v="0"/>
    <x v="1"/>
    <x v="1"/>
    <x v="2"/>
    <d v="1990-09-20T00:00:00"/>
    <x v="1826"/>
    <x v="1"/>
    <s v="tier - 2"/>
    <x v="0"/>
    <x v="3"/>
  </r>
  <r>
    <x v="1827"/>
    <s v="Rotramel"/>
    <n v="31.35"/>
    <n v="4.2"/>
    <s v="No"/>
    <x v="1"/>
    <x v="0"/>
    <n v="1"/>
    <x v="1"/>
    <x v="0"/>
    <x v="2"/>
    <d v="2004-12-22T00:00:00"/>
    <x v="1827"/>
    <x v="1"/>
    <s v="tier - 2"/>
    <x v="2"/>
    <x v="41"/>
  </r>
  <r>
    <x v="1828"/>
    <s v="Prevost"/>
    <n v="20.52"/>
    <n v="4.83"/>
    <s v="No"/>
    <x v="0"/>
    <x v="0"/>
    <n v="0"/>
    <x v="1"/>
    <x v="2"/>
    <x v="2"/>
    <d v="1990-11-17T00:00:00"/>
    <x v="1828"/>
    <x v="1"/>
    <s v="tier - 1"/>
    <x v="2"/>
    <x v="3"/>
  </r>
  <r>
    <x v="1829"/>
    <s v="Boyd"/>
    <n v="42.9"/>
    <n v="4.87"/>
    <s v="Yes"/>
    <x v="0"/>
    <x v="0"/>
    <n v="1"/>
    <x v="1"/>
    <x v="0"/>
    <x v="2"/>
    <d v="1988-06-13T00:00:00"/>
    <x v="1829"/>
    <x v="1"/>
    <s v="tier - 2"/>
    <x v="3"/>
    <x v="24"/>
  </r>
  <r>
    <x v="1830"/>
    <s v="Dawes"/>
    <n v="24.6"/>
    <n v="5.86"/>
    <s v="No"/>
    <x v="0"/>
    <x v="1"/>
    <n v="1"/>
    <x v="1"/>
    <x v="2"/>
    <x v="1"/>
    <d v="1993-06-29T00:00:00"/>
    <x v="1830"/>
    <x v="1"/>
    <s v="tier - 1"/>
    <x v="3"/>
    <x v="21"/>
  </r>
  <r>
    <x v="1831"/>
    <s v="Jennings"/>
    <n v="28.405000000000001"/>
    <n v="4.12"/>
    <s v="No"/>
    <x v="0"/>
    <x v="0"/>
    <n v="1"/>
    <x v="1"/>
    <x v="1"/>
    <x v="2"/>
    <d v="1992-08-13T00:00:00"/>
    <x v="1831"/>
    <x v="1"/>
    <s v="tier - 2"/>
    <x v="1"/>
    <x v="34"/>
  </r>
  <r>
    <x v="1832"/>
    <s v="Nyambaso"/>
    <n v="34.674999999999997"/>
    <n v="5.71"/>
    <s v="Yes"/>
    <x v="0"/>
    <x v="0"/>
    <n v="1"/>
    <x v="1"/>
    <x v="0"/>
    <x v="1"/>
    <d v="1988-12-21T00:00:00"/>
    <x v="1832"/>
    <x v="1"/>
    <s v="tier - 2"/>
    <x v="6"/>
    <x v="24"/>
  </r>
  <r>
    <x v="1833"/>
    <s v="Shaffer"/>
    <n v="18.850000000000001"/>
    <n v="6.03"/>
    <s v="No"/>
    <x v="0"/>
    <x v="0"/>
    <n v="1"/>
    <x v="1"/>
    <x v="2"/>
    <x v="1"/>
    <d v="1987-12-05T00:00:00"/>
    <x v="1833"/>
    <x v="1"/>
    <s v="tier - 3"/>
    <x v="1"/>
    <x v="38"/>
  </r>
  <r>
    <x v="1834"/>
    <s v="Corkum"/>
    <n v="34.130000000000003"/>
    <n v="5.65"/>
    <s v="No"/>
    <x v="0"/>
    <x v="1"/>
    <n v="1"/>
    <x v="1"/>
    <x v="0"/>
    <x v="2"/>
    <d v="2003-10-02T00:00:00"/>
    <x v="1834"/>
    <x v="1"/>
    <s v="tier - 3"/>
    <x v="12"/>
    <x v="39"/>
  </r>
  <r>
    <x v="1835"/>
    <s v="Pedersen"/>
    <n v="17.34"/>
    <n v="5.05"/>
    <s v="No"/>
    <x v="0"/>
    <x v="0"/>
    <n v="0"/>
    <x v="1"/>
    <x v="3"/>
    <x v="2"/>
    <d v="1980-06-16T00:00:00"/>
    <x v="1835"/>
    <x v="1"/>
    <s v="tier - 3"/>
    <x v="0"/>
    <x v="26"/>
  </r>
  <r>
    <x v="1836"/>
    <s v="Melo"/>
    <n v="17.440000000000001"/>
    <n v="6.26"/>
    <s v="No"/>
    <x v="0"/>
    <x v="0"/>
    <n v="0"/>
    <x v="1"/>
    <x v="3"/>
    <x v="1"/>
    <d v="1982-09-27T00:00:00"/>
    <x v="1836"/>
    <x v="1"/>
    <s v="tier - 3"/>
    <x v="0"/>
    <x v="37"/>
  </r>
  <r>
    <x v="1837"/>
    <s v="Sakamoto"/>
    <n v="33.659999999999997"/>
    <n v="4.08"/>
    <s v="Yes"/>
    <x v="0"/>
    <x v="1"/>
    <n v="1"/>
    <x v="1"/>
    <x v="0"/>
    <x v="2"/>
    <d v="1997-10-13T00:00:00"/>
    <x v="1837"/>
    <x v="0"/>
    <s v="tier - 2"/>
    <x v="0"/>
    <x v="31"/>
  </r>
  <r>
    <x v="1838"/>
    <s v="McMahon"/>
    <n v="21.375"/>
    <n v="6.19"/>
    <s v="Yes"/>
    <x v="0"/>
    <x v="0"/>
    <n v="1"/>
    <x v="1"/>
    <x v="2"/>
    <x v="1"/>
    <d v="1988-06-26T00:00:00"/>
    <x v="1838"/>
    <x v="1"/>
    <s v="tier - 1"/>
    <x v="6"/>
    <x v="24"/>
  </r>
  <r>
    <x v="1839"/>
    <s v="Harris"/>
    <n v="27.14"/>
    <n v="6.01"/>
    <s v="No"/>
    <x v="0"/>
    <x v="0"/>
    <n v="1"/>
    <x v="1"/>
    <x v="1"/>
    <x v="1"/>
    <d v="1992-07-12T00:00:00"/>
    <x v="1839"/>
    <x v="1"/>
    <s v="tier - 3"/>
    <x v="1"/>
    <x v="34"/>
  </r>
  <r>
    <x v="1840"/>
    <s v="Lombardo"/>
    <n v="35.78"/>
    <n v="6.07"/>
    <s v="No"/>
    <x v="1"/>
    <x v="0"/>
    <n v="1"/>
    <x v="1"/>
    <x v="0"/>
    <x v="1"/>
    <d v="2004-07-18T00:00:00"/>
    <x v="1840"/>
    <x v="1"/>
    <s v="tier - 2"/>
    <x v="1"/>
    <x v="41"/>
  </r>
  <r>
    <x v="1841"/>
    <s v="Bode"/>
    <n v="34.96"/>
    <n v="5.63"/>
    <s v="No"/>
    <x v="0"/>
    <x v="0"/>
    <n v="0"/>
    <x v="1"/>
    <x v="0"/>
    <x v="2"/>
    <d v="1999-11-20T00:00:00"/>
    <x v="1841"/>
    <x v="1"/>
    <s v="tier - 2"/>
    <x v="1"/>
    <x v="35"/>
  </r>
  <r>
    <x v="1842"/>
    <s v="Johnson"/>
    <n v="38.39"/>
    <n v="6.05"/>
    <s v="No"/>
    <x v="0"/>
    <x v="0"/>
    <n v="0"/>
    <x v="1"/>
    <x v="0"/>
    <x v="1"/>
    <d v="1991-07-04T00:00:00"/>
    <x v="1842"/>
    <x v="2"/>
    <s v="tier - 3"/>
    <x v="0"/>
    <x v="42"/>
  </r>
  <r>
    <x v="1843"/>
    <s v="Norcross"/>
    <n v="33.82"/>
    <n v="4.6500000000000004"/>
    <s v="No"/>
    <x v="0"/>
    <x v="0"/>
    <n v="0"/>
    <x v="1"/>
    <x v="0"/>
    <x v="2"/>
    <d v="1990-07-15T00:00:00"/>
    <x v="1843"/>
    <x v="1"/>
    <s v="tier - 3"/>
    <x v="1"/>
    <x v="3"/>
  </r>
  <r>
    <x v="1844"/>
    <s v="Lazrus"/>
    <n v="27.835000000000001"/>
    <n v="5.37"/>
    <s v="No"/>
    <x v="0"/>
    <x v="0"/>
    <n v="0"/>
    <x v="1"/>
    <x v="1"/>
    <x v="2"/>
    <d v="1990-08-08T00:00:00"/>
    <x v="1844"/>
    <x v="1"/>
    <s v="tier - 3"/>
    <x v="1"/>
    <x v="3"/>
  </r>
  <r>
    <x v="1845"/>
    <s v="Tsegay"/>
    <n v="33"/>
    <n v="5.39"/>
    <s v="No"/>
    <x v="0"/>
    <x v="0"/>
    <n v="0"/>
    <x v="1"/>
    <x v="0"/>
    <x v="2"/>
    <d v="1994-06-28T00:00:00"/>
    <x v="1845"/>
    <x v="0"/>
    <s v="tier - 2"/>
    <x v="0"/>
    <x v="6"/>
  </r>
  <r>
    <x v="1846"/>
    <s v="Schneider"/>
    <n v="26.885000000000002"/>
    <n v="5.86"/>
    <s v="No"/>
    <x v="0"/>
    <x v="0"/>
    <n v="0"/>
    <x v="1"/>
    <x v="1"/>
    <x v="1"/>
    <d v="1991-09-03T00:00:00"/>
    <x v="1846"/>
    <x v="0"/>
    <s v="tier - 2"/>
    <x v="7"/>
    <x v="42"/>
  </r>
  <r>
    <x v="1847"/>
    <s v="Loreto"/>
    <n v="29.26"/>
    <n v="4.4400000000000004"/>
    <s v="No"/>
    <x v="0"/>
    <x v="0"/>
    <n v="0"/>
    <x v="1"/>
    <x v="1"/>
    <x v="2"/>
    <d v="1994-10-24T00:00:00"/>
    <x v="1847"/>
    <x v="1"/>
    <s v="tier - 3"/>
    <x v="6"/>
    <x v="6"/>
  </r>
  <r>
    <x v="1848"/>
    <s v="Callahan"/>
    <n v="26.98"/>
    <n v="4.41"/>
    <s v="No"/>
    <x v="0"/>
    <x v="0"/>
    <n v="0"/>
    <x v="1"/>
    <x v="1"/>
    <x v="2"/>
    <d v="1994-10-08T00:00:00"/>
    <x v="1848"/>
    <x v="2"/>
    <s v="tier - 2"/>
    <x v="4"/>
    <x v="6"/>
  </r>
  <r>
    <x v="1849"/>
    <s v="Timko"/>
    <n v="32.11"/>
    <n v="5.19"/>
    <s v="No"/>
    <x v="0"/>
    <x v="1"/>
    <n v="1"/>
    <x v="1"/>
    <x v="0"/>
    <x v="2"/>
    <d v="1993-12-23T00:00:00"/>
    <x v="1849"/>
    <x v="1"/>
    <s v="tier - 2"/>
    <x v="1"/>
    <x v="21"/>
  </r>
  <r>
    <x v="1850"/>
    <s v="Achatz"/>
    <n v="31.73"/>
    <n v="5.16"/>
    <s v="No"/>
    <x v="0"/>
    <x v="1"/>
    <n v="1"/>
    <x v="1"/>
    <x v="0"/>
    <x v="2"/>
    <d v="1993-09-04T00:00:00"/>
    <x v="1850"/>
    <x v="1"/>
    <s v="tier - 3"/>
    <x v="1"/>
    <x v="21"/>
  </r>
  <r>
    <x v="1851"/>
    <s v="Horwitz"/>
    <n v="22.515000000000001"/>
    <n v="4.24"/>
    <s v="No"/>
    <x v="0"/>
    <x v="0"/>
    <n v="0"/>
    <x v="1"/>
    <x v="2"/>
    <x v="2"/>
    <d v="1994-12-29T00:00:00"/>
    <x v="1851"/>
    <x v="2"/>
    <s v="tier - 1"/>
    <x v="6"/>
    <x v="6"/>
  </r>
  <r>
    <x v="1852"/>
    <s v="Gordyan"/>
    <n v="25.9"/>
    <n v="5.45"/>
    <s v="No"/>
    <x v="0"/>
    <x v="0"/>
    <n v="1"/>
    <x v="1"/>
    <x v="1"/>
    <x v="2"/>
    <d v="1992-08-15T00:00:00"/>
    <x v="1852"/>
    <x v="1"/>
    <s v="tier - 3"/>
    <x v="16"/>
    <x v="34"/>
  </r>
  <r>
    <x v="1853"/>
    <s v="Hetherington"/>
    <n v="27.72"/>
    <n v="5.03"/>
    <s v="Yes"/>
    <x v="0"/>
    <x v="0"/>
    <n v="1"/>
    <x v="1"/>
    <x v="1"/>
    <x v="2"/>
    <d v="1988-09-16T00:00:00"/>
    <x v="1853"/>
    <x v="1"/>
    <s v="tier - 1"/>
    <x v="0"/>
    <x v="24"/>
  </r>
  <r>
    <x v="1854"/>
    <s v="Thompson"/>
    <n v="31.5"/>
    <n v="9.6199999999999992"/>
    <s v="Yes"/>
    <x v="0"/>
    <x v="0"/>
    <n v="1"/>
    <x v="1"/>
    <x v="0"/>
    <x v="0"/>
    <d v="1986-07-13T00:00:00"/>
    <x v="1854"/>
    <x v="1"/>
    <s v="tier - 2"/>
    <x v="3"/>
    <x v="27"/>
  </r>
  <r>
    <x v="1855"/>
    <s v="Battoo"/>
    <n v="29.7"/>
    <n v="6.77"/>
    <s v="Yes"/>
    <x v="0"/>
    <x v="0"/>
    <n v="1"/>
    <x v="1"/>
    <x v="1"/>
    <x v="0"/>
    <d v="1986-08-11T00:00:00"/>
    <x v="1855"/>
    <x v="2"/>
    <s v="tier - 2"/>
    <x v="0"/>
    <x v="27"/>
  </r>
  <r>
    <x v="1856"/>
    <s v="Barker"/>
    <n v="21.26"/>
    <n v="5.36"/>
    <s v="Yes"/>
    <x v="0"/>
    <x v="0"/>
    <n v="1"/>
    <x v="1"/>
    <x v="2"/>
    <x v="2"/>
    <d v="1988-07-18T00:00:00"/>
    <x v="1856"/>
    <x v="1"/>
    <s v="tier - 2"/>
    <x v="0"/>
    <x v="24"/>
  </r>
  <r>
    <x v="1857"/>
    <s v="Saarnilehto"/>
    <n v="17.09"/>
    <n v="5.69"/>
    <s v="No"/>
    <x v="0"/>
    <x v="0"/>
    <n v="0"/>
    <x v="1"/>
    <x v="3"/>
    <x v="2"/>
    <d v="1982-06-29T00:00:00"/>
    <x v="1857"/>
    <x v="1"/>
    <s v="tier - 2"/>
    <x v="0"/>
    <x v="37"/>
  </r>
  <r>
    <x v="1858"/>
    <s v="Morton"/>
    <n v="24.3"/>
    <n v="4.9000000000000004"/>
    <s v="Yes"/>
    <x v="0"/>
    <x v="1"/>
    <n v="1"/>
    <x v="1"/>
    <x v="2"/>
    <x v="2"/>
    <d v="1997-11-29T00:00:00"/>
    <x v="1858"/>
    <x v="1"/>
    <s v="tier - 2"/>
    <x v="3"/>
    <x v="31"/>
  </r>
  <r>
    <x v="1859"/>
    <s v="Thomas"/>
    <n v="29.734999999999999"/>
    <n v="5.78"/>
    <s v="No"/>
    <x v="0"/>
    <x v="0"/>
    <n v="0"/>
    <x v="1"/>
    <x v="1"/>
    <x v="1"/>
    <d v="1990-08-28T00:00:00"/>
    <x v="1859"/>
    <x v="1"/>
    <s v="tier - 3"/>
    <x v="1"/>
    <x v="3"/>
  </r>
  <r>
    <x v="1860"/>
    <s v="Hillman"/>
    <n v="29.26"/>
    <n v="4.7"/>
    <s v="No"/>
    <x v="0"/>
    <x v="0"/>
    <n v="0"/>
    <x v="1"/>
    <x v="1"/>
    <x v="2"/>
    <d v="1991-09-13T00:00:00"/>
    <x v="1860"/>
    <x v="1"/>
    <s v="tier - 2"/>
    <x v="0"/>
    <x v="42"/>
  </r>
  <r>
    <x v="1861"/>
    <s v="Edwards"/>
    <n v="33"/>
    <n v="6.28"/>
    <s v="No"/>
    <x v="0"/>
    <x v="0"/>
    <n v="0"/>
    <x v="1"/>
    <x v="0"/>
    <x v="1"/>
    <d v="1994-11-01T00:00:00"/>
    <x v="1861"/>
    <x v="1"/>
    <s v="tier - 2"/>
    <x v="0"/>
    <x v="6"/>
  </r>
  <r>
    <x v="1862"/>
    <s v="Bartel"/>
    <n v="31.065000000000001"/>
    <n v="4.2300000000000004"/>
    <s v="No"/>
    <x v="0"/>
    <x v="0"/>
    <n v="0"/>
    <x v="1"/>
    <x v="0"/>
    <x v="2"/>
    <d v="1991-06-01T00:00:00"/>
    <x v="1862"/>
    <x v="1"/>
    <s v="tier - 1"/>
    <x v="2"/>
    <x v="3"/>
  </r>
  <r>
    <x v="1863"/>
    <s v="Potekhina"/>
    <n v="26.51"/>
    <n v="6.17"/>
    <s v="No"/>
    <x v="0"/>
    <x v="0"/>
    <n v="0"/>
    <x v="1"/>
    <x v="1"/>
    <x v="1"/>
    <d v="1994-10-26T00:00:00"/>
    <x v="1863"/>
    <x v="1"/>
    <s v="tier - 1"/>
    <x v="0"/>
    <x v="6"/>
  </r>
  <r>
    <x v="1864"/>
    <s v="Kelly"/>
    <n v="28.88"/>
    <n v="4.96"/>
    <s v="No"/>
    <x v="0"/>
    <x v="0"/>
    <n v="0"/>
    <x v="1"/>
    <x v="1"/>
    <x v="2"/>
    <d v="1994-11-02T00:00:00"/>
    <x v="1864"/>
    <x v="1"/>
    <s v="tier - 1"/>
    <x v="2"/>
    <x v="6"/>
  </r>
  <r>
    <x v="1865"/>
    <s v="Lapp"/>
    <n v="35.814999999999998"/>
    <n v="5.1100000000000003"/>
    <s v="Yes"/>
    <x v="0"/>
    <x v="0"/>
    <n v="1"/>
    <x v="1"/>
    <x v="0"/>
    <x v="2"/>
    <d v="1988-12-19T00:00:00"/>
    <x v="1865"/>
    <x v="1"/>
    <s v="tier - 1"/>
    <x v="1"/>
    <x v="24"/>
  </r>
  <r>
    <x v="1866"/>
    <s v="Burke"/>
    <n v="21.28"/>
    <n v="4.05"/>
    <s v="No"/>
    <x v="1"/>
    <x v="0"/>
    <n v="1"/>
    <x v="1"/>
    <x v="2"/>
    <x v="2"/>
    <d v="2000-11-25T00:00:00"/>
    <x v="1866"/>
    <x v="1"/>
    <s v="tier - 3"/>
    <x v="1"/>
    <x v="22"/>
  </r>
  <r>
    <x v="1867"/>
    <s v="Barry"/>
    <n v="33.81"/>
    <n v="6.49"/>
    <s v="No"/>
    <x v="0"/>
    <x v="1"/>
    <n v="1"/>
    <x v="1"/>
    <x v="0"/>
    <x v="0"/>
    <d v="2003-06-08T00:00:00"/>
    <x v="1867"/>
    <x v="1"/>
    <s v="tier - 1"/>
    <x v="14"/>
    <x v="39"/>
  </r>
  <r>
    <x v="1868"/>
    <s v="McCormick"/>
    <n v="44.22"/>
    <n v="4.1900000000000004"/>
    <s v="No"/>
    <x v="0"/>
    <x v="0"/>
    <n v="1"/>
    <x v="1"/>
    <x v="0"/>
    <x v="2"/>
    <d v="1992-06-18T00:00:00"/>
    <x v="1868"/>
    <x v="2"/>
    <s v="tier - 2"/>
    <x v="0"/>
    <x v="34"/>
  </r>
  <r>
    <x v="1869"/>
    <s v="McElroy"/>
    <n v="15.46"/>
    <n v="4.99"/>
    <s v="Yes"/>
    <x v="0"/>
    <x v="1"/>
    <n v="1"/>
    <x v="1"/>
    <x v="3"/>
    <x v="2"/>
    <d v="1983-11-20T00:00:00"/>
    <x v="1869"/>
    <x v="1"/>
    <s v="tier - 1"/>
    <x v="1"/>
    <x v="33"/>
  </r>
  <r>
    <x v="1870"/>
    <s v="Coffed"/>
    <n v="30.3"/>
    <n v="4.7699999999999996"/>
    <s v="Yes"/>
    <x v="0"/>
    <x v="0"/>
    <n v="1"/>
    <x v="1"/>
    <x v="0"/>
    <x v="2"/>
    <d v="1995-10-14T00:00:00"/>
    <x v="1870"/>
    <x v="2"/>
    <s v="tier - 2"/>
    <x v="3"/>
    <x v="40"/>
  </r>
  <r>
    <x v="1871"/>
    <s v="Estes"/>
    <n v="16.670000000000002"/>
    <n v="5.46"/>
    <s v="No"/>
    <x v="0"/>
    <x v="0"/>
    <n v="0"/>
    <x v="1"/>
    <x v="3"/>
    <x v="2"/>
    <d v="1982-06-16T00:00:00"/>
    <x v="1871"/>
    <x v="1"/>
    <s v="tier - 3"/>
    <x v="0"/>
    <x v="37"/>
  </r>
  <r>
    <x v="1872"/>
    <s v="Miles"/>
    <n v="28.594999999999999"/>
    <n v="5.43"/>
    <s v="No"/>
    <x v="0"/>
    <x v="0"/>
    <n v="0"/>
    <x v="1"/>
    <x v="1"/>
    <x v="2"/>
    <d v="1991-12-01T00:00:00"/>
    <x v="1872"/>
    <x v="2"/>
    <s v="tier - 1"/>
    <x v="1"/>
    <x v="42"/>
  </r>
  <r>
    <x v="1873"/>
    <s v="Zamore"/>
    <n v="25.934999999999999"/>
    <n v="4.29"/>
    <s v="No"/>
    <x v="0"/>
    <x v="0"/>
    <n v="0"/>
    <x v="1"/>
    <x v="1"/>
    <x v="2"/>
    <d v="1991-11-03T00:00:00"/>
    <x v="1873"/>
    <x v="1"/>
    <s v="tier - 2"/>
    <x v="1"/>
    <x v="42"/>
  </r>
  <r>
    <x v="1874"/>
    <s v="Donaghy"/>
    <n v="27.645"/>
    <n v="5.25"/>
    <s v="No"/>
    <x v="0"/>
    <x v="0"/>
    <n v="1"/>
    <x v="1"/>
    <x v="1"/>
    <x v="2"/>
    <d v="1992-06-27T00:00:00"/>
    <x v="1874"/>
    <x v="2"/>
    <s v="tier - 1"/>
    <x v="4"/>
    <x v="34"/>
  </r>
  <r>
    <x v="1875"/>
    <s v="Kennedy"/>
    <n v="30.1"/>
    <n v="4.04"/>
    <s v="No"/>
    <x v="0"/>
    <x v="0"/>
    <n v="1"/>
    <x v="1"/>
    <x v="0"/>
    <x v="2"/>
    <d v="1998-12-14T00:00:00"/>
    <x v="1875"/>
    <x v="1"/>
    <s v="tier - 1"/>
    <x v="3"/>
    <x v="44"/>
  </r>
  <r>
    <x v="1876"/>
    <s v="Fiorini"/>
    <n v="26.79"/>
    <n v="5"/>
    <s v="Yes"/>
    <x v="0"/>
    <x v="1"/>
    <n v="1"/>
    <x v="1"/>
    <x v="1"/>
    <x v="2"/>
    <d v="1997-09-06T00:00:00"/>
    <x v="1876"/>
    <x v="1"/>
    <s v="tier - 2"/>
    <x v="1"/>
    <x v="31"/>
  </r>
  <r>
    <x v="1877"/>
    <s v="Alexander"/>
    <n v="27.1"/>
    <n v="4.01"/>
    <s v="Yes"/>
    <x v="0"/>
    <x v="0"/>
    <n v="1"/>
    <x v="1"/>
    <x v="1"/>
    <x v="2"/>
    <d v="1995-10-03T00:00:00"/>
    <x v="1877"/>
    <x v="1"/>
    <s v="tier - 2"/>
    <x v="15"/>
    <x v="40"/>
  </r>
  <r>
    <x v="1878"/>
    <s v="Watkins"/>
    <n v="24.31"/>
    <n v="5.4"/>
    <s v="No"/>
    <x v="0"/>
    <x v="0"/>
    <n v="0"/>
    <x v="1"/>
    <x v="2"/>
    <x v="2"/>
    <d v="1989-06-25T00:00:00"/>
    <x v="1878"/>
    <x v="1"/>
    <s v="tier - 3"/>
    <x v="0"/>
    <x v="4"/>
  </r>
  <r>
    <x v="1879"/>
    <s v="Cassel"/>
    <n v="15.53"/>
    <n v="5.81"/>
    <s v="No"/>
    <x v="0"/>
    <x v="0"/>
    <n v="1"/>
    <x v="1"/>
    <x v="3"/>
    <x v="1"/>
    <d v="1984-09-16T00:00:00"/>
    <x v="1879"/>
    <x v="1"/>
    <s v="tier - 2"/>
    <x v="1"/>
    <x v="32"/>
  </r>
  <r>
    <x v="1880"/>
    <s v="Ferguson"/>
    <n v="30.7"/>
    <n v="5.82"/>
    <s v="No"/>
    <x v="0"/>
    <x v="0"/>
    <n v="1"/>
    <x v="1"/>
    <x v="0"/>
    <x v="1"/>
    <d v="1998-11-26T00:00:00"/>
    <x v="1880"/>
    <x v="1"/>
    <s v="tier - 1"/>
    <x v="1"/>
    <x v="44"/>
  </r>
  <r>
    <x v="1881"/>
    <s v="O'Sullivan"/>
    <n v="33.33"/>
    <n v="4.82"/>
    <s v="No"/>
    <x v="0"/>
    <x v="0"/>
    <n v="1"/>
    <x v="1"/>
    <x v="0"/>
    <x v="2"/>
    <d v="1992-08-04T00:00:00"/>
    <x v="1881"/>
    <x v="1"/>
    <s v="tier - 2"/>
    <x v="0"/>
    <x v="34"/>
  </r>
  <r>
    <x v="1882"/>
    <s v="Chepkirui"/>
    <n v="32.4"/>
    <n v="5.08"/>
    <s v="No"/>
    <x v="0"/>
    <x v="0"/>
    <n v="1"/>
    <x v="1"/>
    <x v="0"/>
    <x v="2"/>
    <d v="1992-06-28T00:00:00"/>
    <x v="1882"/>
    <x v="1"/>
    <s v="tier - 1"/>
    <x v="3"/>
    <x v="34"/>
  </r>
  <r>
    <x v="1883"/>
    <s v="Gurney"/>
    <n v="27.93"/>
    <n v="5.59"/>
    <s v="No"/>
    <x v="0"/>
    <x v="0"/>
    <n v="1"/>
    <x v="1"/>
    <x v="1"/>
    <x v="2"/>
    <d v="1992-06-18T00:00:00"/>
    <x v="1883"/>
    <x v="1"/>
    <s v="tier - 3"/>
    <x v="2"/>
    <x v="34"/>
  </r>
  <r>
    <x v="1884"/>
    <s v="Francis"/>
    <n v="21.754999999999999"/>
    <n v="5.12"/>
    <s v="No"/>
    <x v="0"/>
    <x v="0"/>
    <n v="0"/>
    <x v="1"/>
    <x v="2"/>
    <x v="2"/>
    <d v="1991-08-06T00:00:00"/>
    <x v="1884"/>
    <x v="1"/>
    <s v="tier - 1"/>
    <x v="1"/>
    <x v="42"/>
  </r>
  <r>
    <x v="1885"/>
    <s v="Gruca"/>
    <n v="25.934999999999999"/>
    <n v="4.95"/>
    <s v="No"/>
    <x v="0"/>
    <x v="0"/>
    <n v="0"/>
    <x v="1"/>
    <x v="1"/>
    <x v="2"/>
    <d v="1994-08-21T00:00:00"/>
    <x v="1885"/>
    <x v="1"/>
    <s v="tier - 3"/>
    <x v="1"/>
    <x v="6"/>
  </r>
  <r>
    <x v="1886"/>
    <s v="Rojas Alvarez"/>
    <n v="31.5"/>
    <n v="6.16"/>
    <s v="No"/>
    <x v="0"/>
    <x v="0"/>
    <n v="0"/>
    <x v="1"/>
    <x v="0"/>
    <x v="1"/>
    <d v="1990-12-14T00:00:00"/>
    <x v="1886"/>
    <x v="1"/>
    <s v="tier - 3"/>
    <x v="3"/>
    <x v="3"/>
  </r>
  <r>
    <x v="1887"/>
    <s v="Denton"/>
    <n v="30.03"/>
    <n v="6.41"/>
    <s v="No"/>
    <x v="0"/>
    <x v="0"/>
    <n v="0"/>
    <x v="1"/>
    <x v="0"/>
    <x v="0"/>
    <d v="1990-12-01T00:00:00"/>
    <x v="1887"/>
    <x v="2"/>
    <s v="tier - 2"/>
    <x v="0"/>
    <x v="3"/>
  </r>
  <r>
    <x v="1888"/>
    <s v="Mason"/>
    <n v="33.479999999999997"/>
    <n v="8.94"/>
    <s v="No"/>
    <x v="0"/>
    <x v="0"/>
    <n v="0"/>
    <x v="1"/>
    <x v="0"/>
    <x v="0"/>
    <d v="2002-10-18T00:00:00"/>
    <x v="1888"/>
    <x v="1"/>
    <s v="tier - 1"/>
    <x v="1"/>
    <x v="43"/>
  </r>
  <r>
    <x v="1889"/>
    <s v="Trout"/>
    <n v="16.510000000000002"/>
    <n v="4.42"/>
    <s v="Yes"/>
    <x v="0"/>
    <x v="1"/>
    <n v="1"/>
    <x v="1"/>
    <x v="3"/>
    <x v="2"/>
    <d v="1983-09-16T00:00:00"/>
    <x v="1889"/>
    <x v="1"/>
    <s v="tier - 1"/>
    <x v="0"/>
    <x v="33"/>
  </r>
  <r>
    <x v="1890"/>
    <s v="Gilbert"/>
    <n v="33.155000000000001"/>
    <n v="5.3"/>
    <s v="Yes"/>
    <x v="0"/>
    <x v="0"/>
    <n v="1"/>
    <x v="1"/>
    <x v="0"/>
    <x v="2"/>
    <d v="1995-09-14T00:00:00"/>
    <x v="1890"/>
    <x v="2"/>
    <s v="tier - 3"/>
    <x v="1"/>
    <x v="40"/>
  </r>
  <r>
    <x v="1891"/>
    <s v="Chong"/>
    <n v="37.29"/>
    <n v="4.6399999999999997"/>
    <s v="No"/>
    <x v="0"/>
    <x v="1"/>
    <n v="1"/>
    <x v="1"/>
    <x v="0"/>
    <x v="2"/>
    <d v="1993-08-13T00:00:00"/>
    <x v="1891"/>
    <x v="1"/>
    <s v="tier - 1"/>
    <x v="0"/>
    <x v="21"/>
  </r>
  <r>
    <x v="1892"/>
    <s v="Henry"/>
    <n v="20.23"/>
    <n v="6.16"/>
    <s v="Yes"/>
    <x v="0"/>
    <x v="0"/>
    <n v="1"/>
    <x v="1"/>
    <x v="2"/>
    <x v="1"/>
    <d v="1988-11-30T00:00:00"/>
    <x v="1892"/>
    <x v="1"/>
    <s v="tier - 1"/>
    <x v="0"/>
    <x v="24"/>
  </r>
  <r>
    <x v="1893"/>
    <s v="Brenneman"/>
    <n v="28.975000000000001"/>
    <n v="4.12"/>
    <s v="No"/>
    <x v="0"/>
    <x v="1"/>
    <n v="1"/>
    <x v="1"/>
    <x v="1"/>
    <x v="2"/>
    <d v="1993-12-26T00:00:00"/>
    <x v="1893"/>
    <x v="2"/>
    <s v="tier - 3"/>
    <x v="5"/>
    <x v="21"/>
  </r>
  <r>
    <x v="1894"/>
    <s v="Kemp"/>
    <n v="16.420000000000002"/>
    <n v="5.77"/>
    <s v="Yes"/>
    <x v="0"/>
    <x v="1"/>
    <n v="1"/>
    <x v="1"/>
    <x v="3"/>
    <x v="1"/>
    <d v="1983-11-10T00:00:00"/>
    <x v="1894"/>
    <x v="1"/>
    <s v="tier - 1"/>
    <x v="0"/>
    <x v="33"/>
  </r>
  <r>
    <x v="1895"/>
    <s v="Wilson"/>
    <n v="17.559999999999999"/>
    <n v="6.2"/>
    <s v="No"/>
    <x v="0"/>
    <x v="0"/>
    <n v="1"/>
    <x v="1"/>
    <x v="3"/>
    <x v="1"/>
    <d v="1984-07-07T00:00:00"/>
    <x v="1895"/>
    <x v="1"/>
    <s v="tier - 1"/>
    <x v="0"/>
    <x v="32"/>
  </r>
  <r>
    <x v="1896"/>
    <s v="Hillyard"/>
    <n v="24.13"/>
    <n v="4.3899999999999997"/>
    <s v="No"/>
    <x v="0"/>
    <x v="0"/>
    <n v="1"/>
    <x v="1"/>
    <x v="2"/>
    <x v="2"/>
    <d v="1992-10-11T00:00:00"/>
    <x v="1896"/>
    <x v="2"/>
    <s v="tier - 3"/>
    <x v="1"/>
    <x v="34"/>
  </r>
  <r>
    <x v="1897"/>
    <s v="Turner"/>
    <n v="19.95"/>
    <n v="5.13"/>
    <s v="No"/>
    <x v="1"/>
    <x v="0"/>
    <n v="2"/>
    <x v="1"/>
    <x v="2"/>
    <x v="2"/>
    <d v="2000-09-13T00:00:00"/>
    <x v="1897"/>
    <x v="1"/>
    <s v="tier - 1"/>
    <x v="5"/>
    <x v="22"/>
  </r>
  <r>
    <x v="1898"/>
    <s v="Benestad"/>
    <n v="21.24"/>
    <n v="4.49"/>
    <s v="No"/>
    <x v="0"/>
    <x v="0"/>
    <n v="0"/>
    <x v="1"/>
    <x v="2"/>
    <x v="2"/>
    <d v="1989-07-10T00:00:00"/>
    <x v="1898"/>
    <x v="1"/>
    <s v="tier - 1"/>
    <x v="0"/>
    <x v="4"/>
  </r>
  <r>
    <x v="1899"/>
    <s v="Gonzales"/>
    <n v="44.22"/>
    <n v="6.35"/>
    <s v="No"/>
    <x v="0"/>
    <x v="0"/>
    <n v="0"/>
    <x v="1"/>
    <x v="0"/>
    <x v="1"/>
    <d v="1990-11-01T00:00:00"/>
    <x v="1899"/>
    <x v="1"/>
    <s v="tier - 2"/>
    <x v="0"/>
    <x v="3"/>
  </r>
  <r>
    <x v="1900"/>
    <s v="Newman"/>
    <n v="41.1"/>
    <n v="5.79"/>
    <s v="No"/>
    <x v="0"/>
    <x v="0"/>
    <n v="0"/>
    <x v="1"/>
    <x v="0"/>
    <x v="1"/>
    <d v="1990-11-22T00:00:00"/>
    <x v="1900"/>
    <x v="1"/>
    <s v="tier - 2"/>
    <x v="3"/>
    <x v="3"/>
  </r>
  <r>
    <x v="1901"/>
    <s v="Sayre"/>
    <n v="34.200000000000003"/>
    <n v="4.78"/>
    <s v="Yes"/>
    <x v="0"/>
    <x v="0"/>
    <n v="0"/>
    <x v="1"/>
    <x v="0"/>
    <x v="2"/>
    <d v="1996-09-08T00:00:00"/>
    <x v="1901"/>
    <x v="1"/>
    <s v="tier - 2"/>
    <x v="3"/>
    <x v="45"/>
  </r>
  <r>
    <x v="1902"/>
    <s v="Panke"/>
    <n v="29.92"/>
    <n v="6.02"/>
    <s v="Yes"/>
    <x v="0"/>
    <x v="0"/>
    <n v="0"/>
    <x v="1"/>
    <x v="0"/>
    <x v="1"/>
    <d v="1996-08-17T00:00:00"/>
    <x v="1902"/>
    <x v="1"/>
    <s v="tier - 2"/>
    <x v="0"/>
    <x v="45"/>
  </r>
  <r>
    <x v="1903"/>
    <s v="Brennan"/>
    <n v="28.93"/>
    <n v="4.4400000000000004"/>
    <s v="No"/>
    <x v="0"/>
    <x v="0"/>
    <n v="0"/>
    <x v="1"/>
    <x v="1"/>
    <x v="2"/>
    <d v="1990-07-29T00:00:00"/>
    <x v="1903"/>
    <x v="1"/>
    <s v="tier - 3"/>
    <x v="0"/>
    <x v="3"/>
  </r>
  <r>
    <x v="1904"/>
    <s v="Ngo"/>
    <n v="31.254999999999999"/>
    <n v="5.84"/>
    <s v="Yes"/>
    <x v="0"/>
    <x v="0"/>
    <n v="1"/>
    <x v="1"/>
    <x v="0"/>
    <x v="1"/>
    <d v="1995-07-11T00:00:00"/>
    <x v="1904"/>
    <x v="1"/>
    <s v="tier - 2"/>
    <x v="1"/>
    <x v="40"/>
  </r>
  <r>
    <x v="1905"/>
    <s v="Guerdan"/>
    <n v="29.83"/>
    <n v="5.39"/>
    <s v="No"/>
    <x v="0"/>
    <x v="0"/>
    <n v="0"/>
    <x v="1"/>
    <x v="1"/>
    <x v="2"/>
    <d v="1999-07-10T00:00:00"/>
    <x v="1905"/>
    <x v="1"/>
    <s v="tier - 3"/>
    <x v="14"/>
    <x v="35"/>
  </r>
  <r>
    <x v="1906"/>
    <s v="Shaw"/>
    <n v="29.59"/>
    <n v="6.16"/>
    <s v="No"/>
    <x v="0"/>
    <x v="1"/>
    <n v="1"/>
    <x v="1"/>
    <x v="1"/>
    <x v="1"/>
    <d v="1993-11-11T00:00:00"/>
    <x v="1906"/>
    <x v="1"/>
    <s v="tier - 2"/>
    <x v="0"/>
    <x v="21"/>
  </r>
  <r>
    <x v="1907"/>
    <s v="Mills-Honarvar"/>
    <n v="31.16"/>
    <n v="4.49"/>
    <s v="No"/>
    <x v="0"/>
    <x v="1"/>
    <n v="1"/>
    <x v="1"/>
    <x v="0"/>
    <x v="2"/>
    <d v="1993-09-29T00:00:00"/>
    <x v="1907"/>
    <x v="1"/>
    <s v="tier - 3"/>
    <x v="2"/>
    <x v="21"/>
  </r>
  <r>
    <x v="1908"/>
    <s v="Farvard"/>
    <n v="34.21"/>
    <n v="4.4800000000000004"/>
    <s v="Yes"/>
    <x v="0"/>
    <x v="0"/>
    <n v="1"/>
    <x v="1"/>
    <x v="0"/>
    <x v="2"/>
    <d v="1988-10-24T00:00:00"/>
    <x v="1908"/>
    <x v="2"/>
    <s v="tier - 1"/>
    <x v="0"/>
    <x v="24"/>
  </r>
  <r>
    <x v="1909"/>
    <s v="Kelly"/>
    <n v="34.86"/>
    <n v="10.97"/>
    <s v="No"/>
    <x v="0"/>
    <x v="0"/>
    <n v="0"/>
    <x v="1"/>
    <x v="0"/>
    <x v="0"/>
    <d v="2002-06-15T00:00:00"/>
    <x v="1909"/>
    <x v="1"/>
    <s v="tier - 3"/>
    <x v="3"/>
    <x v="43"/>
  </r>
  <r>
    <x v="1910"/>
    <s v="Skinner"/>
    <n v="34.58"/>
    <n v="5.14"/>
    <s v="No"/>
    <x v="1"/>
    <x v="0"/>
    <n v="2"/>
    <x v="1"/>
    <x v="0"/>
    <x v="2"/>
    <d v="2000-07-10T00:00:00"/>
    <x v="1910"/>
    <x v="1"/>
    <s v="tier - 2"/>
    <x v="2"/>
    <x v="22"/>
  </r>
  <r>
    <x v="1911"/>
    <s v="Murphy"/>
    <n v="17.940000000000001"/>
    <n v="5.17"/>
    <s v="Yes"/>
    <x v="0"/>
    <x v="0"/>
    <n v="0"/>
    <x v="1"/>
    <x v="3"/>
    <x v="2"/>
    <d v="1985-07-05T00:00:00"/>
    <x v="1911"/>
    <x v="1"/>
    <s v="tier - 2"/>
    <x v="0"/>
    <x v="18"/>
  </r>
  <r>
    <x v="1912"/>
    <s v="Shue"/>
    <n v="26.8"/>
    <n v="6.18"/>
    <s v="Yes"/>
    <x v="0"/>
    <x v="1"/>
    <n v="1"/>
    <x v="1"/>
    <x v="1"/>
    <x v="1"/>
    <d v="1997-11-24T00:00:00"/>
    <x v="1912"/>
    <x v="2"/>
    <s v="tier - 3"/>
    <x v="3"/>
    <x v="31"/>
  </r>
  <r>
    <x v="1913"/>
    <s v="Reilly"/>
    <n v="17.690000000000001"/>
    <n v="9.07"/>
    <s v="Yes"/>
    <x v="0"/>
    <x v="0"/>
    <n v="0"/>
    <x v="1"/>
    <x v="3"/>
    <x v="0"/>
    <d v="1981-08-27T00:00:00"/>
    <x v="1913"/>
    <x v="1"/>
    <s v="tier - 2"/>
    <x v="0"/>
    <x v="36"/>
  </r>
  <r>
    <x v="1914"/>
    <s v="Blinn"/>
    <n v="25.77"/>
    <n v="4.43"/>
    <s v="No"/>
    <x v="0"/>
    <x v="1"/>
    <n v="1"/>
    <x v="1"/>
    <x v="1"/>
    <x v="2"/>
    <d v="1993-09-14T00:00:00"/>
    <x v="1914"/>
    <x v="1"/>
    <s v="tier - 2"/>
    <x v="1"/>
    <x v="21"/>
  </r>
  <r>
    <x v="1915"/>
    <s v="Duyn"/>
    <n v="34.46"/>
    <n v="4.17"/>
    <s v="No"/>
    <x v="1"/>
    <x v="0"/>
    <n v="1"/>
    <x v="1"/>
    <x v="0"/>
    <x v="2"/>
    <d v="2004-07-13T00:00:00"/>
    <x v="1915"/>
    <x v="1"/>
    <s v="tier - 2"/>
    <x v="1"/>
    <x v="41"/>
  </r>
  <r>
    <x v="1916"/>
    <s v="Wardian"/>
    <n v="30.875"/>
    <n v="4.95"/>
    <s v="Yes"/>
    <x v="0"/>
    <x v="0"/>
    <n v="0"/>
    <x v="1"/>
    <x v="0"/>
    <x v="2"/>
    <d v="1996-10-23T00:00:00"/>
    <x v="1916"/>
    <x v="0"/>
    <s v="tier - 3"/>
    <x v="1"/>
    <x v="45"/>
  </r>
  <r>
    <x v="1917"/>
    <s v="Heuninck"/>
    <n v="39.49"/>
    <n v="5.13"/>
    <s v="No"/>
    <x v="0"/>
    <x v="0"/>
    <n v="0"/>
    <x v="1"/>
    <x v="0"/>
    <x v="2"/>
    <d v="1991-07-25T00:00:00"/>
    <x v="1917"/>
    <x v="1"/>
    <s v="tier - 3"/>
    <x v="0"/>
    <x v="42"/>
  </r>
  <r>
    <x v="1918"/>
    <s v="Kipyego"/>
    <n v="28.88"/>
    <n v="4.0999999999999996"/>
    <s v="No"/>
    <x v="0"/>
    <x v="0"/>
    <n v="0"/>
    <x v="1"/>
    <x v="1"/>
    <x v="2"/>
    <d v="1990-06-24T00:00:00"/>
    <x v="1918"/>
    <x v="0"/>
    <s v="tier - 1"/>
    <x v="1"/>
    <x v="3"/>
  </r>
  <r>
    <x v="1919"/>
    <s v="Kuehl"/>
    <n v="20.234999999999999"/>
    <n v="5.01"/>
    <s v="Yes"/>
    <x v="0"/>
    <x v="0"/>
    <n v="0"/>
    <x v="1"/>
    <x v="2"/>
    <x v="2"/>
    <d v="2001-10-18T00:00:00"/>
    <x v="1919"/>
    <x v="1"/>
    <s v="tier - 2"/>
    <x v="4"/>
    <x v="47"/>
  </r>
  <r>
    <x v="1920"/>
    <s v="Burkholder"/>
    <n v="30.67"/>
    <n v="5.09"/>
    <s v="Yes"/>
    <x v="0"/>
    <x v="0"/>
    <n v="0"/>
    <x v="1"/>
    <x v="0"/>
    <x v="2"/>
    <d v="2001-06-06T00:00:00"/>
    <x v="1920"/>
    <x v="1"/>
    <s v="tier - 3"/>
    <x v="15"/>
    <x v="22"/>
  </r>
  <r>
    <x v="1921"/>
    <s v="Stadolnik"/>
    <n v="30.875"/>
    <n v="6.49"/>
    <s v="No"/>
    <x v="0"/>
    <x v="0"/>
    <n v="0"/>
    <x v="1"/>
    <x v="0"/>
    <x v="0"/>
    <d v="1991-08-19T00:00:00"/>
    <x v="1921"/>
    <x v="2"/>
    <s v="tier - 1"/>
    <x v="4"/>
    <x v="42"/>
  </r>
  <r>
    <x v="1922"/>
    <s v="Shields"/>
    <n v="23.8"/>
    <n v="4.08"/>
    <s v="No"/>
    <x v="0"/>
    <x v="0"/>
    <n v="0"/>
    <x v="1"/>
    <x v="2"/>
    <x v="2"/>
    <d v="1994-08-12T00:00:00"/>
    <x v="1922"/>
    <x v="2"/>
    <s v="tier - 2"/>
    <x v="3"/>
    <x v="6"/>
  </r>
  <r>
    <x v="1923"/>
    <s v="Margolis"/>
    <n v="15.37"/>
    <n v="8.6300000000000008"/>
    <s v="Yes"/>
    <x v="0"/>
    <x v="0"/>
    <n v="0"/>
    <x v="1"/>
    <x v="3"/>
    <x v="0"/>
    <d v="1981-09-29T00:00:00"/>
    <x v="1923"/>
    <x v="1"/>
    <s v="tier - 3"/>
    <x v="1"/>
    <x v="36"/>
  </r>
  <r>
    <x v="1924"/>
    <s v="Uffenbeck"/>
    <n v="30.4"/>
    <n v="5.28"/>
    <s v="No"/>
    <x v="0"/>
    <x v="0"/>
    <n v="0"/>
    <x v="1"/>
    <x v="0"/>
    <x v="2"/>
    <d v="1999-06-24T00:00:00"/>
    <x v="1924"/>
    <x v="1"/>
    <s v="tier - 3"/>
    <x v="1"/>
    <x v="35"/>
  </r>
  <r>
    <x v="1925"/>
    <s v="Brake"/>
    <n v="19.48"/>
    <n v="5.63"/>
    <s v="Yes"/>
    <x v="0"/>
    <x v="0"/>
    <n v="1"/>
    <x v="1"/>
    <x v="2"/>
    <x v="2"/>
    <d v="1988-08-28T00:00:00"/>
    <x v="1925"/>
    <x v="1"/>
    <s v="tier - 3"/>
    <x v="0"/>
    <x v="24"/>
  </r>
  <r>
    <x v="1926"/>
    <s v="Stepanova"/>
    <n v="16.96"/>
    <n v="11.47"/>
    <s v="Yes"/>
    <x v="0"/>
    <x v="0"/>
    <n v="0"/>
    <x v="1"/>
    <x v="3"/>
    <x v="0"/>
    <d v="1981-12-13T00:00:00"/>
    <x v="1926"/>
    <x v="1"/>
    <s v="tier - 1"/>
    <x v="0"/>
    <x v="36"/>
  </r>
  <r>
    <x v="1927"/>
    <s v="Verdi"/>
    <n v="19.05"/>
    <n v="4.92"/>
    <s v="No"/>
    <x v="0"/>
    <x v="0"/>
    <n v="1"/>
    <x v="1"/>
    <x v="2"/>
    <x v="2"/>
    <d v="1987-10-24T00:00:00"/>
    <x v="1927"/>
    <x v="1"/>
    <s v="tier - 3"/>
    <x v="0"/>
    <x v="38"/>
  </r>
  <r>
    <x v="1928"/>
    <s v="McLean"/>
    <n v="37.619999999999997"/>
    <n v="4.18"/>
    <s v="No"/>
    <x v="0"/>
    <x v="0"/>
    <n v="0"/>
    <x v="1"/>
    <x v="0"/>
    <x v="2"/>
    <d v="1994-11-21T00:00:00"/>
    <x v="1928"/>
    <x v="1"/>
    <s v="tier - 1"/>
    <x v="0"/>
    <x v="6"/>
  </r>
  <r>
    <x v="1929"/>
    <s v="Ryan"/>
    <n v="29.1"/>
    <n v="4.67"/>
    <s v="No"/>
    <x v="0"/>
    <x v="0"/>
    <n v="0"/>
    <x v="1"/>
    <x v="1"/>
    <x v="2"/>
    <d v="1991-10-24T00:00:00"/>
    <x v="1929"/>
    <x v="1"/>
    <s v="tier - 3"/>
    <x v="3"/>
    <x v="42"/>
  </r>
  <r>
    <x v="1930"/>
    <s v="Mickelson"/>
    <n v="26.62"/>
    <n v="6.24"/>
    <s v="No"/>
    <x v="0"/>
    <x v="0"/>
    <n v="0"/>
    <x v="1"/>
    <x v="1"/>
    <x v="1"/>
    <d v="1991-08-25T00:00:00"/>
    <x v="1930"/>
    <x v="1"/>
    <s v="tier - 1"/>
    <x v="0"/>
    <x v="42"/>
  </r>
  <r>
    <x v="1931"/>
    <s v="Dibaba"/>
    <n v="25.74"/>
    <n v="5.99"/>
    <s v="No"/>
    <x v="0"/>
    <x v="0"/>
    <n v="0"/>
    <x v="1"/>
    <x v="1"/>
    <x v="1"/>
    <d v="1991-10-28T00:00:00"/>
    <x v="1931"/>
    <x v="1"/>
    <s v="tier - 2"/>
    <x v="0"/>
    <x v="42"/>
  </r>
  <r>
    <x v="1932"/>
    <s v="Shilling"/>
    <n v="18.22"/>
    <n v="10.27"/>
    <s v="Yes"/>
    <x v="0"/>
    <x v="0"/>
    <n v="1"/>
    <x v="1"/>
    <x v="3"/>
    <x v="0"/>
    <d v="1986-09-09T00:00:00"/>
    <x v="1932"/>
    <x v="1"/>
    <s v="tier - 2"/>
    <x v="0"/>
    <x v="27"/>
  </r>
  <r>
    <x v="1933"/>
    <s v="Bashaw"/>
    <n v="26.03"/>
    <n v="5.97"/>
    <s v="No"/>
    <x v="0"/>
    <x v="1"/>
    <n v="1"/>
    <x v="1"/>
    <x v="1"/>
    <x v="1"/>
    <d v="1993-06-22T00:00:00"/>
    <x v="1933"/>
    <x v="1"/>
    <s v="tier - 2"/>
    <x v="1"/>
    <x v="21"/>
  </r>
  <r>
    <x v="1934"/>
    <s v="Jacob"/>
    <n v="17.29"/>
    <n v="4.9800000000000004"/>
    <s v="No"/>
    <x v="0"/>
    <x v="0"/>
    <n v="0"/>
    <x v="1"/>
    <x v="3"/>
    <x v="2"/>
    <d v="1994-08-22T00:00:00"/>
    <x v="1934"/>
    <x v="1"/>
    <s v="tier - 3"/>
    <x v="2"/>
    <x v="6"/>
  </r>
  <r>
    <x v="1935"/>
    <s v="McCutcheon"/>
    <n v="18.170000000000002"/>
    <n v="6.91"/>
    <s v="Yes"/>
    <x v="0"/>
    <x v="0"/>
    <n v="1"/>
    <x v="1"/>
    <x v="3"/>
    <x v="0"/>
    <d v="1986-12-01T00:00:00"/>
    <x v="1935"/>
    <x v="1"/>
    <s v="tier - 2"/>
    <x v="0"/>
    <x v="27"/>
  </r>
  <r>
    <x v="1936"/>
    <s v="Connor"/>
    <n v="32.54"/>
    <n v="6.38"/>
    <s v="No"/>
    <x v="1"/>
    <x v="0"/>
    <n v="1"/>
    <x v="1"/>
    <x v="0"/>
    <x v="1"/>
    <d v="2004-11-05T00:00:00"/>
    <x v="1936"/>
    <x v="1"/>
    <s v="tier - 2"/>
    <x v="15"/>
    <x v="41"/>
  </r>
  <r>
    <x v="1937"/>
    <s v="May"/>
    <n v="30.25"/>
    <n v="4.7699999999999996"/>
    <s v="No"/>
    <x v="0"/>
    <x v="0"/>
    <n v="0"/>
    <x v="1"/>
    <x v="0"/>
    <x v="2"/>
    <d v="1989-12-02T00:00:00"/>
    <x v="1937"/>
    <x v="1"/>
    <s v="tier - 2"/>
    <x v="0"/>
    <x v="4"/>
  </r>
  <r>
    <x v="1938"/>
    <s v="Geoghegan"/>
    <n v="19.59"/>
    <n v="6.04"/>
    <s v="Yes"/>
    <x v="0"/>
    <x v="0"/>
    <n v="1"/>
    <x v="1"/>
    <x v="2"/>
    <x v="1"/>
    <d v="1988-08-18T00:00:00"/>
    <x v="1938"/>
    <x v="1"/>
    <s v="tier - 3"/>
    <x v="0"/>
    <x v="24"/>
  </r>
  <r>
    <x v="1939"/>
    <s v="McGinn"/>
    <n v="45.9"/>
    <n v="4.3"/>
    <s v="Yes"/>
    <x v="0"/>
    <x v="0"/>
    <n v="1"/>
    <x v="1"/>
    <x v="0"/>
    <x v="2"/>
    <d v="1995-10-21T00:00:00"/>
    <x v="1939"/>
    <x v="1"/>
    <s v="tier - 3"/>
    <x v="3"/>
    <x v="40"/>
  </r>
  <r>
    <x v="1940"/>
    <s v="Jones"/>
    <n v="17.059999999999999"/>
    <n v="8.75"/>
    <s v="Yes"/>
    <x v="0"/>
    <x v="0"/>
    <n v="0"/>
    <x v="1"/>
    <x v="3"/>
    <x v="0"/>
    <d v="1981-12-14T00:00:00"/>
    <x v="1940"/>
    <x v="1"/>
    <s v="tier - 2"/>
    <x v="0"/>
    <x v="36"/>
  </r>
  <r>
    <x v="1941"/>
    <s v="Quinteros"/>
    <n v="32.07"/>
    <n v="5.25"/>
    <s v="No"/>
    <x v="0"/>
    <x v="1"/>
    <n v="1"/>
    <x v="1"/>
    <x v="0"/>
    <x v="2"/>
    <d v="2003-07-10T00:00:00"/>
    <x v="1941"/>
    <x v="1"/>
    <s v="tier - 2"/>
    <x v="14"/>
    <x v="39"/>
  </r>
  <r>
    <x v="1942"/>
    <s v="Loenser"/>
    <n v="16.5"/>
    <n v="5.03"/>
    <s v="No"/>
    <x v="0"/>
    <x v="0"/>
    <n v="1"/>
    <x v="1"/>
    <x v="3"/>
    <x v="2"/>
    <d v="1984-07-06T00:00:00"/>
    <x v="1942"/>
    <x v="1"/>
    <s v="tier - 3"/>
    <x v="0"/>
    <x v="32"/>
  </r>
  <r>
    <x v="1943"/>
    <s v="Aitken"/>
    <n v="31.4"/>
    <n v="5.88"/>
    <s v="No"/>
    <x v="0"/>
    <x v="0"/>
    <n v="1"/>
    <x v="1"/>
    <x v="0"/>
    <x v="1"/>
    <d v="1992-09-14T00:00:00"/>
    <x v="1943"/>
    <x v="2"/>
    <s v="tier - 1"/>
    <x v="3"/>
    <x v="34"/>
  </r>
  <r>
    <x v="1944"/>
    <s v="Furrer"/>
    <n v="20.36"/>
    <n v="4.49"/>
    <s v="No"/>
    <x v="0"/>
    <x v="0"/>
    <n v="0"/>
    <x v="1"/>
    <x v="2"/>
    <x v="2"/>
    <d v="1990-11-08T00:00:00"/>
    <x v="1944"/>
    <x v="1"/>
    <s v="tier - 3"/>
    <x v="3"/>
    <x v="3"/>
  </r>
  <r>
    <x v="1945"/>
    <s v="Konigs"/>
    <n v="25.46"/>
    <n v="4.1399999999999997"/>
    <s v="No"/>
    <x v="0"/>
    <x v="0"/>
    <n v="1"/>
    <x v="1"/>
    <x v="1"/>
    <x v="2"/>
    <d v="1992-11-17T00:00:00"/>
    <x v="1945"/>
    <x v="0"/>
    <s v="tier - 2"/>
    <x v="7"/>
    <x v="34"/>
  </r>
  <r>
    <x v="1946"/>
    <s v="Tesdahl"/>
    <n v="17.09"/>
    <n v="5.8"/>
    <s v="Yes"/>
    <x v="0"/>
    <x v="0"/>
    <n v="0"/>
    <x v="1"/>
    <x v="3"/>
    <x v="1"/>
    <d v="1985-06-14T00:00:00"/>
    <x v="1946"/>
    <x v="1"/>
    <s v="tier - 1"/>
    <x v="0"/>
    <x v="18"/>
  </r>
  <r>
    <x v="1947"/>
    <s v="Engel"/>
    <n v="20.83"/>
    <n v="5.12"/>
    <s v="No"/>
    <x v="0"/>
    <x v="0"/>
    <n v="0"/>
    <x v="1"/>
    <x v="2"/>
    <x v="2"/>
    <d v="1990-10-11T00:00:00"/>
    <x v="1947"/>
    <x v="1"/>
    <s v="tier - 1"/>
    <x v="0"/>
    <x v="3"/>
  </r>
  <r>
    <x v="1948"/>
    <s v="Kuck"/>
    <n v="18.920000000000002"/>
    <n v="5.98"/>
    <s v="Yes"/>
    <x v="0"/>
    <x v="0"/>
    <n v="1"/>
    <x v="1"/>
    <x v="2"/>
    <x v="1"/>
    <d v="1988-11-04T00:00:00"/>
    <x v="1948"/>
    <x v="1"/>
    <s v="tier - 1"/>
    <x v="0"/>
    <x v="24"/>
  </r>
  <r>
    <x v="1949"/>
    <s v="Dillon"/>
    <n v="37.1"/>
    <n v="5.46"/>
    <s v="No"/>
    <x v="0"/>
    <x v="0"/>
    <n v="0"/>
    <x v="1"/>
    <x v="0"/>
    <x v="2"/>
    <d v="1999-08-12T00:00:00"/>
    <x v="1949"/>
    <x v="1"/>
    <s v="tier - 2"/>
    <x v="3"/>
    <x v="35"/>
  </r>
  <r>
    <x v="1950"/>
    <s v="Neuschel"/>
    <n v="22.515000000000001"/>
    <n v="4.91"/>
    <s v="Yes"/>
    <x v="0"/>
    <x v="1"/>
    <n v="1"/>
    <x v="1"/>
    <x v="2"/>
    <x v="2"/>
    <d v="1997-11-04T00:00:00"/>
    <x v="1950"/>
    <x v="1"/>
    <s v="tier - 2"/>
    <x v="1"/>
    <x v="31"/>
  </r>
  <r>
    <x v="1951"/>
    <s v="Rosales Ramirez"/>
    <n v="32.700000000000003"/>
    <n v="4.66"/>
    <s v="No"/>
    <x v="0"/>
    <x v="0"/>
    <n v="0"/>
    <x v="1"/>
    <x v="0"/>
    <x v="2"/>
    <d v="1999-06-06T00:00:00"/>
    <x v="1951"/>
    <x v="1"/>
    <s v="tier - 3"/>
    <x v="3"/>
    <x v="44"/>
  </r>
  <r>
    <x v="1952"/>
    <s v="Marquez"/>
    <n v="17.75"/>
    <n v="6.8"/>
    <s v="Yes"/>
    <x v="0"/>
    <x v="0"/>
    <n v="1"/>
    <x v="1"/>
    <x v="3"/>
    <x v="0"/>
    <d v="1986-12-27T00:00:00"/>
    <x v="1952"/>
    <x v="1"/>
    <s v="tier - 2"/>
    <x v="0"/>
    <x v="27"/>
  </r>
  <r>
    <x v="1953"/>
    <s v="Green"/>
    <n v="33.630000000000003"/>
    <n v="4.47"/>
    <s v="Yes"/>
    <x v="0"/>
    <x v="0"/>
    <n v="0"/>
    <x v="1"/>
    <x v="0"/>
    <x v="2"/>
    <d v="2001-11-11T00:00:00"/>
    <x v="1953"/>
    <x v="1"/>
    <s v="tier - 2"/>
    <x v="1"/>
    <x v="47"/>
  </r>
  <r>
    <x v="1954"/>
    <s v="Schubel"/>
    <n v="34.799999999999997"/>
    <n v="4.08"/>
    <s v="Yes"/>
    <x v="0"/>
    <x v="0"/>
    <n v="1"/>
    <x v="1"/>
    <x v="0"/>
    <x v="2"/>
    <d v="1995-08-23T00:00:00"/>
    <x v="1954"/>
    <x v="1"/>
    <s v="tier - 3"/>
    <x v="3"/>
    <x v="40"/>
  </r>
  <r>
    <x v="1955"/>
    <s v="Jimenez"/>
    <n v="16.809999999999999"/>
    <n v="5.51"/>
    <s v="Yes"/>
    <x v="0"/>
    <x v="0"/>
    <n v="1"/>
    <x v="1"/>
    <x v="3"/>
    <x v="2"/>
    <d v="1988-08-18T00:00:00"/>
    <x v="1955"/>
    <x v="1"/>
    <s v="tier - 1"/>
    <x v="1"/>
    <x v="24"/>
  </r>
  <r>
    <x v="1956"/>
    <s v="Zimny-Schmitt"/>
    <n v="16.690000000000001"/>
    <n v="8.4"/>
    <s v="Yes"/>
    <x v="0"/>
    <x v="0"/>
    <n v="0"/>
    <x v="1"/>
    <x v="3"/>
    <x v="0"/>
    <d v="1981-10-10T00:00:00"/>
    <x v="1956"/>
    <x v="1"/>
    <s v="tier - 1"/>
    <x v="0"/>
    <x v="36"/>
  </r>
  <r>
    <x v="1957"/>
    <s v="Hill"/>
    <n v="23.21"/>
    <n v="5.14"/>
    <s v="Yes"/>
    <x v="0"/>
    <x v="0"/>
    <n v="1"/>
    <x v="1"/>
    <x v="2"/>
    <x v="2"/>
    <d v="1995-06-16T00:00:00"/>
    <x v="1957"/>
    <x v="1"/>
    <s v="tier - 1"/>
    <x v="0"/>
    <x v="40"/>
  </r>
  <r>
    <x v="1958"/>
    <s v="Brohart"/>
    <n v="25.175000000000001"/>
    <n v="5.21"/>
    <s v="Yes"/>
    <x v="0"/>
    <x v="0"/>
    <n v="1"/>
    <x v="1"/>
    <x v="1"/>
    <x v="2"/>
    <d v="1995-10-09T00:00:00"/>
    <x v="1958"/>
    <x v="1"/>
    <s v="tier - 3"/>
    <x v="2"/>
    <x v="40"/>
  </r>
  <r>
    <x v="1959"/>
    <s v="Ryan"/>
    <n v="34.770000000000003"/>
    <n v="6.23"/>
    <s v="No"/>
    <x v="0"/>
    <x v="0"/>
    <n v="0"/>
    <x v="1"/>
    <x v="0"/>
    <x v="1"/>
    <d v="1994-09-24T00:00:00"/>
    <x v="1959"/>
    <x v="1"/>
    <s v="tier - 3"/>
    <x v="1"/>
    <x v="6"/>
  </r>
  <r>
    <x v="1960"/>
    <s v="Oka"/>
    <n v="27.7"/>
    <n v="5.6"/>
    <s v="No"/>
    <x v="0"/>
    <x v="0"/>
    <n v="1"/>
    <x v="1"/>
    <x v="1"/>
    <x v="2"/>
    <d v="1992-12-22T00:00:00"/>
    <x v="1960"/>
    <x v="1"/>
    <s v="tier - 3"/>
    <x v="3"/>
    <x v="34"/>
  </r>
  <r>
    <x v="1961"/>
    <s v="Newman"/>
    <n v="19.12"/>
    <n v="4.72"/>
    <s v="Yes"/>
    <x v="0"/>
    <x v="0"/>
    <n v="1"/>
    <x v="1"/>
    <x v="2"/>
    <x v="2"/>
    <d v="1988-10-15T00:00:00"/>
    <x v="1961"/>
    <x v="1"/>
    <s v="tier - 1"/>
    <x v="0"/>
    <x v="24"/>
  </r>
  <r>
    <x v="1962"/>
    <s v="Metzger"/>
    <n v="32.67"/>
    <n v="4.67"/>
    <s v="No"/>
    <x v="0"/>
    <x v="1"/>
    <n v="1"/>
    <x v="1"/>
    <x v="0"/>
    <x v="2"/>
    <d v="2003-08-24T00:00:00"/>
    <x v="1962"/>
    <x v="1"/>
    <s v="tier - 2"/>
    <x v="1"/>
    <x v="39"/>
  </r>
  <r>
    <x v="1963"/>
    <s v="Gonzalez"/>
    <n v="28.5"/>
    <n v="6.11"/>
    <s v="No"/>
    <x v="0"/>
    <x v="0"/>
    <n v="1"/>
    <x v="1"/>
    <x v="1"/>
    <x v="1"/>
    <d v="1998-09-16T00:00:00"/>
    <x v="1963"/>
    <x v="2"/>
    <s v="tier - 3"/>
    <x v="1"/>
    <x v="44"/>
  </r>
  <r>
    <x v="1964"/>
    <s v="Vaughn"/>
    <n v="39.270000000000003"/>
    <n v="6.25"/>
    <s v="No"/>
    <x v="0"/>
    <x v="0"/>
    <n v="0"/>
    <x v="1"/>
    <x v="0"/>
    <x v="1"/>
    <d v="1999-09-22T00:00:00"/>
    <x v="1964"/>
    <x v="1"/>
    <s v="tier - 2"/>
    <x v="0"/>
    <x v="35"/>
  </r>
  <r>
    <x v="1965"/>
    <s v="Clifford"/>
    <n v="32.49"/>
    <n v="4"/>
    <s v="Yes"/>
    <x v="0"/>
    <x v="0"/>
    <n v="0"/>
    <x v="1"/>
    <x v="0"/>
    <x v="2"/>
    <d v="1996-09-18T00:00:00"/>
    <x v="1965"/>
    <x v="0"/>
    <s v="tier - 2"/>
    <x v="5"/>
    <x v="45"/>
  </r>
  <r>
    <x v="1966"/>
    <s v="Petty"/>
    <n v="23.7"/>
    <n v="5.55"/>
    <s v="Yes"/>
    <x v="0"/>
    <x v="0"/>
    <n v="0"/>
    <x v="1"/>
    <x v="2"/>
    <x v="2"/>
    <d v="1996-09-19T00:00:00"/>
    <x v="1966"/>
    <x v="2"/>
    <s v="tier - 3"/>
    <x v="3"/>
    <x v="45"/>
  </r>
  <r>
    <x v="1967"/>
    <s v="Sanford"/>
    <n v="30.4"/>
    <n v="5.95"/>
    <s v="No"/>
    <x v="1"/>
    <x v="0"/>
    <n v="1"/>
    <x v="1"/>
    <x v="0"/>
    <x v="1"/>
    <d v="2004-06-26T00:00:00"/>
    <x v="1967"/>
    <x v="1"/>
    <s v="tier - 3"/>
    <x v="4"/>
    <x v="41"/>
  </r>
  <r>
    <x v="1968"/>
    <s v="Sprague"/>
    <n v="38.94"/>
    <n v="4.3600000000000003"/>
    <s v="No"/>
    <x v="0"/>
    <x v="1"/>
    <n v="1"/>
    <x v="1"/>
    <x v="0"/>
    <x v="2"/>
    <d v="1993-10-12T00:00:00"/>
    <x v="1968"/>
    <x v="1"/>
    <s v="tier - 2"/>
    <x v="0"/>
    <x v="21"/>
  </r>
  <r>
    <x v="1969"/>
    <s v="Lasseron"/>
    <n v="31.02"/>
    <n v="4.84"/>
    <s v="No"/>
    <x v="0"/>
    <x v="1"/>
    <n v="1"/>
    <x v="1"/>
    <x v="0"/>
    <x v="2"/>
    <d v="2003-07-29T00:00:00"/>
    <x v="1969"/>
    <x v="1"/>
    <s v="tier - 1"/>
    <x v="15"/>
    <x v="39"/>
  </r>
  <r>
    <x v="1970"/>
    <s v="Bushong"/>
    <n v="17.5"/>
    <n v="4.5599999999999996"/>
    <s v="No"/>
    <x v="0"/>
    <x v="0"/>
    <n v="1"/>
    <x v="1"/>
    <x v="3"/>
    <x v="2"/>
    <d v="1987-09-14T00:00:00"/>
    <x v="1970"/>
    <x v="1"/>
    <s v="tier - 1"/>
    <x v="3"/>
    <x v="38"/>
  </r>
  <r>
    <x v="1971"/>
    <s v="Dennison"/>
    <n v="34.799999999999997"/>
    <n v="4.42"/>
    <s v="Yes"/>
    <x v="1"/>
    <x v="0"/>
    <n v="2"/>
    <x v="1"/>
    <x v="0"/>
    <x v="2"/>
    <d v="2000-06-20T00:00:00"/>
    <x v="1971"/>
    <x v="1"/>
    <s v="tier - 1"/>
    <x v="3"/>
    <x v="22"/>
  </r>
  <r>
    <x v="1972"/>
    <s v="Lira"/>
    <n v="17.3"/>
    <n v="7.66"/>
    <s v="Yes"/>
    <x v="0"/>
    <x v="0"/>
    <n v="1"/>
    <x v="1"/>
    <x v="3"/>
    <x v="0"/>
    <d v="1986-08-27T00:00:00"/>
    <x v="1972"/>
    <x v="1"/>
    <s v="tier - 1"/>
    <x v="0"/>
    <x v="27"/>
  </r>
  <r>
    <x v="1973"/>
    <s v="Nahigian"/>
    <n v="32.25"/>
    <n v="5.2"/>
    <s v="Yes"/>
    <x v="0"/>
    <x v="0"/>
    <n v="0"/>
    <x v="1"/>
    <x v="0"/>
    <x v="2"/>
    <d v="2001-12-26T00:00:00"/>
    <x v="1973"/>
    <x v="1"/>
    <s v="tier - 2"/>
    <x v="3"/>
    <x v="47"/>
  </r>
  <r>
    <x v="1974"/>
    <s v="Cackett"/>
    <n v="42.4"/>
    <n v="5.53"/>
    <s v="Yes"/>
    <x v="0"/>
    <x v="0"/>
    <n v="0"/>
    <x v="1"/>
    <x v="0"/>
    <x v="2"/>
    <d v="1996-12-19T00:00:00"/>
    <x v="1974"/>
    <x v="1"/>
    <s v="tier - 2"/>
    <x v="3"/>
    <x v="45"/>
  </r>
  <r>
    <x v="1975"/>
    <s v="Hunter-Galvan"/>
    <n v="38.664999999999999"/>
    <n v="4.8600000000000003"/>
    <s v="No"/>
    <x v="1"/>
    <x v="0"/>
    <n v="1"/>
    <x v="1"/>
    <x v="0"/>
    <x v="2"/>
    <d v="2004-07-16T00:00:00"/>
    <x v="1975"/>
    <x v="1"/>
    <s v="tier - 2"/>
    <x v="8"/>
    <x v="41"/>
  </r>
  <r>
    <x v="1976"/>
    <s v="Pierret"/>
    <n v="29.92"/>
    <n v="5.49"/>
    <s v="Yes"/>
    <x v="0"/>
    <x v="0"/>
    <n v="0"/>
    <x v="1"/>
    <x v="0"/>
    <x v="2"/>
    <d v="1996-10-27T00:00:00"/>
    <x v="1976"/>
    <x v="1"/>
    <s v="tier - 3"/>
    <x v="0"/>
    <x v="45"/>
  </r>
  <r>
    <x v="1977"/>
    <s v="White"/>
    <n v="29.48"/>
    <n v="4.09"/>
    <s v="Yes"/>
    <x v="0"/>
    <x v="0"/>
    <n v="0"/>
    <x v="1"/>
    <x v="1"/>
    <x v="2"/>
    <d v="1996-08-10T00:00:00"/>
    <x v="1977"/>
    <x v="1"/>
    <s v="tier - 3"/>
    <x v="0"/>
    <x v="45"/>
  </r>
  <r>
    <x v="1978"/>
    <s v="O'Neil"/>
    <n v="28.785"/>
    <n v="4.3099999999999996"/>
    <s v="Yes"/>
    <x v="0"/>
    <x v="0"/>
    <n v="0"/>
    <x v="1"/>
    <x v="1"/>
    <x v="2"/>
    <d v="1996-11-13T00:00:00"/>
    <x v="1978"/>
    <x v="1"/>
    <s v="tier - 2"/>
    <x v="2"/>
    <x v="45"/>
  </r>
  <r>
    <x v="1979"/>
    <s v="Leitz"/>
    <n v="19.8"/>
    <n v="4"/>
    <s v="Yes"/>
    <x v="0"/>
    <x v="0"/>
    <n v="0"/>
    <x v="1"/>
    <x v="2"/>
    <x v="2"/>
    <d v="1996-12-14T00:00:00"/>
    <x v="1979"/>
    <x v="1"/>
    <s v="tier - 1"/>
    <x v="3"/>
    <x v="45"/>
  </r>
  <r>
    <x v="1980"/>
    <s v="Durfee"/>
    <n v="35.53"/>
    <n v="4.68"/>
    <s v="No"/>
    <x v="0"/>
    <x v="1"/>
    <n v="1"/>
    <x v="1"/>
    <x v="0"/>
    <x v="2"/>
    <d v="1993-10-07T00:00:00"/>
    <x v="1980"/>
    <x v="1"/>
    <s v="tier - 2"/>
    <x v="0"/>
    <x v="21"/>
  </r>
  <r>
    <x v="1981"/>
    <s v="Maylone"/>
    <n v="21.47"/>
    <n v="4.0199999999999996"/>
    <s v="Yes"/>
    <x v="0"/>
    <x v="0"/>
    <n v="1"/>
    <x v="1"/>
    <x v="2"/>
    <x v="2"/>
    <d v="1995-06-23T00:00:00"/>
    <x v="1981"/>
    <x v="1"/>
    <s v="tier - 3"/>
    <x v="1"/>
    <x v="40"/>
  </r>
  <r>
    <x v="1982"/>
    <s v="Reiland"/>
    <n v="25.9"/>
    <n v="5.12"/>
    <s v="No"/>
    <x v="0"/>
    <x v="1"/>
    <n v="1"/>
    <x v="1"/>
    <x v="1"/>
    <x v="2"/>
    <d v="1993-10-28T00:00:00"/>
    <x v="1982"/>
    <x v="1"/>
    <s v="tier - 1"/>
    <x v="3"/>
    <x v="21"/>
  </r>
  <r>
    <x v="1983"/>
    <s v="Hu"/>
    <n v="20.81"/>
    <n v="5.52"/>
    <s v="No"/>
    <x v="0"/>
    <x v="0"/>
    <n v="0"/>
    <x v="1"/>
    <x v="2"/>
    <x v="2"/>
    <d v="1991-09-01T00:00:00"/>
    <x v="1983"/>
    <x v="1"/>
    <s v="tier - 1"/>
    <x v="0"/>
    <x v="42"/>
  </r>
  <r>
    <x v="1984"/>
    <s v="Lessek"/>
    <n v="25.84"/>
    <n v="5.81"/>
    <s v="Yes"/>
    <x v="0"/>
    <x v="1"/>
    <n v="1"/>
    <x v="1"/>
    <x v="1"/>
    <x v="1"/>
    <d v="1997-06-20T00:00:00"/>
    <x v="1984"/>
    <x v="2"/>
    <s v="tier - 3"/>
    <x v="6"/>
    <x v="31"/>
  </r>
  <r>
    <x v="1985"/>
    <s v="Colavincenzo"/>
    <n v="30.95"/>
    <n v="5.16"/>
    <s v="No"/>
    <x v="0"/>
    <x v="1"/>
    <n v="1"/>
    <x v="1"/>
    <x v="0"/>
    <x v="2"/>
    <d v="2003-11-18T00:00:00"/>
    <x v="1985"/>
    <x v="1"/>
    <s v="tier - 1"/>
    <x v="14"/>
    <x v="39"/>
  </r>
  <r>
    <x v="1986"/>
    <s v="Mendez-Karr"/>
    <n v="30.54"/>
    <n v="5"/>
    <s v="No"/>
    <x v="0"/>
    <x v="1"/>
    <n v="1"/>
    <x v="1"/>
    <x v="0"/>
    <x v="2"/>
    <d v="2003-12-05T00:00:00"/>
    <x v="1986"/>
    <x v="1"/>
    <s v="tier - 2"/>
    <x v="15"/>
    <x v="39"/>
  </r>
  <r>
    <x v="1987"/>
    <s v="Saulnier"/>
    <n v="33.914999999999999"/>
    <n v="5.84"/>
    <s v="Yes"/>
    <x v="0"/>
    <x v="0"/>
    <n v="0"/>
    <x v="1"/>
    <x v="0"/>
    <x v="1"/>
    <d v="1996-11-17T00:00:00"/>
    <x v="1987"/>
    <x v="1"/>
    <s v="tier - 2"/>
    <x v="1"/>
    <x v="45"/>
  </r>
  <r>
    <x v="1988"/>
    <s v="Schoonover"/>
    <n v="33.31"/>
    <n v="4.1900000000000004"/>
    <s v="No"/>
    <x v="0"/>
    <x v="1"/>
    <n v="1"/>
    <x v="1"/>
    <x v="0"/>
    <x v="2"/>
    <d v="2003-07-03T00:00:00"/>
    <x v="1988"/>
    <x v="1"/>
    <s v="tier - 3"/>
    <x v="3"/>
    <x v="39"/>
  </r>
  <r>
    <x v="1989"/>
    <s v="Hass"/>
    <n v="25.745000000000001"/>
    <n v="4.62"/>
    <s v="Yes"/>
    <x v="0"/>
    <x v="0"/>
    <n v="0"/>
    <x v="1"/>
    <x v="1"/>
    <x v="2"/>
    <d v="2001-10-06T00:00:00"/>
    <x v="1989"/>
    <x v="1"/>
    <s v="tier - 1"/>
    <x v="6"/>
    <x v="47"/>
  </r>
  <r>
    <x v="1990"/>
    <s v="Cadotte"/>
    <n v="37.1"/>
    <n v="6.24"/>
    <s v="No"/>
    <x v="0"/>
    <x v="0"/>
    <n v="0"/>
    <x v="1"/>
    <x v="0"/>
    <x v="1"/>
    <d v="1994-07-01T00:00:00"/>
    <x v="1990"/>
    <x v="1"/>
    <s v="tier - 3"/>
    <x v="3"/>
    <x v="6"/>
  </r>
  <r>
    <x v="1991"/>
    <s v="Cacciapaglia"/>
    <n v="35.435000000000002"/>
    <n v="5.81"/>
    <s v="No"/>
    <x v="0"/>
    <x v="0"/>
    <n v="0"/>
    <x v="1"/>
    <x v="0"/>
    <x v="1"/>
    <d v="1994-12-02T00:00:00"/>
    <x v="1991"/>
    <x v="2"/>
    <s v="tier - 1"/>
    <x v="4"/>
    <x v="6"/>
  </r>
  <r>
    <x v="1992"/>
    <s v="Mininger"/>
    <n v="20.399999999999999"/>
    <n v="4.83"/>
    <s v="No"/>
    <x v="0"/>
    <x v="0"/>
    <n v="0"/>
    <x v="1"/>
    <x v="2"/>
    <x v="2"/>
    <d v="1991-11-13T00:00:00"/>
    <x v="1992"/>
    <x v="2"/>
    <s v="tier - 2"/>
    <x v="3"/>
    <x v="42"/>
  </r>
  <r>
    <x v="1993"/>
    <s v="Mayo"/>
    <n v="42.13"/>
    <n v="5.72"/>
    <s v="Yes"/>
    <x v="0"/>
    <x v="1"/>
    <n v="1"/>
    <x v="1"/>
    <x v="0"/>
    <x v="1"/>
    <d v="1997-09-02T00:00:00"/>
    <x v="1993"/>
    <x v="1"/>
    <s v="tier - 3"/>
    <x v="0"/>
    <x v="31"/>
  </r>
  <r>
    <x v="1994"/>
    <s v="Zicko"/>
    <n v="33.99"/>
    <n v="4.83"/>
    <s v="Yes"/>
    <x v="0"/>
    <x v="1"/>
    <n v="1"/>
    <x v="1"/>
    <x v="0"/>
    <x v="2"/>
    <d v="1997-08-02T00:00:00"/>
    <x v="1994"/>
    <x v="1"/>
    <s v="tier - 3"/>
    <x v="0"/>
    <x v="31"/>
  </r>
  <r>
    <x v="1995"/>
    <s v="Graham"/>
    <n v="28.594999999999999"/>
    <n v="4.1399999999999997"/>
    <s v="Yes"/>
    <x v="0"/>
    <x v="1"/>
    <n v="1"/>
    <x v="1"/>
    <x v="1"/>
    <x v="2"/>
    <d v="1997-07-06T00:00:00"/>
    <x v="1995"/>
    <x v="1"/>
    <s v="tier - 2"/>
    <x v="2"/>
    <x v="31"/>
  </r>
  <r>
    <x v="1996"/>
    <s v="Boland"/>
    <n v="20.8"/>
    <n v="4.07"/>
    <s v="Yes"/>
    <x v="0"/>
    <x v="1"/>
    <n v="1"/>
    <x v="1"/>
    <x v="2"/>
    <x v="2"/>
    <d v="1997-12-22T00:00:00"/>
    <x v="1996"/>
    <x v="1"/>
    <s v="tier - 3"/>
    <x v="3"/>
    <x v="31"/>
  </r>
  <r>
    <x v="1997"/>
    <s v="Cupp"/>
    <n v="23.465"/>
    <n v="6.26"/>
    <s v="Yes"/>
    <x v="0"/>
    <x v="1"/>
    <n v="1"/>
    <x v="1"/>
    <x v="2"/>
    <x v="1"/>
    <d v="1997-07-05T00:00:00"/>
    <x v="1997"/>
    <x v="1"/>
    <s v="tier - 3"/>
    <x v="2"/>
    <x v="31"/>
  </r>
  <r>
    <x v="1998"/>
    <s v="Shaw"/>
    <n v="40.185000000000002"/>
    <n v="5.88"/>
    <s v="Yes"/>
    <x v="0"/>
    <x v="0"/>
    <n v="0"/>
    <x v="1"/>
    <x v="0"/>
    <x v="1"/>
    <d v="1996-10-11T00:00:00"/>
    <x v="1998"/>
    <x v="1"/>
    <s v="tier - 3"/>
    <x v="1"/>
    <x v="45"/>
  </r>
  <r>
    <x v="1999"/>
    <s v="Klassen"/>
    <n v="21.89"/>
    <n v="5.72"/>
    <s v="Yes"/>
    <x v="0"/>
    <x v="0"/>
    <n v="0"/>
    <x v="1"/>
    <x v="2"/>
    <x v="1"/>
    <d v="2001-09-02T00:00:00"/>
    <x v="1999"/>
    <x v="1"/>
    <s v="tier - 2"/>
    <x v="0"/>
    <x v="47"/>
  </r>
  <r>
    <x v="2000"/>
    <s v="Musal"/>
    <n v="29.34"/>
    <n v="6.09"/>
    <s v="Yes"/>
    <x v="1"/>
    <x v="0"/>
    <n v="2"/>
    <x v="1"/>
    <x v="1"/>
    <x v="1"/>
    <d v="2000-09-23T00:00:00"/>
    <x v="2000"/>
    <x v="1"/>
    <s v="tier - 2"/>
    <x v="1"/>
    <x v="22"/>
  </r>
  <r>
    <x v="2001"/>
    <s v="Kitayama"/>
    <n v="22.61"/>
    <n v="4.25"/>
    <s v="Yes"/>
    <x v="0"/>
    <x v="0"/>
    <n v="0"/>
    <x v="1"/>
    <x v="2"/>
    <x v="2"/>
    <d v="1996-07-03T00:00:00"/>
    <x v="2001"/>
    <x v="1"/>
    <s v="tier - 1"/>
    <x v="1"/>
    <x v="45"/>
  </r>
  <r>
    <x v="2002"/>
    <s v="Altman"/>
    <n v="22.23"/>
    <n v="6.09"/>
    <s v="Yes"/>
    <x v="0"/>
    <x v="0"/>
    <n v="0"/>
    <x v="1"/>
    <x v="2"/>
    <x v="1"/>
    <d v="1996-08-14T00:00:00"/>
    <x v="2002"/>
    <x v="1"/>
    <s v="tier - 2"/>
    <x v="1"/>
    <x v="45"/>
  </r>
  <r>
    <x v="2003"/>
    <s v="Demchko"/>
    <n v="33.4"/>
    <n v="5.51"/>
    <s v="No"/>
    <x v="0"/>
    <x v="0"/>
    <n v="0"/>
    <x v="1"/>
    <x v="0"/>
    <x v="2"/>
    <d v="1994-07-06T00:00:00"/>
    <x v="2003"/>
    <x v="1"/>
    <s v="tier - 1"/>
    <x v="3"/>
    <x v="6"/>
  </r>
  <r>
    <x v="2004"/>
    <s v="Wild"/>
    <n v="33.11"/>
    <n v="5.63"/>
    <s v="No"/>
    <x v="0"/>
    <x v="0"/>
    <n v="0"/>
    <x v="1"/>
    <x v="0"/>
    <x v="2"/>
    <d v="1994-10-25T00:00:00"/>
    <x v="2004"/>
    <x v="1"/>
    <s v="tier - 3"/>
    <x v="0"/>
    <x v="6"/>
  </r>
  <r>
    <x v="2005"/>
    <s v="Betts"/>
    <n v="16.815000000000001"/>
    <n v="5.29"/>
    <s v="Yes"/>
    <x v="0"/>
    <x v="0"/>
    <n v="0"/>
    <x v="1"/>
    <x v="3"/>
    <x v="2"/>
    <d v="2001-08-29T00:00:00"/>
    <x v="2005"/>
    <x v="1"/>
    <s v="tier - 3"/>
    <x v="2"/>
    <x v="47"/>
  </r>
  <r>
    <x v="2006"/>
    <s v="Martin"/>
    <n v="25.61"/>
    <n v="4"/>
    <s v="No"/>
    <x v="0"/>
    <x v="1"/>
    <n v="1"/>
    <x v="1"/>
    <x v="1"/>
    <x v="2"/>
    <d v="1993-09-25T00:00:00"/>
    <x v="2006"/>
    <x v="1"/>
    <s v="tier - 3"/>
    <x v="0"/>
    <x v="21"/>
  </r>
  <r>
    <x v="2007"/>
    <s v="Vandeventer"/>
    <n v="25.8"/>
    <n v="5.49"/>
    <s v="No"/>
    <x v="0"/>
    <x v="0"/>
    <n v="0"/>
    <x v="1"/>
    <x v="1"/>
    <x v="2"/>
    <d v="1994-07-10T00:00:00"/>
    <x v="2007"/>
    <x v="1"/>
    <s v="tier - 1"/>
    <x v="3"/>
    <x v="6"/>
  </r>
  <r>
    <x v="2008"/>
    <s v="Hirano"/>
    <n v="27.39"/>
    <n v="5.34"/>
    <s v="No"/>
    <x v="0"/>
    <x v="0"/>
    <n v="0"/>
    <x v="1"/>
    <x v="1"/>
    <x v="2"/>
    <d v="1999-06-25T00:00:00"/>
    <x v="2008"/>
    <x v="1"/>
    <s v="tier - 3"/>
    <x v="14"/>
    <x v="35"/>
  </r>
  <r>
    <x v="2009"/>
    <s v="Davi"/>
    <n v="17.03"/>
    <n v="4.12"/>
    <s v="No"/>
    <x v="0"/>
    <x v="0"/>
    <n v="1"/>
    <x v="1"/>
    <x v="3"/>
    <x v="2"/>
    <d v="1987-08-01T00:00:00"/>
    <x v="2009"/>
    <x v="1"/>
    <s v="tier - 2"/>
    <x v="0"/>
    <x v="38"/>
  </r>
  <r>
    <x v="2010"/>
    <s v="Sloan"/>
    <n v="23.75"/>
    <n v="5.49"/>
    <s v="Yes"/>
    <x v="0"/>
    <x v="0"/>
    <n v="0"/>
    <x v="1"/>
    <x v="2"/>
    <x v="2"/>
    <d v="2001-10-13T00:00:00"/>
    <x v="2010"/>
    <x v="1"/>
    <s v="tier - 1"/>
    <x v="1"/>
    <x v="47"/>
  </r>
  <r>
    <x v="2011"/>
    <s v="Homich"/>
    <n v="26.03"/>
    <n v="5.1100000000000003"/>
    <s v="Yes"/>
    <x v="0"/>
    <x v="0"/>
    <n v="1"/>
    <x v="1"/>
    <x v="1"/>
    <x v="2"/>
    <d v="1995-09-10T00:00:00"/>
    <x v="2011"/>
    <x v="2"/>
    <s v="tier - 1"/>
    <x v="6"/>
    <x v="40"/>
  </r>
  <r>
    <x v="2012"/>
    <s v="Bell"/>
    <n v="16.079999999999998"/>
    <n v="5.94"/>
    <s v="No"/>
    <x v="0"/>
    <x v="0"/>
    <n v="0"/>
    <x v="1"/>
    <x v="3"/>
    <x v="1"/>
    <d v="1989-10-01T00:00:00"/>
    <x v="2012"/>
    <x v="1"/>
    <s v="tier - 1"/>
    <x v="1"/>
    <x v="4"/>
  </r>
  <r>
    <x v="2013"/>
    <s v="Kristjansson"/>
    <n v="30.875"/>
    <n v="5.54"/>
    <s v="No"/>
    <x v="0"/>
    <x v="0"/>
    <n v="0"/>
    <x v="1"/>
    <x v="0"/>
    <x v="2"/>
    <d v="1994-09-26T00:00:00"/>
    <x v="2013"/>
    <x v="2"/>
    <s v="tier - 1"/>
    <x v="1"/>
    <x v="6"/>
  </r>
  <r>
    <x v="2014"/>
    <s v="Pitman"/>
    <n v="31.79"/>
    <n v="7.09"/>
    <s v="No"/>
    <x v="0"/>
    <x v="0"/>
    <n v="0"/>
    <x v="1"/>
    <x v="0"/>
    <x v="0"/>
    <d v="2002-06-21T00:00:00"/>
    <x v="2014"/>
    <x v="1"/>
    <s v="tier - 3"/>
    <x v="0"/>
    <x v="43"/>
  </r>
  <r>
    <x v="2015"/>
    <s v="Curley"/>
    <n v="28.48"/>
    <n v="6.22"/>
    <s v="Yes"/>
    <x v="0"/>
    <x v="1"/>
    <n v="1"/>
    <x v="1"/>
    <x v="1"/>
    <x v="1"/>
    <d v="1997-12-22T00:00:00"/>
    <x v="2015"/>
    <x v="1"/>
    <s v="tier - 2"/>
    <x v="3"/>
    <x v="31"/>
  </r>
  <r>
    <x v="2016"/>
    <s v="Zimmer"/>
    <n v="26.6"/>
    <n v="4.33"/>
    <s v="No"/>
    <x v="0"/>
    <x v="0"/>
    <n v="1"/>
    <x v="1"/>
    <x v="1"/>
    <x v="2"/>
    <d v="1998-08-09T00:00:00"/>
    <x v="2016"/>
    <x v="1"/>
    <s v="tier - 1"/>
    <x v="8"/>
    <x v="44"/>
  </r>
  <r>
    <x v="2017"/>
    <s v="Granski"/>
    <n v="25.27"/>
    <n v="5.83"/>
    <s v="No"/>
    <x v="0"/>
    <x v="0"/>
    <n v="1"/>
    <x v="1"/>
    <x v="1"/>
    <x v="1"/>
    <d v="1998-09-15T00:00:00"/>
    <x v="2017"/>
    <x v="1"/>
    <s v="tier - 3"/>
    <x v="2"/>
    <x v="44"/>
  </r>
  <r>
    <x v="2018"/>
    <s v="Dunn"/>
    <n v="34.484999999999999"/>
    <n v="4.7"/>
    <s v="Yes"/>
    <x v="0"/>
    <x v="1"/>
    <n v="1"/>
    <x v="1"/>
    <x v="0"/>
    <x v="2"/>
    <d v="1997-12-19T00:00:00"/>
    <x v="2018"/>
    <x v="1"/>
    <s v="tier - 3"/>
    <x v="1"/>
    <x v="31"/>
  </r>
  <r>
    <x v="2019"/>
    <s v="Regina"/>
    <n v="15.57"/>
    <n v="4.07"/>
    <s v="Yes"/>
    <x v="0"/>
    <x v="0"/>
    <n v="1"/>
    <x v="1"/>
    <x v="3"/>
    <x v="2"/>
    <d v="1988-09-28T00:00:00"/>
    <x v="2019"/>
    <x v="1"/>
    <s v="tier - 2"/>
    <x v="1"/>
    <x v="24"/>
  </r>
  <r>
    <x v="2020"/>
    <s v="O'Connor"/>
    <n v="30.36"/>
    <n v="9.39"/>
    <s v="No"/>
    <x v="0"/>
    <x v="0"/>
    <n v="0"/>
    <x v="1"/>
    <x v="0"/>
    <x v="0"/>
    <d v="2002-12-15T00:00:00"/>
    <x v="2020"/>
    <x v="1"/>
    <s v="tier - 3"/>
    <x v="1"/>
    <x v="43"/>
  </r>
  <r>
    <x v="2021"/>
    <s v="Howe"/>
    <n v="19.37"/>
    <n v="4.18"/>
    <s v="No"/>
    <x v="0"/>
    <x v="0"/>
    <n v="0"/>
    <x v="1"/>
    <x v="2"/>
    <x v="2"/>
    <d v="1991-11-20T00:00:00"/>
    <x v="2021"/>
    <x v="1"/>
    <s v="tier - 2"/>
    <x v="0"/>
    <x v="42"/>
  </r>
  <r>
    <x v="2022"/>
    <s v="Atwater"/>
    <n v="16.71"/>
    <n v="4.18"/>
    <s v="No"/>
    <x v="0"/>
    <x v="0"/>
    <n v="1"/>
    <x v="1"/>
    <x v="3"/>
    <x v="2"/>
    <d v="1987-06-18T00:00:00"/>
    <x v="2022"/>
    <x v="1"/>
    <s v="tier - 3"/>
    <x v="0"/>
    <x v="38"/>
  </r>
  <r>
    <x v="2023"/>
    <s v="Gurganus"/>
    <n v="24.1"/>
    <n v="4.4000000000000004"/>
    <s v="Yes"/>
    <x v="0"/>
    <x v="0"/>
    <n v="1"/>
    <x v="1"/>
    <x v="2"/>
    <x v="2"/>
    <d v="1995-09-24T00:00:00"/>
    <x v="2023"/>
    <x v="1"/>
    <s v="tier - 1"/>
    <x v="3"/>
    <x v="40"/>
  </r>
  <r>
    <x v="2024"/>
    <s v="Holden"/>
    <n v="29.77"/>
    <n v="9.9"/>
    <s v="No"/>
    <x v="0"/>
    <x v="0"/>
    <n v="0"/>
    <x v="1"/>
    <x v="1"/>
    <x v="0"/>
    <d v="2002-09-30T00:00:00"/>
    <x v="2024"/>
    <x v="1"/>
    <s v="tier - 3"/>
    <x v="1"/>
    <x v="43"/>
  </r>
  <r>
    <x v="2025"/>
    <s v="Parton"/>
    <n v="46.53"/>
    <n v="4.84"/>
    <s v="Yes"/>
    <x v="0"/>
    <x v="0"/>
    <n v="0"/>
    <x v="1"/>
    <x v="0"/>
    <x v="2"/>
    <d v="1996-06-30T00:00:00"/>
    <x v="2025"/>
    <x v="1"/>
    <s v="tier - 2"/>
    <x v="0"/>
    <x v="45"/>
  </r>
  <r>
    <x v="2026"/>
    <s v="Downs"/>
    <n v="23.4"/>
    <n v="5.53"/>
    <s v="No"/>
    <x v="0"/>
    <x v="1"/>
    <n v="1"/>
    <x v="1"/>
    <x v="2"/>
    <x v="2"/>
    <d v="2003-06-05T00:00:00"/>
    <x v="2026"/>
    <x v="1"/>
    <s v="tier - 2"/>
    <x v="3"/>
    <x v="43"/>
  </r>
  <r>
    <x v="2027"/>
    <s v="Dent"/>
    <n v="30"/>
    <n v="4.33"/>
    <s v="Yes"/>
    <x v="0"/>
    <x v="0"/>
    <n v="0"/>
    <x v="1"/>
    <x v="0"/>
    <x v="2"/>
    <d v="1996-06-13T00:00:00"/>
    <x v="2027"/>
    <x v="1"/>
    <s v="tier - 2"/>
    <x v="3"/>
    <x v="45"/>
  </r>
  <r>
    <x v="2028"/>
    <s v="Ranti"/>
    <n v="29.15"/>
    <n v="4.91"/>
    <s v="Yes"/>
    <x v="0"/>
    <x v="0"/>
    <n v="0"/>
    <x v="1"/>
    <x v="1"/>
    <x v="2"/>
    <d v="1996-10-24T00:00:00"/>
    <x v="2028"/>
    <x v="1"/>
    <s v="tier - 2"/>
    <x v="0"/>
    <x v="45"/>
  </r>
  <r>
    <x v="2029"/>
    <s v="Ishaq"/>
    <n v="34.865000000000002"/>
    <n v="4.8"/>
    <s v="No"/>
    <x v="0"/>
    <x v="0"/>
    <n v="0"/>
    <x v="1"/>
    <x v="0"/>
    <x v="2"/>
    <d v="1999-11-01T00:00:00"/>
    <x v="2029"/>
    <x v="1"/>
    <s v="tier - 2"/>
    <x v="2"/>
    <x v="35"/>
  </r>
  <r>
    <x v="2030"/>
    <s v="Wiles"/>
    <n v="28.12"/>
    <n v="5.55"/>
    <s v="Yes"/>
    <x v="1"/>
    <x v="0"/>
    <n v="2"/>
    <x v="1"/>
    <x v="1"/>
    <x v="2"/>
    <d v="2000-07-14T00:00:00"/>
    <x v="2030"/>
    <x v="1"/>
    <s v="tier - 1"/>
    <x v="1"/>
    <x v="22"/>
  </r>
  <r>
    <x v="2031"/>
    <s v="Roberts"/>
    <n v="29.45"/>
    <n v="5.24"/>
    <s v="Yes"/>
    <x v="0"/>
    <x v="0"/>
    <n v="0"/>
    <x v="1"/>
    <x v="1"/>
    <x v="2"/>
    <d v="1996-06-21T00:00:00"/>
    <x v="2031"/>
    <x v="2"/>
    <s v="tier - 3"/>
    <x v="4"/>
    <x v="45"/>
  </r>
  <r>
    <x v="2032"/>
    <s v="Serafini"/>
    <n v="27.94"/>
    <n v="6.08"/>
    <s v="No"/>
    <x v="0"/>
    <x v="1"/>
    <n v="1"/>
    <x v="1"/>
    <x v="1"/>
    <x v="1"/>
    <d v="1993-08-12T00:00:00"/>
    <x v="2032"/>
    <x v="0"/>
    <s v="tier - 3"/>
    <x v="0"/>
    <x v="21"/>
  </r>
  <r>
    <x v="2033"/>
    <s v="Button"/>
    <n v="27.2"/>
    <n v="5.83"/>
    <s v="No"/>
    <x v="0"/>
    <x v="1"/>
    <n v="1"/>
    <x v="1"/>
    <x v="1"/>
    <x v="1"/>
    <d v="1993-11-01T00:00:00"/>
    <x v="2033"/>
    <x v="2"/>
    <s v="tier - 3"/>
    <x v="3"/>
    <x v="21"/>
  </r>
  <r>
    <x v="2034"/>
    <s v="Gaal"/>
    <n v="33.344999999999999"/>
    <n v="4.29"/>
    <s v="No"/>
    <x v="0"/>
    <x v="0"/>
    <n v="1"/>
    <x v="1"/>
    <x v="0"/>
    <x v="2"/>
    <d v="1998-09-04T00:00:00"/>
    <x v="2034"/>
    <x v="1"/>
    <s v="tier - 3"/>
    <x v="1"/>
    <x v="44"/>
  </r>
  <r>
    <x v="2035"/>
    <s v="Liptak"/>
    <n v="29.925000000000001"/>
    <n v="5.3"/>
    <s v="No"/>
    <x v="0"/>
    <x v="0"/>
    <n v="1"/>
    <x v="1"/>
    <x v="0"/>
    <x v="2"/>
    <d v="1998-06-17T00:00:00"/>
    <x v="2035"/>
    <x v="1"/>
    <s v="tier - 3"/>
    <x v="1"/>
    <x v="44"/>
  </r>
  <r>
    <x v="2036"/>
    <s v="Kellam"/>
    <n v="24.225000000000001"/>
    <n v="4.42"/>
    <s v="No"/>
    <x v="0"/>
    <x v="0"/>
    <n v="1"/>
    <x v="1"/>
    <x v="2"/>
    <x v="2"/>
    <d v="1998-11-15T00:00:00"/>
    <x v="2036"/>
    <x v="1"/>
    <s v="tier - 3"/>
    <x v="1"/>
    <x v="44"/>
  </r>
  <r>
    <x v="2037"/>
    <s v="Gordon"/>
    <n v="29.68"/>
    <n v="5.68"/>
    <s v="No"/>
    <x v="1"/>
    <x v="0"/>
    <n v="1"/>
    <x v="1"/>
    <x v="1"/>
    <x v="2"/>
    <d v="2000-10-01T00:00:00"/>
    <x v="2037"/>
    <x v="1"/>
    <s v="tier - 3"/>
    <x v="3"/>
    <x v="22"/>
  </r>
  <r>
    <x v="2038"/>
    <s v="Hyland"/>
    <n v="20.614999999999998"/>
    <n v="6.05"/>
    <s v="No"/>
    <x v="0"/>
    <x v="1"/>
    <n v="1"/>
    <x v="1"/>
    <x v="2"/>
    <x v="1"/>
    <d v="2003-09-23T00:00:00"/>
    <x v="2038"/>
    <x v="1"/>
    <s v="tier - 1"/>
    <x v="1"/>
    <x v="39"/>
  </r>
  <r>
    <x v="2039"/>
    <s v="Wagoner"/>
    <n v="32.119999999999997"/>
    <n v="5.33"/>
    <s v="No"/>
    <x v="1"/>
    <x v="0"/>
    <n v="1"/>
    <x v="1"/>
    <x v="0"/>
    <x v="2"/>
    <d v="2004-08-04T00:00:00"/>
    <x v="2039"/>
    <x v="1"/>
    <s v="tier - 3"/>
    <x v="0"/>
    <x v="41"/>
  </r>
  <r>
    <x v="2040"/>
    <s v="Thomas"/>
    <n v="27.36"/>
    <n v="6.22"/>
    <s v="No"/>
    <x v="0"/>
    <x v="0"/>
    <n v="0"/>
    <x v="1"/>
    <x v="1"/>
    <x v="1"/>
    <d v="1999-12-24T00:00:00"/>
    <x v="2040"/>
    <x v="1"/>
    <s v="tier - 3"/>
    <x v="1"/>
    <x v="35"/>
  </r>
  <r>
    <x v="2041"/>
    <s v="Goffi"/>
    <n v="17.385000000000002"/>
    <n v="5.84"/>
    <s v="No"/>
    <x v="0"/>
    <x v="0"/>
    <n v="0"/>
    <x v="1"/>
    <x v="3"/>
    <x v="1"/>
    <d v="1999-08-29T00:00:00"/>
    <x v="2041"/>
    <x v="1"/>
    <s v="tier - 1"/>
    <x v="1"/>
    <x v="35"/>
  </r>
  <r>
    <x v="2042"/>
    <s v="Salovaara"/>
    <n v="30.13"/>
    <n v="5.71"/>
    <s v="No"/>
    <x v="1"/>
    <x v="0"/>
    <n v="1"/>
    <x v="1"/>
    <x v="0"/>
    <x v="1"/>
    <d v="2004-11-14T00:00:00"/>
    <x v="2042"/>
    <x v="1"/>
    <s v="tier - 1"/>
    <x v="14"/>
    <x v="41"/>
  </r>
  <r>
    <x v="2043"/>
    <s v="Reid"/>
    <n v="25.44"/>
    <n v="6.04"/>
    <s v="Yes"/>
    <x v="0"/>
    <x v="1"/>
    <n v="1"/>
    <x v="1"/>
    <x v="1"/>
    <x v="1"/>
    <d v="1997-08-10T00:00:00"/>
    <x v="2043"/>
    <x v="1"/>
    <s v="tier - 1"/>
    <x v="1"/>
    <x v="31"/>
  </r>
  <r>
    <x v="2044"/>
    <s v="Allan"/>
    <n v="39.805"/>
    <n v="4.38"/>
    <s v="No"/>
    <x v="1"/>
    <x v="0"/>
    <n v="1"/>
    <x v="1"/>
    <x v="0"/>
    <x v="2"/>
    <d v="2000-10-11T00:00:00"/>
    <x v="2044"/>
    <x v="1"/>
    <s v="tier - 1"/>
    <x v="2"/>
    <x v="22"/>
  </r>
  <r>
    <x v="2045"/>
    <s v="McLaughlin"/>
    <n v="30.4"/>
    <n v="5.56"/>
    <s v="Yes"/>
    <x v="1"/>
    <x v="0"/>
    <n v="1"/>
    <x v="1"/>
    <x v="0"/>
    <x v="2"/>
    <d v="2000-10-03T00:00:00"/>
    <x v="2045"/>
    <x v="1"/>
    <s v="tier - 3"/>
    <x v="2"/>
    <x v="22"/>
  </r>
  <r>
    <x v="2046"/>
    <s v="Lee"/>
    <n v="23.18"/>
    <n v="4.24"/>
    <s v="No"/>
    <x v="1"/>
    <x v="0"/>
    <n v="1"/>
    <x v="1"/>
    <x v="2"/>
    <x v="2"/>
    <d v="2000-12-17T00:00:00"/>
    <x v="2046"/>
    <x v="1"/>
    <s v="tier - 3"/>
    <x v="2"/>
    <x v="22"/>
  </r>
  <r>
    <x v="2047"/>
    <s v="Tang"/>
    <n v="39.615000000000002"/>
    <n v="6.32"/>
    <s v="No"/>
    <x v="0"/>
    <x v="1"/>
    <n v="1"/>
    <x v="1"/>
    <x v="0"/>
    <x v="1"/>
    <d v="2003-12-03T00:00:00"/>
    <x v="2047"/>
    <x v="1"/>
    <s v="tier - 3"/>
    <x v="1"/>
    <x v="39"/>
  </r>
  <r>
    <x v="2048"/>
    <s v="Kennedy"/>
    <n v="30.59"/>
    <n v="6.3"/>
    <s v="Yes"/>
    <x v="0"/>
    <x v="1"/>
    <n v="1"/>
    <x v="1"/>
    <x v="0"/>
    <x v="1"/>
    <d v="1997-10-06T00:00:00"/>
    <x v="2048"/>
    <x v="2"/>
    <s v="tier - 3"/>
    <x v="4"/>
    <x v="31"/>
  </r>
  <r>
    <x v="2049"/>
    <s v="Condon"/>
    <n v="16.72"/>
    <n v="4.38"/>
    <s v="Yes"/>
    <x v="0"/>
    <x v="0"/>
    <n v="1"/>
    <x v="1"/>
    <x v="3"/>
    <x v="2"/>
    <d v="1988-08-20T00:00:00"/>
    <x v="2049"/>
    <x v="1"/>
    <s v="tier - 2"/>
    <x v="0"/>
    <x v="24"/>
  </r>
  <r>
    <x v="2050"/>
    <s v="Chepkwony"/>
    <n v="26.22"/>
    <n v="4.6500000000000004"/>
    <s v="Yes"/>
    <x v="0"/>
    <x v="1"/>
    <n v="1"/>
    <x v="1"/>
    <x v="1"/>
    <x v="2"/>
    <d v="1997-10-30T00:00:00"/>
    <x v="2050"/>
    <x v="0"/>
    <s v="tier - 3"/>
    <x v="7"/>
    <x v="31"/>
  </r>
  <r>
    <x v="2051"/>
    <s v="Rodriguez"/>
    <n v="31.824999999999999"/>
    <n v="4.7"/>
    <s v="No"/>
    <x v="0"/>
    <x v="1"/>
    <n v="1"/>
    <x v="1"/>
    <x v="0"/>
    <x v="2"/>
    <d v="2003-08-06T00:00:00"/>
    <x v="2051"/>
    <x v="1"/>
    <s v="tier - 2"/>
    <x v="1"/>
    <x v="39"/>
  </r>
  <r>
    <x v="2052"/>
    <s v="Szynkarczuk"/>
    <n v="25.745000000000001"/>
    <n v="4.34"/>
    <s v="No"/>
    <x v="0"/>
    <x v="1"/>
    <n v="1"/>
    <x v="1"/>
    <x v="1"/>
    <x v="2"/>
    <d v="2003-12-01T00:00:00"/>
    <x v="2052"/>
    <x v="1"/>
    <s v="tier - 3"/>
    <x v="1"/>
    <x v="39"/>
  </r>
  <r>
    <x v="2053"/>
    <s v="Brill"/>
    <n v="24.605"/>
    <n v="5.62"/>
    <s v="No"/>
    <x v="0"/>
    <x v="1"/>
    <n v="1"/>
    <x v="1"/>
    <x v="2"/>
    <x v="2"/>
    <d v="2003-11-21T00:00:00"/>
    <x v="2053"/>
    <x v="1"/>
    <s v="tier - 2"/>
    <x v="1"/>
    <x v="39"/>
  </r>
  <r>
    <x v="2054"/>
    <s v="Adams"/>
    <n v="24.51"/>
    <n v="4.24"/>
    <s v="No"/>
    <x v="0"/>
    <x v="1"/>
    <n v="1"/>
    <x v="1"/>
    <x v="2"/>
    <x v="2"/>
    <d v="2003-07-17T00:00:00"/>
    <x v="2054"/>
    <x v="1"/>
    <s v="tier - 2"/>
    <x v="1"/>
    <x v="39"/>
  </r>
  <r>
    <x v="2055"/>
    <s v="Nunn"/>
    <n v="31.065000000000001"/>
    <n v="4.57"/>
    <s v="Yes"/>
    <x v="0"/>
    <x v="0"/>
    <n v="0"/>
    <x v="1"/>
    <x v="0"/>
    <x v="2"/>
    <d v="1996-06-13T00:00:00"/>
    <x v="2055"/>
    <x v="1"/>
    <s v="tier - 1"/>
    <x v="1"/>
    <x v="45"/>
  </r>
  <r>
    <x v="2056"/>
    <s v="Blair"/>
    <n v="28.12"/>
    <n v="5.05"/>
    <s v="No"/>
    <x v="0"/>
    <x v="0"/>
    <n v="0"/>
    <x v="1"/>
    <x v="1"/>
    <x v="2"/>
    <d v="1999-06-11T00:00:00"/>
    <x v="2056"/>
    <x v="1"/>
    <s v="tier - 2"/>
    <x v="1"/>
    <x v="35"/>
  </r>
  <r>
    <x v="2057"/>
    <s v="Sharkey"/>
    <n v="38.06"/>
    <n v="6.16"/>
    <s v="No"/>
    <x v="0"/>
    <x v="0"/>
    <n v="0"/>
    <x v="1"/>
    <x v="0"/>
    <x v="1"/>
    <d v="1994-10-02T00:00:00"/>
    <x v="2057"/>
    <x v="2"/>
    <s v="tier - 2"/>
    <x v="0"/>
    <x v="6"/>
  </r>
  <r>
    <x v="2058"/>
    <s v="Scalard"/>
    <n v="24.96"/>
    <n v="4.57"/>
    <s v="No"/>
    <x v="0"/>
    <x v="0"/>
    <n v="0"/>
    <x v="1"/>
    <x v="1"/>
    <x v="2"/>
    <d v="1994-09-17T00:00:00"/>
    <x v="2058"/>
    <x v="1"/>
    <s v="tier - 2"/>
    <x v="0"/>
    <x v="6"/>
  </r>
  <r>
    <x v="2059"/>
    <s v="Burget"/>
    <n v="17.670000000000002"/>
    <n v="5.53"/>
    <s v="Yes"/>
    <x v="0"/>
    <x v="0"/>
    <n v="0"/>
    <x v="1"/>
    <x v="3"/>
    <x v="2"/>
    <d v="1996-08-05T00:00:00"/>
    <x v="2059"/>
    <x v="2"/>
    <s v="tier - 2"/>
    <x v="1"/>
    <x v="45"/>
  </r>
  <r>
    <x v="2060"/>
    <s v="English"/>
    <n v="31.35"/>
    <n v="5.84"/>
    <s v="No"/>
    <x v="1"/>
    <x v="0"/>
    <n v="1"/>
    <x v="1"/>
    <x v="0"/>
    <x v="1"/>
    <d v="2000-12-09T00:00:00"/>
    <x v="2060"/>
    <x v="1"/>
    <s v="tier - 1"/>
    <x v="1"/>
    <x v="22"/>
  </r>
  <r>
    <x v="2061"/>
    <s v="Hampton"/>
    <n v="28.31"/>
    <n v="6.41"/>
    <s v="No"/>
    <x v="1"/>
    <x v="0"/>
    <n v="1"/>
    <x v="1"/>
    <x v="1"/>
    <x v="0"/>
    <d v="2000-06-24T00:00:00"/>
    <x v="2061"/>
    <x v="1"/>
    <s v="tier - 2"/>
    <x v="1"/>
    <x v="22"/>
  </r>
  <r>
    <x v="2062"/>
    <s v="Flynn"/>
    <n v="30.3"/>
    <n v="4.7300000000000004"/>
    <s v="Yes"/>
    <x v="0"/>
    <x v="1"/>
    <n v="1"/>
    <x v="1"/>
    <x v="0"/>
    <x v="2"/>
    <d v="1997-08-26T00:00:00"/>
    <x v="2062"/>
    <x v="1"/>
    <s v="tier - 1"/>
    <x v="3"/>
    <x v="31"/>
  </r>
  <r>
    <x v="2063"/>
    <s v="Knast"/>
    <n v="26.4"/>
    <n v="6.22"/>
    <s v="Yes"/>
    <x v="0"/>
    <x v="0"/>
    <n v="0"/>
    <x v="1"/>
    <x v="1"/>
    <x v="1"/>
    <d v="2001-08-26T00:00:00"/>
    <x v="2063"/>
    <x v="1"/>
    <s v="tier - 1"/>
    <x v="3"/>
    <x v="47"/>
  </r>
  <r>
    <x v="2064"/>
    <s v="Lucas"/>
    <n v="22.135000000000002"/>
    <n v="4.46"/>
    <s v="Yes"/>
    <x v="0"/>
    <x v="0"/>
    <n v="0"/>
    <x v="1"/>
    <x v="2"/>
    <x v="2"/>
    <d v="2001-07-28T00:00:00"/>
    <x v="2064"/>
    <x v="1"/>
    <s v="tier - 2"/>
    <x v="2"/>
    <x v="47"/>
  </r>
  <r>
    <x v="2065"/>
    <s v="Thomas"/>
    <n v="17.399999999999999"/>
    <n v="4.5"/>
    <s v="Yes"/>
    <x v="0"/>
    <x v="0"/>
    <n v="0"/>
    <x v="1"/>
    <x v="3"/>
    <x v="2"/>
    <d v="2001-10-15T00:00:00"/>
    <x v="2065"/>
    <x v="1"/>
    <s v="tier - 3"/>
    <x v="3"/>
    <x v="47"/>
  </r>
  <r>
    <x v="2066"/>
    <s v="Cherewatti"/>
    <n v="28.06"/>
    <n v="8.93"/>
    <s v="No"/>
    <x v="0"/>
    <x v="0"/>
    <n v="0"/>
    <x v="1"/>
    <x v="1"/>
    <x v="0"/>
    <d v="2002-07-20T00:00:00"/>
    <x v="2066"/>
    <x v="1"/>
    <s v="tier - 2"/>
    <x v="14"/>
    <x v="43"/>
  </r>
  <r>
    <x v="2067"/>
    <s v="Olle"/>
    <n v="31.13"/>
    <n v="11.02"/>
    <s v="No"/>
    <x v="0"/>
    <x v="0"/>
    <n v="0"/>
    <x v="1"/>
    <x v="0"/>
    <x v="0"/>
    <d v="2002-10-11T00:00:00"/>
    <x v="2067"/>
    <x v="1"/>
    <s v="tier - 3"/>
    <x v="0"/>
    <x v="43"/>
  </r>
  <r>
    <x v="2068"/>
    <s v="Hamsi"/>
    <n v="18.46"/>
    <n v="5.25"/>
    <s v="No"/>
    <x v="0"/>
    <x v="0"/>
    <n v="0"/>
    <x v="1"/>
    <x v="3"/>
    <x v="2"/>
    <d v="1991-11-17T00:00:00"/>
    <x v="2068"/>
    <x v="1"/>
    <s v="tier - 1"/>
    <x v="0"/>
    <x v="42"/>
  </r>
  <r>
    <x v="2069"/>
    <s v="Finnegan"/>
    <n v="17.3"/>
    <n v="4.75"/>
    <s v="No"/>
    <x v="0"/>
    <x v="0"/>
    <n v="0"/>
    <x v="1"/>
    <x v="3"/>
    <x v="2"/>
    <d v="1990-10-01T00:00:00"/>
    <x v="2069"/>
    <x v="1"/>
    <s v="tier - 2"/>
    <x v="0"/>
    <x v="3"/>
  </r>
  <r>
    <x v="2070"/>
    <s v="Walsh"/>
    <n v="35.625"/>
    <n v="4.68"/>
    <s v="Yes"/>
    <x v="0"/>
    <x v="1"/>
    <n v="1"/>
    <x v="1"/>
    <x v="0"/>
    <x v="2"/>
    <d v="1997-07-28T00:00:00"/>
    <x v="2070"/>
    <x v="2"/>
    <s v="tier - 3"/>
    <x v="1"/>
    <x v="31"/>
  </r>
  <r>
    <x v="2071"/>
    <s v="Villa"/>
    <n v="20.234999999999999"/>
    <n v="6.17"/>
    <s v="Yes"/>
    <x v="1"/>
    <x v="0"/>
    <n v="2"/>
    <x v="1"/>
    <x v="2"/>
    <x v="1"/>
    <d v="2000-08-25T00:00:00"/>
    <x v="2071"/>
    <x v="1"/>
    <s v="tier - 3"/>
    <x v="1"/>
    <x v="22"/>
  </r>
  <r>
    <x v="2072"/>
    <s v="Cable"/>
    <n v="27.55"/>
    <n v="4.5599999999999996"/>
    <s v="Yes"/>
    <x v="0"/>
    <x v="1"/>
    <n v="1"/>
    <x v="1"/>
    <x v="1"/>
    <x v="2"/>
    <d v="1997-11-02T00:00:00"/>
    <x v="2072"/>
    <x v="2"/>
    <s v="tier - 1"/>
    <x v="1"/>
    <x v="31"/>
  </r>
  <r>
    <x v="2073"/>
    <s v="Eiring"/>
    <n v="17.97"/>
    <n v="6.3"/>
    <s v="No"/>
    <x v="0"/>
    <x v="0"/>
    <n v="0"/>
    <x v="1"/>
    <x v="3"/>
    <x v="1"/>
    <d v="1991-08-05T00:00:00"/>
    <x v="2073"/>
    <x v="1"/>
    <s v="tier - 1"/>
    <x v="0"/>
    <x v="42"/>
  </r>
  <r>
    <x v="2074"/>
    <s v="Connor"/>
    <n v="29.98"/>
    <n v="6.03"/>
    <s v="No"/>
    <x v="1"/>
    <x v="0"/>
    <n v="1"/>
    <x v="1"/>
    <x v="0"/>
    <x v="1"/>
    <d v="2004-09-06T00:00:00"/>
    <x v="2074"/>
    <x v="1"/>
    <s v="tier - 2"/>
    <x v="1"/>
    <x v="41"/>
  </r>
  <r>
    <x v="2075"/>
    <s v="Friedman"/>
    <n v="33.659999999999997"/>
    <n v="4.2"/>
    <s v="Yes"/>
    <x v="0"/>
    <x v="0"/>
    <n v="1"/>
    <x v="1"/>
    <x v="0"/>
    <x v="2"/>
    <d v="1995-10-15T00:00:00"/>
    <x v="2075"/>
    <x v="2"/>
    <s v="tier - 3"/>
    <x v="0"/>
    <x v="40"/>
  </r>
  <r>
    <x v="2076"/>
    <s v="Croker"/>
    <n v="32.67"/>
    <n v="5.61"/>
    <s v="Yes"/>
    <x v="0"/>
    <x v="0"/>
    <n v="1"/>
    <x v="1"/>
    <x v="0"/>
    <x v="2"/>
    <d v="1995-07-09T00:00:00"/>
    <x v="2076"/>
    <x v="2"/>
    <s v="tier - 3"/>
    <x v="0"/>
    <x v="40"/>
  </r>
  <r>
    <x v="2077"/>
    <s v="Beganics"/>
    <n v="30.5"/>
    <n v="5.88"/>
    <s v="Yes"/>
    <x v="0"/>
    <x v="0"/>
    <n v="1"/>
    <x v="1"/>
    <x v="0"/>
    <x v="1"/>
    <d v="1995-10-14T00:00:00"/>
    <x v="2077"/>
    <x v="2"/>
    <s v="tier - 1"/>
    <x v="3"/>
    <x v="40"/>
  </r>
  <r>
    <x v="2078"/>
    <s v="Huberty"/>
    <n v="23.1"/>
    <n v="5.92"/>
    <s v="Yes"/>
    <x v="0"/>
    <x v="0"/>
    <n v="1"/>
    <x v="1"/>
    <x v="2"/>
    <x v="1"/>
    <d v="1995-11-06T00:00:00"/>
    <x v="2078"/>
    <x v="2"/>
    <s v="tier - 2"/>
    <x v="0"/>
    <x v="40"/>
  </r>
  <r>
    <x v="2079"/>
    <s v="Jacobs"/>
    <n v="39.49"/>
    <n v="4.8099999999999996"/>
    <s v="No"/>
    <x v="0"/>
    <x v="0"/>
    <n v="1"/>
    <x v="1"/>
    <x v="0"/>
    <x v="2"/>
    <d v="1998-06-20T00:00:00"/>
    <x v="2079"/>
    <x v="1"/>
    <s v="tier - 2"/>
    <x v="0"/>
    <x v="44"/>
  </r>
  <r>
    <x v="2080"/>
    <s v="Hazlehurst"/>
    <n v="33.99"/>
    <n v="4.55"/>
    <s v="No"/>
    <x v="0"/>
    <x v="0"/>
    <n v="1"/>
    <x v="1"/>
    <x v="0"/>
    <x v="2"/>
    <d v="1998-07-02T00:00:00"/>
    <x v="2080"/>
    <x v="1"/>
    <s v="tier - 3"/>
    <x v="0"/>
    <x v="44"/>
  </r>
  <r>
    <x v="2081"/>
    <s v="Marin"/>
    <n v="27.72"/>
    <n v="6.43"/>
    <s v="No"/>
    <x v="0"/>
    <x v="0"/>
    <n v="1"/>
    <x v="1"/>
    <x v="1"/>
    <x v="0"/>
    <d v="1998-08-17T00:00:00"/>
    <x v="2081"/>
    <x v="1"/>
    <s v="tier - 3"/>
    <x v="0"/>
    <x v="44"/>
  </r>
  <r>
    <x v="2082"/>
    <s v="Dear"/>
    <n v="30.59"/>
    <n v="11.62"/>
    <s v="No"/>
    <x v="0"/>
    <x v="0"/>
    <n v="0"/>
    <x v="1"/>
    <x v="0"/>
    <x v="0"/>
    <d v="2002-07-11T00:00:00"/>
    <x v="2082"/>
    <x v="1"/>
    <s v="tier - 2"/>
    <x v="2"/>
    <x v="43"/>
  </r>
  <r>
    <x v="2083"/>
    <s v="Lederer"/>
    <n v="22.6"/>
    <n v="6.04"/>
    <s v="No"/>
    <x v="0"/>
    <x v="0"/>
    <n v="1"/>
    <x v="1"/>
    <x v="2"/>
    <x v="1"/>
    <d v="1998-11-19T00:00:00"/>
    <x v="2083"/>
    <x v="1"/>
    <s v="tier - 1"/>
    <x v="3"/>
    <x v="44"/>
  </r>
  <r>
    <x v="2084"/>
    <s v="Robson"/>
    <n v="28.785"/>
    <n v="8.82"/>
    <s v="No"/>
    <x v="0"/>
    <x v="0"/>
    <n v="0"/>
    <x v="1"/>
    <x v="1"/>
    <x v="0"/>
    <d v="2002-07-29T00:00:00"/>
    <x v="2084"/>
    <x v="1"/>
    <s v="tier - 1"/>
    <x v="2"/>
    <x v="43"/>
  </r>
  <r>
    <x v="2085"/>
    <s v="Galvan"/>
    <n v="50.38"/>
    <n v="5.8"/>
    <s v="No"/>
    <x v="0"/>
    <x v="0"/>
    <n v="0"/>
    <x v="1"/>
    <x v="0"/>
    <x v="1"/>
    <d v="1999-11-21T00:00:00"/>
    <x v="2085"/>
    <x v="1"/>
    <s v="tier - 2"/>
    <x v="0"/>
    <x v="35"/>
  </r>
  <r>
    <x v="2086"/>
    <s v="Walsh"/>
    <n v="35.200000000000003"/>
    <n v="4.28"/>
    <s v="No"/>
    <x v="0"/>
    <x v="0"/>
    <n v="0"/>
    <x v="1"/>
    <x v="0"/>
    <x v="2"/>
    <d v="1999-11-12T00:00:00"/>
    <x v="2086"/>
    <x v="1"/>
    <s v="tier - 2"/>
    <x v="3"/>
    <x v="35"/>
  </r>
  <r>
    <x v="2087"/>
    <s v="Teeuwen"/>
    <n v="35.72"/>
    <n v="5.5"/>
    <s v="Yes"/>
    <x v="0"/>
    <x v="0"/>
    <n v="0"/>
    <x v="1"/>
    <x v="0"/>
    <x v="2"/>
    <d v="2001-06-03T00:00:00"/>
    <x v="2087"/>
    <x v="1"/>
    <s v="tier - 3"/>
    <x v="1"/>
    <x v="22"/>
  </r>
  <r>
    <x v="2088"/>
    <s v="List"/>
    <n v="24.51"/>
    <n v="4.6900000000000004"/>
    <s v="No"/>
    <x v="0"/>
    <x v="0"/>
    <n v="0"/>
    <x v="1"/>
    <x v="2"/>
    <x v="2"/>
    <d v="1999-08-10T00:00:00"/>
    <x v="2088"/>
    <x v="1"/>
    <s v="tier - 1"/>
    <x v="9"/>
    <x v="35"/>
  </r>
  <r>
    <x v="2089"/>
    <s v="Shafar"/>
    <n v="23.844999999999999"/>
    <n v="4.43"/>
    <s v="No"/>
    <x v="0"/>
    <x v="0"/>
    <n v="0"/>
    <x v="1"/>
    <x v="2"/>
    <x v="2"/>
    <d v="1999-12-17T00:00:00"/>
    <x v="2089"/>
    <x v="1"/>
    <s v="tier - 1"/>
    <x v="7"/>
    <x v="35"/>
  </r>
  <r>
    <x v="2090"/>
    <s v="Copenhaver"/>
    <n v="15.68"/>
    <n v="6.16"/>
    <s v="Yes"/>
    <x v="0"/>
    <x v="0"/>
    <n v="1"/>
    <x v="1"/>
    <x v="3"/>
    <x v="1"/>
    <d v="1988-12-12T00:00:00"/>
    <x v="2090"/>
    <x v="1"/>
    <s v="tier - 2"/>
    <x v="0"/>
    <x v="24"/>
  </r>
  <r>
    <x v="2091"/>
    <s v="Stump"/>
    <n v="32.395000000000003"/>
    <n v="6.66"/>
    <s v="No"/>
    <x v="0"/>
    <x v="0"/>
    <n v="0"/>
    <x v="1"/>
    <x v="0"/>
    <x v="0"/>
    <d v="2002-11-05T00:00:00"/>
    <x v="2091"/>
    <x v="1"/>
    <s v="tier - 1"/>
    <x v="1"/>
    <x v="43"/>
  </r>
  <r>
    <x v="2092"/>
    <s v="Wehrman"/>
    <n v="23.655000000000001"/>
    <n v="5.92"/>
    <s v="No"/>
    <x v="0"/>
    <x v="0"/>
    <n v="1"/>
    <x v="1"/>
    <x v="2"/>
    <x v="1"/>
    <d v="1998-10-21T00:00:00"/>
    <x v="2092"/>
    <x v="2"/>
    <s v="tier - 3"/>
    <x v="1"/>
    <x v="44"/>
  </r>
  <r>
    <x v="2093"/>
    <s v="Sischo"/>
    <n v="28.4"/>
    <n v="5.97"/>
    <s v="No"/>
    <x v="0"/>
    <x v="1"/>
    <n v="1"/>
    <x v="1"/>
    <x v="1"/>
    <x v="1"/>
    <d v="2003-11-18T00:00:00"/>
    <x v="2093"/>
    <x v="1"/>
    <s v="tier - 3"/>
    <x v="3"/>
    <x v="39"/>
  </r>
  <r>
    <x v="2094"/>
    <s v="Fonti"/>
    <n v="35.42"/>
    <n v="4.6399999999999997"/>
    <s v="Yes"/>
    <x v="0"/>
    <x v="0"/>
    <n v="0"/>
    <x v="1"/>
    <x v="0"/>
    <x v="2"/>
    <d v="1996-12-17T00:00:00"/>
    <x v="2094"/>
    <x v="1"/>
    <s v="tier - 1"/>
    <x v="0"/>
    <x v="45"/>
  </r>
  <r>
    <x v="2095"/>
    <s v="Merlis"/>
    <n v="26.18"/>
    <n v="6.12"/>
    <s v="No"/>
    <x v="1"/>
    <x v="0"/>
    <n v="1"/>
    <x v="1"/>
    <x v="1"/>
    <x v="1"/>
    <d v="2004-09-06T00:00:00"/>
    <x v="2095"/>
    <x v="1"/>
    <s v="tier - 3"/>
    <x v="0"/>
    <x v="41"/>
  </r>
  <r>
    <x v="2096"/>
    <s v="Hasegawa"/>
    <n v="20.8"/>
    <n v="4.87"/>
    <s v="Yes"/>
    <x v="0"/>
    <x v="0"/>
    <n v="0"/>
    <x v="1"/>
    <x v="2"/>
    <x v="2"/>
    <d v="1996-11-28T00:00:00"/>
    <x v="2096"/>
    <x v="0"/>
    <s v="tier - 2"/>
    <x v="3"/>
    <x v="45"/>
  </r>
  <r>
    <x v="2097"/>
    <s v="Haselden"/>
    <n v="15.82"/>
    <n v="4.5999999999999996"/>
    <s v="No"/>
    <x v="0"/>
    <x v="0"/>
    <n v="0"/>
    <x v="1"/>
    <x v="3"/>
    <x v="2"/>
    <d v="1989-10-05T00:00:00"/>
    <x v="2097"/>
    <x v="1"/>
    <s v="tier - 1"/>
    <x v="0"/>
    <x v="4"/>
  </r>
  <r>
    <x v="2098"/>
    <s v="Simonson"/>
    <n v="17.670000000000002"/>
    <n v="4.78"/>
    <s v="No"/>
    <x v="0"/>
    <x v="0"/>
    <n v="0"/>
    <x v="1"/>
    <x v="3"/>
    <x v="2"/>
    <d v="1991-06-16T00:00:00"/>
    <x v="2098"/>
    <x v="1"/>
    <s v="tier - 1"/>
    <x v="0"/>
    <x v="42"/>
  </r>
  <r>
    <x v="2099"/>
    <s v="Montag"/>
    <n v="31.92"/>
    <n v="11.05"/>
    <s v="No"/>
    <x v="0"/>
    <x v="0"/>
    <n v="0"/>
    <x v="1"/>
    <x v="0"/>
    <x v="0"/>
    <d v="2002-11-12T00:00:00"/>
    <x v="2099"/>
    <x v="1"/>
    <s v="tier - 1"/>
    <x v="1"/>
    <x v="43"/>
  </r>
  <r>
    <x v="2100"/>
    <s v="Deroian"/>
    <n v="28.975000000000001"/>
    <n v="7.62"/>
    <s v="No"/>
    <x v="0"/>
    <x v="0"/>
    <n v="0"/>
    <x v="1"/>
    <x v="1"/>
    <x v="0"/>
    <d v="2002-07-15T00:00:00"/>
    <x v="2100"/>
    <x v="1"/>
    <s v="tier - 1"/>
    <x v="1"/>
    <x v="43"/>
  </r>
  <r>
    <x v="2101"/>
    <s v="Goetz"/>
    <n v="31.73"/>
    <n v="4.78"/>
    <s v="Yes"/>
    <x v="1"/>
    <x v="0"/>
    <n v="2"/>
    <x v="1"/>
    <x v="0"/>
    <x v="2"/>
    <d v="2000-12-11T00:00:00"/>
    <x v="2101"/>
    <x v="1"/>
    <s v="tier - 3"/>
    <x v="4"/>
    <x v="22"/>
  </r>
  <r>
    <x v="2102"/>
    <s v="Brady"/>
    <n v="28.88"/>
    <n v="6.09"/>
    <s v="Yes"/>
    <x v="1"/>
    <x v="0"/>
    <n v="2"/>
    <x v="1"/>
    <x v="1"/>
    <x v="1"/>
    <d v="2000-06-30T00:00:00"/>
    <x v="2102"/>
    <x v="1"/>
    <s v="tier - 2"/>
    <x v="11"/>
    <x v="22"/>
  </r>
  <r>
    <x v="2103"/>
    <s v="Moran"/>
    <n v="25.555"/>
    <n v="5.1100000000000003"/>
    <s v="No"/>
    <x v="0"/>
    <x v="1"/>
    <n v="1"/>
    <x v="1"/>
    <x v="1"/>
    <x v="2"/>
    <d v="2003-12-10T00:00:00"/>
    <x v="2103"/>
    <x v="1"/>
    <s v="tier - 3"/>
    <x v="1"/>
    <x v="39"/>
  </r>
  <r>
    <x v="2104"/>
    <s v="Strickler"/>
    <n v="37.29"/>
    <n v="4.46"/>
    <s v="No"/>
    <x v="1"/>
    <x v="0"/>
    <n v="1"/>
    <x v="1"/>
    <x v="0"/>
    <x v="2"/>
    <d v="2004-12-12T00:00:00"/>
    <x v="2104"/>
    <x v="1"/>
    <s v="tier - 1"/>
    <x v="0"/>
    <x v="41"/>
  </r>
  <r>
    <x v="2105"/>
    <s v="Simone"/>
    <n v="40.28"/>
    <n v="6.11"/>
    <s v="No"/>
    <x v="1"/>
    <x v="0"/>
    <n v="1"/>
    <x v="1"/>
    <x v="0"/>
    <x v="1"/>
    <d v="2004-09-25T00:00:00"/>
    <x v="2105"/>
    <x v="1"/>
    <s v="tier - 1"/>
    <x v="2"/>
    <x v="41"/>
  </r>
  <r>
    <x v="2106"/>
    <s v="Von Rock"/>
    <n v="40.185000000000002"/>
    <n v="4.66"/>
    <s v="No"/>
    <x v="1"/>
    <x v="0"/>
    <n v="1"/>
    <x v="1"/>
    <x v="0"/>
    <x v="2"/>
    <d v="2004-06-13T00:00:00"/>
    <x v="2106"/>
    <x v="1"/>
    <s v="tier - 1"/>
    <x v="2"/>
    <x v="41"/>
  </r>
  <r>
    <x v="2107"/>
    <s v="Woodard"/>
    <n v="23.57"/>
    <n v="6.14"/>
    <s v="No"/>
    <x v="0"/>
    <x v="0"/>
    <n v="0"/>
    <x v="1"/>
    <x v="2"/>
    <x v="1"/>
    <d v="1994-11-17T00:00:00"/>
    <x v="2107"/>
    <x v="1"/>
    <s v="tier - 2"/>
    <x v="0"/>
    <x v="6"/>
  </r>
  <r>
    <x v="2108"/>
    <s v="Li"/>
    <n v="35.625"/>
    <n v="6.21"/>
    <s v="No"/>
    <x v="1"/>
    <x v="0"/>
    <n v="1"/>
    <x v="1"/>
    <x v="0"/>
    <x v="1"/>
    <d v="2004-07-27T00:00:00"/>
    <x v="2108"/>
    <x v="1"/>
    <s v="tier - 2"/>
    <x v="2"/>
    <x v="41"/>
  </r>
  <r>
    <x v="2109"/>
    <s v="Sinda"/>
    <n v="33.155000000000001"/>
    <n v="4.5999999999999996"/>
    <s v="No"/>
    <x v="1"/>
    <x v="0"/>
    <n v="1"/>
    <x v="1"/>
    <x v="0"/>
    <x v="2"/>
    <d v="2004-08-06T00:00:00"/>
    <x v="2109"/>
    <x v="1"/>
    <s v="tier - 2"/>
    <x v="2"/>
    <x v="41"/>
  </r>
  <r>
    <x v="2110"/>
    <s v="Rydland"/>
    <n v="31.92"/>
    <n v="5.04"/>
    <s v="No"/>
    <x v="1"/>
    <x v="0"/>
    <n v="1"/>
    <x v="1"/>
    <x v="0"/>
    <x v="2"/>
    <d v="2004-11-13T00:00:00"/>
    <x v="2110"/>
    <x v="1"/>
    <s v="tier - 3"/>
    <x v="2"/>
    <x v="41"/>
  </r>
  <r>
    <x v="2111"/>
    <s v="Vespa"/>
    <n v="30.305"/>
    <n v="5.08"/>
    <s v="No"/>
    <x v="1"/>
    <x v="0"/>
    <n v="1"/>
    <x v="1"/>
    <x v="0"/>
    <x v="2"/>
    <d v="2004-10-28T00:00:00"/>
    <x v="2111"/>
    <x v="1"/>
    <s v="tier - 2"/>
    <x v="2"/>
    <x v="41"/>
  </r>
  <r>
    <x v="2112"/>
    <s v="Meadows"/>
    <n v="30.114999999999998"/>
    <n v="4.38"/>
    <s v="No"/>
    <x v="1"/>
    <x v="0"/>
    <n v="1"/>
    <x v="1"/>
    <x v="0"/>
    <x v="2"/>
    <d v="2004-08-06T00:00:00"/>
    <x v="2112"/>
    <x v="1"/>
    <s v="tier - 2"/>
    <x v="2"/>
    <x v="41"/>
  </r>
  <r>
    <x v="2113"/>
    <s v="Toppen"/>
    <n v="24.09"/>
    <n v="4.79"/>
    <s v="No"/>
    <x v="1"/>
    <x v="0"/>
    <n v="1"/>
    <x v="1"/>
    <x v="2"/>
    <x v="2"/>
    <d v="2004-07-27T00:00:00"/>
    <x v="2113"/>
    <x v="1"/>
    <s v="tier - 3"/>
    <x v="0"/>
    <x v="41"/>
  </r>
  <r>
    <x v="2114"/>
    <s v="Ermer"/>
    <n v="28.215"/>
    <n v="4.21"/>
    <s v="No"/>
    <x v="1"/>
    <x v="0"/>
    <n v="1"/>
    <x v="1"/>
    <x v="1"/>
    <x v="2"/>
    <d v="2004-09-12T00:00:00"/>
    <x v="2114"/>
    <x v="1"/>
    <s v="tier - 2"/>
    <x v="2"/>
    <x v="41"/>
  </r>
  <r>
    <x v="2115"/>
    <s v="Dionne"/>
    <n v="26.315000000000001"/>
    <n v="5.47"/>
    <s v="No"/>
    <x v="1"/>
    <x v="0"/>
    <n v="1"/>
    <x v="1"/>
    <x v="1"/>
    <x v="2"/>
    <d v="2004-09-03T00:00:00"/>
    <x v="2115"/>
    <x v="1"/>
    <s v="tier - 1"/>
    <x v="8"/>
    <x v="41"/>
  </r>
  <r>
    <x v="2116"/>
    <s v="Stasulli"/>
    <n v="25.08"/>
    <n v="5.09"/>
    <s v="No"/>
    <x v="1"/>
    <x v="0"/>
    <n v="1"/>
    <x v="1"/>
    <x v="1"/>
    <x v="2"/>
    <d v="2004-12-07T00:00:00"/>
    <x v="2116"/>
    <x v="1"/>
    <s v="tier - 3"/>
    <x v="2"/>
    <x v="41"/>
  </r>
  <r>
    <x v="2117"/>
    <s v="Duran"/>
    <n v="15.41"/>
    <n v="5.08"/>
    <s v="No"/>
    <x v="0"/>
    <x v="0"/>
    <n v="0"/>
    <x v="1"/>
    <x v="3"/>
    <x v="2"/>
    <d v="1991-12-16T00:00:00"/>
    <x v="2117"/>
    <x v="1"/>
    <s v="tier - 2"/>
    <x v="1"/>
    <x v="42"/>
  </r>
  <r>
    <x v="2118"/>
    <s v="Klundt"/>
    <n v="23.83"/>
    <n v="5.68"/>
    <s v="No"/>
    <x v="0"/>
    <x v="0"/>
    <n v="0"/>
    <x v="1"/>
    <x v="2"/>
    <x v="2"/>
    <d v="1994-09-27T00:00:00"/>
    <x v="2118"/>
    <x v="1"/>
    <s v="tier - 2"/>
    <x v="0"/>
    <x v="6"/>
  </r>
  <r>
    <x v="2119"/>
    <s v="Waters"/>
    <n v="36"/>
    <n v="4.66"/>
    <s v="No"/>
    <x v="1"/>
    <x v="0"/>
    <n v="1"/>
    <x v="1"/>
    <x v="0"/>
    <x v="2"/>
    <d v="2000-08-23T00:00:00"/>
    <x v="2119"/>
    <x v="1"/>
    <s v="tier - 2"/>
    <x v="3"/>
    <x v="22"/>
  </r>
  <r>
    <x v="2120"/>
    <s v="Rusk"/>
    <n v="28.82"/>
    <n v="5.59"/>
    <s v="No"/>
    <x v="1"/>
    <x v="0"/>
    <n v="1"/>
    <x v="1"/>
    <x v="1"/>
    <x v="2"/>
    <d v="2000-12-10T00:00:00"/>
    <x v="2120"/>
    <x v="1"/>
    <s v="tier - 2"/>
    <x v="0"/>
    <x v="22"/>
  </r>
  <r>
    <x v="2121"/>
    <s v="Gersbach"/>
    <n v="28.05"/>
    <n v="6.2"/>
    <s v="No"/>
    <x v="1"/>
    <x v="0"/>
    <n v="1"/>
    <x v="1"/>
    <x v="1"/>
    <x v="1"/>
    <d v="2000-11-29T00:00:00"/>
    <x v="2121"/>
    <x v="1"/>
    <s v="tier - 3"/>
    <x v="0"/>
    <x v="22"/>
  </r>
  <r>
    <x v="2122"/>
    <s v="Taylor-Watson"/>
    <n v="27.1"/>
    <n v="4.45"/>
    <s v="No"/>
    <x v="1"/>
    <x v="0"/>
    <n v="1"/>
    <x v="1"/>
    <x v="1"/>
    <x v="2"/>
    <d v="2000-10-22T00:00:00"/>
    <x v="2122"/>
    <x v="1"/>
    <s v="tier - 2"/>
    <x v="3"/>
    <x v="22"/>
  </r>
  <r>
    <x v="2123"/>
    <s v="Crawford"/>
    <n v="24.3"/>
    <n v="6.1"/>
    <s v="Yes"/>
    <x v="1"/>
    <x v="0"/>
    <n v="1"/>
    <x v="1"/>
    <x v="2"/>
    <x v="1"/>
    <d v="2000-12-27T00:00:00"/>
    <x v="2123"/>
    <x v="1"/>
    <s v="tier - 3"/>
    <x v="3"/>
    <x v="22"/>
  </r>
  <r>
    <x v="2124"/>
    <s v="Levitsky"/>
    <n v="30.72"/>
    <n v="6.06"/>
    <s v="No"/>
    <x v="1"/>
    <x v="0"/>
    <n v="1"/>
    <x v="1"/>
    <x v="0"/>
    <x v="1"/>
    <d v="2004-10-04T00:00:00"/>
    <x v="2124"/>
    <x v="1"/>
    <s v="tier - 1"/>
    <x v="3"/>
    <x v="41"/>
  </r>
  <r>
    <x v="2125"/>
    <s v="Carroll"/>
    <n v="37.43"/>
    <n v="4.5599999999999996"/>
    <s v="No"/>
    <x v="0"/>
    <x v="1"/>
    <n v="1"/>
    <x v="1"/>
    <x v="0"/>
    <x v="2"/>
    <d v="2003-08-19T00:00:00"/>
    <x v="2125"/>
    <x v="1"/>
    <s v="tier - 1"/>
    <x v="1"/>
    <x v="39"/>
  </r>
  <r>
    <x v="2126"/>
    <s v="Campos"/>
    <n v="25.74"/>
    <n v="6.41"/>
    <s v="Yes"/>
    <x v="0"/>
    <x v="1"/>
    <n v="1"/>
    <x v="1"/>
    <x v="1"/>
    <x v="0"/>
    <d v="1997-09-03T00:00:00"/>
    <x v="2126"/>
    <x v="2"/>
    <s v="tier - 1"/>
    <x v="0"/>
    <x v="31"/>
  </r>
  <r>
    <x v="2127"/>
    <s v="Flajslik"/>
    <n v="36.575000000000003"/>
    <n v="5.57"/>
    <s v="No"/>
    <x v="0"/>
    <x v="1"/>
    <n v="1"/>
    <x v="1"/>
    <x v="0"/>
    <x v="2"/>
    <d v="2003-09-26T00:00:00"/>
    <x v="2127"/>
    <x v="1"/>
    <s v="tier - 2"/>
    <x v="1"/>
    <x v="39"/>
  </r>
  <r>
    <x v="2128"/>
    <s v="Chua"/>
    <n v="35.15"/>
    <n v="5.47"/>
    <s v="No"/>
    <x v="0"/>
    <x v="1"/>
    <n v="1"/>
    <x v="1"/>
    <x v="0"/>
    <x v="2"/>
    <d v="2003-09-01T00:00:00"/>
    <x v="2128"/>
    <x v="1"/>
    <s v="tier - 3"/>
    <x v="1"/>
    <x v="39"/>
  </r>
  <r>
    <x v="2129"/>
    <s v="Wiltse"/>
    <n v="32.11"/>
    <n v="4.43"/>
    <s v="No"/>
    <x v="0"/>
    <x v="1"/>
    <n v="1"/>
    <x v="1"/>
    <x v="0"/>
    <x v="2"/>
    <d v="2003-12-22T00:00:00"/>
    <x v="2129"/>
    <x v="1"/>
    <s v="tier - 3"/>
    <x v="1"/>
    <x v="39"/>
  </r>
  <r>
    <x v="2130"/>
    <s v="Fisher"/>
    <n v="30.495000000000001"/>
    <n v="4.95"/>
    <s v="No"/>
    <x v="0"/>
    <x v="1"/>
    <n v="1"/>
    <x v="1"/>
    <x v="0"/>
    <x v="2"/>
    <d v="2003-08-30T00:00:00"/>
    <x v="2130"/>
    <x v="1"/>
    <s v="tier - 1"/>
    <x v="1"/>
    <x v="39"/>
  </r>
  <r>
    <x v="2131"/>
    <s v="Wilzbacher"/>
    <n v="29.24"/>
    <n v="4.04"/>
    <s v="No"/>
    <x v="1"/>
    <x v="0"/>
    <n v="1"/>
    <x v="1"/>
    <x v="1"/>
    <x v="2"/>
    <d v="2004-11-04T00:00:00"/>
    <x v="2131"/>
    <x v="1"/>
    <s v="tier - 1"/>
    <x v="1"/>
    <x v="41"/>
  </r>
  <r>
    <x v="2132"/>
    <s v="Thayer"/>
    <n v="22.515000000000001"/>
    <n v="5.93"/>
    <s v="No"/>
    <x v="0"/>
    <x v="1"/>
    <n v="1"/>
    <x v="1"/>
    <x v="2"/>
    <x v="1"/>
    <d v="2003-09-30T00:00:00"/>
    <x v="2132"/>
    <x v="1"/>
    <s v="tier - 3"/>
    <x v="1"/>
    <x v="39"/>
  </r>
  <r>
    <x v="2133"/>
    <s v="Brosseau"/>
    <n v="15.65"/>
    <n v="4.2300000000000004"/>
    <s v="No"/>
    <x v="0"/>
    <x v="0"/>
    <n v="0"/>
    <x v="1"/>
    <x v="3"/>
    <x v="2"/>
    <d v="1989-07-21T00:00:00"/>
    <x v="2133"/>
    <x v="1"/>
    <s v="tier - 2"/>
    <x v="0"/>
    <x v="4"/>
  </r>
  <r>
    <x v="2134"/>
    <s v="Phares"/>
    <n v="27.36"/>
    <n v="5.59"/>
    <s v="Yes"/>
    <x v="0"/>
    <x v="0"/>
    <n v="0"/>
    <x v="1"/>
    <x v="1"/>
    <x v="2"/>
    <d v="2001-11-28T00:00:00"/>
    <x v="2134"/>
    <x v="1"/>
    <s v="tier - 1"/>
    <x v="4"/>
    <x v="47"/>
  </r>
  <r>
    <x v="2135"/>
    <s v="Curley"/>
    <n v="22.3"/>
    <n v="4.8899999999999997"/>
    <s v="Yes"/>
    <x v="0"/>
    <x v="0"/>
    <n v="0"/>
    <x v="1"/>
    <x v="2"/>
    <x v="2"/>
    <d v="2001-06-22T00:00:00"/>
    <x v="2135"/>
    <x v="2"/>
    <s v="tier - 2"/>
    <x v="3"/>
    <x v="47"/>
  </r>
  <r>
    <x v="2136"/>
    <s v="Johnston"/>
    <n v="26.03"/>
    <n v="5.81"/>
    <s v="Yes"/>
    <x v="0"/>
    <x v="0"/>
    <n v="0"/>
    <x v="1"/>
    <x v="1"/>
    <x v="1"/>
    <d v="2001-08-14T00:00:00"/>
    <x v="2136"/>
    <x v="2"/>
    <s v="tier - 2"/>
    <x v="9"/>
    <x v="47"/>
  </r>
  <r>
    <x v="2137"/>
    <s v="Padula"/>
    <n v="27.74"/>
    <n v="4.29"/>
    <s v="No"/>
    <x v="1"/>
    <x v="0"/>
    <n v="1"/>
    <x v="1"/>
    <x v="1"/>
    <x v="2"/>
    <d v="2004-06-12T00:00:00"/>
    <x v="2137"/>
    <x v="2"/>
    <s v="tier - 2"/>
    <x v="15"/>
    <x v="41"/>
  </r>
  <r>
    <x v="2138"/>
    <s v="Gamirov"/>
    <n v="32.11"/>
    <n v="4.03"/>
    <s v="Yes"/>
    <x v="1"/>
    <x v="0"/>
    <n v="2"/>
    <x v="1"/>
    <x v="0"/>
    <x v="2"/>
    <d v="2000-07-26T00:00:00"/>
    <x v="2138"/>
    <x v="2"/>
    <s v="tier - 3"/>
    <x v="1"/>
    <x v="22"/>
  </r>
  <r>
    <x v="2139"/>
    <s v="Briot"/>
    <n v="25.175000000000001"/>
    <n v="6.29"/>
    <s v="Yes"/>
    <x v="1"/>
    <x v="0"/>
    <n v="2"/>
    <x v="1"/>
    <x v="1"/>
    <x v="1"/>
    <d v="2000-09-02T00:00:00"/>
    <x v="2139"/>
    <x v="2"/>
    <s v="tier - 3"/>
    <x v="1"/>
    <x v="22"/>
  </r>
  <r>
    <x v="2140"/>
    <s v="De Hueck"/>
    <n v="39.49"/>
    <n v="4.4800000000000004"/>
    <s v="Yes"/>
    <x v="0"/>
    <x v="0"/>
    <n v="0"/>
    <x v="1"/>
    <x v="0"/>
    <x v="2"/>
    <d v="2001-08-04T00:00:00"/>
    <x v="2140"/>
    <x v="2"/>
    <s v="tier - 2"/>
    <x v="0"/>
    <x v="47"/>
  </r>
  <r>
    <x v="2141"/>
    <s v="Putt"/>
    <n v="34.869999999999997"/>
    <n v="5.51"/>
    <s v="Yes"/>
    <x v="0"/>
    <x v="0"/>
    <n v="0"/>
    <x v="1"/>
    <x v="0"/>
    <x v="2"/>
    <d v="2001-09-06T00:00:00"/>
    <x v="2141"/>
    <x v="2"/>
    <s v="tier - 2"/>
    <x v="0"/>
    <x v="47"/>
  </r>
  <r>
    <x v="2142"/>
    <s v="Deiman"/>
    <n v="34.6"/>
    <n v="4.5"/>
    <s v="Yes"/>
    <x v="0"/>
    <x v="0"/>
    <n v="0"/>
    <x v="1"/>
    <x v="0"/>
    <x v="2"/>
    <d v="2001-07-01T00:00:00"/>
    <x v="2142"/>
    <x v="2"/>
    <s v="tier - 1"/>
    <x v="3"/>
    <x v="47"/>
  </r>
  <r>
    <x v="2143"/>
    <s v="Bonanni"/>
    <n v="25.8"/>
    <n v="6.29"/>
    <s v="Yes"/>
    <x v="0"/>
    <x v="0"/>
    <n v="0"/>
    <x v="1"/>
    <x v="1"/>
    <x v="1"/>
    <d v="2001-08-14T00:00:00"/>
    <x v="2143"/>
    <x v="2"/>
    <s v="tier - 2"/>
    <x v="3"/>
    <x v="47"/>
  </r>
  <r>
    <x v="2144"/>
    <s v="Stein"/>
    <n v="35.86"/>
    <n v="4.33"/>
    <s v="No"/>
    <x v="0"/>
    <x v="0"/>
    <n v="1"/>
    <x v="1"/>
    <x v="0"/>
    <x v="2"/>
    <d v="1998-09-14T00:00:00"/>
    <x v="2144"/>
    <x v="2"/>
    <s v="tier - 2"/>
    <x v="0"/>
    <x v="44"/>
  </r>
  <r>
    <x v="2145"/>
    <s v="Laumann"/>
    <n v="40.47"/>
    <n v="11.15"/>
    <s v="No"/>
    <x v="0"/>
    <x v="0"/>
    <n v="0"/>
    <x v="1"/>
    <x v="0"/>
    <x v="0"/>
    <d v="2002-09-29T00:00:00"/>
    <x v="2145"/>
    <x v="2"/>
    <s v="tier - 3"/>
    <x v="4"/>
    <x v="43"/>
  </r>
  <r>
    <x v="2146"/>
    <s v="Galaviz"/>
    <n v="32.01"/>
    <n v="6.45"/>
    <s v="No"/>
    <x v="0"/>
    <x v="0"/>
    <n v="1"/>
    <x v="1"/>
    <x v="0"/>
    <x v="0"/>
    <d v="1998-12-29T00:00:00"/>
    <x v="2146"/>
    <x v="2"/>
    <s v="tier - 1"/>
    <x v="0"/>
    <x v="44"/>
  </r>
  <r>
    <x v="2147"/>
    <s v="Piper"/>
    <n v="33"/>
    <n v="9.27"/>
    <s v="No"/>
    <x v="0"/>
    <x v="0"/>
    <n v="0"/>
    <x v="1"/>
    <x v="0"/>
    <x v="0"/>
    <d v="2002-07-16T00:00:00"/>
    <x v="2147"/>
    <x v="2"/>
    <s v="tier - 3"/>
    <x v="3"/>
    <x v="43"/>
  </r>
  <r>
    <x v="2148"/>
    <s v="Cantini"/>
    <n v="29.3"/>
    <n v="6.15"/>
    <s v="No"/>
    <x v="0"/>
    <x v="0"/>
    <n v="1"/>
    <x v="1"/>
    <x v="1"/>
    <x v="1"/>
    <d v="1998-09-29T00:00:00"/>
    <x v="2148"/>
    <x v="2"/>
    <s v="tier - 1"/>
    <x v="3"/>
    <x v="44"/>
  </r>
  <r>
    <x v="2149"/>
    <s v="Hartman"/>
    <n v="25.8"/>
    <n v="4.13"/>
    <s v="No"/>
    <x v="0"/>
    <x v="0"/>
    <n v="1"/>
    <x v="1"/>
    <x v="1"/>
    <x v="2"/>
    <d v="1998-10-05T00:00:00"/>
    <x v="2149"/>
    <x v="2"/>
    <s v="tier - 1"/>
    <x v="3"/>
    <x v="44"/>
  </r>
  <r>
    <x v="2150"/>
    <s v="Werhane"/>
    <n v="23.4"/>
    <n v="4.24"/>
    <s v="No"/>
    <x v="0"/>
    <x v="0"/>
    <n v="1"/>
    <x v="1"/>
    <x v="2"/>
    <x v="2"/>
    <d v="1998-09-28T00:00:00"/>
    <x v="2150"/>
    <x v="2"/>
    <s v="tier - 3"/>
    <x v="3"/>
    <x v="44"/>
  </r>
  <r>
    <x v="2151"/>
    <s v="Davies"/>
    <n v="27.93"/>
    <n v="9.8800000000000008"/>
    <s v="No"/>
    <x v="0"/>
    <x v="0"/>
    <n v="0"/>
    <x v="1"/>
    <x v="1"/>
    <x v="0"/>
    <d v="2002-07-29T00:00:00"/>
    <x v="2151"/>
    <x v="2"/>
    <s v="tier - 2"/>
    <x v="4"/>
    <x v="43"/>
  </r>
  <r>
    <x v="2152"/>
    <s v="Hummel"/>
    <n v="22"/>
    <n v="9.5"/>
    <s v="No"/>
    <x v="0"/>
    <x v="0"/>
    <n v="0"/>
    <x v="1"/>
    <x v="2"/>
    <x v="0"/>
    <d v="2002-09-07T00:00:00"/>
    <x v="2152"/>
    <x v="2"/>
    <s v="tier - 1"/>
    <x v="3"/>
    <x v="43"/>
  </r>
  <r>
    <x v="2153"/>
    <s v="Lutz"/>
    <n v="36.86"/>
    <n v="4.97"/>
    <s v="Yes"/>
    <x v="0"/>
    <x v="0"/>
    <n v="0"/>
    <x v="1"/>
    <x v="0"/>
    <x v="2"/>
    <d v="2001-12-09T00:00:00"/>
    <x v="2153"/>
    <x v="2"/>
    <s v="tier - 2"/>
    <x v="1"/>
    <x v="47"/>
  </r>
  <r>
    <x v="2154"/>
    <s v="Waters"/>
    <n v="31.254999999999999"/>
    <n v="5.49"/>
    <s v="Yes"/>
    <x v="0"/>
    <x v="0"/>
    <n v="0"/>
    <x v="1"/>
    <x v="0"/>
    <x v="2"/>
    <d v="2001-08-03T00:00:00"/>
    <x v="2154"/>
    <x v="2"/>
    <s v="tier - 3"/>
    <x v="1"/>
    <x v="47"/>
  </r>
  <r>
    <x v="2155"/>
    <s v="Viglienzoni"/>
    <n v="23.06"/>
    <n v="4.47"/>
    <s v="No"/>
    <x v="0"/>
    <x v="0"/>
    <n v="0"/>
    <x v="1"/>
    <x v="2"/>
    <x v="2"/>
    <d v="1994-10-06T00:00:00"/>
    <x v="2155"/>
    <x v="2"/>
    <s v="tier - 3"/>
    <x v="0"/>
    <x v="6"/>
  </r>
  <r>
    <x v="2156"/>
    <s v="Rathbun"/>
    <n v="28.975000000000001"/>
    <n v="4.34"/>
    <s v="Yes"/>
    <x v="0"/>
    <x v="0"/>
    <n v="0"/>
    <x v="1"/>
    <x v="1"/>
    <x v="2"/>
    <d v="2001-08-10T00:00:00"/>
    <x v="2156"/>
    <x v="2"/>
    <s v="tier - 1"/>
    <x v="1"/>
    <x v="47"/>
  </r>
  <r>
    <x v="2157"/>
    <s v="crane"/>
    <n v="33.299999999999997"/>
    <n v="9.49"/>
    <s v="No"/>
    <x v="0"/>
    <x v="0"/>
    <n v="0"/>
    <x v="1"/>
    <x v="0"/>
    <x v="0"/>
    <d v="2002-08-21T00:00:00"/>
    <x v="2157"/>
    <x v="2"/>
    <s v="tier - 1"/>
    <x v="3"/>
    <x v="43"/>
  </r>
  <r>
    <x v="2158"/>
    <s v="Conant"/>
    <n v="33"/>
    <n v="10.16"/>
    <s v="No"/>
    <x v="0"/>
    <x v="0"/>
    <n v="0"/>
    <x v="1"/>
    <x v="0"/>
    <x v="0"/>
    <d v="2002-08-29T00:00:00"/>
    <x v="2158"/>
    <x v="2"/>
    <s v="tier - 2"/>
    <x v="0"/>
    <x v="43"/>
  </r>
  <r>
    <x v="2159"/>
    <s v="Huyser-Wierenga"/>
    <n v="31.46"/>
    <n v="11.19"/>
    <s v="No"/>
    <x v="0"/>
    <x v="0"/>
    <n v="0"/>
    <x v="1"/>
    <x v="0"/>
    <x v="0"/>
    <d v="2002-10-29T00:00:00"/>
    <x v="2159"/>
    <x v="2"/>
    <s v="tier - 1"/>
    <x v="0"/>
    <x v="43"/>
  </r>
  <r>
    <x v="2160"/>
    <s v="Natalini"/>
    <n v="29.6"/>
    <n v="11.03"/>
    <s v="No"/>
    <x v="0"/>
    <x v="0"/>
    <n v="0"/>
    <x v="1"/>
    <x v="1"/>
    <x v="0"/>
    <d v="2002-09-22T00:00:00"/>
    <x v="2160"/>
    <x v="2"/>
    <s v="tier - 2"/>
    <x v="3"/>
    <x v="43"/>
  </r>
  <r>
    <x v="2161"/>
    <s v="Robbins"/>
    <n v="22.05"/>
    <n v="4.43"/>
    <s v="Yes"/>
    <x v="0"/>
    <x v="0"/>
    <n v="0"/>
    <x v="1"/>
    <x v="2"/>
    <x v="2"/>
    <d v="1996-07-02T00:00:00"/>
    <x v="2161"/>
    <x v="2"/>
    <s v="tier - 3"/>
    <x v="1"/>
    <x v="45"/>
  </r>
  <r>
    <x v="2162"/>
    <s v="Stanislav"/>
    <n v="27.06"/>
    <n v="6.14"/>
    <s v="No"/>
    <x v="1"/>
    <x v="0"/>
    <n v="1"/>
    <x v="1"/>
    <x v="1"/>
    <x v="1"/>
    <d v="2004-12-27T00:00:00"/>
    <x v="2162"/>
    <x v="2"/>
    <s v="tier - 1"/>
    <x v="15"/>
    <x v="41"/>
  </r>
  <r>
    <x v="2163"/>
    <s v="Meyer"/>
    <n v="20.49"/>
    <n v="4.87"/>
    <s v="No"/>
    <x v="0"/>
    <x v="0"/>
    <n v="0"/>
    <x v="1"/>
    <x v="2"/>
    <x v="2"/>
    <d v="1994-12-06T00:00:00"/>
    <x v="2163"/>
    <x v="2"/>
    <s v="tier - 2"/>
    <x v="1"/>
    <x v="6"/>
  </r>
  <r>
    <x v="2164"/>
    <s v="Mears"/>
    <n v="28.4"/>
    <n v="4.3"/>
    <s v="No"/>
    <x v="0"/>
    <x v="1"/>
    <n v="1"/>
    <x v="1"/>
    <x v="1"/>
    <x v="2"/>
    <d v="2003-07-20T00:00:00"/>
    <x v="2164"/>
    <x v="2"/>
    <s v="tier - 2"/>
    <x v="3"/>
    <x v="39"/>
  </r>
  <r>
    <x v="2165"/>
    <s v="Neill"/>
    <n v="41.91"/>
    <n v="6.19"/>
    <s v="No"/>
    <x v="0"/>
    <x v="0"/>
    <n v="0"/>
    <x v="1"/>
    <x v="0"/>
    <x v="1"/>
    <d v="1999-12-12T00:00:00"/>
    <x v="2165"/>
    <x v="2"/>
    <s v="tier - 2"/>
    <x v="0"/>
    <x v="35"/>
  </r>
  <r>
    <x v="2166"/>
    <s v="Tola"/>
    <n v="24.6"/>
    <n v="6.19"/>
    <s v="No"/>
    <x v="0"/>
    <x v="1"/>
    <n v="1"/>
    <x v="1"/>
    <x v="2"/>
    <x v="1"/>
    <d v="2003-08-04T00:00:00"/>
    <x v="2166"/>
    <x v="2"/>
    <s v="tier - 2"/>
    <x v="3"/>
    <x v="39"/>
  </r>
  <r>
    <x v="2167"/>
    <s v="Briskman"/>
    <n v="20.9"/>
    <n v="5.12"/>
    <s v="No"/>
    <x v="0"/>
    <x v="1"/>
    <n v="1"/>
    <x v="1"/>
    <x v="2"/>
    <x v="2"/>
    <d v="2003-08-11T00:00:00"/>
    <x v="2167"/>
    <x v="2"/>
    <s v="tier - 3"/>
    <x v="3"/>
    <x v="39"/>
  </r>
  <r>
    <x v="2168"/>
    <s v="Ritzenhein"/>
    <n v="34.4"/>
    <n v="4.04"/>
    <s v="No"/>
    <x v="0"/>
    <x v="0"/>
    <n v="0"/>
    <x v="1"/>
    <x v="0"/>
    <x v="2"/>
    <d v="1999-10-01T00:00:00"/>
    <x v="2168"/>
    <x v="2"/>
    <s v="tier - 2"/>
    <x v="3"/>
    <x v="35"/>
  </r>
  <r>
    <x v="2169"/>
    <s v="Malkowski"/>
    <n v="32.56"/>
    <n v="5.36"/>
    <s v="No"/>
    <x v="0"/>
    <x v="0"/>
    <n v="0"/>
    <x v="1"/>
    <x v="0"/>
    <x v="2"/>
    <d v="1999-11-17T00:00:00"/>
    <x v="2169"/>
    <x v="2"/>
    <s v="tier - 3"/>
    <x v="0"/>
    <x v="35"/>
  </r>
  <r>
    <x v="2170"/>
    <s v="Andreyko"/>
    <n v="27.98"/>
    <n v="4.38"/>
    <s v="No"/>
    <x v="1"/>
    <x v="0"/>
    <n v="1"/>
    <x v="1"/>
    <x v="1"/>
    <x v="2"/>
    <d v="2004-08-19T00:00:00"/>
    <x v="2170"/>
    <x v="2"/>
    <s v="tier - 1"/>
    <x v="1"/>
    <x v="41"/>
  </r>
  <r>
    <x v="2171"/>
    <s v="Landry"/>
    <n v="26.51"/>
    <n v="4.58"/>
    <s v="No"/>
    <x v="0"/>
    <x v="0"/>
    <n v="0"/>
    <x v="1"/>
    <x v="1"/>
    <x v="2"/>
    <d v="1999-09-25T00:00:00"/>
    <x v="2171"/>
    <x v="2"/>
    <s v="tier - 3"/>
    <x v="0"/>
    <x v="35"/>
  </r>
  <r>
    <x v="2172"/>
    <s v="Lozier"/>
    <n v="29.734999999999999"/>
    <n v="11.92"/>
    <s v="No"/>
    <x v="0"/>
    <x v="0"/>
    <n v="0"/>
    <x v="1"/>
    <x v="1"/>
    <x v="0"/>
    <d v="2002-12-13T00:00:00"/>
    <x v="2172"/>
    <x v="2"/>
    <s v="tier - 3"/>
    <x v="1"/>
    <x v="43"/>
  </r>
  <r>
    <x v="2173"/>
    <s v="O'Brien"/>
    <n v="40.5"/>
    <n v="5.4"/>
    <s v="No"/>
    <x v="0"/>
    <x v="1"/>
    <n v="1"/>
    <x v="1"/>
    <x v="0"/>
    <x v="2"/>
    <d v="2003-11-19T00:00:00"/>
    <x v="2173"/>
    <x v="2"/>
    <s v="tier - 1"/>
    <x v="3"/>
    <x v="39"/>
  </r>
  <r>
    <x v="2174"/>
    <s v="Rodas"/>
    <n v="25.64"/>
    <n v="4.76"/>
    <s v="No"/>
    <x v="0"/>
    <x v="0"/>
    <n v="1"/>
    <x v="1"/>
    <x v="1"/>
    <x v="2"/>
    <d v="1998-10-07T00:00:00"/>
    <x v="2174"/>
    <x v="2"/>
    <s v="tier - 3"/>
    <x v="0"/>
    <x v="44"/>
  </r>
  <r>
    <x v="2175"/>
    <s v="O'Connor"/>
    <n v="32.9"/>
    <n v="4.78"/>
    <s v="No"/>
    <x v="0"/>
    <x v="1"/>
    <n v="1"/>
    <x v="1"/>
    <x v="0"/>
    <x v="2"/>
    <d v="2003-09-26T00:00:00"/>
    <x v="2175"/>
    <x v="2"/>
    <s v="tier - 1"/>
    <x v="3"/>
    <x v="39"/>
  </r>
  <r>
    <x v="2176"/>
    <s v="White"/>
    <n v="29.8"/>
    <n v="4.26"/>
    <s v="No"/>
    <x v="0"/>
    <x v="1"/>
    <n v="1"/>
    <x v="1"/>
    <x v="1"/>
    <x v="2"/>
    <d v="2003-07-28T00:00:00"/>
    <x v="2176"/>
    <x v="2"/>
    <s v="tier - 1"/>
    <x v="3"/>
    <x v="39"/>
  </r>
  <r>
    <x v="2177"/>
    <s v="Davenport"/>
    <n v="28.9"/>
    <n v="5.85"/>
    <s v="No"/>
    <x v="0"/>
    <x v="1"/>
    <n v="1"/>
    <x v="1"/>
    <x v="1"/>
    <x v="1"/>
    <d v="2003-07-25T00:00:00"/>
    <x v="2177"/>
    <x v="2"/>
    <s v="tier - 1"/>
    <x v="3"/>
    <x v="39"/>
  </r>
  <r>
    <x v="2178"/>
    <s v="Karmen"/>
    <n v="24.7"/>
    <n v="5.32"/>
    <s v="No"/>
    <x v="0"/>
    <x v="1"/>
    <n v="1"/>
    <x v="1"/>
    <x v="2"/>
    <x v="2"/>
    <d v="2003-11-14T00:00:00"/>
    <x v="2178"/>
    <x v="2"/>
    <s v="tier - 2"/>
    <x v="3"/>
    <x v="39"/>
  </r>
  <r>
    <x v="2179"/>
    <s v="Miller"/>
    <n v="20.6"/>
    <n v="5.14"/>
    <s v="No"/>
    <x v="0"/>
    <x v="1"/>
    <n v="1"/>
    <x v="1"/>
    <x v="2"/>
    <x v="2"/>
    <d v="2003-11-09T00:00:00"/>
    <x v="2179"/>
    <x v="2"/>
    <s v="tier - 2"/>
    <x v="3"/>
    <x v="39"/>
  </r>
  <r>
    <x v="2180"/>
    <s v="Lippmann"/>
    <n v="18.600000000000001"/>
    <n v="5"/>
    <s v="No"/>
    <x v="0"/>
    <x v="1"/>
    <n v="1"/>
    <x v="1"/>
    <x v="2"/>
    <x v="2"/>
    <d v="2003-09-01T00:00:00"/>
    <x v="2180"/>
    <x v="2"/>
    <s v="tier - 2"/>
    <x v="3"/>
    <x v="39"/>
  </r>
  <r>
    <x v="2181"/>
    <s v="Klehm"/>
    <n v="17.8"/>
    <n v="4.55"/>
    <s v="No"/>
    <x v="0"/>
    <x v="1"/>
    <n v="1"/>
    <x v="1"/>
    <x v="3"/>
    <x v="2"/>
    <d v="2003-11-21T00:00:00"/>
    <x v="2181"/>
    <x v="2"/>
    <s v="tier - 3"/>
    <x v="3"/>
    <x v="39"/>
  </r>
  <r>
    <x v="2182"/>
    <s v="Murphy"/>
    <n v="35.200000000000003"/>
    <n v="5.97"/>
    <s v="No"/>
    <x v="1"/>
    <x v="0"/>
    <n v="1"/>
    <x v="1"/>
    <x v="0"/>
    <x v="1"/>
    <d v="2004-09-09T00:00:00"/>
    <x v="2182"/>
    <x v="2"/>
    <s v="tier - 1"/>
    <x v="0"/>
    <x v="41"/>
  </r>
  <r>
    <x v="2183"/>
    <s v="Desisa"/>
    <n v="33.770000000000003"/>
    <n v="4.0199999999999996"/>
    <s v="No"/>
    <x v="1"/>
    <x v="0"/>
    <n v="1"/>
    <x v="1"/>
    <x v="0"/>
    <x v="2"/>
    <d v="2004-10-21T00:00:00"/>
    <x v="2183"/>
    <x v="2"/>
    <s v="tier - 2"/>
    <x v="0"/>
    <x v="41"/>
  </r>
  <r>
    <x v="2184"/>
    <s v="Brooks"/>
    <n v="30.03"/>
    <n v="4.04"/>
    <s v="No"/>
    <x v="1"/>
    <x v="0"/>
    <n v="1"/>
    <x v="1"/>
    <x v="0"/>
    <x v="2"/>
    <d v="2004-09-11T00:00:00"/>
    <x v="2184"/>
    <x v="2"/>
    <s v="tier - 3"/>
    <x v="0"/>
    <x v="41"/>
  </r>
  <r>
    <x v="2185"/>
    <s v="Stone"/>
    <n v="29.37"/>
    <n v="5.54"/>
    <s v="No"/>
    <x v="1"/>
    <x v="0"/>
    <n v="1"/>
    <x v="1"/>
    <x v="1"/>
    <x v="2"/>
    <d v="2004-06-10T00:00:00"/>
    <x v="2185"/>
    <x v="2"/>
    <s v="tier - 3"/>
    <x v="0"/>
    <x v="41"/>
  </r>
  <r>
    <x v="2186"/>
    <s v="Weispfennig"/>
    <n v="28.5"/>
    <n v="4.03"/>
    <s v="No"/>
    <x v="1"/>
    <x v="0"/>
    <n v="1"/>
    <x v="1"/>
    <x v="1"/>
    <x v="2"/>
    <d v="2004-09-21T00:00:00"/>
    <x v="2186"/>
    <x v="2"/>
    <s v="tier - 1"/>
    <x v="4"/>
    <x v="41"/>
  </r>
  <r>
    <x v="2187"/>
    <s v="Sorrell"/>
    <n v="23.32"/>
    <n v="5.62"/>
    <s v="No"/>
    <x v="1"/>
    <x v="0"/>
    <n v="1"/>
    <x v="1"/>
    <x v="2"/>
    <x v="2"/>
    <d v="2004-09-19T00:00:00"/>
    <x v="2187"/>
    <x v="2"/>
    <s v="tier - 3"/>
    <x v="0"/>
    <x v="41"/>
  </r>
  <r>
    <x v="2188"/>
    <s v="Morris"/>
    <n v="26.125"/>
    <n v="5.27"/>
    <s v="No"/>
    <x v="1"/>
    <x v="0"/>
    <n v="1"/>
    <x v="1"/>
    <x v="1"/>
    <x v="2"/>
    <d v="2004-12-12T00:00:00"/>
    <x v="2188"/>
    <x v="2"/>
    <s v="tier - 1"/>
    <x v="9"/>
    <x v="41"/>
  </r>
  <r>
    <x v="2189"/>
    <s v="Marek"/>
    <n v="25.46"/>
    <n v="5.18"/>
    <s v="No"/>
    <x v="1"/>
    <x v="0"/>
    <n v="1"/>
    <x v="1"/>
    <x v="1"/>
    <x v="2"/>
    <d v="2004-10-17T00:00:00"/>
    <x v="2189"/>
    <x v="2"/>
    <s v="tier - 2"/>
    <x v="4"/>
    <x v="41"/>
  </r>
  <r>
    <x v="2190"/>
    <s v="Armstrong"/>
    <n v="23.75"/>
    <n v="5.27"/>
    <s v="No"/>
    <x v="1"/>
    <x v="0"/>
    <n v="1"/>
    <x v="1"/>
    <x v="2"/>
    <x v="2"/>
    <d v="2004-12-06T00:00:00"/>
    <x v="2190"/>
    <x v="1"/>
    <s v="tier - 2"/>
    <x v="5"/>
    <x v="41"/>
  </r>
  <r>
    <x v="2191"/>
    <s v="Werner"/>
    <n v="23.085000000000001"/>
    <n v="5.62"/>
    <s v="No"/>
    <x v="1"/>
    <x v="0"/>
    <n v="1"/>
    <x v="1"/>
    <x v="2"/>
    <x v="2"/>
    <d v="2004-12-14T00:00:00"/>
    <x v="2191"/>
    <x v="1"/>
    <s v="tier - 3"/>
    <x v="11"/>
    <x v="41"/>
  </r>
  <r>
    <x v="2192"/>
    <s v="Gries"/>
    <n v="22.99"/>
    <n v="5.0599999999999996"/>
    <s v="No"/>
    <x v="1"/>
    <x v="0"/>
    <n v="1"/>
    <x v="1"/>
    <x v="2"/>
    <x v="2"/>
    <d v="2004-11-07T00:00:00"/>
    <x v="2192"/>
    <x v="1"/>
    <s v="tier - 1"/>
    <x v="4"/>
    <x v="41"/>
  </r>
  <r>
    <x v="2193"/>
    <s v="Mills"/>
    <n v="21.47"/>
    <n v="4.6900000000000004"/>
    <s v="No"/>
    <x v="1"/>
    <x v="0"/>
    <n v="1"/>
    <x v="1"/>
    <x v="2"/>
    <x v="2"/>
    <d v="2004-12-10T00:00:00"/>
    <x v="2193"/>
    <x v="1"/>
    <s v="tier - 3"/>
    <x v="9"/>
    <x v="41"/>
  </r>
  <r>
    <x v="2194"/>
    <s v="Penny"/>
    <n v="15.96"/>
    <n v="5.44"/>
    <s v="No"/>
    <x v="1"/>
    <x v="0"/>
    <n v="1"/>
    <x v="1"/>
    <x v="3"/>
    <x v="2"/>
    <d v="2004-11-17T00:00:00"/>
    <x v="2194"/>
    <x v="1"/>
    <s v="tier - 2"/>
    <x v="5"/>
    <x v="41"/>
  </r>
  <r>
    <x v="2195"/>
    <s v="Hicks"/>
    <n v="39.5"/>
    <n v="5.05"/>
    <s v="No"/>
    <x v="1"/>
    <x v="0"/>
    <n v="1"/>
    <x v="1"/>
    <x v="0"/>
    <x v="2"/>
    <d v="2000-10-21T00:00:00"/>
    <x v="2195"/>
    <x v="1"/>
    <s v="tier - 2"/>
    <x v="3"/>
    <x v="22"/>
  </r>
  <r>
    <x v="2196"/>
    <s v="Masayesva"/>
    <n v="33.770000000000003"/>
    <n v="6"/>
    <s v="No"/>
    <x v="1"/>
    <x v="0"/>
    <n v="1"/>
    <x v="1"/>
    <x v="0"/>
    <x v="1"/>
    <d v="2000-06-10T00:00:00"/>
    <x v="2196"/>
    <x v="1"/>
    <s v="tier - 2"/>
    <x v="0"/>
    <x v="22"/>
  </r>
  <r>
    <x v="2197"/>
    <s v="Paavola"/>
    <n v="26.84"/>
    <n v="5.99"/>
    <s v="Yes"/>
    <x v="1"/>
    <x v="0"/>
    <n v="1"/>
    <x v="1"/>
    <x v="1"/>
    <x v="1"/>
    <d v="2000-10-23T00:00:00"/>
    <x v="2197"/>
    <x v="1"/>
    <s v="tier - 2"/>
    <x v="0"/>
    <x v="22"/>
  </r>
  <r>
    <x v="2198"/>
    <s v="Gehlsen"/>
    <n v="35.53"/>
    <n v="4.3600000000000003"/>
    <s v="No"/>
    <x v="0"/>
    <x v="1"/>
    <n v="1"/>
    <x v="1"/>
    <x v="0"/>
    <x v="2"/>
    <d v="2003-12-30T00:00:00"/>
    <x v="2198"/>
    <x v="1"/>
    <s v="tier - 1"/>
    <x v="1"/>
    <x v="39"/>
  </r>
  <r>
    <x v="2199"/>
    <s v="Roche"/>
    <n v="30.59"/>
    <n v="4.41"/>
    <s v="No"/>
    <x v="0"/>
    <x v="1"/>
    <n v="1"/>
    <x v="1"/>
    <x v="0"/>
    <x v="2"/>
    <d v="2003-08-21T00:00:00"/>
    <x v="2199"/>
    <x v="1"/>
    <s v="tier - 2"/>
    <x v="1"/>
    <x v="39"/>
  </r>
  <r>
    <x v="2200"/>
    <s v="Hearn"/>
    <n v="30.59"/>
    <n v="4.17"/>
    <s v="No"/>
    <x v="0"/>
    <x v="1"/>
    <n v="1"/>
    <x v="1"/>
    <x v="0"/>
    <x v="2"/>
    <d v="2003-09-16T00:00:00"/>
    <x v="2199"/>
    <x v="1"/>
    <s v="tier - 2"/>
    <x v="1"/>
    <x v="39"/>
  </r>
  <r>
    <x v="2201"/>
    <s v="Dimson"/>
    <n v="27.835000000000001"/>
    <n v="4.4400000000000004"/>
    <s v="No"/>
    <x v="0"/>
    <x v="1"/>
    <n v="1"/>
    <x v="1"/>
    <x v="1"/>
    <x v="2"/>
    <d v="2003-12-30T00:00:00"/>
    <x v="2200"/>
    <x v="1"/>
    <s v="tier - 3"/>
    <x v="1"/>
    <x v="39"/>
  </r>
  <r>
    <x v="2202"/>
    <s v="Slason"/>
    <n v="40.26"/>
    <n v="5.52"/>
    <s v="No"/>
    <x v="1"/>
    <x v="0"/>
    <n v="1"/>
    <x v="1"/>
    <x v="0"/>
    <x v="2"/>
    <d v="2004-06-13T00:00:00"/>
    <x v="2201"/>
    <x v="1"/>
    <s v="tier - 2"/>
    <x v="0"/>
    <x v="41"/>
  </r>
  <r>
    <x v="2203"/>
    <s v="Gibson"/>
    <n v="39.82"/>
    <n v="6.01"/>
    <s v="No"/>
    <x v="1"/>
    <x v="0"/>
    <n v="1"/>
    <x v="1"/>
    <x v="0"/>
    <x v="1"/>
    <d v="2004-08-08T00:00:00"/>
    <x v="2202"/>
    <x v="1"/>
    <s v="tier - 1"/>
    <x v="0"/>
    <x v="41"/>
  </r>
  <r>
    <x v="2204"/>
    <s v="Erdos"/>
    <n v="39.159999999999997"/>
    <n v="5.81"/>
    <s v="No"/>
    <x v="1"/>
    <x v="0"/>
    <n v="1"/>
    <x v="1"/>
    <x v="0"/>
    <x v="1"/>
    <d v="2004-12-13T00:00:00"/>
    <x v="2203"/>
    <x v="1"/>
    <s v="tier - 2"/>
    <x v="0"/>
    <x v="41"/>
  </r>
  <r>
    <x v="2205"/>
    <s v="Cushman"/>
    <n v="25.555"/>
    <n v="4.37"/>
    <s v="No"/>
    <x v="0"/>
    <x v="1"/>
    <n v="1"/>
    <x v="1"/>
    <x v="1"/>
    <x v="2"/>
    <d v="2003-09-16T00:00:00"/>
    <x v="2204"/>
    <x v="1"/>
    <s v="tier - 2"/>
    <x v="1"/>
    <x v="39"/>
  </r>
  <r>
    <x v="2206"/>
    <s v="Hammel"/>
    <n v="25.175000000000001"/>
    <n v="5.74"/>
    <s v="No"/>
    <x v="0"/>
    <x v="1"/>
    <n v="1"/>
    <x v="1"/>
    <x v="1"/>
    <x v="1"/>
    <d v="2003-10-03T00:00:00"/>
    <x v="2205"/>
    <x v="1"/>
    <s v="tier - 2"/>
    <x v="1"/>
    <x v="39"/>
  </r>
  <r>
    <x v="2207"/>
    <s v="Ytterstad"/>
    <n v="38.28"/>
    <n v="5.39"/>
    <s v="No"/>
    <x v="1"/>
    <x v="0"/>
    <n v="1"/>
    <x v="1"/>
    <x v="0"/>
    <x v="2"/>
    <d v="2004-07-09T00:00:00"/>
    <x v="2206"/>
    <x v="1"/>
    <s v="tier - 1"/>
    <x v="0"/>
    <x v="41"/>
  </r>
  <r>
    <x v="2208"/>
    <s v="Prince"/>
    <n v="38.17"/>
    <n v="4.07"/>
    <s v="No"/>
    <x v="1"/>
    <x v="0"/>
    <n v="1"/>
    <x v="1"/>
    <x v="0"/>
    <x v="2"/>
    <d v="2004-12-05T00:00:00"/>
    <x v="2207"/>
    <x v="1"/>
    <s v="tier - 3"/>
    <x v="0"/>
    <x v="41"/>
  </r>
  <r>
    <x v="2209"/>
    <s v="Freeman"/>
    <n v="36.85"/>
    <n v="5.49"/>
    <s v="No"/>
    <x v="1"/>
    <x v="0"/>
    <n v="1"/>
    <x v="1"/>
    <x v="0"/>
    <x v="2"/>
    <d v="2004-10-04T00:00:00"/>
    <x v="2208"/>
    <x v="1"/>
    <s v="tier - 2"/>
    <x v="0"/>
    <x v="41"/>
  </r>
  <r>
    <x v="2210"/>
    <s v="Petrulak"/>
    <n v="22.61"/>
    <n v="5.68"/>
    <s v="No"/>
    <x v="0"/>
    <x v="1"/>
    <n v="1"/>
    <x v="1"/>
    <x v="2"/>
    <x v="2"/>
    <d v="2003-07-17T00:00:00"/>
    <x v="2209"/>
    <x v="1"/>
    <s v="tier - 1"/>
    <x v="1"/>
    <x v="39"/>
  </r>
  <r>
    <x v="2211"/>
    <s v="Lloyd"/>
    <n v="21.754999999999999"/>
    <n v="6.09"/>
    <s v="No"/>
    <x v="0"/>
    <x v="1"/>
    <n v="1"/>
    <x v="1"/>
    <x v="2"/>
    <x v="1"/>
    <d v="2003-12-04T00:00:00"/>
    <x v="2210"/>
    <x v="1"/>
    <s v="tier - 2"/>
    <x v="1"/>
    <x v="39"/>
  </r>
  <r>
    <x v="2212"/>
    <s v="Zablocki"/>
    <n v="20.425000000000001"/>
    <n v="5.53"/>
    <s v="No"/>
    <x v="0"/>
    <x v="1"/>
    <n v="1"/>
    <x v="1"/>
    <x v="2"/>
    <x v="2"/>
    <d v="2003-09-09T00:00:00"/>
    <x v="2211"/>
    <x v="1"/>
    <s v="tier - 3"/>
    <x v="1"/>
    <x v="39"/>
  </r>
  <r>
    <x v="2213"/>
    <s v="Van Meter"/>
    <n v="31.35"/>
    <n v="4.28"/>
    <s v="No"/>
    <x v="1"/>
    <x v="0"/>
    <n v="1"/>
    <x v="1"/>
    <x v="0"/>
    <x v="2"/>
    <d v="2004-07-25T00:00:00"/>
    <x v="2212"/>
    <x v="1"/>
    <s v="tier - 1"/>
    <x v="0"/>
    <x v="41"/>
  </r>
  <r>
    <x v="2214"/>
    <s v="Babay"/>
    <n v="31.13"/>
    <n v="6.01"/>
    <s v="No"/>
    <x v="1"/>
    <x v="0"/>
    <n v="1"/>
    <x v="1"/>
    <x v="0"/>
    <x v="1"/>
    <d v="2004-08-21T00:00:00"/>
    <x v="2213"/>
    <x v="1"/>
    <s v="tier - 2"/>
    <x v="0"/>
    <x v="41"/>
  </r>
  <r>
    <x v="2215"/>
    <s v="Taylor"/>
    <n v="17.48"/>
    <n v="4.59"/>
    <s v="No"/>
    <x v="0"/>
    <x v="1"/>
    <n v="1"/>
    <x v="1"/>
    <x v="3"/>
    <x v="2"/>
    <d v="2003-09-14T00:00:00"/>
    <x v="2214"/>
    <x v="1"/>
    <s v="tier - 2"/>
    <x v="1"/>
    <x v="39"/>
  </r>
  <r>
    <x v="2216"/>
    <s v="Smith"/>
    <n v="22.57"/>
    <n v="5.8"/>
    <s v="Yes"/>
    <x v="0"/>
    <x v="0"/>
    <n v="1"/>
    <x v="1"/>
    <x v="2"/>
    <x v="1"/>
    <d v="1995-08-05T00:00:00"/>
    <x v="2215"/>
    <x v="1"/>
    <s v="tier - 1"/>
    <x v="0"/>
    <x v="40"/>
  </r>
  <r>
    <x v="2217"/>
    <s v="Moody"/>
    <n v="26.73"/>
    <n v="5.08"/>
    <s v="No"/>
    <x v="1"/>
    <x v="0"/>
    <n v="1"/>
    <x v="1"/>
    <x v="1"/>
    <x v="2"/>
    <d v="2004-07-22T00:00:00"/>
    <x v="2216"/>
    <x v="1"/>
    <s v="tier - 1"/>
    <x v="0"/>
    <x v="41"/>
  </r>
  <r>
    <x v="2218"/>
    <s v="Swierzbinski"/>
    <n v="20.79"/>
    <n v="5.84"/>
    <s v="No"/>
    <x v="1"/>
    <x v="0"/>
    <n v="1"/>
    <x v="1"/>
    <x v="2"/>
    <x v="1"/>
    <d v="2004-11-19T00:00:00"/>
    <x v="2217"/>
    <x v="1"/>
    <s v="tier - 3"/>
    <x v="0"/>
    <x v="41"/>
  </r>
  <r>
    <x v="2219"/>
    <s v="Schwartz"/>
    <n v="20.149999999999999"/>
    <n v="4.1500000000000004"/>
    <s v="No"/>
    <x v="0"/>
    <x v="0"/>
    <n v="1"/>
    <x v="1"/>
    <x v="2"/>
    <x v="2"/>
    <d v="1992-09-22T00:00:00"/>
    <x v="2218"/>
    <x v="1"/>
    <s v="tier - 1"/>
    <x v="0"/>
    <x v="34"/>
  </r>
  <r>
    <x v="2220"/>
    <s v="Sanseverino"/>
    <n v="36.85"/>
    <n v="4.3600000000000003"/>
    <s v="Yes"/>
    <x v="0"/>
    <x v="0"/>
    <n v="0"/>
    <x v="1"/>
    <x v="0"/>
    <x v="2"/>
    <d v="2001-12-05T00:00:00"/>
    <x v="2219"/>
    <x v="1"/>
    <s v="tier - 2"/>
    <x v="0"/>
    <x v="47"/>
  </r>
  <r>
    <x v="2221"/>
    <s v="Lawder"/>
    <n v="35.53"/>
    <n v="4.55"/>
    <s v="Yes"/>
    <x v="0"/>
    <x v="0"/>
    <n v="0"/>
    <x v="1"/>
    <x v="0"/>
    <x v="2"/>
    <d v="2001-06-02T00:00:00"/>
    <x v="2220"/>
    <x v="1"/>
    <s v="tier - 2"/>
    <x v="0"/>
    <x v="22"/>
  </r>
  <r>
    <x v="2222"/>
    <s v="Young"/>
    <n v="31.1"/>
    <n v="4.37"/>
    <s v="Yes"/>
    <x v="0"/>
    <x v="0"/>
    <n v="0"/>
    <x v="1"/>
    <x v="0"/>
    <x v="2"/>
    <d v="2001-07-07T00:00:00"/>
    <x v="2221"/>
    <x v="1"/>
    <s v="tier - 3"/>
    <x v="3"/>
    <x v="47"/>
  </r>
  <r>
    <x v="2223"/>
    <s v="Hoerner"/>
    <n v="23.21"/>
    <n v="5.24"/>
    <s v="Yes"/>
    <x v="0"/>
    <x v="0"/>
    <n v="0"/>
    <x v="1"/>
    <x v="2"/>
    <x v="2"/>
    <d v="2001-08-25T00:00:00"/>
    <x v="2222"/>
    <x v="1"/>
    <s v="tier - 3"/>
    <x v="0"/>
    <x v="47"/>
  </r>
  <r>
    <x v="2224"/>
    <s v="Benson"/>
    <n v="18.36"/>
    <n v="5.96"/>
    <s v="No"/>
    <x v="0"/>
    <x v="0"/>
    <n v="1"/>
    <x v="1"/>
    <x v="3"/>
    <x v="1"/>
    <d v="1998-06-19T00:00:00"/>
    <x v="2223"/>
    <x v="1"/>
    <s v="tier - 2"/>
    <x v="0"/>
    <x v="44"/>
  </r>
  <r>
    <x v="2225"/>
    <s v="Horton"/>
    <n v="15.92"/>
    <n v="4.76"/>
    <s v="Yes"/>
    <x v="0"/>
    <x v="0"/>
    <n v="1"/>
    <x v="1"/>
    <x v="3"/>
    <x v="2"/>
    <d v="1995-10-07T00:00:00"/>
    <x v="2224"/>
    <x v="1"/>
    <s v="tier - 3"/>
    <x v="0"/>
    <x v="40"/>
  </r>
  <r>
    <x v="2226"/>
    <s v="McGraw"/>
    <n v="15.17"/>
    <n v="4.3"/>
    <s v="Yes"/>
    <x v="0"/>
    <x v="1"/>
    <n v="1"/>
    <x v="1"/>
    <x v="3"/>
    <x v="2"/>
    <d v="1997-06-09T00:00:00"/>
    <x v="2225"/>
    <x v="1"/>
    <s v="tier - 1"/>
    <x v="1"/>
    <x v="31"/>
  </r>
  <r>
    <x v="2227"/>
    <s v="Beaulne"/>
    <n v="16.63"/>
    <n v="4.5"/>
    <s v="No"/>
    <x v="0"/>
    <x v="0"/>
    <n v="1"/>
    <x v="1"/>
    <x v="3"/>
    <x v="2"/>
    <d v="1998-12-07T00:00:00"/>
    <x v="2226"/>
    <x v="1"/>
    <s v="tier - 1"/>
    <x v="0"/>
    <x v="44"/>
  </r>
  <r>
    <x v="2228"/>
    <s v="Lunz"/>
    <n v="19.39"/>
    <n v="5.59"/>
    <s v="No"/>
    <x v="0"/>
    <x v="1"/>
    <n v="1"/>
    <x v="1"/>
    <x v="2"/>
    <x v="2"/>
    <d v="2003-06-20T00:00:00"/>
    <x v="2227"/>
    <x v="1"/>
    <s v="tier - 2"/>
    <x v="0"/>
    <x v="39"/>
  </r>
  <r>
    <x v="2229"/>
    <s v="Kyle"/>
    <n v="17.34"/>
    <n v="6.29"/>
    <s v="Yes"/>
    <x v="0"/>
    <x v="1"/>
    <n v="1"/>
    <x v="1"/>
    <x v="3"/>
    <x v="1"/>
    <d v="1997-06-19T00:00:00"/>
    <x v="2228"/>
    <x v="1"/>
    <s v="tier - 1"/>
    <x v="0"/>
    <x v="31"/>
  </r>
  <r>
    <x v="2230"/>
    <s v="Brackenwagen"/>
    <n v="17.940000000000001"/>
    <n v="4.1900000000000004"/>
    <s v="No"/>
    <x v="1"/>
    <x v="0"/>
    <n v="1"/>
    <x v="1"/>
    <x v="3"/>
    <x v="2"/>
    <d v="2000-09-01T00:00:00"/>
    <x v="2229"/>
    <x v="1"/>
    <s v="tier - 2"/>
    <x v="0"/>
    <x v="22"/>
  </r>
  <r>
    <x v="2231"/>
    <s v="Schmitt"/>
    <n v="16.670000000000002"/>
    <n v="4.7"/>
    <s v="Yes"/>
    <x v="0"/>
    <x v="1"/>
    <n v="1"/>
    <x v="1"/>
    <x v="3"/>
    <x v="2"/>
    <d v="1997-12-05T00:00:00"/>
    <x v="2230"/>
    <x v="1"/>
    <s v="tier - 2"/>
    <x v="0"/>
    <x v="31"/>
  </r>
  <r>
    <x v="2232"/>
    <s v="Borden"/>
    <n v="20.58"/>
    <n v="5.64"/>
    <s v="Yes"/>
    <x v="0"/>
    <x v="0"/>
    <n v="0"/>
    <x v="1"/>
    <x v="2"/>
    <x v="2"/>
    <d v="2001-08-23T00:00:00"/>
    <x v="2231"/>
    <x v="1"/>
    <s v="tier - 2"/>
    <x v="0"/>
    <x v="47"/>
  </r>
  <r>
    <x v="2233"/>
    <s v="McLean"/>
    <n v="16.5"/>
    <n v="4.1100000000000003"/>
    <s v="Yes"/>
    <x v="0"/>
    <x v="0"/>
    <n v="0"/>
    <x v="1"/>
    <x v="3"/>
    <x v="2"/>
    <d v="1996-06-23T00:00:00"/>
    <x v="2232"/>
    <x v="1"/>
    <s v="tier - 3"/>
    <x v="0"/>
    <x v="45"/>
  </r>
  <r>
    <x v="2234"/>
    <s v="Regan"/>
    <n v="15.41"/>
    <n v="5.43"/>
    <s v="Yes"/>
    <x v="0"/>
    <x v="1"/>
    <n v="1"/>
    <x v="1"/>
    <x v="3"/>
    <x v="2"/>
    <d v="1997-10-27T00:00:00"/>
    <x v="2233"/>
    <x v="1"/>
    <s v="tier - 3"/>
    <x v="3"/>
    <x v="31"/>
  </r>
  <r>
    <x v="2235"/>
    <s v="Koenis"/>
    <n v="24.59"/>
    <n v="4.38"/>
    <s v="No"/>
    <x v="0"/>
    <x v="0"/>
    <n v="1"/>
    <x v="1"/>
    <x v="2"/>
    <x v="2"/>
    <d v="1998-09-05T00:00:00"/>
    <x v="2234"/>
    <x v="1"/>
    <s v="tier - 2"/>
    <x v="0"/>
    <x v="44"/>
  </r>
  <r>
    <x v="2236"/>
    <s v="Kittaka"/>
    <n v="33.33"/>
    <n v="9.7899999999999991"/>
    <s v="No"/>
    <x v="0"/>
    <x v="0"/>
    <n v="0"/>
    <x v="1"/>
    <x v="0"/>
    <x v="0"/>
    <d v="2002-12-22T00:00:00"/>
    <x v="2235"/>
    <x v="1"/>
    <s v="tier - 1"/>
    <x v="0"/>
    <x v="43"/>
  </r>
  <r>
    <x v="2237"/>
    <s v="Concannon"/>
    <n v="18.5"/>
    <n v="11.84"/>
    <s v="No"/>
    <x v="0"/>
    <x v="0"/>
    <n v="0"/>
    <x v="1"/>
    <x v="2"/>
    <x v="0"/>
    <d v="2002-11-14T00:00:00"/>
    <x v="2236"/>
    <x v="1"/>
    <s v="tier - 2"/>
    <x v="0"/>
    <x v="43"/>
  </r>
  <r>
    <x v="2238"/>
    <s v="Johnson"/>
    <n v="18.579999999999998"/>
    <n v="6.22"/>
    <s v="No"/>
    <x v="0"/>
    <x v="0"/>
    <n v="0"/>
    <x v="1"/>
    <x v="2"/>
    <x v="1"/>
    <d v="1999-07-06T00:00:00"/>
    <x v="2237"/>
    <x v="1"/>
    <s v="tier - 2"/>
    <x v="0"/>
    <x v="35"/>
  </r>
  <r>
    <x v="2239"/>
    <s v="Schultz"/>
    <n v="16.64"/>
    <n v="10.01"/>
    <s v="No"/>
    <x v="0"/>
    <x v="0"/>
    <n v="0"/>
    <x v="1"/>
    <x v="3"/>
    <x v="0"/>
    <d v="2002-08-15T00:00:00"/>
    <x v="2238"/>
    <x v="1"/>
    <s v="tier - 1"/>
    <x v="0"/>
    <x v="43"/>
  </r>
  <r>
    <x v="2240"/>
    <s v="Brannigan"/>
    <n v="19.329999999999998"/>
    <n v="4.32"/>
    <s v="No"/>
    <x v="0"/>
    <x v="0"/>
    <n v="1"/>
    <x v="1"/>
    <x v="2"/>
    <x v="2"/>
    <d v="1998-12-03T00:00:00"/>
    <x v="2239"/>
    <x v="1"/>
    <s v="tier - 1"/>
    <x v="0"/>
    <x v="44"/>
  </r>
  <r>
    <x v="2241"/>
    <s v="Cavallo"/>
    <n v="21.26"/>
    <n v="5.65"/>
    <s v="Yes"/>
    <x v="0"/>
    <x v="1"/>
    <n v="1"/>
    <x v="1"/>
    <x v="2"/>
    <x v="2"/>
    <d v="1997-11-07T00:00:00"/>
    <x v="2240"/>
    <x v="1"/>
    <s v="tier - 2"/>
    <x v="1"/>
    <x v="31"/>
  </r>
  <r>
    <x v="2242"/>
    <s v="Chang"/>
    <n v="15.6"/>
    <n v="4.12"/>
    <s v="Yes"/>
    <x v="0"/>
    <x v="0"/>
    <n v="1"/>
    <x v="1"/>
    <x v="3"/>
    <x v="2"/>
    <d v="1995-07-30T00:00:00"/>
    <x v="2241"/>
    <x v="1"/>
    <s v="tier - 3"/>
    <x v="1"/>
    <x v="40"/>
  </r>
  <r>
    <x v="2243"/>
    <s v="Axelrod"/>
    <n v="24.39"/>
    <n v="6.24"/>
    <s v="No"/>
    <x v="0"/>
    <x v="0"/>
    <n v="1"/>
    <x v="1"/>
    <x v="2"/>
    <x v="1"/>
    <d v="1998-07-12T00:00:00"/>
    <x v="2242"/>
    <x v="1"/>
    <s v="tier - 3"/>
    <x v="0"/>
    <x v="44"/>
  </r>
  <r>
    <x v="2244"/>
    <s v="Davenport"/>
    <n v="24.75"/>
    <n v="4.83"/>
    <s v="No"/>
    <x v="0"/>
    <x v="0"/>
    <n v="0"/>
    <x v="1"/>
    <x v="2"/>
    <x v="2"/>
    <d v="1999-10-14T00:00:00"/>
    <x v="2243"/>
    <x v="1"/>
    <s v="tier - 3"/>
    <x v="0"/>
    <x v="35"/>
  </r>
  <r>
    <x v="2245"/>
    <s v="Roberge"/>
    <n v="20.88"/>
    <n v="7.4"/>
    <s v="No"/>
    <x v="0"/>
    <x v="0"/>
    <n v="0"/>
    <x v="1"/>
    <x v="2"/>
    <x v="0"/>
    <d v="2002-10-13T00:00:00"/>
    <x v="2244"/>
    <x v="1"/>
    <s v="tier - 2"/>
    <x v="0"/>
    <x v="43"/>
  </r>
  <r>
    <x v="2246"/>
    <s v="Schmidt"/>
    <n v="20.43"/>
    <n v="4.54"/>
    <s v="No"/>
    <x v="0"/>
    <x v="0"/>
    <n v="0"/>
    <x v="1"/>
    <x v="2"/>
    <x v="2"/>
    <d v="1999-12-02T00:00:00"/>
    <x v="2245"/>
    <x v="1"/>
    <s v="tier - 2"/>
    <x v="0"/>
    <x v="35"/>
  </r>
  <r>
    <x v="2247"/>
    <s v="Kosters"/>
    <n v="15.18"/>
    <n v="11.11"/>
    <s v="No"/>
    <x v="0"/>
    <x v="0"/>
    <n v="0"/>
    <x v="1"/>
    <x v="3"/>
    <x v="0"/>
    <d v="2002-12-10T00:00:00"/>
    <x v="2245"/>
    <x v="1"/>
    <s v="tier - 2"/>
    <x v="1"/>
    <x v="43"/>
  </r>
  <r>
    <x v="2248"/>
    <s v="Dykes"/>
    <n v="15.12"/>
    <n v="4.03"/>
    <s v="Yes"/>
    <x v="0"/>
    <x v="0"/>
    <n v="0"/>
    <x v="1"/>
    <x v="3"/>
    <x v="2"/>
    <d v="2001-11-29T00:00:00"/>
    <x v="2246"/>
    <x v="1"/>
    <s v="tier - 3"/>
    <x v="1"/>
    <x v="47"/>
  </r>
  <r>
    <x v="2249"/>
    <s v="Velan"/>
    <n v="23.88"/>
    <n v="4.51"/>
    <s v="No"/>
    <x v="0"/>
    <x v="0"/>
    <n v="1"/>
    <x v="1"/>
    <x v="2"/>
    <x v="2"/>
    <d v="1998-06-04T00:00:00"/>
    <x v="2247"/>
    <x v="1"/>
    <s v="tier - 2"/>
    <x v="0"/>
    <x v="31"/>
  </r>
  <r>
    <x v="2250"/>
    <s v="Goolik"/>
    <n v="16.13"/>
    <n v="5.56"/>
    <s v="No"/>
    <x v="1"/>
    <x v="0"/>
    <n v="1"/>
    <x v="1"/>
    <x v="3"/>
    <x v="2"/>
    <d v="2000-06-26T00:00:00"/>
    <x v="2248"/>
    <x v="1"/>
    <s v="tier - 2"/>
    <x v="0"/>
    <x v="22"/>
  </r>
  <r>
    <x v="2251"/>
    <s v="Bain"/>
    <n v="24.09"/>
    <n v="4.0999999999999996"/>
    <s v="No"/>
    <x v="1"/>
    <x v="0"/>
    <n v="1"/>
    <x v="1"/>
    <x v="2"/>
    <x v="2"/>
    <d v="2004-07-28T00:00:00"/>
    <x v="2249"/>
    <x v="1"/>
    <s v="tier - 3"/>
    <x v="0"/>
    <x v="41"/>
  </r>
  <r>
    <x v="2252"/>
    <s v="Wieck"/>
    <n v="19.43"/>
    <n v="5.85"/>
    <s v="No"/>
    <x v="1"/>
    <x v="0"/>
    <n v="1"/>
    <x v="1"/>
    <x v="2"/>
    <x v="1"/>
    <d v="2004-09-30T00:00:00"/>
    <x v="2250"/>
    <x v="1"/>
    <s v="tier - 1"/>
    <x v="0"/>
    <x v="41"/>
  </r>
  <r>
    <x v="2253"/>
    <s v="Friel"/>
    <n v="15.22"/>
    <n v="4.92"/>
    <s v="Yes"/>
    <x v="0"/>
    <x v="1"/>
    <n v="1"/>
    <x v="1"/>
    <x v="3"/>
    <x v="2"/>
    <d v="1997-10-26T00:00:00"/>
    <x v="2251"/>
    <x v="1"/>
    <s v="tier - 2"/>
    <x v="1"/>
    <x v="31"/>
  </r>
  <r>
    <x v="2254"/>
    <s v="Santandreu"/>
    <n v="20.72"/>
    <n v="9.4600000000000009"/>
    <s v="No"/>
    <x v="0"/>
    <x v="0"/>
    <n v="0"/>
    <x v="1"/>
    <x v="2"/>
    <x v="0"/>
    <d v="2002-12-04T00:00:00"/>
    <x v="2252"/>
    <x v="1"/>
    <s v="tier - 1"/>
    <x v="0"/>
    <x v="43"/>
  </r>
  <r>
    <x v="2255"/>
    <s v="Johnson"/>
    <n v="35.4"/>
    <n v="5.94"/>
    <s v="No"/>
    <x v="0"/>
    <x v="1"/>
    <n v="1"/>
    <x v="1"/>
    <x v="0"/>
    <x v="1"/>
    <d v="2003-11-21T00:00:00"/>
    <x v="2253"/>
    <x v="1"/>
    <s v="tier - 3"/>
    <x v="3"/>
    <x v="39"/>
  </r>
  <r>
    <x v="2256"/>
    <s v="Gerber"/>
    <n v="34.4"/>
    <n v="5.7"/>
    <s v="No"/>
    <x v="0"/>
    <x v="1"/>
    <n v="1"/>
    <x v="1"/>
    <x v="0"/>
    <x v="1"/>
    <d v="2003-08-15T00:00:00"/>
    <x v="2254"/>
    <x v="1"/>
    <s v="tier - 3"/>
    <x v="3"/>
    <x v="39"/>
  </r>
  <r>
    <x v="2257"/>
    <s v="Benadum"/>
    <n v="34.1"/>
    <n v="4.13"/>
    <s v="No"/>
    <x v="0"/>
    <x v="1"/>
    <n v="1"/>
    <x v="1"/>
    <x v="0"/>
    <x v="2"/>
    <d v="2003-10-30T00:00:00"/>
    <x v="2255"/>
    <x v="1"/>
    <s v="tier - 3"/>
    <x v="3"/>
    <x v="39"/>
  </r>
  <r>
    <x v="2258"/>
    <s v="Ragazzini"/>
    <n v="30.4"/>
    <n v="4.7699999999999996"/>
    <s v="No"/>
    <x v="0"/>
    <x v="1"/>
    <n v="1"/>
    <x v="1"/>
    <x v="0"/>
    <x v="2"/>
    <d v="2003-10-13T00:00:00"/>
    <x v="2256"/>
    <x v="1"/>
    <s v="tier - 3"/>
    <x v="3"/>
    <x v="39"/>
  </r>
  <r>
    <x v="2259"/>
    <s v="Kessinger"/>
    <n v="28.7"/>
    <n v="4.99"/>
    <s v="No"/>
    <x v="0"/>
    <x v="1"/>
    <n v="1"/>
    <x v="1"/>
    <x v="1"/>
    <x v="2"/>
    <d v="2003-12-10T00:00:00"/>
    <x v="2257"/>
    <x v="1"/>
    <s v="tier - 2"/>
    <x v="3"/>
    <x v="39"/>
  </r>
  <r>
    <x v="2260"/>
    <s v="Bezgin"/>
    <n v="17.440000000000001"/>
    <n v="4.42"/>
    <s v="Yes"/>
    <x v="0"/>
    <x v="1"/>
    <n v="1"/>
    <x v="1"/>
    <x v="3"/>
    <x v="2"/>
    <d v="1997-11-04T00:00:00"/>
    <x v="2258"/>
    <x v="1"/>
    <s v="tier - 2"/>
    <x v="0"/>
    <x v="31"/>
  </r>
  <r>
    <x v="2261"/>
    <s v="Woldesilassie"/>
    <n v="27.6"/>
    <n v="4.01"/>
    <s v="No"/>
    <x v="0"/>
    <x v="1"/>
    <n v="1"/>
    <x v="1"/>
    <x v="1"/>
    <x v="2"/>
    <d v="2003-09-15T00:00:00"/>
    <x v="2259"/>
    <x v="1"/>
    <s v="tier - 3"/>
    <x v="3"/>
    <x v="39"/>
  </r>
  <r>
    <x v="2262"/>
    <s v="Ruiz Herrero"/>
    <n v="20.7"/>
    <n v="4.49"/>
    <s v="No"/>
    <x v="0"/>
    <x v="1"/>
    <n v="1"/>
    <x v="1"/>
    <x v="2"/>
    <x v="2"/>
    <d v="2003-09-08T00:00:00"/>
    <x v="2260"/>
    <x v="1"/>
    <s v="tier - 1"/>
    <x v="3"/>
    <x v="39"/>
  </r>
  <r>
    <x v="2263"/>
    <s v="Bin Alias"/>
    <n v="20.3"/>
    <n v="6.37"/>
    <s v="No"/>
    <x v="0"/>
    <x v="1"/>
    <n v="1"/>
    <x v="1"/>
    <x v="2"/>
    <x v="1"/>
    <d v="2003-09-15T00:00:00"/>
    <x v="2261"/>
    <x v="1"/>
    <s v="tier - 1"/>
    <x v="3"/>
    <x v="39"/>
  </r>
  <r>
    <x v="2264"/>
    <s v="Fischer-Daly"/>
    <n v="19.8"/>
    <n v="5.12"/>
    <s v="No"/>
    <x v="0"/>
    <x v="1"/>
    <n v="1"/>
    <x v="1"/>
    <x v="2"/>
    <x v="2"/>
    <d v="2003-08-02T00:00:00"/>
    <x v="2262"/>
    <x v="1"/>
    <s v="tier - 2"/>
    <x v="3"/>
    <x v="39"/>
  </r>
  <r>
    <x v="2265"/>
    <s v="Pulliam"/>
    <n v="21.87"/>
    <n v="8.59"/>
    <s v="No"/>
    <x v="0"/>
    <x v="0"/>
    <n v="0"/>
    <x v="1"/>
    <x v="2"/>
    <x v="0"/>
    <d v="2002-07-01T00:00:00"/>
    <x v="2263"/>
    <x v="1"/>
    <s v="tier - 2"/>
    <x v="0"/>
    <x v="43"/>
  </r>
  <r>
    <x v="2266"/>
    <s v="Guisinger"/>
    <n v="16.600000000000001"/>
    <n v="5.87"/>
    <s v="No"/>
    <x v="0"/>
    <x v="0"/>
    <n v="1"/>
    <x v="1"/>
    <x v="3"/>
    <x v="1"/>
    <d v="1998-10-11T00:00:00"/>
    <x v="2264"/>
    <x v="1"/>
    <s v="tier - 1"/>
    <x v="1"/>
    <x v="44"/>
  </r>
  <r>
    <x v="2267"/>
    <s v="Arnerich"/>
    <n v="21.98"/>
    <n v="7.03"/>
    <s v="No"/>
    <x v="0"/>
    <x v="0"/>
    <n v="0"/>
    <x v="1"/>
    <x v="2"/>
    <x v="0"/>
    <d v="2002-12-12T00:00:00"/>
    <x v="2265"/>
    <x v="1"/>
    <s v="tier - 2"/>
    <x v="0"/>
    <x v="43"/>
  </r>
  <r>
    <x v="2268"/>
    <s v="Lynch"/>
    <n v="19.7"/>
    <n v="5.51"/>
    <s v="No"/>
    <x v="0"/>
    <x v="0"/>
    <n v="1"/>
    <x v="1"/>
    <x v="2"/>
    <x v="2"/>
    <d v="1998-07-13T00:00:00"/>
    <x v="2266"/>
    <x v="1"/>
    <s v="tier - 1"/>
    <x v="0"/>
    <x v="44"/>
  </r>
  <r>
    <x v="2269"/>
    <s v="Reilly"/>
    <n v="19.21"/>
    <n v="4.76"/>
    <s v="No"/>
    <x v="1"/>
    <x v="0"/>
    <n v="1"/>
    <x v="1"/>
    <x v="2"/>
    <x v="2"/>
    <d v="2004-10-16T00:00:00"/>
    <x v="2267"/>
    <x v="1"/>
    <s v="tier - 1"/>
    <x v="1"/>
    <x v="41"/>
  </r>
  <r>
    <x v="2270"/>
    <s v="Nolette"/>
    <n v="19.3"/>
    <n v="4.7"/>
    <s v="No"/>
    <x v="1"/>
    <x v="0"/>
    <n v="1"/>
    <x v="1"/>
    <x v="2"/>
    <x v="2"/>
    <d v="2004-07-09T00:00:00"/>
    <x v="2268"/>
    <x v="1"/>
    <s v="tier - 1"/>
    <x v="0"/>
    <x v="41"/>
  </r>
  <r>
    <x v="2271"/>
    <s v="Chabrier"/>
    <n v="16.22"/>
    <n v="6.21"/>
    <s v="Yes"/>
    <x v="0"/>
    <x v="0"/>
    <n v="0"/>
    <x v="1"/>
    <x v="3"/>
    <x v="1"/>
    <d v="1996-11-04T00:00:00"/>
    <x v="2269"/>
    <x v="1"/>
    <s v="tier - 3"/>
    <x v="1"/>
    <x v="45"/>
  </r>
  <r>
    <x v="2272"/>
    <s v="Lee"/>
    <n v="17.12"/>
    <n v="4.5199999999999996"/>
    <s v="No"/>
    <x v="1"/>
    <x v="0"/>
    <n v="1"/>
    <x v="1"/>
    <x v="3"/>
    <x v="2"/>
    <d v="2004-06-02T00:00:00"/>
    <x v="2270"/>
    <x v="1"/>
    <s v="tier - 1"/>
    <x v="0"/>
    <x v="39"/>
  </r>
  <r>
    <x v="2273"/>
    <s v="Knotts"/>
    <n v="19.07"/>
    <n v="5.45"/>
    <s v="No"/>
    <x v="0"/>
    <x v="0"/>
    <n v="1"/>
    <x v="1"/>
    <x v="2"/>
    <x v="2"/>
    <d v="1992-10-06T00:00:00"/>
    <x v="2271"/>
    <x v="1"/>
    <s v="tier - 3"/>
    <x v="0"/>
    <x v="34"/>
  </r>
  <r>
    <x v="2274"/>
    <s v="Pultorak"/>
    <n v="15.56"/>
    <n v="4.42"/>
    <s v="No"/>
    <x v="0"/>
    <x v="0"/>
    <n v="0"/>
    <x v="1"/>
    <x v="3"/>
    <x v="2"/>
    <d v="1999-06-28T00:00:00"/>
    <x v="2272"/>
    <x v="1"/>
    <s v="tier - 3"/>
    <x v="1"/>
    <x v="35"/>
  </r>
  <r>
    <x v="2275"/>
    <s v="Maxon"/>
    <n v="22.76"/>
    <n v="9.44"/>
    <s v="No"/>
    <x v="0"/>
    <x v="0"/>
    <n v="0"/>
    <x v="1"/>
    <x v="2"/>
    <x v="0"/>
    <d v="2002-08-26T00:00:00"/>
    <x v="2273"/>
    <x v="1"/>
    <s v="tier - 1"/>
    <x v="0"/>
    <x v="43"/>
  </r>
  <r>
    <x v="2276"/>
    <s v="Kraai"/>
    <n v="22.79"/>
    <n v="6.15"/>
    <s v="Yes"/>
    <x v="0"/>
    <x v="1"/>
    <n v="1"/>
    <x v="1"/>
    <x v="2"/>
    <x v="1"/>
    <d v="1997-06-28T00:00:00"/>
    <x v="2274"/>
    <x v="1"/>
    <s v="tier - 2"/>
    <x v="0"/>
    <x v="31"/>
  </r>
  <r>
    <x v="2277"/>
    <s v="Larosa"/>
    <n v="17.41"/>
    <n v="5.13"/>
    <s v="Yes"/>
    <x v="0"/>
    <x v="0"/>
    <n v="0"/>
    <x v="1"/>
    <x v="3"/>
    <x v="2"/>
    <d v="1996-08-11T00:00:00"/>
    <x v="2275"/>
    <x v="1"/>
    <s v="tier - 3"/>
    <x v="0"/>
    <x v="45"/>
  </r>
  <r>
    <x v="2278"/>
    <s v="King"/>
    <n v="19.32"/>
    <n v="4.96"/>
    <s v="Yes"/>
    <x v="0"/>
    <x v="0"/>
    <n v="0"/>
    <x v="1"/>
    <x v="2"/>
    <x v="2"/>
    <d v="2001-11-12T00:00:00"/>
    <x v="2276"/>
    <x v="1"/>
    <s v="tier - 1"/>
    <x v="0"/>
    <x v="47"/>
  </r>
  <r>
    <x v="2279"/>
    <s v="Haney"/>
    <n v="18.25"/>
    <n v="10.95"/>
    <s v="No"/>
    <x v="0"/>
    <x v="0"/>
    <n v="0"/>
    <x v="1"/>
    <x v="3"/>
    <x v="0"/>
    <d v="2002-06-11T00:00:00"/>
    <x v="2277"/>
    <x v="1"/>
    <s v="tier - 3"/>
    <x v="1"/>
    <x v="43"/>
  </r>
  <r>
    <x v="2280"/>
    <s v="Boulay"/>
    <n v="53.13"/>
    <n v="4.4400000000000004"/>
    <s v="No"/>
    <x v="1"/>
    <x v="0"/>
    <n v="1"/>
    <x v="1"/>
    <x v="0"/>
    <x v="2"/>
    <d v="2004-11-11T00:00:00"/>
    <x v="2278"/>
    <x v="1"/>
    <s v="tier - 3"/>
    <x v="0"/>
    <x v="41"/>
  </r>
  <r>
    <x v="2281"/>
    <s v="Peters"/>
    <n v="20.46"/>
    <n v="4.0199999999999996"/>
    <s v="No"/>
    <x v="0"/>
    <x v="0"/>
    <n v="0"/>
    <x v="1"/>
    <x v="2"/>
    <x v="2"/>
    <d v="1994-07-26T00:00:00"/>
    <x v="2279"/>
    <x v="1"/>
    <s v="tier - 1"/>
    <x v="0"/>
    <x v="6"/>
  </r>
  <r>
    <x v="2282"/>
    <s v="Luy"/>
    <n v="43.01"/>
    <n v="5.44"/>
    <s v="No"/>
    <x v="1"/>
    <x v="0"/>
    <n v="1"/>
    <x v="1"/>
    <x v="0"/>
    <x v="2"/>
    <d v="2004-07-18T00:00:00"/>
    <x v="2280"/>
    <x v="1"/>
    <s v="tier - 2"/>
    <x v="0"/>
    <x v="41"/>
  </r>
  <r>
    <x v="2283"/>
    <s v="Fava"/>
    <n v="15.01"/>
    <n v="4.1500000000000004"/>
    <s v="No"/>
    <x v="0"/>
    <x v="1"/>
    <n v="1"/>
    <x v="1"/>
    <x v="3"/>
    <x v="2"/>
    <d v="2003-06-12T00:00:00"/>
    <x v="2281"/>
    <x v="1"/>
    <s v="tier - 1"/>
    <x v="1"/>
    <x v="39"/>
  </r>
  <r>
    <x v="2284"/>
    <s v="Montoya"/>
    <n v="41.14"/>
    <n v="6.02"/>
    <s v="No"/>
    <x v="1"/>
    <x v="0"/>
    <n v="1"/>
    <x v="1"/>
    <x v="0"/>
    <x v="1"/>
    <d v="2004-06-10T00:00:00"/>
    <x v="2282"/>
    <x v="1"/>
    <s v="tier - 2"/>
    <x v="0"/>
    <x v="41"/>
  </r>
  <r>
    <x v="2285"/>
    <s v="Bain"/>
    <n v="16.55"/>
    <n v="7.73"/>
    <s v="No"/>
    <x v="0"/>
    <x v="0"/>
    <n v="0"/>
    <x v="1"/>
    <x v="3"/>
    <x v="0"/>
    <d v="2002-10-01T00:00:00"/>
    <x v="2283"/>
    <x v="2"/>
    <s v="tier - 2"/>
    <x v="3"/>
    <x v="43"/>
  </r>
  <r>
    <x v="2286"/>
    <s v="Albertson"/>
    <n v="37.29"/>
    <n v="5.03"/>
    <s v="No"/>
    <x v="1"/>
    <x v="0"/>
    <n v="1"/>
    <x v="1"/>
    <x v="0"/>
    <x v="2"/>
    <d v="2004-09-12T00:00:00"/>
    <x v="2284"/>
    <x v="2"/>
    <s v="tier - 3"/>
    <x v="0"/>
    <x v="41"/>
  </r>
  <r>
    <x v="2287"/>
    <s v="Barger"/>
    <n v="16.739999999999998"/>
    <n v="4.08"/>
    <s v="Yes"/>
    <x v="0"/>
    <x v="0"/>
    <n v="0"/>
    <x v="1"/>
    <x v="3"/>
    <x v="2"/>
    <d v="2001-10-25T00:00:00"/>
    <x v="2285"/>
    <x v="2"/>
    <s v="tier - 1"/>
    <x v="0"/>
    <x v="47"/>
  </r>
  <r>
    <x v="2288"/>
    <s v="Fraioli"/>
    <n v="34.43"/>
    <n v="4.2699999999999996"/>
    <s v="No"/>
    <x v="1"/>
    <x v="0"/>
    <n v="1"/>
    <x v="1"/>
    <x v="0"/>
    <x v="2"/>
    <d v="2004-11-27T00:00:00"/>
    <x v="2286"/>
    <x v="2"/>
    <s v="tier - 2"/>
    <x v="0"/>
    <x v="41"/>
  </r>
  <r>
    <x v="2289"/>
    <s v="April"/>
    <n v="34.1"/>
    <n v="4.07"/>
    <s v="No"/>
    <x v="1"/>
    <x v="0"/>
    <n v="1"/>
    <x v="1"/>
    <x v="0"/>
    <x v="2"/>
    <d v="2004-10-15T00:00:00"/>
    <x v="2287"/>
    <x v="2"/>
    <s v="tier - 1"/>
    <x v="0"/>
    <x v="41"/>
  </r>
  <r>
    <x v="2290"/>
    <s v="King"/>
    <n v="19.3"/>
    <n v="10.36"/>
    <s v="No"/>
    <x v="0"/>
    <x v="0"/>
    <n v="0"/>
    <x v="1"/>
    <x v="2"/>
    <x v="0"/>
    <d v="2002-08-11T00:00:00"/>
    <x v="2288"/>
    <x v="2"/>
    <s v="tier - 1"/>
    <x v="0"/>
    <x v="43"/>
  </r>
  <r>
    <x v="2291"/>
    <s v="Talhelm"/>
    <n v="33.659999999999997"/>
    <n v="5.71"/>
    <s v="No"/>
    <x v="1"/>
    <x v="0"/>
    <n v="1"/>
    <x v="1"/>
    <x v="0"/>
    <x v="1"/>
    <d v="2004-11-28T00:00:00"/>
    <x v="2289"/>
    <x v="2"/>
    <s v="tier - 3"/>
    <x v="0"/>
    <x v="41"/>
  </r>
  <r>
    <x v="2292"/>
    <s v="Regnier"/>
    <n v="33.33"/>
    <n v="6.08"/>
    <s v="No"/>
    <x v="1"/>
    <x v="0"/>
    <n v="1"/>
    <x v="1"/>
    <x v="0"/>
    <x v="1"/>
    <d v="2004-06-11T00:00:00"/>
    <x v="2290"/>
    <x v="2"/>
    <s v="tier - 3"/>
    <x v="0"/>
    <x v="41"/>
  </r>
  <r>
    <x v="2293"/>
    <s v="Treece"/>
    <n v="21.84"/>
    <n v="5.71"/>
    <s v="No"/>
    <x v="1"/>
    <x v="0"/>
    <n v="1"/>
    <x v="1"/>
    <x v="2"/>
    <x v="1"/>
    <d v="2004-10-06T00:00:00"/>
    <x v="2291"/>
    <x v="2"/>
    <s v="tier - 3"/>
    <x v="0"/>
    <x v="41"/>
  </r>
  <r>
    <x v="2294"/>
    <s v="Beisel"/>
    <n v="16.87"/>
    <n v="9.1300000000000008"/>
    <s v="No"/>
    <x v="0"/>
    <x v="0"/>
    <n v="0"/>
    <x v="1"/>
    <x v="3"/>
    <x v="0"/>
    <d v="2002-07-19T00:00:00"/>
    <x v="2292"/>
    <x v="2"/>
    <s v="tier - 1"/>
    <x v="0"/>
    <x v="43"/>
  </r>
  <r>
    <x v="2295"/>
    <s v="Enke"/>
    <n v="30.14"/>
    <n v="5.49"/>
    <s v="No"/>
    <x v="1"/>
    <x v="0"/>
    <n v="1"/>
    <x v="1"/>
    <x v="0"/>
    <x v="2"/>
    <d v="2004-06-14T00:00:00"/>
    <x v="2293"/>
    <x v="2"/>
    <s v="tier - 1"/>
    <x v="0"/>
    <x v="41"/>
  </r>
  <r>
    <x v="2296"/>
    <s v="Ruiz-Tagle Barros"/>
    <n v="23.21"/>
    <n v="4.37"/>
    <s v="No"/>
    <x v="1"/>
    <x v="0"/>
    <n v="1"/>
    <x v="1"/>
    <x v="2"/>
    <x v="2"/>
    <d v="2004-11-12T00:00:00"/>
    <x v="2294"/>
    <x v="2"/>
    <s v="tier - 1"/>
    <x v="0"/>
    <x v="41"/>
  </r>
  <r>
    <x v="2297"/>
    <s v="Ferrell"/>
    <n v="17.170000000000002"/>
    <n v="8.4600000000000009"/>
    <s v="No"/>
    <x v="0"/>
    <x v="0"/>
    <n v="0"/>
    <x v="1"/>
    <x v="3"/>
    <x v="0"/>
    <d v="2002-08-13T00:00:00"/>
    <x v="2295"/>
    <x v="2"/>
    <s v="tier - 3"/>
    <x v="0"/>
    <x v="43"/>
  </r>
  <r>
    <x v="2298"/>
    <s v="Gates"/>
    <n v="15.61"/>
    <n v="5.28"/>
    <s v="No"/>
    <x v="0"/>
    <x v="0"/>
    <n v="1"/>
    <x v="1"/>
    <x v="3"/>
    <x v="2"/>
    <d v="1998-12-26T00:00:00"/>
    <x v="2296"/>
    <x v="2"/>
    <s v="tier - 2"/>
    <x v="0"/>
    <x v="44"/>
  </r>
  <r>
    <x v="2299"/>
    <s v="Jeffers"/>
    <n v="17.98"/>
    <n v="5.33"/>
    <s v="Yes"/>
    <x v="0"/>
    <x v="1"/>
    <n v="1"/>
    <x v="1"/>
    <x v="3"/>
    <x v="2"/>
    <d v="1997-08-13T00:00:00"/>
    <x v="2297"/>
    <x v="2"/>
    <s v="tier - 3"/>
    <x v="0"/>
    <x v="31"/>
  </r>
  <r>
    <x v="2300"/>
    <s v="Sulhanek"/>
    <n v="21.64"/>
    <n v="5.5"/>
    <s v="No"/>
    <x v="1"/>
    <x v="0"/>
    <n v="1"/>
    <x v="1"/>
    <x v="2"/>
    <x v="2"/>
    <d v="2004-08-24T00:00:00"/>
    <x v="2298"/>
    <x v="2"/>
    <s v="tier - 3"/>
    <x v="0"/>
    <x v="41"/>
  </r>
  <r>
    <x v="2301"/>
    <s v="Ozahowski"/>
    <n v="16.399999999999999"/>
    <n v="5.4"/>
    <s v="No"/>
    <x v="0"/>
    <x v="1"/>
    <n v="1"/>
    <x v="1"/>
    <x v="3"/>
    <x v="2"/>
    <d v="1993-09-28T00:00:00"/>
    <x v="2299"/>
    <x v="2"/>
    <s v="tier - 1"/>
    <x v="0"/>
    <x v="21"/>
  </r>
  <r>
    <x v="2302"/>
    <s v="Caron"/>
    <n v="15.77"/>
    <n v="6.05"/>
    <s v="Yes"/>
    <x v="0"/>
    <x v="0"/>
    <n v="1"/>
    <x v="1"/>
    <x v="3"/>
    <x v="1"/>
    <d v="1995-06-01T00:00:00"/>
    <x v="2300"/>
    <x v="2"/>
    <s v="tier - 2"/>
    <x v="0"/>
    <x v="6"/>
  </r>
  <r>
    <x v="2303"/>
    <s v="Fullarton"/>
    <n v="18.27"/>
    <n v="11.46"/>
    <s v="No"/>
    <x v="0"/>
    <x v="0"/>
    <n v="0"/>
    <x v="1"/>
    <x v="3"/>
    <x v="0"/>
    <d v="2002-07-01T00:00:00"/>
    <x v="2301"/>
    <x v="2"/>
    <s v="tier - 2"/>
    <x v="1"/>
    <x v="43"/>
  </r>
  <r>
    <x v="2304"/>
    <s v="Lindgren"/>
    <n v="16.489999999999998"/>
    <n v="8.48"/>
    <s v="No"/>
    <x v="0"/>
    <x v="0"/>
    <n v="0"/>
    <x v="1"/>
    <x v="3"/>
    <x v="0"/>
    <d v="2002-07-20T00:00:00"/>
    <x v="2302"/>
    <x v="2"/>
    <s v="tier - 1"/>
    <x v="0"/>
    <x v="43"/>
  </r>
  <r>
    <x v="2305"/>
    <s v="Akiha"/>
    <n v="16.14"/>
    <n v="4.8600000000000003"/>
    <s v="No"/>
    <x v="0"/>
    <x v="0"/>
    <n v="0"/>
    <x v="1"/>
    <x v="3"/>
    <x v="2"/>
    <d v="1994-11-17T00:00:00"/>
    <x v="2303"/>
    <x v="2"/>
    <s v="tier - 2"/>
    <x v="0"/>
    <x v="6"/>
  </r>
  <r>
    <x v="2306"/>
    <s v="Sweny"/>
    <n v="20.85"/>
    <n v="4.45"/>
    <s v="Yes"/>
    <x v="0"/>
    <x v="0"/>
    <n v="1"/>
    <x v="1"/>
    <x v="2"/>
    <x v="2"/>
    <d v="1995-10-05T00:00:00"/>
    <x v="2304"/>
    <x v="2"/>
    <s v="tier - 1"/>
    <x v="0"/>
    <x v="40"/>
  </r>
  <r>
    <x v="2307"/>
    <s v="Tobin"/>
    <n v="15.88"/>
    <n v="4.3600000000000003"/>
    <s v="No"/>
    <x v="0"/>
    <x v="0"/>
    <n v="0"/>
    <x v="1"/>
    <x v="3"/>
    <x v="2"/>
    <d v="1999-08-05T00:00:00"/>
    <x v="2305"/>
    <x v="2"/>
    <s v="tier - 2"/>
    <x v="0"/>
    <x v="35"/>
  </r>
  <r>
    <x v="2308"/>
    <s v="Pedersen"/>
    <n v="20.66"/>
    <n v="5.8"/>
    <s v="No"/>
    <x v="1"/>
    <x v="0"/>
    <n v="1"/>
    <x v="1"/>
    <x v="2"/>
    <x v="1"/>
    <d v="2000-10-09T00:00:00"/>
    <x v="2306"/>
    <x v="2"/>
    <s v="tier - 2"/>
    <x v="0"/>
    <x v="22"/>
  </r>
  <r>
    <x v="2309"/>
    <s v="Lynch"/>
    <n v="20.399999999999999"/>
    <n v="5.27"/>
    <s v="No"/>
    <x v="0"/>
    <x v="0"/>
    <n v="0"/>
    <x v="1"/>
    <x v="2"/>
    <x v="2"/>
    <d v="1994-11-22T00:00:00"/>
    <x v="2307"/>
    <x v="2"/>
    <s v="tier - 2"/>
    <x v="0"/>
    <x v="6"/>
  </r>
  <r>
    <x v="2310"/>
    <s v="Keys"/>
    <n v="25.19"/>
    <n v="5.64"/>
    <s v="Yes"/>
    <x v="0"/>
    <x v="0"/>
    <n v="0"/>
    <x v="1"/>
    <x v="1"/>
    <x v="2"/>
    <d v="2001-08-19T00:00:00"/>
    <x v="2308"/>
    <x v="2"/>
    <s v="tier - 2"/>
    <x v="0"/>
    <x v="47"/>
  </r>
  <r>
    <x v="2311"/>
    <s v="Wilbur"/>
    <n v="20.54"/>
    <n v="4.2"/>
    <s v="Yes"/>
    <x v="0"/>
    <x v="0"/>
    <n v="1"/>
    <x v="1"/>
    <x v="2"/>
    <x v="2"/>
    <d v="1995-10-28T00:00:00"/>
    <x v="2309"/>
    <x v="2"/>
    <s v="tier - 1"/>
    <x v="0"/>
    <x v="40"/>
  </r>
  <r>
    <x v="2312"/>
    <s v="Ditota"/>
    <n v="20.13"/>
    <n v="5.42"/>
    <s v="No"/>
    <x v="0"/>
    <x v="0"/>
    <n v="0"/>
    <x v="1"/>
    <x v="2"/>
    <x v="2"/>
    <d v="1994-10-30T00:00:00"/>
    <x v="2310"/>
    <x v="2"/>
    <s v="tier - 1"/>
    <x v="0"/>
    <x v="6"/>
  </r>
  <r>
    <x v="2313"/>
    <s v="Horbol"/>
    <n v="18.93"/>
    <n v="6.11"/>
    <s v="No"/>
    <x v="0"/>
    <x v="1"/>
    <n v="1"/>
    <x v="1"/>
    <x v="2"/>
    <x v="1"/>
    <d v="1993-11-27T00:00:00"/>
    <x v="2311"/>
    <x v="2"/>
    <s v="tier - 1"/>
    <x v="0"/>
    <x v="21"/>
  </r>
  <r>
    <x v="2314"/>
    <s v="O'Rourke"/>
    <n v="24.14"/>
    <n v="5.29"/>
    <s v="No"/>
    <x v="1"/>
    <x v="0"/>
    <n v="1"/>
    <x v="1"/>
    <x v="2"/>
    <x v="2"/>
    <d v="2000-11-18T00:00:00"/>
    <x v="2312"/>
    <x v="2"/>
    <s v="tier - 1"/>
    <x v="0"/>
    <x v="22"/>
  </r>
  <r>
    <x v="2315"/>
    <s v="Williams"/>
    <n v="25.03"/>
    <n v="5.91"/>
    <s v="No"/>
    <x v="1"/>
    <x v="0"/>
    <n v="1"/>
    <x v="1"/>
    <x v="1"/>
    <x v="1"/>
    <d v="2004-10-07T00:00:00"/>
    <x v="2313"/>
    <x v="2"/>
    <s v="tier - 2"/>
    <x v="3"/>
    <x v="41"/>
  </r>
  <r>
    <x v="2316"/>
    <s v="Murakami"/>
    <n v="20.47"/>
    <n v="5.81"/>
    <s v="Yes"/>
    <x v="0"/>
    <x v="0"/>
    <n v="1"/>
    <x v="1"/>
    <x v="2"/>
    <x v="1"/>
    <d v="1995-12-07T00:00:00"/>
    <x v="2314"/>
    <x v="2"/>
    <s v="tier - 2"/>
    <x v="0"/>
    <x v="40"/>
  </r>
  <r>
    <x v="2317"/>
    <s v="Gagnon"/>
    <n v="18.82"/>
    <n v="5.51"/>
    <s v="Yes"/>
    <x v="0"/>
    <x v="0"/>
    <n v="0"/>
    <x v="1"/>
    <x v="2"/>
    <x v="2"/>
    <d v="1996-09-18T00:00:00"/>
    <x v="2315"/>
    <x v="2"/>
    <s v="tier - 2"/>
    <x v="1"/>
    <x v="45"/>
  </r>
  <r>
    <x v="2318"/>
    <s v="Petermann"/>
    <n v="17.079999999999998"/>
    <n v="5.73"/>
    <s v="No"/>
    <x v="0"/>
    <x v="1"/>
    <n v="1"/>
    <x v="1"/>
    <x v="3"/>
    <x v="1"/>
    <d v="1993-06-28T00:00:00"/>
    <x v="2316"/>
    <x v="2"/>
    <s v="tier - 3"/>
    <x v="0"/>
    <x v="21"/>
  </r>
  <r>
    <x v="2319"/>
    <s v="Graves - Rostro"/>
    <n v="19.21"/>
    <n v="5.53"/>
    <s v="Yes"/>
    <x v="0"/>
    <x v="0"/>
    <n v="0"/>
    <x v="1"/>
    <x v="2"/>
    <x v="2"/>
    <d v="1996-10-22T00:00:00"/>
    <x v="2317"/>
    <x v="2"/>
    <s v="tier - 3"/>
    <x v="0"/>
    <x v="45"/>
  </r>
  <r>
    <x v="2320"/>
    <s v="Danielson"/>
    <n v="17.86"/>
    <n v="5.43"/>
    <s v="No"/>
    <x v="0"/>
    <x v="1"/>
    <n v="1"/>
    <x v="1"/>
    <x v="3"/>
    <x v="2"/>
    <d v="1993-08-09T00:00:00"/>
    <x v="2317"/>
    <x v="2"/>
    <s v="tier - 1"/>
    <x v="0"/>
    <x v="21"/>
  </r>
  <r>
    <x v="2321"/>
    <s v="Street"/>
    <n v="21.38"/>
    <n v="8.01"/>
    <s v="No"/>
    <x v="0"/>
    <x v="0"/>
    <n v="0"/>
    <x v="1"/>
    <x v="2"/>
    <x v="0"/>
    <d v="2002-09-19T00:00:00"/>
    <x v="2318"/>
    <x v="2"/>
    <s v="tier - 1"/>
    <x v="1"/>
    <x v="43"/>
  </r>
  <r>
    <x v="2322"/>
    <s v="Buss"/>
    <n v="23.35"/>
    <n v="5.94"/>
    <s v="No"/>
    <x v="0"/>
    <x v="0"/>
    <n v="0"/>
    <x v="1"/>
    <x v="2"/>
    <x v="1"/>
    <d v="1999-12-14T00:00:00"/>
    <x v="2319"/>
    <x v="2"/>
    <s v="tier - 1"/>
    <x v="0"/>
    <x v="35"/>
  </r>
  <r>
    <x v="2323"/>
    <s v="Duffy"/>
    <n v="22.24"/>
    <n v="5.04"/>
    <s v="No"/>
    <x v="0"/>
    <x v="0"/>
    <n v="0"/>
    <x v="1"/>
    <x v="2"/>
    <x v="2"/>
    <d v="1999-12-26T00:00:00"/>
    <x v="2320"/>
    <x v="1"/>
    <s v="tier - 3"/>
    <x v="0"/>
    <x v="35"/>
  </r>
  <r>
    <x v="2324"/>
    <s v="Hines"/>
    <n v="24.76"/>
    <n v="4.54"/>
    <s v="Yes"/>
    <x v="0"/>
    <x v="0"/>
    <n v="0"/>
    <x v="1"/>
    <x v="2"/>
    <x v="2"/>
    <d v="2001-09-12T00:00:00"/>
    <x v="2321"/>
    <x v="2"/>
    <s v="tier - 2"/>
    <x v="0"/>
    <x v="47"/>
  </r>
  <r>
    <x v="2325"/>
    <s v="Castro"/>
    <n v="20.100000000000001"/>
    <n v="5.6"/>
    <s v="Yes"/>
    <x v="0"/>
    <x v="1"/>
    <n v="1"/>
    <x v="1"/>
    <x v="2"/>
    <x v="2"/>
    <d v="1997-11-09T00:00:00"/>
    <x v="2322"/>
    <x v="2"/>
    <s v="tier - 3"/>
    <x v="0"/>
    <x v="31"/>
  </r>
  <r>
    <x v="2326"/>
    <s v="Howell"/>
    <n v="21.77"/>
    <n v="10.67"/>
    <s v="No"/>
    <x v="0"/>
    <x v="0"/>
    <n v="0"/>
    <x v="1"/>
    <x v="2"/>
    <x v="0"/>
    <d v="2002-11-29T00:00:00"/>
    <x v="2323"/>
    <x v="2"/>
    <s v="tier - 2"/>
    <x v="1"/>
    <x v="43"/>
  </r>
  <r>
    <x v="2327"/>
    <s v="Avery"/>
    <n v="17.82"/>
    <n v="5.26"/>
    <s v="Yes"/>
    <x v="0"/>
    <x v="0"/>
    <n v="1"/>
    <x v="1"/>
    <x v="3"/>
    <x v="2"/>
    <d v="1995-07-04T00:00:00"/>
    <x v="2324"/>
    <x v="2"/>
    <s v="tier - 3"/>
    <x v="0"/>
    <x v="40"/>
  </r>
  <r>
    <x v="2328"/>
    <s v="Bohinski"/>
    <n v="17.07"/>
    <n v="5.22"/>
    <s v="No"/>
    <x v="0"/>
    <x v="1"/>
    <n v="1"/>
    <x v="1"/>
    <x v="3"/>
    <x v="2"/>
    <d v="1993-06-01T00:00:00"/>
    <x v="2324"/>
    <x v="2"/>
    <s v="tier - 3"/>
    <x v="0"/>
    <x v="34"/>
  </r>
  <r>
    <x v="2329"/>
    <s v="Kohls"/>
    <n v="22.24"/>
    <n v="4.29"/>
    <s v="Yes"/>
    <x v="0"/>
    <x v="0"/>
    <n v="0"/>
    <x v="1"/>
    <x v="2"/>
    <x v="2"/>
    <d v="2001-11-20T00:00:00"/>
    <x v="2325"/>
    <x v="2"/>
    <s v="tier - 3"/>
    <x v="1"/>
    <x v="47"/>
  </r>
  <r>
    <x v="2330"/>
    <s v="Brietzke"/>
    <n v="22.34"/>
    <n v="5.57"/>
    <s v="No"/>
    <x v="0"/>
    <x v="0"/>
    <n v="1"/>
    <x v="1"/>
    <x v="2"/>
    <x v="2"/>
    <d v="1998-07-27T00:00:00"/>
    <x v="2326"/>
    <x v="2"/>
    <s v="tier - 3"/>
    <x v="0"/>
    <x v="44"/>
  </r>
  <r>
    <x v="2331"/>
    <s v="Riveros Gonzalez"/>
    <n v="17.7"/>
    <n v="6.28"/>
    <s v="No"/>
    <x v="0"/>
    <x v="0"/>
    <n v="1"/>
    <x v="1"/>
    <x v="3"/>
    <x v="1"/>
    <d v="1992-09-13T00:00:00"/>
    <x v="2327"/>
    <x v="2"/>
    <s v="tier - 3"/>
    <x v="0"/>
    <x v="34"/>
  </r>
  <r>
    <x v="2332"/>
    <s v="Albano"/>
    <n v="16.47"/>
    <n v="6.35"/>
    <s v="No"/>
    <x v="0"/>
    <x v="1"/>
    <n v="1"/>
    <x v="1"/>
    <x v="3"/>
    <x v="1"/>
    <d v="1993-06-30T00:00:00"/>
    <x v="2328"/>
    <x v="1"/>
    <s v="tier - 1"/>
    <x v="0"/>
    <x v="21"/>
  </r>
  <r>
    <x v="2333"/>
    <s v="Rosendahl"/>
    <n v="17.600000000000001"/>
    <n v="4.3899999999999997"/>
    <s v="No"/>
    <x v="0"/>
    <x v="0"/>
    <n v="1"/>
    <x v="1"/>
    <x v="3"/>
    <x v="2"/>
    <d v="1992-11-30T00:00:00"/>
    <x v="2329"/>
    <x v="1"/>
    <s v="tier - 1"/>
    <x v="0"/>
    <x v="34"/>
  </r>
  <r>
    <x v="2334"/>
    <s v="German"/>
    <n v="17.579999999999998"/>
    <n v="4.51"/>
    <s v="No"/>
    <x v="0"/>
    <x v="0"/>
    <n v="1"/>
    <x v="1"/>
    <x v="3"/>
    <x v="2"/>
    <d v="1992-07-09T00:00:00"/>
    <x v="2330"/>
    <x v="1"/>
    <s v="tier - 3"/>
    <x v="0"/>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867983-22E5-4548-ABC3-B8FA94967D18}" name="PivotTable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location ref="A1:C5" firstHeaderRow="1" firstDataRow="2" firstDataCol="1"/>
  <pivotFields count="17">
    <pivotField dataField="1"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numFmtId="1" showAll="0"/>
    <pivotField numFmtId="1" showAll="0"/>
    <pivotField showAll="0"/>
    <pivotField showAll="0"/>
    <pivotField axis="axisRow" showAll="0">
      <items count="3">
        <item x="0"/>
        <item x="1"/>
        <item t="default"/>
      </items>
    </pivotField>
    <pivotField showAll="0"/>
    <pivotField axis="axisCol" showAll="0">
      <items count="3">
        <item x="1"/>
        <item x="0"/>
        <item t="default"/>
      </items>
    </pivotField>
    <pivotField showAll="0"/>
    <pivotField showAll="0"/>
    <pivotField numFmtId="14" showAll="0"/>
    <pivotField numFmtId="1" showAll="0"/>
    <pivotField showAll="0"/>
    <pivotField showAll="0"/>
    <pivotField showAll="0"/>
    <pivotField showAll="0"/>
  </pivotFields>
  <rowFields count="1">
    <field x="6"/>
  </rowFields>
  <rowItems count="3">
    <i>
      <x/>
    </i>
    <i>
      <x v="1"/>
    </i>
    <i t="grand">
      <x/>
    </i>
  </rowItems>
  <colFields count="1">
    <field x="8"/>
  </colFields>
  <colItems count="2">
    <i>
      <x/>
    </i>
    <i>
      <x v="1"/>
    </i>
  </colItems>
  <dataFields count="1">
    <dataField name="Count of Customer ID" fld="0" subtotal="count" baseField="0" baseItem="0"/>
  </dataFields>
  <chartFormats count="10">
    <chartFormat chart="4" format="0" series="1">
      <pivotArea type="data" outline="0" fieldPosition="0">
        <references count="2">
          <reference field="4294967294" count="1" selected="0">
            <x v="0"/>
          </reference>
          <reference field="8" count="1" selected="0">
            <x v="0"/>
          </reference>
        </references>
      </pivotArea>
    </chartFormat>
    <chartFormat chart="4" format="1" series="1">
      <pivotArea type="data" outline="0" fieldPosition="0">
        <references count="2">
          <reference field="4294967294" count="1" selected="0">
            <x v="0"/>
          </reference>
          <reference field="8" count="1" selected="0">
            <x v="1"/>
          </reference>
        </references>
      </pivotArea>
    </chartFormat>
    <chartFormat chart="4" format="2">
      <pivotArea type="data" outline="0" fieldPosition="0">
        <references count="3">
          <reference field="4294967294" count="1" selected="0">
            <x v="0"/>
          </reference>
          <reference field="6" count="1" selected="0">
            <x v="1"/>
          </reference>
          <reference field="8" count="1" selected="0">
            <x v="0"/>
          </reference>
        </references>
      </pivotArea>
    </chartFormat>
    <chartFormat chart="4" format="3">
      <pivotArea type="data" outline="0" fieldPosition="0">
        <references count="3">
          <reference field="4294967294" count="1" selected="0">
            <x v="0"/>
          </reference>
          <reference field="6" count="1" selected="0">
            <x v="0"/>
          </reference>
          <reference field="8" count="1" selected="0">
            <x v="0"/>
          </reference>
        </references>
      </pivotArea>
    </chartFormat>
    <chartFormat chart="8" format="10" series="1">
      <pivotArea type="data" outline="0" fieldPosition="0">
        <references count="2">
          <reference field="4294967294" count="1" selected="0">
            <x v="0"/>
          </reference>
          <reference field="8" count="1" selected="0">
            <x v="0"/>
          </reference>
        </references>
      </pivotArea>
    </chartFormat>
    <chartFormat chart="8" format="11">
      <pivotArea type="data" outline="0" fieldPosition="0">
        <references count="3">
          <reference field="4294967294" count="1" selected="0">
            <x v="0"/>
          </reference>
          <reference field="6" count="1" selected="0">
            <x v="0"/>
          </reference>
          <reference field="8" count="1" selected="0">
            <x v="0"/>
          </reference>
        </references>
      </pivotArea>
    </chartFormat>
    <chartFormat chart="8" format="12">
      <pivotArea type="data" outline="0" fieldPosition="0">
        <references count="3">
          <reference field="4294967294" count="1" selected="0">
            <x v="0"/>
          </reference>
          <reference field="6" count="1" selected="0">
            <x v="1"/>
          </reference>
          <reference field="8" count="1" selected="0">
            <x v="0"/>
          </reference>
        </references>
      </pivotArea>
    </chartFormat>
    <chartFormat chart="8" format="13" series="1">
      <pivotArea type="data" outline="0" fieldPosition="0">
        <references count="2">
          <reference field="4294967294" count="1" selected="0">
            <x v="0"/>
          </reference>
          <reference field="8" count="1" selected="0">
            <x v="1"/>
          </reference>
        </references>
      </pivotArea>
    </chartFormat>
    <chartFormat chart="8" format="14">
      <pivotArea type="data" outline="0" fieldPosition="0">
        <references count="3">
          <reference field="4294967294" count="1" selected="0">
            <x v="0"/>
          </reference>
          <reference field="6" count="1" selected="0">
            <x v="0"/>
          </reference>
          <reference field="8" count="1" selected="0">
            <x v="1"/>
          </reference>
        </references>
      </pivotArea>
    </chartFormat>
    <chartFormat chart="8" format="15">
      <pivotArea type="data" outline="0" fieldPosition="0">
        <references count="3">
          <reference field="4294967294" count="1" selected="0">
            <x v="0"/>
          </reference>
          <reference field="6"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A15C02-C9E2-449B-921B-C5C4D0E8126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9:C32" firstHeaderRow="0" firstDataRow="1" firstDataCol="1"/>
  <pivotFields count="17">
    <pivotField showAll="0"/>
    <pivotField showAll="0"/>
    <pivotField numFmtId="1" showAll="0"/>
    <pivotField dataField="1" numFmtId="1" showAll="0"/>
    <pivotField showAll="0"/>
    <pivotField axis="axisRow" showAll="0">
      <items count="3">
        <item x="0"/>
        <item x="1"/>
        <item t="default"/>
      </items>
    </pivotField>
    <pivotField showAll="0"/>
    <pivotField dataField="1" showAll="0"/>
    <pivotField showAll="0"/>
    <pivotField showAll="0"/>
    <pivotField showAll="0"/>
    <pivotField numFmtId="14" showAll="0"/>
    <pivotField numFmtId="1" showAll="0"/>
    <pivotField showAll="0"/>
    <pivotField showAll="0"/>
    <pivotField showAll="0"/>
    <pivotField showAll="0"/>
  </pivotFields>
  <rowFields count="1">
    <field x="5"/>
  </rowFields>
  <rowItems count="3">
    <i>
      <x/>
    </i>
    <i>
      <x v="1"/>
    </i>
    <i t="grand">
      <x/>
    </i>
  </rowItems>
  <colFields count="1">
    <field x="-2"/>
  </colFields>
  <colItems count="2">
    <i>
      <x/>
    </i>
    <i i="1">
      <x v="1"/>
    </i>
  </colItems>
  <dataFields count="2">
    <dataField name="Average of HBA1C" fld="3" subtotal="average" baseField="0" baseItem="0"/>
    <dataField name="Sum of Number Of Major Surgeries" fld="7" baseField="0" baseItem="0"/>
  </dataFields>
  <chartFormats count="9">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pivotArea type="data" outline="0" fieldPosition="0">
        <references count="2">
          <reference field="4294967294" count="1" selected="0">
            <x v="0"/>
          </reference>
          <reference field="5" count="1" selected="0">
            <x v="1"/>
          </reference>
        </references>
      </pivotArea>
    </chartFormat>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5" count="1" selected="0">
            <x v="0"/>
          </reference>
        </references>
      </pivotArea>
    </chartFormat>
    <chartFormat chart="12" format="11">
      <pivotArea type="data" outline="0" fieldPosition="0">
        <references count="2">
          <reference field="4294967294" count="1" selected="0">
            <x v="0"/>
          </reference>
          <reference field="5" count="1" selected="0">
            <x v="1"/>
          </reference>
        </references>
      </pivotArea>
    </chartFormat>
    <chartFormat chart="12" format="12" series="1">
      <pivotArea type="data" outline="0" fieldPosition="0">
        <references count="1">
          <reference field="4294967294" count="1" selected="0">
            <x v="1"/>
          </reference>
        </references>
      </pivotArea>
    </chartFormat>
    <chartFormat chart="12" format="13">
      <pivotArea type="data" outline="0" fieldPosition="0">
        <references count="2">
          <reference field="4294967294" count="1" selected="0">
            <x v="1"/>
          </reference>
          <reference field="5" count="1" selected="0">
            <x v="0"/>
          </reference>
        </references>
      </pivotArea>
    </chartFormat>
    <chartFormat chart="12" format="14">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9AC500-5219-4F50-A89E-101404FF821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1:F6" firstHeaderRow="1" firstDataRow="2" firstDataCol="1"/>
  <pivotFields count="17">
    <pivotField showAll="0"/>
    <pivotField showAll="0"/>
    <pivotField numFmtId="1" showAll="0"/>
    <pivotField numFmtId="1" showAll="0"/>
    <pivotField showAll="0"/>
    <pivotField showAll="0"/>
    <pivotField showAll="0"/>
    <pivotField showAll="0"/>
    <pivotField showAll="0"/>
    <pivotField axis="axisCol" showAll="0">
      <items count="5">
        <item x="2"/>
        <item x="0"/>
        <item x="1"/>
        <item x="3"/>
        <item t="default"/>
      </items>
    </pivotField>
    <pivotField axis="axisRow" showAll="0">
      <items count="4">
        <item x="0"/>
        <item x="2"/>
        <item x="1"/>
        <item t="default"/>
      </items>
    </pivotField>
    <pivotField numFmtId="14" showAll="0"/>
    <pivotField dataField="1" numFmtId="1" showAll="0"/>
    <pivotField showAll="0"/>
    <pivotField showAll="0"/>
    <pivotField showAll="0"/>
    <pivotField showAll="0"/>
  </pivotFields>
  <rowFields count="1">
    <field x="10"/>
  </rowFields>
  <rowItems count="4">
    <i>
      <x/>
    </i>
    <i>
      <x v="1"/>
    </i>
    <i>
      <x v="2"/>
    </i>
    <i t="grand">
      <x/>
    </i>
  </rowItems>
  <colFields count="1">
    <field x="9"/>
  </colFields>
  <colItems count="5">
    <i>
      <x/>
    </i>
    <i>
      <x v="1"/>
    </i>
    <i>
      <x v="2"/>
    </i>
    <i>
      <x v="3"/>
    </i>
    <i t="grand">
      <x/>
    </i>
  </colItems>
  <dataFields count="1">
    <dataField name="Sum of Charges" fld="12" baseField="0" baseItem="0"/>
  </dataFields>
  <chartFormats count="8">
    <chartFormat chart="25" format="0" series="1">
      <pivotArea type="data" outline="0" fieldPosition="0">
        <references count="2">
          <reference field="4294967294" count="1" selected="0">
            <x v="0"/>
          </reference>
          <reference field="9" count="1" selected="0">
            <x v="0"/>
          </reference>
        </references>
      </pivotArea>
    </chartFormat>
    <chartFormat chart="25" format="1" series="1">
      <pivotArea type="data" outline="0" fieldPosition="0">
        <references count="2">
          <reference field="4294967294" count="1" selected="0">
            <x v="0"/>
          </reference>
          <reference field="9" count="1" selected="0">
            <x v="1"/>
          </reference>
        </references>
      </pivotArea>
    </chartFormat>
    <chartFormat chart="25" format="2" series="1">
      <pivotArea type="data" outline="0" fieldPosition="0">
        <references count="2">
          <reference field="4294967294" count="1" selected="0">
            <x v="0"/>
          </reference>
          <reference field="9" count="1" selected="0">
            <x v="2"/>
          </reference>
        </references>
      </pivotArea>
    </chartFormat>
    <chartFormat chart="25" format="3" series="1">
      <pivotArea type="data" outline="0" fieldPosition="0">
        <references count="2">
          <reference field="4294967294" count="1" selected="0">
            <x v="0"/>
          </reference>
          <reference field="9" count="1" selected="0">
            <x v="3"/>
          </reference>
        </references>
      </pivotArea>
    </chartFormat>
    <chartFormat chart="28" format="8" series="1">
      <pivotArea type="data" outline="0" fieldPosition="0">
        <references count="2">
          <reference field="4294967294" count="1" selected="0">
            <x v="0"/>
          </reference>
          <reference field="9" count="1" selected="0">
            <x v="0"/>
          </reference>
        </references>
      </pivotArea>
    </chartFormat>
    <chartFormat chart="28" format="9" series="1">
      <pivotArea type="data" outline="0" fieldPosition="0">
        <references count="2">
          <reference field="4294967294" count="1" selected="0">
            <x v="0"/>
          </reference>
          <reference field="9" count="1" selected="0">
            <x v="1"/>
          </reference>
        </references>
      </pivotArea>
    </chartFormat>
    <chartFormat chart="28" format="10" series="1">
      <pivotArea type="data" outline="0" fieldPosition="0">
        <references count="2">
          <reference field="4294967294" count="1" selected="0">
            <x v="0"/>
          </reference>
          <reference field="9" count="1" selected="0">
            <x v="2"/>
          </reference>
        </references>
      </pivotArea>
    </chartFormat>
    <chartFormat chart="28" format="11"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91CEBA-9110-4285-BAEC-36863CDD93F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1:E50" firstHeaderRow="1" firstDataRow="2" firstDataCol="1"/>
  <pivotFields count="17">
    <pivotField showAll="0"/>
    <pivotField showAll="0"/>
    <pivotField numFmtId="1" showAll="0"/>
    <pivotField numFmtId="1" showAll="0"/>
    <pivotField showAll="0"/>
    <pivotField showAll="0"/>
    <pivotField showAll="0">
      <items count="3">
        <item x="0"/>
        <item x="1"/>
        <item t="default"/>
      </items>
    </pivotField>
    <pivotField showAll="0"/>
    <pivotField showAll="0"/>
    <pivotField showAll="0"/>
    <pivotField showAll="0"/>
    <pivotField numFmtId="14" showAll="0"/>
    <pivotField dataField="1" numFmtId="1" showAll="0"/>
    <pivotField axis="axisCol" showAll="0">
      <items count="4">
        <item x="0"/>
        <item x="1"/>
        <item x="2"/>
        <item t="default"/>
      </items>
    </pivotField>
    <pivotField showAll="0"/>
    <pivotField axis="axisRow" showAll="0">
      <items count="18">
        <item x="3"/>
        <item x="1"/>
        <item x="0"/>
        <item x="7"/>
        <item x="5"/>
        <item x="4"/>
        <item x="6"/>
        <item x="11"/>
        <item x="9"/>
        <item x="16"/>
        <item x="14"/>
        <item x="13"/>
        <item x="8"/>
        <item x="2"/>
        <item x="15"/>
        <item x="12"/>
        <item x="10"/>
        <item t="default"/>
      </items>
    </pivotField>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13"/>
  </colFields>
  <colItems count="4">
    <i>
      <x/>
    </i>
    <i>
      <x v="1"/>
    </i>
    <i>
      <x v="2"/>
    </i>
    <i t="grand">
      <x/>
    </i>
  </colItems>
  <dataFields count="1">
    <dataField name="Average of Charges" fld="12" subtotal="average" baseField="0" baseItem="0"/>
  </dataFields>
  <chartFormats count="9">
    <chartFormat chart="6" format="0" series="1">
      <pivotArea type="data" outline="0" fieldPosition="0">
        <references count="2">
          <reference field="4294967294" count="1" selected="0">
            <x v="0"/>
          </reference>
          <reference field="13" count="1" selected="0">
            <x v="0"/>
          </reference>
        </references>
      </pivotArea>
    </chartFormat>
    <chartFormat chart="6" format="1" series="1">
      <pivotArea type="data" outline="0" fieldPosition="0">
        <references count="2">
          <reference field="4294967294" count="1" selected="0">
            <x v="0"/>
          </reference>
          <reference field="13" count="1" selected="0">
            <x v="1"/>
          </reference>
        </references>
      </pivotArea>
    </chartFormat>
    <chartFormat chart="6" format="2" series="1">
      <pivotArea type="data" outline="0" fieldPosition="0">
        <references count="2">
          <reference field="4294967294" count="1" selected="0">
            <x v="0"/>
          </reference>
          <reference field="13" count="1" selected="0">
            <x v="2"/>
          </reference>
        </references>
      </pivotArea>
    </chartFormat>
    <chartFormat chart="7" format="3" series="1">
      <pivotArea type="data" outline="0" fieldPosition="0">
        <references count="2">
          <reference field="4294967294" count="1" selected="0">
            <x v="0"/>
          </reference>
          <reference field="13" count="1" selected="0">
            <x v="0"/>
          </reference>
        </references>
      </pivotArea>
    </chartFormat>
    <chartFormat chart="7" format="4" series="1">
      <pivotArea type="data" outline="0" fieldPosition="0">
        <references count="2">
          <reference field="4294967294" count="1" selected="0">
            <x v="0"/>
          </reference>
          <reference field="13" count="1" selected="0">
            <x v="1"/>
          </reference>
        </references>
      </pivotArea>
    </chartFormat>
    <chartFormat chart="7" format="5" series="1">
      <pivotArea type="data" outline="0" fieldPosition="0">
        <references count="2">
          <reference field="4294967294" count="1" selected="0">
            <x v="0"/>
          </reference>
          <reference field="13" count="1" selected="0">
            <x v="2"/>
          </reference>
        </references>
      </pivotArea>
    </chartFormat>
    <chartFormat chart="9" format="6" series="1">
      <pivotArea type="data" outline="0" fieldPosition="0">
        <references count="2">
          <reference field="4294967294" count="1" selected="0">
            <x v="0"/>
          </reference>
          <reference field="13" count="1" selected="0">
            <x v="0"/>
          </reference>
        </references>
      </pivotArea>
    </chartFormat>
    <chartFormat chart="9" format="7" series="1">
      <pivotArea type="data" outline="0" fieldPosition="0">
        <references count="2">
          <reference field="4294967294" count="1" selected="0">
            <x v="0"/>
          </reference>
          <reference field="13" count="1" selected="0">
            <x v="1"/>
          </reference>
        </references>
      </pivotArea>
    </chartFormat>
    <chartFormat chart="9"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1E88B1-F596-416D-B7AE-BE4AD4474DB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C50" firstHeaderRow="0" firstDataRow="1" firstDataCol="1"/>
  <pivotFields count="17">
    <pivotField showAll="0"/>
    <pivotField showAll="0"/>
    <pivotField dataField="1" numFmtId="1" showAll="0"/>
    <pivotField dataField="1" numFmtId="1" showAll="0"/>
    <pivotField showAll="0"/>
    <pivotField showAll="0"/>
    <pivotField showAll="0"/>
    <pivotField showAll="0"/>
    <pivotField showAll="0"/>
    <pivotField showAll="0"/>
    <pivotField showAll="0"/>
    <pivotField numFmtId="14" showAll="0"/>
    <pivotField numFmtId="1" showAll="0"/>
    <pivotField showAll="0"/>
    <pivotField showAll="0"/>
    <pivotField showAll="0"/>
    <pivotField axis="axisRow" showAll="0">
      <items count="49">
        <item x="41"/>
        <item x="39"/>
        <item x="43"/>
        <item x="47"/>
        <item x="22"/>
        <item x="35"/>
        <item x="44"/>
        <item x="31"/>
        <item x="45"/>
        <item x="40"/>
        <item x="6"/>
        <item x="21"/>
        <item x="34"/>
        <item x="42"/>
        <item x="3"/>
        <item x="4"/>
        <item x="24"/>
        <item x="38"/>
        <item x="27"/>
        <item x="18"/>
        <item x="32"/>
        <item x="33"/>
        <item x="37"/>
        <item x="36"/>
        <item x="26"/>
        <item x="19"/>
        <item x="9"/>
        <item x="1"/>
        <item x="17"/>
        <item x="28"/>
        <item x="20"/>
        <item x="30"/>
        <item x="29"/>
        <item x="14"/>
        <item x="2"/>
        <item x="16"/>
        <item x="0"/>
        <item x="23"/>
        <item x="25"/>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um of BMI" fld="2" baseField="16" baseItem="0"/>
    <dataField name="Sum of HBA1C" fld="3" baseField="0" baseItem="0"/>
  </dataField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64C8FE-D846-49BF-A2A7-A178A58DC1F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8:CKS108" firstHeaderRow="1" firstDataRow="2" firstDataCol="1"/>
  <pivotFields count="17">
    <pivotField showAll="0"/>
    <pivotField showAll="0"/>
    <pivotField numFmtId="1" showAll="0"/>
    <pivotField numFmtId="1" showAll="0"/>
    <pivotField showAll="0"/>
    <pivotField showAll="0"/>
    <pivotField showAll="0"/>
    <pivotField showAll="0"/>
    <pivotField showAll="0"/>
    <pivotField showAll="0"/>
    <pivotField showAll="0"/>
    <pivotField numFmtId="14" showAll="0"/>
    <pivotField axis="axisCol" numFmtId="1"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axis="axisRow" showAll="0">
      <items count="49">
        <item x="41"/>
        <item x="39"/>
        <item x="43"/>
        <item x="47"/>
        <item x="22"/>
        <item x="35"/>
        <item x="44"/>
        <item x="31"/>
        <item x="45"/>
        <item x="40"/>
        <item x="6"/>
        <item x="21"/>
        <item x="34"/>
        <item x="42"/>
        <item x="3"/>
        <item x="4"/>
        <item x="24"/>
        <item x="38"/>
        <item x="27"/>
        <item x="18"/>
        <item x="32"/>
        <item x="33"/>
        <item x="37"/>
        <item x="36"/>
        <item x="26"/>
        <item x="19"/>
        <item x="9"/>
        <item x="1"/>
        <item x="17"/>
        <item x="28"/>
        <item x="20"/>
        <item x="30"/>
        <item x="29"/>
        <item x="14"/>
        <item x="2"/>
        <item x="16"/>
        <item x="0"/>
        <item x="23"/>
        <item x="25"/>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2"/>
  </colFields>
  <colItems count="23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099878FC-2E24-41F1-AAA6-FCEC32D8EDCB}" sourceName="Weight Status">
  <extLst>
    <x:ext xmlns:x15="http://schemas.microsoft.com/office/spreadsheetml/2010/11/main" uri="{2F2917AC-EB37-4324-AD4E-5DD8C200BD13}">
      <x15:tableSlicerCache tableId="4"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FADD6E06-7CE7-4016-98A5-D116490DAEF0}" sourceName="Diabetes Status">
  <extLst>
    <x:ext xmlns:x15="http://schemas.microsoft.com/office/spreadsheetml/2010/11/main" uri="{2F2917AC-EB37-4324-AD4E-5DD8C200BD13}">
      <x15:tableSlicerCache tableId="4"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CCE1F80B-BB40-410D-8704-8A036E7A3DAD}" cache="Slicer_Weight_Status" caption="Weight Status" rowHeight="234950"/>
  <slicer name="Diabetes Status" xr10:uid="{21E92D4C-17C0-40F8-890D-81EF2A068228}" cache="Slicer_Diabetes_Status" caption="Diabetes Statu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15B355-169B-437F-ACAE-1FECE431EF15}" name="Table4" displayName="Table4" ref="J1:K2336" totalsRowShown="0" headerRowDxfId="3" dataDxfId="2">
  <autoFilter ref="J1:K2336" xr:uid="{BC15B355-169B-437F-ACAE-1FECE431EF15}">
    <filterColumn colId="0">
      <filters>
        <filter val="Normal Weight"/>
      </filters>
    </filterColumn>
    <filterColumn colId="1">
      <filters>
        <filter val="Normal"/>
      </filters>
    </filterColumn>
  </autoFilter>
  <tableColumns count="2">
    <tableColumn id="1" xr3:uid="{C74C28D3-DC42-4BD6-AA3B-BFF4C895EE38}" name="Weight Status" dataDxfId="1">
      <calculatedColumnFormula>VLOOKUP(A2,ME!$A$2:$J$2336,9,FALSE)</calculatedColumnFormula>
    </tableColumn>
    <tableColumn id="2" xr3:uid="{7AAB3DDA-AB36-42C9-B153-CAF355CE07D1}" name="Diabetes Status" dataDxfId="0">
      <calculatedColumnFormula>VLOOKUP(A2,ME!$A$2:$J$2336,10,FALSE)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6"/>
  <sheetViews>
    <sheetView topLeftCell="A2314" workbookViewId="0">
      <selection activeCell="I2326" sqref="I2326"/>
    </sheetView>
  </sheetViews>
  <sheetFormatPr defaultRowHeight="14.4" x14ac:dyDescent="0.3"/>
  <cols>
    <col min="1" max="1" width="15.5546875" style="19" customWidth="1"/>
    <col min="2" max="2" width="37.44140625" style="19" bestFit="1" customWidth="1"/>
    <col min="3" max="4" width="37.44140625" style="19" customWidth="1"/>
    <col min="5" max="5" width="16.77734375" style="19" customWidth="1"/>
    <col min="6" max="16384" width="8.88671875" style="19"/>
  </cols>
  <sheetData>
    <row r="1" spans="1:5" s="1" customFormat="1" ht="18.899999999999999" customHeight="1" x14ac:dyDescent="0.3">
      <c r="A1" s="3" t="s">
        <v>0</v>
      </c>
      <c r="B1" s="3" t="s">
        <v>4710</v>
      </c>
      <c r="C1" s="4" t="s">
        <v>6673</v>
      </c>
      <c r="D1" s="4" t="s">
        <v>6716</v>
      </c>
      <c r="E1" s="4" t="s">
        <v>6720</v>
      </c>
    </row>
    <row r="2" spans="1:5" ht="15.6" x14ac:dyDescent="0.3">
      <c r="A2" s="20" t="s">
        <v>2366</v>
      </c>
      <c r="B2" s="20" t="s">
        <v>2375</v>
      </c>
      <c r="C2" s="20" t="s">
        <v>4711</v>
      </c>
      <c r="D2" s="20" t="s">
        <v>6717</v>
      </c>
      <c r="E2" s="19" t="s">
        <v>6721</v>
      </c>
    </row>
    <row r="3" spans="1:5" ht="15.6" x14ac:dyDescent="0.3">
      <c r="A3" s="20" t="s">
        <v>2365</v>
      </c>
      <c r="B3" s="20" t="s">
        <v>2376</v>
      </c>
      <c r="C3" s="20" t="s">
        <v>4713</v>
      </c>
      <c r="D3" s="20" t="s">
        <v>6718</v>
      </c>
      <c r="E3" s="19" t="s">
        <v>6722</v>
      </c>
    </row>
    <row r="4" spans="1:5" ht="15.6" x14ac:dyDescent="0.3">
      <c r="A4" s="20" t="s">
        <v>2364</v>
      </c>
      <c r="B4" s="20" t="s">
        <v>2377</v>
      </c>
      <c r="C4" s="20" t="s">
        <v>4714</v>
      </c>
      <c r="D4" s="20" t="s">
        <v>6718</v>
      </c>
      <c r="E4" s="19" t="s">
        <v>6723</v>
      </c>
    </row>
    <row r="5" spans="1:5" ht="15.6" x14ac:dyDescent="0.3">
      <c r="A5" s="20" t="s">
        <v>2363</v>
      </c>
      <c r="B5" s="20" t="s">
        <v>2378</v>
      </c>
      <c r="C5" s="20" t="s">
        <v>4715</v>
      </c>
      <c r="D5" s="20" t="s">
        <v>6717</v>
      </c>
      <c r="E5" s="19" t="s">
        <v>6724</v>
      </c>
    </row>
    <row r="6" spans="1:5" ht="15.6" x14ac:dyDescent="0.3">
      <c r="A6" s="20" t="s">
        <v>2362</v>
      </c>
      <c r="B6" s="20" t="s">
        <v>2379</v>
      </c>
      <c r="C6" s="20" t="s">
        <v>4716</v>
      </c>
      <c r="D6" s="20" t="s">
        <v>6717</v>
      </c>
      <c r="E6" s="19" t="s">
        <v>6725</v>
      </c>
    </row>
    <row r="7" spans="1:5" ht="15.6" x14ac:dyDescent="0.3">
      <c r="A7" s="20" t="s">
        <v>2361</v>
      </c>
      <c r="B7" s="20" t="s">
        <v>2380</v>
      </c>
      <c r="C7" s="20" t="s">
        <v>4717</v>
      </c>
      <c r="D7" s="20" t="s">
        <v>6718</v>
      </c>
      <c r="E7" s="19" t="s">
        <v>6726</v>
      </c>
    </row>
    <row r="8" spans="1:5" ht="15.6" x14ac:dyDescent="0.3">
      <c r="A8" s="20" t="s">
        <v>2360</v>
      </c>
      <c r="B8" s="20" t="s">
        <v>2381</v>
      </c>
      <c r="C8" s="20" t="s">
        <v>4718</v>
      </c>
      <c r="D8" s="20" t="s">
        <v>6718</v>
      </c>
      <c r="E8" s="19" t="s">
        <v>6727</v>
      </c>
    </row>
    <row r="9" spans="1:5" ht="15.6" x14ac:dyDescent="0.3">
      <c r="A9" s="20" t="s">
        <v>2359</v>
      </c>
      <c r="B9" s="20" t="s">
        <v>2382</v>
      </c>
      <c r="C9" s="20" t="s">
        <v>4720</v>
      </c>
      <c r="D9" s="20" t="s">
        <v>6718</v>
      </c>
      <c r="E9" s="19" t="s">
        <v>6728</v>
      </c>
    </row>
    <row r="10" spans="1:5" ht="15.6" x14ac:dyDescent="0.3">
      <c r="A10" s="20" t="s">
        <v>2358</v>
      </c>
      <c r="B10" s="20" t="s">
        <v>2383</v>
      </c>
      <c r="C10" s="20" t="s">
        <v>4721</v>
      </c>
      <c r="D10" s="20" t="s">
        <v>6718</v>
      </c>
      <c r="E10" s="19" t="s">
        <v>6729</v>
      </c>
    </row>
    <row r="11" spans="1:5" ht="15.6" x14ac:dyDescent="0.3">
      <c r="A11" s="20" t="s">
        <v>2357</v>
      </c>
      <c r="B11" s="20" t="s">
        <v>2384</v>
      </c>
      <c r="C11" s="20" t="s">
        <v>4723</v>
      </c>
      <c r="D11" s="20" t="s">
        <v>6717</v>
      </c>
      <c r="E11" s="19" t="s">
        <v>6730</v>
      </c>
    </row>
    <row r="12" spans="1:5" ht="15.6" x14ac:dyDescent="0.3">
      <c r="A12" s="20" t="s">
        <v>2356</v>
      </c>
      <c r="B12" s="20" t="s">
        <v>2385</v>
      </c>
      <c r="C12" s="20" t="s">
        <v>6674</v>
      </c>
      <c r="D12" s="20" t="s">
        <v>6717</v>
      </c>
      <c r="E12" s="19" t="s">
        <v>6731</v>
      </c>
    </row>
    <row r="13" spans="1:5" ht="15.6" x14ac:dyDescent="0.3">
      <c r="A13" s="20" t="s">
        <v>2355</v>
      </c>
      <c r="B13" s="20" t="s">
        <v>2386</v>
      </c>
      <c r="C13" s="20" t="s">
        <v>4724</v>
      </c>
      <c r="D13" s="20" t="s">
        <v>6718</v>
      </c>
      <c r="E13" s="19" t="s">
        <v>6732</v>
      </c>
    </row>
    <row r="14" spans="1:5" ht="15.6" x14ac:dyDescent="0.3">
      <c r="A14" s="20" t="s">
        <v>2354</v>
      </c>
      <c r="B14" s="20" t="s">
        <v>2387</v>
      </c>
      <c r="C14" s="20" t="s">
        <v>4725</v>
      </c>
      <c r="D14" s="20" t="s">
        <v>6718</v>
      </c>
      <c r="E14" s="19" t="s">
        <v>6733</v>
      </c>
    </row>
    <row r="15" spans="1:5" ht="15.6" x14ac:dyDescent="0.3">
      <c r="A15" s="20" t="s">
        <v>2353</v>
      </c>
      <c r="B15" s="20" t="s">
        <v>2388</v>
      </c>
      <c r="C15" s="20" t="s">
        <v>4726</v>
      </c>
      <c r="D15" s="20" t="s">
        <v>6718</v>
      </c>
      <c r="E15" s="19" t="s">
        <v>6734</v>
      </c>
    </row>
    <row r="16" spans="1:5" ht="15.6" x14ac:dyDescent="0.3">
      <c r="A16" s="20" t="s">
        <v>2352</v>
      </c>
      <c r="B16" s="20" t="s">
        <v>2389</v>
      </c>
      <c r="C16" s="20" t="s">
        <v>4727</v>
      </c>
      <c r="D16" s="20" t="s">
        <v>6717</v>
      </c>
      <c r="E16" s="19" t="s">
        <v>6735</v>
      </c>
    </row>
    <row r="17" spans="1:5" ht="15.6" x14ac:dyDescent="0.3">
      <c r="A17" s="20" t="s">
        <v>2351</v>
      </c>
      <c r="B17" s="20" t="s">
        <v>2390</v>
      </c>
      <c r="C17" s="20" t="s">
        <v>4728</v>
      </c>
      <c r="D17" s="20" t="s">
        <v>6718</v>
      </c>
      <c r="E17" s="19" t="s">
        <v>6736</v>
      </c>
    </row>
    <row r="18" spans="1:5" ht="15.6" x14ac:dyDescent="0.3">
      <c r="A18" s="20" t="s">
        <v>2350</v>
      </c>
      <c r="B18" s="20" t="s">
        <v>2391</v>
      </c>
      <c r="C18" s="20" t="s">
        <v>4729</v>
      </c>
      <c r="D18" s="20" t="s">
        <v>6717</v>
      </c>
      <c r="E18" s="19" t="s">
        <v>6737</v>
      </c>
    </row>
    <row r="19" spans="1:5" ht="15.6" x14ac:dyDescent="0.3">
      <c r="A19" s="20" t="s">
        <v>2349</v>
      </c>
      <c r="B19" s="20" t="s">
        <v>2392</v>
      </c>
      <c r="C19" s="20" t="s">
        <v>4730</v>
      </c>
      <c r="D19" s="20" t="s">
        <v>6717</v>
      </c>
      <c r="E19" s="19" t="s">
        <v>6738</v>
      </c>
    </row>
    <row r="20" spans="1:5" ht="15.6" x14ac:dyDescent="0.3">
      <c r="A20" s="20" t="s">
        <v>2348</v>
      </c>
      <c r="B20" s="20" t="s">
        <v>2393</v>
      </c>
      <c r="C20" s="20" t="s">
        <v>4731</v>
      </c>
      <c r="D20" s="20" t="s">
        <v>6718</v>
      </c>
      <c r="E20" s="19" t="s">
        <v>6739</v>
      </c>
    </row>
    <row r="21" spans="1:5" ht="15.6" x14ac:dyDescent="0.3">
      <c r="A21" s="20" t="s">
        <v>2347</v>
      </c>
      <c r="B21" s="20" t="s">
        <v>2394</v>
      </c>
      <c r="C21" s="20" t="s">
        <v>4732</v>
      </c>
      <c r="D21" s="20" t="s">
        <v>6718</v>
      </c>
      <c r="E21" s="19" t="s">
        <v>6740</v>
      </c>
    </row>
    <row r="22" spans="1:5" ht="15.6" x14ac:dyDescent="0.3">
      <c r="A22" s="20" t="s">
        <v>2346</v>
      </c>
      <c r="B22" s="20" t="s">
        <v>2395</v>
      </c>
      <c r="C22" s="20" t="s">
        <v>4733</v>
      </c>
      <c r="D22" s="20" t="s">
        <v>6718</v>
      </c>
      <c r="E22" s="19" t="s">
        <v>6741</v>
      </c>
    </row>
    <row r="23" spans="1:5" ht="15.6" x14ac:dyDescent="0.3">
      <c r="A23" s="20" t="s">
        <v>2345</v>
      </c>
      <c r="B23" s="20" t="s">
        <v>2396</v>
      </c>
      <c r="C23" s="20" t="s">
        <v>4734</v>
      </c>
      <c r="D23" s="20" t="s">
        <v>6717</v>
      </c>
      <c r="E23" s="19" t="s">
        <v>6742</v>
      </c>
    </row>
    <row r="24" spans="1:5" ht="15.6" x14ac:dyDescent="0.3">
      <c r="A24" s="20" t="s">
        <v>2344</v>
      </c>
      <c r="B24" s="20" t="s">
        <v>2397</v>
      </c>
      <c r="C24" s="20" t="s">
        <v>4735</v>
      </c>
      <c r="D24" s="20" t="s">
        <v>6717</v>
      </c>
      <c r="E24" s="19" t="s">
        <v>6743</v>
      </c>
    </row>
    <row r="25" spans="1:5" ht="15.6" x14ac:dyDescent="0.3">
      <c r="A25" s="20" t="s">
        <v>2343</v>
      </c>
      <c r="B25" s="20" t="s">
        <v>2398</v>
      </c>
      <c r="C25" s="20" t="s">
        <v>4736</v>
      </c>
      <c r="D25" s="20" t="s">
        <v>6718</v>
      </c>
      <c r="E25" s="19" t="s">
        <v>6744</v>
      </c>
    </row>
    <row r="26" spans="1:5" ht="15.6" x14ac:dyDescent="0.3">
      <c r="A26" s="20" t="s">
        <v>2342</v>
      </c>
      <c r="B26" s="20" t="s">
        <v>2399</v>
      </c>
      <c r="C26" s="20" t="s">
        <v>4737</v>
      </c>
      <c r="D26" s="20" t="s">
        <v>6718</v>
      </c>
      <c r="E26" s="19" t="s">
        <v>6745</v>
      </c>
    </row>
    <row r="27" spans="1:5" ht="15.6" x14ac:dyDescent="0.3">
      <c r="A27" s="20" t="s">
        <v>2341</v>
      </c>
      <c r="B27" s="20" t="s">
        <v>2400</v>
      </c>
      <c r="C27" s="20" t="s">
        <v>4738</v>
      </c>
      <c r="D27" s="20" t="s">
        <v>6718</v>
      </c>
      <c r="E27" s="19" t="s">
        <v>6746</v>
      </c>
    </row>
    <row r="28" spans="1:5" ht="15.6" x14ac:dyDescent="0.3">
      <c r="A28" s="20" t="s">
        <v>2340</v>
      </c>
      <c r="B28" s="20" t="s">
        <v>2401</v>
      </c>
      <c r="C28" s="20" t="s">
        <v>4739</v>
      </c>
      <c r="D28" s="20" t="s">
        <v>6718</v>
      </c>
      <c r="E28" s="19" t="s">
        <v>6747</v>
      </c>
    </row>
    <row r="29" spans="1:5" ht="15.6" x14ac:dyDescent="0.3">
      <c r="A29" s="20" t="s">
        <v>2339</v>
      </c>
      <c r="B29" s="20" t="s">
        <v>2402</v>
      </c>
      <c r="C29" s="20" t="s">
        <v>4740</v>
      </c>
      <c r="D29" s="20" t="s">
        <v>6717</v>
      </c>
      <c r="E29" s="19" t="s">
        <v>6748</v>
      </c>
    </row>
    <row r="30" spans="1:5" ht="15.6" x14ac:dyDescent="0.3">
      <c r="A30" s="20" t="s">
        <v>2338</v>
      </c>
      <c r="B30" s="20" t="s">
        <v>2403</v>
      </c>
      <c r="C30" s="20" t="s">
        <v>4741</v>
      </c>
      <c r="D30" s="20" t="s">
        <v>6718</v>
      </c>
      <c r="E30" s="19" t="s">
        <v>6728</v>
      </c>
    </row>
    <row r="31" spans="1:5" ht="15.6" x14ac:dyDescent="0.3">
      <c r="A31" s="20" t="s">
        <v>2337</v>
      </c>
      <c r="B31" s="20" t="s">
        <v>2404</v>
      </c>
      <c r="C31" s="20" t="s">
        <v>4742</v>
      </c>
      <c r="D31" s="20" t="s">
        <v>6717</v>
      </c>
      <c r="E31" s="19" t="s">
        <v>6749</v>
      </c>
    </row>
    <row r="32" spans="1:5" ht="15.6" x14ac:dyDescent="0.3">
      <c r="A32" s="20" t="s">
        <v>2336</v>
      </c>
      <c r="B32" s="20" t="s">
        <v>2405</v>
      </c>
      <c r="C32" s="20" t="s">
        <v>4743</v>
      </c>
      <c r="D32" s="20" t="s">
        <v>6717</v>
      </c>
      <c r="E32" s="19" t="s">
        <v>6750</v>
      </c>
    </row>
    <row r="33" spans="1:5" ht="15.6" x14ac:dyDescent="0.3">
      <c r="A33" s="20" t="s">
        <v>2335</v>
      </c>
      <c r="B33" s="20" t="s">
        <v>2406</v>
      </c>
      <c r="C33" s="20" t="s">
        <v>4744</v>
      </c>
      <c r="D33" s="20" t="s">
        <v>6718</v>
      </c>
      <c r="E33" s="19" t="s">
        <v>6751</v>
      </c>
    </row>
    <row r="34" spans="1:5" ht="15.6" x14ac:dyDescent="0.3">
      <c r="A34" s="20" t="s">
        <v>2334</v>
      </c>
      <c r="B34" s="20" t="s">
        <v>2407</v>
      </c>
      <c r="C34" s="20" t="s">
        <v>4745</v>
      </c>
      <c r="D34" s="20" t="s">
        <v>6718</v>
      </c>
      <c r="E34" s="19" t="s">
        <v>6752</v>
      </c>
    </row>
    <row r="35" spans="1:5" ht="15.6" x14ac:dyDescent="0.3">
      <c r="A35" s="20" t="s">
        <v>2333</v>
      </c>
      <c r="B35" s="20" t="s">
        <v>2408</v>
      </c>
      <c r="C35" s="20" t="s">
        <v>4746</v>
      </c>
      <c r="D35" s="20" t="s">
        <v>6717</v>
      </c>
      <c r="E35" s="19" t="s">
        <v>6753</v>
      </c>
    </row>
    <row r="36" spans="1:5" ht="15.6" x14ac:dyDescent="0.3">
      <c r="A36" s="20" t="s">
        <v>2332</v>
      </c>
      <c r="B36" s="20" t="s">
        <v>2409</v>
      </c>
      <c r="C36" s="20" t="s">
        <v>4747</v>
      </c>
      <c r="D36" s="20" t="s">
        <v>6717</v>
      </c>
      <c r="E36" s="19" t="s">
        <v>6754</v>
      </c>
    </row>
    <row r="37" spans="1:5" ht="15.6" x14ac:dyDescent="0.3">
      <c r="A37" s="20" t="s">
        <v>2331</v>
      </c>
      <c r="B37" s="20" t="s">
        <v>2410</v>
      </c>
      <c r="C37" s="20" t="s">
        <v>4748</v>
      </c>
      <c r="D37" s="20" t="s">
        <v>6718</v>
      </c>
      <c r="E37" s="19" t="s">
        <v>6755</v>
      </c>
    </row>
    <row r="38" spans="1:5" ht="15.6" x14ac:dyDescent="0.3">
      <c r="A38" s="20" t="s">
        <v>2330</v>
      </c>
      <c r="B38" s="20" t="s">
        <v>2411</v>
      </c>
      <c r="C38" s="20" t="s">
        <v>4749</v>
      </c>
      <c r="D38" s="20" t="s">
        <v>6718</v>
      </c>
      <c r="E38" s="19" t="s">
        <v>6756</v>
      </c>
    </row>
    <row r="39" spans="1:5" ht="15.6" x14ac:dyDescent="0.3">
      <c r="A39" s="20" t="s">
        <v>2329</v>
      </c>
      <c r="B39" s="20" t="s">
        <v>2412</v>
      </c>
      <c r="C39" s="20" t="s">
        <v>4751</v>
      </c>
      <c r="D39" s="20" t="s">
        <v>6717</v>
      </c>
      <c r="E39" s="19" t="s">
        <v>6757</v>
      </c>
    </row>
    <row r="40" spans="1:5" ht="15.6" x14ac:dyDescent="0.3">
      <c r="A40" s="20" t="s">
        <v>2328</v>
      </c>
      <c r="B40" s="20" t="s">
        <v>2413</v>
      </c>
      <c r="C40" s="20" t="s">
        <v>4752</v>
      </c>
      <c r="D40" s="20" t="s">
        <v>6717</v>
      </c>
      <c r="E40" s="19" t="s">
        <v>6758</v>
      </c>
    </row>
    <row r="41" spans="1:5" ht="15.6" x14ac:dyDescent="0.3">
      <c r="A41" s="20" t="s">
        <v>2327</v>
      </c>
      <c r="B41" s="20" t="s">
        <v>2414</v>
      </c>
      <c r="C41" s="20" t="s">
        <v>4753</v>
      </c>
      <c r="D41" s="20" t="s">
        <v>6718</v>
      </c>
      <c r="E41" s="19" t="s">
        <v>6759</v>
      </c>
    </row>
    <row r="42" spans="1:5" ht="15.6" x14ac:dyDescent="0.3">
      <c r="A42" s="20" t="s">
        <v>2326</v>
      </c>
      <c r="B42" s="20" t="s">
        <v>2415</v>
      </c>
      <c r="C42" s="20" t="s">
        <v>4754</v>
      </c>
      <c r="D42" s="20" t="s">
        <v>6718</v>
      </c>
      <c r="E42" s="19" t="s">
        <v>6760</v>
      </c>
    </row>
    <row r="43" spans="1:5" ht="15.6" x14ac:dyDescent="0.3">
      <c r="A43" s="20" t="s">
        <v>2325</v>
      </c>
      <c r="B43" s="20" t="s">
        <v>2416</v>
      </c>
      <c r="C43" s="20" t="s">
        <v>4755</v>
      </c>
      <c r="D43" s="20" t="s">
        <v>6717</v>
      </c>
      <c r="E43" s="19" t="s">
        <v>6761</v>
      </c>
    </row>
    <row r="44" spans="1:5" ht="15.6" x14ac:dyDescent="0.3">
      <c r="A44" s="20" t="s">
        <v>2324</v>
      </c>
      <c r="B44" s="20" t="s">
        <v>2417</v>
      </c>
      <c r="C44" s="20" t="s">
        <v>4756</v>
      </c>
      <c r="D44" s="20" t="s">
        <v>6717</v>
      </c>
      <c r="E44" s="19" t="s">
        <v>6743</v>
      </c>
    </row>
    <row r="45" spans="1:5" ht="15.6" x14ac:dyDescent="0.3">
      <c r="A45" s="20" t="s">
        <v>2323</v>
      </c>
      <c r="B45" s="20" t="s">
        <v>2418</v>
      </c>
      <c r="C45" s="20" t="s">
        <v>4757</v>
      </c>
      <c r="D45" s="20" t="s">
        <v>6718</v>
      </c>
      <c r="E45" s="19" t="s">
        <v>6762</v>
      </c>
    </row>
    <row r="46" spans="1:5" ht="15.6" x14ac:dyDescent="0.3">
      <c r="A46" s="20" t="s">
        <v>2322</v>
      </c>
      <c r="B46" s="20" t="s">
        <v>2419</v>
      </c>
      <c r="C46" s="20" t="s">
        <v>4759</v>
      </c>
      <c r="D46" s="20" t="s">
        <v>6718</v>
      </c>
      <c r="E46" s="19" t="s">
        <v>6763</v>
      </c>
    </row>
    <row r="47" spans="1:5" ht="15.6" x14ac:dyDescent="0.3">
      <c r="A47" s="20" t="s">
        <v>2321</v>
      </c>
      <c r="B47" s="20" t="s">
        <v>2420</v>
      </c>
      <c r="C47" s="20" t="s">
        <v>4760</v>
      </c>
      <c r="D47" s="20" t="s">
        <v>6717</v>
      </c>
      <c r="E47" s="19" t="s">
        <v>6764</v>
      </c>
    </row>
    <row r="48" spans="1:5" ht="15.6" x14ac:dyDescent="0.3">
      <c r="A48" s="20" t="s">
        <v>2320</v>
      </c>
      <c r="B48" s="20" t="s">
        <v>2421</v>
      </c>
      <c r="C48" s="20" t="s">
        <v>4761</v>
      </c>
      <c r="D48" s="20" t="s">
        <v>6718</v>
      </c>
      <c r="E48" s="19" t="s">
        <v>6765</v>
      </c>
    </row>
    <row r="49" spans="1:5" ht="15.6" x14ac:dyDescent="0.3">
      <c r="A49" s="20" t="s">
        <v>2319</v>
      </c>
      <c r="B49" s="20" t="s">
        <v>2422</v>
      </c>
      <c r="C49" s="20" t="s">
        <v>4755</v>
      </c>
      <c r="D49" s="20" t="s">
        <v>6717</v>
      </c>
      <c r="E49" s="19" t="s">
        <v>6766</v>
      </c>
    </row>
    <row r="50" spans="1:5" ht="15.6" x14ac:dyDescent="0.3">
      <c r="A50" s="20" t="s">
        <v>2318</v>
      </c>
      <c r="B50" s="20" t="s">
        <v>2423</v>
      </c>
      <c r="C50" s="20" t="s">
        <v>6675</v>
      </c>
      <c r="D50" s="20" t="s">
        <v>6718</v>
      </c>
      <c r="E50" s="19" t="s">
        <v>6767</v>
      </c>
    </row>
    <row r="51" spans="1:5" ht="15.6" x14ac:dyDescent="0.3">
      <c r="A51" s="20" t="s">
        <v>2317</v>
      </c>
      <c r="B51" s="20" t="s">
        <v>2424</v>
      </c>
      <c r="C51" s="20" t="s">
        <v>4764</v>
      </c>
      <c r="D51" s="20" t="s">
        <v>6718</v>
      </c>
      <c r="E51" s="19" t="s">
        <v>6768</v>
      </c>
    </row>
    <row r="52" spans="1:5" ht="15.6" x14ac:dyDescent="0.3">
      <c r="A52" s="20" t="s">
        <v>2316</v>
      </c>
      <c r="B52" s="20" t="s">
        <v>2425</v>
      </c>
      <c r="C52" s="20" t="s">
        <v>4765</v>
      </c>
      <c r="D52" s="20" t="s">
        <v>6718</v>
      </c>
      <c r="E52" s="19" t="s">
        <v>6769</v>
      </c>
    </row>
    <row r="53" spans="1:5" ht="15.6" x14ac:dyDescent="0.3">
      <c r="A53" s="20" t="s">
        <v>2315</v>
      </c>
      <c r="B53" s="20" t="s">
        <v>2426</v>
      </c>
      <c r="C53" s="20" t="s">
        <v>4767</v>
      </c>
      <c r="D53" s="20" t="s">
        <v>6717</v>
      </c>
      <c r="E53" s="19" t="s">
        <v>6770</v>
      </c>
    </row>
    <row r="54" spans="1:5" ht="15.6" x14ac:dyDescent="0.3">
      <c r="A54" s="20" t="s">
        <v>2314</v>
      </c>
      <c r="B54" s="20" t="s">
        <v>2427</v>
      </c>
      <c r="C54" s="20" t="s">
        <v>4768</v>
      </c>
      <c r="D54" s="20" t="s">
        <v>6718</v>
      </c>
      <c r="E54" s="19" t="s">
        <v>6732</v>
      </c>
    </row>
    <row r="55" spans="1:5" ht="15.6" x14ac:dyDescent="0.3">
      <c r="A55" s="20" t="s">
        <v>2313</v>
      </c>
      <c r="B55" s="20" t="s">
        <v>2428</v>
      </c>
      <c r="C55" s="20" t="s">
        <v>4769</v>
      </c>
      <c r="D55" s="20" t="s">
        <v>6718</v>
      </c>
      <c r="E55" s="19" t="s">
        <v>6771</v>
      </c>
    </row>
    <row r="56" spans="1:5" ht="15.6" x14ac:dyDescent="0.3">
      <c r="A56" s="20" t="s">
        <v>2312</v>
      </c>
      <c r="B56" s="20" t="s">
        <v>2429</v>
      </c>
      <c r="C56" s="20" t="s">
        <v>4771</v>
      </c>
      <c r="D56" s="20" t="s">
        <v>6717</v>
      </c>
      <c r="E56" s="19" t="s">
        <v>6772</v>
      </c>
    </row>
    <row r="57" spans="1:5" ht="15.6" x14ac:dyDescent="0.3">
      <c r="A57" s="20" t="s">
        <v>2311</v>
      </c>
      <c r="B57" s="20" t="s">
        <v>2430</v>
      </c>
      <c r="C57" s="20" t="s">
        <v>4772</v>
      </c>
      <c r="D57" s="20" t="s">
        <v>6717</v>
      </c>
      <c r="E57" s="19" t="s">
        <v>6773</v>
      </c>
    </row>
    <row r="58" spans="1:5" ht="15.6" x14ac:dyDescent="0.3">
      <c r="A58" s="20" t="s">
        <v>2310</v>
      </c>
      <c r="B58" s="20" t="s">
        <v>2431</v>
      </c>
      <c r="C58" s="20" t="s">
        <v>4773</v>
      </c>
      <c r="D58" s="20" t="s">
        <v>6718</v>
      </c>
      <c r="E58" s="19" t="s">
        <v>6774</v>
      </c>
    </row>
    <row r="59" spans="1:5" ht="15.6" x14ac:dyDescent="0.3">
      <c r="A59" s="20" t="s">
        <v>2309</v>
      </c>
      <c r="B59" s="20" t="s">
        <v>2432</v>
      </c>
      <c r="C59" s="20" t="s">
        <v>4774</v>
      </c>
      <c r="D59" s="20" t="s">
        <v>6717</v>
      </c>
      <c r="E59" s="19" t="s">
        <v>6775</v>
      </c>
    </row>
    <row r="60" spans="1:5" ht="15.6" x14ac:dyDescent="0.3">
      <c r="A60" s="20" t="s">
        <v>2308</v>
      </c>
      <c r="B60" s="20" t="s">
        <v>2433</v>
      </c>
      <c r="C60" s="20" t="s">
        <v>4776</v>
      </c>
      <c r="D60" s="20" t="s">
        <v>6718</v>
      </c>
      <c r="E60" s="19" t="s">
        <v>6776</v>
      </c>
    </row>
    <row r="61" spans="1:5" ht="15.6" x14ac:dyDescent="0.3">
      <c r="A61" s="20" t="s">
        <v>2307</v>
      </c>
      <c r="B61" s="20" t="s">
        <v>2434</v>
      </c>
      <c r="C61" s="20" t="s">
        <v>4777</v>
      </c>
      <c r="D61" s="20" t="s">
        <v>6717</v>
      </c>
      <c r="E61" s="19" t="s">
        <v>6777</v>
      </c>
    </row>
    <row r="62" spans="1:5" ht="15.6" x14ac:dyDescent="0.3">
      <c r="A62" s="20" t="s">
        <v>2306</v>
      </c>
      <c r="B62" s="20" t="s">
        <v>2435</v>
      </c>
      <c r="C62" s="20" t="s">
        <v>4778</v>
      </c>
      <c r="D62" s="20" t="s">
        <v>6718</v>
      </c>
      <c r="E62" s="19" t="s">
        <v>6778</v>
      </c>
    </row>
    <row r="63" spans="1:5" ht="15.6" x14ac:dyDescent="0.3">
      <c r="A63" s="20" t="s">
        <v>2305</v>
      </c>
      <c r="B63" s="20" t="s">
        <v>2436</v>
      </c>
      <c r="C63" s="20" t="s">
        <v>4779</v>
      </c>
      <c r="D63" s="20" t="s">
        <v>6717</v>
      </c>
      <c r="E63" s="19" t="s">
        <v>6779</v>
      </c>
    </row>
    <row r="64" spans="1:5" ht="15.6" x14ac:dyDescent="0.3">
      <c r="A64" s="20" t="s">
        <v>2304</v>
      </c>
      <c r="B64" s="20" t="s">
        <v>2437</v>
      </c>
      <c r="C64" s="20" t="s">
        <v>4780</v>
      </c>
      <c r="D64" s="20" t="s">
        <v>6717</v>
      </c>
      <c r="E64" s="19" t="s">
        <v>6780</v>
      </c>
    </row>
    <row r="65" spans="1:5" ht="15.6" x14ac:dyDescent="0.3">
      <c r="A65" s="20" t="s">
        <v>2303</v>
      </c>
      <c r="B65" s="20" t="s">
        <v>2438</v>
      </c>
      <c r="C65" s="20" t="s">
        <v>4782</v>
      </c>
      <c r="D65" s="20" t="s">
        <v>6718</v>
      </c>
      <c r="E65" s="19" t="s">
        <v>6732</v>
      </c>
    </row>
    <row r="66" spans="1:5" ht="15.6" x14ac:dyDescent="0.3">
      <c r="A66" s="20" t="s">
        <v>2302</v>
      </c>
      <c r="B66" s="20" t="s">
        <v>2439</v>
      </c>
      <c r="C66" s="20" t="s">
        <v>4783</v>
      </c>
      <c r="D66" s="20" t="s">
        <v>6718</v>
      </c>
      <c r="E66" s="19" t="s">
        <v>6781</v>
      </c>
    </row>
    <row r="67" spans="1:5" ht="15.6" x14ac:dyDescent="0.3">
      <c r="A67" s="20" t="s">
        <v>2301</v>
      </c>
      <c r="B67" s="20" t="s">
        <v>2440</v>
      </c>
      <c r="C67" s="20" t="s">
        <v>4784</v>
      </c>
      <c r="D67" s="20" t="s">
        <v>6717</v>
      </c>
      <c r="E67" s="19" t="s">
        <v>6782</v>
      </c>
    </row>
    <row r="68" spans="1:5" ht="15.6" x14ac:dyDescent="0.3">
      <c r="A68" s="20" t="s">
        <v>2300</v>
      </c>
      <c r="B68" s="20" t="s">
        <v>2441</v>
      </c>
      <c r="C68" s="20" t="s">
        <v>4785</v>
      </c>
      <c r="D68" s="20" t="s">
        <v>6718</v>
      </c>
      <c r="E68" s="19" t="s">
        <v>6783</v>
      </c>
    </row>
    <row r="69" spans="1:5" ht="15.6" x14ac:dyDescent="0.3">
      <c r="A69" s="20" t="s">
        <v>2299</v>
      </c>
      <c r="B69" s="20" t="s">
        <v>2442</v>
      </c>
      <c r="C69" s="20" t="s">
        <v>4786</v>
      </c>
      <c r="D69" s="20" t="s">
        <v>6718</v>
      </c>
      <c r="E69" s="19" t="s">
        <v>6784</v>
      </c>
    </row>
    <row r="70" spans="1:5" ht="15.6" x14ac:dyDescent="0.3">
      <c r="A70" s="20" t="s">
        <v>2298</v>
      </c>
      <c r="B70" s="20" t="s">
        <v>2443</v>
      </c>
      <c r="C70" s="20" t="s">
        <v>4787</v>
      </c>
      <c r="D70" s="20" t="s">
        <v>6717</v>
      </c>
      <c r="E70" s="19" t="s">
        <v>6785</v>
      </c>
    </row>
    <row r="71" spans="1:5" ht="15.6" x14ac:dyDescent="0.3">
      <c r="A71" s="20" t="s">
        <v>2297</v>
      </c>
      <c r="B71" s="20" t="s">
        <v>2444</v>
      </c>
      <c r="C71" s="20" t="s">
        <v>4788</v>
      </c>
      <c r="D71" s="20" t="s">
        <v>6718</v>
      </c>
      <c r="E71" s="19" t="s">
        <v>6786</v>
      </c>
    </row>
    <row r="72" spans="1:5" ht="15.6" x14ac:dyDescent="0.3">
      <c r="A72" s="20" t="s">
        <v>2296</v>
      </c>
      <c r="B72" s="20" t="s">
        <v>2445</v>
      </c>
      <c r="C72" s="20" t="s">
        <v>4790</v>
      </c>
      <c r="D72" s="20" t="s">
        <v>6718</v>
      </c>
      <c r="E72" s="19" t="s">
        <v>6787</v>
      </c>
    </row>
    <row r="73" spans="1:5" ht="15.6" x14ac:dyDescent="0.3">
      <c r="A73" s="20" t="s">
        <v>2295</v>
      </c>
      <c r="B73" s="20" t="s">
        <v>2446</v>
      </c>
      <c r="C73" s="20" t="s">
        <v>4791</v>
      </c>
      <c r="D73" s="20" t="s">
        <v>6718</v>
      </c>
      <c r="E73" s="19" t="s">
        <v>6788</v>
      </c>
    </row>
    <row r="74" spans="1:5" ht="15.6" x14ac:dyDescent="0.3">
      <c r="A74" s="20" t="s">
        <v>2294</v>
      </c>
      <c r="B74" s="20" t="s">
        <v>2447</v>
      </c>
      <c r="C74" s="20" t="s">
        <v>4792</v>
      </c>
      <c r="D74" s="20" t="s">
        <v>6717</v>
      </c>
      <c r="E74" s="19" t="s">
        <v>6789</v>
      </c>
    </row>
    <row r="75" spans="1:5" ht="15.6" x14ac:dyDescent="0.3">
      <c r="A75" s="20" t="s">
        <v>2293</v>
      </c>
      <c r="B75" s="20" t="s">
        <v>2448</v>
      </c>
      <c r="C75" s="20" t="s">
        <v>4793</v>
      </c>
      <c r="D75" s="20" t="s">
        <v>6717</v>
      </c>
      <c r="E75" s="19" t="s">
        <v>6790</v>
      </c>
    </row>
    <row r="76" spans="1:5" ht="15.6" x14ac:dyDescent="0.3">
      <c r="A76" s="20" t="s">
        <v>2292</v>
      </c>
      <c r="B76" s="20" t="s">
        <v>2449</v>
      </c>
      <c r="C76" s="20" t="s">
        <v>4794</v>
      </c>
      <c r="D76" s="20" t="s">
        <v>6717</v>
      </c>
      <c r="E76" s="19" t="s">
        <v>6791</v>
      </c>
    </row>
    <row r="77" spans="1:5" ht="15.6" x14ac:dyDescent="0.3">
      <c r="A77" s="20" t="s">
        <v>2291</v>
      </c>
      <c r="B77" s="20" t="s">
        <v>2450</v>
      </c>
      <c r="C77" s="20" t="s">
        <v>4795</v>
      </c>
      <c r="D77" s="20" t="s">
        <v>6718</v>
      </c>
      <c r="E77" s="19" t="s">
        <v>6792</v>
      </c>
    </row>
    <row r="78" spans="1:5" ht="15.6" x14ac:dyDescent="0.3">
      <c r="A78" s="20" t="s">
        <v>2290</v>
      </c>
      <c r="B78" s="20" t="s">
        <v>2451</v>
      </c>
      <c r="C78" s="20" t="s">
        <v>4796</v>
      </c>
      <c r="D78" s="20" t="s">
        <v>6717</v>
      </c>
      <c r="E78" s="19" t="s">
        <v>6793</v>
      </c>
    </row>
    <row r="79" spans="1:5" ht="15.6" x14ac:dyDescent="0.3">
      <c r="A79" s="20" t="s">
        <v>2289</v>
      </c>
      <c r="B79" s="20" t="s">
        <v>2452</v>
      </c>
      <c r="C79" s="20" t="s">
        <v>4797</v>
      </c>
      <c r="D79" s="20" t="s">
        <v>6717</v>
      </c>
      <c r="E79" s="19" t="s">
        <v>6794</v>
      </c>
    </row>
    <row r="80" spans="1:5" ht="15.6" x14ac:dyDescent="0.3">
      <c r="A80" s="20" t="s">
        <v>2288</v>
      </c>
      <c r="B80" s="20" t="s">
        <v>2453</v>
      </c>
      <c r="C80" s="20" t="s">
        <v>4799</v>
      </c>
      <c r="D80" s="20" t="s">
        <v>6718</v>
      </c>
      <c r="E80" s="19" t="s">
        <v>6795</v>
      </c>
    </row>
    <row r="81" spans="1:5" ht="15.6" x14ac:dyDescent="0.3">
      <c r="A81" s="20" t="s">
        <v>2287</v>
      </c>
      <c r="B81" s="20" t="s">
        <v>2454</v>
      </c>
      <c r="C81" s="20" t="s">
        <v>4800</v>
      </c>
      <c r="D81" s="20" t="s">
        <v>6717</v>
      </c>
      <c r="E81" s="19" t="s">
        <v>6796</v>
      </c>
    </row>
    <row r="82" spans="1:5" ht="15.6" x14ac:dyDescent="0.3">
      <c r="A82" s="20" t="s">
        <v>2286</v>
      </c>
      <c r="B82" s="20" t="s">
        <v>2455</v>
      </c>
      <c r="C82" s="20" t="s">
        <v>4801</v>
      </c>
      <c r="D82" s="20" t="s">
        <v>6717</v>
      </c>
      <c r="E82" s="19" t="s">
        <v>6797</v>
      </c>
    </row>
    <row r="83" spans="1:5" ht="15.6" x14ac:dyDescent="0.3">
      <c r="A83" s="20" t="s">
        <v>2285</v>
      </c>
      <c r="B83" s="20" t="s">
        <v>2456</v>
      </c>
      <c r="C83" s="20" t="s">
        <v>4802</v>
      </c>
      <c r="D83" s="20" t="s">
        <v>6718</v>
      </c>
      <c r="E83" s="19" t="s">
        <v>6798</v>
      </c>
    </row>
    <row r="84" spans="1:5" ht="15.6" x14ac:dyDescent="0.3">
      <c r="A84" s="20" t="s">
        <v>2284</v>
      </c>
      <c r="B84" s="20" t="s">
        <v>2457</v>
      </c>
      <c r="C84" s="20" t="s">
        <v>4803</v>
      </c>
      <c r="D84" s="20" t="s">
        <v>6717</v>
      </c>
      <c r="E84" s="19" t="s">
        <v>6799</v>
      </c>
    </row>
    <row r="85" spans="1:5" ht="15.6" x14ac:dyDescent="0.3">
      <c r="A85" s="20" t="s">
        <v>2283</v>
      </c>
      <c r="B85" s="20" t="s">
        <v>2458</v>
      </c>
      <c r="C85" s="20" t="s">
        <v>4804</v>
      </c>
      <c r="D85" s="20" t="s">
        <v>6718</v>
      </c>
      <c r="E85" s="19" t="s">
        <v>6800</v>
      </c>
    </row>
    <row r="86" spans="1:5" ht="15.6" x14ac:dyDescent="0.3">
      <c r="A86" s="20" t="s">
        <v>2282</v>
      </c>
      <c r="B86" s="20" t="s">
        <v>2459</v>
      </c>
      <c r="C86" s="20" t="s">
        <v>4805</v>
      </c>
      <c r="D86" s="20" t="s">
        <v>6718</v>
      </c>
      <c r="E86" s="19" t="s">
        <v>6801</v>
      </c>
    </row>
    <row r="87" spans="1:5" ht="15.6" x14ac:dyDescent="0.3">
      <c r="A87" s="20" t="s">
        <v>2281</v>
      </c>
      <c r="B87" s="20" t="s">
        <v>2460</v>
      </c>
      <c r="C87" s="20" t="s">
        <v>4806</v>
      </c>
      <c r="D87" s="20" t="s">
        <v>6718</v>
      </c>
      <c r="E87" s="19" t="s">
        <v>6802</v>
      </c>
    </row>
    <row r="88" spans="1:5" ht="15.6" x14ac:dyDescent="0.3">
      <c r="A88" s="20" t="s">
        <v>2280</v>
      </c>
      <c r="B88" s="20" t="s">
        <v>2461</v>
      </c>
      <c r="C88" s="20" t="s">
        <v>4807</v>
      </c>
      <c r="D88" s="20" t="s">
        <v>6718</v>
      </c>
      <c r="E88" s="19" t="s">
        <v>6803</v>
      </c>
    </row>
    <row r="89" spans="1:5" ht="15.6" x14ac:dyDescent="0.3">
      <c r="A89" s="20" t="s">
        <v>2279</v>
      </c>
      <c r="B89" s="20" t="s">
        <v>2462</v>
      </c>
      <c r="C89" s="20" t="s">
        <v>4808</v>
      </c>
      <c r="D89" s="20" t="s">
        <v>6717</v>
      </c>
      <c r="E89" s="19" t="s">
        <v>6804</v>
      </c>
    </row>
    <row r="90" spans="1:5" ht="15.6" x14ac:dyDescent="0.3">
      <c r="A90" s="20" t="s">
        <v>2278</v>
      </c>
      <c r="B90" s="20" t="s">
        <v>2463</v>
      </c>
      <c r="C90" s="20" t="s">
        <v>4809</v>
      </c>
      <c r="D90" s="20" t="s">
        <v>6717</v>
      </c>
      <c r="E90" s="19" t="s">
        <v>6805</v>
      </c>
    </row>
    <row r="91" spans="1:5" ht="15.6" x14ac:dyDescent="0.3">
      <c r="A91" s="20" t="s">
        <v>2277</v>
      </c>
      <c r="B91" s="20" t="s">
        <v>2464</v>
      </c>
      <c r="C91" s="20" t="s">
        <v>4811</v>
      </c>
      <c r="D91" s="20" t="s">
        <v>6717</v>
      </c>
      <c r="E91" s="19" t="s">
        <v>6806</v>
      </c>
    </row>
    <row r="92" spans="1:5" ht="15.6" x14ac:dyDescent="0.3">
      <c r="A92" s="20" t="s">
        <v>2276</v>
      </c>
      <c r="B92" s="20" t="s">
        <v>2465</v>
      </c>
      <c r="C92" s="20" t="s">
        <v>4812</v>
      </c>
      <c r="D92" s="20" t="s">
        <v>6717</v>
      </c>
      <c r="E92" s="19" t="s">
        <v>6807</v>
      </c>
    </row>
    <row r="93" spans="1:5" ht="15.6" x14ac:dyDescent="0.3">
      <c r="A93" s="20" t="s">
        <v>2275</v>
      </c>
      <c r="B93" s="20" t="s">
        <v>2466</v>
      </c>
      <c r="C93" s="20" t="s">
        <v>4813</v>
      </c>
      <c r="D93" s="20" t="s">
        <v>6717</v>
      </c>
      <c r="E93" s="19" t="s">
        <v>6808</v>
      </c>
    </row>
    <row r="94" spans="1:5" ht="15.6" x14ac:dyDescent="0.3">
      <c r="A94" s="20" t="s">
        <v>2274</v>
      </c>
      <c r="B94" s="20" t="s">
        <v>2467</v>
      </c>
      <c r="C94" s="20" t="s">
        <v>4814</v>
      </c>
      <c r="D94" s="20" t="s">
        <v>6718</v>
      </c>
      <c r="E94" s="19" t="s">
        <v>6809</v>
      </c>
    </row>
    <row r="95" spans="1:5" ht="15.6" x14ac:dyDescent="0.3">
      <c r="A95" s="20" t="s">
        <v>2273</v>
      </c>
      <c r="B95" s="20" t="s">
        <v>2468</v>
      </c>
      <c r="C95" s="20" t="s">
        <v>4815</v>
      </c>
      <c r="D95" s="20" t="s">
        <v>6718</v>
      </c>
      <c r="E95" s="19" t="s">
        <v>6732</v>
      </c>
    </row>
    <row r="96" spans="1:5" ht="15.6" x14ac:dyDescent="0.3">
      <c r="A96" s="20" t="s">
        <v>2272</v>
      </c>
      <c r="B96" s="20" t="s">
        <v>2469</v>
      </c>
      <c r="C96" s="20" t="s">
        <v>4816</v>
      </c>
      <c r="D96" s="20" t="s">
        <v>6717</v>
      </c>
      <c r="E96" s="19" t="s">
        <v>6749</v>
      </c>
    </row>
    <row r="97" spans="1:5" ht="15.6" x14ac:dyDescent="0.3">
      <c r="A97" s="20" t="s">
        <v>2271</v>
      </c>
      <c r="B97" s="20" t="s">
        <v>2470</v>
      </c>
      <c r="C97" s="20" t="s">
        <v>4817</v>
      </c>
      <c r="D97" s="20" t="s">
        <v>6718</v>
      </c>
      <c r="E97" s="19" t="s">
        <v>6810</v>
      </c>
    </row>
    <row r="98" spans="1:5" ht="15.6" x14ac:dyDescent="0.3">
      <c r="A98" s="20" t="s">
        <v>2270</v>
      </c>
      <c r="B98" s="20" t="s">
        <v>2471</v>
      </c>
      <c r="C98" s="20" t="s">
        <v>6676</v>
      </c>
      <c r="D98" s="20" t="s">
        <v>6717</v>
      </c>
      <c r="E98" s="19" t="s">
        <v>6811</v>
      </c>
    </row>
    <row r="99" spans="1:5" ht="15.6" x14ac:dyDescent="0.3">
      <c r="A99" s="20" t="s">
        <v>2269</v>
      </c>
      <c r="B99" s="20" t="s">
        <v>2472</v>
      </c>
      <c r="C99" s="20" t="s">
        <v>4818</v>
      </c>
      <c r="D99" s="20" t="s">
        <v>6717</v>
      </c>
      <c r="E99" s="19" t="s">
        <v>6812</v>
      </c>
    </row>
    <row r="100" spans="1:5" ht="15.6" x14ac:dyDescent="0.3">
      <c r="A100" s="20" t="s">
        <v>2268</v>
      </c>
      <c r="B100" s="20" t="s">
        <v>2473</v>
      </c>
      <c r="C100" s="20" t="s">
        <v>4819</v>
      </c>
      <c r="D100" s="20" t="s">
        <v>6718</v>
      </c>
      <c r="E100" s="19" t="s">
        <v>6813</v>
      </c>
    </row>
    <row r="101" spans="1:5" ht="15.6" x14ac:dyDescent="0.3">
      <c r="A101" s="20" t="s">
        <v>2267</v>
      </c>
      <c r="B101" s="20" t="s">
        <v>2474</v>
      </c>
      <c r="C101" s="20" t="s">
        <v>4820</v>
      </c>
      <c r="D101" s="20" t="s">
        <v>6718</v>
      </c>
      <c r="E101" s="19" t="s">
        <v>6783</v>
      </c>
    </row>
    <row r="102" spans="1:5" ht="15.6" x14ac:dyDescent="0.3">
      <c r="A102" s="20" t="s">
        <v>2266</v>
      </c>
      <c r="B102" s="20" t="s">
        <v>2475</v>
      </c>
      <c r="C102" s="20" t="s">
        <v>4821</v>
      </c>
      <c r="D102" s="20" t="s">
        <v>6718</v>
      </c>
      <c r="E102" s="19" t="s">
        <v>6814</v>
      </c>
    </row>
    <row r="103" spans="1:5" ht="15.6" x14ac:dyDescent="0.3">
      <c r="A103" s="20" t="s">
        <v>2265</v>
      </c>
      <c r="B103" s="20" t="s">
        <v>2476</v>
      </c>
      <c r="C103" s="20" t="s">
        <v>4823</v>
      </c>
      <c r="D103" s="20" t="s">
        <v>6717</v>
      </c>
      <c r="E103" s="19" t="s">
        <v>6815</v>
      </c>
    </row>
    <row r="104" spans="1:5" ht="15.6" x14ac:dyDescent="0.3">
      <c r="A104" s="20" t="s">
        <v>2264</v>
      </c>
      <c r="B104" s="20" t="s">
        <v>2477</v>
      </c>
      <c r="C104" s="20" t="s">
        <v>4824</v>
      </c>
      <c r="D104" s="20" t="s">
        <v>6718</v>
      </c>
      <c r="E104" s="19" t="s">
        <v>6816</v>
      </c>
    </row>
    <row r="105" spans="1:5" ht="15.6" x14ac:dyDescent="0.3">
      <c r="A105" s="20" t="s">
        <v>2263</v>
      </c>
      <c r="B105" s="20" t="s">
        <v>2478</v>
      </c>
      <c r="C105" s="20" t="s">
        <v>4825</v>
      </c>
      <c r="D105" s="20" t="s">
        <v>6718</v>
      </c>
      <c r="E105" s="19" t="s">
        <v>6817</v>
      </c>
    </row>
    <row r="106" spans="1:5" ht="15.6" x14ac:dyDescent="0.3">
      <c r="A106" s="20" t="s">
        <v>2262</v>
      </c>
      <c r="B106" s="20" t="s">
        <v>2479</v>
      </c>
      <c r="C106" s="20" t="s">
        <v>4826</v>
      </c>
      <c r="D106" s="20" t="s">
        <v>6718</v>
      </c>
      <c r="E106" s="19" t="s">
        <v>6818</v>
      </c>
    </row>
    <row r="107" spans="1:5" ht="15.6" x14ac:dyDescent="0.3">
      <c r="A107" s="20" t="s">
        <v>2261</v>
      </c>
      <c r="B107" s="20" t="s">
        <v>2480</v>
      </c>
      <c r="C107" s="20" t="s">
        <v>4827</v>
      </c>
      <c r="D107" s="20" t="s">
        <v>6718</v>
      </c>
      <c r="E107" s="19" t="s">
        <v>6819</v>
      </c>
    </row>
    <row r="108" spans="1:5" ht="15.6" x14ac:dyDescent="0.3">
      <c r="A108" s="20" t="s">
        <v>2260</v>
      </c>
      <c r="B108" s="20" t="s">
        <v>2481</v>
      </c>
      <c r="C108" s="20" t="s">
        <v>4828</v>
      </c>
      <c r="D108" s="20" t="s">
        <v>6718</v>
      </c>
      <c r="E108" s="19" t="s">
        <v>6820</v>
      </c>
    </row>
    <row r="109" spans="1:5" ht="15.6" x14ac:dyDescent="0.3">
      <c r="A109" s="20" t="s">
        <v>2259</v>
      </c>
      <c r="B109" s="20" t="s">
        <v>2482</v>
      </c>
      <c r="C109" s="20" t="s">
        <v>4829</v>
      </c>
      <c r="D109" s="20" t="s">
        <v>6717</v>
      </c>
      <c r="E109" s="19" t="s">
        <v>6821</v>
      </c>
    </row>
    <row r="110" spans="1:5" ht="15.6" x14ac:dyDescent="0.3">
      <c r="A110" s="20" t="s">
        <v>2258</v>
      </c>
      <c r="B110" s="20" t="s">
        <v>2483</v>
      </c>
      <c r="C110" s="20" t="s">
        <v>4830</v>
      </c>
      <c r="D110" s="20" t="s">
        <v>6717</v>
      </c>
      <c r="E110" s="19" t="s">
        <v>6822</v>
      </c>
    </row>
    <row r="111" spans="1:5" ht="15.6" x14ac:dyDescent="0.3">
      <c r="A111" s="20" t="s">
        <v>2257</v>
      </c>
      <c r="B111" s="20" t="s">
        <v>2484</v>
      </c>
      <c r="C111" s="20" t="s">
        <v>4831</v>
      </c>
      <c r="D111" s="20" t="s">
        <v>6718</v>
      </c>
      <c r="E111" s="19" t="s">
        <v>6809</v>
      </c>
    </row>
    <row r="112" spans="1:5" ht="15.6" x14ac:dyDescent="0.3">
      <c r="A112" s="20" t="s">
        <v>2256</v>
      </c>
      <c r="B112" s="20" t="s">
        <v>2485</v>
      </c>
      <c r="C112" s="20" t="s">
        <v>4832</v>
      </c>
      <c r="D112" s="20" t="s">
        <v>6718</v>
      </c>
      <c r="E112" s="19" t="s">
        <v>6823</v>
      </c>
    </row>
    <row r="113" spans="1:5" ht="15.6" x14ac:dyDescent="0.3">
      <c r="A113" s="20" t="s">
        <v>2255</v>
      </c>
      <c r="B113" s="20" t="s">
        <v>2486</v>
      </c>
      <c r="C113" s="20" t="s">
        <v>4833</v>
      </c>
      <c r="D113" s="20" t="s">
        <v>6717</v>
      </c>
      <c r="E113" s="19" t="s">
        <v>6824</v>
      </c>
    </row>
    <row r="114" spans="1:5" ht="15.6" x14ac:dyDescent="0.3">
      <c r="A114" s="20" t="s">
        <v>2254</v>
      </c>
      <c r="B114" s="20" t="s">
        <v>2487</v>
      </c>
      <c r="C114" s="20" t="s">
        <v>4834</v>
      </c>
      <c r="D114" s="20" t="s">
        <v>6717</v>
      </c>
      <c r="E114" s="19" t="s">
        <v>6825</v>
      </c>
    </row>
    <row r="115" spans="1:5" ht="15.6" x14ac:dyDescent="0.3">
      <c r="A115" s="20" t="s">
        <v>2253</v>
      </c>
      <c r="B115" s="20" t="s">
        <v>2488</v>
      </c>
      <c r="C115" s="20" t="s">
        <v>4835</v>
      </c>
      <c r="D115" s="20" t="s">
        <v>6718</v>
      </c>
      <c r="E115" s="19" t="s">
        <v>6826</v>
      </c>
    </row>
    <row r="116" spans="1:5" ht="15.6" x14ac:dyDescent="0.3">
      <c r="A116" s="20" t="s">
        <v>2252</v>
      </c>
      <c r="B116" s="20" t="s">
        <v>2489</v>
      </c>
      <c r="C116" s="20" t="s">
        <v>4836</v>
      </c>
      <c r="D116" s="20" t="s">
        <v>6718</v>
      </c>
      <c r="E116" s="19" t="s">
        <v>6827</v>
      </c>
    </row>
    <row r="117" spans="1:5" ht="15.6" x14ac:dyDescent="0.3">
      <c r="A117" s="20" t="s">
        <v>2251</v>
      </c>
      <c r="B117" s="20" t="s">
        <v>2490</v>
      </c>
      <c r="C117" s="20" t="s">
        <v>4838</v>
      </c>
      <c r="D117" s="20" t="s">
        <v>6717</v>
      </c>
      <c r="E117" s="19" t="s">
        <v>6828</v>
      </c>
    </row>
    <row r="118" spans="1:5" ht="15.6" x14ac:dyDescent="0.3">
      <c r="A118" s="20" t="s">
        <v>2250</v>
      </c>
      <c r="B118" s="20" t="s">
        <v>2491</v>
      </c>
      <c r="C118" s="20" t="s">
        <v>4839</v>
      </c>
      <c r="D118" s="20" t="s">
        <v>6718</v>
      </c>
      <c r="E118" s="19" t="s">
        <v>6829</v>
      </c>
    </row>
    <row r="119" spans="1:5" ht="15.6" x14ac:dyDescent="0.3">
      <c r="A119" s="20" t="s">
        <v>2249</v>
      </c>
      <c r="B119" s="20" t="s">
        <v>2492</v>
      </c>
      <c r="C119" s="20" t="s">
        <v>4840</v>
      </c>
      <c r="D119" s="20" t="s">
        <v>6718</v>
      </c>
      <c r="E119" s="19" t="s">
        <v>6740</v>
      </c>
    </row>
    <row r="120" spans="1:5" ht="15.6" x14ac:dyDescent="0.3">
      <c r="A120" s="20" t="s">
        <v>2248</v>
      </c>
      <c r="B120" s="20" t="s">
        <v>2493</v>
      </c>
      <c r="C120" s="20" t="s">
        <v>4841</v>
      </c>
      <c r="D120" s="20" t="s">
        <v>6718</v>
      </c>
      <c r="E120" s="19" t="s">
        <v>6830</v>
      </c>
    </row>
    <row r="121" spans="1:5" ht="15.6" x14ac:dyDescent="0.3">
      <c r="A121" s="20" t="s">
        <v>2247</v>
      </c>
      <c r="B121" s="20" t="s">
        <v>2494</v>
      </c>
      <c r="C121" s="20" t="s">
        <v>4842</v>
      </c>
      <c r="D121" s="20" t="s">
        <v>6718</v>
      </c>
      <c r="E121" s="19" t="s">
        <v>6831</v>
      </c>
    </row>
    <row r="122" spans="1:5" ht="15.6" x14ac:dyDescent="0.3">
      <c r="A122" s="20" t="s">
        <v>2246</v>
      </c>
      <c r="B122" s="20" t="s">
        <v>2495</v>
      </c>
      <c r="C122" s="20" t="s">
        <v>4843</v>
      </c>
      <c r="D122" s="20" t="s">
        <v>6718</v>
      </c>
      <c r="E122" s="19" t="s">
        <v>6832</v>
      </c>
    </row>
    <row r="123" spans="1:5" ht="15.6" x14ac:dyDescent="0.3">
      <c r="A123" s="20" t="s">
        <v>2245</v>
      </c>
      <c r="B123" s="20" t="s">
        <v>2496</v>
      </c>
      <c r="C123" s="20" t="s">
        <v>4844</v>
      </c>
      <c r="D123" s="20" t="s">
        <v>6718</v>
      </c>
      <c r="E123" s="19" t="s">
        <v>6833</v>
      </c>
    </row>
    <row r="124" spans="1:5" ht="15.6" x14ac:dyDescent="0.3">
      <c r="A124" s="20" t="s">
        <v>2244</v>
      </c>
      <c r="B124" s="20" t="s">
        <v>2497</v>
      </c>
      <c r="C124" s="20" t="s">
        <v>4845</v>
      </c>
      <c r="D124" s="20" t="s">
        <v>6717</v>
      </c>
      <c r="E124" s="19" t="s">
        <v>6834</v>
      </c>
    </row>
    <row r="125" spans="1:5" ht="15.6" x14ac:dyDescent="0.3">
      <c r="A125" s="20" t="s">
        <v>2243</v>
      </c>
      <c r="B125" s="20" t="s">
        <v>2498</v>
      </c>
      <c r="C125" s="20" t="s">
        <v>4846</v>
      </c>
      <c r="D125" s="20" t="s">
        <v>6718</v>
      </c>
      <c r="E125" s="19" t="s">
        <v>6835</v>
      </c>
    </row>
    <row r="126" spans="1:5" ht="15.6" x14ac:dyDescent="0.3">
      <c r="A126" s="20" t="s">
        <v>2242</v>
      </c>
      <c r="B126" s="20" t="s">
        <v>2499</v>
      </c>
      <c r="C126" s="20" t="s">
        <v>4847</v>
      </c>
      <c r="D126" s="20" t="s">
        <v>6717</v>
      </c>
      <c r="E126" s="19" t="s">
        <v>6836</v>
      </c>
    </row>
    <row r="127" spans="1:5" ht="15.6" x14ac:dyDescent="0.3">
      <c r="A127" s="20" t="s">
        <v>2241</v>
      </c>
      <c r="B127" s="20" t="s">
        <v>2500</v>
      </c>
      <c r="C127" s="20" t="s">
        <v>4848</v>
      </c>
      <c r="D127" s="20" t="s">
        <v>6718</v>
      </c>
      <c r="E127" s="19" t="s">
        <v>6837</v>
      </c>
    </row>
    <row r="128" spans="1:5" ht="15.6" x14ac:dyDescent="0.3">
      <c r="A128" s="20" t="s">
        <v>2240</v>
      </c>
      <c r="B128" s="20" t="s">
        <v>2501</v>
      </c>
      <c r="C128" s="20" t="s">
        <v>6677</v>
      </c>
      <c r="D128" s="20" t="s">
        <v>6718</v>
      </c>
      <c r="E128" s="19" t="s">
        <v>6838</v>
      </c>
    </row>
    <row r="129" spans="1:5" ht="15.6" x14ac:dyDescent="0.3">
      <c r="A129" s="20" t="s">
        <v>2239</v>
      </c>
      <c r="B129" s="20" t="s">
        <v>2502</v>
      </c>
      <c r="C129" s="20" t="s">
        <v>4850</v>
      </c>
      <c r="D129" s="20" t="s">
        <v>6718</v>
      </c>
      <c r="E129" s="19" t="s">
        <v>6839</v>
      </c>
    </row>
    <row r="130" spans="1:5" ht="15.6" x14ac:dyDescent="0.3">
      <c r="A130" s="20" t="s">
        <v>2238</v>
      </c>
      <c r="B130" s="20" t="s">
        <v>2503</v>
      </c>
      <c r="C130" s="20" t="s">
        <v>4851</v>
      </c>
      <c r="D130" s="20" t="s">
        <v>6718</v>
      </c>
      <c r="E130" s="19" t="s">
        <v>6840</v>
      </c>
    </row>
    <row r="131" spans="1:5" ht="15.6" x14ac:dyDescent="0.3">
      <c r="A131" s="20" t="s">
        <v>2237</v>
      </c>
      <c r="B131" s="20" t="s">
        <v>2504</v>
      </c>
      <c r="C131" s="20" t="s">
        <v>4852</v>
      </c>
      <c r="D131" s="20" t="s">
        <v>6718</v>
      </c>
      <c r="E131" s="19" t="s">
        <v>6841</v>
      </c>
    </row>
    <row r="132" spans="1:5" ht="15.6" x14ac:dyDescent="0.3">
      <c r="A132" s="20" t="s">
        <v>2236</v>
      </c>
      <c r="B132" s="20" t="s">
        <v>2505</v>
      </c>
      <c r="C132" s="20" t="s">
        <v>4853</v>
      </c>
      <c r="D132" s="20" t="s">
        <v>6718</v>
      </c>
      <c r="E132" s="19" t="s">
        <v>6842</v>
      </c>
    </row>
    <row r="133" spans="1:5" ht="15.6" x14ac:dyDescent="0.3">
      <c r="A133" s="20" t="s">
        <v>2235</v>
      </c>
      <c r="B133" s="20" t="s">
        <v>2506</v>
      </c>
      <c r="C133" s="20" t="s">
        <v>4855</v>
      </c>
      <c r="D133" s="20" t="s">
        <v>6717</v>
      </c>
      <c r="E133" s="19" t="s">
        <v>6843</v>
      </c>
    </row>
    <row r="134" spans="1:5" ht="15.6" x14ac:dyDescent="0.3">
      <c r="A134" s="20" t="s">
        <v>2234</v>
      </c>
      <c r="B134" s="20" t="s">
        <v>2507</v>
      </c>
      <c r="C134" s="20" t="s">
        <v>4856</v>
      </c>
      <c r="D134" s="20" t="s">
        <v>6718</v>
      </c>
      <c r="E134" s="19" t="s">
        <v>6844</v>
      </c>
    </row>
    <row r="135" spans="1:5" ht="15.6" x14ac:dyDescent="0.3">
      <c r="A135" s="20" t="s">
        <v>2233</v>
      </c>
      <c r="B135" s="20" t="s">
        <v>2508</v>
      </c>
      <c r="C135" s="20" t="s">
        <v>4857</v>
      </c>
      <c r="D135" s="20" t="s">
        <v>6718</v>
      </c>
      <c r="E135" s="19" t="s">
        <v>6845</v>
      </c>
    </row>
    <row r="136" spans="1:5" ht="15.6" x14ac:dyDescent="0.3">
      <c r="A136" s="20" t="s">
        <v>2232</v>
      </c>
      <c r="B136" s="20" t="s">
        <v>2509</v>
      </c>
      <c r="C136" s="20" t="s">
        <v>4858</v>
      </c>
      <c r="D136" s="20" t="s">
        <v>6717</v>
      </c>
      <c r="E136" s="19" t="s">
        <v>6846</v>
      </c>
    </row>
    <row r="137" spans="1:5" ht="15.6" x14ac:dyDescent="0.3">
      <c r="A137" s="20" t="s">
        <v>2231</v>
      </c>
      <c r="B137" s="20" t="s">
        <v>2510</v>
      </c>
      <c r="C137" s="20" t="s">
        <v>4859</v>
      </c>
      <c r="D137" s="20" t="s">
        <v>6717</v>
      </c>
      <c r="E137" s="19" t="s">
        <v>6847</v>
      </c>
    </row>
    <row r="138" spans="1:5" ht="15.6" x14ac:dyDescent="0.3">
      <c r="A138" s="20" t="s">
        <v>2230</v>
      </c>
      <c r="B138" s="20" t="s">
        <v>2511</v>
      </c>
      <c r="C138" s="20" t="s">
        <v>4860</v>
      </c>
      <c r="D138" s="20" t="s">
        <v>6717</v>
      </c>
      <c r="E138" s="19" t="s">
        <v>6848</v>
      </c>
    </row>
    <row r="139" spans="1:5" ht="15.6" x14ac:dyDescent="0.3">
      <c r="A139" s="20" t="s">
        <v>2229</v>
      </c>
      <c r="B139" s="20" t="s">
        <v>2512</v>
      </c>
      <c r="C139" s="20" t="s">
        <v>4861</v>
      </c>
      <c r="D139" s="20" t="s">
        <v>6718</v>
      </c>
      <c r="E139" s="19" t="s">
        <v>6849</v>
      </c>
    </row>
    <row r="140" spans="1:5" ht="15.6" x14ac:dyDescent="0.3">
      <c r="A140" s="20" t="s">
        <v>2228</v>
      </c>
      <c r="B140" s="20" t="s">
        <v>2513</v>
      </c>
      <c r="C140" s="20" t="s">
        <v>4863</v>
      </c>
      <c r="D140" s="20" t="s">
        <v>6718</v>
      </c>
      <c r="E140" s="19" t="s">
        <v>6850</v>
      </c>
    </row>
    <row r="141" spans="1:5" ht="15.6" x14ac:dyDescent="0.3">
      <c r="A141" s="20" t="s">
        <v>2227</v>
      </c>
      <c r="B141" s="20" t="s">
        <v>2514</v>
      </c>
      <c r="C141" s="20" t="s">
        <v>4864</v>
      </c>
      <c r="D141" s="20" t="s">
        <v>6718</v>
      </c>
      <c r="E141" s="19" t="s">
        <v>6851</v>
      </c>
    </row>
    <row r="142" spans="1:5" ht="15.6" x14ac:dyDescent="0.3">
      <c r="A142" s="20" t="s">
        <v>2226</v>
      </c>
      <c r="B142" s="20" t="s">
        <v>2515</v>
      </c>
      <c r="C142" s="20" t="s">
        <v>4865</v>
      </c>
      <c r="D142" s="20" t="s">
        <v>6718</v>
      </c>
      <c r="E142" s="19" t="s">
        <v>6852</v>
      </c>
    </row>
    <row r="143" spans="1:5" ht="15.6" x14ac:dyDescent="0.3">
      <c r="A143" s="20" t="s">
        <v>2225</v>
      </c>
      <c r="B143" s="20" t="s">
        <v>2516</v>
      </c>
      <c r="C143" s="20" t="s">
        <v>4866</v>
      </c>
      <c r="D143" s="20" t="s">
        <v>6718</v>
      </c>
      <c r="E143" s="19" t="s">
        <v>6853</v>
      </c>
    </row>
    <row r="144" spans="1:5" ht="15.6" x14ac:dyDescent="0.3">
      <c r="A144" s="20" t="s">
        <v>2224</v>
      </c>
      <c r="B144" s="20" t="s">
        <v>2517</v>
      </c>
      <c r="C144" s="20" t="s">
        <v>4867</v>
      </c>
      <c r="D144" s="20" t="s">
        <v>6717</v>
      </c>
      <c r="E144" s="19" t="s">
        <v>6854</v>
      </c>
    </row>
    <row r="145" spans="1:5" ht="15.6" x14ac:dyDescent="0.3">
      <c r="A145" s="20" t="s">
        <v>2223</v>
      </c>
      <c r="B145" s="20" t="s">
        <v>2518</v>
      </c>
      <c r="C145" s="20" t="s">
        <v>4868</v>
      </c>
      <c r="D145" s="20" t="s">
        <v>6718</v>
      </c>
      <c r="E145" s="19" t="s">
        <v>6855</v>
      </c>
    </row>
    <row r="146" spans="1:5" ht="15.6" x14ac:dyDescent="0.3">
      <c r="A146" s="20" t="s">
        <v>2222</v>
      </c>
      <c r="B146" s="20" t="s">
        <v>2519</v>
      </c>
      <c r="C146" s="20" t="s">
        <v>4869</v>
      </c>
      <c r="D146" s="20" t="s">
        <v>6718</v>
      </c>
      <c r="E146" s="19" t="s">
        <v>6856</v>
      </c>
    </row>
    <row r="147" spans="1:5" ht="15.6" x14ac:dyDescent="0.3">
      <c r="A147" s="20" t="s">
        <v>2221</v>
      </c>
      <c r="B147" s="20" t="s">
        <v>2520</v>
      </c>
      <c r="C147" s="20" t="s">
        <v>4870</v>
      </c>
      <c r="D147" s="20" t="s">
        <v>6717</v>
      </c>
      <c r="E147" s="19" t="s">
        <v>6857</v>
      </c>
    </row>
    <row r="148" spans="1:5" ht="15.6" x14ac:dyDescent="0.3">
      <c r="A148" s="20" t="s">
        <v>2220</v>
      </c>
      <c r="B148" s="20" t="s">
        <v>2521</v>
      </c>
      <c r="C148" s="20" t="s">
        <v>4801</v>
      </c>
      <c r="D148" s="20" t="s">
        <v>6718</v>
      </c>
      <c r="E148" s="19" t="s">
        <v>6858</v>
      </c>
    </row>
    <row r="149" spans="1:5" ht="15.6" x14ac:dyDescent="0.3">
      <c r="A149" s="20" t="s">
        <v>2219</v>
      </c>
      <c r="B149" s="20" t="s">
        <v>2522</v>
      </c>
      <c r="C149" s="20" t="s">
        <v>4871</v>
      </c>
      <c r="D149" s="20" t="s">
        <v>6718</v>
      </c>
      <c r="E149" s="19" t="s">
        <v>6859</v>
      </c>
    </row>
    <row r="150" spans="1:5" ht="15.6" x14ac:dyDescent="0.3">
      <c r="A150" s="20" t="s">
        <v>2218</v>
      </c>
      <c r="B150" s="20" t="s">
        <v>2523</v>
      </c>
      <c r="C150" s="20" t="s">
        <v>4872</v>
      </c>
      <c r="D150" s="20" t="s">
        <v>6718</v>
      </c>
      <c r="E150" s="19" t="s">
        <v>6860</v>
      </c>
    </row>
    <row r="151" spans="1:5" ht="15.6" x14ac:dyDescent="0.3">
      <c r="A151" s="20" t="s">
        <v>2217</v>
      </c>
      <c r="B151" s="20" t="s">
        <v>2524</v>
      </c>
      <c r="C151" s="20" t="s">
        <v>4873</v>
      </c>
      <c r="D151" s="20" t="s">
        <v>6718</v>
      </c>
      <c r="E151" s="19" t="s">
        <v>6861</v>
      </c>
    </row>
    <row r="152" spans="1:5" ht="15.6" x14ac:dyDescent="0.3">
      <c r="A152" s="20" t="s">
        <v>2216</v>
      </c>
      <c r="B152" s="20" t="s">
        <v>2525</v>
      </c>
      <c r="C152" s="20" t="s">
        <v>4874</v>
      </c>
      <c r="D152" s="20" t="s">
        <v>6717</v>
      </c>
      <c r="E152" s="19" t="s">
        <v>6862</v>
      </c>
    </row>
    <row r="153" spans="1:5" ht="15.6" x14ac:dyDescent="0.3">
      <c r="A153" s="20" t="s">
        <v>2215</v>
      </c>
      <c r="B153" s="20" t="s">
        <v>2526</v>
      </c>
      <c r="C153" s="20" t="s">
        <v>4875</v>
      </c>
      <c r="D153" s="20" t="s">
        <v>6718</v>
      </c>
      <c r="E153" s="19" t="s">
        <v>6858</v>
      </c>
    </row>
    <row r="154" spans="1:5" ht="15.6" x14ac:dyDescent="0.3">
      <c r="A154" s="20" t="s">
        <v>2214</v>
      </c>
      <c r="B154" s="20" t="s">
        <v>2527</v>
      </c>
      <c r="C154" s="20" t="s">
        <v>4876</v>
      </c>
      <c r="D154" s="20" t="s">
        <v>6718</v>
      </c>
      <c r="E154" s="19" t="s">
        <v>6863</v>
      </c>
    </row>
    <row r="155" spans="1:5" ht="15.6" x14ac:dyDescent="0.3">
      <c r="A155" s="20" t="s">
        <v>2213</v>
      </c>
      <c r="B155" s="20" t="s">
        <v>2528</v>
      </c>
      <c r="C155" s="20" t="s">
        <v>4878</v>
      </c>
      <c r="D155" s="20" t="s">
        <v>6718</v>
      </c>
      <c r="E155" s="19" t="s">
        <v>6864</v>
      </c>
    </row>
    <row r="156" spans="1:5" ht="15.6" x14ac:dyDescent="0.3">
      <c r="A156" s="20" t="s">
        <v>2212</v>
      </c>
      <c r="B156" s="20" t="s">
        <v>2529</v>
      </c>
      <c r="C156" s="20" t="s">
        <v>4879</v>
      </c>
      <c r="D156" s="20" t="s">
        <v>6718</v>
      </c>
      <c r="E156" s="19" t="s">
        <v>6865</v>
      </c>
    </row>
    <row r="157" spans="1:5" ht="15.6" x14ac:dyDescent="0.3">
      <c r="A157" s="20" t="s">
        <v>2211</v>
      </c>
      <c r="B157" s="20" t="s">
        <v>2530</v>
      </c>
      <c r="C157" s="20" t="s">
        <v>4880</v>
      </c>
      <c r="D157" s="20" t="s">
        <v>6718</v>
      </c>
      <c r="E157" s="19" t="s">
        <v>6866</v>
      </c>
    </row>
    <row r="158" spans="1:5" ht="15.6" x14ac:dyDescent="0.3">
      <c r="A158" s="20" t="s">
        <v>2210</v>
      </c>
      <c r="B158" s="20" t="s">
        <v>2531</v>
      </c>
      <c r="C158" s="20" t="s">
        <v>4881</v>
      </c>
      <c r="D158" s="20" t="s">
        <v>6718</v>
      </c>
      <c r="E158" s="19" t="s">
        <v>6783</v>
      </c>
    </row>
    <row r="159" spans="1:5" ht="15.6" x14ac:dyDescent="0.3">
      <c r="A159" s="20" t="s">
        <v>2209</v>
      </c>
      <c r="B159" s="20" t="s">
        <v>2532</v>
      </c>
      <c r="C159" s="20" t="s">
        <v>4882</v>
      </c>
      <c r="D159" s="20" t="s">
        <v>6717</v>
      </c>
      <c r="E159" s="19" t="s">
        <v>6867</v>
      </c>
    </row>
    <row r="160" spans="1:5" ht="15.6" x14ac:dyDescent="0.3">
      <c r="A160" s="20" t="s">
        <v>2208</v>
      </c>
      <c r="B160" s="20" t="s">
        <v>2533</v>
      </c>
      <c r="C160" s="20" t="s">
        <v>4883</v>
      </c>
      <c r="D160" s="20" t="s">
        <v>6717</v>
      </c>
      <c r="E160" s="19" t="s">
        <v>6868</v>
      </c>
    </row>
    <row r="161" spans="1:5" ht="15.6" x14ac:dyDescent="0.3">
      <c r="A161" s="20" t="s">
        <v>2207</v>
      </c>
      <c r="B161" s="20" t="s">
        <v>2534</v>
      </c>
      <c r="C161" s="20" t="s">
        <v>4884</v>
      </c>
      <c r="D161" s="20" t="s">
        <v>6718</v>
      </c>
      <c r="E161" s="19" t="s">
        <v>6869</v>
      </c>
    </row>
    <row r="162" spans="1:5" ht="15.6" x14ac:dyDescent="0.3">
      <c r="A162" s="20" t="s">
        <v>2206</v>
      </c>
      <c r="B162" s="20" t="s">
        <v>2535</v>
      </c>
      <c r="C162" s="20" t="s">
        <v>4885</v>
      </c>
      <c r="D162" s="20" t="s">
        <v>6718</v>
      </c>
      <c r="E162" s="19" t="s">
        <v>6870</v>
      </c>
    </row>
    <row r="163" spans="1:5" ht="15.6" x14ac:dyDescent="0.3">
      <c r="A163" s="20" t="s">
        <v>2205</v>
      </c>
      <c r="B163" s="20" t="s">
        <v>2536</v>
      </c>
      <c r="C163" s="20" t="s">
        <v>4886</v>
      </c>
      <c r="D163" s="20" t="s">
        <v>6718</v>
      </c>
      <c r="E163" s="19" t="s">
        <v>6871</v>
      </c>
    </row>
    <row r="164" spans="1:5" ht="15.6" x14ac:dyDescent="0.3">
      <c r="A164" s="20" t="s">
        <v>2204</v>
      </c>
      <c r="B164" s="20" t="s">
        <v>2537</v>
      </c>
      <c r="C164" s="20" t="s">
        <v>4887</v>
      </c>
      <c r="D164" s="20" t="s">
        <v>6718</v>
      </c>
      <c r="E164" s="19" t="s">
        <v>6872</v>
      </c>
    </row>
    <row r="165" spans="1:5" ht="15.6" x14ac:dyDescent="0.3">
      <c r="A165" s="20" t="s">
        <v>2203</v>
      </c>
      <c r="B165" s="20" t="s">
        <v>2538</v>
      </c>
      <c r="C165" s="20" t="s">
        <v>4888</v>
      </c>
      <c r="D165" s="20" t="s">
        <v>6718</v>
      </c>
      <c r="E165" s="19" t="s">
        <v>6873</v>
      </c>
    </row>
    <row r="166" spans="1:5" ht="15.6" x14ac:dyDescent="0.3">
      <c r="A166" s="20" t="s">
        <v>2202</v>
      </c>
      <c r="B166" s="20" t="s">
        <v>2539</v>
      </c>
      <c r="C166" s="20" t="s">
        <v>4889</v>
      </c>
      <c r="D166" s="20" t="s">
        <v>6717</v>
      </c>
      <c r="E166" s="19" t="s">
        <v>6874</v>
      </c>
    </row>
    <row r="167" spans="1:5" ht="15.6" x14ac:dyDescent="0.3">
      <c r="A167" s="20" t="s">
        <v>2201</v>
      </c>
      <c r="B167" s="20" t="s">
        <v>2540</v>
      </c>
      <c r="C167" s="20" t="s">
        <v>4890</v>
      </c>
      <c r="D167" s="20" t="s">
        <v>6718</v>
      </c>
      <c r="E167" s="19" t="s">
        <v>6875</v>
      </c>
    </row>
    <row r="168" spans="1:5" ht="15.6" x14ac:dyDescent="0.3">
      <c r="A168" s="20" t="s">
        <v>2200</v>
      </c>
      <c r="B168" s="20" t="s">
        <v>2541</v>
      </c>
      <c r="C168" s="20" t="s">
        <v>4891</v>
      </c>
      <c r="D168" s="20" t="s">
        <v>6717</v>
      </c>
      <c r="E168" s="19" t="s">
        <v>6876</v>
      </c>
    </row>
    <row r="169" spans="1:5" ht="15.6" x14ac:dyDescent="0.3">
      <c r="A169" s="20" t="s">
        <v>2199</v>
      </c>
      <c r="B169" s="20" t="s">
        <v>2542</v>
      </c>
      <c r="C169" s="20" t="s">
        <v>4892</v>
      </c>
      <c r="D169" s="20" t="s">
        <v>6717</v>
      </c>
      <c r="E169" s="19" t="s">
        <v>6877</v>
      </c>
    </row>
    <row r="170" spans="1:5" ht="15.6" x14ac:dyDescent="0.3">
      <c r="A170" s="20" t="s">
        <v>2198</v>
      </c>
      <c r="B170" s="20" t="s">
        <v>2543</v>
      </c>
      <c r="C170" s="20" t="s">
        <v>4893</v>
      </c>
      <c r="D170" s="20" t="s">
        <v>6718</v>
      </c>
      <c r="E170" s="19" t="s">
        <v>6878</v>
      </c>
    </row>
    <row r="171" spans="1:5" ht="15.6" x14ac:dyDescent="0.3">
      <c r="A171" s="20" t="s">
        <v>2197</v>
      </c>
      <c r="B171" s="20" t="s">
        <v>2544</v>
      </c>
      <c r="C171" s="20" t="s">
        <v>4895</v>
      </c>
      <c r="D171" s="20" t="s">
        <v>6718</v>
      </c>
      <c r="E171" s="19" t="s">
        <v>6879</v>
      </c>
    </row>
    <row r="172" spans="1:5" ht="15.6" x14ac:dyDescent="0.3">
      <c r="A172" s="20" t="s">
        <v>2196</v>
      </c>
      <c r="B172" s="20" t="s">
        <v>2545</v>
      </c>
      <c r="C172" s="20" t="s">
        <v>4896</v>
      </c>
      <c r="D172" s="20" t="s">
        <v>6717</v>
      </c>
      <c r="E172" s="19" t="s">
        <v>6749</v>
      </c>
    </row>
    <row r="173" spans="1:5" ht="15.6" x14ac:dyDescent="0.3">
      <c r="A173" s="20" t="s">
        <v>2195</v>
      </c>
      <c r="B173" s="20" t="s">
        <v>2546</v>
      </c>
      <c r="C173" s="20" t="s">
        <v>4897</v>
      </c>
      <c r="D173" s="20" t="s">
        <v>6717</v>
      </c>
      <c r="E173" s="19" t="s">
        <v>6880</v>
      </c>
    </row>
    <row r="174" spans="1:5" ht="15.6" x14ac:dyDescent="0.3">
      <c r="A174" s="20" t="s">
        <v>2194</v>
      </c>
      <c r="B174" s="20" t="s">
        <v>2547</v>
      </c>
      <c r="C174" s="20" t="s">
        <v>4898</v>
      </c>
      <c r="D174" s="20" t="s">
        <v>6718</v>
      </c>
      <c r="E174" s="19" t="s">
        <v>6881</v>
      </c>
    </row>
    <row r="175" spans="1:5" ht="15.6" x14ac:dyDescent="0.3">
      <c r="A175" s="20" t="s">
        <v>2193</v>
      </c>
      <c r="B175" s="20" t="s">
        <v>2548</v>
      </c>
      <c r="C175" s="20" t="s">
        <v>4899</v>
      </c>
      <c r="D175" s="20" t="s">
        <v>6717</v>
      </c>
      <c r="E175" s="19" t="s">
        <v>6822</v>
      </c>
    </row>
    <row r="176" spans="1:5" ht="15.6" x14ac:dyDescent="0.3">
      <c r="A176" s="20" t="s">
        <v>2192</v>
      </c>
      <c r="B176" s="20" t="s">
        <v>2549</v>
      </c>
      <c r="C176" s="20" t="s">
        <v>4900</v>
      </c>
      <c r="D176" s="20" t="s">
        <v>6718</v>
      </c>
      <c r="E176" s="19" t="s">
        <v>6882</v>
      </c>
    </row>
    <row r="177" spans="1:5" ht="15.6" x14ac:dyDescent="0.3">
      <c r="A177" s="20" t="s">
        <v>2191</v>
      </c>
      <c r="B177" s="20" t="s">
        <v>2550</v>
      </c>
      <c r="C177" s="20" t="s">
        <v>4901</v>
      </c>
      <c r="D177" s="20" t="s">
        <v>6718</v>
      </c>
      <c r="E177" s="19" t="s">
        <v>6740</v>
      </c>
    </row>
    <row r="178" spans="1:5" ht="15.6" x14ac:dyDescent="0.3">
      <c r="A178" s="20" t="s">
        <v>2190</v>
      </c>
      <c r="B178" s="20" t="s">
        <v>2551</v>
      </c>
      <c r="C178" s="20" t="s">
        <v>4902</v>
      </c>
      <c r="D178" s="20" t="s">
        <v>6717</v>
      </c>
      <c r="E178" s="19" t="s">
        <v>6883</v>
      </c>
    </row>
    <row r="179" spans="1:5" ht="15.6" x14ac:dyDescent="0.3">
      <c r="A179" s="20" t="s">
        <v>2189</v>
      </c>
      <c r="B179" s="20" t="s">
        <v>2552</v>
      </c>
      <c r="C179" s="20" t="s">
        <v>4903</v>
      </c>
      <c r="D179" s="20" t="s">
        <v>6717</v>
      </c>
      <c r="E179" s="19" t="s">
        <v>6884</v>
      </c>
    </row>
    <row r="180" spans="1:5" ht="15.6" x14ac:dyDescent="0.3">
      <c r="A180" s="20" t="s">
        <v>2188</v>
      </c>
      <c r="B180" s="20" t="s">
        <v>2553</v>
      </c>
      <c r="C180" s="20" t="s">
        <v>4904</v>
      </c>
      <c r="D180" s="20" t="s">
        <v>6717</v>
      </c>
      <c r="E180" s="19" t="s">
        <v>6885</v>
      </c>
    </row>
    <row r="181" spans="1:5" ht="15.6" x14ac:dyDescent="0.3">
      <c r="A181" s="20" t="s">
        <v>2187</v>
      </c>
      <c r="B181" s="20" t="s">
        <v>2554</v>
      </c>
      <c r="C181" s="20" t="s">
        <v>4905</v>
      </c>
      <c r="D181" s="20" t="s">
        <v>6717</v>
      </c>
      <c r="E181" s="19" t="s">
        <v>6886</v>
      </c>
    </row>
    <row r="182" spans="1:5" ht="15.6" x14ac:dyDescent="0.3">
      <c r="A182" s="20" t="s">
        <v>2186</v>
      </c>
      <c r="B182" s="20" t="s">
        <v>2555</v>
      </c>
      <c r="C182" s="20" t="s">
        <v>4906</v>
      </c>
      <c r="D182" s="20" t="s">
        <v>6717</v>
      </c>
      <c r="E182" s="19" t="s">
        <v>6887</v>
      </c>
    </row>
    <row r="183" spans="1:5" ht="15.6" x14ac:dyDescent="0.3">
      <c r="A183" s="20" t="s">
        <v>2185</v>
      </c>
      <c r="B183" s="20" t="s">
        <v>2556</v>
      </c>
      <c r="C183" s="20" t="s">
        <v>4907</v>
      </c>
      <c r="D183" s="20" t="s">
        <v>6718</v>
      </c>
      <c r="E183" s="19" t="s">
        <v>6888</v>
      </c>
    </row>
    <row r="184" spans="1:5" ht="15.6" x14ac:dyDescent="0.3">
      <c r="A184" s="20" t="s">
        <v>2184</v>
      </c>
      <c r="B184" s="20" t="s">
        <v>2557</v>
      </c>
      <c r="C184" s="20" t="s">
        <v>4908</v>
      </c>
      <c r="D184" s="20" t="s">
        <v>6718</v>
      </c>
      <c r="E184" s="19" t="s">
        <v>6889</v>
      </c>
    </row>
    <row r="185" spans="1:5" ht="15.6" x14ac:dyDescent="0.3">
      <c r="A185" s="20" t="s">
        <v>2183</v>
      </c>
      <c r="B185" s="20" t="s">
        <v>2558</v>
      </c>
      <c r="C185" s="20" t="s">
        <v>4909</v>
      </c>
      <c r="D185" s="20" t="s">
        <v>6718</v>
      </c>
      <c r="E185" s="19" t="s">
        <v>6890</v>
      </c>
    </row>
    <row r="186" spans="1:5" ht="15.6" x14ac:dyDescent="0.3">
      <c r="A186" s="20" t="s">
        <v>2182</v>
      </c>
      <c r="B186" s="20" t="s">
        <v>2559</v>
      </c>
      <c r="C186" s="20" t="s">
        <v>4910</v>
      </c>
      <c r="D186" s="20" t="s">
        <v>6718</v>
      </c>
      <c r="E186" s="19" t="s">
        <v>6891</v>
      </c>
    </row>
    <row r="187" spans="1:5" ht="15.6" x14ac:dyDescent="0.3">
      <c r="A187" s="20" t="s">
        <v>2181</v>
      </c>
      <c r="B187" s="20" t="s">
        <v>2560</v>
      </c>
      <c r="C187" s="20" t="s">
        <v>4911</v>
      </c>
      <c r="D187" s="20" t="s">
        <v>6717</v>
      </c>
      <c r="E187" s="19" t="s">
        <v>6892</v>
      </c>
    </row>
    <row r="188" spans="1:5" ht="15.6" x14ac:dyDescent="0.3">
      <c r="A188" s="20" t="s">
        <v>2180</v>
      </c>
      <c r="B188" s="20" t="s">
        <v>2561</v>
      </c>
      <c r="C188" s="20" t="s">
        <v>4912</v>
      </c>
      <c r="D188" s="20" t="s">
        <v>6718</v>
      </c>
      <c r="E188" s="19" t="s">
        <v>6893</v>
      </c>
    </row>
    <row r="189" spans="1:5" ht="15.6" x14ac:dyDescent="0.3">
      <c r="A189" s="20" t="s">
        <v>2179</v>
      </c>
      <c r="B189" s="20" t="s">
        <v>2562</v>
      </c>
      <c r="C189" s="20" t="s">
        <v>4913</v>
      </c>
      <c r="D189" s="20" t="s">
        <v>6718</v>
      </c>
      <c r="E189" s="19" t="s">
        <v>6894</v>
      </c>
    </row>
    <row r="190" spans="1:5" ht="15.6" x14ac:dyDescent="0.3">
      <c r="A190" s="20" t="s">
        <v>2178</v>
      </c>
      <c r="B190" s="20" t="s">
        <v>2563</v>
      </c>
      <c r="C190" s="20" t="s">
        <v>4914</v>
      </c>
      <c r="D190" s="20" t="s">
        <v>6717</v>
      </c>
      <c r="E190" s="19" t="s">
        <v>6895</v>
      </c>
    </row>
    <row r="191" spans="1:5" ht="15.6" x14ac:dyDescent="0.3">
      <c r="A191" s="20" t="s">
        <v>2177</v>
      </c>
      <c r="B191" s="20" t="s">
        <v>2564</v>
      </c>
      <c r="C191" s="20" t="s">
        <v>4915</v>
      </c>
      <c r="D191" s="20" t="s">
        <v>6717</v>
      </c>
      <c r="E191" s="19" t="s">
        <v>6896</v>
      </c>
    </row>
    <row r="192" spans="1:5" ht="15.6" x14ac:dyDescent="0.3">
      <c r="A192" s="20" t="s">
        <v>2176</v>
      </c>
      <c r="B192" s="20" t="s">
        <v>2565</v>
      </c>
      <c r="C192" s="20" t="s">
        <v>4916</v>
      </c>
      <c r="D192" s="20" t="s">
        <v>6718</v>
      </c>
      <c r="E192" s="19" t="s">
        <v>6897</v>
      </c>
    </row>
    <row r="193" spans="1:5" ht="15.6" x14ac:dyDescent="0.3">
      <c r="A193" s="20" t="s">
        <v>2175</v>
      </c>
      <c r="B193" s="20" t="s">
        <v>2566</v>
      </c>
      <c r="C193" s="20" t="s">
        <v>4917</v>
      </c>
      <c r="D193" s="20" t="s">
        <v>6718</v>
      </c>
      <c r="E193" s="19" t="s">
        <v>6898</v>
      </c>
    </row>
    <row r="194" spans="1:5" ht="15.6" x14ac:dyDescent="0.3">
      <c r="A194" s="20" t="s">
        <v>2174</v>
      </c>
      <c r="B194" s="20" t="s">
        <v>2567</v>
      </c>
      <c r="C194" s="20" t="s">
        <v>4918</v>
      </c>
      <c r="D194" s="20" t="s">
        <v>6717</v>
      </c>
      <c r="E194" s="19" t="s">
        <v>6899</v>
      </c>
    </row>
    <row r="195" spans="1:5" ht="15.6" x14ac:dyDescent="0.3">
      <c r="A195" s="20" t="s">
        <v>2173</v>
      </c>
      <c r="B195" s="20" t="s">
        <v>2568</v>
      </c>
      <c r="C195" s="20" t="s">
        <v>6678</v>
      </c>
      <c r="D195" s="20" t="s">
        <v>6718</v>
      </c>
      <c r="E195" s="19" t="s">
        <v>6900</v>
      </c>
    </row>
    <row r="196" spans="1:5" ht="15.6" x14ac:dyDescent="0.3">
      <c r="A196" s="20" t="s">
        <v>2172</v>
      </c>
      <c r="B196" s="20" t="s">
        <v>2569</v>
      </c>
      <c r="C196" s="20" t="s">
        <v>4919</v>
      </c>
      <c r="D196" s="20" t="s">
        <v>6718</v>
      </c>
      <c r="E196" s="19" t="s">
        <v>6901</v>
      </c>
    </row>
    <row r="197" spans="1:5" ht="15.6" x14ac:dyDescent="0.3">
      <c r="A197" s="20" t="s">
        <v>2171</v>
      </c>
      <c r="B197" s="20" t="s">
        <v>2570</v>
      </c>
      <c r="C197" s="20" t="s">
        <v>4920</v>
      </c>
      <c r="D197" s="20" t="s">
        <v>6718</v>
      </c>
      <c r="E197" s="19" t="s">
        <v>6902</v>
      </c>
    </row>
    <row r="198" spans="1:5" ht="15.6" x14ac:dyDescent="0.3">
      <c r="A198" s="20" t="s">
        <v>2170</v>
      </c>
      <c r="B198" s="20" t="s">
        <v>2571</v>
      </c>
      <c r="C198" s="20" t="s">
        <v>4921</v>
      </c>
      <c r="D198" s="20" t="s">
        <v>6718</v>
      </c>
      <c r="E198" s="19" t="s">
        <v>6903</v>
      </c>
    </row>
    <row r="199" spans="1:5" ht="15.6" x14ac:dyDescent="0.3">
      <c r="A199" s="20" t="s">
        <v>2169</v>
      </c>
      <c r="B199" s="20" t="s">
        <v>2572</v>
      </c>
      <c r="C199" s="20" t="s">
        <v>4922</v>
      </c>
      <c r="D199" s="20" t="s">
        <v>6718</v>
      </c>
      <c r="E199" s="19" t="s">
        <v>6853</v>
      </c>
    </row>
    <row r="200" spans="1:5" ht="15.6" x14ac:dyDescent="0.3">
      <c r="A200" s="20" t="s">
        <v>2168</v>
      </c>
      <c r="B200" s="20" t="s">
        <v>2573</v>
      </c>
      <c r="C200" s="20" t="s">
        <v>4923</v>
      </c>
      <c r="D200" s="20" t="s">
        <v>6717</v>
      </c>
      <c r="E200" s="19" t="s">
        <v>6904</v>
      </c>
    </row>
    <row r="201" spans="1:5" ht="15.6" x14ac:dyDescent="0.3">
      <c r="A201" s="20" t="s">
        <v>2167</v>
      </c>
      <c r="B201" s="20" t="s">
        <v>2574</v>
      </c>
      <c r="C201" s="20" t="s">
        <v>4924</v>
      </c>
      <c r="D201" s="20" t="s">
        <v>6718</v>
      </c>
      <c r="E201" s="19" t="s">
        <v>6850</v>
      </c>
    </row>
    <row r="202" spans="1:5" ht="15.6" x14ac:dyDescent="0.3">
      <c r="A202" s="20" t="s">
        <v>2166</v>
      </c>
      <c r="B202" s="20" t="s">
        <v>2575</v>
      </c>
      <c r="C202" s="20" t="s">
        <v>4925</v>
      </c>
      <c r="D202" s="20" t="s">
        <v>6718</v>
      </c>
      <c r="E202" s="19" t="s">
        <v>6905</v>
      </c>
    </row>
    <row r="203" spans="1:5" ht="15.6" x14ac:dyDescent="0.3">
      <c r="A203" s="20" t="s">
        <v>2165</v>
      </c>
      <c r="B203" s="20" t="s">
        <v>2576</v>
      </c>
      <c r="C203" s="20" t="s">
        <v>4926</v>
      </c>
      <c r="D203" s="20" t="s">
        <v>6718</v>
      </c>
      <c r="E203" s="19" t="s">
        <v>6906</v>
      </c>
    </row>
    <row r="204" spans="1:5" ht="15.6" x14ac:dyDescent="0.3">
      <c r="A204" s="20" t="s">
        <v>2164</v>
      </c>
      <c r="B204" s="20" t="s">
        <v>2577</v>
      </c>
      <c r="C204" s="20" t="s">
        <v>4927</v>
      </c>
      <c r="D204" s="20" t="s">
        <v>6718</v>
      </c>
      <c r="E204" s="19" t="s">
        <v>6907</v>
      </c>
    </row>
    <row r="205" spans="1:5" ht="15.6" x14ac:dyDescent="0.3">
      <c r="A205" s="20" t="s">
        <v>2163</v>
      </c>
      <c r="B205" s="20" t="s">
        <v>2578</v>
      </c>
      <c r="C205" s="20" t="s">
        <v>4928</v>
      </c>
      <c r="D205" s="20" t="s">
        <v>6717</v>
      </c>
      <c r="E205" s="19" t="s">
        <v>6804</v>
      </c>
    </row>
    <row r="206" spans="1:5" ht="15.6" x14ac:dyDescent="0.3">
      <c r="A206" s="20" t="s">
        <v>2162</v>
      </c>
      <c r="B206" s="20" t="s">
        <v>2579</v>
      </c>
      <c r="C206" s="20" t="s">
        <v>4929</v>
      </c>
      <c r="D206" s="20" t="s">
        <v>6718</v>
      </c>
      <c r="E206" s="19" t="s">
        <v>6908</v>
      </c>
    </row>
    <row r="207" spans="1:5" ht="15.6" x14ac:dyDescent="0.3">
      <c r="A207" s="20" t="s">
        <v>2161</v>
      </c>
      <c r="B207" s="20" t="s">
        <v>2580</v>
      </c>
      <c r="C207" s="20" t="s">
        <v>4930</v>
      </c>
      <c r="D207" s="20" t="s">
        <v>6717</v>
      </c>
      <c r="E207" s="19" t="s">
        <v>6909</v>
      </c>
    </row>
    <row r="208" spans="1:5" ht="15.6" x14ac:dyDescent="0.3">
      <c r="A208" s="20" t="s">
        <v>2160</v>
      </c>
      <c r="B208" s="20" t="s">
        <v>2581</v>
      </c>
      <c r="C208" s="20" t="s">
        <v>4931</v>
      </c>
      <c r="D208" s="20" t="s">
        <v>6717</v>
      </c>
      <c r="E208" s="19" t="s">
        <v>6910</v>
      </c>
    </row>
    <row r="209" spans="1:5" ht="15.6" x14ac:dyDescent="0.3">
      <c r="A209" s="20" t="s">
        <v>2159</v>
      </c>
      <c r="B209" s="20" t="s">
        <v>2582</v>
      </c>
      <c r="C209" s="20" t="s">
        <v>4932</v>
      </c>
      <c r="D209" s="20" t="s">
        <v>6718</v>
      </c>
      <c r="E209" s="19" t="s">
        <v>6911</v>
      </c>
    </row>
    <row r="210" spans="1:5" ht="15.6" x14ac:dyDescent="0.3">
      <c r="A210" s="20" t="s">
        <v>2158</v>
      </c>
      <c r="B210" s="20" t="s">
        <v>2583</v>
      </c>
      <c r="C210" s="20" t="s">
        <v>4933</v>
      </c>
      <c r="D210" s="20" t="s">
        <v>6717</v>
      </c>
      <c r="E210" s="19" t="s">
        <v>6912</v>
      </c>
    </row>
    <row r="211" spans="1:5" ht="15.6" x14ac:dyDescent="0.3">
      <c r="A211" s="20" t="s">
        <v>2157</v>
      </c>
      <c r="B211" s="20" t="s">
        <v>2584</v>
      </c>
      <c r="C211" s="20" t="s">
        <v>4934</v>
      </c>
      <c r="D211" s="20" t="s">
        <v>6717</v>
      </c>
      <c r="E211" s="19" t="s">
        <v>6913</v>
      </c>
    </row>
    <row r="212" spans="1:5" ht="15.6" x14ac:dyDescent="0.3">
      <c r="A212" s="20" t="s">
        <v>2156</v>
      </c>
      <c r="B212" s="20" t="s">
        <v>2585</v>
      </c>
      <c r="C212" s="20" t="s">
        <v>4935</v>
      </c>
      <c r="D212" s="20" t="s">
        <v>6718</v>
      </c>
      <c r="E212" s="19" t="s">
        <v>6914</v>
      </c>
    </row>
    <row r="213" spans="1:5" ht="15.6" x14ac:dyDescent="0.3">
      <c r="A213" s="20" t="s">
        <v>2155</v>
      </c>
      <c r="B213" s="20" t="s">
        <v>2586</v>
      </c>
      <c r="C213" s="20" t="s">
        <v>4936</v>
      </c>
      <c r="D213" s="20" t="s">
        <v>6718</v>
      </c>
      <c r="E213" s="19" t="s">
        <v>6915</v>
      </c>
    </row>
    <row r="214" spans="1:5" ht="15.6" x14ac:dyDescent="0.3">
      <c r="A214" s="20" t="s">
        <v>2154</v>
      </c>
      <c r="B214" s="20" t="s">
        <v>2587</v>
      </c>
      <c r="C214" s="20" t="s">
        <v>4937</v>
      </c>
      <c r="D214" s="20" t="s">
        <v>6718</v>
      </c>
      <c r="E214" s="19" t="s">
        <v>6916</v>
      </c>
    </row>
    <row r="215" spans="1:5" ht="15.6" x14ac:dyDescent="0.3">
      <c r="A215" s="20" t="s">
        <v>2153</v>
      </c>
      <c r="B215" s="20" t="s">
        <v>2588</v>
      </c>
      <c r="C215" s="20" t="s">
        <v>4938</v>
      </c>
      <c r="D215" s="20" t="s">
        <v>6718</v>
      </c>
      <c r="E215" s="19" t="s">
        <v>6722</v>
      </c>
    </row>
    <row r="216" spans="1:5" ht="15.6" x14ac:dyDescent="0.3">
      <c r="A216" s="20" t="s">
        <v>2152</v>
      </c>
      <c r="B216" s="20" t="s">
        <v>2589</v>
      </c>
      <c r="C216" s="20" t="s">
        <v>4939</v>
      </c>
      <c r="D216" s="20" t="s">
        <v>6717</v>
      </c>
      <c r="E216" s="19" t="s">
        <v>6812</v>
      </c>
    </row>
    <row r="217" spans="1:5" ht="15.6" x14ac:dyDescent="0.3">
      <c r="A217" s="20" t="s">
        <v>2151</v>
      </c>
      <c r="B217" s="20" t="s">
        <v>2590</v>
      </c>
      <c r="C217" s="20" t="s">
        <v>4940</v>
      </c>
      <c r="D217" s="20" t="s">
        <v>6718</v>
      </c>
      <c r="E217" s="19" t="s">
        <v>6917</v>
      </c>
    </row>
    <row r="218" spans="1:5" ht="15.6" x14ac:dyDescent="0.3">
      <c r="A218" s="20" t="s">
        <v>2150</v>
      </c>
      <c r="B218" s="20" t="s">
        <v>2591</v>
      </c>
      <c r="C218" s="20" t="s">
        <v>4941</v>
      </c>
      <c r="D218" s="20" t="s">
        <v>6718</v>
      </c>
      <c r="E218" s="19" t="s">
        <v>6770</v>
      </c>
    </row>
    <row r="219" spans="1:5" ht="15.6" x14ac:dyDescent="0.3">
      <c r="A219" s="20" t="s">
        <v>2149</v>
      </c>
      <c r="B219" s="20" t="s">
        <v>2592</v>
      </c>
      <c r="C219" s="20" t="s">
        <v>4942</v>
      </c>
      <c r="D219" s="20" t="s">
        <v>6718</v>
      </c>
      <c r="E219" s="19" t="s">
        <v>6800</v>
      </c>
    </row>
    <row r="220" spans="1:5" ht="15.6" x14ac:dyDescent="0.3">
      <c r="A220" s="20" t="s">
        <v>2148</v>
      </c>
      <c r="B220" s="20" t="s">
        <v>2593</v>
      </c>
      <c r="C220" s="20" t="s">
        <v>4943</v>
      </c>
      <c r="D220" s="20" t="s">
        <v>6718</v>
      </c>
      <c r="E220" s="19" t="s">
        <v>6918</v>
      </c>
    </row>
    <row r="221" spans="1:5" ht="15.6" x14ac:dyDescent="0.3">
      <c r="A221" s="20" t="s">
        <v>2147</v>
      </c>
      <c r="B221" s="20" t="s">
        <v>2594</v>
      </c>
      <c r="C221" s="20" t="s">
        <v>4801</v>
      </c>
      <c r="D221" s="20" t="s">
        <v>6718</v>
      </c>
      <c r="E221" s="19" t="s">
        <v>6919</v>
      </c>
    </row>
    <row r="222" spans="1:5" ht="15.6" x14ac:dyDescent="0.3">
      <c r="A222" s="20" t="s">
        <v>2146</v>
      </c>
      <c r="B222" s="20" t="s">
        <v>2595</v>
      </c>
      <c r="C222" s="20" t="s">
        <v>4944</v>
      </c>
      <c r="D222" s="20" t="s">
        <v>6717</v>
      </c>
      <c r="E222" s="19" t="s">
        <v>6920</v>
      </c>
    </row>
    <row r="223" spans="1:5" ht="15.6" x14ac:dyDescent="0.3">
      <c r="A223" s="20" t="s">
        <v>2145</v>
      </c>
      <c r="B223" s="20" t="s">
        <v>2596</v>
      </c>
      <c r="C223" s="20" t="s">
        <v>4945</v>
      </c>
      <c r="D223" s="20" t="s">
        <v>6718</v>
      </c>
      <c r="E223" s="19" t="s">
        <v>6921</v>
      </c>
    </row>
    <row r="224" spans="1:5" ht="15.6" x14ac:dyDescent="0.3">
      <c r="A224" s="20" t="s">
        <v>2144</v>
      </c>
      <c r="B224" s="20" t="s">
        <v>2597</v>
      </c>
      <c r="C224" s="20" t="s">
        <v>4946</v>
      </c>
      <c r="D224" s="20" t="s">
        <v>6718</v>
      </c>
      <c r="E224" s="19" t="s">
        <v>6922</v>
      </c>
    </row>
    <row r="225" spans="1:5" ht="15.6" x14ac:dyDescent="0.3">
      <c r="A225" s="20" t="s">
        <v>2143</v>
      </c>
      <c r="B225" s="20" t="s">
        <v>2598</v>
      </c>
      <c r="C225" s="20" t="s">
        <v>4947</v>
      </c>
      <c r="D225" s="20" t="s">
        <v>6717</v>
      </c>
      <c r="E225" s="19" t="s">
        <v>6923</v>
      </c>
    </row>
    <row r="226" spans="1:5" ht="15.6" x14ac:dyDescent="0.3">
      <c r="A226" s="20" t="s">
        <v>2142</v>
      </c>
      <c r="B226" s="20" t="s">
        <v>2599</v>
      </c>
      <c r="C226" s="20" t="s">
        <v>4948</v>
      </c>
      <c r="D226" s="20" t="s">
        <v>6717</v>
      </c>
      <c r="E226" s="19" t="s">
        <v>6796</v>
      </c>
    </row>
    <row r="227" spans="1:5" ht="15.6" x14ac:dyDescent="0.3">
      <c r="A227" s="20" t="s">
        <v>2141</v>
      </c>
      <c r="B227" s="20" t="s">
        <v>2600</v>
      </c>
      <c r="C227" s="20" t="s">
        <v>4783</v>
      </c>
      <c r="D227" s="20" t="s">
        <v>6718</v>
      </c>
      <c r="E227" s="19" t="s">
        <v>6924</v>
      </c>
    </row>
    <row r="228" spans="1:5" ht="15.6" x14ac:dyDescent="0.3">
      <c r="A228" s="20" t="s">
        <v>2140</v>
      </c>
      <c r="B228" s="20" t="s">
        <v>2601</v>
      </c>
      <c r="C228" s="20" t="s">
        <v>4949</v>
      </c>
      <c r="D228" s="20" t="s">
        <v>6717</v>
      </c>
      <c r="E228" s="19" t="s">
        <v>6925</v>
      </c>
    </row>
    <row r="229" spans="1:5" ht="15.6" x14ac:dyDescent="0.3">
      <c r="A229" s="20" t="s">
        <v>2139</v>
      </c>
      <c r="B229" s="20" t="s">
        <v>2602</v>
      </c>
      <c r="C229" s="20" t="s">
        <v>4950</v>
      </c>
      <c r="D229" s="20" t="s">
        <v>6718</v>
      </c>
      <c r="E229" s="19" t="s">
        <v>6926</v>
      </c>
    </row>
    <row r="230" spans="1:5" ht="15.6" x14ac:dyDescent="0.3">
      <c r="A230" s="20" t="s">
        <v>2138</v>
      </c>
      <c r="B230" s="20" t="s">
        <v>2603</v>
      </c>
      <c r="C230" s="20" t="s">
        <v>4951</v>
      </c>
      <c r="D230" s="20" t="s">
        <v>6717</v>
      </c>
      <c r="E230" s="19" t="s">
        <v>6927</v>
      </c>
    </row>
    <row r="231" spans="1:5" ht="15.6" x14ac:dyDescent="0.3">
      <c r="A231" s="20" t="s">
        <v>2137</v>
      </c>
      <c r="B231" s="20" t="s">
        <v>2604</v>
      </c>
      <c r="C231" s="20" t="s">
        <v>4952</v>
      </c>
      <c r="D231" s="20" t="s">
        <v>6717</v>
      </c>
      <c r="E231" s="19" t="s">
        <v>6928</v>
      </c>
    </row>
    <row r="232" spans="1:5" ht="15.6" x14ac:dyDescent="0.3">
      <c r="A232" s="20" t="s">
        <v>2136</v>
      </c>
      <c r="B232" s="20" t="s">
        <v>2605</v>
      </c>
      <c r="C232" s="20" t="s">
        <v>4953</v>
      </c>
      <c r="D232" s="20" t="s">
        <v>6718</v>
      </c>
      <c r="E232" s="19" t="s">
        <v>6929</v>
      </c>
    </row>
    <row r="233" spans="1:5" ht="15.6" x14ac:dyDescent="0.3">
      <c r="A233" s="20" t="s">
        <v>2135</v>
      </c>
      <c r="B233" s="20" t="s">
        <v>2606</v>
      </c>
      <c r="C233" s="20" t="s">
        <v>4954</v>
      </c>
      <c r="D233" s="20" t="s">
        <v>6718</v>
      </c>
      <c r="E233" s="19" t="s">
        <v>6930</v>
      </c>
    </row>
    <row r="234" spans="1:5" ht="15.6" x14ac:dyDescent="0.3">
      <c r="A234" s="20" t="s">
        <v>2134</v>
      </c>
      <c r="B234" s="20" t="s">
        <v>2607</v>
      </c>
      <c r="C234" s="20" t="s">
        <v>4955</v>
      </c>
      <c r="D234" s="20" t="s">
        <v>6718</v>
      </c>
      <c r="E234" s="19" t="s">
        <v>6931</v>
      </c>
    </row>
    <row r="235" spans="1:5" ht="15.6" x14ac:dyDescent="0.3">
      <c r="A235" s="20" t="s">
        <v>2133</v>
      </c>
      <c r="B235" s="20" t="s">
        <v>2608</v>
      </c>
      <c r="C235" s="20" t="s">
        <v>4956</v>
      </c>
      <c r="D235" s="20" t="s">
        <v>6718</v>
      </c>
      <c r="E235" s="19" t="s">
        <v>6932</v>
      </c>
    </row>
    <row r="236" spans="1:5" ht="15.6" x14ac:dyDescent="0.3">
      <c r="A236" s="20" t="s">
        <v>2132</v>
      </c>
      <c r="B236" s="20" t="s">
        <v>2609</v>
      </c>
      <c r="C236" s="20" t="s">
        <v>4857</v>
      </c>
      <c r="D236" s="20" t="s">
        <v>6718</v>
      </c>
      <c r="E236" s="19" t="s">
        <v>6926</v>
      </c>
    </row>
    <row r="237" spans="1:5" ht="15.6" x14ac:dyDescent="0.3">
      <c r="A237" s="20" t="s">
        <v>2131</v>
      </c>
      <c r="B237" s="20" t="s">
        <v>2610</v>
      </c>
      <c r="C237" s="20" t="s">
        <v>4957</v>
      </c>
      <c r="D237" s="20" t="s">
        <v>6717</v>
      </c>
      <c r="E237" s="19" t="s">
        <v>6933</v>
      </c>
    </row>
    <row r="238" spans="1:5" ht="15.6" x14ac:dyDescent="0.3">
      <c r="A238" s="20" t="s">
        <v>2130</v>
      </c>
      <c r="B238" s="20" t="s">
        <v>2611</v>
      </c>
      <c r="C238" s="20" t="s">
        <v>4958</v>
      </c>
      <c r="D238" s="20" t="s">
        <v>6718</v>
      </c>
      <c r="E238" s="19" t="s">
        <v>6934</v>
      </c>
    </row>
    <row r="239" spans="1:5" ht="15.6" x14ac:dyDescent="0.3">
      <c r="A239" s="20" t="s">
        <v>2129</v>
      </c>
      <c r="B239" s="20" t="s">
        <v>2612</v>
      </c>
      <c r="C239" s="20" t="s">
        <v>4959</v>
      </c>
      <c r="D239" s="20" t="s">
        <v>6718</v>
      </c>
      <c r="E239" s="19" t="s">
        <v>6935</v>
      </c>
    </row>
    <row r="240" spans="1:5" ht="15.6" x14ac:dyDescent="0.3">
      <c r="A240" s="20" t="s">
        <v>2128</v>
      </c>
      <c r="B240" s="20" t="s">
        <v>2613</v>
      </c>
      <c r="C240" s="20" t="s">
        <v>4960</v>
      </c>
      <c r="D240" s="20" t="s">
        <v>6717</v>
      </c>
      <c r="E240" s="19" t="s">
        <v>6936</v>
      </c>
    </row>
    <row r="241" spans="1:5" ht="15.6" x14ac:dyDescent="0.3">
      <c r="A241" s="20" t="s">
        <v>2127</v>
      </c>
      <c r="B241" s="20" t="s">
        <v>2614</v>
      </c>
      <c r="C241" s="20" t="s">
        <v>4961</v>
      </c>
      <c r="D241" s="20" t="s">
        <v>6717</v>
      </c>
      <c r="E241" s="19" t="s">
        <v>6937</v>
      </c>
    </row>
    <row r="242" spans="1:5" ht="15.6" x14ac:dyDescent="0.3">
      <c r="A242" s="20" t="s">
        <v>2126</v>
      </c>
      <c r="B242" s="20" t="s">
        <v>2615</v>
      </c>
      <c r="C242" s="20" t="s">
        <v>4962</v>
      </c>
      <c r="D242" s="20" t="s">
        <v>6718</v>
      </c>
      <c r="E242" s="19" t="s">
        <v>6938</v>
      </c>
    </row>
    <row r="243" spans="1:5" ht="15.6" x14ac:dyDescent="0.3">
      <c r="A243" s="20" t="s">
        <v>2124</v>
      </c>
      <c r="B243" s="20" t="s">
        <v>2616</v>
      </c>
      <c r="C243" s="20" t="s">
        <v>4963</v>
      </c>
      <c r="D243" s="20" t="s">
        <v>6718</v>
      </c>
      <c r="E243" s="19" t="s">
        <v>6939</v>
      </c>
    </row>
    <row r="244" spans="1:5" ht="15.6" x14ac:dyDescent="0.3">
      <c r="A244" s="20" t="s">
        <v>2123</v>
      </c>
      <c r="B244" s="20" t="s">
        <v>2617</v>
      </c>
      <c r="C244" s="20" t="s">
        <v>4965</v>
      </c>
      <c r="D244" s="20" t="s">
        <v>6718</v>
      </c>
      <c r="E244" s="19" t="s">
        <v>6940</v>
      </c>
    </row>
    <row r="245" spans="1:5" ht="15.6" x14ac:dyDescent="0.3">
      <c r="A245" s="20" t="s">
        <v>2122</v>
      </c>
      <c r="B245" s="20" t="s">
        <v>2618</v>
      </c>
      <c r="C245" s="20" t="s">
        <v>4966</v>
      </c>
      <c r="D245" s="20" t="s">
        <v>6718</v>
      </c>
      <c r="E245" s="19" t="s">
        <v>6941</v>
      </c>
    </row>
    <row r="246" spans="1:5" ht="15.6" x14ac:dyDescent="0.3">
      <c r="A246" s="20" t="s">
        <v>2121</v>
      </c>
      <c r="B246" s="20" t="s">
        <v>2619</v>
      </c>
      <c r="C246" s="20" t="s">
        <v>4967</v>
      </c>
      <c r="D246" s="20" t="s">
        <v>6718</v>
      </c>
      <c r="E246" s="19" t="s">
        <v>6942</v>
      </c>
    </row>
    <row r="247" spans="1:5" ht="15.6" x14ac:dyDescent="0.3">
      <c r="A247" s="20" t="s">
        <v>2120</v>
      </c>
      <c r="B247" s="20" t="s">
        <v>2620</v>
      </c>
      <c r="C247" s="20" t="s">
        <v>4968</v>
      </c>
      <c r="D247" s="20" t="s">
        <v>6718</v>
      </c>
      <c r="E247" s="19" t="s">
        <v>6943</v>
      </c>
    </row>
    <row r="248" spans="1:5" ht="15.6" x14ac:dyDescent="0.3">
      <c r="A248" s="20" t="s">
        <v>2119</v>
      </c>
      <c r="B248" s="20" t="s">
        <v>2621</v>
      </c>
      <c r="C248" s="20" t="s">
        <v>4969</v>
      </c>
      <c r="D248" s="20" t="s">
        <v>6717</v>
      </c>
      <c r="E248" s="19" t="s">
        <v>6944</v>
      </c>
    </row>
    <row r="249" spans="1:5" ht="15.6" x14ac:dyDescent="0.3">
      <c r="A249" s="20" t="s">
        <v>2118</v>
      </c>
      <c r="B249" s="20" t="s">
        <v>2622</v>
      </c>
      <c r="C249" s="20" t="s">
        <v>4970</v>
      </c>
      <c r="D249" s="20" t="s">
        <v>6717</v>
      </c>
      <c r="E249" s="19" t="s">
        <v>6945</v>
      </c>
    </row>
    <row r="250" spans="1:5" ht="15.6" x14ac:dyDescent="0.3">
      <c r="A250" s="20" t="s">
        <v>2117</v>
      </c>
      <c r="B250" s="20" t="s">
        <v>2623</v>
      </c>
      <c r="C250" s="20" t="s">
        <v>4971</v>
      </c>
      <c r="D250" s="20" t="s">
        <v>6717</v>
      </c>
      <c r="E250" s="19" t="s">
        <v>6946</v>
      </c>
    </row>
    <row r="251" spans="1:5" ht="15.6" x14ac:dyDescent="0.3">
      <c r="A251" s="20" t="s">
        <v>2116</v>
      </c>
      <c r="B251" s="20" t="s">
        <v>2624</v>
      </c>
      <c r="C251" s="20" t="s">
        <v>4973</v>
      </c>
      <c r="D251" s="20" t="s">
        <v>6717</v>
      </c>
      <c r="E251" s="19" t="s">
        <v>6947</v>
      </c>
    </row>
    <row r="252" spans="1:5" ht="15.6" x14ac:dyDescent="0.3">
      <c r="A252" s="20" t="s">
        <v>2115</v>
      </c>
      <c r="B252" s="20" t="s">
        <v>2625</v>
      </c>
      <c r="C252" s="20" t="s">
        <v>4974</v>
      </c>
      <c r="D252" s="20" t="s">
        <v>6717</v>
      </c>
      <c r="E252" s="19" t="s">
        <v>6948</v>
      </c>
    </row>
    <row r="253" spans="1:5" ht="15.6" x14ac:dyDescent="0.3">
      <c r="A253" s="20" t="s">
        <v>2114</v>
      </c>
      <c r="B253" s="20" t="s">
        <v>2626</v>
      </c>
      <c r="C253" s="20" t="s">
        <v>4975</v>
      </c>
      <c r="D253" s="20" t="s">
        <v>6717</v>
      </c>
      <c r="E253" s="19" t="s">
        <v>6721</v>
      </c>
    </row>
    <row r="254" spans="1:5" ht="15.6" x14ac:dyDescent="0.3">
      <c r="A254" s="20" t="s">
        <v>2113</v>
      </c>
      <c r="B254" s="20" t="s">
        <v>2627</v>
      </c>
      <c r="C254" s="20" t="s">
        <v>4976</v>
      </c>
      <c r="D254" s="20" t="s">
        <v>6717</v>
      </c>
      <c r="E254" s="19" t="s">
        <v>6949</v>
      </c>
    </row>
    <row r="255" spans="1:5" ht="15.6" x14ac:dyDescent="0.3">
      <c r="A255" s="20" t="s">
        <v>2112</v>
      </c>
      <c r="B255" s="20" t="s">
        <v>2628</v>
      </c>
      <c r="C255" s="20" t="s">
        <v>4977</v>
      </c>
      <c r="D255" s="20" t="s">
        <v>6718</v>
      </c>
      <c r="E255" s="19" t="s">
        <v>6770</v>
      </c>
    </row>
    <row r="256" spans="1:5" ht="15.6" x14ac:dyDescent="0.3">
      <c r="A256" s="20" t="s">
        <v>2111</v>
      </c>
      <c r="B256" s="20" t="s">
        <v>2629</v>
      </c>
      <c r="C256" s="20" t="s">
        <v>4978</v>
      </c>
      <c r="D256" s="20" t="s">
        <v>6718</v>
      </c>
      <c r="E256" s="19" t="s">
        <v>6950</v>
      </c>
    </row>
    <row r="257" spans="1:5" ht="15.6" x14ac:dyDescent="0.3">
      <c r="A257" s="20" t="s">
        <v>2110</v>
      </c>
      <c r="B257" s="20" t="s">
        <v>2630</v>
      </c>
      <c r="C257" s="20" t="s">
        <v>4979</v>
      </c>
      <c r="D257" s="20" t="s">
        <v>6718</v>
      </c>
      <c r="E257" s="19" t="s">
        <v>6951</v>
      </c>
    </row>
    <row r="258" spans="1:5" ht="15.6" x14ac:dyDescent="0.3">
      <c r="A258" s="20" t="s">
        <v>2109</v>
      </c>
      <c r="B258" s="20" t="s">
        <v>2631</v>
      </c>
      <c r="C258" s="20" t="s">
        <v>4980</v>
      </c>
      <c r="D258" s="20" t="s">
        <v>6718</v>
      </c>
      <c r="E258" s="19" t="s">
        <v>6952</v>
      </c>
    </row>
    <row r="259" spans="1:5" ht="15.6" x14ac:dyDescent="0.3">
      <c r="A259" s="20" t="s">
        <v>2108</v>
      </c>
      <c r="B259" s="20" t="s">
        <v>2632</v>
      </c>
      <c r="C259" s="20" t="s">
        <v>4981</v>
      </c>
      <c r="D259" s="20" t="s">
        <v>6718</v>
      </c>
      <c r="E259" s="19" t="s">
        <v>6953</v>
      </c>
    </row>
    <row r="260" spans="1:5" ht="15.6" x14ac:dyDescent="0.3">
      <c r="A260" s="20" t="s">
        <v>2107</v>
      </c>
      <c r="B260" s="20" t="s">
        <v>2633</v>
      </c>
      <c r="C260" s="20" t="s">
        <v>4982</v>
      </c>
      <c r="D260" s="20" t="s">
        <v>6718</v>
      </c>
      <c r="E260" s="19" t="s">
        <v>6954</v>
      </c>
    </row>
    <row r="261" spans="1:5" ht="15.6" x14ac:dyDescent="0.3">
      <c r="A261" s="20" t="s">
        <v>2106</v>
      </c>
      <c r="B261" s="20" t="s">
        <v>2634</v>
      </c>
      <c r="C261" s="20" t="s">
        <v>4983</v>
      </c>
      <c r="D261" s="20" t="s">
        <v>6717</v>
      </c>
      <c r="E261" s="19" t="s">
        <v>6955</v>
      </c>
    </row>
    <row r="262" spans="1:5" ht="15.6" x14ac:dyDescent="0.3">
      <c r="A262" s="20" t="s">
        <v>2105</v>
      </c>
      <c r="B262" s="20" t="s">
        <v>2635</v>
      </c>
      <c r="C262" s="20" t="s">
        <v>4984</v>
      </c>
      <c r="D262" s="20" t="s">
        <v>6718</v>
      </c>
      <c r="E262" s="19" t="s">
        <v>6956</v>
      </c>
    </row>
    <row r="263" spans="1:5" ht="15.6" x14ac:dyDescent="0.3">
      <c r="A263" s="20" t="s">
        <v>2104</v>
      </c>
      <c r="B263" s="20" t="s">
        <v>2636</v>
      </c>
      <c r="C263" s="20" t="s">
        <v>4985</v>
      </c>
      <c r="D263" s="20" t="s">
        <v>6717</v>
      </c>
      <c r="E263" s="19" t="s">
        <v>6957</v>
      </c>
    </row>
    <row r="264" spans="1:5" ht="15.6" x14ac:dyDescent="0.3">
      <c r="A264" s="20" t="s">
        <v>2103</v>
      </c>
      <c r="B264" s="20" t="s">
        <v>2637</v>
      </c>
      <c r="C264" s="20" t="s">
        <v>4986</v>
      </c>
      <c r="D264" s="20" t="s">
        <v>6718</v>
      </c>
      <c r="E264" s="19" t="s">
        <v>6958</v>
      </c>
    </row>
    <row r="265" spans="1:5" ht="15.6" x14ac:dyDescent="0.3">
      <c r="A265" s="20" t="s">
        <v>2102</v>
      </c>
      <c r="B265" s="20" t="s">
        <v>2638</v>
      </c>
      <c r="C265" s="20" t="s">
        <v>4988</v>
      </c>
      <c r="D265" s="20" t="s">
        <v>6717</v>
      </c>
      <c r="E265" s="19" t="s">
        <v>6959</v>
      </c>
    </row>
    <row r="266" spans="1:5" ht="15.6" x14ac:dyDescent="0.3">
      <c r="A266" s="20" t="s">
        <v>2101</v>
      </c>
      <c r="B266" s="20" t="s">
        <v>2639</v>
      </c>
      <c r="C266" s="20" t="s">
        <v>4990</v>
      </c>
      <c r="D266" s="20" t="s">
        <v>6717</v>
      </c>
      <c r="E266" s="19" t="s">
        <v>6960</v>
      </c>
    </row>
    <row r="267" spans="1:5" ht="15.6" x14ac:dyDescent="0.3">
      <c r="A267" s="20" t="s">
        <v>2100</v>
      </c>
      <c r="B267" s="20" t="s">
        <v>2640</v>
      </c>
      <c r="C267" s="20" t="s">
        <v>4991</v>
      </c>
      <c r="D267" s="20" t="s">
        <v>6718</v>
      </c>
      <c r="E267" s="19" t="s">
        <v>6922</v>
      </c>
    </row>
    <row r="268" spans="1:5" ht="15.6" x14ac:dyDescent="0.3">
      <c r="A268" s="20" t="s">
        <v>2099</v>
      </c>
      <c r="B268" s="20" t="s">
        <v>2641</v>
      </c>
      <c r="C268" s="20" t="s">
        <v>4992</v>
      </c>
      <c r="D268" s="20" t="s">
        <v>6717</v>
      </c>
      <c r="E268" s="19" t="s">
        <v>6961</v>
      </c>
    </row>
    <row r="269" spans="1:5" ht="15.6" x14ac:dyDescent="0.3">
      <c r="A269" s="20" t="s">
        <v>2098</v>
      </c>
      <c r="B269" s="20" t="s">
        <v>2642</v>
      </c>
      <c r="C269" s="20" t="s">
        <v>4915</v>
      </c>
      <c r="D269" s="20" t="s">
        <v>6717</v>
      </c>
      <c r="E269" s="19" t="s">
        <v>6962</v>
      </c>
    </row>
    <row r="270" spans="1:5" ht="15.6" x14ac:dyDescent="0.3">
      <c r="A270" s="20" t="s">
        <v>2097</v>
      </c>
      <c r="B270" s="20" t="s">
        <v>2643</v>
      </c>
      <c r="C270" s="20" t="s">
        <v>4993</v>
      </c>
      <c r="D270" s="20" t="s">
        <v>6718</v>
      </c>
      <c r="E270" s="19" t="s">
        <v>6746</v>
      </c>
    </row>
    <row r="271" spans="1:5" ht="15.6" x14ac:dyDescent="0.3">
      <c r="A271" s="20" t="s">
        <v>2096</v>
      </c>
      <c r="B271" s="20" t="s">
        <v>2644</v>
      </c>
      <c r="C271" s="20" t="s">
        <v>4994</v>
      </c>
      <c r="D271" s="20" t="s">
        <v>6718</v>
      </c>
      <c r="E271" s="19" t="s">
        <v>6963</v>
      </c>
    </row>
    <row r="272" spans="1:5" ht="15.6" x14ac:dyDescent="0.3">
      <c r="A272" s="20" t="s">
        <v>2095</v>
      </c>
      <c r="B272" s="20" t="s">
        <v>2645</v>
      </c>
      <c r="C272" s="20" t="s">
        <v>4995</v>
      </c>
      <c r="D272" s="20" t="s">
        <v>6718</v>
      </c>
      <c r="E272" s="19" t="s">
        <v>6964</v>
      </c>
    </row>
    <row r="273" spans="1:5" ht="15.6" x14ac:dyDescent="0.3">
      <c r="A273" s="20" t="s">
        <v>2094</v>
      </c>
      <c r="B273" s="20" t="s">
        <v>2646</v>
      </c>
      <c r="C273" s="20" t="s">
        <v>4996</v>
      </c>
      <c r="D273" s="20" t="s">
        <v>6718</v>
      </c>
      <c r="E273" s="19" t="s">
        <v>6728</v>
      </c>
    </row>
    <row r="274" spans="1:5" ht="15.6" x14ac:dyDescent="0.3">
      <c r="A274" s="20" t="s">
        <v>2093</v>
      </c>
      <c r="B274" s="20" t="s">
        <v>2647</v>
      </c>
      <c r="C274" s="20" t="s">
        <v>4997</v>
      </c>
      <c r="D274" s="20" t="s">
        <v>6718</v>
      </c>
      <c r="E274" s="19" t="s">
        <v>6771</v>
      </c>
    </row>
    <row r="275" spans="1:5" ht="15.6" x14ac:dyDescent="0.3">
      <c r="A275" s="20" t="s">
        <v>2092</v>
      </c>
      <c r="B275" s="20" t="s">
        <v>2648</v>
      </c>
      <c r="C275" s="20" t="s">
        <v>4998</v>
      </c>
      <c r="D275" s="20" t="s">
        <v>6718</v>
      </c>
      <c r="E275" s="19" t="s">
        <v>6965</v>
      </c>
    </row>
    <row r="276" spans="1:5" ht="15.6" x14ac:dyDescent="0.3">
      <c r="A276" s="20" t="s">
        <v>2091</v>
      </c>
      <c r="B276" s="20" t="s">
        <v>2649</v>
      </c>
      <c r="C276" s="20" t="s">
        <v>4999</v>
      </c>
      <c r="D276" s="20" t="s">
        <v>6718</v>
      </c>
      <c r="E276" s="19" t="s">
        <v>6966</v>
      </c>
    </row>
    <row r="277" spans="1:5" ht="15.6" x14ac:dyDescent="0.3">
      <c r="A277" s="20" t="s">
        <v>2090</v>
      </c>
      <c r="B277" s="20" t="s">
        <v>2650</v>
      </c>
      <c r="C277" s="20" t="s">
        <v>5000</v>
      </c>
      <c r="D277" s="20" t="s">
        <v>6718</v>
      </c>
      <c r="E277" s="19" t="s">
        <v>6908</v>
      </c>
    </row>
    <row r="278" spans="1:5" ht="15.6" x14ac:dyDescent="0.3">
      <c r="A278" s="20" t="s">
        <v>2089</v>
      </c>
      <c r="B278" s="20" t="s">
        <v>2651</v>
      </c>
      <c r="C278" s="20" t="s">
        <v>5001</v>
      </c>
      <c r="D278" s="20" t="s">
        <v>6718</v>
      </c>
      <c r="E278" s="19" t="s">
        <v>6967</v>
      </c>
    </row>
    <row r="279" spans="1:5" ht="15.6" x14ac:dyDescent="0.3">
      <c r="A279" s="20" t="s">
        <v>2088</v>
      </c>
      <c r="B279" s="20" t="s">
        <v>2652</v>
      </c>
      <c r="C279" s="20" t="s">
        <v>5002</v>
      </c>
      <c r="D279" s="20" t="s">
        <v>6718</v>
      </c>
      <c r="E279" s="19" t="s">
        <v>6968</v>
      </c>
    </row>
    <row r="280" spans="1:5" ht="15.6" x14ac:dyDescent="0.3">
      <c r="A280" s="20" t="s">
        <v>2087</v>
      </c>
      <c r="B280" s="20" t="s">
        <v>2653</v>
      </c>
      <c r="C280" s="20" t="s">
        <v>4906</v>
      </c>
      <c r="D280" s="20" t="s">
        <v>6717</v>
      </c>
      <c r="E280" s="19" t="s">
        <v>6969</v>
      </c>
    </row>
    <row r="281" spans="1:5" ht="15.6" x14ac:dyDescent="0.3">
      <c r="A281" s="20" t="s">
        <v>2086</v>
      </c>
      <c r="B281" s="20" t="s">
        <v>2654</v>
      </c>
      <c r="C281" s="20" t="s">
        <v>5003</v>
      </c>
      <c r="D281" s="20" t="s">
        <v>6718</v>
      </c>
      <c r="E281" s="19" t="s">
        <v>6970</v>
      </c>
    </row>
    <row r="282" spans="1:5" ht="15.6" x14ac:dyDescent="0.3">
      <c r="A282" s="20" t="s">
        <v>2085</v>
      </c>
      <c r="B282" s="20" t="s">
        <v>2655</v>
      </c>
      <c r="C282" s="20" t="s">
        <v>5004</v>
      </c>
      <c r="D282" s="20" t="s">
        <v>6717</v>
      </c>
      <c r="E282" s="19" t="s">
        <v>6971</v>
      </c>
    </row>
    <row r="283" spans="1:5" ht="15.6" x14ac:dyDescent="0.3">
      <c r="A283" s="20" t="s">
        <v>2084</v>
      </c>
      <c r="B283" s="20" t="s">
        <v>2656</v>
      </c>
      <c r="C283" s="20" t="s">
        <v>4815</v>
      </c>
      <c r="D283" s="20" t="s">
        <v>6718</v>
      </c>
      <c r="E283" s="19" t="s">
        <v>6972</v>
      </c>
    </row>
    <row r="284" spans="1:5" ht="15.6" x14ac:dyDescent="0.3">
      <c r="A284" s="20" t="s">
        <v>2083</v>
      </c>
      <c r="B284" s="20" t="s">
        <v>2657</v>
      </c>
      <c r="C284" s="20" t="s">
        <v>5005</v>
      </c>
      <c r="D284" s="20" t="s">
        <v>6718</v>
      </c>
      <c r="E284" s="19" t="s">
        <v>6973</v>
      </c>
    </row>
    <row r="285" spans="1:5" ht="15.6" x14ac:dyDescent="0.3">
      <c r="A285" s="20" t="s">
        <v>2082</v>
      </c>
      <c r="B285" s="20" t="s">
        <v>2658</v>
      </c>
      <c r="C285" s="20" t="s">
        <v>5006</v>
      </c>
      <c r="D285" s="20" t="s">
        <v>6718</v>
      </c>
      <c r="E285" s="19" t="s">
        <v>6974</v>
      </c>
    </row>
    <row r="286" spans="1:5" ht="15.6" x14ac:dyDescent="0.3">
      <c r="A286" s="20" t="s">
        <v>2081</v>
      </c>
      <c r="B286" s="20" t="s">
        <v>2659</v>
      </c>
      <c r="C286" s="20" t="s">
        <v>5007</v>
      </c>
      <c r="D286" s="20" t="s">
        <v>6718</v>
      </c>
      <c r="E286" s="19" t="s">
        <v>6975</v>
      </c>
    </row>
    <row r="287" spans="1:5" ht="15.6" x14ac:dyDescent="0.3">
      <c r="A287" s="20" t="s">
        <v>2080</v>
      </c>
      <c r="B287" s="20" t="s">
        <v>2660</v>
      </c>
      <c r="C287" s="20" t="s">
        <v>5008</v>
      </c>
      <c r="D287" s="20" t="s">
        <v>6717</v>
      </c>
      <c r="E287" s="19" t="s">
        <v>6976</v>
      </c>
    </row>
    <row r="288" spans="1:5" ht="15.6" x14ac:dyDescent="0.3">
      <c r="A288" s="20" t="s">
        <v>2079</v>
      </c>
      <c r="B288" s="20" t="s">
        <v>2661</v>
      </c>
      <c r="C288" s="20" t="s">
        <v>5009</v>
      </c>
      <c r="D288" s="20" t="s">
        <v>6717</v>
      </c>
      <c r="E288" s="19" t="s">
        <v>6977</v>
      </c>
    </row>
    <row r="289" spans="1:5" ht="15.6" x14ac:dyDescent="0.3">
      <c r="A289" s="20" t="s">
        <v>2078</v>
      </c>
      <c r="B289" s="20" t="s">
        <v>2662</v>
      </c>
      <c r="C289" s="20" t="s">
        <v>5010</v>
      </c>
      <c r="D289" s="20" t="s">
        <v>6718</v>
      </c>
      <c r="E289" s="19" t="s">
        <v>6908</v>
      </c>
    </row>
    <row r="290" spans="1:5" ht="15.6" x14ac:dyDescent="0.3">
      <c r="A290" s="20" t="s">
        <v>2077</v>
      </c>
      <c r="B290" s="20" t="s">
        <v>2663</v>
      </c>
      <c r="C290" s="20" t="s">
        <v>5011</v>
      </c>
      <c r="D290" s="20" t="s">
        <v>6718</v>
      </c>
      <c r="E290" s="19" t="s">
        <v>6978</v>
      </c>
    </row>
    <row r="291" spans="1:5" ht="15.6" x14ac:dyDescent="0.3">
      <c r="A291" s="20" t="s">
        <v>2076</v>
      </c>
      <c r="B291" s="20" t="s">
        <v>2664</v>
      </c>
      <c r="C291" s="20" t="s">
        <v>5012</v>
      </c>
      <c r="D291" s="20" t="s">
        <v>6718</v>
      </c>
      <c r="E291" s="19" t="s">
        <v>6924</v>
      </c>
    </row>
    <row r="292" spans="1:5" ht="15.6" x14ac:dyDescent="0.3">
      <c r="A292" s="20" t="s">
        <v>2075</v>
      </c>
      <c r="B292" s="20" t="s">
        <v>2665</v>
      </c>
      <c r="C292" s="20" t="s">
        <v>5013</v>
      </c>
      <c r="D292" s="20" t="s">
        <v>6718</v>
      </c>
      <c r="E292" s="19" t="s">
        <v>6979</v>
      </c>
    </row>
    <row r="293" spans="1:5" ht="15.6" x14ac:dyDescent="0.3">
      <c r="A293" s="20" t="s">
        <v>2074</v>
      </c>
      <c r="B293" s="20" t="s">
        <v>2666</v>
      </c>
      <c r="C293" s="20" t="s">
        <v>5014</v>
      </c>
      <c r="D293" s="20" t="s">
        <v>6718</v>
      </c>
      <c r="E293" s="19" t="s">
        <v>6980</v>
      </c>
    </row>
    <row r="294" spans="1:5" ht="15.6" x14ac:dyDescent="0.3">
      <c r="A294" s="20" t="s">
        <v>2073</v>
      </c>
      <c r="B294" s="20" t="s">
        <v>2667</v>
      </c>
      <c r="C294" s="20" t="s">
        <v>5015</v>
      </c>
      <c r="D294" s="20" t="s">
        <v>6718</v>
      </c>
      <c r="E294" s="19" t="s">
        <v>6981</v>
      </c>
    </row>
    <row r="295" spans="1:5" ht="15.6" x14ac:dyDescent="0.3">
      <c r="A295" s="20" t="s">
        <v>2072</v>
      </c>
      <c r="B295" s="20" t="s">
        <v>2668</v>
      </c>
      <c r="C295" s="20" t="s">
        <v>5016</v>
      </c>
      <c r="D295" s="20" t="s">
        <v>6717</v>
      </c>
      <c r="E295" s="19" t="s">
        <v>6982</v>
      </c>
    </row>
    <row r="296" spans="1:5" ht="15.6" x14ac:dyDescent="0.3">
      <c r="A296" s="20" t="s">
        <v>2071</v>
      </c>
      <c r="B296" s="20" t="s">
        <v>2669</v>
      </c>
      <c r="C296" s="20" t="s">
        <v>5017</v>
      </c>
      <c r="D296" s="20" t="s">
        <v>6718</v>
      </c>
      <c r="E296" s="19" t="s">
        <v>6983</v>
      </c>
    </row>
    <row r="297" spans="1:5" ht="15.6" x14ac:dyDescent="0.3">
      <c r="A297" s="20" t="s">
        <v>2070</v>
      </c>
      <c r="B297" s="20" t="s">
        <v>2670</v>
      </c>
      <c r="C297" s="20" t="s">
        <v>5018</v>
      </c>
      <c r="D297" s="20" t="s">
        <v>6718</v>
      </c>
      <c r="E297" s="19" t="s">
        <v>6984</v>
      </c>
    </row>
    <row r="298" spans="1:5" ht="15.6" x14ac:dyDescent="0.3">
      <c r="A298" s="20" t="s">
        <v>2069</v>
      </c>
      <c r="B298" s="20" t="s">
        <v>2671</v>
      </c>
      <c r="C298" s="20" t="s">
        <v>5019</v>
      </c>
      <c r="D298" s="20" t="s">
        <v>6718</v>
      </c>
      <c r="E298" s="19" t="s">
        <v>6985</v>
      </c>
    </row>
    <row r="299" spans="1:5" ht="15.6" x14ac:dyDescent="0.3">
      <c r="A299" s="20" t="s">
        <v>2068</v>
      </c>
      <c r="B299" s="20" t="s">
        <v>2672</v>
      </c>
      <c r="C299" s="20" t="s">
        <v>5020</v>
      </c>
      <c r="D299" s="20" t="s">
        <v>6717</v>
      </c>
      <c r="E299" s="19" t="s">
        <v>6986</v>
      </c>
    </row>
    <row r="300" spans="1:5" ht="15.6" x14ac:dyDescent="0.3">
      <c r="A300" s="20" t="s">
        <v>2067</v>
      </c>
      <c r="B300" s="20" t="s">
        <v>2673</v>
      </c>
      <c r="C300" s="20" t="s">
        <v>5021</v>
      </c>
      <c r="D300" s="20" t="s">
        <v>6718</v>
      </c>
      <c r="E300" s="19" t="s">
        <v>6987</v>
      </c>
    </row>
    <row r="301" spans="1:5" ht="15.6" x14ac:dyDescent="0.3">
      <c r="A301" s="20" t="s">
        <v>2066</v>
      </c>
      <c r="B301" s="20" t="s">
        <v>2674</v>
      </c>
      <c r="C301" s="20" t="s">
        <v>5022</v>
      </c>
      <c r="D301" s="20" t="s">
        <v>6717</v>
      </c>
      <c r="E301" s="19" t="s">
        <v>6988</v>
      </c>
    </row>
    <row r="302" spans="1:5" ht="15.6" x14ac:dyDescent="0.3">
      <c r="A302" s="20" t="s">
        <v>2065</v>
      </c>
      <c r="B302" s="20" t="s">
        <v>2675</v>
      </c>
      <c r="C302" s="20" t="s">
        <v>4965</v>
      </c>
      <c r="D302" s="20" t="s">
        <v>6718</v>
      </c>
      <c r="E302" s="19" t="s">
        <v>6989</v>
      </c>
    </row>
    <row r="303" spans="1:5" ht="15.6" x14ac:dyDescent="0.3">
      <c r="A303" s="20" t="s">
        <v>2064</v>
      </c>
      <c r="B303" s="20" t="s">
        <v>2676</v>
      </c>
      <c r="C303" s="20" t="s">
        <v>4972</v>
      </c>
      <c r="D303" s="20" t="s">
        <v>6717</v>
      </c>
      <c r="E303" s="19" t="s">
        <v>6799</v>
      </c>
    </row>
    <row r="304" spans="1:5" ht="15.6" x14ac:dyDescent="0.3">
      <c r="A304" s="20" t="s">
        <v>2063</v>
      </c>
      <c r="B304" s="20" t="s">
        <v>2677</v>
      </c>
      <c r="C304" s="20" t="s">
        <v>5024</v>
      </c>
      <c r="D304" s="20" t="s">
        <v>6718</v>
      </c>
      <c r="E304" s="19" t="s">
        <v>6990</v>
      </c>
    </row>
    <row r="305" spans="1:5" ht="15.6" x14ac:dyDescent="0.3">
      <c r="A305" s="20" t="s">
        <v>2062</v>
      </c>
      <c r="B305" s="20" t="s">
        <v>2678</v>
      </c>
      <c r="C305" s="20" t="s">
        <v>5026</v>
      </c>
      <c r="D305" s="20" t="s">
        <v>6717</v>
      </c>
      <c r="E305" s="19" t="s">
        <v>6991</v>
      </c>
    </row>
    <row r="306" spans="1:5" ht="15.6" x14ac:dyDescent="0.3">
      <c r="A306" s="20" t="s">
        <v>2061</v>
      </c>
      <c r="B306" s="20" t="s">
        <v>2679</v>
      </c>
      <c r="C306" s="20" t="s">
        <v>5027</v>
      </c>
      <c r="D306" s="20" t="s">
        <v>6717</v>
      </c>
      <c r="E306" s="19" t="s">
        <v>6992</v>
      </c>
    </row>
    <row r="307" spans="1:5" ht="15.6" x14ac:dyDescent="0.3">
      <c r="A307" s="20" t="s">
        <v>2060</v>
      </c>
      <c r="B307" s="20" t="s">
        <v>2680</v>
      </c>
      <c r="C307" s="20" t="s">
        <v>4961</v>
      </c>
      <c r="D307" s="20" t="s">
        <v>6717</v>
      </c>
      <c r="E307" s="19" t="s">
        <v>6993</v>
      </c>
    </row>
    <row r="308" spans="1:5" ht="15.6" x14ac:dyDescent="0.3">
      <c r="A308" s="20" t="s">
        <v>2059</v>
      </c>
      <c r="B308" s="20" t="s">
        <v>2681</v>
      </c>
      <c r="C308" s="20" t="s">
        <v>5028</v>
      </c>
      <c r="D308" s="20" t="s">
        <v>6717</v>
      </c>
      <c r="E308" s="19" t="s">
        <v>6782</v>
      </c>
    </row>
    <row r="309" spans="1:5" ht="15.6" x14ac:dyDescent="0.3">
      <c r="A309" s="20" t="s">
        <v>2058</v>
      </c>
      <c r="B309" s="20" t="s">
        <v>2682</v>
      </c>
      <c r="C309" s="20" t="s">
        <v>5029</v>
      </c>
      <c r="D309" s="20" t="s">
        <v>6718</v>
      </c>
      <c r="E309" s="19" t="s">
        <v>6994</v>
      </c>
    </row>
    <row r="310" spans="1:5" ht="15.6" x14ac:dyDescent="0.3">
      <c r="A310" s="20" t="s">
        <v>2057</v>
      </c>
      <c r="B310" s="20" t="s">
        <v>2683</v>
      </c>
      <c r="C310" s="20" t="s">
        <v>5030</v>
      </c>
      <c r="D310" s="20" t="s">
        <v>6717</v>
      </c>
      <c r="E310" s="19" t="s">
        <v>6995</v>
      </c>
    </row>
    <row r="311" spans="1:5" ht="15.6" x14ac:dyDescent="0.3">
      <c r="A311" s="20" t="s">
        <v>2056</v>
      </c>
      <c r="B311" s="20" t="s">
        <v>2684</v>
      </c>
      <c r="C311" s="20" t="s">
        <v>5031</v>
      </c>
      <c r="D311" s="20" t="s">
        <v>6717</v>
      </c>
      <c r="E311" s="19" t="s">
        <v>6996</v>
      </c>
    </row>
    <row r="312" spans="1:5" ht="15.6" x14ac:dyDescent="0.3">
      <c r="A312" s="20" t="s">
        <v>2055</v>
      </c>
      <c r="B312" s="20" t="s">
        <v>2685</v>
      </c>
      <c r="C312" s="20" t="s">
        <v>4790</v>
      </c>
      <c r="D312" s="20" t="s">
        <v>6718</v>
      </c>
      <c r="E312" s="19" t="s">
        <v>6997</v>
      </c>
    </row>
    <row r="313" spans="1:5" ht="15.6" x14ac:dyDescent="0.3">
      <c r="A313" s="20" t="s">
        <v>2054</v>
      </c>
      <c r="B313" s="20" t="s">
        <v>2686</v>
      </c>
      <c r="C313" s="20" t="s">
        <v>5032</v>
      </c>
      <c r="D313" s="20" t="s">
        <v>6718</v>
      </c>
      <c r="E313" s="19" t="s">
        <v>6998</v>
      </c>
    </row>
    <row r="314" spans="1:5" ht="15.6" x14ac:dyDescent="0.3">
      <c r="A314" s="20" t="s">
        <v>2053</v>
      </c>
      <c r="B314" s="20" t="s">
        <v>2687</v>
      </c>
      <c r="C314" s="20" t="s">
        <v>5033</v>
      </c>
      <c r="D314" s="20" t="s">
        <v>6718</v>
      </c>
      <c r="E314" s="19" t="s">
        <v>6999</v>
      </c>
    </row>
    <row r="315" spans="1:5" ht="15.6" x14ac:dyDescent="0.3">
      <c r="A315" s="20" t="s">
        <v>2052</v>
      </c>
      <c r="B315" s="20" t="s">
        <v>2688</v>
      </c>
      <c r="C315" s="20" t="s">
        <v>6679</v>
      </c>
      <c r="D315" s="20" t="s">
        <v>6717</v>
      </c>
      <c r="E315" s="19" t="s">
        <v>7000</v>
      </c>
    </row>
    <row r="316" spans="1:5" ht="15.6" x14ac:dyDescent="0.3">
      <c r="A316" s="20" t="s">
        <v>2051</v>
      </c>
      <c r="B316" s="20" t="s">
        <v>2689</v>
      </c>
      <c r="C316" s="20" t="s">
        <v>5034</v>
      </c>
      <c r="D316" s="20" t="s">
        <v>6717</v>
      </c>
      <c r="E316" s="19" t="s">
        <v>7001</v>
      </c>
    </row>
    <row r="317" spans="1:5" ht="15.6" x14ac:dyDescent="0.3">
      <c r="A317" s="20" t="s">
        <v>2050</v>
      </c>
      <c r="B317" s="20" t="s">
        <v>2690</v>
      </c>
      <c r="C317" s="20" t="s">
        <v>5035</v>
      </c>
      <c r="D317" s="20" t="s">
        <v>6718</v>
      </c>
      <c r="E317" s="19" t="s">
        <v>6882</v>
      </c>
    </row>
    <row r="318" spans="1:5" ht="15.6" x14ac:dyDescent="0.3">
      <c r="A318" s="20" t="s">
        <v>2049</v>
      </c>
      <c r="B318" s="20" t="s">
        <v>2691</v>
      </c>
      <c r="C318" s="20" t="s">
        <v>5036</v>
      </c>
      <c r="D318" s="20" t="s">
        <v>6718</v>
      </c>
      <c r="E318" s="19" t="s">
        <v>6740</v>
      </c>
    </row>
    <row r="319" spans="1:5" ht="15.6" x14ac:dyDescent="0.3">
      <c r="A319" s="20" t="s">
        <v>2048</v>
      </c>
      <c r="B319" s="20" t="s">
        <v>2692</v>
      </c>
      <c r="C319" s="20" t="s">
        <v>5037</v>
      </c>
      <c r="D319" s="20" t="s">
        <v>6718</v>
      </c>
      <c r="E319" s="19" t="s">
        <v>7002</v>
      </c>
    </row>
    <row r="320" spans="1:5" ht="15.6" x14ac:dyDescent="0.3">
      <c r="A320" s="20" t="s">
        <v>2047</v>
      </c>
      <c r="B320" s="20" t="s">
        <v>2693</v>
      </c>
      <c r="C320" s="20" t="s">
        <v>5038</v>
      </c>
      <c r="D320" s="20" t="s">
        <v>6718</v>
      </c>
      <c r="E320" s="19" t="s">
        <v>7003</v>
      </c>
    </row>
    <row r="321" spans="1:5" ht="15.6" x14ac:dyDescent="0.3">
      <c r="A321" s="20" t="s">
        <v>2046</v>
      </c>
      <c r="B321" s="20" t="s">
        <v>2694</v>
      </c>
      <c r="C321" s="20" t="s">
        <v>5039</v>
      </c>
      <c r="D321" s="20" t="s">
        <v>6717</v>
      </c>
      <c r="E321" s="19" t="s">
        <v>7004</v>
      </c>
    </row>
    <row r="322" spans="1:5" ht="15.6" x14ac:dyDescent="0.3">
      <c r="A322" s="20" t="s">
        <v>2045</v>
      </c>
      <c r="B322" s="20" t="s">
        <v>2695</v>
      </c>
      <c r="C322" s="20" t="s">
        <v>5040</v>
      </c>
      <c r="D322" s="20" t="s">
        <v>6717</v>
      </c>
      <c r="E322" s="19" t="s">
        <v>7005</v>
      </c>
    </row>
    <row r="323" spans="1:5" ht="15.6" x14ac:dyDescent="0.3">
      <c r="A323" s="20" t="s">
        <v>2044</v>
      </c>
      <c r="B323" s="20" t="s">
        <v>2696</v>
      </c>
      <c r="C323" s="20" t="s">
        <v>5041</v>
      </c>
      <c r="D323" s="20" t="s">
        <v>6718</v>
      </c>
      <c r="E323" s="19" t="s">
        <v>7006</v>
      </c>
    </row>
    <row r="324" spans="1:5" ht="15.6" x14ac:dyDescent="0.3">
      <c r="A324" s="20" t="s">
        <v>2043</v>
      </c>
      <c r="B324" s="20" t="s">
        <v>2697</v>
      </c>
      <c r="C324" s="20" t="s">
        <v>5005</v>
      </c>
      <c r="D324" s="20" t="s">
        <v>6718</v>
      </c>
      <c r="E324" s="19" t="s">
        <v>7007</v>
      </c>
    </row>
    <row r="325" spans="1:5" ht="15.6" x14ac:dyDescent="0.3">
      <c r="A325" s="20" t="s">
        <v>2042</v>
      </c>
      <c r="B325" s="20" t="s">
        <v>2698</v>
      </c>
      <c r="C325" s="20" t="s">
        <v>5042</v>
      </c>
      <c r="D325" s="20" t="s">
        <v>6718</v>
      </c>
      <c r="E325" s="19" t="s">
        <v>6864</v>
      </c>
    </row>
    <row r="326" spans="1:5" ht="15.6" x14ac:dyDescent="0.3">
      <c r="A326" s="20" t="s">
        <v>2041</v>
      </c>
      <c r="B326" s="20" t="s">
        <v>2699</v>
      </c>
      <c r="C326" s="20" t="s">
        <v>5043</v>
      </c>
      <c r="D326" s="20" t="s">
        <v>6717</v>
      </c>
      <c r="E326" s="19" t="s">
        <v>7008</v>
      </c>
    </row>
    <row r="327" spans="1:5" ht="15.6" x14ac:dyDescent="0.3">
      <c r="A327" s="20" t="s">
        <v>2040</v>
      </c>
      <c r="B327" s="20" t="s">
        <v>2700</v>
      </c>
      <c r="C327" s="20" t="s">
        <v>5044</v>
      </c>
      <c r="D327" s="20" t="s">
        <v>6718</v>
      </c>
      <c r="E327" s="19" t="s">
        <v>7009</v>
      </c>
    </row>
    <row r="328" spans="1:5" ht="15.6" x14ac:dyDescent="0.3">
      <c r="A328" s="20" t="s">
        <v>2039</v>
      </c>
      <c r="B328" s="20" t="s">
        <v>2701</v>
      </c>
      <c r="C328" s="20" t="s">
        <v>5045</v>
      </c>
      <c r="D328" s="20" t="s">
        <v>6718</v>
      </c>
      <c r="E328" s="19" t="s">
        <v>6929</v>
      </c>
    </row>
    <row r="329" spans="1:5" ht="15.6" x14ac:dyDescent="0.3">
      <c r="A329" s="20" t="s">
        <v>2038</v>
      </c>
      <c r="B329" s="20" t="s">
        <v>2702</v>
      </c>
      <c r="C329" s="20" t="s">
        <v>5046</v>
      </c>
      <c r="D329" s="20" t="s">
        <v>6718</v>
      </c>
      <c r="E329" s="19" t="s">
        <v>7010</v>
      </c>
    </row>
    <row r="330" spans="1:5" ht="15.6" x14ac:dyDescent="0.3">
      <c r="A330" s="20" t="s">
        <v>2037</v>
      </c>
      <c r="B330" s="20" t="s">
        <v>2703</v>
      </c>
      <c r="C330" s="20" t="s">
        <v>5047</v>
      </c>
      <c r="D330" s="20" t="s">
        <v>6718</v>
      </c>
      <c r="E330" s="19" t="s">
        <v>6924</v>
      </c>
    </row>
    <row r="331" spans="1:5" ht="15.6" x14ac:dyDescent="0.3">
      <c r="A331" s="20" t="s">
        <v>2036</v>
      </c>
      <c r="B331" s="20" t="s">
        <v>2704</v>
      </c>
      <c r="C331" s="20" t="s">
        <v>5048</v>
      </c>
      <c r="D331" s="20" t="s">
        <v>6718</v>
      </c>
      <c r="E331" s="19" t="s">
        <v>7011</v>
      </c>
    </row>
    <row r="332" spans="1:5" ht="15.6" x14ac:dyDescent="0.3">
      <c r="A332" s="20" t="s">
        <v>2035</v>
      </c>
      <c r="B332" s="20" t="s">
        <v>2705</v>
      </c>
      <c r="C332" s="20" t="s">
        <v>5049</v>
      </c>
      <c r="D332" s="20" t="s">
        <v>6718</v>
      </c>
      <c r="E332" s="19" t="s">
        <v>7012</v>
      </c>
    </row>
    <row r="333" spans="1:5" ht="15.6" x14ac:dyDescent="0.3">
      <c r="A333" s="20" t="s">
        <v>2034</v>
      </c>
      <c r="B333" s="20" t="s">
        <v>2706</v>
      </c>
      <c r="C333" s="20" t="s">
        <v>5050</v>
      </c>
      <c r="D333" s="20" t="s">
        <v>6718</v>
      </c>
      <c r="E333" s="19" t="s">
        <v>7003</v>
      </c>
    </row>
    <row r="334" spans="1:5" ht="15.6" x14ac:dyDescent="0.3">
      <c r="A334" s="20" t="s">
        <v>2033</v>
      </c>
      <c r="B334" s="20" t="s">
        <v>2707</v>
      </c>
      <c r="C334" s="20" t="s">
        <v>5051</v>
      </c>
      <c r="D334" s="20" t="s">
        <v>6717</v>
      </c>
      <c r="E334" s="19" t="s">
        <v>7013</v>
      </c>
    </row>
    <row r="335" spans="1:5" ht="15.6" x14ac:dyDescent="0.3">
      <c r="A335" s="20" t="s">
        <v>2032</v>
      </c>
      <c r="B335" s="20" t="s">
        <v>2708</v>
      </c>
      <c r="C335" s="20" t="s">
        <v>5052</v>
      </c>
      <c r="D335" s="20" t="s">
        <v>6718</v>
      </c>
      <c r="E335" s="19" t="s">
        <v>7014</v>
      </c>
    </row>
    <row r="336" spans="1:5" ht="15.6" x14ac:dyDescent="0.3">
      <c r="A336" s="20" t="s">
        <v>2031</v>
      </c>
      <c r="B336" s="20" t="s">
        <v>2709</v>
      </c>
      <c r="C336" s="20" t="s">
        <v>4758</v>
      </c>
      <c r="D336" s="20" t="s">
        <v>6717</v>
      </c>
      <c r="E336" s="19" t="s">
        <v>7015</v>
      </c>
    </row>
    <row r="337" spans="1:5" ht="15.6" x14ac:dyDescent="0.3">
      <c r="A337" s="20" t="s">
        <v>2030</v>
      </c>
      <c r="B337" s="20" t="s">
        <v>2710</v>
      </c>
      <c r="C337" s="20" t="s">
        <v>5053</v>
      </c>
      <c r="D337" s="20" t="s">
        <v>6718</v>
      </c>
      <c r="E337" s="19" t="s">
        <v>7016</v>
      </c>
    </row>
    <row r="338" spans="1:5" ht="15.6" x14ac:dyDescent="0.3">
      <c r="A338" s="20" t="s">
        <v>2029</v>
      </c>
      <c r="B338" s="20" t="s">
        <v>2711</v>
      </c>
      <c r="C338" s="20" t="s">
        <v>5054</v>
      </c>
      <c r="D338" s="20" t="s">
        <v>6717</v>
      </c>
      <c r="E338" s="19" t="s">
        <v>7017</v>
      </c>
    </row>
    <row r="339" spans="1:5" ht="15.6" x14ac:dyDescent="0.3">
      <c r="A339" s="20" t="s">
        <v>2028</v>
      </c>
      <c r="B339" s="20" t="s">
        <v>2712</v>
      </c>
      <c r="C339" s="20" t="s">
        <v>4810</v>
      </c>
      <c r="D339" s="20" t="s">
        <v>6717</v>
      </c>
      <c r="E339" s="19" t="s">
        <v>6909</v>
      </c>
    </row>
    <row r="340" spans="1:5" ht="15.6" x14ac:dyDescent="0.3">
      <c r="A340" s="20" t="s">
        <v>2027</v>
      </c>
      <c r="B340" s="20" t="s">
        <v>2713</v>
      </c>
      <c r="C340" s="20" t="s">
        <v>5055</v>
      </c>
      <c r="D340" s="20" t="s">
        <v>6718</v>
      </c>
      <c r="E340" s="19" t="s">
        <v>6873</v>
      </c>
    </row>
    <row r="341" spans="1:5" ht="15.6" x14ac:dyDescent="0.3">
      <c r="A341" s="20" t="s">
        <v>2026</v>
      </c>
      <c r="B341" s="20" t="s">
        <v>2714</v>
      </c>
      <c r="C341" s="20" t="s">
        <v>5056</v>
      </c>
      <c r="D341" s="20" t="s">
        <v>6717</v>
      </c>
      <c r="E341" s="19" t="s">
        <v>7018</v>
      </c>
    </row>
    <row r="342" spans="1:5" ht="15.6" x14ac:dyDescent="0.3">
      <c r="A342" s="20" t="s">
        <v>2025</v>
      </c>
      <c r="B342" s="20" t="s">
        <v>2715</v>
      </c>
      <c r="C342" s="20" t="s">
        <v>5057</v>
      </c>
      <c r="D342" s="20" t="s">
        <v>6717</v>
      </c>
      <c r="E342" s="19" t="s">
        <v>7019</v>
      </c>
    </row>
    <row r="343" spans="1:5" ht="15.6" x14ac:dyDescent="0.3">
      <c r="A343" s="20" t="s">
        <v>2024</v>
      </c>
      <c r="B343" s="20" t="s">
        <v>2716</v>
      </c>
      <c r="C343" s="20" t="s">
        <v>5058</v>
      </c>
      <c r="D343" s="20" t="s">
        <v>6717</v>
      </c>
      <c r="E343" s="19" t="s">
        <v>7020</v>
      </c>
    </row>
    <row r="344" spans="1:5" ht="15.6" x14ac:dyDescent="0.3">
      <c r="A344" s="20" t="s">
        <v>2023</v>
      </c>
      <c r="B344" s="20" t="s">
        <v>2717</v>
      </c>
      <c r="C344" s="20" t="s">
        <v>5059</v>
      </c>
      <c r="D344" s="20" t="s">
        <v>6717</v>
      </c>
      <c r="E344" s="19" t="s">
        <v>6812</v>
      </c>
    </row>
    <row r="345" spans="1:5" ht="15.6" x14ac:dyDescent="0.3">
      <c r="A345" s="20" t="s">
        <v>2022</v>
      </c>
      <c r="B345" s="20" t="s">
        <v>2718</v>
      </c>
      <c r="C345" s="20" t="s">
        <v>5060</v>
      </c>
      <c r="D345" s="20" t="s">
        <v>6718</v>
      </c>
      <c r="E345" s="19" t="s">
        <v>7021</v>
      </c>
    </row>
    <row r="346" spans="1:5" ht="15.6" x14ac:dyDescent="0.3">
      <c r="A346" s="20" t="s">
        <v>2021</v>
      </c>
      <c r="B346" s="20" t="s">
        <v>2719</v>
      </c>
      <c r="C346" s="20" t="s">
        <v>5062</v>
      </c>
      <c r="D346" s="20" t="s">
        <v>6717</v>
      </c>
      <c r="E346" s="19" t="s">
        <v>7022</v>
      </c>
    </row>
    <row r="347" spans="1:5" ht="15.6" x14ac:dyDescent="0.3">
      <c r="A347" s="20" t="s">
        <v>2020</v>
      </c>
      <c r="B347" s="20" t="s">
        <v>2720</v>
      </c>
      <c r="C347" s="20" t="s">
        <v>5063</v>
      </c>
      <c r="D347" s="20" t="s">
        <v>6718</v>
      </c>
      <c r="E347" s="19" t="s">
        <v>6770</v>
      </c>
    </row>
    <row r="348" spans="1:5" ht="15.6" x14ac:dyDescent="0.3">
      <c r="A348" s="20" t="s">
        <v>2019</v>
      </c>
      <c r="B348" s="20" t="s">
        <v>2721</v>
      </c>
      <c r="C348" s="20" t="s">
        <v>5064</v>
      </c>
      <c r="D348" s="20" t="s">
        <v>6717</v>
      </c>
      <c r="E348" s="19" t="s">
        <v>7023</v>
      </c>
    </row>
    <row r="349" spans="1:5" ht="15.6" x14ac:dyDescent="0.3">
      <c r="A349" s="20" t="s">
        <v>2018</v>
      </c>
      <c r="B349" s="20" t="s">
        <v>2722</v>
      </c>
      <c r="C349" s="20" t="s">
        <v>5065</v>
      </c>
      <c r="D349" s="20" t="s">
        <v>6717</v>
      </c>
      <c r="E349" s="19" t="s">
        <v>7024</v>
      </c>
    </row>
    <row r="350" spans="1:5" ht="15.6" x14ac:dyDescent="0.3">
      <c r="A350" s="20" t="s">
        <v>2017</v>
      </c>
      <c r="B350" s="20" t="s">
        <v>2723</v>
      </c>
      <c r="C350" s="20" t="s">
        <v>5066</v>
      </c>
      <c r="D350" s="20" t="s">
        <v>6718</v>
      </c>
      <c r="E350" s="19" t="s">
        <v>7025</v>
      </c>
    </row>
    <row r="351" spans="1:5" ht="15.6" x14ac:dyDescent="0.3">
      <c r="A351" s="20" t="s">
        <v>2016</v>
      </c>
      <c r="B351" s="20" t="s">
        <v>2724</v>
      </c>
      <c r="C351" s="20" t="s">
        <v>5067</v>
      </c>
      <c r="D351" s="20" t="s">
        <v>6717</v>
      </c>
      <c r="E351" s="19" t="s">
        <v>7026</v>
      </c>
    </row>
    <row r="352" spans="1:5" ht="15.6" x14ac:dyDescent="0.3">
      <c r="A352" s="20" t="s">
        <v>2015</v>
      </c>
      <c r="B352" s="20" t="s">
        <v>2725</v>
      </c>
      <c r="C352" s="20" t="s">
        <v>5068</v>
      </c>
      <c r="D352" s="20" t="s">
        <v>6718</v>
      </c>
      <c r="E352" s="19" t="s">
        <v>7027</v>
      </c>
    </row>
    <row r="353" spans="1:5" ht="15.6" x14ac:dyDescent="0.3">
      <c r="A353" s="20" t="s">
        <v>2014</v>
      </c>
      <c r="B353" s="20" t="s">
        <v>2726</v>
      </c>
      <c r="C353" s="20" t="s">
        <v>5069</v>
      </c>
      <c r="D353" s="20" t="s">
        <v>6717</v>
      </c>
      <c r="E353" s="19" t="s">
        <v>7028</v>
      </c>
    </row>
    <row r="354" spans="1:5" ht="15.6" x14ac:dyDescent="0.3">
      <c r="A354" s="20" t="s">
        <v>2013</v>
      </c>
      <c r="B354" s="20" t="s">
        <v>2727</v>
      </c>
      <c r="C354" s="20" t="s">
        <v>4801</v>
      </c>
      <c r="D354" s="20" t="s">
        <v>6718</v>
      </c>
      <c r="E354" s="19" t="s">
        <v>7029</v>
      </c>
    </row>
    <row r="355" spans="1:5" ht="15.6" x14ac:dyDescent="0.3">
      <c r="A355" s="20" t="s">
        <v>2012</v>
      </c>
      <c r="B355" s="20" t="s">
        <v>2728</v>
      </c>
      <c r="C355" s="20" t="s">
        <v>5070</v>
      </c>
      <c r="D355" s="20" t="s">
        <v>6717</v>
      </c>
      <c r="E355" s="19" t="s">
        <v>7030</v>
      </c>
    </row>
    <row r="356" spans="1:5" ht="15.6" x14ac:dyDescent="0.3">
      <c r="A356" s="20" t="s">
        <v>2011</v>
      </c>
      <c r="B356" s="20" t="s">
        <v>2729</v>
      </c>
      <c r="C356" s="20" t="s">
        <v>6680</v>
      </c>
      <c r="D356" s="20" t="s">
        <v>6717</v>
      </c>
      <c r="E356" s="19" t="s">
        <v>7031</v>
      </c>
    </row>
    <row r="357" spans="1:5" ht="15.6" x14ac:dyDescent="0.3">
      <c r="A357" s="20" t="s">
        <v>2010</v>
      </c>
      <c r="B357" s="20" t="s">
        <v>2730</v>
      </c>
      <c r="C357" s="20" t="s">
        <v>5071</v>
      </c>
      <c r="D357" s="20" t="s">
        <v>6717</v>
      </c>
      <c r="E357" s="19" t="s">
        <v>7032</v>
      </c>
    </row>
    <row r="358" spans="1:5" ht="15.6" x14ac:dyDescent="0.3">
      <c r="A358" s="20" t="s">
        <v>2009</v>
      </c>
      <c r="B358" s="20" t="s">
        <v>2731</v>
      </c>
      <c r="C358" s="20" t="s">
        <v>5072</v>
      </c>
      <c r="D358" s="20" t="s">
        <v>6718</v>
      </c>
      <c r="E358" s="19" t="s">
        <v>7033</v>
      </c>
    </row>
    <row r="359" spans="1:5" ht="15.6" x14ac:dyDescent="0.3">
      <c r="A359" s="20" t="s">
        <v>2008</v>
      </c>
      <c r="B359" s="20" t="s">
        <v>2732</v>
      </c>
      <c r="C359" s="20" t="s">
        <v>5074</v>
      </c>
      <c r="D359" s="20" t="s">
        <v>6718</v>
      </c>
      <c r="E359" s="19" t="s">
        <v>7034</v>
      </c>
    </row>
    <row r="360" spans="1:5" ht="15.6" x14ac:dyDescent="0.3">
      <c r="A360" s="20" t="s">
        <v>2007</v>
      </c>
      <c r="B360" s="20" t="s">
        <v>2733</v>
      </c>
      <c r="C360" s="20" t="s">
        <v>5075</v>
      </c>
      <c r="D360" s="20" t="s">
        <v>6718</v>
      </c>
      <c r="E360" s="19" t="s">
        <v>7035</v>
      </c>
    </row>
    <row r="361" spans="1:5" ht="15.6" x14ac:dyDescent="0.3">
      <c r="A361" s="20" t="s">
        <v>2006</v>
      </c>
      <c r="B361" s="20" t="s">
        <v>2734</v>
      </c>
      <c r="C361" s="20" t="s">
        <v>4914</v>
      </c>
      <c r="D361" s="20" t="s">
        <v>6718</v>
      </c>
      <c r="E361" s="19" t="s">
        <v>7036</v>
      </c>
    </row>
    <row r="362" spans="1:5" ht="15.6" x14ac:dyDescent="0.3">
      <c r="A362" s="20" t="s">
        <v>2005</v>
      </c>
      <c r="B362" s="20" t="s">
        <v>2735</v>
      </c>
      <c r="C362" s="20" t="s">
        <v>5076</v>
      </c>
      <c r="D362" s="20" t="s">
        <v>6718</v>
      </c>
      <c r="E362" s="19" t="s">
        <v>7037</v>
      </c>
    </row>
    <row r="363" spans="1:5" ht="15.6" x14ac:dyDescent="0.3">
      <c r="A363" s="20" t="s">
        <v>2004</v>
      </c>
      <c r="B363" s="20" t="s">
        <v>2736</v>
      </c>
      <c r="C363" s="20" t="s">
        <v>5077</v>
      </c>
      <c r="D363" s="20" t="s">
        <v>6718</v>
      </c>
      <c r="E363" s="19" t="s">
        <v>6783</v>
      </c>
    </row>
    <row r="364" spans="1:5" ht="15.6" x14ac:dyDescent="0.3">
      <c r="A364" s="20" t="s">
        <v>2003</v>
      </c>
      <c r="B364" s="20" t="s">
        <v>2737</v>
      </c>
      <c r="C364" s="20" t="s">
        <v>5078</v>
      </c>
      <c r="D364" s="20" t="s">
        <v>6718</v>
      </c>
      <c r="E364" s="19" t="s">
        <v>7038</v>
      </c>
    </row>
    <row r="365" spans="1:5" ht="15.6" x14ac:dyDescent="0.3">
      <c r="A365" s="20" t="s">
        <v>2002</v>
      </c>
      <c r="B365" s="20" t="s">
        <v>2738</v>
      </c>
      <c r="C365" s="20" t="s">
        <v>5079</v>
      </c>
      <c r="D365" s="20" t="s">
        <v>6717</v>
      </c>
      <c r="E365" s="19" t="s">
        <v>7039</v>
      </c>
    </row>
    <row r="366" spans="1:5" ht="15.6" x14ac:dyDescent="0.3">
      <c r="A366" s="20" t="s">
        <v>2001</v>
      </c>
      <c r="B366" s="20" t="s">
        <v>2739</v>
      </c>
      <c r="C366" s="20" t="s">
        <v>5081</v>
      </c>
      <c r="D366" s="20" t="s">
        <v>6717</v>
      </c>
      <c r="E366" s="19" t="s">
        <v>7040</v>
      </c>
    </row>
    <row r="367" spans="1:5" ht="15.6" x14ac:dyDescent="0.3">
      <c r="A367" s="20" t="s">
        <v>2000</v>
      </c>
      <c r="B367" s="20" t="s">
        <v>2740</v>
      </c>
      <c r="C367" s="20" t="s">
        <v>5082</v>
      </c>
      <c r="D367" s="20" t="s">
        <v>6718</v>
      </c>
      <c r="E367" s="19" t="s">
        <v>7041</v>
      </c>
    </row>
    <row r="368" spans="1:5" ht="15.6" x14ac:dyDescent="0.3">
      <c r="A368" s="20" t="s">
        <v>1999</v>
      </c>
      <c r="B368" s="20" t="s">
        <v>2741</v>
      </c>
      <c r="C368" s="20" t="s">
        <v>5083</v>
      </c>
      <c r="D368" s="20" t="s">
        <v>6718</v>
      </c>
      <c r="E368" s="19" t="s">
        <v>7042</v>
      </c>
    </row>
    <row r="369" spans="1:5" ht="15.6" x14ac:dyDescent="0.3">
      <c r="A369" s="20" t="s">
        <v>1998</v>
      </c>
      <c r="B369" s="20" t="s">
        <v>2742</v>
      </c>
      <c r="C369" s="20" t="s">
        <v>5084</v>
      </c>
      <c r="D369" s="20" t="s">
        <v>6717</v>
      </c>
      <c r="E369" s="19" t="s">
        <v>7043</v>
      </c>
    </row>
    <row r="370" spans="1:5" ht="15.6" x14ac:dyDescent="0.3">
      <c r="A370" s="20" t="s">
        <v>1997</v>
      </c>
      <c r="B370" s="20" t="s">
        <v>2743</v>
      </c>
      <c r="C370" s="20" t="s">
        <v>5085</v>
      </c>
      <c r="D370" s="20" t="s">
        <v>6718</v>
      </c>
      <c r="E370" s="19" t="s">
        <v>7044</v>
      </c>
    </row>
    <row r="371" spans="1:5" ht="15.6" x14ac:dyDescent="0.3">
      <c r="A371" s="20" t="s">
        <v>1996</v>
      </c>
      <c r="B371" s="20" t="s">
        <v>2744</v>
      </c>
      <c r="C371" s="20" t="s">
        <v>6681</v>
      </c>
      <c r="D371" s="20" t="s">
        <v>6718</v>
      </c>
      <c r="E371" s="19" t="s">
        <v>7045</v>
      </c>
    </row>
    <row r="372" spans="1:5" ht="15.6" x14ac:dyDescent="0.3">
      <c r="A372" s="20" t="s">
        <v>1995</v>
      </c>
      <c r="B372" s="20" t="s">
        <v>2745</v>
      </c>
      <c r="C372" s="20" t="s">
        <v>5086</v>
      </c>
      <c r="D372" s="20" t="s">
        <v>6717</v>
      </c>
      <c r="E372" s="19" t="s">
        <v>7046</v>
      </c>
    </row>
    <row r="373" spans="1:5" ht="15.6" x14ac:dyDescent="0.3">
      <c r="A373" s="20" t="s">
        <v>1994</v>
      </c>
      <c r="B373" s="20" t="s">
        <v>2746</v>
      </c>
      <c r="C373" s="20" t="s">
        <v>5087</v>
      </c>
      <c r="D373" s="20" t="s">
        <v>6718</v>
      </c>
      <c r="E373" s="19" t="s">
        <v>7047</v>
      </c>
    </row>
    <row r="374" spans="1:5" ht="15.6" x14ac:dyDescent="0.3">
      <c r="A374" s="20" t="s">
        <v>1993</v>
      </c>
      <c r="B374" s="20" t="s">
        <v>2747</v>
      </c>
      <c r="C374" s="20" t="s">
        <v>5088</v>
      </c>
      <c r="D374" s="20" t="s">
        <v>6717</v>
      </c>
      <c r="E374" s="19" t="s">
        <v>7048</v>
      </c>
    </row>
    <row r="375" spans="1:5" ht="15.6" x14ac:dyDescent="0.3">
      <c r="A375" s="20" t="s">
        <v>1992</v>
      </c>
      <c r="B375" s="20" t="s">
        <v>2748</v>
      </c>
      <c r="C375" s="20" t="s">
        <v>5089</v>
      </c>
      <c r="D375" s="20" t="s">
        <v>6717</v>
      </c>
      <c r="E375" s="19" t="s">
        <v>6976</v>
      </c>
    </row>
    <row r="376" spans="1:5" ht="15.6" x14ac:dyDescent="0.3">
      <c r="A376" s="20" t="s">
        <v>1991</v>
      </c>
      <c r="B376" s="20" t="s">
        <v>2749</v>
      </c>
      <c r="C376" s="20" t="s">
        <v>5090</v>
      </c>
      <c r="D376" s="20" t="s">
        <v>6717</v>
      </c>
      <c r="E376" s="19" t="s">
        <v>7049</v>
      </c>
    </row>
    <row r="377" spans="1:5" ht="15.6" x14ac:dyDescent="0.3">
      <c r="A377" s="20" t="s">
        <v>1990</v>
      </c>
      <c r="B377" s="20" t="s">
        <v>2750</v>
      </c>
      <c r="C377" s="20" t="s">
        <v>5091</v>
      </c>
      <c r="D377" s="20" t="s">
        <v>6718</v>
      </c>
      <c r="E377" s="19" t="s">
        <v>7050</v>
      </c>
    </row>
    <row r="378" spans="1:5" ht="15.6" x14ac:dyDescent="0.3">
      <c r="A378" s="20" t="s">
        <v>1989</v>
      </c>
      <c r="B378" s="20" t="s">
        <v>2751</v>
      </c>
      <c r="C378" s="20" t="s">
        <v>5092</v>
      </c>
      <c r="D378" s="20" t="s">
        <v>6718</v>
      </c>
      <c r="E378" s="19" t="s">
        <v>6864</v>
      </c>
    </row>
    <row r="379" spans="1:5" ht="15.6" x14ac:dyDescent="0.3">
      <c r="A379" s="20" t="s">
        <v>1988</v>
      </c>
      <c r="B379" s="20" t="s">
        <v>2752</v>
      </c>
      <c r="C379" s="20" t="s">
        <v>5093</v>
      </c>
      <c r="D379" s="20" t="s">
        <v>6717</v>
      </c>
      <c r="E379" s="19" t="s">
        <v>7051</v>
      </c>
    </row>
    <row r="380" spans="1:5" ht="15.6" x14ac:dyDescent="0.3">
      <c r="A380" s="20" t="s">
        <v>1987</v>
      </c>
      <c r="B380" s="20" t="s">
        <v>2753</v>
      </c>
      <c r="C380" s="20" t="s">
        <v>5094</v>
      </c>
      <c r="D380" s="20" t="s">
        <v>6717</v>
      </c>
      <c r="E380" s="19" t="s">
        <v>6899</v>
      </c>
    </row>
    <row r="381" spans="1:5" ht="15.6" x14ac:dyDescent="0.3">
      <c r="A381" s="20" t="s">
        <v>1986</v>
      </c>
      <c r="B381" s="20" t="s">
        <v>2754</v>
      </c>
      <c r="C381" s="20" t="s">
        <v>5095</v>
      </c>
      <c r="D381" s="20" t="s">
        <v>6718</v>
      </c>
      <c r="E381" s="19" t="s">
        <v>7052</v>
      </c>
    </row>
    <row r="382" spans="1:5" ht="15.6" x14ac:dyDescent="0.3">
      <c r="A382" s="20" t="s">
        <v>1985</v>
      </c>
      <c r="B382" s="20" t="s">
        <v>2755</v>
      </c>
      <c r="C382" s="20" t="s">
        <v>5096</v>
      </c>
      <c r="D382" s="20" t="s">
        <v>6717</v>
      </c>
      <c r="E382" s="19" t="s">
        <v>7053</v>
      </c>
    </row>
    <row r="383" spans="1:5" ht="15.6" x14ac:dyDescent="0.3">
      <c r="A383" s="20" t="s">
        <v>1984</v>
      </c>
      <c r="B383" s="20" t="s">
        <v>2756</v>
      </c>
      <c r="C383" s="20" t="s">
        <v>5097</v>
      </c>
      <c r="D383" s="20" t="s">
        <v>6718</v>
      </c>
      <c r="E383" s="19" t="s">
        <v>6727</v>
      </c>
    </row>
    <row r="384" spans="1:5" ht="15.6" x14ac:dyDescent="0.3">
      <c r="A384" s="20" t="s">
        <v>1983</v>
      </c>
      <c r="B384" s="20" t="s">
        <v>2757</v>
      </c>
      <c r="C384" s="20" t="s">
        <v>5098</v>
      </c>
      <c r="D384" s="20" t="s">
        <v>6718</v>
      </c>
      <c r="E384" s="19" t="s">
        <v>6931</v>
      </c>
    </row>
    <row r="385" spans="1:5" ht="15.6" x14ac:dyDescent="0.3">
      <c r="A385" s="20" t="s">
        <v>1982</v>
      </c>
      <c r="B385" s="20" t="s">
        <v>2758</v>
      </c>
      <c r="C385" s="20" t="s">
        <v>5099</v>
      </c>
      <c r="D385" s="20" t="s">
        <v>6717</v>
      </c>
      <c r="E385" s="19" t="s">
        <v>6793</v>
      </c>
    </row>
    <row r="386" spans="1:5" ht="15.6" x14ac:dyDescent="0.3">
      <c r="A386" s="20" t="s">
        <v>1981</v>
      </c>
      <c r="B386" s="20" t="s">
        <v>2759</v>
      </c>
      <c r="C386" s="20" t="s">
        <v>5100</v>
      </c>
      <c r="D386" s="20" t="s">
        <v>6718</v>
      </c>
      <c r="E386" s="19" t="s">
        <v>7054</v>
      </c>
    </row>
    <row r="387" spans="1:5" ht="15.6" x14ac:dyDescent="0.3">
      <c r="A387" s="20" t="s">
        <v>1980</v>
      </c>
      <c r="B387" s="20" t="s">
        <v>2760</v>
      </c>
      <c r="C387" s="20" t="s">
        <v>5101</v>
      </c>
      <c r="D387" s="20" t="s">
        <v>6718</v>
      </c>
      <c r="E387" s="19" t="s">
        <v>7055</v>
      </c>
    </row>
    <row r="388" spans="1:5" ht="15.6" x14ac:dyDescent="0.3">
      <c r="A388" s="20" t="s">
        <v>1979</v>
      </c>
      <c r="B388" s="20" t="s">
        <v>2761</v>
      </c>
      <c r="C388" s="20" t="s">
        <v>5102</v>
      </c>
      <c r="D388" s="20" t="s">
        <v>6717</v>
      </c>
      <c r="E388" s="19" t="s">
        <v>7056</v>
      </c>
    </row>
    <row r="389" spans="1:5" ht="15.6" x14ac:dyDescent="0.3">
      <c r="A389" s="20" t="s">
        <v>1978</v>
      </c>
      <c r="B389" s="20" t="s">
        <v>2762</v>
      </c>
      <c r="C389" s="20" t="s">
        <v>5103</v>
      </c>
      <c r="D389" s="20" t="s">
        <v>6718</v>
      </c>
      <c r="E389" s="19" t="s">
        <v>7057</v>
      </c>
    </row>
    <row r="390" spans="1:5" ht="15.6" x14ac:dyDescent="0.3">
      <c r="A390" s="20" t="s">
        <v>1977</v>
      </c>
      <c r="B390" s="20" t="s">
        <v>2763</v>
      </c>
      <c r="C390" s="20" t="s">
        <v>5104</v>
      </c>
      <c r="D390" s="20" t="s">
        <v>6717</v>
      </c>
      <c r="E390" s="19" t="s">
        <v>6996</v>
      </c>
    </row>
    <row r="391" spans="1:5" ht="15.6" x14ac:dyDescent="0.3">
      <c r="A391" s="20" t="s">
        <v>1976</v>
      </c>
      <c r="B391" s="20" t="s">
        <v>2764</v>
      </c>
      <c r="C391" s="20" t="s">
        <v>5105</v>
      </c>
      <c r="D391" s="20" t="s">
        <v>6717</v>
      </c>
      <c r="E391" s="19" t="s">
        <v>7058</v>
      </c>
    </row>
    <row r="392" spans="1:5" ht="15.6" x14ac:dyDescent="0.3">
      <c r="A392" s="20" t="s">
        <v>1975</v>
      </c>
      <c r="B392" s="20" t="s">
        <v>2765</v>
      </c>
      <c r="C392" s="20" t="s">
        <v>5106</v>
      </c>
      <c r="D392" s="20" t="s">
        <v>6718</v>
      </c>
      <c r="E392" s="19" t="s">
        <v>7059</v>
      </c>
    </row>
    <row r="393" spans="1:5" ht="15.6" x14ac:dyDescent="0.3">
      <c r="A393" s="20" t="s">
        <v>1974</v>
      </c>
      <c r="B393" s="20" t="s">
        <v>2766</v>
      </c>
      <c r="C393" s="20" t="s">
        <v>5107</v>
      </c>
      <c r="D393" s="20" t="s">
        <v>6718</v>
      </c>
      <c r="E393" s="19" t="s">
        <v>6768</v>
      </c>
    </row>
    <row r="394" spans="1:5" ht="15.6" x14ac:dyDescent="0.3">
      <c r="A394" s="20" t="s">
        <v>1973</v>
      </c>
      <c r="B394" s="20" t="s">
        <v>2767</v>
      </c>
      <c r="C394" s="20" t="s">
        <v>5108</v>
      </c>
      <c r="D394" s="20" t="s">
        <v>6717</v>
      </c>
      <c r="E394" s="19" t="s">
        <v>7060</v>
      </c>
    </row>
    <row r="395" spans="1:5" ht="15.6" x14ac:dyDescent="0.3">
      <c r="A395" s="20" t="s">
        <v>1972</v>
      </c>
      <c r="B395" s="20" t="s">
        <v>2768</v>
      </c>
      <c r="C395" s="20" t="s">
        <v>4930</v>
      </c>
      <c r="D395" s="20" t="s">
        <v>6718</v>
      </c>
      <c r="E395" s="19" t="s">
        <v>7061</v>
      </c>
    </row>
    <row r="396" spans="1:5" ht="15.6" x14ac:dyDescent="0.3">
      <c r="A396" s="20" t="s">
        <v>1971</v>
      </c>
      <c r="B396" s="20" t="s">
        <v>2769</v>
      </c>
      <c r="C396" s="20" t="s">
        <v>5109</v>
      </c>
      <c r="D396" s="20" t="s">
        <v>6717</v>
      </c>
      <c r="E396" s="19" t="s">
        <v>7062</v>
      </c>
    </row>
    <row r="397" spans="1:5" ht="15.6" x14ac:dyDescent="0.3">
      <c r="A397" s="20" t="s">
        <v>1970</v>
      </c>
      <c r="B397" s="20" t="s">
        <v>2770</v>
      </c>
      <c r="C397" s="20" t="s">
        <v>5110</v>
      </c>
      <c r="D397" s="20" t="s">
        <v>6717</v>
      </c>
      <c r="E397" s="19" t="s">
        <v>7063</v>
      </c>
    </row>
    <row r="398" spans="1:5" ht="15.6" x14ac:dyDescent="0.3">
      <c r="A398" s="20" t="s">
        <v>1969</v>
      </c>
      <c r="B398" s="20" t="s">
        <v>2771</v>
      </c>
      <c r="C398" s="20" t="s">
        <v>5111</v>
      </c>
      <c r="D398" s="20" t="s">
        <v>6717</v>
      </c>
      <c r="E398" s="19" t="s">
        <v>7064</v>
      </c>
    </row>
    <row r="399" spans="1:5" ht="15.6" x14ac:dyDescent="0.3">
      <c r="A399" s="20" t="s">
        <v>1968</v>
      </c>
      <c r="B399" s="20" t="s">
        <v>2772</v>
      </c>
      <c r="C399" s="20" t="s">
        <v>5112</v>
      </c>
      <c r="D399" s="20" t="s">
        <v>6718</v>
      </c>
      <c r="E399" s="19" t="s">
        <v>7065</v>
      </c>
    </row>
    <row r="400" spans="1:5" ht="15.6" x14ac:dyDescent="0.3">
      <c r="A400" s="20" t="s">
        <v>1967</v>
      </c>
      <c r="B400" s="20" t="s">
        <v>2773</v>
      </c>
      <c r="C400" s="20" t="s">
        <v>5113</v>
      </c>
      <c r="D400" s="20" t="s">
        <v>6717</v>
      </c>
      <c r="E400" s="19" t="s">
        <v>6804</v>
      </c>
    </row>
    <row r="401" spans="1:5" ht="15.6" x14ac:dyDescent="0.3">
      <c r="A401" s="20" t="s">
        <v>1966</v>
      </c>
      <c r="B401" s="20" t="s">
        <v>2774</v>
      </c>
      <c r="C401" s="20" t="s">
        <v>5114</v>
      </c>
      <c r="D401" s="20" t="s">
        <v>6717</v>
      </c>
      <c r="E401" s="19" t="s">
        <v>7066</v>
      </c>
    </row>
    <row r="402" spans="1:5" ht="15.6" x14ac:dyDescent="0.3">
      <c r="A402" s="20" t="s">
        <v>1965</v>
      </c>
      <c r="B402" s="20" t="s">
        <v>2775</v>
      </c>
      <c r="C402" s="20" t="s">
        <v>5115</v>
      </c>
      <c r="D402" s="20" t="s">
        <v>6718</v>
      </c>
      <c r="E402" s="19" t="s">
        <v>7067</v>
      </c>
    </row>
    <row r="403" spans="1:5" ht="15.6" x14ac:dyDescent="0.3">
      <c r="A403" s="20" t="s">
        <v>1964</v>
      </c>
      <c r="B403" s="20" t="s">
        <v>2776</v>
      </c>
      <c r="C403" s="20" t="s">
        <v>5116</v>
      </c>
      <c r="D403" s="20" t="s">
        <v>6717</v>
      </c>
      <c r="E403" s="19" t="s">
        <v>7068</v>
      </c>
    </row>
    <row r="404" spans="1:5" ht="15.6" x14ac:dyDescent="0.3">
      <c r="A404" s="20" t="s">
        <v>1963</v>
      </c>
      <c r="B404" s="20" t="s">
        <v>2777</v>
      </c>
      <c r="C404" s="20" t="s">
        <v>5117</v>
      </c>
      <c r="D404" s="20" t="s">
        <v>6717</v>
      </c>
      <c r="E404" s="19" t="s">
        <v>7069</v>
      </c>
    </row>
    <row r="405" spans="1:5" ht="15.6" x14ac:dyDescent="0.3">
      <c r="A405" s="20" t="s">
        <v>1962</v>
      </c>
      <c r="B405" s="20" t="s">
        <v>2778</v>
      </c>
      <c r="C405" s="20" t="s">
        <v>5118</v>
      </c>
      <c r="D405" s="20" t="s">
        <v>6718</v>
      </c>
      <c r="E405" s="19" t="s">
        <v>7070</v>
      </c>
    </row>
    <row r="406" spans="1:5" ht="15.6" x14ac:dyDescent="0.3">
      <c r="A406" s="20" t="s">
        <v>1961</v>
      </c>
      <c r="B406" s="20" t="s">
        <v>2779</v>
      </c>
      <c r="C406" s="20" t="s">
        <v>5119</v>
      </c>
      <c r="D406" s="20" t="s">
        <v>6718</v>
      </c>
      <c r="E406" s="19" t="s">
        <v>7071</v>
      </c>
    </row>
    <row r="407" spans="1:5" ht="15.6" x14ac:dyDescent="0.3">
      <c r="A407" s="20" t="s">
        <v>1960</v>
      </c>
      <c r="B407" s="20" t="s">
        <v>2780</v>
      </c>
      <c r="C407" s="20" t="s">
        <v>5120</v>
      </c>
      <c r="D407" s="20" t="s">
        <v>6718</v>
      </c>
      <c r="E407" s="19" t="s">
        <v>7072</v>
      </c>
    </row>
    <row r="408" spans="1:5" ht="15.6" x14ac:dyDescent="0.3">
      <c r="A408" s="20" t="s">
        <v>1959</v>
      </c>
      <c r="B408" s="20" t="s">
        <v>2781</v>
      </c>
      <c r="C408" s="20" t="s">
        <v>5121</v>
      </c>
      <c r="D408" s="20" t="s">
        <v>6718</v>
      </c>
      <c r="E408" s="19" t="s">
        <v>7073</v>
      </c>
    </row>
    <row r="409" spans="1:5" ht="15.6" x14ac:dyDescent="0.3">
      <c r="A409" s="20" t="s">
        <v>1958</v>
      </c>
      <c r="B409" s="20" t="s">
        <v>2782</v>
      </c>
      <c r="C409" s="20" t="s">
        <v>5122</v>
      </c>
      <c r="D409" s="20" t="s">
        <v>6718</v>
      </c>
      <c r="E409" s="19" t="s">
        <v>7074</v>
      </c>
    </row>
    <row r="410" spans="1:5" ht="15.6" x14ac:dyDescent="0.3">
      <c r="A410" s="20" t="s">
        <v>1957</v>
      </c>
      <c r="B410" s="20" t="s">
        <v>2783</v>
      </c>
      <c r="C410" s="20" t="s">
        <v>5025</v>
      </c>
      <c r="D410" s="20" t="s">
        <v>6718</v>
      </c>
      <c r="E410" s="19" t="s">
        <v>7075</v>
      </c>
    </row>
    <row r="411" spans="1:5" ht="15.6" x14ac:dyDescent="0.3">
      <c r="A411" s="20" t="s">
        <v>1956</v>
      </c>
      <c r="B411" s="20" t="s">
        <v>2784</v>
      </c>
      <c r="C411" s="20" t="s">
        <v>5123</v>
      </c>
      <c r="D411" s="20" t="s">
        <v>6717</v>
      </c>
      <c r="E411" s="19" t="s">
        <v>7076</v>
      </c>
    </row>
    <row r="412" spans="1:5" ht="15.6" x14ac:dyDescent="0.3">
      <c r="A412" s="20" t="s">
        <v>1955</v>
      </c>
      <c r="B412" s="20" t="s">
        <v>2785</v>
      </c>
      <c r="C412" s="20" t="s">
        <v>5124</v>
      </c>
      <c r="D412" s="20" t="s">
        <v>6717</v>
      </c>
      <c r="E412" s="19" t="s">
        <v>7077</v>
      </c>
    </row>
    <row r="413" spans="1:5" ht="15.6" x14ac:dyDescent="0.3">
      <c r="A413" s="20" t="s">
        <v>1954</v>
      </c>
      <c r="B413" s="20" t="s">
        <v>2786</v>
      </c>
      <c r="C413" s="20" t="s">
        <v>5125</v>
      </c>
      <c r="D413" s="20" t="s">
        <v>6718</v>
      </c>
      <c r="E413" s="19" t="s">
        <v>7078</v>
      </c>
    </row>
    <row r="414" spans="1:5" ht="15.6" x14ac:dyDescent="0.3">
      <c r="A414" s="20" t="s">
        <v>1953</v>
      </c>
      <c r="B414" s="20" t="s">
        <v>2787</v>
      </c>
      <c r="C414" s="20" t="s">
        <v>5126</v>
      </c>
      <c r="D414" s="20" t="s">
        <v>6717</v>
      </c>
      <c r="E414" s="19" t="s">
        <v>7079</v>
      </c>
    </row>
    <row r="415" spans="1:5" ht="15.6" x14ac:dyDescent="0.3">
      <c r="A415" s="20" t="s">
        <v>1952</v>
      </c>
      <c r="B415" s="20" t="s">
        <v>2788</v>
      </c>
      <c r="C415" s="20" t="s">
        <v>5127</v>
      </c>
      <c r="D415" s="20" t="s">
        <v>6717</v>
      </c>
      <c r="E415" s="19" t="s">
        <v>7080</v>
      </c>
    </row>
    <row r="416" spans="1:5" ht="15.6" x14ac:dyDescent="0.3">
      <c r="A416" s="20" t="s">
        <v>1951</v>
      </c>
      <c r="B416" s="20" t="s">
        <v>2789</v>
      </c>
      <c r="C416" s="20" t="s">
        <v>5128</v>
      </c>
      <c r="D416" s="20" t="s">
        <v>6718</v>
      </c>
      <c r="E416" s="19" t="s">
        <v>7081</v>
      </c>
    </row>
    <row r="417" spans="1:5" ht="15.6" x14ac:dyDescent="0.3">
      <c r="A417" s="20" t="s">
        <v>1950</v>
      </c>
      <c r="B417" s="20" t="s">
        <v>2790</v>
      </c>
      <c r="C417" s="20" t="s">
        <v>5129</v>
      </c>
      <c r="D417" s="20" t="s">
        <v>6718</v>
      </c>
      <c r="E417" s="19" t="s">
        <v>6727</v>
      </c>
    </row>
    <row r="418" spans="1:5" ht="15.6" x14ac:dyDescent="0.3">
      <c r="A418" s="20" t="s">
        <v>1949</v>
      </c>
      <c r="B418" s="20" t="s">
        <v>2791</v>
      </c>
      <c r="C418" s="20" t="s">
        <v>5130</v>
      </c>
      <c r="D418" s="20" t="s">
        <v>6717</v>
      </c>
      <c r="E418" s="19" t="s">
        <v>7082</v>
      </c>
    </row>
    <row r="419" spans="1:5" ht="15.6" x14ac:dyDescent="0.3">
      <c r="A419" s="20" t="s">
        <v>1948</v>
      </c>
      <c r="B419" s="20" t="s">
        <v>2792</v>
      </c>
      <c r="C419" s="20" t="s">
        <v>5131</v>
      </c>
      <c r="D419" s="20" t="s">
        <v>6717</v>
      </c>
      <c r="E419" s="19" t="s">
        <v>7022</v>
      </c>
    </row>
    <row r="420" spans="1:5" ht="15.6" x14ac:dyDescent="0.3">
      <c r="A420" s="20" t="s">
        <v>1947</v>
      </c>
      <c r="B420" s="20" t="s">
        <v>2793</v>
      </c>
      <c r="C420" s="20" t="s">
        <v>5132</v>
      </c>
      <c r="D420" s="20" t="s">
        <v>6717</v>
      </c>
      <c r="E420" s="19" t="s">
        <v>7083</v>
      </c>
    </row>
    <row r="421" spans="1:5" ht="15.6" x14ac:dyDescent="0.3">
      <c r="A421" s="20" t="s">
        <v>1946</v>
      </c>
      <c r="B421" s="20" t="s">
        <v>2794</v>
      </c>
      <c r="C421" s="20" t="s">
        <v>5133</v>
      </c>
      <c r="D421" s="20" t="s">
        <v>6717</v>
      </c>
      <c r="E421" s="19" t="s">
        <v>7084</v>
      </c>
    </row>
    <row r="422" spans="1:5" ht="15.6" x14ac:dyDescent="0.3">
      <c r="A422" s="20" t="s">
        <v>1945</v>
      </c>
      <c r="B422" s="20" t="s">
        <v>2795</v>
      </c>
      <c r="C422" s="20" t="s">
        <v>5134</v>
      </c>
      <c r="D422" s="20" t="s">
        <v>6718</v>
      </c>
      <c r="E422" s="19" t="s">
        <v>7085</v>
      </c>
    </row>
    <row r="423" spans="1:5" ht="15.6" x14ac:dyDescent="0.3">
      <c r="A423" s="20" t="s">
        <v>1944</v>
      </c>
      <c r="B423" s="20" t="s">
        <v>2796</v>
      </c>
      <c r="C423" s="20" t="s">
        <v>4832</v>
      </c>
      <c r="D423" s="20" t="s">
        <v>6717</v>
      </c>
      <c r="E423" s="19" t="s">
        <v>7086</v>
      </c>
    </row>
    <row r="424" spans="1:5" ht="15.6" x14ac:dyDescent="0.3">
      <c r="A424" s="20" t="s">
        <v>1943</v>
      </c>
      <c r="B424" s="20" t="s">
        <v>2797</v>
      </c>
      <c r="C424" s="20" t="s">
        <v>5135</v>
      </c>
      <c r="D424" s="20" t="s">
        <v>6717</v>
      </c>
      <c r="E424" s="19" t="s">
        <v>7087</v>
      </c>
    </row>
    <row r="425" spans="1:5" ht="15.6" x14ac:dyDescent="0.3">
      <c r="A425" s="20" t="s">
        <v>1942</v>
      </c>
      <c r="B425" s="20" t="s">
        <v>2798</v>
      </c>
      <c r="C425" s="20" t="s">
        <v>5136</v>
      </c>
      <c r="D425" s="20" t="s">
        <v>6717</v>
      </c>
      <c r="E425" s="19" t="s">
        <v>7088</v>
      </c>
    </row>
    <row r="426" spans="1:5" ht="15.6" x14ac:dyDescent="0.3">
      <c r="A426" s="20" t="s">
        <v>1941</v>
      </c>
      <c r="B426" s="20" t="s">
        <v>2799</v>
      </c>
      <c r="C426" s="20" t="s">
        <v>5137</v>
      </c>
      <c r="D426" s="20" t="s">
        <v>6718</v>
      </c>
      <c r="E426" s="19" t="s">
        <v>7080</v>
      </c>
    </row>
    <row r="427" spans="1:5" ht="15.6" x14ac:dyDescent="0.3">
      <c r="A427" s="20" t="s">
        <v>1940</v>
      </c>
      <c r="B427" s="20" t="s">
        <v>2800</v>
      </c>
      <c r="C427" s="20" t="s">
        <v>5138</v>
      </c>
      <c r="D427" s="20" t="s">
        <v>6718</v>
      </c>
      <c r="E427" s="19" t="s">
        <v>6908</v>
      </c>
    </row>
    <row r="428" spans="1:5" ht="15.6" x14ac:dyDescent="0.3">
      <c r="A428" s="20" t="s">
        <v>1939</v>
      </c>
      <c r="B428" s="20" t="s">
        <v>2801</v>
      </c>
      <c r="C428" s="20" t="s">
        <v>5139</v>
      </c>
      <c r="D428" s="20" t="s">
        <v>6717</v>
      </c>
      <c r="E428" s="19" t="s">
        <v>7089</v>
      </c>
    </row>
    <row r="429" spans="1:5" ht="15.6" x14ac:dyDescent="0.3">
      <c r="A429" s="20" t="s">
        <v>1938</v>
      </c>
      <c r="B429" s="20" t="s">
        <v>2802</v>
      </c>
      <c r="C429" s="20" t="s">
        <v>5140</v>
      </c>
      <c r="D429" s="20" t="s">
        <v>6717</v>
      </c>
      <c r="E429" s="19" t="s">
        <v>7090</v>
      </c>
    </row>
    <row r="430" spans="1:5" ht="15.6" x14ac:dyDescent="0.3">
      <c r="A430" s="20" t="s">
        <v>1937</v>
      </c>
      <c r="B430" s="20" t="s">
        <v>2803</v>
      </c>
      <c r="C430" s="20" t="s">
        <v>5141</v>
      </c>
      <c r="D430" s="20" t="s">
        <v>6717</v>
      </c>
      <c r="E430" s="19" t="s">
        <v>6796</v>
      </c>
    </row>
    <row r="431" spans="1:5" ht="15.6" x14ac:dyDescent="0.3">
      <c r="A431" s="20" t="s">
        <v>1936</v>
      </c>
      <c r="B431" s="20" t="s">
        <v>2804</v>
      </c>
      <c r="C431" s="20" t="s">
        <v>5142</v>
      </c>
      <c r="D431" s="20" t="s">
        <v>6717</v>
      </c>
      <c r="E431" s="19" t="s">
        <v>7091</v>
      </c>
    </row>
    <row r="432" spans="1:5" ht="15.6" x14ac:dyDescent="0.3">
      <c r="A432" s="20" t="s">
        <v>1935</v>
      </c>
      <c r="B432" s="20" t="s">
        <v>2805</v>
      </c>
      <c r="C432" s="20" t="s">
        <v>5143</v>
      </c>
      <c r="D432" s="20" t="s">
        <v>6717</v>
      </c>
      <c r="E432" s="19" t="s">
        <v>7092</v>
      </c>
    </row>
    <row r="433" spans="1:5" ht="15.6" x14ac:dyDescent="0.3">
      <c r="A433" s="20" t="s">
        <v>1934</v>
      </c>
      <c r="B433" s="20" t="s">
        <v>2806</v>
      </c>
      <c r="C433" s="20" t="s">
        <v>5144</v>
      </c>
      <c r="D433" s="20" t="s">
        <v>6717</v>
      </c>
      <c r="E433" s="19" t="s">
        <v>7093</v>
      </c>
    </row>
    <row r="434" spans="1:5" ht="15.6" x14ac:dyDescent="0.3">
      <c r="A434" s="20" t="s">
        <v>1933</v>
      </c>
      <c r="B434" s="20" t="s">
        <v>2807</v>
      </c>
      <c r="C434" s="20" t="s">
        <v>5145</v>
      </c>
      <c r="D434" s="20" t="s">
        <v>6718</v>
      </c>
      <c r="E434" s="19" t="s">
        <v>7073</v>
      </c>
    </row>
    <row r="435" spans="1:5" ht="15.6" x14ac:dyDescent="0.3">
      <c r="A435" s="20" t="s">
        <v>1932</v>
      </c>
      <c r="B435" s="20" t="s">
        <v>2808</v>
      </c>
      <c r="C435" s="20" t="s">
        <v>5146</v>
      </c>
      <c r="D435" s="20" t="s">
        <v>6717</v>
      </c>
      <c r="E435" s="19" t="s">
        <v>6804</v>
      </c>
    </row>
    <row r="436" spans="1:5" ht="15.6" x14ac:dyDescent="0.3">
      <c r="A436" s="20" t="s">
        <v>1931</v>
      </c>
      <c r="B436" s="20" t="s">
        <v>2809</v>
      </c>
      <c r="C436" s="20" t="s">
        <v>5147</v>
      </c>
      <c r="D436" s="20" t="s">
        <v>6718</v>
      </c>
      <c r="E436" s="19" t="s">
        <v>7094</v>
      </c>
    </row>
    <row r="437" spans="1:5" ht="15.6" x14ac:dyDescent="0.3">
      <c r="A437" s="20" t="s">
        <v>1930</v>
      </c>
      <c r="B437" s="20" t="s">
        <v>2810</v>
      </c>
      <c r="C437" s="20" t="s">
        <v>5148</v>
      </c>
      <c r="D437" s="20" t="s">
        <v>6718</v>
      </c>
      <c r="E437" s="19" t="s">
        <v>7095</v>
      </c>
    </row>
    <row r="438" spans="1:5" ht="15.6" x14ac:dyDescent="0.3">
      <c r="A438" s="20" t="s">
        <v>1929</v>
      </c>
      <c r="B438" s="20" t="s">
        <v>2811</v>
      </c>
      <c r="C438" s="20" t="s">
        <v>5149</v>
      </c>
      <c r="D438" s="20" t="s">
        <v>6718</v>
      </c>
      <c r="E438" s="19" t="s">
        <v>7096</v>
      </c>
    </row>
    <row r="439" spans="1:5" ht="15.6" x14ac:dyDescent="0.3">
      <c r="A439" s="20" t="s">
        <v>1928</v>
      </c>
      <c r="B439" s="20" t="s">
        <v>2812</v>
      </c>
      <c r="C439" s="20" t="s">
        <v>5150</v>
      </c>
      <c r="D439" s="20" t="s">
        <v>6717</v>
      </c>
      <c r="E439" s="19" t="s">
        <v>7040</v>
      </c>
    </row>
    <row r="440" spans="1:5" ht="15.6" x14ac:dyDescent="0.3">
      <c r="A440" s="20" t="s">
        <v>1927</v>
      </c>
      <c r="B440" s="20" t="s">
        <v>2813</v>
      </c>
      <c r="C440" s="20" t="s">
        <v>5151</v>
      </c>
      <c r="D440" s="20" t="s">
        <v>6718</v>
      </c>
      <c r="E440" s="19" t="s">
        <v>7097</v>
      </c>
    </row>
    <row r="441" spans="1:5" ht="15.6" x14ac:dyDescent="0.3">
      <c r="A441" s="20" t="s">
        <v>1926</v>
      </c>
      <c r="B441" s="20" t="s">
        <v>2814</v>
      </c>
      <c r="C441" s="20" t="s">
        <v>5152</v>
      </c>
      <c r="D441" s="20" t="s">
        <v>6717</v>
      </c>
      <c r="E441" s="19" t="s">
        <v>7098</v>
      </c>
    </row>
    <row r="442" spans="1:5" ht="15.6" x14ac:dyDescent="0.3">
      <c r="A442" s="20" t="s">
        <v>1925</v>
      </c>
      <c r="B442" s="20" t="s">
        <v>2815</v>
      </c>
      <c r="C442" s="20" t="s">
        <v>5153</v>
      </c>
      <c r="D442" s="20" t="s">
        <v>6717</v>
      </c>
      <c r="E442" s="19" t="s">
        <v>7099</v>
      </c>
    </row>
    <row r="443" spans="1:5" ht="15.6" x14ac:dyDescent="0.3">
      <c r="A443" s="20" t="s">
        <v>1924</v>
      </c>
      <c r="B443" s="20" t="s">
        <v>2816</v>
      </c>
      <c r="C443" s="20" t="s">
        <v>5154</v>
      </c>
      <c r="D443" s="20" t="s">
        <v>6718</v>
      </c>
      <c r="E443" s="19" t="s">
        <v>7100</v>
      </c>
    </row>
    <row r="444" spans="1:5" ht="15.6" x14ac:dyDescent="0.3">
      <c r="A444" s="20" t="s">
        <v>1923</v>
      </c>
      <c r="B444" s="20" t="s">
        <v>2817</v>
      </c>
      <c r="C444" s="20" t="s">
        <v>4788</v>
      </c>
      <c r="D444" s="20" t="s">
        <v>6718</v>
      </c>
      <c r="E444" s="19" t="s">
        <v>7101</v>
      </c>
    </row>
    <row r="445" spans="1:5" ht="15.6" x14ac:dyDescent="0.3">
      <c r="A445" s="20" t="s">
        <v>1922</v>
      </c>
      <c r="B445" s="20" t="s">
        <v>2818</v>
      </c>
      <c r="C445" s="20" t="s">
        <v>5155</v>
      </c>
      <c r="D445" s="20" t="s">
        <v>6717</v>
      </c>
      <c r="E445" s="19" t="s">
        <v>7102</v>
      </c>
    </row>
    <row r="446" spans="1:5" ht="15.6" x14ac:dyDescent="0.3">
      <c r="A446" s="20" t="s">
        <v>1921</v>
      </c>
      <c r="B446" s="20" t="s">
        <v>2819</v>
      </c>
      <c r="C446" s="20" t="s">
        <v>5156</v>
      </c>
      <c r="D446" s="20" t="s">
        <v>6717</v>
      </c>
      <c r="E446" s="19" t="s">
        <v>7103</v>
      </c>
    </row>
    <row r="447" spans="1:5" ht="15.6" x14ac:dyDescent="0.3">
      <c r="A447" s="20" t="s">
        <v>1920</v>
      </c>
      <c r="B447" s="20" t="s">
        <v>2820</v>
      </c>
      <c r="C447" s="20" t="s">
        <v>5157</v>
      </c>
      <c r="D447" s="20" t="s">
        <v>6718</v>
      </c>
      <c r="E447" s="19" t="s">
        <v>7010</v>
      </c>
    </row>
    <row r="448" spans="1:5" ht="15.6" x14ac:dyDescent="0.3">
      <c r="A448" s="20" t="s">
        <v>1919</v>
      </c>
      <c r="B448" s="20" t="s">
        <v>2821</v>
      </c>
      <c r="C448" s="20" t="s">
        <v>5158</v>
      </c>
      <c r="D448" s="20" t="s">
        <v>6717</v>
      </c>
      <c r="E448" s="19" t="s">
        <v>7104</v>
      </c>
    </row>
    <row r="449" spans="1:5" ht="15.6" x14ac:dyDescent="0.3">
      <c r="A449" s="20" t="s">
        <v>1918</v>
      </c>
      <c r="B449" s="20" t="s">
        <v>2822</v>
      </c>
      <c r="C449" s="20" t="s">
        <v>5159</v>
      </c>
      <c r="D449" s="20" t="s">
        <v>6718</v>
      </c>
      <c r="E449" s="19" t="s">
        <v>7105</v>
      </c>
    </row>
    <row r="450" spans="1:5" ht="15.6" x14ac:dyDescent="0.3">
      <c r="A450" s="20" t="s">
        <v>1917</v>
      </c>
      <c r="B450" s="20" t="s">
        <v>2823</v>
      </c>
      <c r="C450" s="20" t="s">
        <v>4712</v>
      </c>
      <c r="D450" s="20" t="s">
        <v>6718</v>
      </c>
      <c r="E450" s="19" t="s">
        <v>7106</v>
      </c>
    </row>
    <row r="451" spans="1:5" ht="15.6" x14ac:dyDescent="0.3">
      <c r="A451" s="20" t="s">
        <v>1916</v>
      </c>
      <c r="B451" s="20" t="s">
        <v>2824</v>
      </c>
      <c r="C451" s="20" t="s">
        <v>5160</v>
      </c>
      <c r="D451" s="20" t="s">
        <v>6717</v>
      </c>
      <c r="E451" s="19" t="s">
        <v>7107</v>
      </c>
    </row>
    <row r="452" spans="1:5" ht="15.6" x14ac:dyDescent="0.3">
      <c r="A452" s="20" t="s">
        <v>1915</v>
      </c>
      <c r="B452" s="20" t="s">
        <v>2825</v>
      </c>
      <c r="C452" s="20" t="s">
        <v>5067</v>
      </c>
      <c r="D452" s="20" t="s">
        <v>6717</v>
      </c>
      <c r="E452" s="19" t="s">
        <v>7108</v>
      </c>
    </row>
    <row r="453" spans="1:5" ht="15.6" x14ac:dyDescent="0.3">
      <c r="A453" s="20" t="s">
        <v>1914</v>
      </c>
      <c r="B453" s="20" t="s">
        <v>2826</v>
      </c>
      <c r="C453" s="20" t="s">
        <v>4767</v>
      </c>
      <c r="D453" s="20" t="s">
        <v>6718</v>
      </c>
      <c r="E453" s="19" t="s">
        <v>7109</v>
      </c>
    </row>
    <row r="454" spans="1:5" ht="15.6" x14ac:dyDescent="0.3">
      <c r="A454" s="20" t="s">
        <v>1913</v>
      </c>
      <c r="B454" s="20" t="s">
        <v>2827</v>
      </c>
      <c r="C454" s="20" t="s">
        <v>5161</v>
      </c>
      <c r="D454" s="20" t="s">
        <v>6717</v>
      </c>
      <c r="E454" s="19" t="s">
        <v>7110</v>
      </c>
    </row>
    <row r="455" spans="1:5" ht="15.6" x14ac:dyDescent="0.3">
      <c r="A455" s="20" t="s">
        <v>1912</v>
      </c>
      <c r="B455" s="20" t="s">
        <v>2828</v>
      </c>
      <c r="C455" s="20" t="s">
        <v>5162</v>
      </c>
      <c r="D455" s="20" t="s">
        <v>6718</v>
      </c>
      <c r="E455" s="19" t="s">
        <v>6844</v>
      </c>
    </row>
    <row r="456" spans="1:5" ht="15.6" x14ac:dyDescent="0.3">
      <c r="A456" s="20" t="s">
        <v>1911</v>
      </c>
      <c r="B456" s="20" t="s">
        <v>2829</v>
      </c>
      <c r="C456" s="20" t="s">
        <v>5163</v>
      </c>
      <c r="D456" s="20" t="s">
        <v>6718</v>
      </c>
      <c r="E456" s="19" t="s">
        <v>6727</v>
      </c>
    </row>
    <row r="457" spans="1:5" ht="15.6" x14ac:dyDescent="0.3">
      <c r="A457" s="20" t="s">
        <v>1910</v>
      </c>
      <c r="B457" s="20" t="s">
        <v>2830</v>
      </c>
      <c r="C457" s="20" t="s">
        <v>5164</v>
      </c>
      <c r="D457" s="20" t="s">
        <v>6718</v>
      </c>
      <c r="E457" s="19" t="s">
        <v>7111</v>
      </c>
    </row>
    <row r="458" spans="1:5" ht="15.6" x14ac:dyDescent="0.3">
      <c r="A458" s="20" t="s">
        <v>1909</v>
      </c>
      <c r="B458" s="20" t="s">
        <v>2831</v>
      </c>
      <c r="C458" s="20" t="s">
        <v>5165</v>
      </c>
      <c r="D458" s="20" t="s">
        <v>6718</v>
      </c>
      <c r="E458" s="19" t="s">
        <v>6978</v>
      </c>
    </row>
    <row r="459" spans="1:5" ht="15.6" x14ac:dyDescent="0.3">
      <c r="A459" s="20" t="s">
        <v>1908</v>
      </c>
      <c r="B459" s="20" t="s">
        <v>2832</v>
      </c>
      <c r="C459" s="20" t="s">
        <v>5166</v>
      </c>
      <c r="D459" s="20" t="s">
        <v>6718</v>
      </c>
      <c r="E459" s="19" t="s">
        <v>7112</v>
      </c>
    </row>
    <row r="460" spans="1:5" ht="15.6" x14ac:dyDescent="0.3">
      <c r="A460" s="20" t="s">
        <v>1907</v>
      </c>
      <c r="B460" s="20" t="s">
        <v>2833</v>
      </c>
      <c r="C460" s="20" t="s">
        <v>5167</v>
      </c>
      <c r="D460" s="20" t="s">
        <v>6717</v>
      </c>
      <c r="E460" s="19" t="s">
        <v>7113</v>
      </c>
    </row>
    <row r="461" spans="1:5" ht="15.6" x14ac:dyDescent="0.3">
      <c r="A461" s="20" t="s">
        <v>1906</v>
      </c>
      <c r="B461" s="20" t="s">
        <v>2834</v>
      </c>
      <c r="C461" s="20" t="s">
        <v>4783</v>
      </c>
      <c r="D461" s="20" t="s">
        <v>6718</v>
      </c>
      <c r="E461" s="19" t="s">
        <v>7114</v>
      </c>
    </row>
    <row r="462" spans="1:5" ht="15.6" x14ac:dyDescent="0.3">
      <c r="A462" s="20" t="s">
        <v>1905</v>
      </c>
      <c r="B462" s="20" t="s">
        <v>2835</v>
      </c>
      <c r="C462" s="20" t="s">
        <v>5017</v>
      </c>
      <c r="D462" s="20" t="s">
        <v>6717</v>
      </c>
      <c r="E462" s="19" t="s">
        <v>7115</v>
      </c>
    </row>
    <row r="463" spans="1:5" ht="15.6" x14ac:dyDescent="0.3">
      <c r="A463" s="20" t="s">
        <v>1904</v>
      </c>
      <c r="B463" s="20" t="s">
        <v>2836</v>
      </c>
      <c r="C463" s="20" t="s">
        <v>4801</v>
      </c>
      <c r="D463" s="20" t="s">
        <v>6717</v>
      </c>
      <c r="E463" s="19" t="s">
        <v>6775</v>
      </c>
    </row>
    <row r="464" spans="1:5" ht="15.6" x14ac:dyDescent="0.3">
      <c r="A464" s="20" t="s">
        <v>1903</v>
      </c>
      <c r="B464" s="20" t="s">
        <v>2837</v>
      </c>
      <c r="C464" s="20" t="s">
        <v>5169</v>
      </c>
      <c r="D464" s="20" t="s">
        <v>6717</v>
      </c>
      <c r="E464" s="19" t="s">
        <v>7116</v>
      </c>
    </row>
    <row r="465" spans="1:5" ht="15.6" x14ac:dyDescent="0.3">
      <c r="A465" s="20" t="s">
        <v>1902</v>
      </c>
      <c r="B465" s="20" t="s">
        <v>2838</v>
      </c>
      <c r="C465" s="20" t="s">
        <v>5170</v>
      </c>
      <c r="D465" s="20" t="s">
        <v>6718</v>
      </c>
      <c r="E465" s="19" t="s">
        <v>7117</v>
      </c>
    </row>
    <row r="466" spans="1:5" ht="15.6" x14ac:dyDescent="0.3">
      <c r="A466" s="20" t="s">
        <v>1901</v>
      </c>
      <c r="B466" s="20" t="s">
        <v>2839</v>
      </c>
      <c r="C466" s="20" t="s">
        <v>5172</v>
      </c>
      <c r="D466" s="20" t="s">
        <v>6717</v>
      </c>
      <c r="E466" s="19" t="s">
        <v>6793</v>
      </c>
    </row>
    <row r="467" spans="1:5" ht="15.6" x14ac:dyDescent="0.3">
      <c r="A467" s="20" t="s">
        <v>1900</v>
      </c>
      <c r="B467" s="20" t="s">
        <v>2840</v>
      </c>
      <c r="C467" s="20" t="s">
        <v>5173</v>
      </c>
      <c r="D467" s="20" t="s">
        <v>6718</v>
      </c>
      <c r="E467" s="19" t="s">
        <v>7118</v>
      </c>
    </row>
    <row r="468" spans="1:5" ht="15.6" x14ac:dyDescent="0.3">
      <c r="A468" s="20" t="s">
        <v>1899</v>
      </c>
      <c r="B468" s="20" t="s">
        <v>2841</v>
      </c>
      <c r="C468" s="20" t="s">
        <v>4786</v>
      </c>
      <c r="D468" s="20" t="s">
        <v>6718</v>
      </c>
      <c r="E468" s="19" t="s">
        <v>7119</v>
      </c>
    </row>
    <row r="469" spans="1:5" ht="15.6" x14ac:dyDescent="0.3">
      <c r="A469" s="20" t="s">
        <v>1898</v>
      </c>
      <c r="B469" s="20" t="s">
        <v>2842</v>
      </c>
      <c r="C469" s="20" t="s">
        <v>5174</v>
      </c>
      <c r="D469" s="20" t="s">
        <v>6717</v>
      </c>
      <c r="E469" s="19" t="s">
        <v>7120</v>
      </c>
    </row>
    <row r="470" spans="1:5" ht="15.6" x14ac:dyDescent="0.3">
      <c r="A470" s="20" t="s">
        <v>1897</v>
      </c>
      <c r="B470" s="20" t="s">
        <v>2843</v>
      </c>
      <c r="C470" s="20" t="s">
        <v>5175</v>
      </c>
      <c r="D470" s="20" t="s">
        <v>6717</v>
      </c>
      <c r="E470" s="19" t="s">
        <v>7121</v>
      </c>
    </row>
    <row r="471" spans="1:5" ht="15.6" x14ac:dyDescent="0.3">
      <c r="A471" s="20" t="s">
        <v>1896</v>
      </c>
      <c r="B471" s="20" t="s">
        <v>2844</v>
      </c>
      <c r="C471" s="20" t="s">
        <v>5176</v>
      </c>
      <c r="D471" s="20" t="s">
        <v>6718</v>
      </c>
      <c r="E471" s="19" t="s">
        <v>7122</v>
      </c>
    </row>
    <row r="472" spans="1:5" ht="15.6" x14ac:dyDescent="0.3">
      <c r="A472" s="20" t="s">
        <v>1895</v>
      </c>
      <c r="B472" s="20" t="s">
        <v>2845</v>
      </c>
      <c r="C472" s="20" t="s">
        <v>5177</v>
      </c>
      <c r="D472" s="20" t="s">
        <v>6718</v>
      </c>
      <c r="E472" s="19" t="s">
        <v>7123</v>
      </c>
    </row>
    <row r="473" spans="1:5" ht="15.6" x14ac:dyDescent="0.3">
      <c r="A473" s="20" t="s">
        <v>1894</v>
      </c>
      <c r="B473" s="20" t="s">
        <v>2846</v>
      </c>
      <c r="C473" s="20" t="s">
        <v>5178</v>
      </c>
      <c r="D473" s="20" t="s">
        <v>6718</v>
      </c>
      <c r="E473" s="19" t="s">
        <v>6924</v>
      </c>
    </row>
    <row r="474" spans="1:5" ht="15.6" x14ac:dyDescent="0.3">
      <c r="A474" s="20" t="s">
        <v>1893</v>
      </c>
      <c r="B474" s="20" t="s">
        <v>2847</v>
      </c>
      <c r="C474" s="20" t="s">
        <v>4967</v>
      </c>
      <c r="D474" s="20" t="s">
        <v>6718</v>
      </c>
      <c r="E474" s="19" t="s">
        <v>7124</v>
      </c>
    </row>
    <row r="475" spans="1:5" ht="15.6" x14ac:dyDescent="0.3">
      <c r="A475" s="20" t="s">
        <v>1892</v>
      </c>
      <c r="B475" s="20" t="s">
        <v>2848</v>
      </c>
      <c r="C475" s="20" t="s">
        <v>5179</v>
      </c>
      <c r="D475" s="20" t="s">
        <v>6718</v>
      </c>
      <c r="E475" s="19" t="s">
        <v>6732</v>
      </c>
    </row>
    <row r="476" spans="1:5" ht="15.6" x14ac:dyDescent="0.3">
      <c r="A476" s="20" t="s">
        <v>1891</v>
      </c>
      <c r="B476" s="20" t="s">
        <v>2849</v>
      </c>
      <c r="C476" s="20" t="s">
        <v>5180</v>
      </c>
      <c r="D476" s="20" t="s">
        <v>6718</v>
      </c>
      <c r="E476" s="19" t="s">
        <v>7125</v>
      </c>
    </row>
    <row r="477" spans="1:5" ht="15.6" x14ac:dyDescent="0.3">
      <c r="A477" s="20" t="s">
        <v>1889</v>
      </c>
      <c r="B477" s="20" t="s">
        <v>2850</v>
      </c>
      <c r="C477" s="20" t="s">
        <v>5181</v>
      </c>
      <c r="D477" s="20" t="s">
        <v>6718</v>
      </c>
      <c r="E477" s="19" t="s">
        <v>7126</v>
      </c>
    </row>
    <row r="478" spans="1:5" ht="15.6" x14ac:dyDescent="0.3">
      <c r="A478" s="20" t="s">
        <v>1888</v>
      </c>
      <c r="B478" s="20" t="s">
        <v>2851</v>
      </c>
      <c r="C478" s="20" t="s">
        <v>5182</v>
      </c>
      <c r="D478" s="20" t="s">
        <v>6717</v>
      </c>
      <c r="E478" s="19" t="s">
        <v>7127</v>
      </c>
    </row>
    <row r="479" spans="1:5" ht="15.6" x14ac:dyDescent="0.3">
      <c r="A479" s="20" t="s">
        <v>1887</v>
      </c>
      <c r="B479" s="20" t="s">
        <v>2852</v>
      </c>
      <c r="C479" s="20" t="s">
        <v>5183</v>
      </c>
      <c r="D479" s="20" t="s">
        <v>6718</v>
      </c>
      <c r="E479" s="19" t="s">
        <v>7128</v>
      </c>
    </row>
    <row r="480" spans="1:5" ht="15.6" x14ac:dyDescent="0.3">
      <c r="A480" s="20" t="s">
        <v>1886</v>
      </c>
      <c r="B480" s="20" t="s">
        <v>2853</v>
      </c>
      <c r="C480" s="20" t="s">
        <v>5185</v>
      </c>
      <c r="D480" s="20" t="s">
        <v>6718</v>
      </c>
      <c r="E480" s="19" t="s">
        <v>7129</v>
      </c>
    </row>
    <row r="481" spans="1:5" ht="15.6" x14ac:dyDescent="0.3">
      <c r="A481" s="20" t="s">
        <v>1885</v>
      </c>
      <c r="B481" s="20" t="s">
        <v>2854</v>
      </c>
      <c r="C481" s="20" t="s">
        <v>5186</v>
      </c>
      <c r="D481" s="20" t="s">
        <v>6718</v>
      </c>
      <c r="E481" s="19" t="s">
        <v>7130</v>
      </c>
    </row>
    <row r="482" spans="1:5" ht="15.6" x14ac:dyDescent="0.3">
      <c r="A482" s="20" t="s">
        <v>1884</v>
      </c>
      <c r="B482" s="20" t="s">
        <v>2855</v>
      </c>
      <c r="C482" s="20" t="s">
        <v>5187</v>
      </c>
      <c r="D482" s="20" t="s">
        <v>6718</v>
      </c>
      <c r="E482" s="19" t="s">
        <v>6889</v>
      </c>
    </row>
    <row r="483" spans="1:5" ht="15.6" x14ac:dyDescent="0.3">
      <c r="A483" s="20" t="s">
        <v>1883</v>
      </c>
      <c r="B483" s="20" t="s">
        <v>2856</v>
      </c>
      <c r="C483" s="20" t="s">
        <v>5188</v>
      </c>
      <c r="D483" s="20" t="s">
        <v>6718</v>
      </c>
      <c r="E483" s="19" t="s">
        <v>7131</v>
      </c>
    </row>
    <row r="484" spans="1:5" ht="15.6" x14ac:dyDescent="0.3">
      <c r="A484" s="20" t="s">
        <v>1882</v>
      </c>
      <c r="B484" s="20" t="s">
        <v>2857</v>
      </c>
      <c r="C484" s="20" t="s">
        <v>5189</v>
      </c>
      <c r="D484" s="20" t="s">
        <v>6717</v>
      </c>
      <c r="E484" s="19" t="s">
        <v>7132</v>
      </c>
    </row>
    <row r="485" spans="1:5" ht="15.6" x14ac:dyDescent="0.3">
      <c r="A485" s="20" t="s">
        <v>1881</v>
      </c>
      <c r="B485" s="20" t="s">
        <v>2858</v>
      </c>
      <c r="C485" s="20" t="s">
        <v>4853</v>
      </c>
      <c r="D485" s="20" t="s">
        <v>6717</v>
      </c>
      <c r="E485" s="19" t="s">
        <v>7133</v>
      </c>
    </row>
    <row r="486" spans="1:5" ht="15.6" x14ac:dyDescent="0.3">
      <c r="A486" s="20" t="s">
        <v>1880</v>
      </c>
      <c r="B486" s="20" t="s">
        <v>2859</v>
      </c>
      <c r="C486" s="20" t="s">
        <v>5190</v>
      </c>
      <c r="D486" s="20" t="s">
        <v>6718</v>
      </c>
      <c r="E486" s="19" t="s">
        <v>6866</v>
      </c>
    </row>
    <row r="487" spans="1:5" ht="15.6" x14ac:dyDescent="0.3">
      <c r="A487" s="20" t="s">
        <v>1879</v>
      </c>
      <c r="B487" s="20" t="s">
        <v>2860</v>
      </c>
      <c r="C487" s="20" t="s">
        <v>5047</v>
      </c>
      <c r="D487" s="20" t="s">
        <v>6718</v>
      </c>
      <c r="E487" s="19" t="s">
        <v>6787</v>
      </c>
    </row>
    <row r="488" spans="1:5" ht="15.6" x14ac:dyDescent="0.3">
      <c r="A488" s="20" t="s">
        <v>1878</v>
      </c>
      <c r="B488" s="20" t="s">
        <v>2861</v>
      </c>
      <c r="C488" s="20" t="s">
        <v>5191</v>
      </c>
      <c r="D488" s="20" t="s">
        <v>6719</v>
      </c>
      <c r="E488" s="19" t="s">
        <v>7134</v>
      </c>
    </row>
    <row r="489" spans="1:5" ht="15.6" x14ac:dyDescent="0.3">
      <c r="A489" s="20" t="s">
        <v>1877</v>
      </c>
      <c r="B489" s="20" t="s">
        <v>2862</v>
      </c>
      <c r="C489" s="20" t="s">
        <v>5192</v>
      </c>
      <c r="D489" s="20" t="s">
        <v>6717</v>
      </c>
      <c r="E489" s="19" t="s">
        <v>7135</v>
      </c>
    </row>
    <row r="490" spans="1:5" ht="15.6" x14ac:dyDescent="0.3">
      <c r="A490" s="20" t="s">
        <v>1876</v>
      </c>
      <c r="B490" s="20" t="s">
        <v>2863</v>
      </c>
      <c r="C490" s="20" t="s">
        <v>5193</v>
      </c>
      <c r="D490" s="20" t="s">
        <v>6718</v>
      </c>
      <c r="E490" s="19" t="s">
        <v>6845</v>
      </c>
    </row>
    <row r="491" spans="1:5" ht="15.6" x14ac:dyDescent="0.3">
      <c r="A491" s="20" t="s">
        <v>1875</v>
      </c>
      <c r="B491" s="20" t="s">
        <v>2864</v>
      </c>
      <c r="C491" s="20" t="s">
        <v>5194</v>
      </c>
      <c r="D491" s="20" t="s">
        <v>6718</v>
      </c>
      <c r="E491" s="19" t="s">
        <v>6727</v>
      </c>
    </row>
    <row r="492" spans="1:5" ht="15.6" x14ac:dyDescent="0.3">
      <c r="A492" s="20" t="s">
        <v>1874</v>
      </c>
      <c r="B492" s="20" t="s">
        <v>2865</v>
      </c>
      <c r="C492" s="20" t="s">
        <v>5195</v>
      </c>
      <c r="D492" s="20" t="s">
        <v>6717</v>
      </c>
      <c r="E492" s="19" t="s">
        <v>7136</v>
      </c>
    </row>
    <row r="493" spans="1:5" ht="15.6" x14ac:dyDescent="0.3">
      <c r="A493" s="20" t="s">
        <v>1873</v>
      </c>
      <c r="B493" s="20" t="s">
        <v>2866</v>
      </c>
      <c r="C493" s="20" t="s">
        <v>4750</v>
      </c>
      <c r="D493" s="20" t="s">
        <v>6717</v>
      </c>
      <c r="E493" s="19" t="s">
        <v>7137</v>
      </c>
    </row>
    <row r="494" spans="1:5" ht="15.6" x14ac:dyDescent="0.3">
      <c r="A494" s="20" t="s">
        <v>1872</v>
      </c>
      <c r="B494" s="20" t="s">
        <v>2867</v>
      </c>
      <c r="C494" s="20" t="s">
        <v>5196</v>
      </c>
      <c r="D494" s="20" t="s">
        <v>6717</v>
      </c>
      <c r="E494" s="19" t="s">
        <v>6991</v>
      </c>
    </row>
    <row r="495" spans="1:5" ht="15.6" x14ac:dyDescent="0.3">
      <c r="A495" s="20" t="s">
        <v>1871</v>
      </c>
      <c r="B495" s="20" t="s">
        <v>2868</v>
      </c>
      <c r="C495" s="20" t="s">
        <v>5197</v>
      </c>
      <c r="D495" s="20" t="s">
        <v>6718</v>
      </c>
      <c r="E495" s="19" t="s">
        <v>7138</v>
      </c>
    </row>
    <row r="496" spans="1:5" ht="15.6" x14ac:dyDescent="0.3">
      <c r="A496" s="20" t="s">
        <v>1870</v>
      </c>
      <c r="B496" s="20" t="s">
        <v>2869</v>
      </c>
      <c r="C496" s="20" t="s">
        <v>5187</v>
      </c>
      <c r="D496" s="20" t="s">
        <v>6718</v>
      </c>
      <c r="E496" s="19" t="s">
        <v>7139</v>
      </c>
    </row>
    <row r="497" spans="1:5" ht="15.6" x14ac:dyDescent="0.3">
      <c r="A497" s="20" t="s">
        <v>1869</v>
      </c>
      <c r="B497" s="20" t="s">
        <v>2870</v>
      </c>
      <c r="C497" s="20" t="s">
        <v>5198</v>
      </c>
      <c r="D497" s="20" t="s">
        <v>6719</v>
      </c>
      <c r="E497" s="19" t="s">
        <v>6812</v>
      </c>
    </row>
    <row r="498" spans="1:5" ht="15.6" x14ac:dyDescent="0.3">
      <c r="A498" s="20" t="s">
        <v>1868</v>
      </c>
      <c r="B498" s="20" t="s">
        <v>2871</v>
      </c>
      <c r="C498" s="20" t="s">
        <v>5199</v>
      </c>
      <c r="D498" s="20" t="s">
        <v>6717</v>
      </c>
      <c r="E498" s="19" t="s">
        <v>7140</v>
      </c>
    </row>
    <row r="499" spans="1:5" ht="15.6" x14ac:dyDescent="0.3">
      <c r="A499" s="20" t="s">
        <v>1867</v>
      </c>
      <c r="B499" s="20" t="s">
        <v>2872</v>
      </c>
      <c r="C499" s="20" t="s">
        <v>6682</v>
      </c>
      <c r="D499" s="20" t="s">
        <v>6718</v>
      </c>
      <c r="E499" s="19" t="s">
        <v>6924</v>
      </c>
    </row>
    <row r="500" spans="1:5" ht="15.6" x14ac:dyDescent="0.3">
      <c r="A500" s="20" t="s">
        <v>1866</v>
      </c>
      <c r="B500" s="20" t="s">
        <v>2873</v>
      </c>
      <c r="C500" s="20" t="s">
        <v>5200</v>
      </c>
      <c r="D500" s="20" t="s">
        <v>6717</v>
      </c>
      <c r="E500" s="19" t="s">
        <v>7141</v>
      </c>
    </row>
    <row r="501" spans="1:5" ht="15.6" x14ac:dyDescent="0.3">
      <c r="A501" s="20" t="s">
        <v>1865</v>
      </c>
      <c r="B501" s="20" t="s">
        <v>2874</v>
      </c>
      <c r="C501" s="20" t="s">
        <v>5201</v>
      </c>
      <c r="D501" s="20" t="s">
        <v>6717</v>
      </c>
      <c r="E501" s="19" t="s">
        <v>6812</v>
      </c>
    </row>
    <row r="502" spans="1:5" ht="15.6" x14ac:dyDescent="0.3">
      <c r="A502" s="20" t="s">
        <v>1864</v>
      </c>
      <c r="B502" s="20" t="s">
        <v>2875</v>
      </c>
      <c r="C502" s="20" t="s">
        <v>5202</v>
      </c>
      <c r="D502" s="20" t="s">
        <v>6718</v>
      </c>
      <c r="E502" s="19" t="s">
        <v>7142</v>
      </c>
    </row>
    <row r="503" spans="1:5" ht="15.6" x14ac:dyDescent="0.3">
      <c r="A503" s="20" t="s">
        <v>1863</v>
      </c>
      <c r="B503" s="20" t="s">
        <v>2876</v>
      </c>
      <c r="C503" s="20" t="s">
        <v>4788</v>
      </c>
      <c r="D503" s="20" t="s">
        <v>6718</v>
      </c>
      <c r="E503" s="19" t="s">
        <v>7143</v>
      </c>
    </row>
    <row r="504" spans="1:5" ht="15.6" x14ac:dyDescent="0.3">
      <c r="A504" s="20" t="s">
        <v>1862</v>
      </c>
      <c r="B504" s="20" t="s">
        <v>2877</v>
      </c>
      <c r="C504" s="20" t="s">
        <v>5203</v>
      </c>
      <c r="D504" s="20" t="s">
        <v>6717</v>
      </c>
      <c r="E504" s="19" t="s">
        <v>7144</v>
      </c>
    </row>
    <row r="505" spans="1:5" ht="15.6" x14ac:dyDescent="0.3">
      <c r="A505" s="20" t="s">
        <v>1861</v>
      </c>
      <c r="B505" s="20" t="s">
        <v>2878</v>
      </c>
      <c r="C505" s="20" t="s">
        <v>5204</v>
      </c>
      <c r="D505" s="20" t="s">
        <v>6717</v>
      </c>
      <c r="E505" s="19" t="s">
        <v>7145</v>
      </c>
    </row>
    <row r="506" spans="1:5" ht="15.6" x14ac:dyDescent="0.3">
      <c r="A506" s="20" t="s">
        <v>1860</v>
      </c>
      <c r="B506" s="20" t="s">
        <v>2879</v>
      </c>
      <c r="C506" s="20" t="s">
        <v>5205</v>
      </c>
      <c r="D506" s="20" t="s">
        <v>6717</v>
      </c>
      <c r="E506" s="19" t="s">
        <v>6796</v>
      </c>
    </row>
    <row r="507" spans="1:5" ht="15.6" x14ac:dyDescent="0.3">
      <c r="A507" s="20" t="s">
        <v>1859</v>
      </c>
      <c r="B507" s="20" t="s">
        <v>2880</v>
      </c>
      <c r="C507" s="20" t="s">
        <v>5206</v>
      </c>
      <c r="D507" s="20" t="s">
        <v>6717</v>
      </c>
      <c r="E507" s="19" t="s">
        <v>7146</v>
      </c>
    </row>
    <row r="508" spans="1:5" ht="15.6" x14ac:dyDescent="0.3">
      <c r="A508" s="20" t="s">
        <v>1858</v>
      </c>
      <c r="B508" s="20" t="s">
        <v>2881</v>
      </c>
      <c r="C508" s="20" t="s">
        <v>5207</v>
      </c>
      <c r="D508" s="20" t="s">
        <v>6718</v>
      </c>
      <c r="E508" s="19" t="s">
        <v>7147</v>
      </c>
    </row>
    <row r="509" spans="1:5" ht="15.6" x14ac:dyDescent="0.3">
      <c r="A509" s="20" t="s">
        <v>1857</v>
      </c>
      <c r="B509" s="20" t="s">
        <v>2882</v>
      </c>
      <c r="C509" s="20" t="s">
        <v>5208</v>
      </c>
      <c r="D509" s="20" t="s">
        <v>6718</v>
      </c>
      <c r="E509" s="19" t="s">
        <v>7148</v>
      </c>
    </row>
    <row r="510" spans="1:5" ht="15.6" x14ac:dyDescent="0.3">
      <c r="A510" s="20" t="s">
        <v>1856</v>
      </c>
      <c r="B510" s="20" t="s">
        <v>2883</v>
      </c>
      <c r="C510" s="20" t="s">
        <v>5209</v>
      </c>
      <c r="D510" s="20" t="s">
        <v>6717</v>
      </c>
      <c r="E510" s="19" t="s">
        <v>7149</v>
      </c>
    </row>
    <row r="511" spans="1:5" ht="15.6" x14ac:dyDescent="0.3">
      <c r="A511" s="20" t="s">
        <v>1855</v>
      </c>
      <c r="B511" s="20" t="s">
        <v>2884</v>
      </c>
      <c r="C511" s="20" t="s">
        <v>5210</v>
      </c>
      <c r="D511" s="20" t="s">
        <v>6718</v>
      </c>
      <c r="E511" s="19" t="s">
        <v>7150</v>
      </c>
    </row>
    <row r="512" spans="1:5" ht="15.6" x14ac:dyDescent="0.3">
      <c r="A512" s="20" t="s">
        <v>1854</v>
      </c>
      <c r="B512" s="20" t="s">
        <v>2885</v>
      </c>
      <c r="C512" s="20" t="s">
        <v>5211</v>
      </c>
      <c r="D512" s="20" t="s">
        <v>6718</v>
      </c>
      <c r="E512" s="19" t="s">
        <v>7036</v>
      </c>
    </row>
    <row r="513" spans="1:5" ht="15.6" x14ac:dyDescent="0.3">
      <c r="A513" s="20" t="s">
        <v>1853</v>
      </c>
      <c r="B513" s="20" t="s">
        <v>2886</v>
      </c>
      <c r="C513" s="20" t="s">
        <v>5212</v>
      </c>
      <c r="D513" s="20" t="s">
        <v>6718</v>
      </c>
      <c r="E513" s="19" t="s">
        <v>6866</v>
      </c>
    </row>
    <row r="514" spans="1:5" ht="15.6" x14ac:dyDescent="0.3">
      <c r="A514" s="20" t="s">
        <v>1852</v>
      </c>
      <c r="B514" s="20" t="s">
        <v>2887</v>
      </c>
      <c r="C514" s="20" t="s">
        <v>5213</v>
      </c>
      <c r="D514" s="20" t="s">
        <v>6718</v>
      </c>
      <c r="E514" s="19" t="s">
        <v>7151</v>
      </c>
    </row>
    <row r="515" spans="1:5" ht="15.6" x14ac:dyDescent="0.3">
      <c r="A515" s="20" t="s">
        <v>1851</v>
      </c>
      <c r="B515" s="20" t="s">
        <v>2888</v>
      </c>
      <c r="C515" s="20" t="s">
        <v>5215</v>
      </c>
      <c r="D515" s="20" t="s">
        <v>6717</v>
      </c>
      <c r="E515" s="19" t="s">
        <v>7152</v>
      </c>
    </row>
    <row r="516" spans="1:5" ht="15.6" x14ac:dyDescent="0.3">
      <c r="A516" s="20" t="s">
        <v>1850</v>
      </c>
      <c r="B516" s="20" t="s">
        <v>2889</v>
      </c>
      <c r="C516" s="20" t="s">
        <v>5216</v>
      </c>
      <c r="D516" s="20" t="s">
        <v>6718</v>
      </c>
      <c r="E516" s="19" t="s">
        <v>7153</v>
      </c>
    </row>
    <row r="517" spans="1:5" ht="15.6" x14ac:dyDescent="0.3">
      <c r="A517" s="20" t="s">
        <v>1849</v>
      </c>
      <c r="B517" s="20" t="s">
        <v>2890</v>
      </c>
      <c r="C517" s="20" t="s">
        <v>4854</v>
      </c>
      <c r="D517" s="20" t="s">
        <v>6718</v>
      </c>
      <c r="E517" s="19" t="s">
        <v>6783</v>
      </c>
    </row>
    <row r="518" spans="1:5" ht="15.6" x14ac:dyDescent="0.3">
      <c r="A518" s="20" t="s">
        <v>1848</v>
      </c>
      <c r="B518" s="20" t="s">
        <v>2891</v>
      </c>
      <c r="C518" s="20" t="s">
        <v>5217</v>
      </c>
      <c r="D518" s="20" t="s">
        <v>6717</v>
      </c>
      <c r="E518" s="19" t="s">
        <v>6822</v>
      </c>
    </row>
    <row r="519" spans="1:5" ht="15.6" x14ac:dyDescent="0.3">
      <c r="A519" s="20" t="s">
        <v>1847</v>
      </c>
      <c r="B519" s="20" t="s">
        <v>2892</v>
      </c>
      <c r="C519" s="20" t="s">
        <v>5218</v>
      </c>
      <c r="D519" s="20" t="s">
        <v>6717</v>
      </c>
      <c r="E519" s="19" t="s">
        <v>7141</v>
      </c>
    </row>
    <row r="520" spans="1:5" ht="15.6" x14ac:dyDescent="0.3">
      <c r="A520" s="20" t="s">
        <v>1846</v>
      </c>
      <c r="B520" s="20" t="s">
        <v>2893</v>
      </c>
      <c r="C520" s="20" t="s">
        <v>5219</v>
      </c>
      <c r="D520" s="20" t="s">
        <v>6718</v>
      </c>
      <c r="E520" s="19" t="s">
        <v>7067</v>
      </c>
    </row>
    <row r="521" spans="1:5" ht="15.6" x14ac:dyDescent="0.3">
      <c r="A521" s="20" t="s">
        <v>1845</v>
      </c>
      <c r="B521" s="20" t="s">
        <v>2894</v>
      </c>
      <c r="C521" s="20" t="s">
        <v>5220</v>
      </c>
      <c r="D521" s="20" t="s">
        <v>6717</v>
      </c>
      <c r="E521" s="19" t="s">
        <v>7154</v>
      </c>
    </row>
    <row r="522" spans="1:5" ht="15.6" x14ac:dyDescent="0.3">
      <c r="A522" s="20" t="s">
        <v>1844</v>
      </c>
      <c r="B522" s="20" t="s">
        <v>2895</v>
      </c>
      <c r="C522" s="20" t="s">
        <v>5221</v>
      </c>
      <c r="D522" s="20" t="s">
        <v>6718</v>
      </c>
      <c r="E522" s="19" t="s">
        <v>7155</v>
      </c>
    </row>
    <row r="523" spans="1:5" ht="15.6" x14ac:dyDescent="0.3">
      <c r="A523" s="20" t="s">
        <v>1843</v>
      </c>
      <c r="B523" s="20" t="s">
        <v>2896</v>
      </c>
      <c r="C523" s="20" t="s">
        <v>5222</v>
      </c>
      <c r="D523" s="20" t="s">
        <v>6718</v>
      </c>
      <c r="E523" s="19" t="s">
        <v>6746</v>
      </c>
    </row>
    <row r="524" spans="1:5" ht="15.6" x14ac:dyDescent="0.3">
      <c r="A524" s="20" t="s">
        <v>1842</v>
      </c>
      <c r="B524" s="20" t="s">
        <v>2897</v>
      </c>
      <c r="C524" s="20" t="s">
        <v>5223</v>
      </c>
      <c r="D524" s="20" t="s">
        <v>6717</v>
      </c>
      <c r="E524" s="19" t="s">
        <v>7156</v>
      </c>
    </row>
    <row r="525" spans="1:5" ht="15.6" x14ac:dyDescent="0.3">
      <c r="A525" s="20" t="s">
        <v>1841</v>
      </c>
      <c r="B525" s="20" t="s">
        <v>2898</v>
      </c>
      <c r="C525" s="20" t="s">
        <v>5224</v>
      </c>
      <c r="D525" s="20" t="s">
        <v>6719</v>
      </c>
      <c r="E525" s="19" t="s">
        <v>7157</v>
      </c>
    </row>
    <row r="526" spans="1:5" ht="15.6" x14ac:dyDescent="0.3">
      <c r="A526" s="20" t="s">
        <v>1840</v>
      </c>
      <c r="B526" s="20" t="s">
        <v>2899</v>
      </c>
      <c r="C526" s="20" t="s">
        <v>5225</v>
      </c>
      <c r="D526" s="20" t="s">
        <v>6717</v>
      </c>
      <c r="E526" s="19" t="s">
        <v>7158</v>
      </c>
    </row>
    <row r="527" spans="1:5" ht="15.6" x14ac:dyDescent="0.3">
      <c r="A527" s="20" t="s">
        <v>1839</v>
      </c>
      <c r="B527" s="20" t="s">
        <v>2900</v>
      </c>
      <c r="C527" s="20" t="s">
        <v>5226</v>
      </c>
      <c r="D527" s="20" t="s">
        <v>6717</v>
      </c>
      <c r="E527" s="19" t="s">
        <v>6895</v>
      </c>
    </row>
    <row r="528" spans="1:5" ht="15.6" x14ac:dyDescent="0.3">
      <c r="A528" s="20" t="s">
        <v>1838</v>
      </c>
      <c r="B528" s="20" t="s">
        <v>2901</v>
      </c>
      <c r="C528" s="20" t="s">
        <v>5227</v>
      </c>
      <c r="D528" s="20" t="s">
        <v>6719</v>
      </c>
      <c r="E528" s="19" t="s">
        <v>7159</v>
      </c>
    </row>
    <row r="529" spans="1:5" ht="15.6" x14ac:dyDescent="0.3">
      <c r="A529" s="20" t="s">
        <v>1837</v>
      </c>
      <c r="B529" s="20" t="s">
        <v>2902</v>
      </c>
      <c r="C529" s="20" t="s">
        <v>5228</v>
      </c>
      <c r="D529" s="20" t="s">
        <v>6717</v>
      </c>
      <c r="E529" s="19" t="s">
        <v>6775</v>
      </c>
    </row>
    <row r="530" spans="1:5" ht="15.6" x14ac:dyDescent="0.3">
      <c r="A530" s="20" t="s">
        <v>1836</v>
      </c>
      <c r="B530" s="20" t="s">
        <v>2903</v>
      </c>
      <c r="C530" s="20" t="s">
        <v>5229</v>
      </c>
      <c r="D530" s="20" t="s">
        <v>6718</v>
      </c>
      <c r="E530" s="19" t="s">
        <v>6951</v>
      </c>
    </row>
    <row r="531" spans="1:5" ht="15.6" x14ac:dyDescent="0.3">
      <c r="A531" s="20" t="s">
        <v>1835</v>
      </c>
      <c r="B531" s="20" t="s">
        <v>2904</v>
      </c>
      <c r="C531" s="20" t="s">
        <v>5230</v>
      </c>
      <c r="D531" s="20" t="s">
        <v>6718</v>
      </c>
      <c r="E531" s="19" t="s">
        <v>7160</v>
      </c>
    </row>
    <row r="532" spans="1:5" ht="15.6" x14ac:dyDescent="0.3">
      <c r="A532" s="20" t="s">
        <v>1834</v>
      </c>
      <c r="B532" s="20" t="s">
        <v>2905</v>
      </c>
      <c r="C532" s="20" t="s">
        <v>5231</v>
      </c>
      <c r="D532" s="20" t="s">
        <v>6717</v>
      </c>
      <c r="E532" s="19" t="s">
        <v>7161</v>
      </c>
    </row>
    <row r="533" spans="1:5" ht="15.6" x14ac:dyDescent="0.3">
      <c r="A533" s="20" t="s">
        <v>1833</v>
      </c>
      <c r="B533" s="20" t="s">
        <v>2906</v>
      </c>
      <c r="C533" s="20" t="s">
        <v>5232</v>
      </c>
      <c r="D533" s="20" t="s">
        <v>6718</v>
      </c>
      <c r="E533" s="19" t="s">
        <v>6856</v>
      </c>
    </row>
    <row r="534" spans="1:5" ht="15.6" x14ac:dyDescent="0.3">
      <c r="A534" s="20" t="s">
        <v>1832</v>
      </c>
      <c r="B534" s="20" t="s">
        <v>2907</v>
      </c>
      <c r="C534" s="20" t="s">
        <v>5233</v>
      </c>
      <c r="D534" s="20" t="s">
        <v>6717</v>
      </c>
      <c r="E534" s="19" t="s">
        <v>7162</v>
      </c>
    </row>
    <row r="535" spans="1:5" ht="15.6" x14ac:dyDescent="0.3">
      <c r="A535" s="20" t="s">
        <v>1831</v>
      </c>
      <c r="B535" s="20" t="s">
        <v>2908</v>
      </c>
      <c r="C535" s="20" t="s">
        <v>5234</v>
      </c>
      <c r="D535" s="20" t="s">
        <v>6718</v>
      </c>
      <c r="E535" s="19" t="s">
        <v>7148</v>
      </c>
    </row>
    <row r="536" spans="1:5" ht="15.6" x14ac:dyDescent="0.3">
      <c r="A536" s="20" t="s">
        <v>1830</v>
      </c>
      <c r="B536" s="20" t="s">
        <v>2909</v>
      </c>
      <c r="C536" s="20" t="s">
        <v>5235</v>
      </c>
      <c r="D536" s="20" t="s">
        <v>6717</v>
      </c>
      <c r="E536" s="19" t="s">
        <v>7163</v>
      </c>
    </row>
    <row r="537" spans="1:5" ht="15.6" x14ac:dyDescent="0.3">
      <c r="A537" s="20" t="s">
        <v>1829</v>
      </c>
      <c r="B537" s="20" t="s">
        <v>2910</v>
      </c>
      <c r="C537" s="20" t="s">
        <v>4788</v>
      </c>
      <c r="D537" s="20" t="s">
        <v>6718</v>
      </c>
      <c r="E537" s="19" t="s">
        <v>7164</v>
      </c>
    </row>
    <row r="538" spans="1:5" ht="15.6" x14ac:dyDescent="0.3">
      <c r="A538" s="20" t="s">
        <v>1828</v>
      </c>
      <c r="B538" s="20" t="s">
        <v>2911</v>
      </c>
      <c r="C538" s="20" t="s">
        <v>5236</v>
      </c>
      <c r="D538" s="20" t="s">
        <v>6717</v>
      </c>
      <c r="E538" s="19" t="s">
        <v>7165</v>
      </c>
    </row>
    <row r="539" spans="1:5" ht="15.6" x14ac:dyDescent="0.3">
      <c r="A539" s="20" t="s">
        <v>1827</v>
      </c>
      <c r="B539" s="20" t="s">
        <v>2912</v>
      </c>
      <c r="C539" s="20" t="s">
        <v>5237</v>
      </c>
      <c r="D539" s="20" t="s">
        <v>6717</v>
      </c>
      <c r="E539" s="19" t="s">
        <v>7166</v>
      </c>
    </row>
    <row r="540" spans="1:5" ht="15.6" x14ac:dyDescent="0.3">
      <c r="A540" s="20" t="s">
        <v>1826</v>
      </c>
      <c r="B540" s="20" t="s">
        <v>2913</v>
      </c>
      <c r="C540" s="20" t="s">
        <v>5238</v>
      </c>
      <c r="D540" s="20" t="s">
        <v>6717</v>
      </c>
      <c r="E540" s="19" t="s">
        <v>7161</v>
      </c>
    </row>
    <row r="541" spans="1:5" ht="15.6" x14ac:dyDescent="0.3">
      <c r="A541" s="20" t="s">
        <v>1825</v>
      </c>
      <c r="B541" s="20" t="s">
        <v>2914</v>
      </c>
      <c r="C541" s="20" t="s">
        <v>4837</v>
      </c>
      <c r="D541" s="20" t="s">
        <v>6718</v>
      </c>
      <c r="E541" s="19" t="s">
        <v>6783</v>
      </c>
    </row>
    <row r="542" spans="1:5" ht="15.6" x14ac:dyDescent="0.3">
      <c r="A542" s="20" t="s">
        <v>1824</v>
      </c>
      <c r="B542" s="20" t="s">
        <v>2915</v>
      </c>
      <c r="C542" s="20" t="s">
        <v>5239</v>
      </c>
      <c r="D542" s="20" t="s">
        <v>6718</v>
      </c>
      <c r="E542" s="19" t="s">
        <v>7167</v>
      </c>
    </row>
    <row r="543" spans="1:5" ht="15.6" x14ac:dyDescent="0.3">
      <c r="A543" s="20" t="s">
        <v>1823</v>
      </c>
      <c r="B543" s="20" t="s">
        <v>2916</v>
      </c>
      <c r="C543" s="20" t="s">
        <v>5240</v>
      </c>
      <c r="D543" s="20" t="s">
        <v>6718</v>
      </c>
      <c r="E543" s="19" t="s">
        <v>7168</v>
      </c>
    </row>
    <row r="544" spans="1:5" ht="15.6" x14ac:dyDescent="0.3">
      <c r="A544" s="20" t="s">
        <v>1822</v>
      </c>
      <c r="B544" s="20" t="s">
        <v>2917</v>
      </c>
      <c r="C544" s="20" t="s">
        <v>5241</v>
      </c>
      <c r="D544" s="20" t="s">
        <v>6717</v>
      </c>
      <c r="E544" s="19" t="s">
        <v>6928</v>
      </c>
    </row>
    <row r="545" spans="1:5" ht="15.6" x14ac:dyDescent="0.3">
      <c r="A545" s="20" t="s">
        <v>1821</v>
      </c>
      <c r="B545" s="20" t="s">
        <v>2918</v>
      </c>
      <c r="C545" s="20" t="s">
        <v>5242</v>
      </c>
      <c r="D545" s="20" t="s">
        <v>6717</v>
      </c>
      <c r="E545" s="19" t="s">
        <v>7169</v>
      </c>
    </row>
    <row r="546" spans="1:5" ht="15.6" x14ac:dyDescent="0.3">
      <c r="A546" s="20" t="s">
        <v>1820</v>
      </c>
      <c r="B546" s="20" t="s">
        <v>2919</v>
      </c>
      <c r="C546" s="20" t="s">
        <v>5243</v>
      </c>
      <c r="D546" s="20" t="s">
        <v>6719</v>
      </c>
      <c r="E546" s="19" t="s">
        <v>7170</v>
      </c>
    </row>
    <row r="547" spans="1:5" ht="15.6" x14ac:dyDescent="0.3">
      <c r="A547" s="20" t="s">
        <v>1819</v>
      </c>
      <c r="B547" s="20" t="s">
        <v>2920</v>
      </c>
      <c r="C547" s="20" t="s">
        <v>5244</v>
      </c>
      <c r="D547" s="20" t="s">
        <v>6718</v>
      </c>
      <c r="E547" s="19" t="s">
        <v>7050</v>
      </c>
    </row>
    <row r="548" spans="1:5" ht="15.6" x14ac:dyDescent="0.3">
      <c r="A548" s="20" t="s">
        <v>1818</v>
      </c>
      <c r="B548" s="20" t="s">
        <v>2921</v>
      </c>
      <c r="C548" s="20" t="s">
        <v>5245</v>
      </c>
      <c r="D548" s="20" t="s">
        <v>6717</v>
      </c>
      <c r="E548" s="19" t="s">
        <v>7171</v>
      </c>
    </row>
    <row r="549" spans="1:5" ht="15.6" x14ac:dyDescent="0.3">
      <c r="A549" s="20" t="s">
        <v>1817</v>
      </c>
      <c r="B549" s="20" t="s">
        <v>2922</v>
      </c>
      <c r="C549" s="20" t="s">
        <v>5246</v>
      </c>
      <c r="D549" s="20" t="s">
        <v>6718</v>
      </c>
      <c r="E549" s="19" t="s">
        <v>7172</v>
      </c>
    </row>
    <row r="550" spans="1:5" ht="15.6" x14ac:dyDescent="0.3">
      <c r="A550" s="20" t="s">
        <v>1816</v>
      </c>
      <c r="B550" s="20" t="s">
        <v>2923</v>
      </c>
      <c r="C550" s="20" t="s">
        <v>5247</v>
      </c>
      <c r="D550" s="20" t="s">
        <v>6718</v>
      </c>
      <c r="E550" s="19" t="s">
        <v>7173</v>
      </c>
    </row>
    <row r="551" spans="1:5" ht="15.6" x14ac:dyDescent="0.3">
      <c r="A551" s="20" t="s">
        <v>1815</v>
      </c>
      <c r="B551" s="20" t="s">
        <v>2924</v>
      </c>
      <c r="C551" s="20" t="s">
        <v>5248</v>
      </c>
      <c r="D551" s="20" t="s">
        <v>6718</v>
      </c>
      <c r="E551" s="19" t="s">
        <v>7174</v>
      </c>
    </row>
    <row r="552" spans="1:5" ht="15.6" x14ac:dyDescent="0.3">
      <c r="A552" s="20" t="s">
        <v>1814</v>
      </c>
      <c r="B552" s="20" t="s">
        <v>2925</v>
      </c>
      <c r="C552" s="20" t="s">
        <v>5249</v>
      </c>
      <c r="D552" s="20" t="s">
        <v>6717</v>
      </c>
      <c r="E552" s="19" t="s">
        <v>7175</v>
      </c>
    </row>
    <row r="553" spans="1:5" ht="15.6" x14ac:dyDescent="0.3">
      <c r="A553" s="20" t="s">
        <v>1813</v>
      </c>
      <c r="B553" s="20" t="s">
        <v>2926</v>
      </c>
      <c r="C553" s="20" t="s">
        <v>4905</v>
      </c>
      <c r="D553" s="20" t="s">
        <v>6718</v>
      </c>
      <c r="E553" s="19" t="s">
        <v>7123</v>
      </c>
    </row>
    <row r="554" spans="1:5" ht="15.6" x14ac:dyDescent="0.3">
      <c r="A554" s="20" t="s">
        <v>1812</v>
      </c>
      <c r="B554" s="20" t="s">
        <v>2927</v>
      </c>
      <c r="C554" s="20" t="s">
        <v>5250</v>
      </c>
      <c r="D554" s="20" t="s">
        <v>6718</v>
      </c>
      <c r="E554" s="19" t="s">
        <v>7176</v>
      </c>
    </row>
    <row r="555" spans="1:5" ht="15.6" x14ac:dyDescent="0.3">
      <c r="A555" s="20" t="s">
        <v>1811</v>
      </c>
      <c r="B555" s="20" t="s">
        <v>2928</v>
      </c>
      <c r="C555" s="20" t="s">
        <v>5251</v>
      </c>
      <c r="D555" s="20" t="s">
        <v>6717</v>
      </c>
      <c r="E555" s="19" t="s">
        <v>7177</v>
      </c>
    </row>
    <row r="556" spans="1:5" ht="15.6" x14ac:dyDescent="0.3">
      <c r="A556" s="20" t="s">
        <v>1810</v>
      </c>
      <c r="B556" s="20" t="s">
        <v>2929</v>
      </c>
      <c r="C556" s="20" t="s">
        <v>5252</v>
      </c>
      <c r="D556" s="20" t="s">
        <v>6718</v>
      </c>
      <c r="E556" s="19" t="s">
        <v>6814</v>
      </c>
    </row>
    <row r="557" spans="1:5" ht="15.6" x14ac:dyDescent="0.3">
      <c r="A557" s="20" t="s">
        <v>1809</v>
      </c>
      <c r="B557" s="20" t="s">
        <v>2930</v>
      </c>
      <c r="C557" s="20" t="s">
        <v>5253</v>
      </c>
      <c r="D557" s="20" t="s">
        <v>6718</v>
      </c>
      <c r="E557" s="19" t="s">
        <v>7178</v>
      </c>
    </row>
    <row r="558" spans="1:5" ht="15.6" x14ac:dyDescent="0.3">
      <c r="A558" s="20" t="s">
        <v>1808</v>
      </c>
      <c r="B558" s="20" t="s">
        <v>2931</v>
      </c>
      <c r="C558" s="20" t="s">
        <v>5254</v>
      </c>
      <c r="D558" s="20" t="s">
        <v>6717</v>
      </c>
      <c r="E558" s="19" t="s">
        <v>7179</v>
      </c>
    </row>
    <row r="559" spans="1:5" ht="15.6" x14ac:dyDescent="0.3">
      <c r="A559" s="20" t="s">
        <v>1807</v>
      </c>
      <c r="B559" s="20" t="s">
        <v>2932</v>
      </c>
      <c r="C559" s="20" t="s">
        <v>5255</v>
      </c>
      <c r="D559" s="20" t="s">
        <v>6718</v>
      </c>
      <c r="E559" s="19" t="s">
        <v>6809</v>
      </c>
    </row>
    <row r="560" spans="1:5" ht="15.6" x14ac:dyDescent="0.3">
      <c r="A560" s="20" t="s">
        <v>1806</v>
      </c>
      <c r="B560" s="20" t="s">
        <v>2933</v>
      </c>
      <c r="C560" s="20" t="s">
        <v>5256</v>
      </c>
      <c r="D560" s="20" t="s">
        <v>6717</v>
      </c>
      <c r="E560" s="19" t="s">
        <v>7127</v>
      </c>
    </row>
    <row r="561" spans="1:5" ht="15.6" x14ac:dyDescent="0.3">
      <c r="A561" s="20" t="s">
        <v>1805</v>
      </c>
      <c r="B561" s="20" t="s">
        <v>2934</v>
      </c>
      <c r="C561" s="20" t="s">
        <v>5257</v>
      </c>
      <c r="D561" s="20" t="s">
        <v>6718</v>
      </c>
      <c r="E561" s="19" t="s">
        <v>7180</v>
      </c>
    </row>
    <row r="562" spans="1:5" ht="15.6" x14ac:dyDescent="0.3">
      <c r="A562" s="20" t="s">
        <v>1804</v>
      </c>
      <c r="B562" s="20" t="s">
        <v>2935</v>
      </c>
      <c r="C562" s="20" t="s">
        <v>5258</v>
      </c>
      <c r="D562" s="20" t="s">
        <v>6717</v>
      </c>
      <c r="E562" s="19" t="s">
        <v>7181</v>
      </c>
    </row>
    <row r="563" spans="1:5" ht="15.6" x14ac:dyDescent="0.3">
      <c r="A563" s="20" t="s">
        <v>1803</v>
      </c>
      <c r="B563" s="20" t="s">
        <v>2936</v>
      </c>
      <c r="C563" s="20" t="s">
        <v>5259</v>
      </c>
      <c r="D563" s="20" t="s">
        <v>6718</v>
      </c>
      <c r="E563" s="19" t="s">
        <v>7182</v>
      </c>
    </row>
    <row r="564" spans="1:5" ht="15.6" x14ac:dyDescent="0.3">
      <c r="A564" s="20" t="s">
        <v>1802</v>
      </c>
      <c r="B564" s="20" t="s">
        <v>2937</v>
      </c>
      <c r="C564" s="20" t="s">
        <v>5260</v>
      </c>
      <c r="D564" s="20" t="s">
        <v>6718</v>
      </c>
      <c r="E564" s="19" t="s">
        <v>7183</v>
      </c>
    </row>
    <row r="565" spans="1:5" ht="15.6" x14ac:dyDescent="0.3">
      <c r="A565" s="20" t="s">
        <v>1801</v>
      </c>
      <c r="B565" s="20" t="s">
        <v>2938</v>
      </c>
      <c r="C565" s="20" t="s">
        <v>5261</v>
      </c>
      <c r="D565" s="20" t="s">
        <v>6717</v>
      </c>
      <c r="E565" s="19" t="s">
        <v>7184</v>
      </c>
    </row>
    <row r="566" spans="1:5" ht="15.6" x14ac:dyDescent="0.3">
      <c r="A566" s="20" t="s">
        <v>1800</v>
      </c>
      <c r="B566" s="20" t="s">
        <v>2939</v>
      </c>
      <c r="C566" s="20" t="s">
        <v>5262</v>
      </c>
      <c r="D566" s="20" t="s">
        <v>6719</v>
      </c>
      <c r="E566" s="19" t="s">
        <v>7161</v>
      </c>
    </row>
    <row r="567" spans="1:5" ht="15.6" x14ac:dyDescent="0.3">
      <c r="A567" s="20" t="s">
        <v>1799</v>
      </c>
      <c r="B567" s="20" t="s">
        <v>2940</v>
      </c>
      <c r="C567" s="20" t="s">
        <v>5263</v>
      </c>
      <c r="D567" s="20" t="s">
        <v>6718</v>
      </c>
      <c r="E567" s="19" t="s">
        <v>7185</v>
      </c>
    </row>
    <row r="568" spans="1:5" ht="15.6" x14ac:dyDescent="0.3">
      <c r="A568" s="20" t="s">
        <v>1798</v>
      </c>
      <c r="B568" s="20" t="s">
        <v>2941</v>
      </c>
      <c r="C568" s="20" t="s">
        <v>5264</v>
      </c>
      <c r="D568" s="20" t="s">
        <v>6717</v>
      </c>
      <c r="E568" s="19" t="s">
        <v>7186</v>
      </c>
    </row>
    <row r="569" spans="1:5" ht="15.6" x14ac:dyDescent="0.3">
      <c r="A569" s="20" t="s">
        <v>1797</v>
      </c>
      <c r="B569" s="20" t="s">
        <v>2942</v>
      </c>
      <c r="C569" s="20" t="s">
        <v>5265</v>
      </c>
      <c r="D569" s="20" t="s">
        <v>6717</v>
      </c>
      <c r="E569" s="19" t="s">
        <v>7187</v>
      </c>
    </row>
    <row r="570" spans="1:5" ht="15.6" x14ac:dyDescent="0.3">
      <c r="A570" s="20" t="s">
        <v>1796</v>
      </c>
      <c r="B570" s="20" t="s">
        <v>2943</v>
      </c>
      <c r="C570" s="20" t="s">
        <v>5267</v>
      </c>
      <c r="D570" s="20" t="s">
        <v>6717</v>
      </c>
      <c r="E570" s="19" t="s">
        <v>7188</v>
      </c>
    </row>
    <row r="571" spans="1:5" ht="15.6" x14ac:dyDescent="0.3">
      <c r="A571" s="20" t="s">
        <v>1795</v>
      </c>
      <c r="B571" s="20" t="s">
        <v>2944</v>
      </c>
      <c r="C571" s="20" t="s">
        <v>5268</v>
      </c>
      <c r="D571" s="20" t="s">
        <v>6718</v>
      </c>
      <c r="E571" s="19" t="s">
        <v>7189</v>
      </c>
    </row>
    <row r="572" spans="1:5" ht="15.6" x14ac:dyDescent="0.3">
      <c r="A572" s="20" t="s">
        <v>1794</v>
      </c>
      <c r="B572" s="20" t="s">
        <v>2945</v>
      </c>
      <c r="C572" s="20" t="s">
        <v>5269</v>
      </c>
      <c r="D572" s="20" t="s">
        <v>6718</v>
      </c>
      <c r="E572" s="19" t="s">
        <v>7190</v>
      </c>
    </row>
    <row r="573" spans="1:5" ht="15.6" x14ac:dyDescent="0.3">
      <c r="A573" s="20" t="s">
        <v>1793</v>
      </c>
      <c r="B573" s="20" t="s">
        <v>2946</v>
      </c>
      <c r="C573" s="20" t="s">
        <v>5270</v>
      </c>
      <c r="D573" s="20" t="s">
        <v>6718</v>
      </c>
      <c r="E573" s="19" t="s">
        <v>6905</v>
      </c>
    </row>
    <row r="574" spans="1:5" ht="15.6" x14ac:dyDescent="0.3">
      <c r="A574" s="20" t="s">
        <v>1792</v>
      </c>
      <c r="B574" s="20" t="s">
        <v>2947</v>
      </c>
      <c r="C574" s="20" t="s">
        <v>5271</v>
      </c>
      <c r="D574" s="20" t="s">
        <v>6719</v>
      </c>
      <c r="E574" s="19" t="s">
        <v>7191</v>
      </c>
    </row>
    <row r="575" spans="1:5" ht="15.6" x14ac:dyDescent="0.3">
      <c r="A575" s="20" t="s">
        <v>1791</v>
      </c>
      <c r="B575" s="20" t="s">
        <v>2948</v>
      </c>
      <c r="C575" s="20" t="s">
        <v>5272</v>
      </c>
      <c r="D575" s="20" t="s">
        <v>6718</v>
      </c>
      <c r="E575" s="19" t="s">
        <v>7192</v>
      </c>
    </row>
    <row r="576" spans="1:5" ht="15.6" x14ac:dyDescent="0.3">
      <c r="A576" s="20" t="s">
        <v>1790</v>
      </c>
      <c r="B576" s="20" t="s">
        <v>2949</v>
      </c>
      <c r="C576" s="20" t="s">
        <v>5273</v>
      </c>
      <c r="D576" s="20" t="s">
        <v>6718</v>
      </c>
      <c r="E576" s="19" t="s">
        <v>7193</v>
      </c>
    </row>
    <row r="577" spans="1:5" ht="15.6" x14ac:dyDescent="0.3">
      <c r="A577" s="20" t="s">
        <v>1789</v>
      </c>
      <c r="B577" s="20" t="s">
        <v>2950</v>
      </c>
      <c r="C577" s="20" t="s">
        <v>5274</v>
      </c>
      <c r="D577" s="20" t="s">
        <v>6717</v>
      </c>
      <c r="E577" s="19" t="s">
        <v>7194</v>
      </c>
    </row>
    <row r="578" spans="1:5" ht="15.6" x14ac:dyDescent="0.3">
      <c r="A578" s="20" t="s">
        <v>1788</v>
      </c>
      <c r="B578" s="20" t="s">
        <v>2951</v>
      </c>
      <c r="C578" s="20" t="s">
        <v>5275</v>
      </c>
      <c r="D578" s="20" t="s">
        <v>6719</v>
      </c>
      <c r="E578" s="19" t="s">
        <v>6834</v>
      </c>
    </row>
    <row r="579" spans="1:5" ht="15.6" x14ac:dyDescent="0.3">
      <c r="A579" s="20" t="s">
        <v>1787</v>
      </c>
      <c r="B579" s="20" t="s">
        <v>2952</v>
      </c>
      <c r="C579" s="20" t="s">
        <v>5276</v>
      </c>
      <c r="D579" s="20" t="s">
        <v>6718</v>
      </c>
      <c r="E579" s="19" t="s">
        <v>7195</v>
      </c>
    </row>
    <row r="580" spans="1:5" ht="15.6" x14ac:dyDescent="0.3">
      <c r="A580" s="20" t="s">
        <v>1786</v>
      </c>
      <c r="B580" s="20" t="s">
        <v>2953</v>
      </c>
      <c r="C580" s="20" t="s">
        <v>5277</v>
      </c>
      <c r="D580" s="20" t="s">
        <v>6717</v>
      </c>
      <c r="E580" s="19" t="s">
        <v>7196</v>
      </c>
    </row>
    <row r="581" spans="1:5" ht="15.6" x14ac:dyDescent="0.3">
      <c r="A581" s="20" t="s">
        <v>1785</v>
      </c>
      <c r="B581" s="20" t="s">
        <v>2954</v>
      </c>
      <c r="C581" s="20" t="s">
        <v>5278</v>
      </c>
      <c r="D581" s="20" t="s">
        <v>6717</v>
      </c>
      <c r="E581" s="19" t="s">
        <v>7197</v>
      </c>
    </row>
    <row r="582" spans="1:5" ht="15.6" x14ac:dyDescent="0.3">
      <c r="A582" s="20" t="s">
        <v>1784</v>
      </c>
      <c r="B582" s="20" t="s">
        <v>2955</v>
      </c>
      <c r="C582" s="20" t="s">
        <v>5279</v>
      </c>
      <c r="D582" s="20" t="s">
        <v>6718</v>
      </c>
      <c r="E582" s="19" t="s">
        <v>7198</v>
      </c>
    </row>
    <row r="583" spans="1:5" ht="15.6" x14ac:dyDescent="0.3">
      <c r="A583" s="20" t="s">
        <v>1783</v>
      </c>
      <c r="B583" s="20" t="s">
        <v>2956</v>
      </c>
      <c r="C583" s="20" t="s">
        <v>5280</v>
      </c>
      <c r="D583" s="20" t="s">
        <v>6718</v>
      </c>
      <c r="E583" s="19" t="s">
        <v>6723</v>
      </c>
    </row>
    <row r="584" spans="1:5" ht="15.6" x14ac:dyDescent="0.3">
      <c r="A584" s="20" t="s">
        <v>1782</v>
      </c>
      <c r="B584" s="20" t="s">
        <v>2957</v>
      </c>
      <c r="C584" s="20" t="s">
        <v>5281</v>
      </c>
      <c r="D584" s="20" t="s">
        <v>6717</v>
      </c>
      <c r="E584" s="19" t="s">
        <v>7199</v>
      </c>
    </row>
    <row r="585" spans="1:5" ht="15.6" x14ac:dyDescent="0.3">
      <c r="A585" s="20" t="s">
        <v>1781</v>
      </c>
      <c r="B585" s="20" t="s">
        <v>2958</v>
      </c>
      <c r="C585" s="20" t="s">
        <v>5282</v>
      </c>
      <c r="D585" s="20" t="s">
        <v>6718</v>
      </c>
      <c r="E585" s="19" t="s">
        <v>7078</v>
      </c>
    </row>
    <row r="586" spans="1:5" ht="15.6" x14ac:dyDescent="0.3">
      <c r="A586" s="20" t="s">
        <v>1780</v>
      </c>
      <c r="B586" s="20" t="s">
        <v>2959</v>
      </c>
      <c r="C586" s="20" t="s">
        <v>5283</v>
      </c>
      <c r="D586" s="20" t="s">
        <v>6717</v>
      </c>
      <c r="E586" s="19" t="s">
        <v>7200</v>
      </c>
    </row>
    <row r="587" spans="1:5" ht="15.6" x14ac:dyDescent="0.3">
      <c r="A587" s="20" t="s">
        <v>1779</v>
      </c>
      <c r="B587" s="20" t="s">
        <v>2960</v>
      </c>
      <c r="C587" s="20" t="s">
        <v>5284</v>
      </c>
      <c r="D587" s="20" t="s">
        <v>6717</v>
      </c>
      <c r="E587" s="19" t="s">
        <v>7040</v>
      </c>
    </row>
    <row r="588" spans="1:5" ht="15.6" x14ac:dyDescent="0.3">
      <c r="A588" s="20" t="s">
        <v>1778</v>
      </c>
      <c r="B588" s="20" t="s">
        <v>2961</v>
      </c>
      <c r="C588" s="20" t="s">
        <v>5285</v>
      </c>
      <c r="D588" s="20" t="s">
        <v>6717</v>
      </c>
      <c r="E588" s="19" t="s">
        <v>7201</v>
      </c>
    </row>
    <row r="589" spans="1:5" ht="15.6" x14ac:dyDescent="0.3">
      <c r="A589" s="20" t="s">
        <v>1777</v>
      </c>
      <c r="B589" s="20" t="s">
        <v>2962</v>
      </c>
      <c r="C589" s="20" t="s">
        <v>5286</v>
      </c>
      <c r="D589" s="20" t="s">
        <v>6717</v>
      </c>
      <c r="E589" s="19" t="s">
        <v>7202</v>
      </c>
    </row>
    <row r="590" spans="1:5" ht="15.6" x14ac:dyDescent="0.3">
      <c r="A590" s="20" t="s">
        <v>1776</v>
      </c>
      <c r="B590" s="20" t="s">
        <v>2963</v>
      </c>
      <c r="C590" s="20" t="s">
        <v>4799</v>
      </c>
      <c r="D590" s="20" t="s">
        <v>6719</v>
      </c>
      <c r="E590" s="19" t="s">
        <v>7203</v>
      </c>
    </row>
    <row r="591" spans="1:5" ht="15.6" x14ac:dyDescent="0.3">
      <c r="A591" s="20" t="s">
        <v>1775</v>
      </c>
      <c r="B591" s="20" t="s">
        <v>2964</v>
      </c>
      <c r="C591" s="20" t="s">
        <v>5287</v>
      </c>
      <c r="D591" s="20" t="s">
        <v>6717</v>
      </c>
      <c r="E591" s="19" t="s">
        <v>7204</v>
      </c>
    </row>
    <row r="592" spans="1:5" ht="15.6" x14ac:dyDescent="0.3">
      <c r="A592" s="20" t="s">
        <v>1774</v>
      </c>
      <c r="B592" s="20" t="s">
        <v>2965</v>
      </c>
      <c r="C592" s="20" t="s">
        <v>5288</v>
      </c>
      <c r="D592" s="20" t="s">
        <v>6718</v>
      </c>
      <c r="E592" s="19" t="s">
        <v>6954</v>
      </c>
    </row>
    <row r="593" spans="1:5" ht="15.6" x14ac:dyDescent="0.3">
      <c r="A593" s="20" t="s">
        <v>1773</v>
      </c>
      <c r="B593" s="20" t="s">
        <v>2966</v>
      </c>
      <c r="C593" s="20" t="s">
        <v>4786</v>
      </c>
      <c r="D593" s="20" t="s">
        <v>6717</v>
      </c>
      <c r="E593" s="19" t="s">
        <v>7205</v>
      </c>
    </row>
    <row r="594" spans="1:5" ht="15.6" x14ac:dyDescent="0.3">
      <c r="A594" s="20" t="s">
        <v>1772</v>
      </c>
      <c r="B594" s="20" t="s">
        <v>2967</v>
      </c>
      <c r="C594" s="20" t="s">
        <v>5289</v>
      </c>
      <c r="D594" s="20" t="s">
        <v>6717</v>
      </c>
      <c r="E594" s="19" t="s">
        <v>7206</v>
      </c>
    </row>
    <row r="595" spans="1:5" ht="15.6" x14ac:dyDescent="0.3">
      <c r="A595" s="20" t="s">
        <v>1771</v>
      </c>
      <c r="B595" s="20" t="s">
        <v>2968</v>
      </c>
      <c r="C595" s="20" t="s">
        <v>5290</v>
      </c>
      <c r="D595" s="20" t="s">
        <v>6719</v>
      </c>
      <c r="E595" s="19" t="s">
        <v>7207</v>
      </c>
    </row>
    <row r="596" spans="1:5" ht="15.6" x14ac:dyDescent="0.3">
      <c r="A596" s="20" t="s">
        <v>1770</v>
      </c>
      <c r="B596" s="20" t="s">
        <v>2969</v>
      </c>
      <c r="C596" s="20" t="s">
        <v>5291</v>
      </c>
      <c r="D596" s="20" t="s">
        <v>6717</v>
      </c>
      <c r="E596" s="19" t="s">
        <v>7208</v>
      </c>
    </row>
    <row r="597" spans="1:5" ht="15.6" x14ac:dyDescent="0.3">
      <c r="A597" s="20" t="s">
        <v>1769</v>
      </c>
      <c r="B597" s="20" t="s">
        <v>2970</v>
      </c>
      <c r="C597" s="20" t="s">
        <v>5292</v>
      </c>
      <c r="D597" s="20" t="s">
        <v>6718</v>
      </c>
      <c r="E597" s="19" t="s">
        <v>7209</v>
      </c>
    </row>
    <row r="598" spans="1:5" ht="15.6" x14ac:dyDescent="0.3">
      <c r="A598" s="20" t="s">
        <v>1768</v>
      </c>
      <c r="B598" s="20" t="s">
        <v>2971</v>
      </c>
      <c r="C598" s="20" t="s">
        <v>5293</v>
      </c>
      <c r="D598" s="20" t="s">
        <v>6718</v>
      </c>
      <c r="E598" s="19" t="s">
        <v>7210</v>
      </c>
    </row>
    <row r="599" spans="1:5" ht="15.6" x14ac:dyDescent="0.3">
      <c r="A599" s="20" t="s">
        <v>1767</v>
      </c>
      <c r="B599" s="20" t="s">
        <v>2972</v>
      </c>
      <c r="C599" s="20" t="s">
        <v>5294</v>
      </c>
      <c r="D599" s="20" t="s">
        <v>6717</v>
      </c>
      <c r="E599" s="19" t="s">
        <v>7211</v>
      </c>
    </row>
    <row r="600" spans="1:5" ht="15.6" x14ac:dyDescent="0.3">
      <c r="A600" s="20" t="s">
        <v>1766</v>
      </c>
      <c r="B600" s="20" t="s">
        <v>2973</v>
      </c>
      <c r="C600" s="20" t="s">
        <v>5295</v>
      </c>
      <c r="D600" s="20" t="s">
        <v>6717</v>
      </c>
      <c r="E600" s="19" t="s">
        <v>7212</v>
      </c>
    </row>
    <row r="601" spans="1:5" ht="15.6" x14ac:dyDescent="0.3">
      <c r="A601" s="20" t="s">
        <v>1765</v>
      </c>
      <c r="B601" s="20" t="s">
        <v>2974</v>
      </c>
      <c r="C601" s="20" t="s">
        <v>5296</v>
      </c>
      <c r="D601" s="20" t="s">
        <v>6718</v>
      </c>
      <c r="E601" s="19" t="s">
        <v>7213</v>
      </c>
    </row>
    <row r="602" spans="1:5" ht="15.6" x14ac:dyDescent="0.3">
      <c r="A602" s="20" t="s">
        <v>1764</v>
      </c>
      <c r="B602" s="20" t="s">
        <v>2975</v>
      </c>
      <c r="C602" s="20" t="s">
        <v>5297</v>
      </c>
      <c r="D602" s="20" t="s">
        <v>6717</v>
      </c>
      <c r="E602" s="19" t="s">
        <v>7214</v>
      </c>
    </row>
    <row r="603" spans="1:5" ht="15.6" x14ac:dyDescent="0.3">
      <c r="A603" s="20" t="s">
        <v>1763</v>
      </c>
      <c r="B603" s="20" t="s">
        <v>2976</v>
      </c>
      <c r="C603" s="20" t="s">
        <v>4719</v>
      </c>
      <c r="D603" s="20" t="s">
        <v>6719</v>
      </c>
      <c r="E603" s="19" t="s">
        <v>6899</v>
      </c>
    </row>
    <row r="604" spans="1:5" ht="15.6" x14ac:dyDescent="0.3">
      <c r="A604" s="20" t="s">
        <v>1762</v>
      </c>
      <c r="B604" s="20" t="s">
        <v>2977</v>
      </c>
      <c r="C604" s="20" t="s">
        <v>5298</v>
      </c>
      <c r="D604" s="20" t="s">
        <v>6719</v>
      </c>
      <c r="E604" s="19" t="s">
        <v>7215</v>
      </c>
    </row>
    <row r="605" spans="1:5" ht="15.6" x14ac:dyDescent="0.3">
      <c r="A605" s="20" t="s">
        <v>1761</v>
      </c>
      <c r="B605" s="20" t="s">
        <v>2978</v>
      </c>
      <c r="C605" s="20" t="s">
        <v>5299</v>
      </c>
      <c r="D605" s="20" t="s">
        <v>6718</v>
      </c>
      <c r="E605" s="19" t="s">
        <v>7198</v>
      </c>
    </row>
    <row r="606" spans="1:5" ht="15.6" x14ac:dyDescent="0.3">
      <c r="A606" s="20" t="s">
        <v>1760</v>
      </c>
      <c r="B606" s="20" t="s">
        <v>2979</v>
      </c>
      <c r="C606" s="20" t="s">
        <v>4838</v>
      </c>
      <c r="D606" s="20" t="s">
        <v>6718</v>
      </c>
      <c r="E606" s="19" t="s">
        <v>7216</v>
      </c>
    </row>
    <row r="607" spans="1:5" ht="15.6" x14ac:dyDescent="0.3">
      <c r="A607" s="20" t="s">
        <v>1759</v>
      </c>
      <c r="B607" s="20" t="s">
        <v>2980</v>
      </c>
      <c r="C607" s="20" t="s">
        <v>5300</v>
      </c>
      <c r="D607" s="20" t="s">
        <v>6718</v>
      </c>
      <c r="E607" s="19" t="s">
        <v>7217</v>
      </c>
    </row>
    <row r="608" spans="1:5" ht="15.6" x14ac:dyDescent="0.3">
      <c r="A608" s="20" t="s">
        <v>1758</v>
      </c>
      <c r="B608" s="20" t="s">
        <v>2981</v>
      </c>
      <c r="C608" s="20" t="s">
        <v>5301</v>
      </c>
      <c r="D608" s="20" t="s">
        <v>6718</v>
      </c>
      <c r="E608" s="19" t="s">
        <v>7218</v>
      </c>
    </row>
    <row r="609" spans="1:5" ht="15.6" x14ac:dyDescent="0.3">
      <c r="A609" s="20" t="s">
        <v>1757</v>
      </c>
      <c r="B609" s="20" t="s">
        <v>2982</v>
      </c>
      <c r="C609" s="20" t="s">
        <v>5302</v>
      </c>
      <c r="D609" s="20" t="s">
        <v>6718</v>
      </c>
      <c r="E609" s="19" t="s">
        <v>7219</v>
      </c>
    </row>
    <row r="610" spans="1:5" ht="15.6" x14ac:dyDescent="0.3">
      <c r="A610" s="20" t="s">
        <v>1756</v>
      </c>
      <c r="B610" s="20" t="s">
        <v>2983</v>
      </c>
      <c r="C610" s="20" t="s">
        <v>5303</v>
      </c>
      <c r="D610" s="20" t="s">
        <v>6718</v>
      </c>
      <c r="E610" s="19" t="s">
        <v>7220</v>
      </c>
    </row>
    <row r="611" spans="1:5" ht="15.6" x14ac:dyDescent="0.3">
      <c r="A611" s="20" t="s">
        <v>1755</v>
      </c>
      <c r="B611" s="20" t="s">
        <v>2984</v>
      </c>
      <c r="C611" s="20" t="s">
        <v>5304</v>
      </c>
      <c r="D611" s="20" t="s">
        <v>6719</v>
      </c>
      <c r="E611" s="19" t="s">
        <v>7221</v>
      </c>
    </row>
    <row r="612" spans="1:5" ht="15.6" x14ac:dyDescent="0.3">
      <c r="A612" s="20" t="s">
        <v>1754</v>
      </c>
      <c r="B612" s="20" t="s">
        <v>2985</v>
      </c>
      <c r="C612" s="20" t="s">
        <v>5305</v>
      </c>
      <c r="D612" s="20" t="s">
        <v>6718</v>
      </c>
      <c r="E612" s="19" t="s">
        <v>7222</v>
      </c>
    </row>
    <row r="613" spans="1:5" ht="15.6" x14ac:dyDescent="0.3">
      <c r="A613" s="20" t="s">
        <v>1753</v>
      </c>
      <c r="B613" s="20" t="s">
        <v>2986</v>
      </c>
      <c r="C613" s="20" t="s">
        <v>5306</v>
      </c>
      <c r="D613" s="20" t="s">
        <v>6717</v>
      </c>
      <c r="E613" s="19" t="s">
        <v>6955</v>
      </c>
    </row>
    <row r="614" spans="1:5" ht="15.6" x14ac:dyDescent="0.3">
      <c r="A614" s="20" t="s">
        <v>1752</v>
      </c>
      <c r="B614" s="20" t="s">
        <v>2987</v>
      </c>
      <c r="C614" s="20" t="s">
        <v>5307</v>
      </c>
      <c r="D614" s="20" t="s">
        <v>6717</v>
      </c>
      <c r="E614" s="19" t="s">
        <v>7223</v>
      </c>
    </row>
    <row r="615" spans="1:5" ht="15.6" x14ac:dyDescent="0.3">
      <c r="A615" s="20" t="s">
        <v>1751</v>
      </c>
      <c r="B615" s="20" t="s">
        <v>2988</v>
      </c>
      <c r="C615" s="20" t="s">
        <v>5308</v>
      </c>
      <c r="D615" s="20" t="s">
        <v>6718</v>
      </c>
      <c r="E615" s="19" t="s">
        <v>7224</v>
      </c>
    </row>
    <row r="616" spans="1:5" ht="15.6" x14ac:dyDescent="0.3">
      <c r="A616" s="20" t="s">
        <v>1750</v>
      </c>
      <c r="B616" s="20" t="s">
        <v>2989</v>
      </c>
      <c r="C616" s="20" t="s">
        <v>5309</v>
      </c>
      <c r="D616" s="20" t="s">
        <v>6717</v>
      </c>
      <c r="E616" s="19" t="s">
        <v>7225</v>
      </c>
    </row>
    <row r="617" spans="1:5" ht="15.6" x14ac:dyDescent="0.3">
      <c r="A617" s="20" t="s">
        <v>1749</v>
      </c>
      <c r="B617" s="20" t="s">
        <v>2990</v>
      </c>
      <c r="C617" s="20" t="s">
        <v>4790</v>
      </c>
      <c r="D617" s="20" t="s">
        <v>6717</v>
      </c>
      <c r="E617" s="19" t="s">
        <v>7226</v>
      </c>
    </row>
    <row r="618" spans="1:5" ht="15.6" x14ac:dyDescent="0.3">
      <c r="A618" s="20" t="s">
        <v>1748</v>
      </c>
      <c r="B618" s="20" t="s">
        <v>2991</v>
      </c>
      <c r="C618" s="20" t="s">
        <v>5005</v>
      </c>
      <c r="D618" s="20" t="s">
        <v>6719</v>
      </c>
      <c r="E618" s="19" t="s">
        <v>6895</v>
      </c>
    </row>
    <row r="619" spans="1:5" ht="15.6" x14ac:dyDescent="0.3">
      <c r="A619" s="20" t="s">
        <v>1747</v>
      </c>
      <c r="B619" s="20" t="s">
        <v>2992</v>
      </c>
      <c r="C619" s="20" t="s">
        <v>5310</v>
      </c>
      <c r="D619" s="20" t="s">
        <v>6717</v>
      </c>
      <c r="E619" s="19" t="s">
        <v>6892</v>
      </c>
    </row>
    <row r="620" spans="1:5" ht="15.6" x14ac:dyDescent="0.3">
      <c r="A620" s="20" t="s">
        <v>1746</v>
      </c>
      <c r="B620" s="20" t="s">
        <v>2993</v>
      </c>
      <c r="C620" s="20" t="s">
        <v>5311</v>
      </c>
      <c r="D620" s="20" t="s">
        <v>6717</v>
      </c>
      <c r="E620" s="19" t="s">
        <v>6936</v>
      </c>
    </row>
    <row r="621" spans="1:5" ht="15.6" x14ac:dyDescent="0.3">
      <c r="A621" s="20" t="s">
        <v>1745</v>
      </c>
      <c r="B621" s="20" t="s">
        <v>2994</v>
      </c>
      <c r="C621" s="20" t="s">
        <v>5312</v>
      </c>
      <c r="D621" s="20" t="s">
        <v>6717</v>
      </c>
      <c r="E621" s="19" t="s">
        <v>7227</v>
      </c>
    </row>
    <row r="622" spans="1:5" ht="15.6" x14ac:dyDescent="0.3">
      <c r="A622" s="20" t="s">
        <v>1744</v>
      </c>
      <c r="B622" s="20" t="s">
        <v>2995</v>
      </c>
      <c r="C622" s="20" t="s">
        <v>5313</v>
      </c>
      <c r="D622" s="20" t="s">
        <v>6719</v>
      </c>
      <c r="E622" s="19" t="s">
        <v>7228</v>
      </c>
    </row>
    <row r="623" spans="1:5" ht="15.6" x14ac:dyDescent="0.3">
      <c r="A623" s="20" t="s">
        <v>1743</v>
      </c>
      <c r="B623" s="20" t="s">
        <v>2996</v>
      </c>
      <c r="C623" s="20" t="s">
        <v>5314</v>
      </c>
      <c r="D623" s="20" t="s">
        <v>6718</v>
      </c>
      <c r="E623" s="19" t="s">
        <v>7229</v>
      </c>
    </row>
    <row r="624" spans="1:5" ht="15.6" x14ac:dyDescent="0.3">
      <c r="A624" s="20" t="s">
        <v>1742</v>
      </c>
      <c r="B624" s="20" t="s">
        <v>2997</v>
      </c>
      <c r="C624" s="20" t="s">
        <v>5315</v>
      </c>
      <c r="D624" s="20" t="s">
        <v>6717</v>
      </c>
      <c r="E624" s="19" t="s">
        <v>7230</v>
      </c>
    </row>
    <row r="625" spans="1:5" ht="15.6" x14ac:dyDescent="0.3">
      <c r="A625" s="20" t="s">
        <v>1741</v>
      </c>
      <c r="B625" s="20" t="s">
        <v>2998</v>
      </c>
      <c r="C625" s="20" t="s">
        <v>5316</v>
      </c>
      <c r="D625" s="20" t="s">
        <v>6718</v>
      </c>
      <c r="E625" s="19" t="s">
        <v>7231</v>
      </c>
    </row>
    <row r="626" spans="1:5" ht="15.6" x14ac:dyDescent="0.3">
      <c r="A626" s="20" t="s">
        <v>1740</v>
      </c>
      <c r="B626" s="20" t="s">
        <v>2999</v>
      </c>
      <c r="C626" s="20" t="s">
        <v>5317</v>
      </c>
      <c r="D626" s="20" t="s">
        <v>6718</v>
      </c>
      <c r="E626" s="19" t="s">
        <v>7232</v>
      </c>
    </row>
    <row r="627" spans="1:5" ht="15.6" x14ac:dyDescent="0.3">
      <c r="A627" s="20" t="s">
        <v>1739</v>
      </c>
      <c r="B627" s="20" t="s">
        <v>3000</v>
      </c>
      <c r="C627" s="20" t="s">
        <v>5318</v>
      </c>
      <c r="D627" s="20" t="s">
        <v>6718</v>
      </c>
      <c r="E627" s="19" t="s">
        <v>7233</v>
      </c>
    </row>
    <row r="628" spans="1:5" ht="15.6" x14ac:dyDescent="0.3">
      <c r="A628" s="20" t="s">
        <v>1738</v>
      </c>
      <c r="B628" s="20" t="s">
        <v>3001</v>
      </c>
      <c r="C628" s="20" t="s">
        <v>5319</v>
      </c>
      <c r="D628" s="20" t="s">
        <v>6718</v>
      </c>
      <c r="E628" s="19" t="s">
        <v>7234</v>
      </c>
    </row>
    <row r="629" spans="1:5" ht="15.6" x14ac:dyDescent="0.3">
      <c r="A629" s="20" t="s">
        <v>1737</v>
      </c>
      <c r="B629" s="20" t="s">
        <v>3002</v>
      </c>
      <c r="C629" s="20" t="s">
        <v>5320</v>
      </c>
      <c r="D629" s="20" t="s">
        <v>6719</v>
      </c>
      <c r="E629" s="19" t="s">
        <v>7235</v>
      </c>
    </row>
    <row r="630" spans="1:5" ht="15.6" x14ac:dyDescent="0.3">
      <c r="A630" s="20" t="s">
        <v>1736</v>
      </c>
      <c r="B630" s="20" t="s">
        <v>3003</v>
      </c>
      <c r="C630" s="20" t="s">
        <v>5321</v>
      </c>
      <c r="D630" s="20" t="s">
        <v>6718</v>
      </c>
      <c r="E630" s="19" t="s">
        <v>7236</v>
      </c>
    </row>
    <row r="631" spans="1:5" ht="15.6" x14ac:dyDescent="0.3">
      <c r="A631" s="20" t="s">
        <v>1735</v>
      </c>
      <c r="B631" s="20" t="s">
        <v>3004</v>
      </c>
      <c r="C631" s="20" t="s">
        <v>4995</v>
      </c>
      <c r="D631" s="20" t="s">
        <v>6717</v>
      </c>
      <c r="E631" s="19" t="s">
        <v>7237</v>
      </c>
    </row>
    <row r="632" spans="1:5" ht="15.6" x14ac:dyDescent="0.3">
      <c r="A632" s="20" t="s">
        <v>1734</v>
      </c>
      <c r="B632" s="20" t="s">
        <v>3005</v>
      </c>
      <c r="C632" s="20" t="s">
        <v>5322</v>
      </c>
      <c r="D632" s="20" t="s">
        <v>6719</v>
      </c>
      <c r="E632" s="19" t="s">
        <v>7238</v>
      </c>
    </row>
    <row r="633" spans="1:5" ht="15.6" x14ac:dyDescent="0.3">
      <c r="A633" s="20" t="s">
        <v>1733</v>
      </c>
      <c r="B633" s="20" t="s">
        <v>3006</v>
      </c>
      <c r="C633" s="20" t="s">
        <v>5323</v>
      </c>
      <c r="D633" s="20" t="s">
        <v>6718</v>
      </c>
      <c r="E633" s="19" t="s">
        <v>6922</v>
      </c>
    </row>
    <row r="634" spans="1:5" ht="15.6" x14ac:dyDescent="0.3">
      <c r="A634" s="20" t="s">
        <v>1732</v>
      </c>
      <c r="B634" s="20" t="s">
        <v>3007</v>
      </c>
      <c r="C634" s="20" t="s">
        <v>5324</v>
      </c>
      <c r="D634" s="20" t="s">
        <v>6718</v>
      </c>
      <c r="E634" s="19" t="s">
        <v>7078</v>
      </c>
    </row>
    <row r="635" spans="1:5" ht="15.6" x14ac:dyDescent="0.3">
      <c r="A635" s="20" t="s">
        <v>1731</v>
      </c>
      <c r="B635" s="20" t="s">
        <v>3008</v>
      </c>
      <c r="C635" s="20" t="s">
        <v>5325</v>
      </c>
      <c r="D635" s="20" t="s">
        <v>6719</v>
      </c>
      <c r="E635" s="19" t="s">
        <v>7239</v>
      </c>
    </row>
    <row r="636" spans="1:5" ht="15.6" x14ac:dyDescent="0.3">
      <c r="A636" s="20" t="s">
        <v>1730</v>
      </c>
      <c r="B636" s="20" t="s">
        <v>3009</v>
      </c>
      <c r="C636" s="20" t="s">
        <v>5050</v>
      </c>
      <c r="D636" s="20" t="s">
        <v>6718</v>
      </c>
      <c r="E636" s="19" t="s">
        <v>7240</v>
      </c>
    </row>
    <row r="637" spans="1:5" ht="15.6" x14ac:dyDescent="0.3">
      <c r="A637" s="20" t="s">
        <v>1729</v>
      </c>
      <c r="B637" s="20" t="s">
        <v>3010</v>
      </c>
      <c r="C637" s="20" t="s">
        <v>5326</v>
      </c>
      <c r="D637" s="20" t="s">
        <v>6719</v>
      </c>
      <c r="E637" s="19" t="s">
        <v>7241</v>
      </c>
    </row>
    <row r="638" spans="1:5" ht="15.6" x14ac:dyDescent="0.3">
      <c r="A638" s="20" t="s">
        <v>1728</v>
      </c>
      <c r="B638" s="20" t="s">
        <v>3011</v>
      </c>
      <c r="C638" s="20" t="s">
        <v>5327</v>
      </c>
      <c r="D638" s="20" t="s">
        <v>6717</v>
      </c>
      <c r="E638" s="19" t="s">
        <v>6944</v>
      </c>
    </row>
    <row r="639" spans="1:5" ht="15.6" x14ac:dyDescent="0.3">
      <c r="A639" s="20" t="s">
        <v>1727</v>
      </c>
      <c r="B639" s="20" t="s">
        <v>3012</v>
      </c>
      <c r="C639" s="20" t="s">
        <v>5328</v>
      </c>
      <c r="D639" s="20" t="s">
        <v>6718</v>
      </c>
      <c r="E639" s="19" t="s">
        <v>6835</v>
      </c>
    </row>
    <row r="640" spans="1:5" ht="15.6" x14ac:dyDescent="0.3">
      <c r="A640" s="20" t="s">
        <v>1726</v>
      </c>
      <c r="B640" s="20" t="s">
        <v>3013</v>
      </c>
      <c r="C640" s="20" t="s">
        <v>5329</v>
      </c>
      <c r="D640" s="20" t="s">
        <v>6717</v>
      </c>
      <c r="E640" s="19" t="s">
        <v>7242</v>
      </c>
    </row>
    <row r="641" spans="1:5" ht="15.6" x14ac:dyDescent="0.3">
      <c r="A641" s="20" t="s">
        <v>1725</v>
      </c>
      <c r="B641" s="20" t="s">
        <v>3014</v>
      </c>
      <c r="C641" s="20" t="s">
        <v>4715</v>
      </c>
      <c r="D641" s="20" t="s">
        <v>6719</v>
      </c>
      <c r="E641" s="19" t="s">
        <v>7243</v>
      </c>
    </row>
    <row r="642" spans="1:5" ht="15.6" x14ac:dyDescent="0.3">
      <c r="A642" s="20" t="s">
        <v>1724</v>
      </c>
      <c r="B642" s="20" t="s">
        <v>3015</v>
      </c>
      <c r="C642" s="20" t="s">
        <v>5330</v>
      </c>
      <c r="D642" s="20" t="s">
        <v>6718</v>
      </c>
      <c r="E642" s="19" t="s">
        <v>7244</v>
      </c>
    </row>
    <row r="643" spans="1:5" ht="15.6" x14ac:dyDescent="0.3">
      <c r="A643" s="20" t="s">
        <v>1723</v>
      </c>
      <c r="B643" s="20" t="s">
        <v>3016</v>
      </c>
      <c r="C643" s="20" t="s">
        <v>4783</v>
      </c>
      <c r="D643" s="20" t="s">
        <v>6717</v>
      </c>
      <c r="E643" s="19" t="s">
        <v>7245</v>
      </c>
    </row>
    <row r="644" spans="1:5" ht="15.6" x14ac:dyDescent="0.3">
      <c r="A644" s="20" t="s">
        <v>1722</v>
      </c>
      <c r="B644" s="20" t="s">
        <v>3017</v>
      </c>
      <c r="C644" s="20" t="s">
        <v>5331</v>
      </c>
      <c r="D644" s="20" t="s">
        <v>6718</v>
      </c>
      <c r="E644" s="19" t="s">
        <v>6727</v>
      </c>
    </row>
    <row r="645" spans="1:5" ht="15.6" x14ac:dyDescent="0.3">
      <c r="A645" s="20" t="s">
        <v>1721</v>
      </c>
      <c r="B645" s="20" t="s">
        <v>3018</v>
      </c>
      <c r="C645" s="20" t="s">
        <v>5332</v>
      </c>
      <c r="D645" s="20" t="s">
        <v>6718</v>
      </c>
      <c r="E645" s="19" t="s">
        <v>7246</v>
      </c>
    </row>
    <row r="646" spans="1:5" ht="15.6" x14ac:dyDescent="0.3">
      <c r="A646" s="20" t="s">
        <v>1720</v>
      </c>
      <c r="B646" s="20" t="s">
        <v>3019</v>
      </c>
      <c r="C646" s="20" t="s">
        <v>5333</v>
      </c>
      <c r="D646" s="20" t="s">
        <v>6717</v>
      </c>
      <c r="E646" s="19" t="s">
        <v>7066</v>
      </c>
    </row>
    <row r="647" spans="1:5" ht="15.6" x14ac:dyDescent="0.3">
      <c r="A647" s="20" t="s">
        <v>1719</v>
      </c>
      <c r="B647" s="20" t="s">
        <v>3020</v>
      </c>
      <c r="C647" s="20" t="s">
        <v>5334</v>
      </c>
      <c r="D647" s="20" t="s">
        <v>6717</v>
      </c>
      <c r="E647" s="19" t="s">
        <v>7247</v>
      </c>
    </row>
    <row r="648" spans="1:5" ht="15.6" x14ac:dyDescent="0.3">
      <c r="A648" s="20" t="s">
        <v>1718</v>
      </c>
      <c r="B648" s="20" t="s">
        <v>3021</v>
      </c>
      <c r="C648" s="20" t="s">
        <v>5335</v>
      </c>
      <c r="D648" s="20" t="s">
        <v>6717</v>
      </c>
      <c r="E648" s="19" t="s">
        <v>7248</v>
      </c>
    </row>
    <row r="649" spans="1:5" ht="15.6" x14ac:dyDescent="0.3">
      <c r="A649" s="20" t="s">
        <v>1717</v>
      </c>
      <c r="B649" s="20" t="s">
        <v>3022</v>
      </c>
      <c r="C649" s="20" t="s">
        <v>5336</v>
      </c>
      <c r="D649" s="20" t="s">
        <v>6718</v>
      </c>
      <c r="E649" s="19" t="s">
        <v>7249</v>
      </c>
    </row>
    <row r="650" spans="1:5" ht="15.6" x14ac:dyDescent="0.3">
      <c r="A650" s="20" t="s">
        <v>1716</v>
      </c>
      <c r="B650" s="20" t="s">
        <v>3023</v>
      </c>
      <c r="C650" s="20" t="s">
        <v>5337</v>
      </c>
      <c r="D650" s="20" t="s">
        <v>6718</v>
      </c>
      <c r="E650" s="19" t="s">
        <v>7067</v>
      </c>
    </row>
    <row r="651" spans="1:5" ht="15.6" x14ac:dyDescent="0.3">
      <c r="A651" s="20" t="s">
        <v>1715</v>
      </c>
      <c r="B651" s="20" t="s">
        <v>3024</v>
      </c>
      <c r="C651" s="20" t="s">
        <v>5338</v>
      </c>
      <c r="D651" s="20" t="s">
        <v>6717</v>
      </c>
      <c r="E651" s="19" t="s">
        <v>7250</v>
      </c>
    </row>
    <row r="652" spans="1:5" ht="15.6" x14ac:dyDescent="0.3">
      <c r="A652" s="20" t="s">
        <v>1714</v>
      </c>
      <c r="B652" s="20" t="s">
        <v>3025</v>
      </c>
      <c r="C652" s="20" t="s">
        <v>5339</v>
      </c>
      <c r="D652" s="20" t="s">
        <v>6718</v>
      </c>
      <c r="E652" s="19" t="s">
        <v>6732</v>
      </c>
    </row>
    <row r="653" spans="1:5" ht="15.6" x14ac:dyDescent="0.3">
      <c r="A653" s="20" t="s">
        <v>1713</v>
      </c>
      <c r="B653" s="20" t="s">
        <v>3026</v>
      </c>
      <c r="C653" s="20" t="s">
        <v>5340</v>
      </c>
      <c r="D653" s="20" t="s">
        <v>6717</v>
      </c>
      <c r="E653" s="19" t="s">
        <v>7251</v>
      </c>
    </row>
    <row r="654" spans="1:5" ht="15.6" x14ac:dyDescent="0.3">
      <c r="A654" s="20" t="s">
        <v>1712</v>
      </c>
      <c r="B654" s="20" t="s">
        <v>3027</v>
      </c>
      <c r="C654" s="20" t="s">
        <v>5341</v>
      </c>
      <c r="D654" s="20" t="s">
        <v>6718</v>
      </c>
      <c r="E654" s="19" t="s">
        <v>7252</v>
      </c>
    </row>
    <row r="655" spans="1:5" ht="15.6" x14ac:dyDescent="0.3">
      <c r="A655" s="20" t="s">
        <v>1711</v>
      </c>
      <c r="B655" s="20" t="s">
        <v>3028</v>
      </c>
      <c r="C655" s="20" t="s">
        <v>5342</v>
      </c>
      <c r="D655" s="20" t="s">
        <v>6718</v>
      </c>
      <c r="E655" s="19" t="s">
        <v>6810</v>
      </c>
    </row>
    <row r="656" spans="1:5" ht="15.6" x14ac:dyDescent="0.3">
      <c r="A656" s="20" t="s">
        <v>1710</v>
      </c>
      <c r="B656" s="20" t="s">
        <v>3029</v>
      </c>
      <c r="C656" s="20" t="s">
        <v>5343</v>
      </c>
      <c r="D656" s="20" t="s">
        <v>6718</v>
      </c>
      <c r="E656" s="19" t="s">
        <v>7253</v>
      </c>
    </row>
    <row r="657" spans="1:5" ht="15.6" x14ac:dyDescent="0.3">
      <c r="A657" s="20" t="s">
        <v>1709</v>
      </c>
      <c r="B657" s="20" t="s">
        <v>3030</v>
      </c>
      <c r="C657" s="20" t="s">
        <v>5344</v>
      </c>
      <c r="D657" s="20" t="s">
        <v>6718</v>
      </c>
      <c r="E657" s="19" t="s">
        <v>7254</v>
      </c>
    </row>
    <row r="658" spans="1:5" ht="15.6" x14ac:dyDescent="0.3">
      <c r="A658" s="20" t="s">
        <v>1708</v>
      </c>
      <c r="B658" s="20" t="s">
        <v>3031</v>
      </c>
      <c r="C658" s="20" t="s">
        <v>5266</v>
      </c>
      <c r="D658" s="20" t="s">
        <v>6717</v>
      </c>
      <c r="E658" s="19" t="s">
        <v>7255</v>
      </c>
    </row>
    <row r="659" spans="1:5" ht="15.6" x14ac:dyDescent="0.3">
      <c r="A659" s="20" t="s">
        <v>1707</v>
      </c>
      <c r="B659" s="20" t="s">
        <v>3032</v>
      </c>
      <c r="C659" s="20" t="s">
        <v>5345</v>
      </c>
      <c r="D659" s="20" t="s">
        <v>6717</v>
      </c>
      <c r="E659" s="19" t="s">
        <v>7256</v>
      </c>
    </row>
    <row r="660" spans="1:5" ht="15.6" x14ac:dyDescent="0.3">
      <c r="A660" s="20" t="s">
        <v>1706</v>
      </c>
      <c r="B660" s="20" t="s">
        <v>3033</v>
      </c>
      <c r="C660" s="20" t="s">
        <v>5346</v>
      </c>
      <c r="D660" s="20" t="s">
        <v>6717</v>
      </c>
      <c r="E660" s="19" t="s">
        <v>7257</v>
      </c>
    </row>
    <row r="661" spans="1:5" ht="15.6" x14ac:dyDescent="0.3">
      <c r="A661" s="20" t="s">
        <v>1705</v>
      </c>
      <c r="B661" s="20" t="s">
        <v>3034</v>
      </c>
      <c r="C661" s="20" t="s">
        <v>5347</v>
      </c>
      <c r="D661" s="20" t="s">
        <v>6717</v>
      </c>
      <c r="E661" s="19" t="s">
        <v>7258</v>
      </c>
    </row>
    <row r="662" spans="1:5" ht="15.6" x14ac:dyDescent="0.3">
      <c r="A662" s="20" t="s">
        <v>1704</v>
      </c>
      <c r="B662" s="20" t="s">
        <v>3035</v>
      </c>
      <c r="C662" s="20" t="s">
        <v>5348</v>
      </c>
      <c r="D662" s="20" t="s">
        <v>6718</v>
      </c>
      <c r="E662" s="19" t="s">
        <v>7259</v>
      </c>
    </row>
    <row r="663" spans="1:5" ht="15.6" x14ac:dyDescent="0.3">
      <c r="A663" s="20" t="s">
        <v>1703</v>
      </c>
      <c r="B663" s="20" t="s">
        <v>3036</v>
      </c>
      <c r="C663" s="20" t="s">
        <v>5349</v>
      </c>
      <c r="D663" s="20" t="s">
        <v>6718</v>
      </c>
      <c r="E663" s="19" t="s">
        <v>7260</v>
      </c>
    </row>
    <row r="664" spans="1:5" ht="15.6" x14ac:dyDescent="0.3">
      <c r="A664" s="20" t="s">
        <v>1702</v>
      </c>
      <c r="B664" s="20" t="s">
        <v>3037</v>
      </c>
      <c r="C664" s="20" t="s">
        <v>5350</v>
      </c>
      <c r="D664" s="20" t="s">
        <v>6718</v>
      </c>
      <c r="E664" s="19" t="s">
        <v>7261</v>
      </c>
    </row>
    <row r="665" spans="1:5" ht="15.6" x14ac:dyDescent="0.3">
      <c r="A665" s="20" t="s">
        <v>1701</v>
      </c>
      <c r="B665" s="20" t="s">
        <v>3038</v>
      </c>
      <c r="C665" s="20" t="s">
        <v>5351</v>
      </c>
      <c r="D665" s="20" t="s">
        <v>6717</v>
      </c>
      <c r="E665" s="19" t="s">
        <v>7262</v>
      </c>
    </row>
    <row r="666" spans="1:5" ht="15.6" x14ac:dyDescent="0.3">
      <c r="A666" s="20" t="s">
        <v>1700</v>
      </c>
      <c r="B666" s="20" t="s">
        <v>3039</v>
      </c>
      <c r="C666" s="20" t="s">
        <v>5352</v>
      </c>
      <c r="D666" s="20" t="s">
        <v>6717</v>
      </c>
      <c r="E666" s="19" t="s">
        <v>7263</v>
      </c>
    </row>
    <row r="667" spans="1:5" ht="15.6" x14ac:dyDescent="0.3">
      <c r="A667" s="20" t="s">
        <v>1699</v>
      </c>
      <c r="B667" s="20" t="s">
        <v>3040</v>
      </c>
      <c r="C667" s="20" t="s">
        <v>5353</v>
      </c>
      <c r="D667" s="20" t="s">
        <v>6718</v>
      </c>
      <c r="E667" s="19" t="s">
        <v>7264</v>
      </c>
    </row>
    <row r="668" spans="1:5" ht="15.6" x14ac:dyDescent="0.3">
      <c r="A668" s="20" t="s">
        <v>1698</v>
      </c>
      <c r="B668" s="20" t="s">
        <v>3041</v>
      </c>
      <c r="C668" s="20" t="s">
        <v>5354</v>
      </c>
      <c r="D668" s="20" t="s">
        <v>6719</v>
      </c>
      <c r="E668" s="19" t="s">
        <v>7181</v>
      </c>
    </row>
    <row r="669" spans="1:5" ht="15.6" x14ac:dyDescent="0.3">
      <c r="A669" s="20" t="s">
        <v>1697</v>
      </c>
      <c r="B669" s="20" t="s">
        <v>3042</v>
      </c>
      <c r="C669" s="20" t="s">
        <v>5355</v>
      </c>
      <c r="D669" s="20" t="s">
        <v>6719</v>
      </c>
      <c r="E669" s="19" t="s">
        <v>7265</v>
      </c>
    </row>
    <row r="670" spans="1:5" ht="15.6" x14ac:dyDescent="0.3">
      <c r="A670" s="20" t="s">
        <v>1696</v>
      </c>
      <c r="B670" s="20" t="s">
        <v>3043</v>
      </c>
      <c r="C670" s="20" t="s">
        <v>5356</v>
      </c>
      <c r="D670" s="20" t="s">
        <v>6718</v>
      </c>
      <c r="E670" s="19" t="s">
        <v>6891</v>
      </c>
    </row>
    <row r="671" spans="1:5" ht="15.6" x14ac:dyDescent="0.3">
      <c r="A671" s="20" t="s">
        <v>1695</v>
      </c>
      <c r="B671" s="20" t="s">
        <v>3044</v>
      </c>
      <c r="C671" s="20" t="s">
        <v>5082</v>
      </c>
      <c r="D671" s="20" t="s">
        <v>6719</v>
      </c>
      <c r="E671" s="19" t="s">
        <v>6796</v>
      </c>
    </row>
    <row r="672" spans="1:5" ht="15.6" x14ac:dyDescent="0.3">
      <c r="A672" s="20" t="s">
        <v>1694</v>
      </c>
      <c r="B672" s="20" t="s">
        <v>3045</v>
      </c>
      <c r="C672" s="20" t="s">
        <v>5357</v>
      </c>
      <c r="D672" s="20" t="s">
        <v>6718</v>
      </c>
      <c r="E672" s="19" t="s">
        <v>7266</v>
      </c>
    </row>
    <row r="673" spans="1:5" ht="15.6" x14ac:dyDescent="0.3">
      <c r="A673" s="20" t="s">
        <v>1693</v>
      </c>
      <c r="B673" s="20" t="s">
        <v>3046</v>
      </c>
      <c r="C673" s="20" t="s">
        <v>5358</v>
      </c>
      <c r="D673" s="20" t="s">
        <v>6717</v>
      </c>
      <c r="E673" s="19" t="s">
        <v>7267</v>
      </c>
    </row>
    <row r="674" spans="1:5" ht="15.6" x14ac:dyDescent="0.3">
      <c r="A674" s="20" t="s">
        <v>1692</v>
      </c>
      <c r="B674" s="20" t="s">
        <v>3047</v>
      </c>
      <c r="C674" s="20" t="s">
        <v>5359</v>
      </c>
      <c r="D674" s="20" t="s">
        <v>6717</v>
      </c>
      <c r="E674" s="19" t="s">
        <v>7268</v>
      </c>
    </row>
    <row r="675" spans="1:5" ht="15.6" x14ac:dyDescent="0.3">
      <c r="A675" s="20" t="s">
        <v>1691</v>
      </c>
      <c r="B675" s="20" t="s">
        <v>3048</v>
      </c>
      <c r="C675" s="20" t="s">
        <v>5360</v>
      </c>
      <c r="D675" s="20" t="s">
        <v>6717</v>
      </c>
      <c r="E675" s="19" t="s">
        <v>7269</v>
      </c>
    </row>
    <row r="676" spans="1:5" ht="15.6" x14ac:dyDescent="0.3">
      <c r="A676" s="20" t="s">
        <v>1690</v>
      </c>
      <c r="B676" s="20" t="s">
        <v>3049</v>
      </c>
      <c r="C676" s="20" t="s">
        <v>5361</v>
      </c>
      <c r="D676" s="20" t="s">
        <v>6717</v>
      </c>
      <c r="E676" s="19" t="s">
        <v>7270</v>
      </c>
    </row>
    <row r="677" spans="1:5" ht="15.6" x14ac:dyDescent="0.3">
      <c r="A677" s="20" t="s">
        <v>1689</v>
      </c>
      <c r="B677" s="20" t="s">
        <v>3050</v>
      </c>
      <c r="C677" s="20" t="s">
        <v>5362</v>
      </c>
      <c r="D677" s="20" t="s">
        <v>6717</v>
      </c>
      <c r="E677" s="19" t="s">
        <v>7271</v>
      </c>
    </row>
    <row r="678" spans="1:5" ht="15.6" x14ac:dyDescent="0.3">
      <c r="A678" s="20" t="s">
        <v>1688</v>
      </c>
      <c r="B678" s="20" t="s">
        <v>3051</v>
      </c>
      <c r="C678" s="20" t="s">
        <v>5363</v>
      </c>
      <c r="D678" s="20" t="s">
        <v>6719</v>
      </c>
      <c r="E678" s="19" t="s">
        <v>7272</v>
      </c>
    </row>
    <row r="679" spans="1:5" ht="15.6" x14ac:dyDescent="0.3">
      <c r="A679" s="20" t="s">
        <v>1687</v>
      </c>
      <c r="B679" s="20" t="s">
        <v>3052</v>
      </c>
      <c r="C679" s="20" t="s">
        <v>5364</v>
      </c>
      <c r="D679" s="20" t="s">
        <v>6717</v>
      </c>
      <c r="E679" s="19" t="s">
        <v>7273</v>
      </c>
    </row>
    <row r="680" spans="1:5" ht="15.6" x14ac:dyDescent="0.3">
      <c r="A680" s="20" t="s">
        <v>1686</v>
      </c>
      <c r="B680" s="20" t="s">
        <v>3053</v>
      </c>
      <c r="C680" s="20" t="s">
        <v>5365</v>
      </c>
      <c r="D680" s="20" t="s">
        <v>6718</v>
      </c>
      <c r="E680" s="19" t="s">
        <v>7274</v>
      </c>
    </row>
    <row r="681" spans="1:5" ht="15.6" x14ac:dyDescent="0.3">
      <c r="A681" s="20" t="s">
        <v>1685</v>
      </c>
      <c r="B681" s="20" t="s">
        <v>3054</v>
      </c>
      <c r="C681" s="20" t="s">
        <v>5366</v>
      </c>
      <c r="D681" s="20" t="s">
        <v>6718</v>
      </c>
      <c r="E681" s="19" t="s">
        <v>7065</v>
      </c>
    </row>
    <row r="682" spans="1:5" ht="15.6" x14ac:dyDescent="0.3">
      <c r="A682" s="20" t="s">
        <v>1684</v>
      </c>
      <c r="B682" s="20" t="s">
        <v>3055</v>
      </c>
      <c r="C682" s="20" t="s">
        <v>5367</v>
      </c>
      <c r="D682" s="20" t="s">
        <v>6717</v>
      </c>
      <c r="E682" s="19" t="s">
        <v>7275</v>
      </c>
    </row>
    <row r="683" spans="1:5" ht="15.6" x14ac:dyDescent="0.3">
      <c r="A683" s="20" t="s">
        <v>1683</v>
      </c>
      <c r="B683" s="20" t="s">
        <v>3056</v>
      </c>
      <c r="C683" s="20" t="s">
        <v>5368</v>
      </c>
      <c r="D683" s="20" t="s">
        <v>6719</v>
      </c>
      <c r="E683" s="19" t="s">
        <v>7276</v>
      </c>
    </row>
    <row r="684" spans="1:5" ht="15.6" x14ac:dyDescent="0.3">
      <c r="A684" s="20" t="s">
        <v>1682</v>
      </c>
      <c r="B684" s="20" t="s">
        <v>3057</v>
      </c>
      <c r="C684" s="20" t="s">
        <v>5369</v>
      </c>
      <c r="D684" s="20" t="s">
        <v>6717</v>
      </c>
      <c r="E684" s="19" t="s">
        <v>6812</v>
      </c>
    </row>
    <row r="685" spans="1:5" ht="15.6" x14ac:dyDescent="0.3">
      <c r="A685" s="20" t="s">
        <v>1681</v>
      </c>
      <c r="B685" s="20" t="s">
        <v>3058</v>
      </c>
      <c r="C685" s="20" t="s">
        <v>5370</v>
      </c>
      <c r="D685" s="20" t="s">
        <v>6717</v>
      </c>
      <c r="E685" s="19" t="s">
        <v>7277</v>
      </c>
    </row>
    <row r="686" spans="1:5" ht="15.6" x14ac:dyDescent="0.3">
      <c r="A686" s="20" t="s">
        <v>1680</v>
      </c>
      <c r="B686" s="20" t="s">
        <v>3059</v>
      </c>
      <c r="C686" s="20" t="s">
        <v>5371</v>
      </c>
      <c r="D686" s="20" t="s">
        <v>6718</v>
      </c>
      <c r="E686" s="19" t="s">
        <v>7278</v>
      </c>
    </row>
    <row r="687" spans="1:5" ht="15.6" x14ac:dyDescent="0.3">
      <c r="A687" s="20" t="s">
        <v>1679</v>
      </c>
      <c r="B687" s="20" t="s">
        <v>3060</v>
      </c>
      <c r="C687" s="20" t="s">
        <v>5372</v>
      </c>
      <c r="D687" s="20" t="s">
        <v>6718</v>
      </c>
      <c r="E687" s="19" t="s">
        <v>7279</v>
      </c>
    </row>
    <row r="688" spans="1:5" ht="15.6" x14ac:dyDescent="0.3">
      <c r="A688" s="20" t="s">
        <v>1678</v>
      </c>
      <c r="B688" s="20" t="s">
        <v>3061</v>
      </c>
      <c r="C688" s="20" t="s">
        <v>5373</v>
      </c>
      <c r="D688" s="20" t="s">
        <v>6717</v>
      </c>
      <c r="E688" s="19" t="s">
        <v>7280</v>
      </c>
    </row>
    <row r="689" spans="1:5" ht="15.6" x14ac:dyDescent="0.3">
      <c r="A689" s="20" t="s">
        <v>1677</v>
      </c>
      <c r="B689" s="20" t="s">
        <v>3062</v>
      </c>
      <c r="C689" s="20" t="s">
        <v>6683</v>
      </c>
      <c r="D689" s="20" t="s">
        <v>6717</v>
      </c>
      <c r="E689" s="19" t="s">
        <v>7281</v>
      </c>
    </row>
    <row r="690" spans="1:5" ht="15.6" x14ac:dyDescent="0.3">
      <c r="A690" s="20" t="s">
        <v>1676</v>
      </c>
      <c r="B690" s="20" t="s">
        <v>3063</v>
      </c>
      <c r="C690" s="20" t="s">
        <v>5374</v>
      </c>
      <c r="D690" s="20" t="s">
        <v>6717</v>
      </c>
      <c r="E690" s="19" t="s">
        <v>7282</v>
      </c>
    </row>
    <row r="691" spans="1:5" ht="15.6" x14ac:dyDescent="0.3">
      <c r="A691" s="20" t="s">
        <v>1675</v>
      </c>
      <c r="B691" s="20" t="s">
        <v>3064</v>
      </c>
      <c r="C691" s="20" t="s">
        <v>5375</v>
      </c>
      <c r="D691" s="20" t="s">
        <v>6717</v>
      </c>
      <c r="E691" s="19" t="s">
        <v>7283</v>
      </c>
    </row>
    <row r="692" spans="1:5" ht="15.6" x14ac:dyDescent="0.3">
      <c r="A692" s="20" t="s">
        <v>1674</v>
      </c>
      <c r="B692" s="20" t="s">
        <v>3065</v>
      </c>
      <c r="C692" s="20" t="s">
        <v>5376</v>
      </c>
      <c r="D692" s="20" t="s">
        <v>6717</v>
      </c>
      <c r="E692" s="19" t="s">
        <v>7284</v>
      </c>
    </row>
    <row r="693" spans="1:5" ht="15.6" x14ac:dyDescent="0.3">
      <c r="A693" s="20" t="s">
        <v>1673</v>
      </c>
      <c r="B693" s="20" t="s">
        <v>3066</v>
      </c>
      <c r="C693" s="20" t="s">
        <v>6684</v>
      </c>
      <c r="D693" s="20" t="s">
        <v>6718</v>
      </c>
      <c r="E693" s="19" t="s">
        <v>7285</v>
      </c>
    </row>
    <row r="694" spans="1:5" ht="15.6" x14ac:dyDescent="0.3">
      <c r="A694" s="20" t="s">
        <v>1672</v>
      </c>
      <c r="B694" s="20" t="s">
        <v>3067</v>
      </c>
      <c r="C694" s="20" t="s">
        <v>5377</v>
      </c>
      <c r="D694" s="20" t="s">
        <v>6719</v>
      </c>
      <c r="E694" s="19" t="s">
        <v>7286</v>
      </c>
    </row>
    <row r="695" spans="1:5" ht="15.6" x14ac:dyDescent="0.3">
      <c r="A695" s="20" t="s">
        <v>1671</v>
      </c>
      <c r="B695" s="20" t="s">
        <v>3068</v>
      </c>
      <c r="C695" s="20" t="s">
        <v>5378</v>
      </c>
      <c r="D695" s="20" t="s">
        <v>6717</v>
      </c>
      <c r="E695" s="19" t="s">
        <v>7287</v>
      </c>
    </row>
    <row r="696" spans="1:5" ht="15.6" x14ac:dyDescent="0.3">
      <c r="A696" s="20" t="s">
        <v>1670</v>
      </c>
      <c r="B696" s="20" t="s">
        <v>3069</v>
      </c>
      <c r="C696" s="20" t="s">
        <v>5379</v>
      </c>
      <c r="D696" s="20" t="s">
        <v>6718</v>
      </c>
      <c r="E696" s="19" t="s">
        <v>7288</v>
      </c>
    </row>
    <row r="697" spans="1:5" ht="15.6" x14ac:dyDescent="0.3">
      <c r="A697" s="20" t="s">
        <v>1669</v>
      </c>
      <c r="B697" s="20" t="s">
        <v>3070</v>
      </c>
      <c r="C697" s="20" t="s">
        <v>5381</v>
      </c>
      <c r="D697" s="20" t="s">
        <v>6718</v>
      </c>
      <c r="E697" s="19" t="s">
        <v>7289</v>
      </c>
    </row>
    <row r="698" spans="1:5" ht="15.6" x14ac:dyDescent="0.3">
      <c r="A698" s="20" t="s">
        <v>1668</v>
      </c>
      <c r="B698" s="20" t="s">
        <v>3071</v>
      </c>
      <c r="C698" s="20" t="s">
        <v>5383</v>
      </c>
      <c r="D698" s="20" t="s">
        <v>6718</v>
      </c>
      <c r="E698" s="19" t="s">
        <v>7290</v>
      </c>
    </row>
    <row r="699" spans="1:5" ht="15.6" x14ac:dyDescent="0.3">
      <c r="A699" s="20" t="s">
        <v>1667</v>
      </c>
      <c r="B699" s="20" t="s">
        <v>3072</v>
      </c>
      <c r="C699" s="20" t="s">
        <v>5384</v>
      </c>
      <c r="D699" s="20" t="s">
        <v>6717</v>
      </c>
      <c r="E699" s="19" t="s">
        <v>6799</v>
      </c>
    </row>
    <row r="700" spans="1:5" ht="15.6" x14ac:dyDescent="0.3">
      <c r="A700" s="20" t="s">
        <v>1666</v>
      </c>
      <c r="B700" s="20" t="s">
        <v>3073</v>
      </c>
      <c r="C700" s="20" t="s">
        <v>5385</v>
      </c>
      <c r="D700" s="20" t="s">
        <v>6717</v>
      </c>
      <c r="E700" s="19" t="s">
        <v>7291</v>
      </c>
    </row>
    <row r="701" spans="1:5" ht="15.6" x14ac:dyDescent="0.3">
      <c r="A701" s="20" t="s">
        <v>1665</v>
      </c>
      <c r="B701" s="20" t="s">
        <v>3074</v>
      </c>
      <c r="C701" s="20" t="s">
        <v>5386</v>
      </c>
      <c r="D701" s="20" t="s">
        <v>6718</v>
      </c>
      <c r="E701" s="19" t="s">
        <v>7292</v>
      </c>
    </row>
    <row r="702" spans="1:5" ht="15.6" x14ac:dyDescent="0.3">
      <c r="A702" s="20" t="s">
        <v>1664</v>
      </c>
      <c r="B702" s="20" t="s">
        <v>3075</v>
      </c>
      <c r="C702" s="20" t="s">
        <v>5387</v>
      </c>
      <c r="D702" s="20" t="s">
        <v>6719</v>
      </c>
      <c r="E702" s="19" t="s">
        <v>7293</v>
      </c>
    </row>
    <row r="703" spans="1:5" ht="15.6" x14ac:dyDescent="0.3">
      <c r="A703" s="20" t="s">
        <v>1663</v>
      </c>
      <c r="B703" s="20" t="s">
        <v>3076</v>
      </c>
      <c r="C703" s="20" t="s">
        <v>5388</v>
      </c>
      <c r="D703" s="20" t="s">
        <v>6718</v>
      </c>
      <c r="E703" s="19" t="s">
        <v>7294</v>
      </c>
    </row>
    <row r="704" spans="1:5" ht="15.6" x14ac:dyDescent="0.3">
      <c r="A704" s="20" t="s">
        <v>1662</v>
      </c>
      <c r="B704" s="20" t="s">
        <v>3077</v>
      </c>
      <c r="C704" s="20" t="s">
        <v>5389</v>
      </c>
      <c r="D704" s="20" t="s">
        <v>6718</v>
      </c>
      <c r="E704" s="19" t="s">
        <v>7295</v>
      </c>
    </row>
    <row r="705" spans="1:5" ht="15.6" x14ac:dyDescent="0.3">
      <c r="A705" s="20" t="s">
        <v>1661</v>
      </c>
      <c r="B705" s="20" t="s">
        <v>3078</v>
      </c>
      <c r="C705" s="20" t="s">
        <v>5390</v>
      </c>
      <c r="D705" s="20" t="s">
        <v>6717</v>
      </c>
      <c r="E705" s="19" t="s">
        <v>6793</v>
      </c>
    </row>
    <row r="706" spans="1:5" ht="15.6" x14ac:dyDescent="0.3">
      <c r="A706" s="20" t="s">
        <v>1660</v>
      </c>
      <c r="B706" s="20" t="s">
        <v>3079</v>
      </c>
      <c r="C706" s="20" t="s">
        <v>5391</v>
      </c>
      <c r="D706" s="20" t="s">
        <v>6717</v>
      </c>
      <c r="E706" s="19" t="s">
        <v>7296</v>
      </c>
    </row>
    <row r="707" spans="1:5" ht="15.6" x14ac:dyDescent="0.3">
      <c r="A707" s="20" t="s">
        <v>1659</v>
      </c>
      <c r="B707" s="20" t="s">
        <v>3080</v>
      </c>
      <c r="C707" s="20" t="s">
        <v>5392</v>
      </c>
      <c r="D707" s="20" t="s">
        <v>6718</v>
      </c>
      <c r="E707" s="19" t="s">
        <v>7297</v>
      </c>
    </row>
    <row r="708" spans="1:5" ht="15.6" x14ac:dyDescent="0.3">
      <c r="A708" s="20" t="s">
        <v>1658</v>
      </c>
      <c r="B708" s="20" t="s">
        <v>3081</v>
      </c>
      <c r="C708" s="20" t="s">
        <v>5393</v>
      </c>
      <c r="D708" s="20" t="s">
        <v>6717</v>
      </c>
      <c r="E708" s="19" t="s">
        <v>7087</v>
      </c>
    </row>
    <row r="709" spans="1:5" ht="15.6" x14ac:dyDescent="0.3">
      <c r="A709" s="20" t="s">
        <v>1657</v>
      </c>
      <c r="B709" s="20" t="s">
        <v>3082</v>
      </c>
      <c r="C709" s="20" t="s">
        <v>5187</v>
      </c>
      <c r="D709" s="20" t="s">
        <v>6719</v>
      </c>
      <c r="E709" s="19" t="s">
        <v>7161</v>
      </c>
    </row>
    <row r="710" spans="1:5" ht="15.6" x14ac:dyDescent="0.3">
      <c r="A710" s="20" t="s">
        <v>1656</v>
      </c>
      <c r="B710" s="20" t="s">
        <v>3083</v>
      </c>
      <c r="C710" s="20" t="s">
        <v>5394</v>
      </c>
      <c r="D710" s="20" t="s">
        <v>6719</v>
      </c>
      <c r="E710" s="19" t="s">
        <v>7298</v>
      </c>
    </row>
    <row r="711" spans="1:5" ht="15.6" x14ac:dyDescent="0.3">
      <c r="A711" s="20" t="s">
        <v>1655</v>
      </c>
      <c r="B711" s="20" t="s">
        <v>3084</v>
      </c>
      <c r="C711" s="20" t="s">
        <v>5395</v>
      </c>
      <c r="D711" s="20" t="s">
        <v>6717</v>
      </c>
      <c r="E711" s="19" t="s">
        <v>7299</v>
      </c>
    </row>
    <row r="712" spans="1:5" ht="15.6" x14ac:dyDescent="0.3">
      <c r="A712" s="20" t="s">
        <v>1654</v>
      </c>
      <c r="B712" s="20" t="s">
        <v>3085</v>
      </c>
      <c r="C712" s="20" t="s">
        <v>5396</v>
      </c>
      <c r="D712" s="20" t="s">
        <v>6717</v>
      </c>
      <c r="E712" s="19" t="s">
        <v>7300</v>
      </c>
    </row>
    <row r="713" spans="1:5" ht="15.6" x14ac:dyDescent="0.3">
      <c r="A713" s="20" t="s">
        <v>1653</v>
      </c>
      <c r="B713" s="20" t="s">
        <v>3086</v>
      </c>
      <c r="C713" s="20" t="s">
        <v>5397</v>
      </c>
      <c r="D713" s="20" t="s">
        <v>6717</v>
      </c>
      <c r="E713" s="19" t="s">
        <v>7301</v>
      </c>
    </row>
    <row r="714" spans="1:5" ht="15.6" x14ac:dyDescent="0.3">
      <c r="A714" s="20" t="s">
        <v>1652</v>
      </c>
      <c r="B714" s="20" t="s">
        <v>3087</v>
      </c>
      <c r="C714" s="20" t="s">
        <v>5398</v>
      </c>
      <c r="D714" s="20" t="s">
        <v>6718</v>
      </c>
      <c r="E714" s="19" t="s">
        <v>7302</v>
      </c>
    </row>
    <row r="715" spans="1:5" ht="15.6" x14ac:dyDescent="0.3">
      <c r="A715" s="20" t="s">
        <v>1651</v>
      </c>
      <c r="B715" s="20" t="s">
        <v>3088</v>
      </c>
      <c r="C715" s="20" t="s">
        <v>5399</v>
      </c>
      <c r="D715" s="20" t="s">
        <v>6719</v>
      </c>
      <c r="E715" s="19" t="s">
        <v>6946</v>
      </c>
    </row>
    <row r="716" spans="1:5" ht="15.6" x14ac:dyDescent="0.3">
      <c r="A716" s="20" t="s">
        <v>1650</v>
      </c>
      <c r="B716" s="20" t="s">
        <v>3089</v>
      </c>
      <c r="C716" s="20" t="s">
        <v>4783</v>
      </c>
      <c r="D716" s="20" t="s">
        <v>6719</v>
      </c>
      <c r="E716" s="19" t="s">
        <v>7303</v>
      </c>
    </row>
    <row r="717" spans="1:5" ht="15.6" x14ac:dyDescent="0.3">
      <c r="A717" s="20" t="s">
        <v>1649</v>
      </c>
      <c r="B717" s="20" t="s">
        <v>3090</v>
      </c>
      <c r="C717" s="20" t="s">
        <v>5400</v>
      </c>
      <c r="D717" s="20" t="s">
        <v>6717</v>
      </c>
      <c r="E717" s="19" t="s">
        <v>7304</v>
      </c>
    </row>
    <row r="718" spans="1:5" ht="15.6" x14ac:dyDescent="0.3">
      <c r="A718" s="20" t="s">
        <v>1648</v>
      </c>
      <c r="B718" s="20" t="s">
        <v>3091</v>
      </c>
      <c r="C718" s="20" t="s">
        <v>5401</v>
      </c>
      <c r="D718" s="20" t="s">
        <v>6717</v>
      </c>
      <c r="E718" s="19" t="s">
        <v>7305</v>
      </c>
    </row>
    <row r="719" spans="1:5" ht="15.6" x14ac:dyDescent="0.3">
      <c r="A719" s="20" t="s">
        <v>1647</v>
      </c>
      <c r="B719" s="20" t="s">
        <v>3092</v>
      </c>
      <c r="C719" s="20" t="s">
        <v>5402</v>
      </c>
      <c r="D719" s="20" t="s">
        <v>6718</v>
      </c>
      <c r="E719" s="19" t="s">
        <v>7306</v>
      </c>
    </row>
    <row r="720" spans="1:5" ht="15.6" x14ac:dyDescent="0.3">
      <c r="A720" s="20" t="s">
        <v>1646</v>
      </c>
      <c r="B720" s="20" t="s">
        <v>3093</v>
      </c>
      <c r="C720" s="20" t="s">
        <v>5404</v>
      </c>
      <c r="D720" s="20" t="s">
        <v>6718</v>
      </c>
      <c r="E720" s="19" t="s">
        <v>7307</v>
      </c>
    </row>
    <row r="721" spans="1:5" ht="15.6" x14ac:dyDescent="0.3">
      <c r="A721" s="20" t="s">
        <v>1645</v>
      </c>
      <c r="B721" s="20" t="s">
        <v>3094</v>
      </c>
      <c r="C721" s="20" t="s">
        <v>5405</v>
      </c>
      <c r="D721" s="20" t="s">
        <v>6718</v>
      </c>
      <c r="E721" s="19" t="s">
        <v>7308</v>
      </c>
    </row>
    <row r="722" spans="1:5" ht="15.6" x14ac:dyDescent="0.3">
      <c r="A722" s="20" t="s">
        <v>1644</v>
      </c>
      <c r="B722" s="20" t="s">
        <v>3095</v>
      </c>
      <c r="C722" s="20" t="s">
        <v>5406</v>
      </c>
      <c r="D722" s="20" t="s">
        <v>6717</v>
      </c>
      <c r="E722" s="19" t="s">
        <v>6749</v>
      </c>
    </row>
    <row r="723" spans="1:5" ht="15.6" x14ac:dyDescent="0.3">
      <c r="A723" s="20" t="s">
        <v>1643</v>
      </c>
      <c r="B723" s="20" t="s">
        <v>3096</v>
      </c>
      <c r="C723" s="20" t="s">
        <v>5407</v>
      </c>
      <c r="D723" s="20" t="s">
        <v>6717</v>
      </c>
      <c r="E723" s="19" t="s">
        <v>7076</v>
      </c>
    </row>
    <row r="724" spans="1:5" ht="15.6" x14ac:dyDescent="0.3">
      <c r="A724" s="20" t="s">
        <v>1642</v>
      </c>
      <c r="B724" s="20" t="s">
        <v>3097</v>
      </c>
      <c r="C724" s="20" t="s">
        <v>5408</v>
      </c>
      <c r="D724" s="20" t="s">
        <v>6717</v>
      </c>
      <c r="E724" s="19" t="s">
        <v>7309</v>
      </c>
    </row>
    <row r="725" spans="1:5" ht="15.6" x14ac:dyDescent="0.3">
      <c r="A725" s="20" t="s">
        <v>1641</v>
      </c>
      <c r="B725" s="20" t="s">
        <v>3098</v>
      </c>
      <c r="C725" s="20" t="s">
        <v>5409</v>
      </c>
      <c r="D725" s="20" t="s">
        <v>6719</v>
      </c>
      <c r="E725" s="19" t="s">
        <v>7137</v>
      </c>
    </row>
    <row r="726" spans="1:5" ht="15.6" x14ac:dyDescent="0.3">
      <c r="A726" s="20" t="s">
        <v>1640</v>
      </c>
      <c r="B726" s="20" t="s">
        <v>3099</v>
      </c>
      <c r="C726" s="20" t="s">
        <v>5410</v>
      </c>
      <c r="D726" s="20" t="s">
        <v>6718</v>
      </c>
      <c r="E726" s="19" t="s">
        <v>7310</v>
      </c>
    </row>
    <row r="727" spans="1:5" ht="15.6" x14ac:dyDescent="0.3">
      <c r="A727" s="20" t="s">
        <v>1639</v>
      </c>
      <c r="B727" s="20" t="s">
        <v>3100</v>
      </c>
      <c r="C727" s="20" t="s">
        <v>4809</v>
      </c>
      <c r="D727" s="20" t="s">
        <v>6718</v>
      </c>
      <c r="E727" s="19" t="s">
        <v>6965</v>
      </c>
    </row>
    <row r="728" spans="1:5" ht="15.6" x14ac:dyDescent="0.3">
      <c r="A728" s="20" t="s">
        <v>1638</v>
      </c>
      <c r="B728" s="20" t="s">
        <v>3101</v>
      </c>
      <c r="C728" s="20" t="s">
        <v>5411</v>
      </c>
      <c r="D728" s="20" t="s">
        <v>6718</v>
      </c>
      <c r="E728" s="19" t="s">
        <v>6740</v>
      </c>
    </row>
    <row r="729" spans="1:5" ht="15.6" x14ac:dyDescent="0.3">
      <c r="A729" s="20" t="s">
        <v>1637</v>
      </c>
      <c r="B729" s="20" t="s">
        <v>3102</v>
      </c>
      <c r="C729" s="20" t="s">
        <v>5412</v>
      </c>
      <c r="D729" s="20" t="s">
        <v>6718</v>
      </c>
      <c r="E729" s="19" t="s">
        <v>7311</v>
      </c>
    </row>
    <row r="730" spans="1:5" ht="15.6" x14ac:dyDescent="0.3">
      <c r="A730" s="20" t="s">
        <v>1636</v>
      </c>
      <c r="B730" s="20" t="s">
        <v>3103</v>
      </c>
      <c r="C730" s="20" t="s">
        <v>5404</v>
      </c>
      <c r="D730" s="20" t="s">
        <v>6718</v>
      </c>
      <c r="E730" s="19" t="s">
        <v>7312</v>
      </c>
    </row>
    <row r="731" spans="1:5" ht="15.6" x14ac:dyDescent="0.3">
      <c r="A731" s="20" t="s">
        <v>1635</v>
      </c>
      <c r="B731" s="20" t="s">
        <v>3104</v>
      </c>
      <c r="C731" s="20" t="s">
        <v>6685</v>
      </c>
      <c r="D731" s="20" t="s">
        <v>6717</v>
      </c>
      <c r="E731" s="19" t="s">
        <v>7313</v>
      </c>
    </row>
    <row r="732" spans="1:5" ht="15.6" x14ac:dyDescent="0.3">
      <c r="A732" s="20" t="s">
        <v>1634</v>
      </c>
      <c r="B732" s="20" t="s">
        <v>3105</v>
      </c>
      <c r="C732" s="20" t="s">
        <v>5413</v>
      </c>
      <c r="D732" s="20" t="s">
        <v>6717</v>
      </c>
      <c r="E732" s="19" t="s">
        <v>6886</v>
      </c>
    </row>
    <row r="733" spans="1:5" ht="15.6" x14ac:dyDescent="0.3">
      <c r="A733" s="20" t="s">
        <v>1633</v>
      </c>
      <c r="B733" s="20" t="s">
        <v>3106</v>
      </c>
      <c r="C733" s="20" t="s">
        <v>5414</v>
      </c>
      <c r="D733" s="20" t="s">
        <v>6718</v>
      </c>
      <c r="E733" s="19" t="s">
        <v>7314</v>
      </c>
    </row>
    <row r="734" spans="1:5" ht="15.6" x14ac:dyDescent="0.3">
      <c r="A734" s="20" t="s">
        <v>1632</v>
      </c>
      <c r="B734" s="20" t="s">
        <v>3107</v>
      </c>
      <c r="C734" s="20" t="s">
        <v>5415</v>
      </c>
      <c r="D734" s="20" t="s">
        <v>6717</v>
      </c>
      <c r="E734" s="19" t="s">
        <v>7315</v>
      </c>
    </row>
    <row r="735" spans="1:5" ht="15.6" x14ac:dyDescent="0.3">
      <c r="A735" s="20" t="s">
        <v>1631</v>
      </c>
      <c r="B735" s="20" t="s">
        <v>3108</v>
      </c>
      <c r="C735" s="20" t="s">
        <v>4786</v>
      </c>
      <c r="D735" s="20" t="s">
        <v>6717</v>
      </c>
      <c r="E735" s="19" t="s">
        <v>7316</v>
      </c>
    </row>
    <row r="736" spans="1:5" ht="15.6" x14ac:dyDescent="0.3">
      <c r="A736" s="20" t="s">
        <v>1630</v>
      </c>
      <c r="B736" s="20" t="s">
        <v>3109</v>
      </c>
      <c r="C736" s="20" t="s">
        <v>5416</v>
      </c>
      <c r="D736" s="20" t="s">
        <v>6717</v>
      </c>
      <c r="E736" s="19" t="s">
        <v>7317</v>
      </c>
    </row>
    <row r="737" spans="1:5" ht="15.6" x14ac:dyDescent="0.3">
      <c r="A737" s="20" t="s">
        <v>1629</v>
      </c>
      <c r="B737" s="20" t="s">
        <v>3110</v>
      </c>
      <c r="C737" s="20" t="s">
        <v>5417</v>
      </c>
      <c r="D737" s="20" t="s">
        <v>6717</v>
      </c>
      <c r="E737" s="19" t="s">
        <v>7318</v>
      </c>
    </row>
    <row r="738" spans="1:5" ht="15.6" x14ac:dyDescent="0.3">
      <c r="A738" s="20" t="s">
        <v>1628</v>
      </c>
      <c r="B738" s="20" t="s">
        <v>3111</v>
      </c>
      <c r="C738" s="20" t="s">
        <v>5418</v>
      </c>
      <c r="D738" s="20" t="s">
        <v>6718</v>
      </c>
      <c r="E738" s="19" t="s">
        <v>6989</v>
      </c>
    </row>
    <row r="739" spans="1:5" ht="15.6" x14ac:dyDescent="0.3">
      <c r="A739" s="20" t="s">
        <v>1627</v>
      </c>
      <c r="B739" s="20" t="s">
        <v>3112</v>
      </c>
      <c r="C739" s="20" t="s">
        <v>5419</v>
      </c>
      <c r="D739" s="20" t="s">
        <v>6718</v>
      </c>
      <c r="E739" s="19" t="s">
        <v>7319</v>
      </c>
    </row>
    <row r="740" spans="1:5" ht="15.6" x14ac:dyDescent="0.3">
      <c r="A740" s="20" t="s">
        <v>1626</v>
      </c>
      <c r="B740" s="20" t="s">
        <v>3113</v>
      </c>
      <c r="C740" s="20" t="s">
        <v>5420</v>
      </c>
      <c r="D740" s="20" t="s">
        <v>6718</v>
      </c>
      <c r="E740" s="19" t="s">
        <v>7320</v>
      </c>
    </row>
    <row r="741" spans="1:5" ht="15.6" x14ac:dyDescent="0.3">
      <c r="A741" s="20" t="s">
        <v>1625</v>
      </c>
      <c r="B741" s="20" t="s">
        <v>3114</v>
      </c>
      <c r="C741" s="20" t="s">
        <v>5421</v>
      </c>
      <c r="D741" s="20" t="s">
        <v>6719</v>
      </c>
      <c r="E741" s="19" t="s">
        <v>7321</v>
      </c>
    </row>
    <row r="742" spans="1:5" ht="15.6" x14ac:dyDescent="0.3">
      <c r="A742" s="20" t="s">
        <v>1624</v>
      </c>
      <c r="B742" s="20" t="s">
        <v>3115</v>
      </c>
      <c r="C742" s="20" t="s">
        <v>5422</v>
      </c>
      <c r="D742" s="20" t="s">
        <v>6718</v>
      </c>
      <c r="E742" s="19" t="s">
        <v>6924</v>
      </c>
    </row>
    <row r="743" spans="1:5" ht="15.6" x14ac:dyDescent="0.3">
      <c r="A743" s="20" t="s">
        <v>1623</v>
      </c>
      <c r="B743" s="20" t="s">
        <v>3116</v>
      </c>
      <c r="C743" s="20" t="s">
        <v>5423</v>
      </c>
      <c r="D743" s="20" t="s">
        <v>6718</v>
      </c>
      <c r="E743" s="19" t="s">
        <v>7322</v>
      </c>
    </row>
    <row r="744" spans="1:5" ht="15.6" x14ac:dyDescent="0.3">
      <c r="A744" s="20" t="s">
        <v>1622</v>
      </c>
      <c r="B744" s="20" t="s">
        <v>3117</v>
      </c>
      <c r="C744" s="20" t="s">
        <v>5424</v>
      </c>
      <c r="D744" s="20" t="s">
        <v>6719</v>
      </c>
      <c r="E744" s="19" t="s">
        <v>7107</v>
      </c>
    </row>
    <row r="745" spans="1:5" ht="15.6" x14ac:dyDescent="0.3">
      <c r="A745" s="20" t="s">
        <v>1621</v>
      </c>
      <c r="B745" s="20" t="s">
        <v>3118</v>
      </c>
      <c r="C745" s="20" t="s">
        <v>4734</v>
      </c>
      <c r="D745" s="20" t="s">
        <v>6719</v>
      </c>
      <c r="E745" s="19" t="s">
        <v>7323</v>
      </c>
    </row>
    <row r="746" spans="1:5" ht="15.6" x14ac:dyDescent="0.3">
      <c r="A746" s="20" t="s">
        <v>1620</v>
      </c>
      <c r="B746" s="20" t="s">
        <v>3119</v>
      </c>
      <c r="C746" s="20" t="s">
        <v>5425</v>
      </c>
      <c r="D746" s="20" t="s">
        <v>6717</v>
      </c>
      <c r="E746" s="19" t="s">
        <v>7324</v>
      </c>
    </row>
    <row r="747" spans="1:5" ht="15.6" x14ac:dyDescent="0.3">
      <c r="A747" s="20" t="s">
        <v>1619</v>
      </c>
      <c r="B747" s="20" t="s">
        <v>3120</v>
      </c>
      <c r="C747" s="20" t="s">
        <v>5426</v>
      </c>
      <c r="D747" s="20" t="s">
        <v>6718</v>
      </c>
      <c r="E747" s="19" t="s">
        <v>7325</v>
      </c>
    </row>
    <row r="748" spans="1:5" ht="15.6" x14ac:dyDescent="0.3">
      <c r="A748" s="20" t="s">
        <v>1618</v>
      </c>
      <c r="B748" s="20" t="s">
        <v>3121</v>
      </c>
      <c r="C748" s="20" t="s">
        <v>5427</v>
      </c>
      <c r="D748" s="20" t="s">
        <v>6719</v>
      </c>
      <c r="E748" s="19" t="s">
        <v>7326</v>
      </c>
    </row>
    <row r="749" spans="1:5" ht="15.6" x14ac:dyDescent="0.3">
      <c r="A749" s="20" t="s">
        <v>1617</v>
      </c>
      <c r="B749" s="20" t="s">
        <v>3122</v>
      </c>
      <c r="C749" s="20" t="s">
        <v>5428</v>
      </c>
      <c r="D749" s="20" t="s">
        <v>6718</v>
      </c>
      <c r="E749" s="19" t="s">
        <v>6924</v>
      </c>
    </row>
    <row r="750" spans="1:5" ht="15.6" x14ac:dyDescent="0.3">
      <c r="A750" s="20" t="s">
        <v>1616</v>
      </c>
      <c r="B750" s="20" t="s">
        <v>3123</v>
      </c>
      <c r="C750" s="20" t="s">
        <v>5429</v>
      </c>
      <c r="D750" s="20" t="s">
        <v>6718</v>
      </c>
      <c r="E750" s="19" t="s">
        <v>6783</v>
      </c>
    </row>
    <row r="751" spans="1:5" ht="15.6" x14ac:dyDescent="0.3">
      <c r="A751" s="20" t="s">
        <v>1615</v>
      </c>
      <c r="B751" s="20" t="s">
        <v>3124</v>
      </c>
      <c r="C751" s="20" t="s">
        <v>5430</v>
      </c>
      <c r="D751" s="20" t="s">
        <v>6717</v>
      </c>
      <c r="E751" s="19" t="s">
        <v>6782</v>
      </c>
    </row>
    <row r="752" spans="1:5" ht="15.6" x14ac:dyDescent="0.3">
      <c r="A752" s="20" t="s">
        <v>1614</v>
      </c>
      <c r="B752" s="20" t="s">
        <v>3125</v>
      </c>
      <c r="C752" s="20" t="s">
        <v>5431</v>
      </c>
      <c r="D752" s="20" t="s">
        <v>6718</v>
      </c>
      <c r="E752" s="19" t="s">
        <v>6800</v>
      </c>
    </row>
    <row r="753" spans="1:5" ht="15.6" x14ac:dyDescent="0.3">
      <c r="A753" s="20" t="s">
        <v>1613</v>
      </c>
      <c r="B753" s="20" t="s">
        <v>3126</v>
      </c>
      <c r="C753" s="20" t="s">
        <v>5432</v>
      </c>
      <c r="D753" s="20" t="s">
        <v>6717</v>
      </c>
      <c r="E753" s="19" t="s">
        <v>7327</v>
      </c>
    </row>
    <row r="754" spans="1:5" ht="15.6" x14ac:dyDescent="0.3">
      <c r="A754" s="20" t="s">
        <v>1612</v>
      </c>
      <c r="B754" s="20" t="s">
        <v>3127</v>
      </c>
      <c r="C754" s="20" t="s">
        <v>5433</v>
      </c>
      <c r="D754" s="20" t="s">
        <v>6717</v>
      </c>
      <c r="E754" s="19" t="s">
        <v>7328</v>
      </c>
    </row>
    <row r="755" spans="1:5" ht="15.6" x14ac:dyDescent="0.3">
      <c r="A755" s="20" t="s">
        <v>1611</v>
      </c>
      <c r="B755" s="20" t="s">
        <v>3128</v>
      </c>
      <c r="C755" s="20" t="s">
        <v>5434</v>
      </c>
      <c r="D755" s="20" t="s">
        <v>6717</v>
      </c>
      <c r="E755" s="19" t="s">
        <v>7329</v>
      </c>
    </row>
    <row r="756" spans="1:5" ht="15.6" x14ac:dyDescent="0.3">
      <c r="A756" s="20" t="s">
        <v>1610</v>
      </c>
      <c r="B756" s="20" t="s">
        <v>3129</v>
      </c>
      <c r="C756" s="20" t="s">
        <v>5435</v>
      </c>
      <c r="D756" s="20" t="s">
        <v>6719</v>
      </c>
      <c r="E756" s="19" t="s">
        <v>7330</v>
      </c>
    </row>
    <row r="757" spans="1:5" ht="15.6" x14ac:dyDescent="0.3">
      <c r="A757" s="20" t="s">
        <v>1609</v>
      </c>
      <c r="B757" s="20" t="s">
        <v>3130</v>
      </c>
      <c r="C757" s="20" t="s">
        <v>5436</v>
      </c>
      <c r="D757" s="20" t="s">
        <v>6718</v>
      </c>
      <c r="E757" s="19" t="s">
        <v>7331</v>
      </c>
    </row>
    <row r="758" spans="1:5" ht="15.6" x14ac:dyDescent="0.3">
      <c r="A758" s="20" t="s">
        <v>1608</v>
      </c>
      <c r="B758" s="20" t="s">
        <v>3131</v>
      </c>
      <c r="C758" s="20" t="s">
        <v>5437</v>
      </c>
      <c r="D758" s="20" t="s">
        <v>6718</v>
      </c>
      <c r="E758" s="19" t="s">
        <v>7332</v>
      </c>
    </row>
    <row r="759" spans="1:5" ht="15.6" x14ac:dyDescent="0.3">
      <c r="A759" s="20" t="s">
        <v>1607</v>
      </c>
      <c r="B759" s="20" t="s">
        <v>3132</v>
      </c>
      <c r="C759" s="20" t="s">
        <v>5438</v>
      </c>
      <c r="D759" s="20" t="s">
        <v>6718</v>
      </c>
      <c r="E759" s="19" t="s">
        <v>6882</v>
      </c>
    </row>
    <row r="760" spans="1:5" ht="15.6" x14ac:dyDescent="0.3">
      <c r="A760" s="20" t="s">
        <v>1606</v>
      </c>
      <c r="B760" s="20" t="s">
        <v>3133</v>
      </c>
      <c r="C760" s="20" t="s">
        <v>5439</v>
      </c>
      <c r="D760" s="20" t="s">
        <v>6718</v>
      </c>
      <c r="E760" s="19" t="s">
        <v>7333</v>
      </c>
    </row>
    <row r="761" spans="1:5" ht="15.6" x14ac:dyDescent="0.3">
      <c r="A761" s="20" t="s">
        <v>1605</v>
      </c>
      <c r="B761" s="20" t="s">
        <v>3134</v>
      </c>
      <c r="C761" s="20" t="s">
        <v>5440</v>
      </c>
      <c r="D761" s="20" t="s">
        <v>6717</v>
      </c>
      <c r="E761" s="19" t="s">
        <v>7334</v>
      </c>
    </row>
    <row r="762" spans="1:5" ht="15.6" x14ac:dyDescent="0.3">
      <c r="A762" s="20" t="s">
        <v>1604</v>
      </c>
      <c r="B762" s="20" t="s">
        <v>3135</v>
      </c>
      <c r="C762" s="20" t="s">
        <v>5441</v>
      </c>
      <c r="D762" s="20" t="s">
        <v>6717</v>
      </c>
      <c r="E762" s="19" t="s">
        <v>7137</v>
      </c>
    </row>
    <row r="763" spans="1:5" ht="15.6" x14ac:dyDescent="0.3">
      <c r="A763" s="20" t="s">
        <v>1603</v>
      </c>
      <c r="B763" s="20" t="s">
        <v>3136</v>
      </c>
      <c r="C763" s="20" t="s">
        <v>5442</v>
      </c>
      <c r="D763" s="20" t="s">
        <v>6718</v>
      </c>
      <c r="E763" s="19" t="s">
        <v>6954</v>
      </c>
    </row>
    <row r="764" spans="1:5" ht="15.6" x14ac:dyDescent="0.3">
      <c r="A764" s="20" t="s">
        <v>1602</v>
      </c>
      <c r="B764" s="20" t="s">
        <v>3137</v>
      </c>
      <c r="C764" s="20" t="s">
        <v>5443</v>
      </c>
      <c r="D764" s="20" t="s">
        <v>6717</v>
      </c>
      <c r="E764" s="19" t="s">
        <v>6753</v>
      </c>
    </row>
    <row r="765" spans="1:5" ht="15.6" x14ac:dyDescent="0.3">
      <c r="A765" s="20" t="s">
        <v>1601</v>
      </c>
      <c r="B765" s="20" t="s">
        <v>3138</v>
      </c>
      <c r="C765" s="20" t="s">
        <v>5444</v>
      </c>
      <c r="D765" s="20" t="s">
        <v>6717</v>
      </c>
      <c r="E765" s="19" t="s">
        <v>7335</v>
      </c>
    </row>
    <row r="766" spans="1:5" ht="15.6" x14ac:dyDescent="0.3">
      <c r="A766" s="20" t="s">
        <v>1600</v>
      </c>
      <c r="B766" s="20" t="s">
        <v>3139</v>
      </c>
      <c r="C766" s="20" t="s">
        <v>5445</v>
      </c>
      <c r="D766" s="20" t="s">
        <v>6717</v>
      </c>
      <c r="E766" s="19" t="s">
        <v>7336</v>
      </c>
    </row>
    <row r="767" spans="1:5" ht="15.6" x14ac:dyDescent="0.3">
      <c r="A767" s="20" t="s">
        <v>1599</v>
      </c>
      <c r="B767" s="20" t="s">
        <v>3140</v>
      </c>
      <c r="C767" s="20" t="s">
        <v>5446</v>
      </c>
      <c r="D767" s="20" t="s">
        <v>6717</v>
      </c>
      <c r="E767" s="19" t="s">
        <v>7337</v>
      </c>
    </row>
    <row r="768" spans="1:5" ht="15.6" x14ac:dyDescent="0.3">
      <c r="A768" s="20" t="s">
        <v>1598</v>
      </c>
      <c r="B768" s="20" t="s">
        <v>3141</v>
      </c>
      <c r="C768" s="20" t="s">
        <v>5447</v>
      </c>
      <c r="D768" s="20" t="s">
        <v>6717</v>
      </c>
      <c r="E768" s="19" t="s">
        <v>7338</v>
      </c>
    </row>
    <row r="769" spans="1:5" ht="15.6" x14ac:dyDescent="0.3">
      <c r="A769" s="20" t="s">
        <v>1597</v>
      </c>
      <c r="B769" s="20" t="s">
        <v>3142</v>
      </c>
      <c r="C769" s="20" t="s">
        <v>5448</v>
      </c>
      <c r="D769" s="20" t="s">
        <v>6717</v>
      </c>
      <c r="E769" s="19" t="s">
        <v>7339</v>
      </c>
    </row>
    <row r="770" spans="1:5" ht="15.6" x14ac:dyDescent="0.3">
      <c r="A770" s="20" t="s">
        <v>1596</v>
      </c>
      <c r="B770" s="20" t="s">
        <v>3143</v>
      </c>
      <c r="C770" s="20" t="s">
        <v>5449</v>
      </c>
      <c r="D770" s="20" t="s">
        <v>6717</v>
      </c>
      <c r="E770" s="19" t="s">
        <v>6991</v>
      </c>
    </row>
    <row r="771" spans="1:5" ht="15.6" x14ac:dyDescent="0.3">
      <c r="A771" s="20" t="s">
        <v>1595</v>
      </c>
      <c r="B771" s="20" t="s">
        <v>3144</v>
      </c>
      <c r="C771" s="20" t="s">
        <v>5450</v>
      </c>
      <c r="D771" s="20" t="s">
        <v>6717</v>
      </c>
      <c r="E771" s="19" t="s">
        <v>7340</v>
      </c>
    </row>
    <row r="772" spans="1:5" ht="15.6" x14ac:dyDescent="0.3">
      <c r="A772" s="20" t="s">
        <v>1594</v>
      </c>
      <c r="B772" s="20" t="s">
        <v>3145</v>
      </c>
      <c r="C772" s="20" t="s">
        <v>5451</v>
      </c>
      <c r="D772" s="20" t="s">
        <v>6718</v>
      </c>
      <c r="E772" s="19" t="s">
        <v>6722</v>
      </c>
    </row>
    <row r="773" spans="1:5" ht="15.6" x14ac:dyDescent="0.3">
      <c r="A773" s="20" t="s">
        <v>1593</v>
      </c>
      <c r="B773" s="20" t="s">
        <v>3146</v>
      </c>
      <c r="C773" s="20" t="s">
        <v>5452</v>
      </c>
      <c r="D773" s="20" t="s">
        <v>6718</v>
      </c>
      <c r="E773" s="19" t="s">
        <v>6864</v>
      </c>
    </row>
    <row r="774" spans="1:5" ht="15.6" x14ac:dyDescent="0.3">
      <c r="A774" s="20" t="s">
        <v>1592</v>
      </c>
      <c r="B774" s="20" t="s">
        <v>3147</v>
      </c>
      <c r="C774" s="20" t="s">
        <v>5453</v>
      </c>
      <c r="D774" s="20" t="s">
        <v>6718</v>
      </c>
      <c r="E774" s="19" t="s">
        <v>6873</v>
      </c>
    </row>
    <row r="775" spans="1:5" ht="15.6" x14ac:dyDescent="0.3">
      <c r="A775" s="20" t="s">
        <v>1591</v>
      </c>
      <c r="B775" s="20" t="s">
        <v>3148</v>
      </c>
      <c r="C775" s="20" t="s">
        <v>5454</v>
      </c>
      <c r="D775" s="20" t="s">
        <v>6718</v>
      </c>
      <c r="E775" s="19" t="s">
        <v>6924</v>
      </c>
    </row>
    <row r="776" spans="1:5" ht="15.6" x14ac:dyDescent="0.3">
      <c r="A776" s="20" t="s">
        <v>1590</v>
      </c>
      <c r="B776" s="20" t="s">
        <v>3149</v>
      </c>
      <c r="C776" s="20" t="s">
        <v>5455</v>
      </c>
      <c r="D776" s="20" t="s">
        <v>6718</v>
      </c>
      <c r="E776" s="19" t="s">
        <v>7341</v>
      </c>
    </row>
    <row r="777" spans="1:5" ht="15.6" x14ac:dyDescent="0.3">
      <c r="A777" s="20" t="s">
        <v>1589</v>
      </c>
      <c r="B777" s="20" t="s">
        <v>3150</v>
      </c>
      <c r="C777" s="20" t="s">
        <v>5456</v>
      </c>
      <c r="D777" s="20" t="s">
        <v>6719</v>
      </c>
      <c r="E777" s="19" t="s">
        <v>7342</v>
      </c>
    </row>
    <row r="778" spans="1:5" ht="15.6" x14ac:dyDescent="0.3">
      <c r="A778" s="20" t="s">
        <v>1588</v>
      </c>
      <c r="B778" s="20" t="s">
        <v>3151</v>
      </c>
      <c r="C778" s="20" t="s">
        <v>4788</v>
      </c>
      <c r="D778" s="20" t="s">
        <v>6719</v>
      </c>
      <c r="E778" s="19" t="s">
        <v>7343</v>
      </c>
    </row>
    <row r="779" spans="1:5" ht="15.6" x14ac:dyDescent="0.3">
      <c r="A779" s="20" t="s">
        <v>1587</v>
      </c>
      <c r="B779" s="20" t="s">
        <v>3152</v>
      </c>
      <c r="C779" s="20" t="s">
        <v>4862</v>
      </c>
      <c r="D779" s="20" t="s">
        <v>6717</v>
      </c>
      <c r="E779" s="19" t="s">
        <v>7344</v>
      </c>
    </row>
    <row r="780" spans="1:5" ht="15.6" x14ac:dyDescent="0.3">
      <c r="A780" s="20" t="s">
        <v>1586</v>
      </c>
      <c r="B780" s="20" t="s">
        <v>3153</v>
      </c>
      <c r="C780" s="20" t="s">
        <v>5457</v>
      </c>
      <c r="D780" s="20" t="s">
        <v>6718</v>
      </c>
      <c r="E780" s="19" t="s">
        <v>6908</v>
      </c>
    </row>
    <row r="781" spans="1:5" ht="15.6" x14ac:dyDescent="0.3">
      <c r="A781" s="20" t="s">
        <v>1585</v>
      </c>
      <c r="B781" s="20" t="s">
        <v>3154</v>
      </c>
      <c r="C781" s="20" t="s">
        <v>5458</v>
      </c>
      <c r="D781" s="20" t="s">
        <v>6717</v>
      </c>
      <c r="E781" s="19" t="s">
        <v>7087</v>
      </c>
    </row>
    <row r="782" spans="1:5" ht="15.6" x14ac:dyDescent="0.3">
      <c r="A782" s="20" t="s">
        <v>1584</v>
      </c>
      <c r="B782" s="20" t="s">
        <v>3155</v>
      </c>
      <c r="C782" s="20" t="s">
        <v>5459</v>
      </c>
      <c r="D782" s="20" t="s">
        <v>6718</v>
      </c>
      <c r="E782" s="19" t="s">
        <v>7345</v>
      </c>
    </row>
    <row r="783" spans="1:5" ht="15.6" x14ac:dyDescent="0.3">
      <c r="A783" s="20" t="s">
        <v>1583</v>
      </c>
      <c r="B783" s="20" t="s">
        <v>3156</v>
      </c>
      <c r="C783" s="20" t="s">
        <v>5354</v>
      </c>
      <c r="D783" s="20" t="s">
        <v>6717</v>
      </c>
      <c r="E783" s="19" t="s">
        <v>7346</v>
      </c>
    </row>
    <row r="784" spans="1:5" ht="15.6" x14ac:dyDescent="0.3">
      <c r="A784" s="20" t="s">
        <v>1582</v>
      </c>
      <c r="B784" s="20" t="s">
        <v>3157</v>
      </c>
      <c r="C784" s="20" t="s">
        <v>5460</v>
      </c>
      <c r="D784" s="20" t="s">
        <v>6717</v>
      </c>
      <c r="E784" s="19" t="s">
        <v>7347</v>
      </c>
    </row>
    <row r="785" spans="1:5" ht="15.6" x14ac:dyDescent="0.3">
      <c r="A785" s="20" t="s">
        <v>1581</v>
      </c>
      <c r="B785" s="20" t="s">
        <v>3158</v>
      </c>
      <c r="C785" s="20" t="s">
        <v>5461</v>
      </c>
      <c r="D785" s="20" t="s">
        <v>6717</v>
      </c>
      <c r="E785" s="19" t="s">
        <v>7348</v>
      </c>
    </row>
    <row r="786" spans="1:5" ht="15.6" x14ac:dyDescent="0.3">
      <c r="A786" s="20" t="s">
        <v>1580</v>
      </c>
      <c r="B786" s="20" t="s">
        <v>3159</v>
      </c>
      <c r="C786" s="20" t="s">
        <v>6686</v>
      </c>
      <c r="D786" s="20" t="s">
        <v>6717</v>
      </c>
      <c r="E786" s="19" t="s">
        <v>7349</v>
      </c>
    </row>
    <row r="787" spans="1:5" ht="15.6" x14ac:dyDescent="0.3">
      <c r="A787" s="20" t="s">
        <v>1579</v>
      </c>
      <c r="B787" s="20" t="s">
        <v>3160</v>
      </c>
      <c r="C787" s="20" t="s">
        <v>5463</v>
      </c>
      <c r="D787" s="20" t="s">
        <v>6717</v>
      </c>
      <c r="E787" s="19" t="s">
        <v>7350</v>
      </c>
    </row>
    <row r="788" spans="1:5" ht="15.6" x14ac:dyDescent="0.3">
      <c r="A788" s="20" t="s">
        <v>1578</v>
      </c>
      <c r="B788" s="20" t="s">
        <v>3161</v>
      </c>
      <c r="C788" s="20" t="s">
        <v>5464</v>
      </c>
      <c r="D788" s="20" t="s">
        <v>6717</v>
      </c>
      <c r="E788" s="19" t="s">
        <v>7351</v>
      </c>
    </row>
    <row r="789" spans="1:5" ht="15.6" x14ac:dyDescent="0.3">
      <c r="A789" s="20" t="s">
        <v>1577</v>
      </c>
      <c r="B789" s="20" t="s">
        <v>3162</v>
      </c>
      <c r="C789" s="20" t="s">
        <v>4753</v>
      </c>
      <c r="D789" s="20" t="s">
        <v>6718</v>
      </c>
      <c r="E789" s="19" t="s">
        <v>7352</v>
      </c>
    </row>
    <row r="790" spans="1:5" ht="15.6" x14ac:dyDescent="0.3">
      <c r="A790" s="20" t="s">
        <v>1576</v>
      </c>
      <c r="B790" s="20" t="s">
        <v>3163</v>
      </c>
      <c r="C790" s="20" t="s">
        <v>5465</v>
      </c>
      <c r="D790" s="20" t="s">
        <v>6718</v>
      </c>
      <c r="E790" s="19" t="s">
        <v>7353</v>
      </c>
    </row>
    <row r="791" spans="1:5" ht="15.6" x14ac:dyDescent="0.3">
      <c r="A791" s="20" t="s">
        <v>1575</v>
      </c>
      <c r="B791" s="20" t="s">
        <v>3164</v>
      </c>
      <c r="C791" s="20" t="s">
        <v>5466</v>
      </c>
      <c r="D791" s="20" t="s">
        <v>6718</v>
      </c>
      <c r="E791" s="19" t="s">
        <v>7354</v>
      </c>
    </row>
    <row r="792" spans="1:5" ht="15.6" x14ac:dyDescent="0.3">
      <c r="A792" s="20" t="s">
        <v>1574</v>
      </c>
      <c r="B792" s="20" t="s">
        <v>3165</v>
      </c>
      <c r="C792" s="20" t="s">
        <v>5467</v>
      </c>
      <c r="D792" s="20" t="s">
        <v>6717</v>
      </c>
      <c r="E792" s="19" t="s">
        <v>6811</v>
      </c>
    </row>
    <row r="793" spans="1:5" ht="15.6" x14ac:dyDescent="0.3">
      <c r="A793" s="20" t="s">
        <v>1573</v>
      </c>
      <c r="B793" s="20" t="s">
        <v>3166</v>
      </c>
      <c r="C793" s="20" t="s">
        <v>5468</v>
      </c>
      <c r="D793" s="20" t="s">
        <v>6717</v>
      </c>
      <c r="E793" s="19" t="s">
        <v>7355</v>
      </c>
    </row>
    <row r="794" spans="1:5" ht="15.6" x14ac:dyDescent="0.3">
      <c r="A794" s="20" t="s">
        <v>1572</v>
      </c>
      <c r="B794" s="20" t="s">
        <v>3167</v>
      </c>
      <c r="C794" s="20" t="s">
        <v>5469</v>
      </c>
      <c r="D794" s="20" t="s">
        <v>6719</v>
      </c>
      <c r="E794" s="19" t="s">
        <v>7356</v>
      </c>
    </row>
    <row r="795" spans="1:5" ht="15.6" x14ac:dyDescent="0.3">
      <c r="A795" s="20" t="s">
        <v>1571</v>
      </c>
      <c r="B795" s="20" t="s">
        <v>3168</v>
      </c>
      <c r="C795" s="20" t="s">
        <v>5470</v>
      </c>
      <c r="D795" s="20" t="s">
        <v>6718</v>
      </c>
      <c r="E795" s="19" t="s">
        <v>7357</v>
      </c>
    </row>
    <row r="796" spans="1:5" ht="15.6" x14ac:dyDescent="0.3">
      <c r="A796" s="20" t="s">
        <v>1570</v>
      </c>
      <c r="B796" s="20" t="s">
        <v>3169</v>
      </c>
      <c r="C796" s="20" t="s">
        <v>5471</v>
      </c>
      <c r="D796" s="20" t="s">
        <v>6717</v>
      </c>
      <c r="E796" s="19" t="s">
        <v>6895</v>
      </c>
    </row>
    <row r="797" spans="1:5" ht="15.6" x14ac:dyDescent="0.3">
      <c r="A797" s="20" t="s">
        <v>1569</v>
      </c>
      <c r="B797" s="20" t="s">
        <v>3170</v>
      </c>
      <c r="C797" s="20" t="s">
        <v>5472</v>
      </c>
      <c r="D797" s="20" t="s">
        <v>6719</v>
      </c>
      <c r="E797" s="19" t="s">
        <v>7358</v>
      </c>
    </row>
    <row r="798" spans="1:5" ht="15.6" x14ac:dyDescent="0.3">
      <c r="A798" s="20" t="s">
        <v>1568</v>
      </c>
      <c r="B798" s="20" t="s">
        <v>3171</v>
      </c>
      <c r="C798" s="20" t="s">
        <v>5473</v>
      </c>
      <c r="D798" s="20" t="s">
        <v>6717</v>
      </c>
      <c r="E798" s="19" t="s">
        <v>7359</v>
      </c>
    </row>
    <row r="799" spans="1:5" ht="15.6" x14ac:dyDescent="0.3">
      <c r="A799" s="20" t="s">
        <v>1567</v>
      </c>
      <c r="B799" s="20" t="s">
        <v>3172</v>
      </c>
      <c r="C799" s="20" t="s">
        <v>5474</v>
      </c>
      <c r="D799" s="20" t="s">
        <v>6719</v>
      </c>
      <c r="E799" s="19" t="s">
        <v>7360</v>
      </c>
    </row>
    <row r="800" spans="1:5" ht="15.6" x14ac:dyDescent="0.3">
      <c r="A800" s="20" t="s">
        <v>1566</v>
      </c>
      <c r="B800" s="20" t="s">
        <v>3173</v>
      </c>
      <c r="C800" s="20" t="s">
        <v>4750</v>
      </c>
      <c r="D800" s="20" t="s">
        <v>6717</v>
      </c>
      <c r="E800" s="19" t="s">
        <v>7361</v>
      </c>
    </row>
    <row r="801" spans="1:5" ht="15.6" x14ac:dyDescent="0.3">
      <c r="A801" s="20" t="s">
        <v>1565</v>
      </c>
      <c r="B801" s="20" t="s">
        <v>3174</v>
      </c>
      <c r="C801" s="20" t="s">
        <v>5475</v>
      </c>
      <c r="D801" s="20" t="s">
        <v>6717</v>
      </c>
      <c r="E801" s="19" t="s">
        <v>7068</v>
      </c>
    </row>
    <row r="802" spans="1:5" ht="15.6" x14ac:dyDescent="0.3">
      <c r="A802" s="20" t="s">
        <v>1564</v>
      </c>
      <c r="B802" s="20" t="s">
        <v>3175</v>
      </c>
      <c r="C802" s="20" t="s">
        <v>5476</v>
      </c>
      <c r="D802" s="20" t="s">
        <v>6717</v>
      </c>
      <c r="E802" s="19" t="s">
        <v>7362</v>
      </c>
    </row>
    <row r="803" spans="1:5" ht="15.6" x14ac:dyDescent="0.3">
      <c r="A803" s="20" t="s">
        <v>1563</v>
      </c>
      <c r="B803" s="20" t="s">
        <v>3176</v>
      </c>
      <c r="C803" s="20" t="s">
        <v>5477</v>
      </c>
      <c r="D803" s="20" t="s">
        <v>6719</v>
      </c>
      <c r="E803" s="19" t="s">
        <v>7363</v>
      </c>
    </row>
    <row r="804" spans="1:5" ht="15.6" x14ac:dyDescent="0.3">
      <c r="A804" s="20" t="s">
        <v>1562</v>
      </c>
      <c r="B804" s="20" t="s">
        <v>3177</v>
      </c>
      <c r="C804" s="20" t="s">
        <v>4995</v>
      </c>
      <c r="D804" s="20" t="s">
        <v>6717</v>
      </c>
      <c r="E804" s="19" t="s">
        <v>7102</v>
      </c>
    </row>
    <row r="805" spans="1:5" ht="15.6" x14ac:dyDescent="0.3">
      <c r="A805" s="20" t="s">
        <v>1561</v>
      </c>
      <c r="B805" s="20" t="s">
        <v>3178</v>
      </c>
      <c r="C805" s="20" t="s">
        <v>5478</v>
      </c>
      <c r="D805" s="20" t="s">
        <v>6717</v>
      </c>
      <c r="E805" s="19" t="s">
        <v>7102</v>
      </c>
    </row>
    <row r="806" spans="1:5" ht="15.6" x14ac:dyDescent="0.3">
      <c r="A806" s="20" t="s">
        <v>1560</v>
      </c>
      <c r="B806" s="20" t="s">
        <v>3179</v>
      </c>
      <c r="C806" s="20" t="s">
        <v>5479</v>
      </c>
      <c r="D806" s="20" t="s">
        <v>6718</v>
      </c>
      <c r="E806" s="19" t="s">
        <v>7364</v>
      </c>
    </row>
    <row r="807" spans="1:5" ht="15.6" x14ac:dyDescent="0.3">
      <c r="A807" s="20" t="s">
        <v>1559</v>
      </c>
      <c r="B807" s="20" t="s">
        <v>3180</v>
      </c>
      <c r="C807" s="20" t="s">
        <v>5480</v>
      </c>
      <c r="D807" s="20" t="s">
        <v>6718</v>
      </c>
      <c r="E807" s="19" t="s">
        <v>6728</v>
      </c>
    </row>
    <row r="808" spans="1:5" ht="15.6" x14ac:dyDescent="0.3">
      <c r="A808" s="20" t="s">
        <v>1558</v>
      </c>
      <c r="B808" s="20" t="s">
        <v>3181</v>
      </c>
      <c r="C808" s="20" t="s">
        <v>5481</v>
      </c>
      <c r="D808" s="20" t="s">
        <v>6718</v>
      </c>
      <c r="E808" s="19" t="s">
        <v>7365</v>
      </c>
    </row>
    <row r="809" spans="1:5" ht="15.6" x14ac:dyDescent="0.3">
      <c r="A809" s="20" t="s">
        <v>1557</v>
      </c>
      <c r="B809" s="20" t="s">
        <v>3182</v>
      </c>
      <c r="C809" s="20" t="s">
        <v>5482</v>
      </c>
      <c r="D809" s="20" t="s">
        <v>6718</v>
      </c>
      <c r="E809" s="19" t="s">
        <v>7366</v>
      </c>
    </row>
    <row r="810" spans="1:5" ht="15.6" x14ac:dyDescent="0.3">
      <c r="A810" s="20" t="s">
        <v>1556</v>
      </c>
      <c r="B810" s="20" t="s">
        <v>3183</v>
      </c>
      <c r="C810" s="20" t="s">
        <v>5483</v>
      </c>
      <c r="D810" s="20" t="s">
        <v>6719</v>
      </c>
      <c r="E810" s="19" t="s">
        <v>7367</v>
      </c>
    </row>
    <row r="811" spans="1:5" ht="15.6" x14ac:dyDescent="0.3">
      <c r="A811" s="20" t="s">
        <v>1555</v>
      </c>
      <c r="B811" s="20" t="s">
        <v>3184</v>
      </c>
      <c r="C811" s="20" t="s">
        <v>5484</v>
      </c>
      <c r="D811" s="20" t="s">
        <v>6718</v>
      </c>
      <c r="E811" s="19" t="s">
        <v>7368</v>
      </c>
    </row>
    <row r="812" spans="1:5" ht="15.6" x14ac:dyDescent="0.3">
      <c r="A812" s="20" t="s">
        <v>1554</v>
      </c>
      <c r="B812" s="20" t="s">
        <v>3185</v>
      </c>
      <c r="C812" s="20" t="s">
        <v>5485</v>
      </c>
      <c r="D812" s="20" t="s">
        <v>6718</v>
      </c>
      <c r="E812" s="19" t="s">
        <v>6835</v>
      </c>
    </row>
    <row r="813" spans="1:5" ht="15.6" x14ac:dyDescent="0.3">
      <c r="A813" s="20" t="s">
        <v>1553</v>
      </c>
      <c r="B813" s="20" t="s">
        <v>3186</v>
      </c>
      <c r="C813" s="20" t="s">
        <v>5114</v>
      </c>
      <c r="D813" s="20" t="s">
        <v>6718</v>
      </c>
      <c r="E813" s="19" t="s">
        <v>7369</v>
      </c>
    </row>
    <row r="814" spans="1:5" ht="15.6" x14ac:dyDescent="0.3">
      <c r="A814" s="20" t="s">
        <v>1552</v>
      </c>
      <c r="B814" s="20" t="s">
        <v>3187</v>
      </c>
      <c r="C814" s="20" t="s">
        <v>5486</v>
      </c>
      <c r="D814" s="20" t="s">
        <v>6718</v>
      </c>
      <c r="E814" s="19" t="s">
        <v>7198</v>
      </c>
    </row>
    <row r="815" spans="1:5" ht="15.6" x14ac:dyDescent="0.3">
      <c r="A815" s="20" t="s">
        <v>1551</v>
      </c>
      <c r="B815" s="20" t="s">
        <v>3188</v>
      </c>
      <c r="C815" s="20" t="s">
        <v>5487</v>
      </c>
      <c r="D815" s="20" t="s">
        <v>6718</v>
      </c>
      <c r="E815" s="19" t="s">
        <v>7370</v>
      </c>
    </row>
    <row r="816" spans="1:5" ht="15.6" x14ac:dyDescent="0.3">
      <c r="A816" s="20" t="s">
        <v>1550</v>
      </c>
      <c r="B816" s="20" t="s">
        <v>3189</v>
      </c>
      <c r="C816" s="20" t="s">
        <v>5488</v>
      </c>
      <c r="D816" s="20" t="s">
        <v>6718</v>
      </c>
      <c r="E816" s="19" t="s">
        <v>7371</v>
      </c>
    </row>
    <row r="817" spans="1:5" ht="15.6" x14ac:dyDescent="0.3">
      <c r="A817" s="20" t="s">
        <v>1549</v>
      </c>
      <c r="B817" s="20" t="s">
        <v>3190</v>
      </c>
      <c r="C817" s="20" t="s">
        <v>5489</v>
      </c>
      <c r="D817" s="20" t="s">
        <v>6718</v>
      </c>
      <c r="E817" s="19" t="s">
        <v>7372</v>
      </c>
    </row>
    <row r="818" spans="1:5" ht="15.6" x14ac:dyDescent="0.3">
      <c r="A818" s="20" t="s">
        <v>1548</v>
      </c>
      <c r="B818" s="20" t="s">
        <v>3191</v>
      </c>
      <c r="C818" s="20" t="s">
        <v>5490</v>
      </c>
      <c r="D818" s="20" t="s">
        <v>6718</v>
      </c>
      <c r="E818" s="19" t="s">
        <v>7373</v>
      </c>
    </row>
    <row r="819" spans="1:5" ht="15.6" x14ac:dyDescent="0.3">
      <c r="A819" s="20" t="s">
        <v>1547</v>
      </c>
      <c r="B819" s="20" t="s">
        <v>3192</v>
      </c>
      <c r="C819" s="20" t="s">
        <v>5026</v>
      </c>
      <c r="D819" s="20" t="s">
        <v>6718</v>
      </c>
      <c r="E819" s="19" t="s">
        <v>7061</v>
      </c>
    </row>
    <row r="820" spans="1:5" ht="15.6" x14ac:dyDescent="0.3">
      <c r="A820" s="20" t="s">
        <v>1546</v>
      </c>
      <c r="B820" s="20" t="s">
        <v>3193</v>
      </c>
      <c r="C820" s="20" t="s">
        <v>5491</v>
      </c>
      <c r="D820" s="20" t="s">
        <v>6718</v>
      </c>
      <c r="E820" s="19" t="s">
        <v>7374</v>
      </c>
    </row>
    <row r="821" spans="1:5" ht="15.6" x14ac:dyDescent="0.3">
      <c r="A821" s="20" t="s">
        <v>1545</v>
      </c>
      <c r="B821" s="20" t="s">
        <v>3194</v>
      </c>
      <c r="C821" s="20" t="s">
        <v>5492</v>
      </c>
      <c r="D821" s="20" t="s">
        <v>6717</v>
      </c>
      <c r="E821" s="19" t="s">
        <v>7205</v>
      </c>
    </row>
    <row r="822" spans="1:5" ht="15.6" x14ac:dyDescent="0.3">
      <c r="A822" s="20" t="s">
        <v>1544</v>
      </c>
      <c r="B822" s="20" t="s">
        <v>3195</v>
      </c>
      <c r="C822" s="20" t="s">
        <v>5493</v>
      </c>
      <c r="D822" s="20" t="s">
        <v>6718</v>
      </c>
      <c r="E822" s="19" t="s">
        <v>7375</v>
      </c>
    </row>
    <row r="823" spans="1:5" ht="15.6" x14ac:dyDescent="0.3">
      <c r="A823" s="20" t="s">
        <v>1543</v>
      </c>
      <c r="B823" s="20" t="s">
        <v>3196</v>
      </c>
      <c r="C823" s="20" t="s">
        <v>5495</v>
      </c>
      <c r="D823" s="20" t="s">
        <v>6718</v>
      </c>
      <c r="E823" s="19" t="s">
        <v>7376</v>
      </c>
    </row>
    <row r="824" spans="1:5" ht="15.6" x14ac:dyDescent="0.3">
      <c r="A824" s="20" t="s">
        <v>1542</v>
      </c>
      <c r="B824" s="20" t="s">
        <v>3197</v>
      </c>
      <c r="C824" s="20" t="s">
        <v>5496</v>
      </c>
      <c r="D824" s="20" t="s">
        <v>6718</v>
      </c>
      <c r="E824" s="19" t="s">
        <v>6759</v>
      </c>
    </row>
    <row r="825" spans="1:5" ht="15.6" x14ac:dyDescent="0.3">
      <c r="A825" s="20" t="s">
        <v>1541</v>
      </c>
      <c r="B825" s="20" t="s">
        <v>3198</v>
      </c>
      <c r="C825" s="20" t="s">
        <v>5375</v>
      </c>
      <c r="D825" s="20" t="s">
        <v>6718</v>
      </c>
      <c r="E825" s="19" t="s">
        <v>7377</v>
      </c>
    </row>
    <row r="826" spans="1:5" ht="15.6" x14ac:dyDescent="0.3">
      <c r="A826" s="20" t="s">
        <v>1540</v>
      </c>
      <c r="B826" s="20" t="s">
        <v>3199</v>
      </c>
      <c r="C826" s="20" t="s">
        <v>5497</v>
      </c>
      <c r="D826" s="20" t="s">
        <v>6718</v>
      </c>
      <c r="E826" s="19" t="s">
        <v>7378</v>
      </c>
    </row>
    <row r="827" spans="1:5" ht="15.6" x14ac:dyDescent="0.3">
      <c r="A827" s="20" t="s">
        <v>1539</v>
      </c>
      <c r="B827" s="20" t="s">
        <v>3200</v>
      </c>
      <c r="C827" s="20" t="s">
        <v>5498</v>
      </c>
      <c r="D827" s="20" t="s">
        <v>6717</v>
      </c>
      <c r="E827" s="19" t="s">
        <v>7379</v>
      </c>
    </row>
    <row r="828" spans="1:5" ht="15.6" x14ac:dyDescent="0.3">
      <c r="A828" s="20" t="s">
        <v>1538</v>
      </c>
      <c r="B828" s="20" t="s">
        <v>3201</v>
      </c>
      <c r="C828" s="20" t="s">
        <v>5499</v>
      </c>
      <c r="D828" s="20" t="s">
        <v>6717</v>
      </c>
      <c r="E828" s="19" t="s">
        <v>7380</v>
      </c>
    </row>
    <row r="829" spans="1:5" ht="15.6" x14ac:dyDescent="0.3">
      <c r="A829" s="20" t="s">
        <v>1537</v>
      </c>
      <c r="B829" s="20" t="s">
        <v>3202</v>
      </c>
      <c r="C829" s="20" t="s">
        <v>4750</v>
      </c>
      <c r="D829" s="20" t="s">
        <v>6719</v>
      </c>
      <c r="E829" s="19" t="s">
        <v>7381</v>
      </c>
    </row>
    <row r="830" spans="1:5" ht="15.6" x14ac:dyDescent="0.3">
      <c r="A830" s="20" t="s">
        <v>1536</v>
      </c>
      <c r="B830" s="20" t="s">
        <v>3203</v>
      </c>
      <c r="C830" s="20" t="s">
        <v>5210</v>
      </c>
      <c r="D830" s="20" t="s">
        <v>6719</v>
      </c>
      <c r="E830" s="19" t="s">
        <v>7382</v>
      </c>
    </row>
    <row r="831" spans="1:5" ht="15.6" x14ac:dyDescent="0.3">
      <c r="A831" s="20" t="s">
        <v>1535</v>
      </c>
      <c r="B831" s="20" t="s">
        <v>3204</v>
      </c>
      <c r="C831" s="20" t="s">
        <v>5500</v>
      </c>
      <c r="D831" s="20" t="s">
        <v>6719</v>
      </c>
      <c r="E831" s="19" t="s">
        <v>7383</v>
      </c>
    </row>
    <row r="832" spans="1:5" ht="15.6" x14ac:dyDescent="0.3">
      <c r="A832" s="20" t="s">
        <v>1534</v>
      </c>
      <c r="B832" s="20" t="s">
        <v>3205</v>
      </c>
      <c r="C832" s="20" t="s">
        <v>5501</v>
      </c>
      <c r="D832" s="20" t="s">
        <v>6718</v>
      </c>
      <c r="E832" s="19" t="s">
        <v>6864</v>
      </c>
    </row>
    <row r="833" spans="1:5" ht="15.6" x14ac:dyDescent="0.3">
      <c r="A833" s="20" t="s">
        <v>1533</v>
      </c>
      <c r="B833" s="20" t="s">
        <v>3206</v>
      </c>
      <c r="C833" s="20" t="s">
        <v>5502</v>
      </c>
      <c r="D833" s="20" t="s">
        <v>6718</v>
      </c>
      <c r="E833" s="19" t="s">
        <v>7384</v>
      </c>
    </row>
    <row r="834" spans="1:5" ht="15.6" x14ac:dyDescent="0.3">
      <c r="A834" s="20" t="s">
        <v>1532</v>
      </c>
      <c r="B834" s="20" t="s">
        <v>3207</v>
      </c>
      <c r="C834" s="20" t="s">
        <v>5503</v>
      </c>
      <c r="D834" s="20" t="s">
        <v>6718</v>
      </c>
      <c r="E834" s="19" t="s">
        <v>7385</v>
      </c>
    </row>
    <row r="835" spans="1:5" ht="15.6" x14ac:dyDescent="0.3">
      <c r="A835" s="20" t="s">
        <v>1531</v>
      </c>
      <c r="B835" s="20" t="s">
        <v>3208</v>
      </c>
      <c r="C835" s="20" t="s">
        <v>5504</v>
      </c>
      <c r="D835" s="20" t="s">
        <v>6719</v>
      </c>
      <c r="E835" s="19" t="s">
        <v>7280</v>
      </c>
    </row>
    <row r="836" spans="1:5" ht="15.6" x14ac:dyDescent="0.3">
      <c r="A836" s="20" t="s">
        <v>1530</v>
      </c>
      <c r="B836" s="20" t="s">
        <v>3209</v>
      </c>
      <c r="C836" s="20" t="s">
        <v>5505</v>
      </c>
      <c r="D836" s="20" t="s">
        <v>6717</v>
      </c>
      <c r="E836" s="19" t="s">
        <v>7386</v>
      </c>
    </row>
    <row r="837" spans="1:5" ht="15.6" x14ac:dyDescent="0.3">
      <c r="A837" s="20" t="s">
        <v>1529</v>
      </c>
      <c r="B837" s="20" t="s">
        <v>3210</v>
      </c>
      <c r="C837" s="20" t="s">
        <v>4943</v>
      </c>
      <c r="D837" s="20" t="s">
        <v>6717</v>
      </c>
      <c r="E837" s="19" t="s">
        <v>7387</v>
      </c>
    </row>
    <row r="838" spans="1:5" ht="15.6" x14ac:dyDescent="0.3">
      <c r="A838" s="20" t="s">
        <v>1528</v>
      </c>
      <c r="B838" s="20" t="s">
        <v>3211</v>
      </c>
      <c r="C838" s="20" t="s">
        <v>5506</v>
      </c>
      <c r="D838" s="20" t="s">
        <v>6717</v>
      </c>
      <c r="E838" s="19" t="s">
        <v>7388</v>
      </c>
    </row>
    <row r="839" spans="1:5" ht="15.6" x14ac:dyDescent="0.3">
      <c r="A839" s="20" t="s">
        <v>1527</v>
      </c>
      <c r="B839" s="20" t="s">
        <v>3212</v>
      </c>
      <c r="C839" s="20" t="s">
        <v>5321</v>
      </c>
      <c r="D839" s="20" t="s">
        <v>6718</v>
      </c>
      <c r="E839" s="19" t="s">
        <v>7185</v>
      </c>
    </row>
    <row r="840" spans="1:5" ht="15.6" x14ac:dyDescent="0.3">
      <c r="A840" s="20" t="s">
        <v>1526</v>
      </c>
      <c r="B840" s="20" t="s">
        <v>3213</v>
      </c>
      <c r="C840" s="20" t="s">
        <v>5507</v>
      </c>
      <c r="D840" s="20" t="s">
        <v>6717</v>
      </c>
      <c r="E840" s="19" t="s">
        <v>6928</v>
      </c>
    </row>
    <row r="841" spans="1:5" ht="15.6" x14ac:dyDescent="0.3">
      <c r="A841" s="20" t="s">
        <v>1525</v>
      </c>
      <c r="B841" s="20" t="s">
        <v>3214</v>
      </c>
      <c r="C841" s="20" t="s">
        <v>5508</v>
      </c>
      <c r="D841" s="20" t="s">
        <v>6717</v>
      </c>
      <c r="E841" s="19" t="s">
        <v>7389</v>
      </c>
    </row>
    <row r="842" spans="1:5" ht="15.6" x14ac:dyDescent="0.3">
      <c r="A842" s="20" t="s">
        <v>1524</v>
      </c>
      <c r="B842" s="20" t="s">
        <v>3215</v>
      </c>
      <c r="C842" s="20" t="s">
        <v>5509</v>
      </c>
      <c r="D842" s="20" t="s">
        <v>6717</v>
      </c>
      <c r="E842" s="19" t="s">
        <v>7390</v>
      </c>
    </row>
    <row r="843" spans="1:5" ht="15.6" x14ac:dyDescent="0.3">
      <c r="A843" s="20" t="s">
        <v>1523</v>
      </c>
      <c r="B843" s="20" t="s">
        <v>3216</v>
      </c>
      <c r="C843" s="20" t="s">
        <v>5510</v>
      </c>
      <c r="D843" s="20" t="s">
        <v>6717</v>
      </c>
      <c r="E843" s="19" t="s">
        <v>7342</v>
      </c>
    </row>
    <row r="844" spans="1:5" ht="15.6" x14ac:dyDescent="0.3">
      <c r="A844" s="20" t="s">
        <v>1522</v>
      </c>
      <c r="B844" s="20" t="s">
        <v>3217</v>
      </c>
      <c r="C844" s="20" t="s">
        <v>5511</v>
      </c>
      <c r="D844" s="20" t="s">
        <v>6717</v>
      </c>
      <c r="E844" s="19" t="s">
        <v>7391</v>
      </c>
    </row>
    <row r="845" spans="1:5" ht="15.6" x14ac:dyDescent="0.3">
      <c r="A845" s="20" t="s">
        <v>1521</v>
      </c>
      <c r="B845" s="20" t="s">
        <v>3218</v>
      </c>
      <c r="C845" s="20" t="s">
        <v>4868</v>
      </c>
      <c r="D845" s="20" t="s">
        <v>6717</v>
      </c>
      <c r="E845" s="19" t="s">
        <v>7158</v>
      </c>
    </row>
    <row r="846" spans="1:5" ht="15.6" x14ac:dyDescent="0.3">
      <c r="A846" s="20" t="s">
        <v>1520</v>
      </c>
      <c r="B846" s="20" t="s">
        <v>3219</v>
      </c>
      <c r="C846" s="20" t="s">
        <v>5512</v>
      </c>
      <c r="D846" s="20" t="s">
        <v>6719</v>
      </c>
      <c r="E846" s="19" t="s">
        <v>7392</v>
      </c>
    </row>
    <row r="847" spans="1:5" ht="15.6" x14ac:dyDescent="0.3">
      <c r="A847" s="20" t="s">
        <v>1519</v>
      </c>
      <c r="B847" s="20" t="s">
        <v>3220</v>
      </c>
      <c r="C847" s="20" t="s">
        <v>5513</v>
      </c>
      <c r="D847" s="20" t="s">
        <v>6717</v>
      </c>
      <c r="E847" s="19" t="s">
        <v>7393</v>
      </c>
    </row>
    <row r="848" spans="1:5" ht="15.6" x14ac:dyDescent="0.3">
      <c r="A848" s="20" t="s">
        <v>1518</v>
      </c>
      <c r="B848" s="20" t="s">
        <v>3221</v>
      </c>
      <c r="C848" s="20" t="s">
        <v>5514</v>
      </c>
      <c r="D848" s="20" t="s">
        <v>6717</v>
      </c>
      <c r="E848" s="19" t="s">
        <v>7394</v>
      </c>
    </row>
    <row r="849" spans="1:5" ht="15.6" x14ac:dyDescent="0.3">
      <c r="A849" s="20" t="s">
        <v>1517</v>
      </c>
      <c r="B849" s="20" t="s">
        <v>3222</v>
      </c>
      <c r="C849" s="20" t="s">
        <v>5515</v>
      </c>
      <c r="D849" s="20" t="s">
        <v>6717</v>
      </c>
      <c r="E849" s="19" t="s">
        <v>7395</v>
      </c>
    </row>
    <row r="850" spans="1:5" ht="15.6" x14ac:dyDescent="0.3">
      <c r="A850" s="20" t="s">
        <v>1516</v>
      </c>
      <c r="B850" s="20" t="s">
        <v>3223</v>
      </c>
      <c r="C850" s="20" t="s">
        <v>5516</v>
      </c>
      <c r="D850" s="20" t="s">
        <v>6718</v>
      </c>
      <c r="E850" s="19" t="s">
        <v>6770</v>
      </c>
    </row>
    <row r="851" spans="1:5" ht="15.6" x14ac:dyDescent="0.3">
      <c r="A851" s="20" t="s">
        <v>1515</v>
      </c>
      <c r="B851" s="20" t="s">
        <v>3224</v>
      </c>
      <c r="C851" s="20" t="s">
        <v>5517</v>
      </c>
      <c r="D851" s="20" t="s">
        <v>6718</v>
      </c>
      <c r="E851" s="19" t="s">
        <v>6762</v>
      </c>
    </row>
    <row r="852" spans="1:5" ht="15.6" x14ac:dyDescent="0.3">
      <c r="A852" s="20" t="s">
        <v>1514</v>
      </c>
      <c r="B852" s="20" t="s">
        <v>3225</v>
      </c>
      <c r="C852" s="20" t="s">
        <v>5518</v>
      </c>
      <c r="D852" s="20" t="s">
        <v>6717</v>
      </c>
      <c r="E852" s="19" t="s">
        <v>7396</v>
      </c>
    </row>
    <row r="853" spans="1:5" ht="15.6" x14ac:dyDescent="0.3">
      <c r="A853" s="20" t="s">
        <v>1513</v>
      </c>
      <c r="B853" s="20" t="s">
        <v>3226</v>
      </c>
      <c r="C853" s="20" t="s">
        <v>5519</v>
      </c>
      <c r="D853" s="20" t="s">
        <v>6719</v>
      </c>
      <c r="E853" s="19" t="s">
        <v>6892</v>
      </c>
    </row>
    <row r="854" spans="1:5" ht="15.6" x14ac:dyDescent="0.3">
      <c r="A854" s="20" t="s">
        <v>1512</v>
      </c>
      <c r="B854" s="20" t="s">
        <v>3227</v>
      </c>
      <c r="C854" s="20" t="s">
        <v>4901</v>
      </c>
      <c r="D854" s="20" t="s">
        <v>6718</v>
      </c>
      <c r="E854" s="19" t="s">
        <v>6795</v>
      </c>
    </row>
    <row r="855" spans="1:5" ht="15.6" x14ac:dyDescent="0.3">
      <c r="A855" s="20" t="s">
        <v>1511</v>
      </c>
      <c r="B855" s="20" t="s">
        <v>3228</v>
      </c>
      <c r="C855" s="20" t="s">
        <v>5520</v>
      </c>
      <c r="D855" s="20" t="s">
        <v>6718</v>
      </c>
      <c r="E855" s="19" t="s">
        <v>7397</v>
      </c>
    </row>
    <row r="856" spans="1:5" ht="15.6" x14ac:dyDescent="0.3">
      <c r="A856" s="20" t="s">
        <v>1510</v>
      </c>
      <c r="B856" s="20" t="s">
        <v>3229</v>
      </c>
      <c r="C856" s="20" t="s">
        <v>5521</v>
      </c>
      <c r="D856" s="20" t="s">
        <v>6718</v>
      </c>
      <c r="E856" s="19" t="s">
        <v>6926</v>
      </c>
    </row>
    <row r="857" spans="1:5" ht="15.6" x14ac:dyDescent="0.3">
      <c r="A857" s="20" t="s">
        <v>1509</v>
      </c>
      <c r="B857" s="20" t="s">
        <v>3230</v>
      </c>
      <c r="C857" s="20" t="s">
        <v>5522</v>
      </c>
      <c r="D857" s="20" t="s">
        <v>6718</v>
      </c>
      <c r="E857" s="19" t="s">
        <v>7398</v>
      </c>
    </row>
    <row r="858" spans="1:5" ht="15.6" x14ac:dyDescent="0.3">
      <c r="A858" s="20" t="s">
        <v>1508</v>
      </c>
      <c r="B858" s="20" t="s">
        <v>3231</v>
      </c>
      <c r="C858" s="20" t="s">
        <v>5523</v>
      </c>
      <c r="D858" s="20" t="s">
        <v>6717</v>
      </c>
      <c r="E858" s="19" t="s">
        <v>7399</v>
      </c>
    </row>
    <row r="859" spans="1:5" ht="15.6" x14ac:dyDescent="0.3">
      <c r="A859" s="20" t="s">
        <v>1507</v>
      </c>
      <c r="B859" s="20" t="s">
        <v>3232</v>
      </c>
      <c r="C859" s="20" t="s">
        <v>5524</v>
      </c>
      <c r="D859" s="20" t="s">
        <v>6717</v>
      </c>
      <c r="E859" s="19" t="s">
        <v>7102</v>
      </c>
    </row>
    <row r="860" spans="1:5" ht="15.6" x14ac:dyDescent="0.3">
      <c r="A860" s="20" t="s">
        <v>1506</v>
      </c>
      <c r="B860" s="20" t="s">
        <v>3233</v>
      </c>
      <c r="C860" s="20" t="s">
        <v>5525</v>
      </c>
      <c r="D860" s="20" t="s">
        <v>6717</v>
      </c>
      <c r="E860" s="19" t="s">
        <v>7400</v>
      </c>
    </row>
    <row r="861" spans="1:5" ht="15.6" x14ac:dyDescent="0.3">
      <c r="A861" s="20" t="s">
        <v>1505</v>
      </c>
      <c r="B861" s="20" t="s">
        <v>3234</v>
      </c>
      <c r="C861" s="20" t="s">
        <v>5526</v>
      </c>
      <c r="D861" s="20" t="s">
        <v>6717</v>
      </c>
      <c r="E861" s="19" t="s">
        <v>7401</v>
      </c>
    </row>
    <row r="862" spans="1:5" ht="15.6" x14ac:dyDescent="0.3">
      <c r="A862" s="20" t="s">
        <v>1504</v>
      </c>
      <c r="B862" s="20" t="s">
        <v>3235</v>
      </c>
      <c r="C862" s="20" t="s">
        <v>5527</v>
      </c>
      <c r="D862" s="20" t="s">
        <v>6718</v>
      </c>
      <c r="E862" s="19" t="s">
        <v>6770</v>
      </c>
    </row>
    <row r="863" spans="1:5" ht="15.6" x14ac:dyDescent="0.3">
      <c r="A863" s="20" t="s">
        <v>1503</v>
      </c>
      <c r="B863" s="20" t="s">
        <v>3236</v>
      </c>
      <c r="C863" s="20" t="s">
        <v>5528</v>
      </c>
      <c r="D863" s="20" t="s">
        <v>6717</v>
      </c>
      <c r="E863" s="19" t="s">
        <v>7017</v>
      </c>
    </row>
    <row r="864" spans="1:5" ht="15.6" x14ac:dyDescent="0.3">
      <c r="A864" s="20" t="s">
        <v>1502</v>
      </c>
      <c r="B864" s="20" t="s">
        <v>3237</v>
      </c>
      <c r="C864" s="20" t="s">
        <v>5529</v>
      </c>
      <c r="D864" s="20" t="s">
        <v>6718</v>
      </c>
      <c r="E864" s="19" t="s">
        <v>7402</v>
      </c>
    </row>
    <row r="865" spans="1:5" ht="15.6" x14ac:dyDescent="0.3">
      <c r="A865" s="20" t="s">
        <v>1501</v>
      </c>
      <c r="B865" s="20" t="s">
        <v>3238</v>
      </c>
      <c r="C865" s="20" t="s">
        <v>5530</v>
      </c>
      <c r="D865" s="20" t="s">
        <v>6718</v>
      </c>
      <c r="E865" s="19" t="s">
        <v>7403</v>
      </c>
    </row>
    <row r="866" spans="1:5" ht="15.6" x14ac:dyDescent="0.3">
      <c r="A866" s="20" t="s">
        <v>1500</v>
      </c>
      <c r="B866" s="20" t="s">
        <v>3239</v>
      </c>
      <c r="C866" s="20" t="s">
        <v>5531</v>
      </c>
      <c r="D866" s="20" t="s">
        <v>6718</v>
      </c>
      <c r="E866" s="19" t="s">
        <v>6784</v>
      </c>
    </row>
    <row r="867" spans="1:5" ht="15.6" x14ac:dyDescent="0.3">
      <c r="A867" s="20" t="s">
        <v>1499</v>
      </c>
      <c r="B867" s="20" t="s">
        <v>3240</v>
      </c>
      <c r="C867" s="20" t="s">
        <v>5532</v>
      </c>
      <c r="D867" s="20" t="s">
        <v>6719</v>
      </c>
      <c r="E867" s="19" t="s">
        <v>7404</v>
      </c>
    </row>
    <row r="868" spans="1:5" ht="15.6" x14ac:dyDescent="0.3">
      <c r="A868" s="20" t="s">
        <v>1498</v>
      </c>
      <c r="B868" s="20" t="s">
        <v>3241</v>
      </c>
      <c r="C868" s="20" t="s">
        <v>5533</v>
      </c>
      <c r="D868" s="20" t="s">
        <v>6718</v>
      </c>
      <c r="E868" s="19" t="s">
        <v>7405</v>
      </c>
    </row>
    <row r="869" spans="1:5" ht="15.6" x14ac:dyDescent="0.3">
      <c r="A869" s="20" t="s">
        <v>1497</v>
      </c>
      <c r="B869" s="20" t="s">
        <v>3242</v>
      </c>
      <c r="C869" s="20" t="s">
        <v>5534</v>
      </c>
      <c r="D869" s="20" t="s">
        <v>6718</v>
      </c>
      <c r="E869" s="19" t="s">
        <v>6819</v>
      </c>
    </row>
    <row r="870" spans="1:5" ht="15.6" x14ac:dyDescent="0.3">
      <c r="A870" s="20" t="s">
        <v>1496</v>
      </c>
      <c r="B870" s="20" t="s">
        <v>3243</v>
      </c>
      <c r="C870" s="20" t="s">
        <v>5535</v>
      </c>
      <c r="D870" s="20" t="s">
        <v>6718</v>
      </c>
      <c r="E870" s="19" t="s">
        <v>6732</v>
      </c>
    </row>
    <row r="871" spans="1:5" ht="15.6" x14ac:dyDescent="0.3">
      <c r="A871" s="20" t="s">
        <v>1495</v>
      </c>
      <c r="B871" s="20" t="s">
        <v>3244</v>
      </c>
      <c r="C871" s="20" t="s">
        <v>5536</v>
      </c>
      <c r="D871" s="20" t="s">
        <v>6718</v>
      </c>
      <c r="E871" s="19" t="s">
        <v>7406</v>
      </c>
    </row>
    <row r="872" spans="1:5" ht="15.6" x14ac:dyDescent="0.3">
      <c r="A872" s="20" t="s">
        <v>1494</v>
      </c>
      <c r="B872" s="20" t="s">
        <v>3245</v>
      </c>
      <c r="C872" s="20" t="s">
        <v>5537</v>
      </c>
      <c r="D872" s="20" t="s">
        <v>6719</v>
      </c>
      <c r="E872" s="19" t="s">
        <v>7407</v>
      </c>
    </row>
    <row r="873" spans="1:5" ht="15.6" x14ac:dyDescent="0.3">
      <c r="A873" s="20" t="s">
        <v>1493</v>
      </c>
      <c r="B873" s="20" t="s">
        <v>3246</v>
      </c>
      <c r="C873" s="20" t="s">
        <v>5538</v>
      </c>
      <c r="D873" s="20" t="s">
        <v>6717</v>
      </c>
      <c r="E873" s="19" t="s">
        <v>7408</v>
      </c>
    </row>
    <row r="874" spans="1:5" ht="15.6" x14ac:dyDescent="0.3">
      <c r="A874" s="20" t="s">
        <v>1492</v>
      </c>
      <c r="B874" s="20" t="s">
        <v>3247</v>
      </c>
      <c r="C874" s="20" t="s">
        <v>5539</v>
      </c>
      <c r="D874" s="20" t="s">
        <v>6719</v>
      </c>
      <c r="E874" s="19" t="s">
        <v>7087</v>
      </c>
    </row>
    <row r="875" spans="1:5" ht="15.6" x14ac:dyDescent="0.3">
      <c r="A875" s="20" t="s">
        <v>1491</v>
      </c>
      <c r="B875" s="20" t="s">
        <v>3248</v>
      </c>
      <c r="C875" s="20" t="s">
        <v>5540</v>
      </c>
      <c r="D875" s="20" t="s">
        <v>6717</v>
      </c>
      <c r="E875" s="19" t="s">
        <v>7409</v>
      </c>
    </row>
    <row r="876" spans="1:5" ht="15.6" x14ac:dyDescent="0.3">
      <c r="A876" s="20" t="s">
        <v>1490</v>
      </c>
      <c r="B876" s="20" t="s">
        <v>3249</v>
      </c>
      <c r="C876" s="20" t="s">
        <v>5541</v>
      </c>
      <c r="D876" s="20" t="s">
        <v>6717</v>
      </c>
      <c r="E876" s="19" t="s">
        <v>7410</v>
      </c>
    </row>
    <row r="877" spans="1:5" ht="15.6" x14ac:dyDescent="0.3">
      <c r="A877" s="20" t="s">
        <v>1489</v>
      </c>
      <c r="B877" s="20" t="s">
        <v>3250</v>
      </c>
      <c r="C877" s="20" t="s">
        <v>5542</v>
      </c>
      <c r="D877" s="20" t="s">
        <v>6717</v>
      </c>
      <c r="E877" s="19" t="s">
        <v>7411</v>
      </c>
    </row>
    <row r="878" spans="1:5" ht="15.6" x14ac:dyDescent="0.3">
      <c r="A878" s="20" t="s">
        <v>1488</v>
      </c>
      <c r="B878" s="20" t="s">
        <v>3251</v>
      </c>
      <c r="C878" s="20" t="s">
        <v>5543</v>
      </c>
      <c r="D878" s="20" t="s">
        <v>6719</v>
      </c>
      <c r="E878" s="19" t="s">
        <v>7251</v>
      </c>
    </row>
    <row r="879" spans="1:5" ht="15.6" x14ac:dyDescent="0.3">
      <c r="A879" s="20" t="s">
        <v>1487</v>
      </c>
      <c r="B879" s="20" t="s">
        <v>3252</v>
      </c>
      <c r="C879" s="20" t="s">
        <v>5544</v>
      </c>
      <c r="D879" s="20" t="s">
        <v>6719</v>
      </c>
      <c r="E879" s="19" t="s">
        <v>7412</v>
      </c>
    </row>
    <row r="880" spans="1:5" ht="15.6" x14ac:dyDescent="0.3">
      <c r="A880" s="20" t="s">
        <v>1486</v>
      </c>
      <c r="B880" s="20" t="s">
        <v>3253</v>
      </c>
      <c r="C880" s="20" t="s">
        <v>6687</v>
      </c>
      <c r="D880" s="20" t="s">
        <v>6717</v>
      </c>
      <c r="E880" s="19" t="s">
        <v>7413</v>
      </c>
    </row>
    <row r="881" spans="1:5" ht="15.6" x14ac:dyDescent="0.3">
      <c r="A881" s="20" t="s">
        <v>1485</v>
      </c>
      <c r="B881" s="20" t="s">
        <v>3254</v>
      </c>
      <c r="C881" s="20" t="s">
        <v>5545</v>
      </c>
      <c r="D881" s="20" t="s">
        <v>6717</v>
      </c>
      <c r="E881" s="19" t="s">
        <v>7414</v>
      </c>
    </row>
    <row r="882" spans="1:5" ht="15.6" x14ac:dyDescent="0.3">
      <c r="A882" s="20" t="s">
        <v>1484</v>
      </c>
      <c r="B882" s="20" t="s">
        <v>3255</v>
      </c>
      <c r="C882" s="20" t="s">
        <v>5546</v>
      </c>
      <c r="D882" s="20" t="s">
        <v>6717</v>
      </c>
      <c r="E882" s="19" t="s">
        <v>7415</v>
      </c>
    </row>
    <row r="883" spans="1:5" ht="15.6" x14ac:dyDescent="0.3">
      <c r="A883" s="20" t="s">
        <v>1483</v>
      </c>
      <c r="B883" s="20" t="s">
        <v>3256</v>
      </c>
      <c r="C883" s="20" t="s">
        <v>5547</v>
      </c>
      <c r="D883" s="20" t="s">
        <v>6717</v>
      </c>
      <c r="E883" s="19" t="s">
        <v>6969</v>
      </c>
    </row>
    <row r="884" spans="1:5" ht="15.6" x14ac:dyDescent="0.3">
      <c r="A884" s="20" t="s">
        <v>1482</v>
      </c>
      <c r="B884" s="20" t="s">
        <v>3257</v>
      </c>
      <c r="C884" s="20" t="s">
        <v>5548</v>
      </c>
      <c r="D884" s="20" t="s">
        <v>6717</v>
      </c>
      <c r="E884" s="19" t="s">
        <v>7416</v>
      </c>
    </row>
    <row r="885" spans="1:5" ht="15.6" x14ac:dyDescent="0.3">
      <c r="A885" s="20" t="s">
        <v>1481</v>
      </c>
      <c r="B885" s="20" t="s">
        <v>3258</v>
      </c>
      <c r="C885" s="20" t="s">
        <v>5549</v>
      </c>
      <c r="D885" s="20" t="s">
        <v>6717</v>
      </c>
      <c r="E885" s="19" t="s">
        <v>7417</v>
      </c>
    </row>
    <row r="886" spans="1:5" ht="15.6" x14ac:dyDescent="0.3">
      <c r="A886" s="20" t="s">
        <v>1480</v>
      </c>
      <c r="B886" s="20" t="s">
        <v>3259</v>
      </c>
      <c r="C886" s="20" t="s">
        <v>5550</v>
      </c>
      <c r="D886" s="20" t="s">
        <v>6717</v>
      </c>
      <c r="E886" s="19" t="s">
        <v>7418</v>
      </c>
    </row>
    <row r="887" spans="1:5" ht="15.6" x14ac:dyDescent="0.3">
      <c r="A887" s="20" t="s">
        <v>1479</v>
      </c>
      <c r="B887" s="20" t="s">
        <v>3260</v>
      </c>
      <c r="C887" s="20" t="s">
        <v>6688</v>
      </c>
      <c r="D887" s="20" t="s">
        <v>6717</v>
      </c>
      <c r="E887" s="19" t="s">
        <v>7419</v>
      </c>
    </row>
    <row r="888" spans="1:5" ht="15.6" x14ac:dyDescent="0.3">
      <c r="A888" s="20" t="s">
        <v>1478</v>
      </c>
      <c r="B888" s="20" t="s">
        <v>3261</v>
      </c>
      <c r="C888" s="20" t="s">
        <v>5551</v>
      </c>
      <c r="D888" s="20" t="s">
        <v>6717</v>
      </c>
      <c r="E888" s="19" t="s">
        <v>7420</v>
      </c>
    </row>
    <row r="889" spans="1:5" ht="15.6" x14ac:dyDescent="0.3">
      <c r="A889" s="20" t="s">
        <v>1477</v>
      </c>
      <c r="B889" s="20" t="s">
        <v>3262</v>
      </c>
      <c r="C889" s="20" t="s">
        <v>5552</v>
      </c>
      <c r="D889" s="20" t="s">
        <v>6719</v>
      </c>
      <c r="E889" s="19" t="s">
        <v>7421</v>
      </c>
    </row>
    <row r="890" spans="1:5" ht="15.6" x14ac:dyDescent="0.3">
      <c r="A890" s="20" t="s">
        <v>1476</v>
      </c>
      <c r="B890" s="20" t="s">
        <v>3263</v>
      </c>
      <c r="C890" s="20" t="s">
        <v>5553</v>
      </c>
      <c r="D890" s="20" t="s">
        <v>6718</v>
      </c>
      <c r="E890" s="19" t="s">
        <v>7422</v>
      </c>
    </row>
    <row r="891" spans="1:5" ht="15.6" x14ac:dyDescent="0.3">
      <c r="A891" s="20" t="s">
        <v>1475</v>
      </c>
      <c r="B891" s="20" t="s">
        <v>3264</v>
      </c>
      <c r="C891" s="20" t="s">
        <v>5554</v>
      </c>
      <c r="D891" s="20" t="s">
        <v>6718</v>
      </c>
      <c r="E891" s="19" t="s">
        <v>6889</v>
      </c>
    </row>
    <row r="892" spans="1:5" ht="15.6" x14ac:dyDescent="0.3">
      <c r="A892" s="20" t="s">
        <v>1474</v>
      </c>
      <c r="B892" s="20" t="s">
        <v>3265</v>
      </c>
      <c r="C892" s="20" t="s">
        <v>5555</v>
      </c>
      <c r="D892" s="20" t="s">
        <v>6718</v>
      </c>
      <c r="E892" s="19" t="s">
        <v>7423</v>
      </c>
    </row>
    <row r="893" spans="1:5" ht="15.6" x14ac:dyDescent="0.3">
      <c r="A893" s="20" t="s">
        <v>1473</v>
      </c>
      <c r="B893" s="20" t="s">
        <v>3266</v>
      </c>
      <c r="C893" s="20" t="s">
        <v>5556</v>
      </c>
      <c r="D893" s="20" t="s">
        <v>6718</v>
      </c>
      <c r="E893" s="19" t="s">
        <v>7424</v>
      </c>
    </row>
    <row r="894" spans="1:5" ht="15.6" x14ac:dyDescent="0.3">
      <c r="A894" s="20" t="s">
        <v>1472</v>
      </c>
      <c r="B894" s="20" t="s">
        <v>3267</v>
      </c>
      <c r="C894" s="20" t="s">
        <v>5557</v>
      </c>
      <c r="D894" s="20" t="s">
        <v>6719</v>
      </c>
      <c r="E894" s="19" t="s">
        <v>7425</v>
      </c>
    </row>
    <row r="895" spans="1:5" ht="15.6" x14ac:dyDescent="0.3">
      <c r="A895" s="20" t="s">
        <v>1471</v>
      </c>
      <c r="B895" s="20" t="s">
        <v>3268</v>
      </c>
      <c r="C895" s="20" t="s">
        <v>5558</v>
      </c>
      <c r="D895" s="20" t="s">
        <v>6718</v>
      </c>
      <c r="E895" s="19" t="s">
        <v>6740</v>
      </c>
    </row>
    <row r="896" spans="1:5" ht="15.6" x14ac:dyDescent="0.3">
      <c r="A896" s="20" t="s">
        <v>1470</v>
      </c>
      <c r="B896" s="20" t="s">
        <v>3269</v>
      </c>
      <c r="C896" s="20" t="s">
        <v>5559</v>
      </c>
      <c r="D896" s="20" t="s">
        <v>6718</v>
      </c>
      <c r="E896" s="19" t="s">
        <v>7426</v>
      </c>
    </row>
    <row r="897" spans="1:5" ht="15.6" x14ac:dyDescent="0.3">
      <c r="A897" s="20" t="s">
        <v>1469</v>
      </c>
      <c r="B897" s="20" t="s">
        <v>3270</v>
      </c>
      <c r="C897" s="20" t="s">
        <v>5561</v>
      </c>
      <c r="D897" s="20" t="s">
        <v>6717</v>
      </c>
      <c r="E897" s="19" t="s">
        <v>7427</v>
      </c>
    </row>
    <row r="898" spans="1:5" ht="15.6" x14ac:dyDescent="0.3">
      <c r="A898" s="20" t="s">
        <v>1468</v>
      </c>
      <c r="B898" s="20" t="s">
        <v>3271</v>
      </c>
      <c r="C898" s="20" t="s">
        <v>5224</v>
      </c>
      <c r="D898" s="20" t="s">
        <v>6717</v>
      </c>
      <c r="E898" s="19" t="s">
        <v>7428</v>
      </c>
    </row>
    <row r="899" spans="1:5" ht="15.6" x14ac:dyDescent="0.3">
      <c r="A899" s="20" t="s">
        <v>1467</v>
      </c>
      <c r="B899" s="20" t="s">
        <v>3272</v>
      </c>
      <c r="C899" s="20" t="s">
        <v>5562</v>
      </c>
      <c r="D899" s="20" t="s">
        <v>6717</v>
      </c>
      <c r="E899" s="19" t="s">
        <v>7429</v>
      </c>
    </row>
    <row r="900" spans="1:5" ht="15.6" x14ac:dyDescent="0.3">
      <c r="A900" s="20" t="s">
        <v>1466</v>
      </c>
      <c r="B900" s="20" t="s">
        <v>3273</v>
      </c>
      <c r="C900" s="20" t="s">
        <v>4924</v>
      </c>
      <c r="D900" s="20" t="s">
        <v>6718</v>
      </c>
      <c r="E900" s="19" t="s">
        <v>6759</v>
      </c>
    </row>
    <row r="901" spans="1:5" ht="15.6" x14ac:dyDescent="0.3">
      <c r="A901" s="20" t="s">
        <v>1465</v>
      </c>
      <c r="B901" s="20" t="s">
        <v>3274</v>
      </c>
      <c r="C901" s="20" t="s">
        <v>4941</v>
      </c>
      <c r="D901" s="20" t="s">
        <v>6719</v>
      </c>
      <c r="E901" s="19" t="s">
        <v>7430</v>
      </c>
    </row>
    <row r="902" spans="1:5" ht="15.6" x14ac:dyDescent="0.3">
      <c r="A902" s="20" t="s">
        <v>1464</v>
      </c>
      <c r="B902" s="20" t="s">
        <v>3275</v>
      </c>
      <c r="C902" s="20" t="s">
        <v>5564</v>
      </c>
      <c r="D902" s="20" t="s">
        <v>6717</v>
      </c>
      <c r="E902" s="19" t="s">
        <v>7431</v>
      </c>
    </row>
    <row r="903" spans="1:5" ht="15.6" x14ac:dyDescent="0.3">
      <c r="A903" s="20" t="s">
        <v>1463</v>
      </c>
      <c r="B903" s="20" t="s">
        <v>3276</v>
      </c>
      <c r="C903" s="20" t="s">
        <v>5565</v>
      </c>
      <c r="D903" s="20" t="s">
        <v>6718</v>
      </c>
      <c r="E903" s="19" t="s">
        <v>7190</v>
      </c>
    </row>
    <row r="904" spans="1:5" ht="15.6" x14ac:dyDescent="0.3">
      <c r="A904" s="20" t="s">
        <v>1462</v>
      </c>
      <c r="B904" s="20" t="s">
        <v>3277</v>
      </c>
      <c r="C904" s="20" t="s">
        <v>5566</v>
      </c>
      <c r="D904" s="20" t="s">
        <v>6717</v>
      </c>
      <c r="E904" s="19" t="s">
        <v>7432</v>
      </c>
    </row>
    <row r="905" spans="1:5" ht="15.6" x14ac:dyDescent="0.3">
      <c r="A905" s="20" t="s">
        <v>1461</v>
      </c>
      <c r="B905" s="20" t="s">
        <v>3278</v>
      </c>
      <c r="C905" s="20" t="s">
        <v>4762</v>
      </c>
      <c r="D905" s="20" t="s">
        <v>6717</v>
      </c>
      <c r="E905" s="19" t="s">
        <v>7433</v>
      </c>
    </row>
    <row r="906" spans="1:5" ht="15.6" x14ac:dyDescent="0.3">
      <c r="A906" s="20" t="s">
        <v>1460</v>
      </c>
      <c r="B906" s="20" t="s">
        <v>3279</v>
      </c>
      <c r="C906" s="20" t="s">
        <v>5567</v>
      </c>
      <c r="D906" s="20" t="s">
        <v>6718</v>
      </c>
      <c r="E906" s="19" t="s">
        <v>7434</v>
      </c>
    </row>
    <row r="907" spans="1:5" ht="15.6" x14ac:dyDescent="0.3">
      <c r="A907" s="20" t="s">
        <v>1459</v>
      </c>
      <c r="B907" s="20" t="s">
        <v>3280</v>
      </c>
      <c r="C907" s="20" t="s">
        <v>5568</v>
      </c>
      <c r="D907" s="20" t="s">
        <v>6717</v>
      </c>
      <c r="E907" s="19" t="s">
        <v>7388</v>
      </c>
    </row>
    <row r="908" spans="1:5" ht="15.6" x14ac:dyDescent="0.3">
      <c r="A908" s="20" t="s">
        <v>1458</v>
      </c>
      <c r="B908" s="20" t="s">
        <v>3281</v>
      </c>
      <c r="C908" s="20" t="s">
        <v>5569</v>
      </c>
      <c r="D908" s="20" t="s">
        <v>6719</v>
      </c>
      <c r="E908" s="19" t="s">
        <v>7435</v>
      </c>
    </row>
    <row r="909" spans="1:5" ht="15.6" x14ac:dyDescent="0.3">
      <c r="A909" s="20" t="s">
        <v>1457</v>
      </c>
      <c r="B909" s="20" t="s">
        <v>3282</v>
      </c>
      <c r="C909" s="20" t="s">
        <v>5570</v>
      </c>
      <c r="D909" s="20" t="s">
        <v>6718</v>
      </c>
      <c r="E909" s="19" t="s">
        <v>7436</v>
      </c>
    </row>
    <row r="910" spans="1:5" ht="15.6" x14ac:dyDescent="0.3">
      <c r="A910" s="20" t="s">
        <v>1456</v>
      </c>
      <c r="B910" s="20" t="s">
        <v>3283</v>
      </c>
      <c r="C910" s="20" t="s">
        <v>5571</v>
      </c>
      <c r="D910" s="20" t="s">
        <v>6718</v>
      </c>
      <c r="E910" s="19" t="s">
        <v>7003</v>
      </c>
    </row>
    <row r="911" spans="1:5" ht="15.6" x14ac:dyDescent="0.3">
      <c r="A911" s="20" t="s">
        <v>1455</v>
      </c>
      <c r="B911" s="20" t="s">
        <v>3284</v>
      </c>
      <c r="C911" s="20" t="s">
        <v>5572</v>
      </c>
      <c r="D911" s="20" t="s">
        <v>6718</v>
      </c>
      <c r="E911" s="19" t="s">
        <v>7437</v>
      </c>
    </row>
    <row r="912" spans="1:5" ht="15.6" x14ac:dyDescent="0.3">
      <c r="A912" s="20" t="s">
        <v>1454</v>
      </c>
      <c r="B912" s="20" t="s">
        <v>3285</v>
      </c>
      <c r="C912" s="20" t="s">
        <v>5573</v>
      </c>
      <c r="D912" s="20" t="s">
        <v>6718</v>
      </c>
      <c r="E912" s="19" t="s">
        <v>7438</v>
      </c>
    </row>
    <row r="913" spans="1:5" ht="15.6" x14ac:dyDescent="0.3">
      <c r="A913" s="20" t="s">
        <v>1453</v>
      </c>
      <c r="B913" s="20" t="s">
        <v>3286</v>
      </c>
      <c r="C913" s="20" t="s">
        <v>5574</v>
      </c>
      <c r="D913" s="20" t="s">
        <v>6718</v>
      </c>
      <c r="E913" s="19" t="s">
        <v>7078</v>
      </c>
    </row>
    <row r="914" spans="1:5" ht="15.6" x14ac:dyDescent="0.3">
      <c r="A914" s="20" t="s">
        <v>1452</v>
      </c>
      <c r="B914" s="20" t="s">
        <v>3287</v>
      </c>
      <c r="C914" s="20" t="s">
        <v>5575</v>
      </c>
      <c r="D914" s="20" t="s">
        <v>6718</v>
      </c>
      <c r="E914" s="19" t="s">
        <v>6800</v>
      </c>
    </row>
    <row r="915" spans="1:5" ht="15.6" x14ac:dyDescent="0.3">
      <c r="A915" s="20" t="s">
        <v>1451</v>
      </c>
      <c r="B915" s="20" t="s">
        <v>3288</v>
      </c>
      <c r="C915" s="20" t="s">
        <v>4853</v>
      </c>
      <c r="D915" s="20" t="s">
        <v>6718</v>
      </c>
      <c r="E915" s="19" t="s">
        <v>7439</v>
      </c>
    </row>
    <row r="916" spans="1:5" ht="15.6" x14ac:dyDescent="0.3">
      <c r="A916" s="20" t="s">
        <v>1450</v>
      </c>
      <c r="B916" s="20" t="s">
        <v>3289</v>
      </c>
      <c r="C916" s="20" t="s">
        <v>5576</v>
      </c>
      <c r="D916" s="20" t="s">
        <v>6718</v>
      </c>
      <c r="E916" s="19" t="s">
        <v>7440</v>
      </c>
    </row>
    <row r="917" spans="1:5" ht="15.6" x14ac:dyDescent="0.3">
      <c r="A917" s="20" t="s">
        <v>1449</v>
      </c>
      <c r="B917" s="20" t="s">
        <v>3290</v>
      </c>
      <c r="C917" s="20" t="s">
        <v>4941</v>
      </c>
      <c r="D917" s="20" t="s">
        <v>6718</v>
      </c>
      <c r="E917" s="19" t="s">
        <v>7441</v>
      </c>
    </row>
    <row r="918" spans="1:5" ht="15.6" x14ac:dyDescent="0.3">
      <c r="A918" s="20" t="s">
        <v>1448</v>
      </c>
      <c r="B918" s="20" t="s">
        <v>3291</v>
      </c>
      <c r="C918" s="20" t="s">
        <v>5577</v>
      </c>
      <c r="D918" s="20" t="s">
        <v>6717</v>
      </c>
      <c r="E918" s="19" t="s">
        <v>7442</v>
      </c>
    </row>
    <row r="919" spans="1:5" ht="15.6" x14ac:dyDescent="0.3">
      <c r="A919" s="20" t="s">
        <v>1447</v>
      </c>
      <c r="B919" s="20" t="s">
        <v>3292</v>
      </c>
      <c r="C919" s="20" t="s">
        <v>5578</v>
      </c>
      <c r="D919" s="20" t="s">
        <v>6717</v>
      </c>
      <c r="E919" s="19" t="s">
        <v>7086</v>
      </c>
    </row>
    <row r="920" spans="1:5" ht="15.6" x14ac:dyDescent="0.3">
      <c r="A920" s="20" t="s">
        <v>1446</v>
      </c>
      <c r="B920" s="20" t="s">
        <v>3293</v>
      </c>
      <c r="C920" s="20" t="s">
        <v>5579</v>
      </c>
      <c r="D920" s="20" t="s">
        <v>6717</v>
      </c>
      <c r="E920" s="19" t="s">
        <v>6766</v>
      </c>
    </row>
    <row r="921" spans="1:5" ht="15.6" x14ac:dyDescent="0.3">
      <c r="A921" s="20" t="s">
        <v>1445</v>
      </c>
      <c r="B921" s="20" t="s">
        <v>3294</v>
      </c>
      <c r="C921" s="20" t="s">
        <v>5580</v>
      </c>
      <c r="D921" s="20" t="s">
        <v>6717</v>
      </c>
      <c r="E921" s="19" t="s">
        <v>7443</v>
      </c>
    </row>
    <row r="922" spans="1:5" ht="15.6" x14ac:dyDescent="0.3">
      <c r="A922" s="20" t="s">
        <v>1444</v>
      </c>
      <c r="B922" s="20" t="s">
        <v>3295</v>
      </c>
      <c r="C922" s="20" t="s">
        <v>5581</v>
      </c>
      <c r="D922" s="20" t="s">
        <v>6717</v>
      </c>
      <c r="E922" s="19" t="s">
        <v>7444</v>
      </c>
    </row>
    <row r="923" spans="1:5" ht="15.6" x14ac:dyDescent="0.3">
      <c r="A923" s="20" t="s">
        <v>1443</v>
      </c>
      <c r="B923" s="20" t="s">
        <v>3296</v>
      </c>
      <c r="C923" s="20" t="s">
        <v>5582</v>
      </c>
      <c r="D923" s="20" t="s">
        <v>6717</v>
      </c>
      <c r="E923" s="19" t="s">
        <v>7445</v>
      </c>
    </row>
    <row r="924" spans="1:5" ht="15.6" x14ac:dyDescent="0.3">
      <c r="A924" s="20" t="s">
        <v>1442</v>
      </c>
      <c r="B924" s="20" t="s">
        <v>3297</v>
      </c>
      <c r="C924" s="20" t="s">
        <v>5583</v>
      </c>
      <c r="D924" s="20" t="s">
        <v>6717</v>
      </c>
      <c r="E924" s="19" t="s">
        <v>7446</v>
      </c>
    </row>
    <row r="925" spans="1:5" ht="15.6" x14ac:dyDescent="0.3">
      <c r="A925" s="20" t="s">
        <v>1441</v>
      </c>
      <c r="B925" s="20" t="s">
        <v>3298</v>
      </c>
      <c r="C925" s="20" t="s">
        <v>5584</v>
      </c>
      <c r="D925" s="20" t="s">
        <v>6717</v>
      </c>
      <c r="E925" s="19" t="s">
        <v>7447</v>
      </c>
    </row>
    <row r="926" spans="1:5" ht="15.6" x14ac:dyDescent="0.3">
      <c r="A926" s="20" t="s">
        <v>1440</v>
      </c>
      <c r="B926" s="20" t="s">
        <v>3299</v>
      </c>
      <c r="C926" s="20" t="s">
        <v>5585</v>
      </c>
      <c r="D926" s="20" t="s">
        <v>6717</v>
      </c>
      <c r="E926" s="19" t="s">
        <v>7448</v>
      </c>
    </row>
    <row r="927" spans="1:5" ht="15.6" x14ac:dyDescent="0.3">
      <c r="A927" s="20" t="s">
        <v>1439</v>
      </c>
      <c r="B927" s="20" t="s">
        <v>3300</v>
      </c>
      <c r="C927" s="20" t="s">
        <v>5586</v>
      </c>
      <c r="D927" s="20" t="s">
        <v>6717</v>
      </c>
      <c r="E927" s="19" t="s">
        <v>7449</v>
      </c>
    </row>
    <row r="928" spans="1:5" ht="15.6" x14ac:dyDescent="0.3">
      <c r="A928" s="20" t="s">
        <v>1438</v>
      </c>
      <c r="B928" s="20" t="s">
        <v>3301</v>
      </c>
      <c r="C928" s="20" t="s">
        <v>5587</v>
      </c>
      <c r="D928" s="20" t="s">
        <v>6717</v>
      </c>
      <c r="E928" s="19" t="s">
        <v>7286</v>
      </c>
    </row>
    <row r="929" spans="1:5" ht="15.6" x14ac:dyDescent="0.3">
      <c r="A929" s="20" t="s">
        <v>1437</v>
      </c>
      <c r="B929" s="20" t="s">
        <v>3302</v>
      </c>
      <c r="C929" s="20" t="s">
        <v>5588</v>
      </c>
      <c r="D929" s="20" t="s">
        <v>6717</v>
      </c>
      <c r="E929" s="19" t="s">
        <v>7450</v>
      </c>
    </row>
    <row r="930" spans="1:5" ht="15.6" x14ac:dyDescent="0.3">
      <c r="A930" s="20" t="s">
        <v>1436</v>
      </c>
      <c r="B930" s="20" t="s">
        <v>3303</v>
      </c>
      <c r="C930" s="20" t="s">
        <v>5589</v>
      </c>
      <c r="D930" s="20" t="s">
        <v>6719</v>
      </c>
      <c r="E930" s="19" t="s">
        <v>7451</v>
      </c>
    </row>
    <row r="931" spans="1:5" ht="15.6" x14ac:dyDescent="0.3">
      <c r="A931" s="20" t="s">
        <v>1435</v>
      </c>
      <c r="B931" s="20" t="s">
        <v>3304</v>
      </c>
      <c r="C931" s="20" t="s">
        <v>5590</v>
      </c>
      <c r="D931" s="20" t="s">
        <v>6718</v>
      </c>
      <c r="E931" s="19" t="s">
        <v>7452</v>
      </c>
    </row>
    <row r="932" spans="1:5" ht="15.6" x14ac:dyDescent="0.3">
      <c r="A932" s="20" t="s">
        <v>1434</v>
      </c>
      <c r="B932" s="20" t="s">
        <v>3305</v>
      </c>
      <c r="C932" s="20" t="s">
        <v>5591</v>
      </c>
      <c r="D932" s="20" t="s">
        <v>6719</v>
      </c>
      <c r="E932" s="19" t="s">
        <v>7287</v>
      </c>
    </row>
    <row r="933" spans="1:5" ht="15.6" x14ac:dyDescent="0.3">
      <c r="A933" s="20" t="s">
        <v>1433</v>
      </c>
      <c r="B933" s="20" t="s">
        <v>3306</v>
      </c>
      <c r="C933" s="20" t="s">
        <v>5592</v>
      </c>
      <c r="D933" s="20" t="s">
        <v>6718</v>
      </c>
      <c r="E933" s="19" t="s">
        <v>6882</v>
      </c>
    </row>
    <row r="934" spans="1:5" ht="15.6" x14ac:dyDescent="0.3">
      <c r="A934" s="20" t="s">
        <v>1432</v>
      </c>
      <c r="B934" s="20" t="s">
        <v>3307</v>
      </c>
      <c r="C934" s="20" t="s">
        <v>5593</v>
      </c>
      <c r="D934" s="20" t="s">
        <v>6718</v>
      </c>
      <c r="E934" s="19" t="s">
        <v>7453</v>
      </c>
    </row>
    <row r="935" spans="1:5" ht="15.6" x14ac:dyDescent="0.3">
      <c r="A935" s="20" t="s">
        <v>1431</v>
      </c>
      <c r="B935" s="20" t="s">
        <v>3308</v>
      </c>
      <c r="C935" s="20" t="s">
        <v>4721</v>
      </c>
      <c r="D935" s="20" t="s">
        <v>6717</v>
      </c>
      <c r="E935" s="19" t="s">
        <v>7454</v>
      </c>
    </row>
    <row r="936" spans="1:5" ht="15.6" x14ac:dyDescent="0.3">
      <c r="A936" s="20" t="s">
        <v>1430</v>
      </c>
      <c r="B936" s="20" t="s">
        <v>3309</v>
      </c>
      <c r="C936" s="20" t="s">
        <v>5594</v>
      </c>
      <c r="D936" s="20" t="s">
        <v>6718</v>
      </c>
      <c r="E936" s="19" t="s">
        <v>7455</v>
      </c>
    </row>
    <row r="937" spans="1:5" ht="15.6" x14ac:dyDescent="0.3">
      <c r="A937" s="20" t="s">
        <v>1429</v>
      </c>
      <c r="B937" s="20" t="s">
        <v>3310</v>
      </c>
      <c r="C937" s="20" t="s">
        <v>5595</v>
      </c>
      <c r="D937" s="20" t="s">
        <v>6718</v>
      </c>
      <c r="E937" s="19" t="s">
        <v>6778</v>
      </c>
    </row>
    <row r="938" spans="1:5" ht="15.6" x14ac:dyDescent="0.3">
      <c r="A938" s="20" t="s">
        <v>1428</v>
      </c>
      <c r="B938" s="20" t="s">
        <v>3311</v>
      </c>
      <c r="C938" s="20" t="s">
        <v>5577</v>
      </c>
      <c r="D938" s="20" t="s">
        <v>6719</v>
      </c>
      <c r="E938" s="19" t="s">
        <v>7456</v>
      </c>
    </row>
    <row r="939" spans="1:5" ht="15.6" x14ac:dyDescent="0.3">
      <c r="A939" s="20" t="s">
        <v>1427</v>
      </c>
      <c r="B939" s="20" t="s">
        <v>3312</v>
      </c>
      <c r="C939" s="20" t="s">
        <v>5596</v>
      </c>
      <c r="D939" s="20" t="s">
        <v>6717</v>
      </c>
      <c r="E939" s="19" t="s">
        <v>7457</v>
      </c>
    </row>
    <row r="940" spans="1:5" ht="15.6" x14ac:dyDescent="0.3">
      <c r="A940" s="20" t="s">
        <v>1426</v>
      </c>
      <c r="B940" s="20" t="s">
        <v>3313</v>
      </c>
      <c r="C940" s="20" t="s">
        <v>5597</v>
      </c>
      <c r="D940" s="20" t="s">
        <v>6718</v>
      </c>
      <c r="E940" s="19" t="s">
        <v>7458</v>
      </c>
    </row>
    <row r="941" spans="1:5" ht="15.6" x14ac:dyDescent="0.3">
      <c r="A941" s="20" t="s">
        <v>1425</v>
      </c>
      <c r="B941" s="20" t="s">
        <v>3314</v>
      </c>
      <c r="C941" s="20" t="s">
        <v>5598</v>
      </c>
      <c r="D941" s="20" t="s">
        <v>6718</v>
      </c>
      <c r="E941" s="19" t="s">
        <v>7065</v>
      </c>
    </row>
    <row r="942" spans="1:5" ht="15.6" x14ac:dyDescent="0.3">
      <c r="A942" s="20" t="s">
        <v>1424</v>
      </c>
      <c r="B942" s="20" t="s">
        <v>3315</v>
      </c>
      <c r="C942" s="20" t="s">
        <v>5599</v>
      </c>
      <c r="D942" s="20" t="s">
        <v>6717</v>
      </c>
      <c r="E942" s="19" t="s">
        <v>7459</v>
      </c>
    </row>
    <row r="943" spans="1:5" ht="15.6" x14ac:dyDescent="0.3">
      <c r="A943" s="20" t="s">
        <v>1423</v>
      </c>
      <c r="B943" s="20" t="s">
        <v>3316</v>
      </c>
      <c r="C943" s="20" t="s">
        <v>5601</v>
      </c>
      <c r="D943" s="20" t="s">
        <v>6717</v>
      </c>
      <c r="E943" s="19" t="s">
        <v>7460</v>
      </c>
    </row>
    <row r="944" spans="1:5" ht="15.6" x14ac:dyDescent="0.3">
      <c r="A944" s="20" t="s">
        <v>1422</v>
      </c>
      <c r="B944" s="20" t="s">
        <v>3317</v>
      </c>
      <c r="C944" s="20" t="s">
        <v>5602</v>
      </c>
      <c r="D944" s="20" t="s">
        <v>6717</v>
      </c>
      <c r="E944" s="19" t="s">
        <v>7461</v>
      </c>
    </row>
    <row r="945" spans="1:5" ht="15.6" x14ac:dyDescent="0.3">
      <c r="A945" s="20" t="s">
        <v>1421</v>
      </c>
      <c r="B945" s="20" t="s">
        <v>3318</v>
      </c>
      <c r="C945" s="20" t="s">
        <v>5103</v>
      </c>
      <c r="D945" s="20" t="s">
        <v>6718</v>
      </c>
      <c r="E945" s="19" t="s">
        <v>7462</v>
      </c>
    </row>
    <row r="946" spans="1:5" ht="15.6" x14ac:dyDescent="0.3">
      <c r="A946" s="20" t="s">
        <v>1420</v>
      </c>
      <c r="B946" s="20" t="s">
        <v>3319</v>
      </c>
      <c r="C946" s="20" t="s">
        <v>5603</v>
      </c>
      <c r="D946" s="20" t="s">
        <v>6717</v>
      </c>
      <c r="E946" s="19" t="s">
        <v>6804</v>
      </c>
    </row>
    <row r="947" spans="1:5" ht="15.6" x14ac:dyDescent="0.3">
      <c r="A947" s="20" t="s">
        <v>1419</v>
      </c>
      <c r="B947" s="20" t="s">
        <v>3320</v>
      </c>
      <c r="C947" s="20" t="s">
        <v>5604</v>
      </c>
      <c r="D947" s="20" t="s">
        <v>6718</v>
      </c>
      <c r="E947" s="19" t="s">
        <v>6740</v>
      </c>
    </row>
    <row r="948" spans="1:5" ht="15.6" x14ac:dyDescent="0.3">
      <c r="A948" s="20" t="s">
        <v>1418</v>
      </c>
      <c r="B948" s="20" t="s">
        <v>3321</v>
      </c>
      <c r="C948" s="20" t="s">
        <v>4719</v>
      </c>
      <c r="D948" s="20" t="s">
        <v>6718</v>
      </c>
      <c r="E948" s="19" t="s">
        <v>7463</v>
      </c>
    </row>
    <row r="949" spans="1:5" ht="15.6" x14ac:dyDescent="0.3">
      <c r="A949" s="20" t="s">
        <v>1417</v>
      </c>
      <c r="B949" s="20" t="s">
        <v>3322</v>
      </c>
      <c r="C949" s="20" t="s">
        <v>5605</v>
      </c>
      <c r="D949" s="20" t="s">
        <v>6718</v>
      </c>
      <c r="E949" s="19" t="s">
        <v>6856</v>
      </c>
    </row>
    <row r="950" spans="1:5" ht="15.6" x14ac:dyDescent="0.3">
      <c r="A950" s="20" t="s">
        <v>1416</v>
      </c>
      <c r="B950" s="20" t="s">
        <v>3323</v>
      </c>
      <c r="C950" s="20" t="s">
        <v>5606</v>
      </c>
      <c r="D950" s="20" t="s">
        <v>6718</v>
      </c>
      <c r="E950" s="19" t="s">
        <v>6922</v>
      </c>
    </row>
    <row r="951" spans="1:5" ht="15.6" x14ac:dyDescent="0.3">
      <c r="A951" s="20" t="s">
        <v>1415</v>
      </c>
      <c r="B951" s="20" t="s">
        <v>3324</v>
      </c>
      <c r="C951" s="20" t="s">
        <v>5607</v>
      </c>
      <c r="D951" s="20" t="s">
        <v>6718</v>
      </c>
      <c r="E951" s="19" t="s">
        <v>7119</v>
      </c>
    </row>
    <row r="952" spans="1:5" ht="15.6" x14ac:dyDescent="0.3">
      <c r="A952" s="20" t="s">
        <v>1414</v>
      </c>
      <c r="B952" s="20" t="s">
        <v>3325</v>
      </c>
      <c r="C952" s="20" t="s">
        <v>5608</v>
      </c>
      <c r="D952" s="20" t="s">
        <v>6717</v>
      </c>
      <c r="E952" s="19" t="s">
        <v>7464</v>
      </c>
    </row>
    <row r="953" spans="1:5" ht="15.6" x14ac:dyDescent="0.3">
      <c r="A953" s="20" t="s">
        <v>1413</v>
      </c>
      <c r="B953" s="20" t="s">
        <v>3326</v>
      </c>
      <c r="C953" s="20" t="s">
        <v>4810</v>
      </c>
      <c r="D953" s="20" t="s">
        <v>6717</v>
      </c>
      <c r="E953" s="19" t="s">
        <v>7465</v>
      </c>
    </row>
    <row r="954" spans="1:5" ht="15.6" x14ac:dyDescent="0.3">
      <c r="A954" s="20" t="s">
        <v>1412</v>
      </c>
      <c r="B954" s="20" t="s">
        <v>3327</v>
      </c>
      <c r="C954" s="20" t="s">
        <v>5609</v>
      </c>
      <c r="D954" s="20" t="s">
        <v>6717</v>
      </c>
      <c r="E954" s="19" t="s">
        <v>7466</v>
      </c>
    </row>
    <row r="955" spans="1:5" ht="15.6" x14ac:dyDescent="0.3">
      <c r="A955" s="20" t="s">
        <v>1411</v>
      </c>
      <c r="B955" s="20" t="s">
        <v>3328</v>
      </c>
      <c r="C955" s="20" t="s">
        <v>5610</v>
      </c>
      <c r="D955" s="20" t="s">
        <v>6718</v>
      </c>
      <c r="E955" s="19" t="s">
        <v>7467</v>
      </c>
    </row>
    <row r="956" spans="1:5" ht="15.6" x14ac:dyDescent="0.3">
      <c r="A956" s="20" t="s">
        <v>1410</v>
      </c>
      <c r="B956" s="20" t="s">
        <v>3329</v>
      </c>
      <c r="C956" s="20" t="s">
        <v>5611</v>
      </c>
      <c r="D956" s="20" t="s">
        <v>6718</v>
      </c>
      <c r="E956" s="19" t="s">
        <v>7406</v>
      </c>
    </row>
    <row r="957" spans="1:5" ht="15.6" x14ac:dyDescent="0.3">
      <c r="A957" s="20" t="s">
        <v>1409</v>
      </c>
      <c r="B957" s="20" t="s">
        <v>3330</v>
      </c>
      <c r="C957" s="20" t="s">
        <v>5612</v>
      </c>
      <c r="D957" s="20" t="s">
        <v>6719</v>
      </c>
      <c r="E957" s="19" t="s">
        <v>7468</v>
      </c>
    </row>
    <row r="958" spans="1:5" ht="15.6" x14ac:dyDescent="0.3">
      <c r="A958" s="20" t="s">
        <v>1408</v>
      </c>
      <c r="B958" s="20" t="s">
        <v>3331</v>
      </c>
      <c r="C958" s="20" t="s">
        <v>5556</v>
      </c>
      <c r="D958" s="20" t="s">
        <v>6718</v>
      </c>
      <c r="E958" s="19" t="s">
        <v>6856</v>
      </c>
    </row>
    <row r="959" spans="1:5" ht="15.6" x14ac:dyDescent="0.3">
      <c r="A959" s="20" t="s">
        <v>1407</v>
      </c>
      <c r="B959" s="20" t="s">
        <v>3332</v>
      </c>
      <c r="C959" s="20" t="s">
        <v>5613</v>
      </c>
      <c r="D959" s="20" t="s">
        <v>6717</v>
      </c>
      <c r="E959" s="19" t="s">
        <v>7469</v>
      </c>
    </row>
    <row r="960" spans="1:5" ht="15.6" x14ac:dyDescent="0.3">
      <c r="A960" s="20" t="s">
        <v>1406</v>
      </c>
      <c r="B960" s="20" t="s">
        <v>3333</v>
      </c>
      <c r="C960" s="20" t="s">
        <v>5614</v>
      </c>
      <c r="D960" s="20" t="s">
        <v>6719</v>
      </c>
      <c r="E960" s="19" t="s">
        <v>7470</v>
      </c>
    </row>
    <row r="961" spans="1:5" ht="15.6" x14ac:dyDescent="0.3">
      <c r="A961" s="20" t="s">
        <v>1405</v>
      </c>
      <c r="B961" s="20" t="s">
        <v>3334</v>
      </c>
      <c r="C961" s="20" t="s">
        <v>5615</v>
      </c>
      <c r="D961" s="20" t="s">
        <v>6717</v>
      </c>
      <c r="E961" s="19" t="s">
        <v>7282</v>
      </c>
    </row>
    <row r="962" spans="1:5" ht="15.6" x14ac:dyDescent="0.3">
      <c r="A962" s="20" t="s">
        <v>1404</v>
      </c>
      <c r="B962" s="20" t="s">
        <v>3335</v>
      </c>
      <c r="C962" s="20" t="s">
        <v>5616</v>
      </c>
      <c r="D962" s="20" t="s">
        <v>6719</v>
      </c>
      <c r="E962" s="19" t="s">
        <v>7068</v>
      </c>
    </row>
    <row r="963" spans="1:5" ht="15.6" x14ac:dyDescent="0.3">
      <c r="A963" s="20" t="s">
        <v>1403</v>
      </c>
      <c r="B963" s="20" t="s">
        <v>3336</v>
      </c>
      <c r="C963" s="20" t="s">
        <v>5016</v>
      </c>
      <c r="D963" s="20" t="s">
        <v>6718</v>
      </c>
      <c r="E963" s="19" t="s">
        <v>6997</v>
      </c>
    </row>
    <row r="964" spans="1:5" ht="15.6" x14ac:dyDescent="0.3">
      <c r="A964" s="20" t="s">
        <v>1402</v>
      </c>
      <c r="B964" s="20" t="s">
        <v>3337</v>
      </c>
      <c r="C964" s="20" t="s">
        <v>5617</v>
      </c>
      <c r="D964" s="20" t="s">
        <v>6717</v>
      </c>
      <c r="E964" s="19" t="s">
        <v>7471</v>
      </c>
    </row>
    <row r="965" spans="1:5" ht="15.6" x14ac:dyDescent="0.3">
      <c r="A965" s="20" t="s">
        <v>1401</v>
      </c>
      <c r="B965" s="20" t="s">
        <v>3338</v>
      </c>
      <c r="C965" s="20" t="s">
        <v>5618</v>
      </c>
      <c r="D965" s="20" t="s">
        <v>6719</v>
      </c>
      <c r="E965" s="19" t="s">
        <v>7472</v>
      </c>
    </row>
    <row r="966" spans="1:5" ht="15.6" x14ac:dyDescent="0.3">
      <c r="A966" s="20" t="s">
        <v>1400</v>
      </c>
      <c r="B966" s="20" t="s">
        <v>3339</v>
      </c>
      <c r="C966" s="20" t="s">
        <v>5619</v>
      </c>
      <c r="D966" s="20" t="s">
        <v>6717</v>
      </c>
      <c r="E966" s="19" t="s">
        <v>7473</v>
      </c>
    </row>
    <row r="967" spans="1:5" ht="15.6" x14ac:dyDescent="0.3">
      <c r="A967" s="20" t="s">
        <v>1399</v>
      </c>
      <c r="B967" s="20" t="s">
        <v>3340</v>
      </c>
      <c r="C967" s="20" t="s">
        <v>5620</v>
      </c>
      <c r="D967" s="20" t="s">
        <v>6717</v>
      </c>
      <c r="E967" s="19" t="s">
        <v>7474</v>
      </c>
    </row>
    <row r="968" spans="1:5" ht="15.6" x14ac:dyDescent="0.3">
      <c r="A968" s="20" t="s">
        <v>1398</v>
      </c>
      <c r="B968" s="20" t="s">
        <v>3341</v>
      </c>
      <c r="C968" s="20" t="s">
        <v>5621</v>
      </c>
      <c r="D968" s="20" t="s">
        <v>6717</v>
      </c>
      <c r="E968" s="19" t="s">
        <v>7475</v>
      </c>
    </row>
    <row r="969" spans="1:5" ht="15.6" x14ac:dyDescent="0.3">
      <c r="A969" s="20" t="s">
        <v>1397</v>
      </c>
      <c r="B969" s="20" t="s">
        <v>3342</v>
      </c>
      <c r="C969" s="20" t="s">
        <v>5622</v>
      </c>
      <c r="D969" s="20" t="s">
        <v>6718</v>
      </c>
      <c r="E969" s="19" t="s">
        <v>6780</v>
      </c>
    </row>
    <row r="970" spans="1:5" ht="15.6" x14ac:dyDescent="0.3">
      <c r="A970" s="20" t="s">
        <v>1396</v>
      </c>
      <c r="B970" s="20" t="s">
        <v>3343</v>
      </c>
      <c r="C970" s="20" t="s">
        <v>5623</v>
      </c>
      <c r="D970" s="20" t="s">
        <v>6717</v>
      </c>
      <c r="E970" s="19" t="s">
        <v>7227</v>
      </c>
    </row>
    <row r="971" spans="1:5" ht="15.6" x14ac:dyDescent="0.3">
      <c r="A971" s="20" t="s">
        <v>1395</v>
      </c>
      <c r="B971" s="20" t="s">
        <v>3344</v>
      </c>
      <c r="C971" s="20" t="s">
        <v>5624</v>
      </c>
      <c r="D971" s="20" t="s">
        <v>6718</v>
      </c>
      <c r="E971" s="19" t="s">
        <v>7476</v>
      </c>
    </row>
    <row r="972" spans="1:5" ht="15.6" x14ac:dyDescent="0.3">
      <c r="A972" s="20" t="s">
        <v>1394</v>
      </c>
      <c r="B972" s="20" t="s">
        <v>3345</v>
      </c>
      <c r="C972" s="20" t="s">
        <v>5625</v>
      </c>
      <c r="D972" s="20" t="s">
        <v>6717</v>
      </c>
      <c r="E972" s="19" t="s">
        <v>7076</v>
      </c>
    </row>
    <row r="973" spans="1:5" ht="15.6" x14ac:dyDescent="0.3">
      <c r="A973" s="20" t="s">
        <v>1393</v>
      </c>
      <c r="B973" s="20" t="s">
        <v>3346</v>
      </c>
      <c r="C973" s="20" t="s">
        <v>5626</v>
      </c>
      <c r="D973" s="20" t="s">
        <v>6717</v>
      </c>
      <c r="E973" s="19" t="s">
        <v>7477</v>
      </c>
    </row>
    <row r="974" spans="1:5" ht="15.6" x14ac:dyDescent="0.3">
      <c r="A974" s="20" t="s">
        <v>1392</v>
      </c>
      <c r="B974" s="20" t="s">
        <v>3347</v>
      </c>
      <c r="C974" s="20" t="s">
        <v>5627</v>
      </c>
      <c r="D974" s="20" t="s">
        <v>6718</v>
      </c>
      <c r="E974" s="19" t="s">
        <v>6866</v>
      </c>
    </row>
    <row r="975" spans="1:5" ht="15.6" x14ac:dyDescent="0.3">
      <c r="A975" s="20" t="s">
        <v>1391</v>
      </c>
      <c r="B975" s="20" t="s">
        <v>3348</v>
      </c>
      <c r="C975" s="20" t="s">
        <v>5444</v>
      </c>
      <c r="D975" s="20" t="s">
        <v>6719</v>
      </c>
      <c r="E975" s="19" t="s">
        <v>7478</v>
      </c>
    </row>
    <row r="976" spans="1:5" ht="15.6" x14ac:dyDescent="0.3">
      <c r="A976" s="20" t="s">
        <v>1390</v>
      </c>
      <c r="B976" s="20" t="s">
        <v>3349</v>
      </c>
      <c r="C976" s="20" t="s">
        <v>5628</v>
      </c>
      <c r="D976" s="20" t="s">
        <v>6718</v>
      </c>
      <c r="E976" s="19" t="s">
        <v>7288</v>
      </c>
    </row>
    <row r="977" spans="1:5" ht="15.6" x14ac:dyDescent="0.3">
      <c r="A977" s="20" t="s">
        <v>1389</v>
      </c>
      <c r="B977" s="20" t="s">
        <v>3350</v>
      </c>
      <c r="C977" s="20" t="s">
        <v>5629</v>
      </c>
      <c r="D977" s="20" t="s">
        <v>6719</v>
      </c>
      <c r="E977" s="19" t="s">
        <v>7479</v>
      </c>
    </row>
    <row r="978" spans="1:5" ht="15.6" x14ac:dyDescent="0.3">
      <c r="A978" s="20" t="s">
        <v>1388</v>
      </c>
      <c r="B978" s="20" t="s">
        <v>3351</v>
      </c>
      <c r="C978" s="20" t="s">
        <v>5187</v>
      </c>
      <c r="D978" s="20" t="s">
        <v>6719</v>
      </c>
      <c r="E978" s="19" t="s">
        <v>7480</v>
      </c>
    </row>
    <row r="979" spans="1:5" ht="15.6" x14ac:dyDescent="0.3">
      <c r="A979" s="20" t="s">
        <v>1387</v>
      </c>
      <c r="B979" s="20" t="s">
        <v>3352</v>
      </c>
      <c r="C979" s="20" t="s">
        <v>5630</v>
      </c>
      <c r="D979" s="20" t="s">
        <v>6718</v>
      </c>
      <c r="E979" s="19" t="s">
        <v>6989</v>
      </c>
    </row>
    <row r="980" spans="1:5" ht="15.6" x14ac:dyDescent="0.3">
      <c r="A980" s="20" t="s">
        <v>1386</v>
      </c>
      <c r="B980" s="20" t="s">
        <v>3353</v>
      </c>
      <c r="C980" s="20" t="s">
        <v>5631</v>
      </c>
      <c r="D980" s="20" t="s">
        <v>6718</v>
      </c>
      <c r="E980" s="19" t="s">
        <v>6765</v>
      </c>
    </row>
    <row r="981" spans="1:5" ht="15.6" x14ac:dyDescent="0.3">
      <c r="A981" s="20" t="s">
        <v>1385</v>
      </c>
      <c r="B981" s="20" t="s">
        <v>3354</v>
      </c>
      <c r="C981" s="20" t="s">
        <v>5632</v>
      </c>
      <c r="D981" s="20" t="s">
        <v>6718</v>
      </c>
      <c r="E981" s="19" t="s">
        <v>6924</v>
      </c>
    </row>
    <row r="982" spans="1:5" ht="15.6" x14ac:dyDescent="0.3">
      <c r="A982" s="20" t="s">
        <v>1384</v>
      </c>
      <c r="B982" s="20" t="s">
        <v>3355</v>
      </c>
      <c r="C982" s="20" t="s">
        <v>5633</v>
      </c>
      <c r="D982" s="20" t="s">
        <v>6718</v>
      </c>
      <c r="E982" s="19" t="s">
        <v>7481</v>
      </c>
    </row>
    <row r="983" spans="1:5" ht="15.6" x14ac:dyDescent="0.3">
      <c r="A983" s="20" t="s">
        <v>1383</v>
      </c>
      <c r="B983" s="20" t="s">
        <v>3356</v>
      </c>
      <c r="C983" s="20" t="s">
        <v>5634</v>
      </c>
      <c r="D983" s="20" t="s">
        <v>6718</v>
      </c>
      <c r="E983" s="19" t="s">
        <v>7482</v>
      </c>
    </row>
    <row r="984" spans="1:5" ht="15.6" x14ac:dyDescent="0.3">
      <c r="A984" s="20" t="s">
        <v>1382</v>
      </c>
      <c r="B984" s="20" t="s">
        <v>3357</v>
      </c>
      <c r="C984" s="20" t="s">
        <v>5635</v>
      </c>
      <c r="D984" s="20" t="s">
        <v>6718</v>
      </c>
      <c r="E984" s="19" t="s">
        <v>6929</v>
      </c>
    </row>
    <row r="985" spans="1:5" ht="15.6" x14ac:dyDescent="0.3">
      <c r="A985" s="20" t="s">
        <v>1381</v>
      </c>
      <c r="B985" s="20" t="s">
        <v>3358</v>
      </c>
      <c r="C985" s="20" t="s">
        <v>5636</v>
      </c>
      <c r="D985" s="20" t="s">
        <v>6719</v>
      </c>
      <c r="E985" s="19" t="s">
        <v>7483</v>
      </c>
    </row>
    <row r="986" spans="1:5" ht="15.6" x14ac:dyDescent="0.3">
      <c r="A986" s="20" t="s">
        <v>1380</v>
      </c>
      <c r="B986" s="20" t="s">
        <v>3359</v>
      </c>
      <c r="C986" s="20" t="s">
        <v>5637</v>
      </c>
      <c r="D986" s="20" t="s">
        <v>6718</v>
      </c>
      <c r="E986" s="19" t="s">
        <v>7484</v>
      </c>
    </row>
    <row r="987" spans="1:5" ht="15.6" x14ac:dyDescent="0.3">
      <c r="A987" s="20" t="s">
        <v>1379</v>
      </c>
      <c r="B987" s="20" t="s">
        <v>3360</v>
      </c>
      <c r="C987" s="20" t="s">
        <v>5638</v>
      </c>
      <c r="D987" s="20" t="s">
        <v>6717</v>
      </c>
      <c r="E987" s="19" t="s">
        <v>7485</v>
      </c>
    </row>
    <row r="988" spans="1:5" ht="15.6" x14ac:dyDescent="0.3">
      <c r="A988" s="20" t="s">
        <v>1378</v>
      </c>
      <c r="B988" s="20" t="s">
        <v>3361</v>
      </c>
      <c r="C988" s="20" t="s">
        <v>4868</v>
      </c>
      <c r="D988" s="20" t="s">
        <v>6717</v>
      </c>
      <c r="E988" s="19" t="s">
        <v>6949</v>
      </c>
    </row>
    <row r="989" spans="1:5" ht="15.6" x14ac:dyDescent="0.3">
      <c r="A989" s="20" t="s">
        <v>1377</v>
      </c>
      <c r="B989" s="20" t="s">
        <v>3362</v>
      </c>
      <c r="C989" s="20" t="s">
        <v>5639</v>
      </c>
      <c r="D989" s="20" t="s">
        <v>6719</v>
      </c>
      <c r="E989" s="19" t="s">
        <v>7417</v>
      </c>
    </row>
    <row r="990" spans="1:5" ht="15.6" x14ac:dyDescent="0.3">
      <c r="A990" s="20" t="s">
        <v>1376</v>
      </c>
      <c r="B990" s="20" t="s">
        <v>3363</v>
      </c>
      <c r="C990" s="20" t="s">
        <v>5640</v>
      </c>
      <c r="D990" s="20" t="s">
        <v>6717</v>
      </c>
      <c r="E990" s="19" t="s">
        <v>7486</v>
      </c>
    </row>
    <row r="991" spans="1:5" ht="15.6" x14ac:dyDescent="0.3">
      <c r="A991" s="20" t="s">
        <v>1375</v>
      </c>
      <c r="B991" s="20" t="s">
        <v>3364</v>
      </c>
      <c r="C991" s="20" t="s">
        <v>5641</v>
      </c>
      <c r="D991" s="20" t="s">
        <v>6717</v>
      </c>
      <c r="E991" s="19" t="s">
        <v>6796</v>
      </c>
    </row>
    <row r="992" spans="1:5" ht="15.6" x14ac:dyDescent="0.3">
      <c r="A992" s="20" t="s">
        <v>1374</v>
      </c>
      <c r="B992" s="20" t="s">
        <v>3365</v>
      </c>
      <c r="C992" s="20" t="s">
        <v>5642</v>
      </c>
      <c r="D992" s="20" t="s">
        <v>6717</v>
      </c>
      <c r="E992" s="19" t="s">
        <v>7487</v>
      </c>
    </row>
    <row r="993" spans="1:5" ht="15.6" x14ac:dyDescent="0.3">
      <c r="A993" s="20" t="s">
        <v>1373</v>
      </c>
      <c r="B993" s="20" t="s">
        <v>3366</v>
      </c>
      <c r="C993" s="20" t="s">
        <v>4811</v>
      </c>
      <c r="D993" s="20" t="s">
        <v>6718</v>
      </c>
      <c r="E993" s="19" t="s">
        <v>7488</v>
      </c>
    </row>
    <row r="994" spans="1:5" ht="15.6" x14ac:dyDescent="0.3">
      <c r="A994" s="20" t="s">
        <v>1372</v>
      </c>
      <c r="B994" s="20" t="s">
        <v>3367</v>
      </c>
      <c r="C994" s="20" t="s">
        <v>5643</v>
      </c>
      <c r="D994" s="20" t="s">
        <v>6718</v>
      </c>
      <c r="E994" s="19" t="s">
        <v>7489</v>
      </c>
    </row>
    <row r="995" spans="1:5" ht="15.6" x14ac:dyDescent="0.3">
      <c r="A995" s="20" t="s">
        <v>1371</v>
      </c>
      <c r="B995" s="20" t="s">
        <v>3368</v>
      </c>
      <c r="C995" s="20" t="s">
        <v>5644</v>
      </c>
      <c r="D995" s="20" t="s">
        <v>6717</v>
      </c>
      <c r="E995" s="19" t="s">
        <v>7490</v>
      </c>
    </row>
    <row r="996" spans="1:5" ht="15.6" x14ac:dyDescent="0.3">
      <c r="A996" s="20" t="s">
        <v>1370</v>
      </c>
      <c r="B996" s="20" t="s">
        <v>3369</v>
      </c>
      <c r="C996" s="20" t="s">
        <v>4755</v>
      </c>
      <c r="D996" s="20" t="s">
        <v>6718</v>
      </c>
      <c r="E996" s="19" t="s">
        <v>7491</v>
      </c>
    </row>
    <row r="997" spans="1:5" ht="15.6" x14ac:dyDescent="0.3">
      <c r="A997" s="20" t="s">
        <v>1369</v>
      </c>
      <c r="B997" s="20" t="s">
        <v>3370</v>
      </c>
      <c r="C997" s="20" t="s">
        <v>5645</v>
      </c>
      <c r="D997" s="20" t="s">
        <v>6719</v>
      </c>
      <c r="E997" s="19" t="s">
        <v>7492</v>
      </c>
    </row>
    <row r="998" spans="1:5" ht="15.6" x14ac:dyDescent="0.3">
      <c r="A998" s="20" t="s">
        <v>1368</v>
      </c>
      <c r="B998" s="20" t="s">
        <v>3371</v>
      </c>
      <c r="C998" s="20" t="s">
        <v>4737</v>
      </c>
      <c r="D998" s="20" t="s">
        <v>6718</v>
      </c>
      <c r="E998" s="19" t="s">
        <v>7493</v>
      </c>
    </row>
    <row r="999" spans="1:5" ht="15.6" x14ac:dyDescent="0.3">
      <c r="A999" s="20" t="s">
        <v>1367</v>
      </c>
      <c r="B999" s="20" t="s">
        <v>3372</v>
      </c>
      <c r="C999" s="20" t="s">
        <v>5646</v>
      </c>
      <c r="D999" s="20" t="s">
        <v>6719</v>
      </c>
      <c r="E999" s="19" t="s">
        <v>7107</v>
      </c>
    </row>
    <row r="1000" spans="1:5" ht="15.6" x14ac:dyDescent="0.3">
      <c r="A1000" s="20" t="s">
        <v>1366</v>
      </c>
      <c r="B1000" s="20" t="s">
        <v>3373</v>
      </c>
      <c r="C1000" s="20" t="s">
        <v>5251</v>
      </c>
      <c r="D1000" s="20" t="s">
        <v>6718</v>
      </c>
      <c r="E1000" s="19" t="s">
        <v>7494</v>
      </c>
    </row>
    <row r="1001" spans="1:5" ht="15.6" x14ac:dyDescent="0.3">
      <c r="A1001" s="20" t="s">
        <v>1365</v>
      </c>
      <c r="B1001" s="20" t="s">
        <v>3374</v>
      </c>
      <c r="C1001" s="20" t="s">
        <v>5647</v>
      </c>
      <c r="D1001" s="20" t="s">
        <v>6719</v>
      </c>
      <c r="E1001" s="19" t="s">
        <v>7495</v>
      </c>
    </row>
    <row r="1002" spans="1:5" ht="15.6" x14ac:dyDescent="0.3">
      <c r="A1002" s="20" t="s">
        <v>1364</v>
      </c>
      <c r="B1002" s="20" t="s">
        <v>3375</v>
      </c>
      <c r="C1002" s="20" t="s">
        <v>5648</v>
      </c>
      <c r="D1002" s="20" t="s">
        <v>6718</v>
      </c>
      <c r="E1002" s="19" t="s">
        <v>6798</v>
      </c>
    </row>
    <row r="1003" spans="1:5" ht="15.6" x14ac:dyDescent="0.3">
      <c r="A1003" s="20" t="s">
        <v>1363</v>
      </c>
      <c r="B1003" s="20" t="s">
        <v>3376</v>
      </c>
      <c r="C1003" s="20" t="s">
        <v>5649</v>
      </c>
      <c r="D1003" s="20" t="s">
        <v>6719</v>
      </c>
      <c r="E1003" s="19" t="s">
        <v>7496</v>
      </c>
    </row>
    <row r="1004" spans="1:5" ht="15.6" x14ac:dyDescent="0.3">
      <c r="A1004" s="20" t="s">
        <v>1362</v>
      </c>
      <c r="B1004" s="20" t="s">
        <v>3377</v>
      </c>
      <c r="C1004" s="20" t="s">
        <v>5650</v>
      </c>
      <c r="D1004" s="20" t="s">
        <v>6717</v>
      </c>
      <c r="E1004" s="19" t="s">
        <v>7497</v>
      </c>
    </row>
    <row r="1005" spans="1:5" ht="15.6" x14ac:dyDescent="0.3">
      <c r="A1005" s="20" t="s">
        <v>1361</v>
      </c>
      <c r="B1005" s="20" t="s">
        <v>3378</v>
      </c>
      <c r="C1005" s="20" t="s">
        <v>5651</v>
      </c>
      <c r="D1005" s="20" t="s">
        <v>6718</v>
      </c>
      <c r="E1005" s="19" t="s">
        <v>6756</v>
      </c>
    </row>
    <row r="1006" spans="1:5" ht="15.6" x14ac:dyDescent="0.3">
      <c r="A1006" s="20" t="s">
        <v>1360</v>
      </c>
      <c r="B1006" s="20" t="s">
        <v>3379</v>
      </c>
      <c r="C1006" s="20" t="s">
        <v>5652</v>
      </c>
      <c r="D1006" s="20" t="s">
        <v>6718</v>
      </c>
      <c r="E1006" s="19" t="s">
        <v>6810</v>
      </c>
    </row>
    <row r="1007" spans="1:5" ht="15.6" x14ac:dyDescent="0.3">
      <c r="A1007" s="20" t="s">
        <v>1359</v>
      </c>
      <c r="B1007" s="20" t="s">
        <v>3380</v>
      </c>
      <c r="C1007" s="20" t="s">
        <v>5653</v>
      </c>
      <c r="D1007" s="20" t="s">
        <v>6717</v>
      </c>
      <c r="E1007" s="19" t="s">
        <v>7498</v>
      </c>
    </row>
    <row r="1008" spans="1:5" ht="15.6" x14ac:dyDescent="0.3">
      <c r="A1008" s="20" t="s">
        <v>1358</v>
      </c>
      <c r="B1008" s="20" t="s">
        <v>3381</v>
      </c>
      <c r="C1008" s="20" t="s">
        <v>4984</v>
      </c>
      <c r="D1008" s="20" t="s">
        <v>6717</v>
      </c>
      <c r="E1008" s="19" t="s">
        <v>7499</v>
      </c>
    </row>
    <row r="1009" spans="1:5" ht="15.6" x14ac:dyDescent="0.3">
      <c r="A1009" s="20" t="s">
        <v>1357</v>
      </c>
      <c r="B1009" s="20" t="s">
        <v>3382</v>
      </c>
      <c r="C1009" s="20" t="s">
        <v>5654</v>
      </c>
      <c r="D1009" s="20" t="s">
        <v>6718</v>
      </c>
      <c r="E1009" s="19" t="s">
        <v>7500</v>
      </c>
    </row>
    <row r="1010" spans="1:5" ht="15.6" x14ac:dyDescent="0.3">
      <c r="A1010" s="20" t="s">
        <v>1356</v>
      </c>
      <c r="B1010" s="20" t="s">
        <v>3383</v>
      </c>
      <c r="C1010" s="20" t="s">
        <v>5655</v>
      </c>
      <c r="D1010" s="20" t="s">
        <v>6717</v>
      </c>
      <c r="E1010" s="19" t="s">
        <v>6892</v>
      </c>
    </row>
    <row r="1011" spans="1:5" ht="15.6" x14ac:dyDescent="0.3">
      <c r="A1011" s="20" t="s">
        <v>1355</v>
      </c>
      <c r="B1011" s="20" t="s">
        <v>3384</v>
      </c>
      <c r="C1011" s="20" t="s">
        <v>5656</v>
      </c>
      <c r="D1011" s="20" t="s">
        <v>6717</v>
      </c>
      <c r="E1011" s="19" t="s">
        <v>7501</v>
      </c>
    </row>
    <row r="1012" spans="1:5" ht="15.6" x14ac:dyDescent="0.3">
      <c r="A1012" s="20" t="s">
        <v>1354</v>
      </c>
      <c r="B1012" s="20" t="s">
        <v>3385</v>
      </c>
      <c r="C1012" s="20" t="s">
        <v>5657</v>
      </c>
      <c r="D1012" s="20" t="s">
        <v>6717</v>
      </c>
      <c r="E1012" s="19" t="s">
        <v>6946</v>
      </c>
    </row>
    <row r="1013" spans="1:5" ht="15.6" x14ac:dyDescent="0.3">
      <c r="A1013" s="20" t="s">
        <v>1353</v>
      </c>
      <c r="B1013" s="20" t="s">
        <v>3386</v>
      </c>
      <c r="C1013" s="20" t="s">
        <v>5658</v>
      </c>
      <c r="D1013" s="20" t="s">
        <v>6717</v>
      </c>
      <c r="E1013" s="19" t="s">
        <v>7442</v>
      </c>
    </row>
    <row r="1014" spans="1:5" ht="15.6" x14ac:dyDescent="0.3">
      <c r="A1014" s="20" t="s">
        <v>1352</v>
      </c>
      <c r="B1014" s="20" t="s">
        <v>3387</v>
      </c>
      <c r="C1014" s="20" t="s">
        <v>5659</v>
      </c>
      <c r="D1014" s="20" t="s">
        <v>6717</v>
      </c>
      <c r="E1014" s="19" t="s">
        <v>7502</v>
      </c>
    </row>
    <row r="1015" spans="1:5" ht="15.6" x14ac:dyDescent="0.3">
      <c r="A1015" s="20" t="s">
        <v>1351</v>
      </c>
      <c r="B1015" s="20" t="s">
        <v>3388</v>
      </c>
      <c r="C1015" s="20" t="s">
        <v>5660</v>
      </c>
      <c r="D1015" s="20" t="s">
        <v>6717</v>
      </c>
      <c r="E1015" s="19" t="s">
        <v>7159</v>
      </c>
    </row>
    <row r="1016" spans="1:5" ht="15.6" x14ac:dyDescent="0.3">
      <c r="A1016" s="20" t="s">
        <v>1350</v>
      </c>
      <c r="B1016" s="20" t="s">
        <v>3389</v>
      </c>
      <c r="C1016" s="20" t="s">
        <v>5661</v>
      </c>
      <c r="D1016" s="20" t="s">
        <v>6717</v>
      </c>
      <c r="E1016" s="19" t="s">
        <v>6868</v>
      </c>
    </row>
    <row r="1017" spans="1:5" ht="15.6" x14ac:dyDescent="0.3">
      <c r="A1017" s="20" t="s">
        <v>1349</v>
      </c>
      <c r="B1017" s="20" t="s">
        <v>3390</v>
      </c>
      <c r="C1017" s="20" t="s">
        <v>5662</v>
      </c>
      <c r="D1017" s="20" t="s">
        <v>6717</v>
      </c>
      <c r="E1017" s="19" t="s">
        <v>7503</v>
      </c>
    </row>
    <row r="1018" spans="1:5" ht="15.6" x14ac:dyDescent="0.3">
      <c r="A1018" s="20" t="s">
        <v>1348</v>
      </c>
      <c r="B1018" s="20" t="s">
        <v>3391</v>
      </c>
      <c r="C1018" s="20" t="s">
        <v>5462</v>
      </c>
      <c r="D1018" s="20" t="s">
        <v>6719</v>
      </c>
      <c r="E1018" s="19" t="s">
        <v>7504</v>
      </c>
    </row>
    <row r="1019" spans="1:5" ht="15.6" x14ac:dyDescent="0.3">
      <c r="A1019" s="20" t="s">
        <v>1347</v>
      </c>
      <c r="B1019" s="20" t="s">
        <v>3392</v>
      </c>
      <c r="C1019" s="20" t="s">
        <v>5663</v>
      </c>
      <c r="D1019" s="20" t="s">
        <v>6719</v>
      </c>
      <c r="E1019" s="19" t="s">
        <v>7505</v>
      </c>
    </row>
    <row r="1020" spans="1:5" ht="15.6" x14ac:dyDescent="0.3">
      <c r="A1020" s="20" t="s">
        <v>1346</v>
      </c>
      <c r="B1020" s="20" t="s">
        <v>3393</v>
      </c>
      <c r="C1020" s="20" t="s">
        <v>5664</v>
      </c>
      <c r="D1020" s="20" t="s">
        <v>6718</v>
      </c>
      <c r="E1020" s="19" t="s">
        <v>6728</v>
      </c>
    </row>
    <row r="1021" spans="1:5" ht="15.6" x14ac:dyDescent="0.3">
      <c r="A1021" s="20" t="s">
        <v>1345</v>
      </c>
      <c r="B1021" s="20" t="s">
        <v>3394</v>
      </c>
      <c r="C1021" s="20" t="s">
        <v>5665</v>
      </c>
      <c r="D1021" s="20" t="s">
        <v>6717</v>
      </c>
      <c r="E1021" s="19" t="s">
        <v>7506</v>
      </c>
    </row>
    <row r="1022" spans="1:5" ht="15.6" x14ac:dyDescent="0.3">
      <c r="A1022" s="20" t="s">
        <v>1344</v>
      </c>
      <c r="B1022" s="20" t="s">
        <v>3395</v>
      </c>
      <c r="C1022" s="20" t="s">
        <v>5666</v>
      </c>
      <c r="D1022" s="20" t="s">
        <v>6718</v>
      </c>
      <c r="E1022" s="19" t="s">
        <v>7507</v>
      </c>
    </row>
    <row r="1023" spans="1:5" ht="15.6" x14ac:dyDescent="0.3">
      <c r="A1023" s="20" t="s">
        <v>1343</v>
      </c>
      <c r="B1023" s="20" t="s">
        <v>3396</v>
      </c>
      <c r="C1023" s="20" t="s">
        <v>5667</v>
      </c>
      <c r="D1023" s="20" t="s">
        <v>6717</v>
      </c>
      <c r="E1023" s="19" t="s">
        <v>7508</v>
      </c>
    </row>
    <row r="1024" spans="1:5" ht="15.6" x14ac:dyDescent="0.3">
      <c r="A1024" s="20" t="s">
        <v>1342</v>
      </c>
      <c r="B1024" s="20" t="s">
        <v>3397</v>
      </c>
      <c r="C1024" s="20" t="s">
        <v>5668</v>
      </c>
      <c r="D1024" s="20" t="s">
        <v>6717</v>
      </c>
      <c r="E1024" s="19" t="s">
        <v>7509</v>
      </c>
    </row>
    <row r="1025" spans="1:5" ht="15.6" x14ac:dyDescent="0.3">
      <c r="A1025" s="20" t="s">
        <v>1341</v>
      </c>
      <c r="B1025" s="20" t="s">
        <v>3398</v>
      </c>
      <c r="C1025" s="20" t="s">
        <v>5669</v>
      </c>
      <c r="D1025" s="20" t="s">
        <v>6718</v>
      </c>
      <c r="E1025" s="19" t="s">
        <v>7510</v>
      </c>
    </row>
    <row r="1026" spans="1:5" ht="15.6" x14ac:dyDescent="0.3">
      <c r="A1026" s="20" t="s">
        <v>1340</v>
      </c>
      <c r="B1026" s="20" t="s">
        <v>3399</v>
      </c>
      <c r="C1026" s="20" t="s">
        <v>5670</v>
      </c>
      <c r="D1026" s="20" t="s">
        <v>6718</v>
      </c>
      <c r="E1026" s="19" t="s">
        <v>6732</v>
      </c>
    </row>
    <row r="1027" spans="1:5" ht="15.6" x14ac:dyDescent="0.3">
      <c r="A1027" s="20" t="s">
        <v>1339</v>
      </c>
      <c r="B1027" s="20" t="s">
        <v>3400</v>
      </c>
      <c r="C1027" s="20" t="s">
        <v>5671</v>
      </c>
      <c r="D1027" s="20" t="s">
        <v>6718</v>
      </c>
      <c r="E1027" s="19" t="s">
        <v>7511</v>
      </c>
    </row>
    <row r="1028" spans="1:5" ht="15.6" x14ac:dyDescent="0.3">
      <c r="A1028" s="20" t="s">
        <v>1338</v>
      </c>
      <c r="B1028" s="20" t="s">
        <v>3401</v>
      </c>
      <c r="C1028" s="20" t="s">
        <v>5672</v>
      </c>
      <c r="D1028" s="20" t="s">
        <v>6717</v>
      </c>
      <c r="E1028" s="19" t="s">
        <v>7512</v>
      </c>
    </row>
    <row r="1029" spans="1:5" ht="15.6" x14ac:dyDescent="0.3">
      <c r="A1029" s="20" t="s">
        <v>1337</v>
      </c>
      <c r="B1029" s="20" t="s">
        <v>3402</v>
      </c>
      <c r="C1029" s="20" t="s">
        <v>5673</v>
      </c>
      <c r="D1029" s="20" t="s">
        <v>6718</v>
      </c>
      <c r="E1029" s="19" t="s">
        <v>7511</v>
      </c>
    </row>
    <row r="1030" spans="1:5" ht="15.6" x14ac:dyDescent="0.3">
      <c r="A1030" s="20" t="s">
        <v>1336</v>
      </c>
      <c r="B1030" s="20" t="s">
        <v>3403</v>
      </c>
      <c r="C1030" s="20" t="s">
        <v>5674</v>
      </c>
      <c r="D1030" s="20" t="s">
        <v>6718</v>
      </c>
      <c r="E1030" s="19" t="s">
        <v>6798</v>
      </c>
    </row>
    <row r="1031" spans="1:5" ht="15.6" x14ac:dyDescent="0.3">
      <c r="A1031" s="20" t="s">
        <v>1335</v>
      </c>
      <c r="B1031" s="20" t="s">
        <v>3404</v>
      </c>
      <c r="C1031" s="20" t="s">
        <v>5675</v>
      </c>
      <c r="D1031" s="20" t="s">
        <v>6717</v>
      </c>
      <c r="E1031" s="19" t="s">
        <v>7513</v>
      </c>
    </row>
    <row r="1032" spans="1:5" ht="15.6" x14ac:dyDescent="0.3">
      <c r="A1032" s="20" t="s">
        <v>1334</v>
      </c>
      <c r="B1032" s="20" t="s">
        <v>3405</v>
      </c>
      <c r="C1032" s="20" t="s">
        <v>5676</v>
      </c>
      <c r="D1032" s="20" t="s">
        <v>6718</v>
      </c>
      <c r="E1032" s="19" t="s">
        <v>7514</v>
      </c>
    </row>
    <row r="1033" spans="1:5" ht="15.6" x14ac:dyDescent="0.3">
      <c r="A1033" s="20" t="s">
        <v>1333</v>
      </c>
      <c r="B1033" s="20" t="s">
        <v>3406</v>
      </c>
      <c r="C1033" s="20" t="s">
        <v>5677</v>
      </c>
      <c r="D1033" s="20" t="s">
        <v>6717</v>
      </c>
      <c r="E1033" s="19" t="s">
        <v>7515</v>
      </c>
    </row>
    <row r="1034" spans="1:5" ht="15.6" x14ac:dyDescent="0.3">
      <c r="A1034" s="20" t="s">
        <v>1332</v>
      </c>
      <c r="B1034" s="20" t="s">
        <v>3407</v>
      </c>
      <c r="C1034" s="20" t="s">
        <v>5349</v>
      </c>
      <c r="D1034" s="20" t="s">
        <v>6717</v>
      </c>
      <c r="E1034" s="19" t="s">
        <v>7516</v>
      </c>
    </row>
    <row r="1035" spans="1:5" ht="15.6" x14ac:dyDescent="0.3">
      <c r="A1035" s="20" t="s">
        <v>1331</v>
      </c>
      <c r="B1035" s="20" t="s">
        <v>3408</v>
      </c>
      <c r="C1035" s="20" t="s">
        <v>5678</v>
      </c>
      <c r="D1035" s="20" t="s">
        <v>6717</v>
      </c>
      <c r="E1035" s="19" t="s">
        <v>7056</v>
      </c>
    </row>
    <row r="1036" spans="1:5" ht="15.6" x14ac:dyDescent="0.3">
      <c r="A1036" s="20" t="s">
        <v>1330</v>
      </c>
      <c r="B1036" s="20" t="s">
        <v>3409</v>
      </c>
      <c r="C1036" s="20" t="s">
        <v>5679</v>
      </c>
      <c r="D1036" s="20" t="s">
        <v>6717</v>
      </c>
      <c r="E1036" s="19" t="s">
        <v>7517</v>
      </c>
    </row>
    <row r="1037" spans="1:5" ht="15.6" x14ac:dyDescent="0.3">
      <c r="A1037" s="20" t="s">
        <v>1329</v>
      </c>
      <c r="B1037" s="20" t="s">
        <v>3410</v>
      </c>
      <c r="C1037" s="20" t="s">
        <v>5680</v>
      </c>
      <c r="D1037" s="20" t="s">
        <v>6717</v>
      </c>
      <c r="E1037" s="19" t="s">
        <v>7186</v>
      </c>
    </row>
    <row r="1038" spans="1:5" ht="15.6" x14ac:dyDescent="0.3">
      <c r="A1038" s="20" t="s">
        <v>1328</v>
      </c>
      <c r="B1038" s="20" t="s">
        <v>3411</v>
      </c>
      <c r="C1038" s="20" t="s">
        <v>5681</v>
      </c>
      <c r="D1038" s="20" t="s">
        <v>6718</v>
      </c>
      <c r="E1038" s="19" t="s">
        <v>6783</v>
      </c>
    </row>
    <row r="1039" spans="1:5" ht="15.6" x14ac:dyDescent="0.3">
      <c r="A1039" s="20" t="s">
        <v>1327</v>
      </c>
      <c r="B1039" s="20" t="s">
        <v>3412</v>
      </c>
      <c r="C1039" s="20" t="s">
        <v>4894</v>
      </c>
      <c r="D1039" s="20" t="s">
        <v>6718</v>
      </c>
      <c r="E1039" s="19" t="s">
        <v>7518</v>
      </c>
    </row>
    <row r="1040" spans="1:5" ht="15.6" x14ac:dyDescent="0.3">
      <c r="A1040" s="20" t="s">
        <v>1326</v>
      </c>
      <c r="B1040" s="20" t="s">
        <v>3413</v>
      </c>
      <c r="C1040" s="20" t="s">
        <v>5682</v>
      </c>
      <c r="D1040" s="20" t="s">
        <v>6717</v>
      </c>
      <c r="E1040" s="19" t="s">
        <v>6961</v>
      </c>
    </row>
    <row r="1041" spans="1:5" ht="15.6" x14ac:dyDescent="0.3">
      <c r="A1041" s="20" t="s">
        <v>1325</v>
      </c>
      <c r="B1041" s="20" t="s">
        <v>3414</v>
      </c>
      <c r="C1041" s="20" t="s">
        <v>5683</v>
      </c>
      <c r="D1041" s="20" t="s">
        <v>6717</v>
      </c>
      <c r="E1041" s="19" t="s">
        <v>7519</v>
      </c>
    </row>
    <row r="1042" spans="1:5" ht="15.6" x14ac:dyDescent="0.3">
      <c r="A1042" s="20" t="s">
        <v>1324</v>
      </c>
      <c r="B1042" s="20" t="s">
        <v>3415</v>
      </c>
      <c r="C1042" s="20" t="s">
        <v>5375</v>
      </c>
      <c r="D1042" s="20" t="s">
        <v>6718</v>
      </c>
      <c r="E1042" s="19" t="s">
        <v>6870</v>
      </c>
    </row>
    <row r="1043" spans="1:5" ht="15.6" x14ac:dyDescent="0.3">
      <c r="A1043" s="20" t="s">
        <v>1323</v>
      </c>
      <c r="B1043" s="20" t="s">
        <v>3416</v>
      </c>
      <c r="C1043" s="20" t="s">
        <v>5684</v>
      </c>
      <c r="D1043" s="20" t="s">
        <v>6717</v>
      </c>
      <c r="E1043" s="19" t="s">
        <v>7520</v>
      </c>
    </row>
    <row r="1044" spans="1:5" ht="15.6" x14ac:dyDescent="0.3">
      <c r="A1044" s="20" t="s">
        <v>1322</v>
      </c>
      <c r="B1044" s="20" t="s">
        <v>3417</v>
      </c>
      <c r="C1044" s="20" t="s">
        <v>5685</v>
      </c>
      <c r="D1044" s="20" t="s">
        <v>6718</v>
      </c>
      <c r="E1044" s="19" t="s">
        <v>7521</v>
      </c>
    </row>
    <row r="1045" spans="1:5" ht="15.6" x14ac:dyDescent="0.3">
      <c r="A1045" s="20" t="s">
        <v>1321</v>
      </c>
      <c r="B1045" s="20" t="s">
        <v>3418</v>
      </c>
      <c r="C1045" s="20" t="s">
        <v>5686</v>
      </c>
      <c r="D1045" s="20" t="s">
        <v>6718</v>
      </c>
      <c r="E1045" s="19" t="s">
        <v>7522</v>
      </c>
    </row>
    <row r="1046" spans="1:5" ht="15.6" x14ac:dyDescent="0.3">
      <c r="A1046" s="20" t="s">
        <v>1320</v>
      </c>
      <c r="B1046" s="20" t="s">
        <v>3419</v>
      </c>
      <c r="C1046" s="20" t="s">
        <v>5687</v>
      </c>
      <c r="D1046" s="20" t="s">
        <v>6719</v>
      </c>
      <c r="E1046" s="19" t="s">
        <v>7523</v>
      </c>
    </row>
    <row r="1047" spans="1:5" ht="15.6" x14ac:dyDescent="0.3">
      <c r="A1047" s="20" t="s">
        <v>1319</v>
      </c>
      <c r="B1047" s="20" t="s">
        <v>3420</v>
      </c>
      <c r="C1047" s="20" t="s">
        <v>5688</v>
      </c>
      <c r="D1047" s="20" t="s">
        <v>6718</v>
      </c>
      <c r="E1047" s="19" t="s">
        <v>7524</v>
      </c>
    </row>
    <row r="1048" spans="1:5" ht="15.6" x14ac:dyDescent="0.3">
      <c r="A1048" s="20" t="s">
        <v>1318</v>
      </c>
      <c r="B1048" s="20" t="s">
        <v>3421</v>
      </c>
      <c r="C1048" s="20" t="s">
        <v>5689</v>
      </c>
      <c r="D1048" s="20" t="s">
        <v>6718</v>
      </c>
      <c r="E1048" s="19" t="s">
        <v>7511</v>
      </c>
    </row>
    <row r="1049" spans="1:5" ht="15.6" x14ac:dyDescent="0.3">
      <c r="A1049" s="20" t="s">
        <v>1317</v>
      </c>
      <c r="B1049" s="20" t="s">
        <v>3422</v>
      </c>
      <c r="C1049" s="20" t="s">
        <v>5690</v>
      </c>
      <c r="D1049" s="20" t="s">
        <v>6717</v>
      </c>
      <c r="E1049" s="19" t="s">
        <v>7525</v>
      </c>
    </row>
    <row r="1050" spans="1:5" ht="15.6" x14ac:dyDescent="0.3">
      <c r="A1050" s="20" t="s">
        <v>1316</v>
      </c>
      <c r="B1050" s="20" t="s">
        <v>3423</v>
      </c>
      <c r="C1050" s="20" t="s">
        <v>5691</v>
      </c>
      <c r="D1050" s="20" t="s">
        <v>6717</v>
      </c>
      <c r="E1050" s="19" t="s">
        <v>7526</v>
      </c>
    </row>
    <row r="1051" spans="1:5" ht="15.6" x14ac:dyDescent="0.3">
      <c r="A1051" s="20" t="s">
        <v>1315</v>
      </c>
      <c r="B1051" s="20" t="s">
        <v>3424</v>
      </c>
      <c r="C1051" s="20" t="s">
        <v>5692</v>
      </c>
      <c r="D1051" s="20" t="s">
        <v>6717</v>
      </c>
      <c r="E1051" s="19" t="s">
        <v>7287</v>
      </c>
    </row>
    <row r="1052" spans="1:5" ht="15.6" x14ac:dyDescent="0.3">
      <c r="A1052" s="20" t="s">
        <v>1314</v>
      </c>
      <c r="B1052" s="20" t="s">
        <v>3425</v>
      </c>
      <c r="C1052" s="20" t="s">
        <v>5693</v>
      </c>
      <c r="D1052" s="20" t="s">
        <v>6719</v>
      </c>
      <c r="E1052" s="19" t="s">
        <v>7527</v>
      </c>
    </row>
    <row r="1053" spans="1:5" ht="15.6" x14ac:dyDescent="0.3">
      <c r="A1053" s="20" t="s">
        <v>1313</v>
      </c>
      <c r="B1053" s="20" t="s">
        <v>3426</v>
      </c>
      <c r="C1053" s="20" t="s">
        <v>5694</v>
      </c>
      <c r="D1053" s="20" t="s">
        <v>6718</v>
      </c>
      <c r="E1053" s="19" t="s">
        <v>7528</v>
      </c>
    </row>
    <row r="1054" spans="1:5" ht="15.6" x14ac:dyDescent="0.3">
      <c r="A1054" s="20" t="s">
        <v>1312</v>
      </c>
      <c r="B1054" s="20" t="s">
        <v>3427</v>
      </c>
      <c r="C1054" s="20" t="s">
        <v>5695</v>
      </c>
      <c r="D1054" s="20" t="s">
        <v>6717</v>
      </c>
      <c r="E1054" s="19" t="s">
        <v>7529</v>
      </c>
    </row>
    <row r="1055" spans="1:5" ht="15.6" x14ac:dyDescent="0.3">
      <c r="A1055" s="20" t="s">
        <v>1311</v>
      </c>
      <c r="B1055" s="20" t="s">
        <v>3428</v>
      </c>
      <c r="C1055" s="20" t="s">
        <v>5696</v>
      </c>
      <c r="D1055" s="20" t="s">
        <v>6718</v>
      </c>
      <c r="E1055" s="19" t="s">
        <v>7119</v>
      </c>
    </row>
    <row r="1056" spans="1:5" ht="15.6" x14ac:dyDescent="0.3">
      <c r="A1056" s="20" t="s">
        <v>1310</v>
      </c>
      <c r="B1056" s="20" t="s">
        <v>3429</v>
      </c>
      <c r="C1056" s="20" t="s">
        <v>5697</v>
      </c>
      <c r="D1056" s="20" t="s">
        <v>6719</v>
      </c>
      <c r="E1056" s="19" t="s">
        <v>7087</v>
      </c>
    </row>
    <row r="1057" spans="1:5" ht="15.6" x14ac:dyDescent="0.3">
      <c r="A1057" s="20" t="s">
        <v>1309</v>
      </c>
      <c r="B1057" s="20" t="s">
        <v>3430</v>
      </c>
      <c r="C1057" s="20" t="s">
        <v>5698</v>
      </c>
      <c r="D1057" s="20" t="s">
        <v>6717</v>
      </c>
      <c r="E1057" s="19" t="s">
        <v>7530</v>
      </c>
    </row>
    <row r="1058" spans="1:5" ht="15.6" x14ac:dyDescent="0.3">
      <c r="A1058" s="20" t="s">
        <v>1308</v>
      </c>
      <c r="B1058" s="20" t="s">
        <v>3431</v>
      </c>
      <c r="C1058" s="20" t="s">
        <v>5641</v>
      </c>
      <c r="D1058" s="20" t="s">
        <v>6719</v>
      </c>
      <c r="E1058" s="19" t="s">
        <v>7531</v>
      </c>
    </row>
    <row r="1059" spans="1:5" ht="15.6" x14ac:dyDescent="0.3">
      <c r="A1059" s="20" t="s">
        <v>1307</v>
      </c>
      <c r="B1059" s="20" t="s">
        <v>3432</v>
      </c>
      <c r="C1059" s="20" t="s">
        <v>5699</v>
      </c>
      <c r="D1059" s="20" t="s">
        <v>6717</v>
      </c>
      <c r="E1059" s="19" t="s">
        <v>7451</v>
      </c>
    </row>
    <row r="1060" spans="1:5" ht="15.6" x14ac:dyDescent="0.3">
      <c r="A1060" s="20" t="s">
        <v>1306</v>
      </c>
      <c r="B1060" s="20" t="s">
        <v>3433</v>
      </c>
      <c r="C1060" s="20" t="s">
        <v>5700</v>
      </c>
      <c r="D1060" s="20" t="s">
        <v>6718</v>
      </c>
      <c r="E1060" s="19" t="s">
        <v>6908</v>
      </c>
    </row>
    <row r="1061" spans="1:5" ht="15.6" x14ac:dyDescent="0.3">
      <c r="A1061" s="20" t="s">
        <v>1305</v>
      </c>
      <c r="B1061" s="20" t="s">
        <v>3434</v>
      </c>
      <c r="C1061" s="20" t="s">
        <v>5701</v>
      </c>
      <c r="D1061" s="20" t="s">
        <v>6718</v>
      </c>
      <c r="E1061" s="19" t="s">
        <v>7532</v>
      </c>
    </row>
    <row r="1062" spans="1:5" ht="15.6" x14ac:dyDescent="0.3">
      <c r="A1062" s="20" t="s">
        <v>1304</v>
      </c>
      <c r="B1062" s="20" t="s">
        <v>3435</v>
      </c>
      <c r="C1062" s="20" t="s">
        <v>5702</v>
      </c>
      <c r="D1062" s="20" t="s">
        <v>6718</v>
      </c>
      <c r="E1062" s="19" t="s">
        <v>7533</v>
      </c>
    </row>
    <row r="1063" spans="1:5" ht="15.6" x14ac:dyDescent="0.3">
      <c r="A1063" s="20" t="s">
        <v>1303</v>
      </c>
      <c r="B1063" s="20" t="s">
        <v>3436</v>
      </c>
      <c r="C1063" s="20" t="s">
        <v>5447</v>
      </c>
      <c r="D1063" s="20" t="s">
        <v>6718</v>
      </c>
      <c r="E1063" s="19" t="s">
        <v>7534</v>
      </c>
    </row>
    <row r="1064" spans="1:5" ht="15.6" x14ac:dyDescent="0.3">
      <c r="A1064" s="20" t="s">
        <v>1302</v>
      </c>
      <c r="B1064" s="20" t="s">
        <v>3437</v>
      </c>
      <c r="C1064" s="20" t="s">
        <v>5703</v>
      </c>
      <c r="D1064" s="20" t="s">
        <v>6718</v>
      </c>
      <c r="E1064" s="19" t="s">
        <v>7535</v>
      </c>
    </row>
    <row r="1065" spans="1:5" ht="15.6" x14ac:dyDescent="0.3">
      <c r="A1065" s="20" t="s">
        <v>1301</v>
      </c>
      <c r="B1065" s="20" t="s">
        <v>3438</v>
      </c>
      <c r="C1065" s="20" t="s">
        <v>5704</v>
      </c>
      <c r="D1065" s="20" t="s">
        <v>6718</v>
      </c>
      <c r="E1065" s="19" t="s">
        <v>7536</v>
      </c>
    </row>
    <row r="1066" spans="1:5" ht="15.6" x14ac:dyDescent="0.3">
      <c r="A1066" s="20" t="s">
        <v>1300</v>
      </c>
      <c r="B1066" s="20" t="s">
        <v>3439</v>
      </c>
      <c r="C1066" s="20" t="s">
        <v>6689</v>
      </c>
      <c r="D1066" s="20" t="s">
        <v>6717</v>
      </c>
      <c r="E1066" s="19" t="s">
        <v>7537</v>
      </c>
    </row>
    <row r="1067" spans="1:5" ht="15.6" x14ac:dyDescent="0.3">
      <c r="A1067" s="20" t="s">
        <v>1299</v>
      </c>
      <c r="B1067" s="20" t="s">
        <v>3440</v>
      </c>
      <c r="C1067" s="20" t="s">
        <v>5705</v>
      </c>
      <c r="D1067" s="20" t="s">
        <v>6718</v>
      </c>
      <c r="E1067" s="19" t="s">
        <v>7538</v>
      </c>
    </row>
    <row r="1068" spans="1:5" ht="15.6" x14ac:dyDescent="0.3">
      <c r="A1068" s="20" t="s">
        <v>1298</v>
      </c>
      <c r="B1068" s="20" t="s">
        <v>3441</v>
      </c>
      <c r="C1068" s="20" t="s">
        <v>5706</v>
      </c>
      <c r="D1068" s="20" t="s">
        <v>6717</v>
      </c>
      <c r="E1068" s="19" t="s">
        <v>7343</v>
      </c>
    </row>
    <row r="1069" spans="1:5" ht="15.6" x14ac:dyDescent="0.3">
      <c r="A1069" s="20" t="s">
        <v>1297</v>
      </c>
      <c r="B1069" s="20" t="s">
        <v>3442</v>
      </c>
      <c r="C1069" s="20" t="s">
        <v>5707</v>
      </c>
      <c r="D1069" s="20" t="s">
        <v>6718</v>
      </c>
      <c r="E1069" s="19" t="s">
        <v>6727</v>
      </c>
    </row>
    <row r="1070" spans="1:5" ht="15.6" x14ac:dyDescent="0.3">
      <c r="A1070" s="20" t="s">
        <v>1296</v>
      </c>
      <c r="B1070" s="20" t="s">
        <v>3443</v>
      </c>
      <c r="C1070" s="20" t="s">
        <v>5455</v>
      </c>
      <c r="D1070" s="20" t="s">
        <v>6717</v>
      </c>
      <c r="E1070" s="19" t="s">
        <v>7539</v>
      </c>
    </row>
    <row r="1071" spans="1:5" ht="15.6" x14ac:dyDescent="0.3">
      <c r="A1071" s="20" t="s">
        <v>1295</v>
      </c>
      <c r="B1071" s="20" t="s">
        <v>3444</v>
      </c>
      <c r="C1071" s="20" t="s">
        <v>5708</v>
      </c>
      <c r="D1071" s="20" t="s">
        <v>6717</v>
      </c>
      <c r="E1071" s="19" t="s">
        <v>7540</v>
      </c>
    </row>
    <row r="1072" spans="1:5" ht="15.6" x14ac:dyDescent="0.3">
      <c r="A1072" s="20" t="s">
        <v>1294</v>
      </c>
      <c r="B1072" s="20" t="s">
        <v>3445</v>
      </c>
      <c r="C1072" s="20" t="s">
        <v>5710</v>
      </c>
      <c r="D1072" s="20" t="s">
        <v>6717</v>
      </c>
      <c r="E1072" s="19" t="s">
        <v>7024</v>
      </c>
    </row>
    <row r="1073" spans="1:5" ht="15.6" x14ac:dyDescent="0.3">
      <c r="A1073" s="20" t="s">
        <v>1293</v>
      </c>
      <c r="B1073" s="20" t="s">
        <v>3446</v>
      </c>
      <c r="C1073" s="20" t="s">
        <v>5711</v>
      </c>
      <c r="D1073" s="20" t="s">
        <v>6719</v>
      </c>
      <c r="E1073" s="19" t="s">
        <v>7541</v>
      </c>
    </row>
    <row r="1074" spans="1:5" ht="15.6" x14ac:dyDescent="0.3">
      <c r="A1074" s="20" t="s">
        <v>1292</v>
      </c>
      <c r="B1074" s="20" t="s">
        <v>3447</v>
      </c>
      <c r="C1074" s="20" t="s">
        <v>5712</v>
      </c>
      <c r="D1074" s="20" t="s">
        <v>6717</v>
      </c>
      <c r="E1074" s="19" t="s">
        <v>7542</v>
      </c>
    </row>
    <row r="1075" spans="1:5" ht="15.6" x14ac:dyDescent="0.3">
      <c r="A1075" s="20" t="s">
        <v>1291</v>
      </c>
      <c r="B1075" s="20" t="s">
        <v>3448</v>
      </c>
      <c r="C1075" s="20" t="s">
        <v>5713</v>
      </c>
      <c r="D1075" s="20" t="s">
        <v>6718</v>
      </c>
      <c r="E1075" s="19" t="s">
        <v>6856</v>
      </c>
    </row>
    <row r="1076" spans="1:5" ht="15.6" x14ac:dyDescent="0.3">
      <c r="A1076" s="20" t="s">
        <v>1290</v>
      </c>
      <c r="B1076" s="20" t="s">
        <v>3449</v>
      </c>
      <c r="C1076" s="20" t="s">
        <v>5714</v>
      </c>
      <c r="D1076" s="20" t="s">
        <v>6718</v>
      </c>
      <c r="E1076" s="19" t="s">
        <v>7174</v>
      </c>
    </row>
    <row r="1077" spans="1:5" ht="15.6" x14ac:dyDescent="0.3">
      <c r="A1077" s="20" t="s">
        <v>1289</v>
      </c>
      <c r="B1077" s="20" t="s">
        <v>3450</v>
      </c>
      <c r="C1077" s="20" t="s">
        <v>5205</v>
      </c>
      <c r="D1077" s="20" t="s">
        <v>6718</v>
      </c>
      <c r="E1077" s="19" t="s">
        <v>7543</v>
      </c>
    </row>
    <row r="1078" spans="1:5" ht="15.6" x14ac:dyDescent="0.3">
      <c r="A1078" s="20" t="s">
        <v>1288</v>
      </c>
      <c r="B1078" s="20" t="s">
        <v>3451</v>
      </c>
      <c r="C1078" s="20" t="s">
        <v>5715</v>
      </c>
      <c r="D1078" s="20" t="s">
        <v>6717</v>
      </c>
      <c r="E1078" s="19" t="s">
        <v>7544</v>
      </c>
    </row>
    <row r="1079" spans="1:5" ht="15.6" x14ac:dyDescent="0.3">
      <c r="A1079" s="20" t="s">
        <v>1287</v>
      </c>
      <c r="B1079" s="20" t="s">
        <v>3452</v>
      </c>
      <c r="C1079" s="20" t="s">
        <v>5716</v>
      </c>
      <c r="D1079" s="20" t="s">
        <v>6718</v>
      </c>
      <c r="E1079" s="19" t="s">
        <v>6924</v>
      </c>
    </row>
    <row r="1080" spans="1:5" ht="15.6" x14ac:dyDescent="0.3">
      <c r="A1080" s="20" t="s">
        <v>1286</v>
      </c>
      <c r="B1080" s="20" t="s">
        <v>3453</v>
      </c>
      <c r="C1080" s="20" t="s">
        <v>5717</v>
      </c>
      <c r="D1080" s="20" t="s">
        <v>6718</v>
      </c>
      <c r="E1080" s="19" t="s">
        <v>7545</v>
      </c>
    </row>
    <row r="1081" spans="1:5" ht="15.6" x14ac:dyDescent="0.3">
      <c r="A1081" s="20" t="s">
        <v>1285</v>
      </c>
      <c r="B1081" s="20" t="s">
        <v>3454</v>
      </c>
      <c r="C1081" s="20" t="s">
        <v>5718</v>
      </c>
      <c r="D1081" s="20" t="s">
        <v>6718</v>
      </c>
      <c r="E1081" s="19" t="s">
        <v>7546</v>
      </c>
    </row>
    <row r="1082" spans="1:5" ht="15.6" x14ac:dyDescent="0.3">
      <c r="A1082" s="20" t="s">
        <v>1284</v>
      </c>
      <c r="B1082" s="20" t="s">
        <v>3455</v>
      </c>
      <c r="C1082" s="20" t="s">
        <v>5719</v>
      </c>
      <c r="D1082" s="20" t="s">
        <v>6718</v>
      </c>
      <c r="E1082" s="19" t="s">
        <v>7183</v>
      </c>
    </row>
    <row r="1083" spans="1:5" ht="15.6" x14ac:dyDescent="0.3">
      <c r="A1083" s="20" t="s">
        <v>1283</v>
      </c>
      <c r="B1083" s="20" t="s">
        <v>3456</v>
      </c>
      <c r="C1083" s="20" t="s">
        <v>5720</v>
      </c>
      <c r="D1083" s="20" t="s">
        <v>6719</v>
      </c>
      <c r="E1083" s="19" t="s">
        <v>7547</v>
      </c>
    </row>
    <row r="1084" spans="1:5" ht="15.6" x14ac:dyDescent="0.3">
      <c r="A1084" s="20" t="s">
        <v>1282</v>
      </c>
      <c r="B1084" s="20" t="s">
        <v>3457</v>
      </c>
      <c r="C1084" s="20" t="s">
        <v>5721</v>
      </c>
      <c r="D1084" s="20" t="s">
        <v>6719</v>
      </c>
      <c r="E1084" s="19" t="s">
        <v>7548</v>
      </c>
    </row>
    <row r="1085" spans="1:5" ht="15.6" x14ac:dyDescent="0.3">
      <c r="A1085" s="20" t="s">
        <v>1281</v>
      </c>
      <c r="B1085" s="20" t="s">
        <v>3458</v>
      </c>
      <c r="C1085" s="20" t="s">
        <v>5722</v>
      </c>
      <c r="D1085" s="20" t="s">
        <v>6718</v>
      </c>
      <c r="E1085" s="19" t="s">
        <v>7549</v>
      </c>
    </row>
    <row r="1086" spans="1:5" ht="15.6" x14ac:dyDescent="0.3">
      <c r="A1086" s="20" t="s">
        <v>1280</v>
      </c>
      <c r="B1086" s="20" t="s">
        <v>3459</v>
      </c>
      <c r="C1086" s="20" t="s">
        <v>5723</v>
      </c>
      <c r="D1086" s="20" t="s">
        <v>6718</v>
      </c>
      <c r="E1086" s="19" t="s">
        <v>7174</v>
      </c>
    </row>
    <row r="1087" spans="1:5" ht="15.6" x14ac:dyDescent="0.3">
      <c r="A1087" s="20" t="s">
        <v>1279</v>
      </c>
      <c r="B1087" s="20" t="s">
        <v>3460</v>
      </c>
      <c r="C1087" s="20" t="s">
        <v>5724</v>
      </c>
      <c r="D1087" s="20" t="s">
        <v>6718</v>
      </c>
      <c r="E1087" s="19" t="s">
        <v>6924</v>
      </c>
    </row>
    <row r="1088" spans="1:5" ht="15.6" x14ac:dyDescent="0.3">
      <c r="A1088" s="20" t="s">
        <v>1278</v>
      </c>
      <c r="B1088" s="20" t="s">
        <v>3461</v>
      </c>
      <c r="C1088" s="20" t="s">
        <v>5725</v>
      </c>
      <c r="D1088" s="20" t="s">
        <v>6717</v>
      </c>
      <c r="E1088" s="19" t="s">
        <v>7550</v>
      </c>
    </row>
    <row r="1089" spans="1:5" ht="15.6" x14ac:dyDescent="0.3">
      <c r="A1089" s="20" t="s">
        <v>1277</v>
      </c>
      <c r="B1089" s="20" t="s">
        <v>3462</v>
      </c>
      <c r="C1089" s="20" t="s">
        <v>5726</v>
      </c>
      <c r="D1089" s="20" t="s">
        <v>6717</v>
      </c>
      <c r="E1089" s="19" t="s">
        <v>7551</v>
      </c>
    </row>
    <row r="1090" spans="1:5" ht="15.6" x14ac:dyDescent="0.3">
      <c r="A1090" s="20" t="s">
        <v>1276</v>
      </c>
      <c r="B1090" s="20" t="s">
        <v>3463</v>
      </c>
      <c r="C1090" s="20" t="s">
        <v>5727</v>
      </c>
      <c r="D1090" s="20" t="s">
        <v>6719</v>
      </c>
      <c r="E1090" s="19" t="s">
        <v>7552</v>
      </c>
    </row>
    <row r="1091" spans="1:5" ht="15.6" x14ac:dyDescent="0.3">
      <c r="A1091" s="20" t="s">
        <v>1275</v>
      </c>
      <c r="B1091" s="20" t="s">
        <v>3464</v>
      </c>
      <c r="C1091" s="20" t="s">
        <v>5728</v>
      </c>
      <c r="D1091" s="20" t="s">
        <v>6717</v>
      </c>
      <c r="E1091" s="19" t="s">
        <v>7553</v>
      </c>
    </row>
    <row r="1092" spans="1:5" ht="15.6" x14ac:dyDescent="0.3">
      <c r="A1092" s="20" t="s">
        <v>1274</v>
      </c>
      <c r="B1092" s="20" t="s">
        <v>3465</v>
      </c>
      <c r="C1092" s="20" t="s">
        <v>4894</v>
      </c>
      <c r="D1092" s="20" t="s">
        <v>6717</v>
      </c>
      <c r="E1092" s="19" t="s">
        <v>7554</v>
      </c>
    </row>
    <row r="1093" spans="1:5" ht="15.6" x14ac:dyDescent="0.3">
      <c r="A1093" s="20" t="s">
        <v>1273</v>
      </c>
      <c r="B1093" s="20" t="s">
        <v>3466</v>
      </c>
      <c r="C1093" s="20" t="s">
        <v>5729</v>
      </c>
      <c r="D1093" s="20" t="s">
        <v>6718</v>
      </c>
      <c r="E1093" s="19" t="s">
        <v>7555</v>
      </c>
    </row>
    <row r="1094" spans="1:5" ht="15.6" x14ac:dyDescent="0.3">
      <c r="A1094" s="20" t="s">
        <v>1272</v>
      </c>
      <c r="B1094" s="20" t="s">
        <v>3467</v>
      </c>
      <c r="C1094" s="20" t="s">
        <v>5730</v>
      </c>
      <c r="D1094" s="20" t="s">
        <v>6717</v>
      </c>
      <c r="E1094" s="19" t="s">
        <v>7556</v>
      </c>
    </row>
    <row r="1095" spans="1:5" ht="15.6" x14ac:dyDescent="0.3">
      <c r="A1095" s="20" t="s">
        <v>1271</v>
      </c>
      <c r="B1095" s="20" t="s">
        <v>3468</v>
      </c>
      <c r="C1095" s="20" t="s">
        <v>4783</v>
      </c>
      <c r="D1095" s="20" t="s">
        <v>6718</v>
      </c>
      <c r="E1095" s="19" t="s">
        <v>7385</v>
      </c>
    </row>
    <row r="1096" spans="1:5" ht="15.6" x14ac:dyDescent="0.3">
      <c r="A1096" s="20" t="s">
        <v>1270</v>
      </c>
      <c r="B1096" s="20" t="s">
        <v>3469</v>
      </c>
      <c r="C1096" s="20" t="s">
        <v>5731</v>
      </c>
      <c r="D1096" s="20" t="s">
        <v>6718</v>
      </c>
      <c r="E1096" s="19" t="s">
        <v>6866</v>
      </c>
    </row>
    <row r="1097" spans="1:5" ht="15.6" x14ac:dyDescent="0.3">
      <c r="A1097" s="20" t="s">
        <v>1269</v>
      </c>
      <c r="B1097" s="20" t="s">
        <v>3470</v>
      </c>
      <c r="C1097" s="20" t="s">
        <v>5732</v>
      </c>
      <c r="D1097" s="20" t="s">
        <v>6719</v>
      </c>
      <c r="E1097" s="19" t="s">
        <v>7557</v>
      </c>
    </row>
    <row r="1098" spans="1:5" ht="15.6" x14ac:dyDescent="0.3">
      <c r="A1098" s="20" t="s">
        <v>1268</v>
      </c>
      <c r="B1098" s="20" t="s">
        <v>3471</v>
      </c>
      <c r="C1098" s="20" t="s">
        <v>5733</v>
      </c>
      <c r="D1098" s="20" t="s">
        <v>6717</v>
      </c>
      <c r="E1098" s="19" t="s">
        <v>7558</v>
      </c>
    </row>
    <row r="1099" spans="1:5" ht="15.6" x14ac:dyDescent="0.3">
      <c r="A1099" s="20" t="s">
        <v>1267</v>
      </c>
      <c r="B1099" s="20" t="s">
        <v>3472</v>
      </c>
      <c r="C1099" s="20" t="s">
        <v>5734</v>
      </c>
      <c r="D1099" s="20" t="s">
        <v>6717</v>
      </c>
      <c r="E1099" s="19" t="s">
        <v>7287</v>
      </c>
    </row>
    <row r="1100" spans="1:5" ht="15.6" x14ac:dyDescent="0.3">
      <c r="A1100" s="20" t="s">
        <v>1266</v>
      </c>
      <c r="B1100" s="20" t="s">
        <v>3473</v>
      </c>
      <c r="C1100" s="20" t="s">
        <v>4979</v>
      </c>
      <c r="D1100" s="20" t="s">
        <v>6717</v>
      </c>
      <c r="E1100" s="19" t="s">
        <v>7559</v>
      </c>
    </row>
    <row r="1101" spans="1:5" ht="15.6" x14ac:dyDescent="0.3">
      <c r="A1101" s="20" t="s">
        <v>1265</v>
      </c>
      <c r="B1101" s="20" t="s">
        <v>3474</v>
      </c>
      <c r="C1101" s="20" t="s">
        <v>5735</v>
      </c>
      <c r="D1101" s="20" t="s">
        <v>6718</v>
      </c>
      <c r="E1101" s="19" t="s">
        <v>7560</v>
      </c>
    </row>
    <row r="1102" spans="1:5" ht="15.6" x14ac:dyDescent="0.3">
      <c r="A1102" s="20" t="s">
        <v>1264</v>
      </c>
      <c r="B1102" s="20" t="s">
        <v>3475</v>
      </c>
      <c r="C1102" s="20" t="s">
        <v>5736</v>
      </c>
      <c r="D1102" s="20" t="s">
        <v>6719</v>
      </c>
      <c r="E1102" s="19" t="s">
        <v>7107</v>
      </c>
    </row>
    <row r="1103" spans="1:5" ht="15.6" x14ac:dyDescent="0.3">
      <c r="A1103" s="20" t="s">
        <v>1263</v>
      </c>
      <c r="B1103" s="20" t="s">
        <v>3476</v>
      </c>
      <c r="C1103" s="20" t="s">
        <v>5185</v>
      </c>
      <c r="D1103" s="20" t="s">
        <v>6718</v>
      </c>
      <c r="E1103" s="19" t="s">
        <v>6727</v>
      </c>
    </row>
    <row r="1104" spans="1:5" ht="15.6" x14ac:dyDescent="0.3">
      <c r="A1104" s="20" t="s">
        <v>1262</v>
      </c>
      <c r="B1104" s="20" t="s">
        <v>3477</v>
      </c>
      <c r="C1104" s="20" t="s">
        <v>5737</v>
      </c>
      <c r="D1104" s="20" t="s">
        <v>6718</v>
      </c>
      <c r="E1104" s="19" t="s">
        <v>7561</v>
      </c>
    </row>
    <row r="1105" spans="1:5" ht="15.6" x14ac:dyDescent="0.3">
      <c r="A1105" s="20" t="s">
        <v>1261</v>
      </c>
      <c r="B1105" s="20" t="s">
        <v>3478</v>
      </c>
      <c r="C1105" s="20" t="s">
        <v>5738</v>
      </c>
      <c r="D1105" s="20" t="s">
        <v>6717</v>
      </c>
      <c r="E1105" s="19" t="s">
        <v>7562</v>
      </c>
    </row>
    <row r="1106" spans="1:5" ht="15.6" x14ac:dyDescent="0.3">
      <c r="A1106" s="20" t="s">
        <v>1260</v>
      </c>
      <c r="B1106" s="20" t="s">
        <v>3479</v>
      </c>
      <c r="C1106" s="20" t="s">
        <v>5739</v>
      </c>
      <c r="D1106" s="20" t="s">
        <v>6718</v>
      </c>
      <c r="E1106" s="19" t="s">
        <v>7563</v>
      </c>
    </row>
    <row r="1107" spans="1:5" ht="15.6" x14ac:dyDescent="0.3">
      <c r="A1107" s="20" t="s">
        <v>1259</v>
      </c>
      <c r="B1107" s="20" t="s">
        <v>3480</v>
      </c>
      <c r="C1107" s="20" t="s">
        <v>4877</v>
      </c>
      <c r="D1107" s="20" t="s">
        <v>6718</v>
      </c>
      <c r="E1107" s="19" t="s">
        <v>6830</v>
      </c>
    </row>
    <row r="1108" spans="1:5" ht="15.6" x14ac:dyDescent="0.3">
      <c r="A1108" s="20" t="s">
        <v>1258</v>
      </c>
      <c r="B1108" s="20" t="s">
        <v>3481</v>
      </c>
      <c r="C1108" s="20" t="s">
        <v>5740</v>
      </c>
      <c r="D1108" s="20" t="s">
        <v>6718</v>
      </c>
      <c r="E1108" s="19" t="s">
        <v>7209</v>
      </c>
    </row>
    <row r="1109" spans="1:5" ht="15.6" x14ac:dyDescent="0.3">
      <c r="A1109" s="20" t="s">
        <v>1257</v>
      </c>
      <c r="B1109" s="20" t="s">
        <v>3482</v>
      </c>
      <c r="C1109" s="20" t="s">
        <v>5741</v>
      </c>
      <c r="D1109" s="20" t="s">
        <v>6717</v>
      </c>
      <c r="E1109" s="19" t="s">
        <v>7564</v>
      </c>
    </row>
    <row r="1110" spans="1:5" ht="15.6" x14ac:dyDescent="0.3">
      <c r="A1110" s="20" t="s">
        <v>1256</v>
      </c>
      <c r="B1110" s="20" t="s">
        <v>3483</v>
      </c>
      <c r="C1110" s="20" t="s">
        <v>5742</v>
      </c>
      <c r="D1110" s="20" t="s">
        <v>6719</v>
      </c>
      <c r="E1110" s="19" t="s">
        <v>7565</v>
      </c>
    </row>
    <row r="1111" spans="1:5" ht="15.6" x14ac:dyDescent="0.3">
      <c r="A1111" s="20" t="s">
        <v>1255</v>
      </c>
      <c r="B1111" s="20" t="s">
        <v>3484</v>
      </c>
      <c r="C1111" s="20" t="s">
        <v>5743</v>
      </c>
      <c r="D1111" s="20" t="s">
        <v>6719</v>
      </c>
      <c r="E1111" s="19" t="s">
        <v>7566</v>
      </c>
    </row>
    <row r="1112" spans="1:5" ht="15.6" x14ac:dyDescent="0.3">
      <c r="A1112" s="20" t="s">
        <v>1254</v>
      </c>
      <c r="B1112" s="20" t="s">
        <v>3485</v>
      </c>
      <c r="C1112" s="20" t="s">
        <v>5114</v>
      </c>
      <c r="D1112" s="20" t="s">
        <v>6717</v>
      </c>
      <c r="E1112" s="19" t="s">
        <v>6796</v>
      </c>
    </row>
    <row r="1113" spans="1:5" ht="15.6" x14ac:dyDescent="0.3">
      <c r="A1113" s="20" t="s">
        <v>1253</v>
      </c>
      <c r="B1113" s="20" t="s">
        <v>3486</v>
      </c>
      <c r="C1113" s="20" t="s">
        <v>5744</v>
      </c>
      <c r="D1113" s="20" t="s">
        <v>6719</v>
      </c>
      <c r="E1113" s="19" t="s">
        <v>7567</v>
      </c>
    </row>
    <row r="1114" spans="1:5" ht="15.6" x14ac:dyDescent="0.3">
      <c r="A1114" s="20" t="s">
        <v>1252</v>
      </c>
      <c r="B1114" s="20" t="s">
        <v>3487</v>
      </c>
      <c r="C1114" s="20" t="s">
        <v>5745</v>
      </c>
      <c r="D1114" s="20" t="s">
        <v>6718</v>
      </c>
      <c r="E1114" s="19" t="s">
        <v>6810</v>
      </c>
    </row>
    <row r="1115" spans="1:5" ht="15.6" x14ac:dyDescent="0.3">
      <c r="A1115" s="20" t="s">
        <v>1251</v>
      </c>
      <c r="B1115" s="20" t="s">
        <v>3488</v>
      </c>
      <c r="C1115" s="20" t="s">
        <v>5746</v>
      </c>
      <c r="D1115" s="20" t="s">
        <v>6717</v>
      </c>
      <c r="E1115" s="19" t="s">
        <v>7568</v>
      </c>
    </row>
    <row r="1116" spans="1:5" ht="15.6" x14ac:dyDescent="0.3">
      <c r="A1116" s="20" t="s">
        <v>1250</v>
      </c>
      <c r="B1116" s="20" t="s">
        <v>3489</v>
      </c>
      <c r="C1116" s="20" t="s">
        <v>5747</v>
      </c>
      <c r="D1116" s="20" t="s">
        <v>6717</v>
      </c>
      <c r="E1116" s="19" t="s">
        <v>7569</v>
      </c>
    </row>
    <row r="1117" spans="1:5" ht="15.6" x14ac:dyDescent="0.3">
      <c r="A1117" s="20" t="s">
        <v>1249</v>
      </c>
      <c r="B1117" s="20" t="s">
        <v>3490</v>
      </c>
      <c r="C1117" s="20" t="s">
        <v>5748</v>
      </c>
      <c r="D1117" s="20" t="s">
        <v>6717</v>
      </c>
      <c r="E1117" s="19" t="s">
        <v>7570</v>
      </c>
    </row>
    <row r="1118" spans="1:5" ht="15.6" x14ac:dyDescent="0.3">
      <c r="A1118" s="20" t="s">
        <v>1248</v>
      </c>
      <c r="B1118" s="20" t="s">
        <v>3491</v>
      </c>
      <c r="C1118" s="20" t="s">
        <v>5749</v>
      </c>
      <c r="D1118" s="20" t="s">
        <v>6717</v>
      </c>
      <c r="E1118" s="19" t="s">
        <v>7571</v>
      </c>
    </row>
    <row r="1119" spans="1:5" ht="15.6" x14ac:dyDescent="0.3">
      <c r="A1119" s="20" t="s">
        <v>1247</v>
      </c>
      <c r="B1119" s="20" t="s">
        <v>3492</v>
      </c>
      <c r="C1119" s="20" t="s">
        <v>5750</v>
      </c>
      <c r="D1119" s="20" t="s">
        <v>6717</v>
      </c>
      <c r="E1119" s="19" t="s">
        <v>6928</v>
      </c>
    </row>
    <row r="1120" spans="1:5" ht="15.6" x14ac:dyDescent="0.3">
      <c r="A1120" s="20" t="s">
        <v>1246</v>
      </c>
      <c r="B1120" s="20" t="s">
        <v>3493</v>
      </c>
      <c r="C1120" s="20" t="s">
        <v>5751</v>
      </c>
      <c r="D1120" s="20" t="s">
        <v>6718</v>
      </c>
      <c r="E1120" s="19" t="s">
        <v>7572</v>
      </c>
    </row>
    <row r="1121" spans="1:5" ht="15.6" x14ac:dyDescent="0.3">
      <c r="A1121" s="20" t="s">
        <v>1245</v>
      </c>
      <c r="B1121" s="20" t="s">
        <v>3494</v>
      </c>
      <c r="C1121" s="20" t="s">
        <v>5752</v>
      </c>
      <c r="D1121" s="20" t="s">
        <v>6718</v>
      </c>
      <c r="E1121" s="19" t="s">
        <v>7573</v>
      </c>
    </row>
    <row r="1122" spans="1:5" ht="15.6" x14ac:dyDescent="0.3">
      <c r="A1122" s="20" t="s">
        <v>1244</v>
      </c>
      <c r="B1122" s="20" t="s">
        <v>3495</v>
      </c>
      <c r="C1122" s="20" t="s">
        <v>5753</v>
      </c>
      <c r="D1122" s="20" t="s">
        <v>6718</v>
      </c>
      <c r="E1122" s="19" t="s">
        <v>7574</v>
      </c>
    </row>
    <row r="1123" spans="1:5" ht="15.6" x14ac:dyDescent="0.3">
      <c r="A1123" s="20" t="s">
        <v>1243</v>
      </c>
      <c r="B1123" s="20" t="s">
        <v>3496</v>
      </c>
      <c r="C1123" s="20" t="s">
        <v>5754</v>
      </c>
      <c r="D1123" s="20" t="s">
        <v>6718</v>
      </c>
      <c r="E1123" s="19" t="s">
        <v>7385</v>
      </c>
    </row>
    <row r="1124" spans="1:5" ht="15.6" x14ac:dyDescent="0.3">
      <c r="A1124" s="20" t="s">
        <v>1242</v>
      </c>
      <c r="B1124" s="20" t="s">
        <v>3497</v>
      </c>
      <c r="C1124" s="20" t="s">
        <v>5755</v>
      </c>
      <c r="D1124" s="20" t="s">
        <v>6717</v>
      </c>
      <c r="E1124" s="19" t="s">
        <v>7575</v>
      </c>
    </row>
    <row r="1125" spans="1:5" ht="15.6" x14ac:dyDescent="0.3">
      <c r="A1125" s="20" t="s">
        <v>1241</v>
      </c>
      <c r="B1125" s="20" t="s">
        <v>3498</v>
      </c>
      <c r="C1125" s="20" t="s">
        <v>5756</v>
      </c>
      <c r="D1125" s="20" t="s">
        <v>6718</v>
      </c>
      <c r="E1125" s="19" t="s">
        <v>7072</v>
      </c>
    </row>
    <row r="1126" spans="1:5" ht="15.6" x14ac:dyDescent="0.3">
      <c r="A1126" s="20" t="s">
        <v>1240</v>
      </c>
      <c r="B1126" s="20" t="s">
        <v>3499</v>
      </c>
      <c r="C1126" s="20" t="s">
        <v>5757</v>
      </c>
      <c r="D1126" s="20" t="s">
        <v>6719</v>
      </c>
      <c r="E1126" s="19" t="s">
        <v>7576</v>
      </c>
    </row>
    <row r="1127" spans="1:5" ht="15.6" x14ac:dyDescent="0.3">
      <c r="A1127" s="20" t="s">
        <v>1239</v>
      </c>
      <c r="B1127" s="20" t="s">
        <v>3500</v>
      </c>
      <c r="C1127" s="20" t="s">
        <v>5758</v>
      </c>
      <c r="D1127" s="20" t="s">
        <v>6717</v>
      </c>
      <c r="E1127" s="19" t="s">
        <v>7577</v>
      </c>
    </row>
    <row r="1128" spans="1:5" ht="15.6" x14ac:dyDescent="0.3">
      <c r="A1128" s="20" t="s">
        <v>1238</v>
      </c>
      <c r="B1128" s="20" t="s">
        <v>3501</v>
      </c>
      <c r="C1128" s="20" t="s">
        <v>5759</v>
      </c>
      <c r="D1128" s="20" t="s">
        <v>6718</v>
      </c>
      <c r="E1128" s="19" t="s">
        <v>7078</v>
      </c>
    </row>
    <row r="1129" spans="1:5" ht="15.6" x14ac:dyDescent="0.3">
      <c r="A1129" s="20" t="s">
        <v>1237</v>
      </c>
      <c r="B1129" s="20" t="s">
        <v>3502</v>
      </c>
      <c r="C1129" s="20" t="s">
        <v>5760</v>
      </c>
      <c r="D1129" s="20" t="s">
        <v>6718</v>
      </c>
      <c r="E1129" s="19" t="s">
        <v>6768</v>
      </c>
    </row>
    <row r="1130" spans="1:5" ht="15.6" x14ac:dyDescent="0.3">
      <c r="A1130" s="20" t="s">
        <v>1236</v>
      </c>
      <c r="B1130" s="20" t="s">
        <v>3503</v>
      </c>
      <c r="C1130" s="20" t="s">
        <v>5761</v>
      </c>
      <c r="D1130" s="20" t="s">
        <v>6718</v>
      </c>
      <c r="E1130" s="19" t="s">
        <v>7578</v>
      </c>
    </row>
    <row r="1131" spans="1:5" ht="15.6" x14ac:dyDescent="0.3">
      <c r="A1131" s="20" t="s">
        <v>1235</v>
      </c>
      <c r="B1131" s="20" t="s">
        <v>3504</v>
      </c>
      <c r="C1131" s="20" t="s">
        <v>5762</v>
      </c>
      <c r="D1131" s="20" t="s">
        <v>6717</v>
      </c>
      <c r="E1131" s="19" t="s">
        <v>7161</v>
      </c>
    </row>
    <row r="1132" spans="1:5" ht="15.6" x14ac:dyDescent="0.3">
      <c r="A1132" s="20" t="s">
        <v>1234</v>
      </c>
      <c r="B1132" s="20" t="s">
        <v>3505</v>
      </c>
      <c r="C1132" s="20" t="s">
        <v>5763</v>
      </c>
      <c r="D1132" s="20" t="s">
        <v>6719</v>
      </c>
      <c r="E1132" s="19" t="s">
        <v>7579</v>
      </c>
    </row>
    <row r="1133" spans="1:5" ht="15.6" x14ac:dyDescent="0.3">
      <c r="A1133" s="20" t="s">
        <v>1233</v>
      </c>
      <c r="B1133" s="20" t="s">
        <v>3506</v>
      </c>
      <c r="C1133" s="20" t="s">
        <v>5709</v>
      </c>
      <c r="D1133" s="20" t="s">
        <v>6717</v>
      </c>
      <c r="E1133" s="19" t="s">
        <v>7580</v>
      </c>
    </row>
    <row r="1134" spans="1:5" ht="15.6" x14ac:dyDescent="0.3">
      <c r="A1134" s="20" t="s">
        <v>1232</v>
      </c>
      <c r="B1134" s="20" t="s">
        <v>3507</v>
      </c>
      <c r="C1134" s="20" t="s">
        <v>5764</v>
      </c>
      <c r="D1134" s="20" t="s">
        <v>6718</v>
      </c>
      <c r="E1134" s="19" t="s">
        <v>7581</v>
      </c>
    </row>
    <row r="1135" spans="1:5" ht="15.6" x14ac:dyDescent="0.3">
      <c r="A1135" s="20" t="s">
        <v>1231</v>
      </c>
      <c r="B1135" s="20" t="s">
        <v>3508</v>
      </c>
      <c r="C1135" s="20" t="s">
        <v>5765</v>
      </c>
      <c r="D1135" s="20" t="s">
        <v>6717</v>
      </c>
      <c r="E1135" s="19" t="s">
        <v>6896</v>
      </c>
    </row>
    <row r="1136" spans="1:5" ht="15.6" x14ac:dyDescent="0.3">
      <c r="A1136" s="20" t="s">
        <v>1230</v>
      </c>
      <c r="B1136" s="20" t="s">
        <v>3509</v>
      </c>
      <c r="C1136" s="20" t="s">
        <v>5766</v>
      </c>
      <c r="D1136" s="20" t="s">
        <v>6717</v>
      </c>
      <c r="E1136" s="19" t="s">
        <v>6782</v>
      </c>
    </row>
    <row r="1137" spans="1:5" ht="15.6" x14ac:dyDescent="0.3">
      <c r="A1137" s="20" t="s">
        <v>1229</v>
      </c>
      <c r="B1137" s="20" t="s">
        <v>3510</v>
      </c>
      <c r="C1137" s="20" t="s">
        <v>5767</v>
      </c>
      <c r="D1137" s="20" t="s">
        <v>6717</v>
      </c>
      <c r="E1137" s="19" t="s">
        <v>7582</v>
      </c>
    </row>
    <row r="1138" spans="1:5" ht="15.6" x14ac:dyDescent="0.3">
      <c r="A1138" s="20" t="s">
        <v>1228</v>
      </c>
      <c r="B1138" s="20" t="s">
        <v>3511</v>
      </c>
      <c r="C1138" s="20" t="s">
        <v>5768</v>
      </c>
      <c r="D1138" s="20" t="s">
        <v>6717</v>
      </c>
      <c r="E1138" s="19" t="s">
        <v>7583</v>
      </c>
    </row>
    <row r="1139" spans="1:5" ht="15.6" x14ac:dyDescent="0.3">
      <c r="A1139" s="20" t="s">
        <v>1227</v>
      </c>
      <c r="B1139" s="20" t="s">
        <v>3512</v>
      </c>
      <c r="C1139" s="20" t="s">
        <v>5769</v>
      </c>
      <c r="D1139" s="20" t="s">
        <v>6717</v>
      </c>
      <c r="E1139" s="19" t="s">
        <v>7584</v>
      </c>
    </row>
    <row r="1140" spans="1:5" ht="15.6" x14ac:dyDescent="0.3">
      <c r="A1140" s="20" t="s">
        <v>1226</v>
      </c>
      <c r="B1140" s="20" t="s">
        <v>3513</v>
      </c>
      <c r="C1140" s="20" t="s">
        <v>5770</v>
      </c>
      <c r="D1140" s="20" t="s">
        <v>6717</v>
      </c>
      <c r="E1140" s="19" t="s">
        <v>7585</v>
      </c>
    </row>
    <row r="1141" spans="1:5" ht="15.6" x14ac:dyDescent="0.3">
      <c r="A1141" s="20" t="s">
        <v>1225</v>
      </c>
      <c r="B1141" s="20" t="s">
        <v>3514</v>
      </c>
      <c r="C1141" s="20" t="s">
        <v>5771</v>
      </c>
      <c r="D1141" s="20" t="s">
        <v>6718</v>
      </c>
      <c r="E1141" s="19" t="s">
        <v>6768</v>
      </c>
    </row>
    <row r="1142" spans="1:5" ht="15.6" x14ac:dyDescent="0.3">
      <c r="A1142" s="20" t="s">
        <v>1224</v>
      </c>
      <c r="B1142" s="20" t="s">
        <v>3515</v>
      </c>
      <c r="C1142" s="20" t="s">
        <v>4943</v>
      </c>
      <c r="D1142" s="20" t="s">
        <v>6718</v>
      </c>
      <c r="E1142" s="19" t="s">
        <v>6783</v>
      </c>
    </row>
    <row r="1143" spans="1:5" ht="15.6" x14ac:dyDescent="0.3">
      <c r="A1143" s="20" t="s">
        <v>1223</v>
      </c>
      <c r="B1143" s="20" t="s">
        <v>3516</v>
      </c>
      <c r="C1143" s="20" t="s">
        <v>5772</v>
      </c>
      <c r="D1143" s="20" t="s">
        <v>6717</v>
      </c>
      <c r="E1143" s="19" t="s">
        <v>6895</v>
      </c>
    </row>
    <row r="1144" spans="1:5" ht="15.6" x14ac:dyDescent="0.3">
      <c r="A1144" s="20" t="s">
        <v>1222</v>
      </c>
      <c r="B1144" s="20" t="s">
        <v>3517</v>
      </c>
      <c r="C1144" s="20" t="s">
        <v>5773</v>
      </c>
      <c r="D1144" s="20" t="s">
        <v>6718</v>
      </c>
      <c r="E1144" s="19" t="s">
        <v>7385</v>
      </c>
    </row>
    <row r="1145" spans="1:5" ht="15.6" x14ac:dyDescent="0.3">
      <c r="A1145" s="20" t="s">
        <v>1221</v>
      </c>
      <c r="B1145" s="20" t="s">
        <v>3518</v>
      </c>
      <c r="C1145" s="20" t="s">
        <v>5774</v>
      </c>
      <c r="D1145" s="20" t="s">
        <v>6717</v>
      </c>
      <c r="E1145" s="19" t="s">
        <v>7586</v>
      </c>
    </row>
    <row r="1146" spans="1:5" ht="15.6" x14ac:dyDescent="0.3">
      <c r="A1146" s="20" t="s">
        <v>1220</v>
      </c>
      <c r="B1146" s="20" t="s">
        <v>3519</v>
      </c>
      <c r="C1146" s="20" t="s">
        <v>5775</v>
      </c>
      <c r="D1146" s="20" t="s">
        <v>6717</v>
      </c>
      <c r="E1146" s="19" t="s">
        <v>6743</v>
      </c>
    </row>
    <row r="1147" spans="1:5" ht="15.6" x14ac:dyDescent="0.3">
      <c r="A1147" s="20" t="s">
        <v>1219</v>
      </c>
      <c r="B1147" s="20" t="s">
        <v>3520</v>
      </c>
      <c r="C1147" s="20" t="s">
        <v>5776</v>
      </c>
      <c r="D1147" s="20" t="s">
        <v>6718</v>
      </c>
      <c r="E1147" s="19" t="s">
        <v>7587</v>
      </c>
    </row>
    <row r="1148" spans="1:5" ht="15.6" x14ac:dyDescent="0.3">
      <c r="A1148" s="20" t="s">
        <v>1218</v>
      </c>
      <c r="B1148" s="20" t="s">
        <v>3521</v>
      </c>
      <c r="C1148" s="20" t="s">
        <v>5777</v>
      </c>
      <c r="D1148" s="20" t="s">
        <v>6718</v>
      </c>
      <c r="E1148" s="19" t="s">
        <v>7588</v>
      </c>
    </row>
    <row r="1149" spans="1:5" ht="15.6" x14ac:dyDescent="0.3">
      <c r="A1149" s="20" t="s">
        <v>1217</v>
      </c>
      <c r="B1149" s="20" t="s">
        <v>3522</v>
      </c>
      <c r="C1149" s="20" t="s">
        <v>5778</v>
      </c>
      <c r="D1149" s="20" t="s">
        <v>6718</v>
      </c>
      <c r="E1149" s="19" t="s">
        <v>6814</v>
      </c>
    </row>
    <row r="1150" spans="1:5" ht="15.6" x14ac:dyDescent="0.3">
      <c r="A1150" s="20" t="s">
        <v>1216</v>
      </c>
      <c r="B1150" s="20" t="s">
        <v>3523</v>
      </c>
      <c r="C1150" s="20" t="s">
        <v>5779</v>
      </c>
      <c r="D1150" s="20" t="s">
        <v>6718</v>
      </c>
      <c r="E1150" s="19" t="s">
        <v>6866</v>
      </c>
    </row>
    <row r="1151" spans="1:5" ht="15.6" x14ac:dyDescent="0.3">
      <c r="A1151" s="20" t="s">
        <v>1215</v>
      </c>
      <c r="B1151" s="20" t="s">
        <v>3524</v>
      </c>
      <c r="C1151" s="20" t="s">
        <v>5780</v>
      </c>
      <c r="D1151" s="20" t="s">
        <v>6717</v>
      </c>
      <c r="E1151" s="19" t="s">
        <v>7589</v>
      </c>
    </row>
    <row r="1152" spans="1:5" ht="15.6" x14ac:dyDescent="0.3">
      <c r="A1152" s="20" t="s">
        <v>1214</v>
      </c>
      <c r="B1152" s="20" t="s">
        <v>3525</v>
      </c>
      <c r="C1152" s="20" t="s">
        <v>5224</v>
      </c>
      <c r="D1152" s="20" t="s">
        <v>6718</v>
      </c>
      <c r="E1152" s="19" t="s">
        <v>7590</v>
      </c>
    </row>
    <row r="1153" spans="1:5" ht="15.6" x14ac:dyDescent="0.3">
      <c r="A1153" s="20" t="s">
        <v>1213</v>
      </c>
      <c r="B1153" s="20" t="s">
        <v>3526</v>
      </c>
      <c r="C1153" s="20" t="s">
        <v>5781</v>
      </c>
      <c r="D1153" s="20" t="s">
        <v>6718</v>
      </c>
      <c r="E1153" s="19" t="s">
        <v>7591</v>
      </c>
    </row>
    <row r="1154" spans="1:5" ht="15.6" x14ac:dyDescent="0.3">
      <c r="A1154" s="20" t="s">
        <v>1212</v>
      </c>
      <c r="B1154" s="20" t="s">
        <v>3527</v>
      </c>
      <c r="C1154" s="20" t="s">
        <v>5782</v>
      </c>
      <c r="D1154" s="20" t="s">
        <v>6717</v>
      </c>
      <c r="E1154" s="19" t="s">
        <v>7146</v>
      </c>
    </row>
    <row r="1155" spans="1:5" ht="15.6" x14ac:dyDescent="0.3">
      <c r="A1155" s="20" t="s">
        <v>1211</v>
      </c>
      <c r="B1155" s="20" t="s">
        <v>3528</v>
      </c>
      <c r="C1155" s="20" t="s">
        <v>5783</v>
      </c>
      <c r="D1155" s="20" t="s">
        <v>6717</v>
      </c>
      <c r="E1155" s="19" t="s">
        <v>7592</v>
      </c>
    </row>
    <row r="1156" spans="1:5" ht="15.6" x14ac:dyDescent="0.3">
      <c r="A1156" s="20" t="s">
        <v>1210</v>
      </c>
      <c r="B1156" s="20" t="s">
        <v>3529</v>
      </c>
      <c r="C1156" s="20" t="s">
        <v>5784</v>
      </c>
      <c r="D1156" s="20" t="s">
        <v>6717</v>
      </c>
      <c r="E1156" s="19" t="s">
        <v>7593</v>
      </c>
    </row>
    <row r="1157" spans="1:5" ht="15.6" x14ac:dyDescent="0.3">
      <c r="A1157" s="20" t="s">
        <v>1209</v>
      </c>
      <c r="B1157" s="20" t="s">
        <v>3530</v>
      </c>
      <c r="C1157" s="20" t="s">
        <v>5785</v>
      </c>
      <c r="D1157" s="20" t="s">
        <v>6718</v>
      </c>
      <c r="E1157" s="19" t="s">
        <v>7594</v>
      </c>
    </row>
    <row r="1158" spans="1:5" ht="15.6" x14ac:dyDescent="0.3">
      <c r="A1158" s="20" t="s">
        <v>1208</v>
      </c>
      <c r="B1158" s="20" t="s">
        <v>3531</v>
      </c>
      <c r="C1158" s="20" t="s">
        <v>5786</v>
      </c>
      <c r="D1158" s="20" t="s">
        <v>6718</v>
      </c>
      <c r="E1158" s="19" t="s">
        <v>7595</v>
      </c>
    </row>
    <row r="1159" spans="1:5" ht="15.6" x14ac:dyDescent="0.3">
      <c r="A1159" s="20" t="s">
        <v>1207</v>
      </c>
      <c r="B1159" s="20" t="s">
        <v>3532</v>
      </c>
      <c r="C1159" s="20" t="s">
        <v>5787</v>
      </c>
      <c r="D1159" s="20" t="s">
        <v>6718</v>
      </c>
      <c r="E1159" s="19" t="s">
        <v>7596</v>
      </c>
    </row>
    <row r="1160" spans="1:5" ht="15.6" x14ac:dyDescent="0.3">
      <c r="A1160" s="20" t="s">
        <v>1206</v>
      </c>
      <c r="B1160" s="20" t="s">
        <v>3533</v>
      </c>
      <c r="C1160" s="20" t="s">
        <v>5788</v>
      </c>
      <c r="D1160" s="20" t="s">
        <v>6717</v>
      </c>
      <c r="E1160" s="19" t="s">
        <v>7597</v>
      </c>
    </row>
    <row r="1161" spans="1:5" ht="15.6" x14ac:dyDescent="0.3">
      <c r="A1161" s="20" t="s">
        <v>1205</v>
      </c>
      <c r="B1161" s="20" t="s">
        <v>3534</v>
      </c>
      <c r="C1161" s="20" t="s">
        <v>5789</v>
      </c>
      <c r="D1161" s="20" t="s">
        <v>6718</v>
      </c>
      <c r="E1161" s="19" t="s">
        <v>7598</v>
      </c>
    </row>
    <row r="1162" spans="1:5" ht="15.6" x14ac:dyDescent="0.3">
      <c r="A1162" s="20" t="s">
        <v>1204</v>
      </c>
      <c r="B1162" s="20" t="s">
        <v>3535</v>
      </c>
      <c r="C1162" s="20" t="s">
        <v>5790</v>
      </c>
      <c r="D1162" s="20" t="s">
        <v>6717</v>
      </c>
      <c r="E1162" s="19" t="s">
        <v>7599</v>
      </c>
    </row>
    <row r="1163" spans="1:5" ht="15.6" x14ac:dyDescent="0.3">
      <c r="A1163" s="20" t="s">
        <v>1203</v>
      </c>
      <c r="B1163" s="20" t="s">
        <v>3536</v>
      </c>
      <c r="C1163" s="20" t="s">
        <v>5791</v>
      </c>
      <c r="D1163" s="20" t="s">
        <v>6717</v>
      </c>
      <c r="E1163" s="19" t="s">
        <v>7323</v>
      </c>
    </row>
    <row r="1164" spans="1:5" ht="15.6" x14ac:dyDescent="0.3">
      <c r="A1164" s="20" t="s">
        <v>1202</v>
      </c>
      <c r="B1164" s="20" t="s">
        <v>3537</v>
      </c>
      <c r="C1164" s="20" t="s">
        <v>5792</v>
      </c>
      <c r="D1164" s="20" t="s">
        <v>6718</v>
      </c>
      <c r="E1164" s="19" t="s">
        <v>7600</v>
      </c>
    </row>
    <row r="1165" spans="1:5" ht="15.6" x14ac:dyDescent="0.3">
      <c r="A1165" s="20" t="s">
        <v>1201</v>
      </c>
      <c r="B1165" s="20" t="s">
        <v>3538</v>
      </c>
      <c r="C1165" s="20" t="s">
        <v>5793</v>
      </c>
      <c r="D1165" s="20" t="s">
        <v>6717</v>
      </c>
      <c r="E1165" s="19" t="s">
        <v>7601</v>
      </c>
    </row>
    <row r="1166" spans="1:5" ht="15.6" x14ac:dyDescent="0.3">
      <c r="A1166" s="20" t="s">
        <v>1200</v>
      </c>
      <c r="B1166" s="20" t="s">
        <v>3539</v>
      </c>
      <c r="C1166" s="20" t="s">
        <v>5794</v>
      </c>
      <c r="D1166" s="20" t="s">
        <v>6717</v>
      </c>
      <c r="E1166" s="19" t="s">
        <v>7602</v>
      </c>
    </row>
    <row r="1167" spans="1:5" ht="15.6" x14ac:dyDescent="0.3">
      <c r="A1167" s="20" t="s">
        <v>1199</v>
      </c>
      <c r="B1167" s="20" t="s">
        <v>3540</v>
      </c>
      <c r="C1167" s="20" t="s">
        <v>5795</v>
      </c>
      <c r="D1167" s="20" t="s">
        <v>6717</v>
      </c>
      <c r="E1167" s="19" t="s">
        <v>6910</v>
      </c>
    </row>
    <row r="1168" spans="1:5" ht="15.6" x14ac:dyDescent="0.3">
      <c r="A1168" s="20" t="s">
        <v>1198</v>
      </c>
      <c r="B1168" s="20" t="s">
        <v>3541</v>
      </c>
      <c r="C1168" s="20" t="s">
        <v>5796</v>
      </c>
      <c r="D1168" s="20" t="s">
        <v>6717</v>
      </c>
      <c r="E1168" s="19" t="s">
        <v>6758</v>
      </c>
    </row>
    <row r="1169" spans="1:5" ht="15.6" x14ac:dyDescent="0.3">
      <c r="A1169" s="20" t="s">
        <v>1197</v>
      </c>
      <c r="B1169" s="20" t="s">
        <v>3542</v>
      </c>
      <c r="C1169" s="20" t="s">
        <v>5797</v>
      </c>
      <c r="D1169" s="20" t="s">
        <v>6719</v>
      </c>
      <c r="E1169" s="19" t="s">
        <v>7603</v>
      </c>
    </row>
    <row r="1170" spans="1:5" ht="15.6" x14ac:dyDescent="0.3">
      <c r="A1170" s="20" t="s">
        <v>1196</v>
      </c>
      <c r="B1170" s="20" t="s">
        <v>3543</v>
      </c>
      <c r="C1170" s="20" t="s">
        <v>4755</v>
      </c>
      <c r="D1170" s="20" t="s">
        <v>6718</v>
      </c>
      <c r="E1170" s="19" t="s">
        <v>7604</v>
      </c>
    </row>
    <row r="1171" spans="1:5" ht="15.6" x14ac:dyDescent="0.3">
      <c r="A1171" s="20" t="s">
        <v>1195</v>
      </c>
      <c r="B1171" s="20" t="s">
        <v>3544</v>
      </c>
      <c r="C1171" s="20" t="s">
        <v>5798</v>
      </c>
      <c r="D1171" s="20" t="s">
        <v>6718</v>
      </c>
      <c r="E1171" s="19" t="s">
        <v>7605</v>
      </c>
    </row>
    <row r="1172" spans="1:5" ht="15.6" x14ac:dyDescent="0.3">
      <c r="A1172" s="20" t="s">
        <v>1194</v>
      </c>
      <c r="B1172" s="20" t="s">
        <v>3545</v>
      </c>
      <c r="C1172" s="20" t="s">
        <v>5643</v>
      </c>
      <c r="D1172" s="20" t="s">
        <v>6719</v>
      </c>
      <c r="E1172" s="19" t="s">
        <v>7606</v>
      </c>
    </row>
    <row r="1173" spans="1:5" ht="15.6" x14ac:dyDescent="0.3">
      <c r="A1173" s="20" t="s">
        <v>1193</v>
      </c>
      <c r="B1173" s="20" t="s">
        <v>3546</v>
      </c>
      <c r="C1173" s="20" t="s">
        <v>5799</v>
      </c>
      <c r="D1173" s="20" t="s">
        <v>6717</v>
      </c>
      <c r="E1173" s="19" t="s">
        <v>7607</v>
      </c>
    </row>
    <row r="1174" spans="1:5" ht="15.6" x14ac:dyDescent="0.3">
      <c r="A1174" s="20" t="s">
        <v>1192</v>
      </c>
      <c r="B1174" s="20" t="s">
        <v>3547</v>
      </c>
      <c r="C1174" s="20" t="s">
        <v>5800</v>
      </c>
      <c r="D1174" s="20" t="s">
        <v>6718</v>
      </c>
      <c r="E1174" s="19" t="s">
        <v>7608</v>
      </c>
    </row>
    <row r="1175" spans="1:5" ht="15.6" x14ac:dyDescent="0.3">
      <c r="A1175" s="20" t="s">
        <v>1191</v>
      </c>
      <c r="B1175" s="20" t="s">
        <v>3548</v>
      </c>
      <c r="C1175" s="20" t="s">
        <v>5801</v>
      </c>
      <c r="D1175" s="20" t="s">
        <v>6719</v>
      </c>
      <c r="E1175" s="19" t="s">
        <v>7609</v>
      </c>
    </row>
    <row r="1176" spans="1:5" ht="15.6" x14ac:dyDescent="0.3">
      <c r="A1176" s="20" t="s">
        <v>1190</v>
      </c>
      <c r="B1176" s="20" t="s">
        <v>3549</v>
      </c>
      <c r="C1176" s="20" t="s">
        <v>5802</v>
      </c>
      <c r="D1176" s="20" t="s">
        <v>6718</v>
      </c>
      <c r="E1176" s="19" t="s">
        <v>7610</v>
      </c>
    </row>
    <row r="1177" spans="1:5" ht="15.6" x14ac:dyDescent="0.3">
      <c r="A1177" s="20" t="s">
        <v>1189</v>
      </c>
      <c r="B1177" s="20" t="s">
        <v>3550</v>
      </c>
      <c r="C1177" s="20" t="s">
        <v>5803</v>
      </c>
      <c r="D1177" s="20" t="s">
        <v>6718</v>
      </c>
      <c r="E1177" s="19" t="s">
        <v>7611</v>
      </c>
    </row>
    <row r="1178" spans="1:5" ht="15.6" x14ac:dyDescent="0.3">
      <c r="A1178" s="20" t="s">
        <v>1188</v>
      </c>
      <c r="B1178" s="20" t="s">
        <v>3551</v>
      </c>
      <c r="C1178" s="20" t="s">
        <v>5804</v>
      </c>
      <c r="D1178" s="20" t="s">
        <v>6718</v>
      </c>
      <c r="E1178" s="19" t="s">
        <v>7612</v>
      </c>
    </row>
    <row r="1179" spans="1:5" ht="15.6" x14ac:dyDescent="0.3">
      <c r="A1179" s="20" t="s">
        <v>1187</v>
      </c>
      <c r="B1179" s="20" t="s">
        <v>3552</v>
      </c>
      <c r="C1179" s="20" t="s">
        <v>5805</v>
      </c>
      <c r="D1179" s="20" t="s">
        <v>6717</v>
      </c>
      <c r="E1179" s="19" t="s">
        <v>7613</v>
      </c>
    </row>
    <row r="1180" spans="1:5" ht="15.6" x14ac:dyDescent="0.3">
      <c r="A1180" s="20" t="s">
        <v>1186</v>
      </c>
      <c r="B1180" s="20" t="s">
        <v>3553</v>
      </c>
      <c r="C1180" s="20" t="s">
        <v>5806</v>
      </c>
      <c r="D1180" s="20" t="s">
        <v>6718</v>
      </c>
      <c r="E1180" s="19" t="s">
        <v>6787</v>
      </c>
    </row>
    <row r="1181" spans="1:5" ht="15.6" x14ac:dyDescent="0.3">
      <c r="A1181" s="20" t="s">
        <v>1185</v>
      </c>
      <c r="B1181" s="20" t="s">
        <v>3554</v>
      </c>
      <c r="C1181" s="20" t="s">
        <v>5807</v>
      </c>
      <c r="D1181" s="20" t="s">
        <v>6717</v>
      </c>
      <c r="E1181" s="19" t="s">
        <v>6892</v>
      </c>
    </row>
    <row r="1182" spans="1:5" ht="15.6" x14ac:dyDescent="0.3">
      <c r="A1182" s="20" t="s">
        <v>1184</v>
      </c>
      <c r="B1182" s="20" t="s">
        <v>3555</v>
      </c>
      <c r="C1182" s="20" t="s">
        <v>5808</v>
      </c>
      <c r="D1182" s="20" t="s">
        <v>6718</v>
      </c>
      <c r="E1182" s="19" t="s">
        <v>6746</v>
      </c>
    </row>
    <row r="1183" spans="1:5" ht="15.6" x14ac:dyDescent="0.3">
      <c r="A1183" s="20" t="s">
        <v>1183</v>
      </c>
      <c r="B1183" s="20" t="s">
        <v>3556</v>
      </c>
      <c r="C1183" s="20" t="s">
        <v>4754</v>
      </c>
      <c r="D1183" s="20" t="s">
        <v>6717</v>
      </c>
      <c r="E1183" s="19" t="s">
        <v>7614</v>
      </c>
    </row>
    <row r="1184" spans="1:5" ht="15.6" x14ac:dyDescent="0.3">
      <c r="A1184" s="20" t="s">
        <v>1182</v>
      </c>
      <c r="B1184" s="20" t="s">
        <v>3557</v>
      </c>
      <c r="C1184" s="20" t="s">
        <v>5809</v>
      </c>
      <c r="D1184" s="20" t="s">
        <v>6717</v>
      </c>
      <c r="E1184" s="19" t="s">
        <v>7615</v>
      </c>
    </row>
    <row r="1185" spans="1:5" ht="15.6" x14ac:dyDescent="0.3">
      <c r="A1185" s="20" t="s">
        <v>1181</v>
      </c>
      <c r="B1185" s="20" t="s">
        <v>3558</v>
      </c>
      <c r="C1185" s="20" t="s">
        <v>5810</v>
      </c>
      <c r="D1185" s="20" t="s">
        <v>6719</v>
      </c>
      <c r="E1185" s="19" t="s">
        <v>7616</v>
      </c>
    </row>
    <row r="1186" spans="1:5" ht="15.6" x14ac:dyDescent="0.3">
      <c r="A1186" s="20" t="s">
        <v>1180</v>
      </c>
      <c r="B1186" s="20" t="s">
        <v>3559</v>
      </c>
      <c r="C1186" s="20" t="s">
        <v>5811</v>
      </c>
      <c r="D1186" s="20" t="s">
        <v>6718</v>
      </c>
      <c r="E1186" s="19" t="s">
        <v>7617</v>
      </c>
    </row>
    <row r="1187" spans="1:5" ht="15.6" x14ac:dyDescent="0.3">
      <c r="A1187" s="20" t="s">
        <v>1179</v>
      </c>
      <c r="B1187" s="20" t="s">
        <v>3560</v>
      </c>
      <c r="C1187" s="20" t="s">
        <v>5812</v>
      </c>
      <c r="D1187" s="20" t="s">
        <v>6717</v>
      </c>
      <c r="E1187" s="19" t="s">
        <v>6743</v>
      </c>
    </row>
    <row r="1188" spans="1:5" ht="15.6" x14ac:dyDescent="0.3">
      <c r="A1188" s="20" t="s">
        <v>1178</v>
      </c>
      <c r="B1188" s="20" t="s">
        <v>3561</v>
      </c>
      <c r="C1188" s="20" t="s">
        <v>5813</v>
      </c>
      <c r="D1188" s="20" t="s">
        <v>6717</v>
      </c>
      <c r="E1188" s="19" t="s">
        <v>7618</v>
      </c>
    </row>
    <row r="1189" spans="1:5" ht="15.6" x14ac:dyDescent="0.3">
      <c r="A1189" s="20" t="s">
        <v>1177</v>
      </c>
      <c r="B1189" s="20" t="s">
        <v>3562</v>
      </c>
      <c r="C1189" s="20" t="s">
        <v>4999</v>
      </c>
      <c r="D1189" s="20" t="s">
        <v>6718</v>
      </c>
      <c r="E1189" s="19" t="s">
        <v>7619</v>
      </c>
    </row>
    <row r="1190" spans="1:5" ht="15.6" x14ac:dyDescent="0.3">
      <c r="A1190" s="20" t="s">
        <v>1176</v>
      </c>
      <c r="B1190" s="20" t="s">
        <v>3563</v>
      </c>
      <c r="C1190" s="20" t="s">
        <v>6690</v>
      </c>
      <c r="D1190" s="20" t="s">
        <v>6718</v>
      </c>
      <c r="E1190" s="19" t="s">
        <v>7620</v>
      </c>
    </row>
    <row r="1191" spans="1:5" ht="15.6" x14ac:dyDescent="0.3">
      <c r="A1191" s="20" t="s">
        <v>1175</v>
      </c>
      <c r="B1191" s="20" t="s">
        <v>3564</v>
      </c>
      <c r="C1191" s="20" t="s">
        <v>5815</v>
      </c>
      <c r="D1191" s="20" t="s">
        <v>6718</v>
      </c>
      <c r="E1191" s="19" t="s">
        <v>7621</v>
      </c>
    </row>
    <row r="1192" spans="1:5" ht="15.6" x14ac:dyDescent="0.3">
      <c r="A1192" s="20" t="s">
        <v>1174</v>
      </c>
      <c r="B1192" s="20" t="s">
        <v>3565</v>
      </c>
      <c r="C1192" s="20" t="s">
        <v>5816</v>
      </c>
      <c r="D1192" s="20" t="s">
        <v>6718</v>
      </c>
      <c r="E1192" s="19" t="s">
        <v>7622</v>
      </c>
    </row>
    <row r="1193" spans="1:5" ht="15.6" x14ac:dyDescent="0.3">
      <c r="A1193" s="20" t="s">
        <v>1173</v>
      </c>
      <c r="B1193" s="20" t="s">
        <v>3566</v>
      </c>
      <c r="C1193" s="20" t="s">
        <v>5817</v>
      </c>
      <c r="D1193" s="20" t="s">
        <v>6718</v>
      </c>
      <c r="E1193" s="19" t="s">
        <v>6940</v>
      </c>
    </row>
    <row r="1194" spans="1:5" ht="15.6" x14ac:dyDescent="0.3">
      <c r="A1194" s="20" t="s">
        <v>1172</v>
      </c>
      <c r="B1194" s="20" t="s">
        <v>3567</v>
      </c>
      <c r="C1194" s="20" t="s">
        <v>6691</v>
      </c>
      <c r="D1194" s="20" t="s">
        <v>6717</v>
      </c>
      <c r="E1194" s="19" t="s">
        <v>7023</v>
      </c>
    </row>
    <row r="1195" spans="1:5" ht="15.6" x14ac:dyDescent="0.3">
      <c r="A1195" s="20" t="s">
        <v>1171</v>
      </c>
      <c r="B1195" s="20" t="s">
        <v>3568</v>
      </c>
      <c r="C1195" s="20" t="s">
        <v>5818</v>
      </c>
      <c r="D1195" s="20" t="s">
        <v>6717</v>
      </c>
      <c r="E1195" s="19" t="s">
        <v>6822</v>
      </c>
    </row>
    <row r="1196" spans="1:5" ht="15.6" x14ac:dyDescent="0.3">
      <c r="A1196" s="20" t="s">
        <v>1170</v>
      </c>
      <c r="B1196" s="20" t="s">
        <v>3569</v>
      </c>
      <c r="C1196" s="20" t="s">
        <v>5819</v>
      </c>
      <c r="D1196" s="20" t="s">
        <v>6717</v>
      </c>
      <c r="E1196" s="19" t="s">
        <v>7623</v>
      </c>
    </row>
    <row r="1197" spans="1:5" ht="15.6" x14ac:dyDescent="0.3">
      <c r="A1197" s="20" t="s">
        <v>1169</v>
      </c>
      <c r="B1197" s="20" t="s">
        <v>3570</v>
      </c>
      <c r="C1197" s="20" t="s">
        <v>5820</v>
      </c>
      <c r="D1197" s="20" t="s">
        <v>6717</v>
      </c>
      <c r="E1197" s="19" t="s">
        <v>7624</v>
      </c>
    </row>
    <row r="1198" spans="1:5" ht="15.6" x14ac:dyDescent="0.3">
      <c r="A1198" s="20" t="s">
        <v>1168</v>
      </c>
      <c r="B1198" s="20" t="s">
        <v>3571</v>
      </c>
      <c r="C1198" s="20" t="s">
        <v>5821</v>
      </c>
      <c r="D1198" s="20" t="s">
        <v>6717</v>
      </c>
      <c r="E1198" s="19" t="s">
        <v>7625</v>
      </c>
    </row>
    <row r="1199" spans="1:5" ht="15.6" x14ac:dyDescent="0.3">
      <c r="A1199" s="20" t="s">
        <v>1167</v>
      </c>
      <c r="B1199" s="20" t="s">
        <v>3572</v>
      </c>
      <c r="C1199" s="20" t="s">
        <v>5822</v>
      </c>
      <c r="D1199" s="20" t="s">
        <v>6718</v>
      </c>
      <c r="E1199" s="19" t="s">
        <v>7511</v>
      </c>
    </row>
    <row r="1200" spans="1:5" ht="15.6" x14ac:dyDescent="0.3">
      <c r="A1200" s="20" t="s">
        <v>1166</v>
      </c>
      <c r="B1200" s="20" t="s">
        <v>3573</v>
      </c>
      <c r="C1200" s="20" t="s">
        <v>5823</v>
      </c>
      <c r="D1200" s="20" t="s">
        <v>6718</v>
      </c>
      <c r="E1200" s="19" t="s">
        <v>7626</v>
      </c>
    </row>
    <row r="1201" spans="1:5" ht="15.6" x14ac:dyDescent="0.3">
      <c r="A1201" s="20" t="s">
        <v>1165</v>
      </c>
      <c r="B1201" s="20" t="s">
        <v>3574</v>
      </c>
      <c r="C1201" s="20" t="s">
        <v>5824</v>
      </c>
      <c r="D1201" s="20" t="s">
        <v>6719</v>
      </c>
      <c r="E1201" s="19" t="s">
        <v>7451</v>
      </c>
    </row>
    <row r="1202" spans="1:5" ht="15.6" x14ac:dyDescent="0.3">
      <c r="A1202" s="20" t="s">
        <v>1164</v>
      </c>
      <c r="B1202" s="20" t="s">
        <v>3575</v>
      </c>
      <c r="C1202" s="20" t="s">
        <v>5506</v>
      </c>
      <c r="D1202" s="20" t="s">
        <v>6718</v>
      </c>
      <c r="E1202" s="19" t="s">
        <v>6768</v>
      </c>
    </row>
    <row r="1203" spans="1:5" ht="15.6" x14ac:dyDescent="0.3">
      <c r="A1203" s="20" t="s">
        <v>1163</v>
      </c>
      <c r="B1203" s="20" t="s">
        <v>3576</v>
      </c>
      <c r="C1203" s="20" t="s">
        <v>5825</v>
      </c>
      <c r="D1203" s="20" t="s">
        <v>6719</v>
      </c>
      <c r="E1203" s="19" t="s">
        <v>7627</v>
      </c>
    </row>
    <row r="1204" spans="1:5" ht="15.6" x14ac:dyDescent="0.3">
      <c r="A1204" s="20" t="s">
        <v>1162</v>
      </c>
      <c r="B1204" s="20" t="s">
        <v>3577</v>
      </c>
      <c r="C1204" s="20" t="s">
        <v>5184</v>
      </c>
      <c r="D1204" s="20" t="s">
        <v>6718</v>
      </c>
      <c r="E1204" s="19" t="s">
        <v>7628</v>
      </c>
    </row>
    <row r="1205" spans="1:5" ht="15.6" x14ac:dyDescent="0.3">
      <c r="A1205" s="20" t="s">
        <v>1161</v>
      </c>
      <c r="B1205" s="20" t="s">
        <v>3578</v>
      </c>
      <c r="C1205" s="20" t="s">
        <v>5826</v>
      </c>
      <c r="D1205" s="20" t="s">
        <v>6718</v>
      </c>
      <c r="E1205" s="19" t="s">
        <v>7021</v>
      </c>
    </row>
    <row r="1206" spans="1:5" ht="15.6" x14ac:dyDescent="0.3">
      <c r="A1206" s="20" t="s">
        <v>1160</v>
      </c>
      <c r="B1206" s="20" t="s">
        <v>3579</v>
      </c>
      <c r="C1206" s="20" t="s">
        <v>5827</v>
      </c>
      <c r="D1206" s="20" t="s">
        <v>6719</v>
      </c>
      <c r="E1206" s="19" t="s">
        <v>7629</v>
      </c>
    </row>
    <row r="1207" spans="1:5" ht="15.6" x14ac:dyDescent="0.3">
      <c r="A1207" s="20" t="s">
        <v>1159</v>
      </c>
      <c r="B1207" s="20" t="s">
        <v>3580</v>
      </c>
      <c r="C1207" s="20" t="s">
        <v>5828</v>
      </c>
      <c r="D1207" s="20" t="s">
        <v>6718</v>
      </c>
      <c r="E1207" s="19" t="s">
        <v>7630</v>
      </c>
    </row>
    <row r="1208" spans="1:5" ht="15.6" x14ac:dyDescent="0.3">
      <c r="A1208" s="20" t="s">
        <v>1158</v>
      </c>
      <c r="B1208" s="20" t="s">
        <v>3581</v>
      </c>
      <c r="C1208" s="20" t="s">
        <v>6692</v>
      </c>
      <c r="D1208" s="20" t="s">
        <v>6719</v>
      </c>
      <c r="E1208" s="19" t="s">
        <v>7631</v>
      </c>
    </row>
    <row r="1209" spans="1:5" ht="15.6" x14ac:dyDescent="0.3">
      <c r="A1209" s="20" t="s">
        <v>1157</v>
      </c>
      <c r="B1209" s="20" t="s">
        <v>3582</v>
      </c>
      <c r="C1209" s="20" t="s">
        <v>5263</v>
      </c>
      <c r="D1209" s="20" t="s">
        <v>6717</v>
      </c>
      <c r="E1209" s="19" t="s">
        <v>7632</v>
      </c>
    </row>
    <row r="1210" spans="1:5" ht="15.6" x14ac:dyDescent="0.3">
      <c r="A1210" s="20" t="s">
        <v>1156</v>
      </c>
      <c r="B1210" s="20" t="s">
        <v>3583</v>
      </c>
      <c r="C1210" s="20" t="s">
        <v>5829</v>
      </c>
      <c r="D1210" s="20" t="s">
        <v>6718</v>
      </c>
      <c r="E1210" s="19" t="s">
        <v>7633</v>
      </c>
    </row>
    <row r="1211" spans="1:5" ht="15.6" x14ac:dyDescent="0.3">
      <c r="A1211" s="20" t="s">
        <v>1155</v>
      </c>
      <c r="B1211" s="20" t="s">
        <v>3584</v>
      </c>
      <c r="C1211" s="20" t="s">
        <v>5320</v>
      </c>
      <c r="D1211" s="20" t="s">
        <v>6718</v>
      </c>
      <c r="E1211" s="19" t="s">
        <v>6866</v>
      </c>
    </row>
    <row r="1212" spans="1:5" ht="15.6" x14ac:dyDescent="0.3">
      <c r="A1212" s="20" t="s">
        <v>1154</v>
      </c>
      <c r="B1212" s="20" t="s">
        <v>3585</v>
      </c>
      <c r="C1212" s="20" t="s">
        <v>5830</v>
      </c>
      <c r="D1212" s="20" t="s">
        <v>6718</v>
      </c>
      <c r="E1212" s="19" t="s">
        <v>7634</v>
      </c>
    </row>
    <row r="1213" spans="1:5" ht="15.6" x14ac:dyDescent="0.3">
      <c r="A1213" s="20" t="s">
        <v>1153</v>
      </c>
      <c r="B1213" s="20" t="s">
        <v>3586</v>
      </c>
      <c r="C1213" s="20" t="s">
        <v>5831</v>
      </c>
      <c r="D1213" s="20" t="s">
        <v>6718</v>
      </c>
      <c r="E1213" s="19" t="s">
        <v>6865</v>
      </c>
    </row>
    <row r="1214" spans="1:5" ht="15.6" x14ac:dyDescent="0.3">
      <c r="A1214" s="20" t="s">
        <v>1152</v>
      </c>
      <c r="B1214" s="20" t="s">
        <v>3587</v>
      </c>
      <c r="C1214" s="20" t="s">
        <v>5832</v>
      </c>
      <c r="D1214" s="20" t="s">
        <v>6719</v>
      </c>
      <c r="E1214" s="19" t="s">
        <v>7087</v>
      </c>
    </row>
    <row r="1215" spans="1:5" ht="15.6" x14ac:dyDescent="0.3">
      <c r="A1215" s="20" t="s">
        <v>1151</v>
      </c>
      <c r="B1215" s="20" t="s">
        <v>3588</v>
      </c>
      <c r="C1215" s="20" t="s">
        <v>5833</v>
      </c>
      <c r="D1215" s="20" t="s">
        <v>6717</v>
      </c>
      <c r="E1215" s="19" t="s">
        <v>7287</v>
      </c>
    </row>
    <row r="1216" spans="1:5" ht="15.6" x14ac:dyDescent="0.3">
      <c r="A1216" s="20" t="s">
        <v>1150</v>
      </c>
      <c r="B1216" s="20" t="s">
        <v>3589</v>
      </c>
      <c r="C1216" s="20" t="s">
        <v>5834</v>
      </c>
      <c r="D1216" s="20" t="s">
        <v>6718</v>
      </c>
      <c r="E1216" s="19" t="s">
        <v>7635</v>
      </c>
    </row>
    <row r="1217" spans="1:5" ht="15.6" x14ac:dyDescent="0.3">
      <c r="A1217" s="20" t="s">
        <v>1149</v>
      </c>
      <c r="B1217" s="20" t="s">
        <v>3590</v>
      </c>
      <c r="C1217" s="20" t="s">
        <v>5835</v>
      </c>
      <c r="D1217" s="20" t="s">
        <v>6717</v>
      </c>
      <c r="E1217" s="19" t="s">
        <v>7636</v>
      </c>
    </row>
    <row r="1218" spans="1:5" ht="15.6" x14ac:dyDescent="0.3">
      <c r="A1218" s="20" t="s">
        <v>1148</v>
      </c>
      <c r="B1218" s="20" t="s">
        <v>3591</v>
      </c>
      <c r="C1218" s="20" t="s">
        <v>5430</v>
      </c>
      <c r="D1218" s="20" t="s">
        <v>6717</v>
      </c>
      <c r="E1218" s="19" t="s">
        <v>7282</v>
      </c>
    </row>
    <row r="1219" spans="1:5" ht="15.6" x14ac:dyDescent="0.3">
      <c r="A1219" s="20" t="s">
        <v>1147</v>
      </c>
      <c r="B1219" s="20" t="s">
        <v>3592</v>
      </c>
      <c r="C1219" s="20" t="s">
        <v>5836</v>
      </c>
      <c r="D1219" s="20" t="s">
        <v>6718</v>
      </c>
      <c r="E1219" s="19" t="s">
        <v>7637</v>
      </c>
    </row>
    <row r="1220" spans="1:5" ht="15.6" x14ac:dyDescent="0.3">
      <c r="A1220" s="20" t="s">
        <v>1146</v>
      </c>
      <c r="B1220" s="20" t="s">
        <v>3593</v>
      </c>
      <c r="C1220" s="20" t="s">
        <v>5837</v>
      </c>
      <c r="D1220" s="20" t="s">
        <v>6718</v>
      </c>
      <c r="E1220" s="19" t="s">
        <v>6728</v>
      </c>
    </row>
    <row r="1221" spans="1:5" ht="15.6" x14ac:dyDescent="0.3">
      <c r="A1221" s="20" t="s">
        <v>1145</v>
      </c>
      <c r="B1221" s="20" t="s">
        <v>3594</v>
      </c>
      <c r="C1221" s="20" t="s">
        <v>5838</v>
      </c>
      <c r="D1221" s="20" t="s">
        <v>6718</v>
      </c>
      <c r="E1221" s="19" t="s">
        <v>7638</v>
      </c>
    </row>
    <row r="1222" spans="1:5" ht="15.6" x14ac:dyDescent="0.3">
      <c r="A1222" s="20" t="s">
        <v>1144</v>
      </c>
      <c r="B1222" s="20" t="s">
        <v>3595</v>
      </c>
      <c r="C1222" s="20" t="s">
        <v>5839</v>
      </c>
      <c r="D1222" s="20" t="s">
        <v>6718</v>
      </c>
      <c r="E1222" s="19" t="s">
        <v>7639</v>
      </c>
    </row>
    <row r="1223" spans="1:5" ht="15.6" x14ac:dyDescent="0.3">
      <c r="A1223" s="20" t="s">
        <v>1143</v>
      </c>
      <c r="B1223" s="20" t="s">
        <v>3596</v>
      </c>
      <c r="C1223" s="20" t="s">
        <v>5840</v>
      </c>
      <c r="D1223" s="20" t="s">
        <v>6717</v>
      </c>
      <c r="E1223" s="19" t="s">
        <v>7215</v>
      </c>
    </row>
    <row r="1224" spans="1:5" ht="15.6" x14ac:dyDescent="0.3">
      <c r="A1224" s="20" t="s">
        <v>1142</v>
      </c>
      <c r="B1224" s="20" t="s">
        <v>3597</v>
      </c>
      <c r="C1224" s="20" t="s">
        <v>5841</v>
      </c>
      <c r="D1224" s="20" t="s">
        <v>6717</v>
      </c>
      <c r="E1224" s="19" t="s">
        <v>7640</v>
      </c>
    </row>
    <row r="1225" spans="1:5" ht="15.6" x14ac:dyDescent="0.3">
      <c r="A1225" s="20" t="s">
        <v>1141</v>
      </c>
      <c r="B1225" s="20" t="s">
        <v>3598</v>
      </c>
      <c r="C1225" s="20" t="s">
        <v>5026</v>
      </c>
      <c r="D1225" s="20" t="s">
        <v>6718</v>
      </c>
      <c r="E1225" s="19" t="s">
        <v>7641</v>
      </c>
    </row>
    <row r="1226" spans="1:5" ht="15.6" x14ac:dyDescent="0.3">
      <c r="A1226" s="20" t="s">
        <v>1140</v>
      </c>
      <c r="B1226" s="20" t="s">
        <v>3599</v>
      </c>
      <c r="C1226" s="20" t="s">
        <v>4767</v>
      </c>
      <c r="D1226" s="20" t="s">
        <v>6717</v>
      </c>
      <c r="E1226" s="19" t="s">
        <v>7642</v>
      </c>
    </row>
    <row r="1227" spans="1:5" ht="15.6" x14ac:dyDescent="0.3">
      <c r="A1227" s="20" t="s">
        <v>1139</v>
      </c>
      <c r="B1227" s="20" t="s">
        <v>3600</v>
      </c>
      <c r="C1227" s="20" t="s">
        <v>5842</v>
      </c>
      <c r="D1227" s="20" t="s">
        <v>6718</v>
      </c>
      <c r="E1227" s="19" t="s">
        <v>7643</v>
      </c>
    </row>
    <row r="1228" spans="1:5" ht="15.6" x14ac:dyDescent="0.3">
      <c r="A1228" s="20" t="s">
        <v>1138</v>
      </c>
      <c r="B1228" s="20" t="s">
        <v>3601</v>
      </c>
      <c r="C1228" s="20" t="s">
        <v>5843</v>
      </c>
      <c r="D1228" s="20" t="s">
        <v>6717</v>
      </c>
      <c r="E1228" s="19" t="s">
        <v>7644</v>
      </c>
    </row>
    <row r="1229" spans="1:5" ht="15.6" x14ac:dyDescent="0.3">
      <c r="A1229" s="20" t="s">
        <v>1137</v>
      </c>
      <c r="B1229" s="20" t="s">
        <v>3602</v>
      </c>
      <c r="C1229" s="20" t="s">
        <v>5844</v>
      </c>
      <c r="D1229" s="20" t="s">
        <v>6718</v>
      </c>
      <c r="E1229" s="19" t="s">
        <v>7645</v>
      </c>
    </row>
    <row r="1230" spans="1:5" ht="15.6" x14ac:dyDescent="0.3">
      <c r="A1230" s="20" t="s">
        <v>1136</v>
      </c>
      <c r="B1230" s="20" t="s">
        <v>3603</v>
      </c>
      <c r="C1230" s="20" t="s">
        <v>5845</v>
      </c>
      <c r="D1230" s="20" t="s">
        <v>6718</v>
      </c>
      <c r="E1230" s="19" t="s">
        <v>6940</v>
      </c>
    </row>
    <row r="1231" spans="1:5" ht="15.6" x14ac:dyDescent="0.3">
      <c r="A1231" s="20" t="s">
        <v>1135</v>
      </c>
      <c r="B1231" s="20" t="s">
        <v>3604</v>
      </c>
      <c r="C1231" s="20" t="s">
        <v>5846</v>
      </c>
      <c r="D1231" s="20" t="s">
        <v>6717</v>
      </c>
      <c r="E1231" s="19" t="s">
        <v>7646</v>
      </c>
    </row>
    <row r="1232" spans="1:5" ht="15.6" x14ac:dyDescent="0.3">
      <c r="A1232" s="20" t="s">
        <v>1134</v>
      </c>
      <c r="B1232" s="20" t="s">
        <v>3605</v>
      </c>
      <c r="C1232" s="20" t="s">
        <v>5847</v>
      </c>
      <c r="D1232" s="20" t="s">
        <v>6717</v>
      </c>
      <c r="E1232" s="19" t="s">
        <v>7647</v>
      </c>
    </row>
    <row r="1233" spans="1:5" ht="15.6" x14ac:dyDescent="0.3">
      <c r="A1233" s="20" t="s">
        <v>1133</v>
      </c>
      <c r="B1233" s="20" t="s">
        <v>3606</v>
      </c>
      <c r="C1233" s="20" t="s">
        <v>5848</v>
      </c>
      <c r="D1233" s="20" t="s">
        <v>6717</v>
      </c>
      <c r="E1233" s="19" t="s">
        <v>7648</v>
      </c>
    </row>
    <row r="1234" spans="1:5" ht="15.6" x14ac:dyDescent="0.3">
      <c r="A1234" s="20" t="s">
        <v>1132</v>
      </c>
      <c r="B1234" s="20" t="s">
        <v>3607</v>
      </c>
      <c r="C1234" s="20" t="s">
        <v>5849</v>
      </c>
      <c r="D1234" s="20" t="s">
        <v>6718</v>
      </c>
      <c r="E1234" s="19" t="s">
        <v>7649</v>
      </c>
    </row>
    <row r="1235" spans="1:5" ht="15.6" x14ac:dyDescent="0.3">
      <c r="A1235" s="20" t="s">
        <v>1131</v>
      </c>
      <c r="B1235" s="20" t="s">
        <v>3608</v>
      </c>
      <c r="C1235" s="20" t="s">
        <v>5665</v>
      </c>
      <c r="D1235" s="20" t="s">
        <v>6718</v>
      </c>
      <c r="E1235" s="19" t="s">
        <v>7650</v>
      </c>
    </row>
    <row r="1236" spans="1:5" ht="15.6" x14ac:dyDescent="0.3">
      <c r="A1236" s="20" t="s">
        <v>1130</v>
      </c>
      <c r="B1236" s="20" t="s">
        <v>3609</v>
      </c>
      <c r="C1236" s="20" t="s">
        <v>4722</v>
      </c>
      <c r="D1236" s="20" t="s">
        <v>6719</v>
      </c>
      <c r="E1236" s="19" t="s">
        <v>7566</v>
      </c>
    </row>
    <row r="1237" spans="1:5" ht="15.6" x14ac:dyDescent="0.3">
      <c r="A1237" s="20" t="s">
        <v>1129</v>
      </c>
      <c r="B1237" s="20" t="s">
        <v>3610</v>
      </c>
      <c r="C1237" s="20" t="s">
        <v>5850</v>
      </c>
      <c r="D1237" s="20" t="s">
        <v>6719</v>
      </c>
      <c r="E1237" s="19" t="s">
        <v>7651</v>
      </c>
    </row>
    <row r="1238" spans="1:5" ht="15.6" x14ac:dyDescent="0.3">
      <c r="A1238" s="20" t="s">
        <v>1128</v>
      </c>
      <c r="B1238" s="20" t="s">
        <v>3611</v>
      </c>
      <c r="C1238" s="20" t="s">
        <v>5851</v>
      </c>
      <c r="D1238" s="20" t="s">
        <v>6717</v>
      </c>
      <c r="E1238" s="19" t="s">
        <v>7652</v>
      </c>
    </row>
    <row r="1239" spans="1:5" ht="15.6" x14ac:dyDescent="0.3">
      <c r="A1239" s="20" t="s">
        <v>1127</v>
      </c>
      <c r="B1239" s="20" t="s">
        <v>3612</v>
      </c>
      <c r="C1239" s="20" t="s">
        <v>5852</v>
      </c>
      <c r="D1239" s="20" t="s">
        <v>6718</v>
      </c>
      <c r="E1239" s="19" t="s">
        <v>6865</v>
      </c>
    </row>
    <row r="1240" spans="1:5" ht="15.6" x14ac:dyDescent="0.3">
      <c r="A1240" s="20" t="s">
        <v>1126</v>
      </c>
      <c r="B1240" s="20" t="s">
        <v>3613</v>
      </c>
      <c r="C1240" s="20" t="s">
        <v>5853</v>
      </c>
      <c r="D1240" s="20" t="s">
        <v>6718</v>
      </c>
      <c r="E1240" s="19" t="s">
        <v>7653</v>
      </c>
    </row>
    <row r="1241" spans="1:5" ht="15.6" x14ac:dyDescent="0.3">
      <c r="A1241" s="20" t="s">
        <v>1125</v>
      </c>
      <c r="B1241" s="20" t="s">
        <v>3614</v>
      </c>
      <c r="C1241" s="20" t="s">
        <v>5854</v>
      </c>
      <c r="D1241" s="20" t="s">
        <v>6717</v>
      </c>
      <c r="E1241" s="19" t="s">
        <v>7654</v>
      </c>
    </row>
    <row r="1242" spans="1:5" ht="15.6" x14ac:dyDescent="0.3">
      <c r="A1242" s="20" t="s">
        <v>1124</v>
      </c>
      <c r="B1242" s="20" t="s">
        <v>3615</v>
      </c>
      <c r="C1242" s="20" t="s">
        <v>5855</v>
      </c>
      <c r="D1242" s="20" t="s">
        <v>6718</v>
      </c>
      <c r="E1242" s="19" t="s">
        <v>7655</v>
      </c>
    </row>
    <row r="1243" spans="1:5" ht="15.6" x14ac:dyDescent="0.3">
      <c r="A1243" s="20" t="s">
        <v>1123</v>
      </c>
      <c r="B1243" s="20" t="s">
        <v>3616</v>
      </c>
      <c r="C1243" s="20" t="s">
        <v>5574</v>
      </c>
      <c r="D1243" s="20" t="s">
        <v>6719</v>
      </c>
      <c r="E1243" s="19" t="s">
        <v>7656</v>
      </c>
    </row>
    <row r="1244" spans="1:5" ht="15.6" x14ac:dyDescent="0.3">
      <c r="A1244" s="20" t="s">
        <v>1122</v>
      </c>
      <c r="B1244" s="20" t="s">
        <v>3617</v>
      </c>
      <c r="C1244" s="20" t="s">
        <v>5856</v>
      </c>
      <c r="D1244" s="20" t="s">
        <v>6718</v>
      </c>
      <c r="E1244" s="19" t="s">
        <v>7657</v>
      </c>
    </row>
    <row r="1245" spans="1:5" ht="15.6" x14ac:dyDescent="0.3">
      <c r="A1245" s="20" t="s">
        <v>1121</v>
      </c>
      <c r="B1245" s="20" t="s">
        <v>3618</v>
      </c>
      <c r="C1245" s="20" t="s">
        <v>5857</v>
      </c>
      <c r="D1245" s="20" t="s">
        <v>6717</v>
      </c>
      <c r="E1245" s="19" t="s">
        <v>7539</v>
      </c>
    </row>
    <row r="1246" spans="1:5" ht="15.6" x14ac:dyDescent="0.3">
      <c r="A1246" s="20" t="s">
        <v>1120</v>
      </c>
      <c r="B1246" s="20" t="s">
        <v>3619</v>
      </c>
      <c r="C1246" s="20" t="s">
        <v>5184</v>
      </c>
      <c r="D1246" s="20" t="s">
        <v>6717</v>
      </c>
      <c r="E1246" s="19" t="s">
        <v>7658</v>
      </c>
    </row>
    <row r="1247" spans="1:5" ht="15.6" x14ac:dyDescent="0.3">
      <c r="A1247" s="20" t="s">
        <v>1119</v>
      </c>
      <c r="B1247" s="20" t="s">
        <v>3620</v>
      </c>
      <c r="C1247" s="20" t="s">
        <v>5858</v>
      </c>
      <c r="D1247" s="20" t="s">
        <v>6718</v>
      </c>
      <c r="E1247" s="19" t="s">
        <v>7659</v>
      </c>
    </row>
    <row r="1248" spans="1:5" ht="15.6" x14ac:dyDescent="0.3">
      <c r="A1248" s="20" t="s">
        <v>1118</v>
      </c>
      <c r="B1248" s="20" t="s">
        <v>3621</v>
      </c>
      <c r="C1248" s="20" t="s">
        <v>5859</v>
      </c>
      <c r="D1248" s="20" t="s">
        <v>6718</v>
      </c>
      <c r="E1248" s="19" t="s">
        <v>7660</v>
      </c>
    </row>
    <row r="1249" spans="1:5" ht="15.6" x14ac:dyDescent="0.3">
      <c r="A1249" s="20" t="s">
        <v>1117</v>
      </c>
      <c r="B1249" s="20" t="s">
        <v>3622</v>
      </c>
      <c r="C1249" s="20" t="s">
        <v>5860</v>
      </c>
      <c r="D1249" s="20" t="s">
        <v>6718</v>
      </c>
      <c r="E1249" s="19" t="s">
        <v>7067</v>
      </c>
    </row>
    <row r="1250" spans="1:5" ht="15.6" x14ac:dyDescent="0.3">
      <c r="A1250" s="20" t="s">
        <v>1116</v>
      </c>
      <c r="B1250" s="20" t="s">
        <v>3623</v>
      </c>
      <c r="C1250" s="20" t="s">
        <v>5861</v>
      </c>
      <c r="D1250" s="20" t="s">
        <v>6718</v>
      </c>
      <c r="E1250" s="19" t="s">
        <v>6856</v>
      </c>
    </row>
    <row r="1251" spans="1:5" ht="15.6" x14ac:dyDescent="0.3">
      <c r="A1251" s="20" t="s">
        <v>1115</v>
      </c>
      <c r="B1251" s="20" t="s">
        <v>3624</v>
      </c>
      <c r="C1251" s="20" t="s">
        <v>5862</v>
      </c>
      <c r="D1251" s="20" t="s">
        <v>6717</v>
      </c>
      <c r="E1251" s="19" t="s">
        <v>7661</v>
      </c>
    </row>
    <row r="1252" spans="1:5" ht="15.6" x14ac:dyDescent="0.3">
      <c r="A1252" s="20" t="s">
        <v>1114</v>
      </c>
      <c r="B1252" s="20" t="s">
        <v>3625</v>
      </c>
      <c r="C1252" s="20" t="s">
        <v>6693</v>
      </c>
      <c r="D1252" s="20" t="s">
        <v>6718</v>
      </c>
      <c r="E1252" s="19" t="s">
        <v>7662</v>
      </c>
    </row>
    <row r="1253" spans="1:5" ht="15.6" x14ac:dyDescent="0.3">
      <c r="A1253" s="20" t="s">
        <v>1113</v>
      </c>
      <c r="B1253" s="20" t="s">
        <v>3626</v>
      </c>
      <c r="C1253" s="20" t="s">
        <v>5863</v>
      </c>
      <c r="D1253" s="20" t="s">
        <v>6718</v>
      </c>
      <c r="E1253" s="19" t="s">
        <v>7229</v>
      </c>
    </row>
    <row r="1254" spans="1:5" ht="15.6" x14ac:dyDescent="0.3">
      <c r="A1254" s="20" t="s">
        <v>1112</v>
      </c>
      <c r="B1254" s="20" t="s">
        <v>3627</v>
      </c>
      <c r="C1254" s="20" t="s">
        <v>5864</v>
      </c>
      <c r="D1254" s="20" t="s">
        <v>6717</v>
      </c>
      <c r="E1254" s="19" t="s">
        <v>7663</v>
      </c>
    </row>
    <row r="1255" spans="1:5" ht="15.6" x14ac:dyDescent="0.3">
      <c r="A1255" s="20" t="s">
        <v>1111</v>
      </c>
      <c r="B1255" s="20" t="s">
        <v>3628</v>
      </c>
      <c r="C1255" s="20" t="s">
        <v>5865</v>
      </c>
      <c r="D1255" s="20" t="s">
        <v>6719</v>
      </c>
      <c r="E1255" s="19" t="s">
        <v>6796</v>
      </c>
    </row>
    <row r="1256" spans="1:5" ht="15.6" x14ac:dyDescent="0.3">
      <c r="A1256" s="20" t="s">
        <v>1110</v>
      </c>
      <c r="B1256" s="20" t="s">
        <v>3629</v>
      </c>
      <c r="C1256" s="20" t="s">
        <v>5866</v>
      </c>
      <c r="D1256" s="20" t="s">
        <v>6717</v>
      </c>
      <c r="E1256" s="19" t="s">
        <v>7664</v>
      </c>
    </row>
    <row r="1257" spans="1:5" ht="15.6" x14ac:dyDescent="0.3">
      <c r="A1257" s="20" t="s">
        <v>1109</v>
      </c>
      <c r="B1257" s="20" t="s">
        <v>3630</v>
      </c>
      <c r="C1257" s="20" t="s">
        <v>5867</v>
      </c>
      <c r="D1257" s="20" t="s">
        <v>6717</v>
      </c>
      <c r="E1257" s="19" t="s">
        <v>7665</v>
      </c>
    </row>
    <row r="1258" spans="1:5" ht="15.6" x14ac:dyDescent="0.3">
      <c r="A1258" s="20" t="s">
        <v>1108</v>
      </c>
      <c r="B1258" s="20" t="s">
        <v>3631</v>
      </c>
      <c r="C1258" s="20" t="s">
        <v>5868</v>
      </c>
      <c r="D1258" s="20" t="s">
        <v>6718</v>
      </c>
      <c r="E1258" s="19" t="s">
        <v>6864</v>
      </c>
    </row>
    <row r="1259" spans="1:5" ht="15.6" x14ac:dyDescent="0.3">
      <c r="A1259" s="20" t="s">
        <v>1107</v>
      </c>
      <c r="B1259" s="20" t="s">
        <v>3632</v>
      </c>
      <c r="C1259" s="20" t="s">
        <v>5869</v>
      </c>
      <c r="D1259" s="20" t="s">
        <v>6717</v>
      </c>
      <c r="E1259" s="19" t="s">
        <v>7666</v>
      </c>
    </row>
    <row r="1260" spans="1:5" ht="15.6" x14ac:dyDescent="0.3">
      <c r="A1260" s="20" t="s">
        <v>1106</v>
      </c>
      <c r="B1260" s="20" t="s">
        <v>3633</v>
      </c>
      <c r="C1260" s="20" t="s">
        <v>5870</v>
      </c>
      <c r="D1260" s="20" t="s">
        <v>6718</v>
      </c>
      <c r="E1260" s="19" t="s">
        <v>7667</v>
      </c>
    </row>
    <row r="1261" spans="1:5" ht="15.6" x14ac:dyDescent="0.3">
      <c r="A1261" s="20" t="s">
        <v>1105</v>
      </c>
      <c r="B1261" s="20" t="s">
        <v>3634</v>
      </c>
      <c r="C1261" s="20" t="s">
        <v>5647</v>
      </c>
      <c r="D1261" s="20" t="s">
        <v>6718</v>
      </c>
      <c r="E1261" s="19" t="s">
        <v>7668</v>
      </c>
    </row>
    <row r="1262" spans="1:5" ht="15.6" x14ac:dyDescent="0.3">
      <c r="A1262" s="20" t="s">
        <v>1104</v>
      </c>
      <c r="B1262" s="20" t="s">
        <v>3635</v>
      </c>
      <c r="C1262" s="20" t="s">
        <v>5871</v>
      </c>
      <c r="D1262" s="20" t="s">
        <v>6718</v>
      </c>
      <c r="E1262" s="19" t="s">
        <v>7065</v>
      </c>
    </row>
    <row r="1263" spans="1:5" ht="15.6" x14ac:dyDescent="0.3">
      <c r="A1263" s="20" t="s">
        <v>1103</v>
      </c>
      <c r="B1263" s="20" t="s">
        <v>3636</v>
      </c>
      <c r="C1263" s="20" t="s">
        <v>5872</v>
      </c>
      <c r="D1263" s="20" t="s">
        <v>6717</v>
      </c>
      <c r="E1263" s="19" t="s">
        <v>7669</v>
      </c>
    </row>
    <row r="1264" spans="1:5" ht="15.6" x14ac:dyDescent="0.3">
      <c r="A1264" s="20" t="s">
        <v>1102</v>
      </c>
      <c r="B1264" s="20" t="s">
        <v>3637</v>
      </c>
      <c r="C1264" s="20" t="s">
        <v>5873</v>
      </c>
      <c r="D1264" s="20" t="s">
        <v>6717</v>
      </c>
      <c r="E1264" s="19" t="s">
        <v>7670</v>
      </c>
    </row>
    <row r="1265" spans="1:5" ht="15.6" x14ac:dyDescent="0.3">
      <c r="A1265" s="20" t="s">
        <v>1101</v>
      </c>
      <c r="B1265" s="20" t="s">
        <v>3638</v>
      </c>
      <c r="C1265" s="20" t="s">
        <v>5874</v>
      </c>
      <c r="D1265" s="20" t="s">
        <v>6718</v>
      </c>
      <c r="E1265" s="19" t="s">
        <v>7671</v>
      </c>
    </row>
    <row r="1266" spans="1:5" ht="15.6" x14ac:dyDescent="0.3">
      <c r="A1266" s="20" t="s">
        <v>1100</v>
      </c>
      <c r="B1266" s="20" t="s">
        <v>3639</v>
      </c>
      <c r="C1266" s="20" t="s">
        <v>6694</v>
      </c>
      <c r="D1266" s="20" t="s">
        <v>6718</v>
      </c>
      <c r="E1266" s="19" t="s">
        <v>7672</v>
      </c>
    </row>
    <row r="1267" spans="1:5" ht="15.6" x14ac:dyDescent="0.3">
      <c r="A1267" s="20" t="s">
        <v>1099</v>
      </c>
      <c r="B1267" s="20" t="s">
        <v>3640</v>
      </c>
      <c r="C1267" s="20" t="s">
        <v>5875</v>
      </c>
      <c r="D1267" s="20" t="s">
        <v>6718</v>
      </c>
      <c r="E1267" s="19" t="s">
        <v>6908</v>
      </c>
    </row>
    <row r="1268" spans="1:5" ht="15.6" x14ac:dyDescent="0.3">
      <c r="A1268" s="20" t="s">
        <v>1098</v>
      </c>
      <c r="B1268" s="20" t="s">
        <v>3641</v>
      </c>
      <c r="C1268" s="20" t="s">
        <v>5876</v>
      </c>
      <c r="D1268" s="20" t="s">
        <v>6718</v>
      </c>
      <c r="E1268" s="19" t="s">
        <v>7673</v>
      </c>
    </row>
    <row r="1269" spans="1:5" ht="15.6" x14ac:dyDescent="0.3">
      <c r="A1269" s="20" t="s">
        <v>1097</v>
      </c>
      <c r="B1269" s="20" t="s">
        <v>3642</v>
      </c>
      <c r="C1269" s="20" t="s">
        <v>5877</v>
      </c>
      <c r="D1269" s="20" t="s">
        <v>6717</v>
      </c>
      <c r="E1269" s="19" t="s">
        <v>7674</v>
      </c>
    </row>
    <row r="1270" spans="1:5" ht="15.6" x14ac:dyDescent="0.3">
      <c r="A1270" s="20" t="s">
        <v>1096</v>
      </c>
      <c r="B1270" s="20" t="s">
        <v>3643</v>
      </c>
      <c r="C1270" s="20" t="s">
        <v>5878</v>
      </c>
      <c r="D1270" s="20" t="s">
        <v>6717</v>
      </c>
      <c r="E1270" s="19" t="s">
        <v>7669</v>
      </c>
    </row>
    <row r="1271" spans="1:5" ht="15.6" x14ac:dyDescent="0.3">
      <c r="A1271" s="20" t="s">
        <v>1095</v>
      </c>
      <c r="B1271" s="20" t="s">
        <v>3644</v>
      </c>
      <c r="C1271" s="20" t="s">
        <v>4914</v>
      </c>
      <c r="D1271" s="20" t="s">
        <v>6717</v>
      </c>
      <c r="E1271" s="19" t="s">
        <v>7675</v>
      </c>
    </row>
    <row r="1272" spans="1:5" ht="15.6" x14ac:dyDescent="0.3">
      <c r="A1272" s="20" t="s">
        <v>1094</v>
      </c>
      <c r="B1272" s="20" t="s">
        <v>3645</v>
      </c>
      <c r="C1272" s="20" t="s">
        <v>4868</v>
      </c>
      <c r="D1272" s="20" t="s">
        <v>6718</v>
      </c>
      <c r="E1272" s="19" t="s">
        <v>7676</v>
      </c>
    </row>
    <row r="1273" spans="1:5" ht="15.6" x14ac:dyDescent="0.3">
      <c r="A1273" s="20" t="s">
        <v>1093</v>
      </c>
      <c r="B1273" s="20" t="s">
        <v>3646</v>
      </c>
      <c r="C1273" s="20" t="s">
        <v>5879</v>
      </c>
      <c r="D1273" s="20" t="s">
        <v>6718</v>
      </c>
      <c r="E1273" s="19" t="s">
        <v>7677</v>
      </c>
    </row>
    <row r="1274" spans="1:5" ht="15.6" x14ac:dyDescent="0.3">
      <c r="A1274" s="20" t="s">
        <v>1092</v>
      </c>
      <c r="B1274" s="20" t="s">
        <v>3647</v>
      </c>
      <c r="C1274" s="20" t="s">
        <v>5880</v>
      </c>
      <c r="D1274" s="20" t="s">
        <v>6718</v>
      </c>
      <c r="E1274" s="19" t="s">
        <v>7678</v>
      </c>
    </row>
    <row r="1275" spans="1:5" ht="15.6" x14ac:dyDescent="0.3">
      <c r="A1275" s="20" t="s">
        <v>1091</v>
      </c>
      <c r="B1275" s="20" t="s">
        <v>3648</v>
      </c>
      <c r="C1275" s="20" t="s">
        <v>5881</v>
      </c>
      <c r="D1275" s="20" t="s">
        <v>6718</v>
      </c>
      <c r="E1275" s="19" t="s">
        <v>7189</v>
      </c>
    </row>
    <row r="1276" spans="1:5" ht="15.6" x14ac:dyDescent="0.3">
      <c r="A1276" s="20" t="s">
        <v>1090</v>
      </c>
      <c r="B1276" s="20" t="s">
        <v>3649</v>
      </c>
      <c r="C1276" s="20" t="s">
        <v>5882</v>
      </c>
      <c r="D1276" s="20" t="s">
        <v>6718</v>
      </c>
      <c r="E1276" s="19" t="s">
        <v>6746</v>
      </c>
    </row>
    <row r="1277" spans="1:5" ht="15.6" x14ac:dyDescent="0.3">
      <c r="A1277" s="20" t="s">
        <v>1089</v>
      </c>
      <c r="B1277" s="20" t="s">
        <v>3650</v>
      </c>
      <c r="C1277" s="20" t="s">
        <v>5631</v>
      </c>
      <c r="D1277" s="20" t="s">
        <v>6718</v>
      </c>
      <c r="E1277" s="19" t="s">
        <v>7679</v>
      </c>
    </row>
    <row r="1278" spans="1:5" ht="15.6" x14ac:dyDescent="0.3">
      <c r="A1278" s="20" t="s">
        <v>1088</v>
      </c>
      <c r="B1278" s="20" t="s">
        <v>3651</v>
      </c>
      <c r="C1278" s="20" t="s">
        <v>5883</v>
      </c>
      <c r="D1278" s="20" t="s">
        <v>6717</v>
      </c>
      <c r="E1278" s="19" t="s">
        <v>7680</v>
      </c>
    </row>
    <row r="1279" spans="1:5" ht="15.6" x14ac:dyDescent="0.3">
      <c r="A1279" s="20" t="s">
        <v>1087</v>
      </c>
      <c r="B1279" s="20" t="s">
        <v>3652</v>
      </c>
      <c r="C1279" s="20" t="s">
        <v>5884</v>
      </c>
      <c r="D1279" s="20" t="s">
        <v>6717</v>
      </c>
      <c r="E1279" s="19" t="s">
        <v>7681</v>
      </c>
    </row>
    <row r="1280" spans="1:5" ht="15.6" x14ac:dyDescent="0.3">
      <c r="A1280" s="20" t="s">
        <v>1086</v>
      </c>
      <c r="B1280" s="20" t="s">
        <v>3653</v>
      </c>
      <c r="C1280" s="20" t="s">
        <v>5885</v>
      </c>
      <c r="D1280" s="20" t="s">
        <v>6717</v>
      </c>
      <c r="E1280" s="19" t="s">
        <v>7553</v>
      </c>
    </row>
    <row r="1281" spans="1:5" ht="15.6" x14ac:dyDescent="0.3">
      <c r="A1281" s="20" t="s">
        <v>1085</v>
      </c>
      <c r="B1281" s="20" t="s">
        <v>3654</v>
      </c>
      <c r="C1281" s="20" t="s">
        <v>5886</v>
      </c>
      <c r="D1281" s="20" t="s">
        <v>6718</v>
      </c>
      <c r="E1281" s="19" t="s">
        <v>7682</v>
      </c>
    </row>
    <row r="1282" spans="1:5" ht="15.6" x14ac:dyDescent="0.3">
      <c r="A1282" s="20" t="s">
        <v>1084</v>
      </c>
      <c r="B1282" s="20" t="s">
        <v>3655</v>
      </c>
      <c r="C1282" s="20" t="s">
        <v>5887</v>
      </c>
      <c r="D1282" s="20" t="s">
        <v>6718</v>
      </c>
      <c r="E1282" s="19" t="s">
        <v>6863</v>
      </c>
    </row>
    <row r="1283" spans="1:5" ht="15.6" x14ac:dyDescent="0.3">
      <c r="A1283" s="20" t="s">
        <v>1083</v>
      </c>
      <c r="B1283" s="20" t="s">
        <v>3656</v>
      </c>
      <c r="C1283" s="20" t="s">
        <v>5888</v>
      </c>
      <c r="D1283" s="20" t="s">
        <v>6717</v>
      </c>
      <c r="E1283" s="19" t="s">
        <v>7542</v>
      </c>
    </row>
    <row r="1284" spans="1:5" ht="15.6" x14ac:dyDescent="0.3">
      <c r="A1284" s="20" t="s">
        <v>1082</v>
      </c>
      <c r="B1284" s="20" t="s">
        <v>3657</v>
      </c>
      <c r="C1284" s="20" t="s">
        <v>4966</v>
      </c>
      <c r="D1284" s="20" t="s">
        <v>6718</v>
      </c>
      <c r="E1284" s="19" t="s">
        <v>6922</v>
      </c>
    </row>
    <row r="1285" spans="1:5" ht="15.6" x14ac:dyDescent="0.3">
      <c r="A1285" s="20" t="s">
        <v>1081</v>
      </c>
      <c r="B1285" s="20" t="s">
        <v>3658</v>
      </c>
      <c r="C1285" s="20" t="s">
        <v>5889</v>
      </c>
      <c r="D1285" s="20" t="s">
        <v>6717</v>
      </c>
      <c r="E1285" s="19" t="s">
        <v>7683</v>
      </c>
    </row>
    <row r="1286" spans="1:5" ht="15.6" x14ac:dyDescent="0.3">
      <c r="A1286" s="20" t="s">
        <v>1080</v>
      </c>
      <c r="B1286" s="20" t="s">
        <v>3659</v>
      </c>
      <c r="C1286" s="20" t="s">
        <v>5890</v>
      </c>
      <c r="D1286" s="20" t="s">
        <v>6717</v>
      </c>
      <c r="E1286" s="19" t="s">
        <v>7684</v>
      </c>
    </row>
    <row r="1287" spans="1:5" ht="15.6" x14ac:dyDescent="0.3">
      <c r="A1287" s="20" t="s">
        <v>1079</v>
      </c>
      <c r="B1287" s="20" t="s">
        <v>3660</v>
      </c>
      <c r="C1287" s="20" t="s">
        <v>4989</v>
      </c>
      <c r="D1287" s="20" t="s">
        <v>6717</v>
      </c>
      <c r="E1287" s="19" t="s">
        <v>7685</v>
      </c>
    </row>
    <row r="1288" spans="1:5" ht="15.6" x14ac:dyDescent="0.3">
      <c r="A1288" s="20" t="s">
        <v>1078</v>
      </c>
      <c r="B1288" s="20" t="s">
        <v>3661</v>
      </c>
      <c r="C1288" s="20" t="s">
        <v>4725</v>
      </c>
      <c r="D1288" s="20" t="s">
        <v>6717</v>
      </c>
      <c r="E1288" s="19" t="s">
        <v>7686</v>
      </c>
    </row>
    <row r="1289" spans="1:5" ht="15.6" x14ac:dyDescent="0.3">
      <c r="A1289" s="20" t="s">
        <v>1077</v>
      </c>
      <c r="B1289" s="20" t="s">
        <v>3662</v>
      </c>
      <c r="C1289" s="20" t="s">
        <v>5891</v>
      </c>
      <c r="D1289" s="20" t="s">
        <v>6717</v>
      </c>
      <c r="E1289" s="19" t="s">
        <v>6895</v>
      </c>
    </row>
    <row r="1290" spans="1:5" ht="15.6" x14ac:dyDescent="0.3">
      <c r="A1290" s="20" t="s">
        <v>1076</v>
      </c>
      <c r="B1290" s="20" t="s">
        <v>3663</v>
      </c>
      <c r="C1290" s="20" t="s">
        <v>5892</v>
      </c>
      <c r="D1290" s="20" t="s">
        <v>6717</v>
      </c>
      <c r="E1290" s="19" t="s">
        <v>7687</v>
      </c>
    </row>
    <row r="1291" spans="1:5" ht="15.6" x14ac:dyDescent="0.3">
      <c r="A1291" s="20" t="s">
        <v>1075</v>
      </c>
      <c r="B1291" s="20" t="s">
        <v>3664</v>
      </c>
      <c r="C1291" s="20" t="s">
        <v>5171</v>
      </c>
      <c r="D1291" s="20" t="s">
        <v>6717</v>
      </c>
      <c r="E1291" s="19" t="s">
        <v>7688</v>
      </c>
    </row>
    <row r="1292" spans="1:5" ht="15.6" x14ac:dyDescent="0.3">
      <c r="A1292" s="20" t="s">
        <v>1074</v>
      </c>
      <c r="B1292" s="20" t="s">
        <v>3665</v>
      </c>
      <c r="C1292" s="20" t="s">
        <v>5893</v>
      </c>
      <c r="D1292" s="20" t="s">
        <v>6717</v>
      </c>
      <c r="E1292" s="19" t="s">
        <v>6775</v>
      </c>
    </row>
    <row r="1293" spans="1:5" ht="15.6" x14ac:dyDescent="0.3">
      <c r="A1293" s="20" t="s">
        <v>1073</v>
      </c>
      <c r="B1293" s="20" t="s">
        <v>3666</v>
      </c>
      <c r="C1293" s="20" t="s">
        <v>5894</v>
      </c>
      <c r="D1293" s="20" t="s">
        <v>6717</v>
      </c>
      <c r="E1293" s="19" t="s">
        <v>7553</v>
      </c>
    </row>
    <row r="1294" spans="1:5" ht="15.6" x14ac:dyDescent="0.3">
      <c r="A1294" s="20" t="s">
        <v>1072</v>
      </c>
      <c r="B1294" s="20" t="s">
        <v>3667</v>
      </c>
      <c r="C1294" s="20" t="s">
        <v>5895</v>
      </c>
      <c r="D1294" s="20" t="s">
        <v>6717</v>
      </c>
      <c r="E1294" s="19" t="s">
        <v>7689</v>
      </c>
    </row>
    <row r="1295" spans="1:5" ht="15.6" x14ac:dyDescent="0.3">
      <c r="A1295" s="20" t="s">
        <v>1071</v>
      </c>
      <c r="B1295" s="20" t="s">
        <v>3668</v>
      </c>
      <c r="C1295" s="20" t="s">
        <v>5896</v>
      </c>
      <c r="D1295" s="20" t="s">
        <v>6717</v>
      </c>
      <c r="E1295" s="19" t="s">
        <v>7690</v>
      </c>
    </row>
    <row r="1296" spans="1:5" ht="15.6" x14ac:dyDescent="0.3">
      <c r="A1296" s="20" t="s">
        <v>1070</v>
      </c>
      <c r="B1296" s="20" t="s">
        <v>3669</v>
      </c>
      <c r="C1296" s="20" t="s">
        <v>5897</v>
      </c>
      <c r="D1296" s="20" t="s">
        <v>6718</v>
      </c>
      <c r="E1296" s="19" t="s">
        <v>7691</v>
      </c>
    </row>
    <row r="1297" spans="1:5" ht="15.6" x14ac:dyDescent="0.3">
      <c r="A1297" s="20" t="s">
        <v>1069</v>
      </c>
      <c r="B1297" s="20" t="s">
        <v>3670</v>
      </c>
      <c r="C1297" s="20" t="s">
        <v>5898</v>
      </c>
      <c r="D1297" s="20" t="s">
        <v>6717</v>
      </c>
      <c r="E1297" s="19" t="s">
        <v>7692</v>
      </c>
    </row>
    <row r="1298" spans="1:5" ht="15.6" x14ac:dyDescent="0.3">
      <c r="A1298" s="20" t="s">
        <v>1068</v>
      </c>
      <c r="B1298" s="20" t="s">
        <v>3671</v>
      </c>
      <c r="C1298" s="20" t="s">
        <v>5899</v>
      </c>
      <c r="D1298" s="20" t="s">
        <v>6718</v>
      </c>
      <c r="E1298" s="19" t="s">
        <v>7693</v>
      </c>
    </row>
    <row r="1299" spans="1:5" ht="15.6" x14ac:dyDescent="0.3">
      <c r="A1299" s="20" t="s">
        <v>1067</v>
      </c>
      <c r="B1299" s="20" t="s">
        <v>3672</v>
      </c>
      <c r="C1299" s="20" t="s">
        <v>5331</v>
      </c>
      <c r="D1299" s="20" t="s">
        <v>6719</v>
      </c>
      <c r="E1299" s="19" t="s">
        <v>7694</v>
      </c>
    </row>
    <row r="1300" spans="1:5" ht="15.6" x14ac:dyDescent="0.3">
      <c r="A1300" s="20" t="s">
        <v>1066</v>
      </c>
      <c r="B1300" s="20" t="s">
        <v>3673</v>
      </c>
      <c r="C1300" s="20" t="s">
        <v>5728</v>
      </c>
      <c r="D1300" s="20" t="s">
        <v>6717</v>
      </c>
      <c r="E1300" s="19" t="s">
        <v>7695</v>
      </c>
    </row>
    <row r="1301" spans="1:5" ht="15.6" x14ac:dyDescent="0.3">
      <c r="A1301" s="20" t="s">
        <v>1065</v>
      </c>
      <c r="B1301" s="20" t="s">
        <v>3674</v>
      </c>
      <c r="C1301" s="20" t="s">
        <v>5900</v>
      </c>
      <c r="D1301" s="20" t="s">
        <v>6718</v>
      </c>
      <c r="E1301" s="19" t="s">
        <v>6759</v>
      </c>
    </row>
    <row r="1302" spans="1:5" ht="15.6" x14ac:dyDescent="0.3">
      <c r="A1302" s="20" t="s">
        <v>1064</v>
      </c>
      <c r="B1302" s="20" t="s">
        <v>3675</v>
      </c>
      <c r="C1302" s="20" t="s">
        <v>5901</v>
      </c>
      <c r="D1302" s="20" t="s">
        <v>6718</v>
      </c>
      <c r="E1302" s="19" t="s">
        <v>7696</v>
      </c>
    </row>
    <row r="1303" spans="1:5" ht="15.6" x14ac:dyDescent="0.3">
      <c r="A1303" s="20" t="s">
        <v>1063</v>
      </c>
      <c r="B1303" s="20" t="s">
        <v>3676</v>
      </c>
      <c r="C1303" s="20" t="s">
        <v>5902</v>
      </c>
      <c r="D1303" s="20" t="s">
        <v>6718</v>
      </c>
      <c r="E1303" s="19" t="s">
        <v>7697</v>
      </c>
    </row>
    <row r="1304" spans="1:5" ht="15.6" x14ac:dyDescent="0.3">
      <c r="A1304" s="20" t="s">
        <v>1062</v>
      </c>
      <c r="B1304" s="20" t="s">
        <v>3677</v>
      </c>
      <c r="C1304" s="20" t="s">
        <v>5903</v>
      </c>
      <c r="D1304" s="20" t="s">
        <v>6718</v>
      </c>
      <c r="E1304" s="19" t="s">
        <v>7698</v>
      </c>
    </row>
    <row r="1305" spans="1:5" ht="15.6" x14ac:dyDescent="0.3">
      <c r="A1305" s="20" t="s">
        <v>1061</v>
      </c>
      <c r="B1305" s="20" t="s">
        <v>3678</v>
      </c>
      <c r="C1305" s="20" t="s">
        <v>5904</v>
      </c>
      <c r="D1305" s="20" t="s">
        <v>6718</v>
      </c>
      <c r="E1305" s="19" t="s">
        <v>6922</v>
      </c>
    </row>
    <row r="1306" spans="1:5" ht="15.6" x14ac:dyDescent="0.3">
      <c r="A1306" s="20" t="s">
        <v>1060</v>
      </c>
      <c r="B1306" s="20" t="s">
        <v>3679</v>
      </c>
      <c r="C1306" s="20" t="s">
        <v>5905</v>
      </c>
      <c r="D1306" s="20" t="s">
        <v>6718</v>
      </c>
      <c r="E1306" s="19" t="s">
        <v>7078</v>
      </c>
    </row>
    <row r="1307" spans="1:5" ht="15.6" x14ac:dyDescent="0.3">
      <c r="A1307" s="20" t="s">
        <v>1059</v>
      </c>
      <c r="B1307" s="20" t="s">
        <v>3680</v>
      </c>
      <c r="C1307" s="20" t="s">
        <v>5906</v>
      </c>
      <c r="D1307" s="20" t="s">
        <v>6718</v>
      </c>
      <c r="E1307" s="19" t="s">
        <v>7699</v>
      </c>
    </row>
    <row r="1308" spans="1:5" ht="15.6" x14ac:dyDescent="0.3">
      <c r="A1308" s="20" t="s">
        <v>1058</v>
      </c>
      <c r="B1308" s="20" t="s">
        <v>3681</v>
      </c>
      <c r="C1308" s="20" t="s">
        <v>5907</v>
      </c>
      <c r="D1308" s="20" t="s">
        <v>6718</v>
      </c>
      <c r="E1308" s="19" t="s">
        <v>7700</v>
      </c>
    </row>
    <row r="1309" spans="1:5" ht="15.6" x14ac:dyDescent="0.3">
      <c r="A1309" s="20" t="s">
        <v>1057</v>
      </c>
      <c r="B1309" s="20" t="s">
        <v>3682</v>
      </c>
      <c r="C1309" s="20" t="s">
        <v>5908</v>
      </c>
      <c r="D1309" s="20" t="s">
        <v>6718</v>
      </c>
      <c r="E1309" s="19" t="s">
        <v>7406</v>
      </c>
    </row>
    <row r="1310" spans="1:5" ht="15.6" x14ac:dyDescent="0.3">
      <c r="A1310" s="20" t="s">
        <v>1056</v>
      </c>
      <c r="B1310" s="20" t="s">
        <v>3683</v>
      </c>
      <c r="C1310" s="20" t="s">
        <v>5043</v>
      </c>
      <c r="D1310" s="20" t="s">
        <v>6718</v>
      </c>
      <c r="E1310" s="19" t="s">
        <v>7224</v>
      </c>
    </row>
    <row r="1311" spans="1:5" ht="15.6" x14ac:dyDescent="0.3">
      <c r="A1311" s="20" t="s">
        <v>1055</v>
      </c>
      <c r="B1311" s="20" t="s">
        <v>3684</v>
      </c>
      <c r="C1311" s="20" t="s">
        <v>5909</v>
      </c>
      <c r="D1311" s="20" t="s">
        <v>6718</v>
      </c>
      <c r="E1311" s="19" t="s">
        <v>7701</v>
      </c>
    </row>
    <row r="1312" spans="1:5" ht="15.6" x14ac:dyDescent="0.3">
      <c r="A1312" s="20" t="s">
        <v>1054</v>
      </c>
      <c r="B1312" s="20" t="s">
        <v>3685</v>
      </c>
      <c r="C1312" s="20" t="s">
        <v>5910</v>
      </c>
      <c r="D1312" s="20" t="s">
        <v>6718</v>
      </c>
      <c r="E1312" s="19" t="s">
        <v>7702</v>
      </c>
    </row>
    <row r="1313" spans="1:5" ht="15.6" x14ac:dyDescent="0.3">
      <c r="A1313" s="20" t="s">
        <v>1053</v>
      </c>
      <c r="B1313" s="20" t="s">
        <v>3686</v>
      </c>
      <c r="C1313" s="20" t="s">
        <v>5911</v>
      </c>
      <c r="D1313" s="20" t="s">
        <v>6718</v>
      </c>
      <c r="E1313" s="19" t="s">
        <v>7065</v>
      </c>
    </row>
    <row r="1314" spans="1:5" ht="15.6" x14ac:dyDescent="0.3">
      <c r="A1314" s="20" t="s">
        <v>1052</v>
      </c>
      <c r="B1314" s="20" t="s">
        <v>3687</v>
      </c>
      <c r="C1314" s="20" t="s">
        <v>5912</v>
      </c>
      <c r="D1314" s="20" t="s">
        <v>6717</v>
      </c>
      <c r="E1314" s="19" t="s">
        <v>7703</v>
      </c>
    </row>
    <row r="1315" spans="1:5" ht="15.6" x14ac:dyDescent="0.3">
      <c r="A1315" s="20" t="s">
        <v>1051</v>
      </c>
      <c r="B1315" s="20" t="s">
        <v>3688</v>
      </c>
      <c r="C1315" s="20" t="s">
        <v>5913</v>
      </c>
      <c r="D1315" s="20" t="s">
        <v>6717</v>
      </c>
      <c r="E1315" s="19" t="s">
        <v>6961</v>
      </c>
    </row>
    <row r="1316" spans="1:5" ht="15.6" x14ac:dyDescent="0.3">
      <c r="A1316" s="20" t="s">
        <v>1050</v>
      </c>
      <c r="B1316" s="20" t="s">
        <v>3689</v>
      </c>
      <c r="C1316" s="20" t="s">
        <v>5914</v>
      </c>
      <c r="D1316" s="20" t="s">
        <v>6718</v>
      </c>
      <c r="E1316" s="19" t="s">
        <v>7704</v>
      </c>
    </row>
    <row r="1317" spans="1:5" ht="15.6" x14ac:dyDescent="0.3">
      <c r="A1317" s="20" t="s">
        <v>1049</v>
      </c>
      <c r="B1317" s="20" t="s">
        <v>3690</v>
      </c>
      <c r="C1317" s="20" t="s">
        <v>5915</v>
      </c>
      <c r="D1317" s="20" t="s">
        <v>6717</v>
      </c>
      <c r="E1317" s="19" t="s">
        <v>7137</v>
      </c>
    </row>
    <row r="1318" spans="1:5" ht="15.6" x14ac:dyDescent="0.3">
      <c r="A1318" s="20" t="s">
        <v>1048</v>
      </c>
      <c r="B1318" s="20" t="s">
        <v>3691</v>
      </c>
      <c r="C1318" s="20" t="s">
        <v>5916</v>
      </c>
      <c r="D1318" s="20" t="s">
        <v>6717</v>
      </c>
      <c r="E1318" s="19" t="s">
        <v>7705</v>
      </c>
    </row>
    <row r="1319" spans="1:5" ht="15.6" x14ac:dyDescent="0.3">
      <c r="A1319" s="20" t="s">
        <v>1047</v>
      </c>
      <c r="B1319" s="20" t="s">
        <v>3692</v>
      </c>
      <c r="C1319" s="20" t="s">
        <v>5917</v>
      </c>
      <c r="D1319" s="20" t="s">
        <v>6717</v>
      </c>
      <c r="E1319" s="19" t="s">
        <v>7706</v>
      </c>
    </row>
    <row r="1320" spans="1:5" ht="15.6" x14ac:dyDescent="0.3">
      <c r="A1320" s="20" t="s">
        <v>1046</v>
      </c>
      <c r="B1320" s="20" t="s">
        <v>3693</v>
      </c>
      <c r="C1320" s="20" t="s">
        <v>5918</v>
      </c>
      <c r="D1320" s="20" t="s">
        <v>6718</v>
      </c>
      <c r="E1320" s="19" t="s">
        <v>7707</v>
      </c>
    </row>
    <row r="1321" spans="1:5" ht="15.6" x14ac:dyDescent="0.3">
      <c r="A1321" s="20" t="s">
        <v>1045</v>
      </c>
      <c r="B1321" s="20" t="s">
        <v>3694</v>
      </c>
      <c r="C1321" s="20" t="s">
        <v>5919</v>
      </c>
      <c r="D1321" s="20" t="s">
        <v>6717</v>
      </c>
      <c r="E1321" s="19" t="s">
        <v>6724</v>
      </c>
    </row>
    <row r="1322" spans="1:5" ht="15.6" x14ac:dyDescent="0.3">
      <c r="A1322" s="20" t="s">
        <v>1044</v>
      </c>
      <c r="B1322" s="20" t="s">
        <v>3695</v>
      </c>
      <c r="C1322" s="20" t="s">
        <v>5920</v>
      </c>
      <c r="D1322" s="20" t="s">
        <v>6718</v>
      </c>
      <c r="E1322" s="19" t="s">
        <v>7708</v>
      </c>
    </row>
    <row r="1323" spans="1:5" ht="15.6" x14ac:dyDescent="0.3">
      <c r="A1323" s="20" t="s">
        <v>1043</v>
      </c>
      <c r="B1323" s="20" t="s">
        <v>3696</v>
      </c>
      <c r="C1323" s="20" t="s">
        <v>5921</v>
      </c>
      <c r="D1323" s="20" t="s">
        <v>6717</v>
      </c>
      <c r="E1323" s="19" t="s">
        <v>7709</v>
      </c>
    </row>
    <row r="1324" spans="1:5" ht="15.6" x14ac:dyDescent="0.3">
      <c r="A1324" s="20" t="s">
        <v>1042</v>
      </c>
      <c r="B1324" s="20" t="s">
        <v>3697</v>
      </c>
      <c r="C1324" s="20" t="s">
        <v>5922</v>
      </c>
      <c r="D1324" s="20" t="s">
        <v>6717</v>
      </c>
      <c r="E1324" s="19" t="s">
        <v>7710</v>
      </c>
    </row>
    <row r="1325" spans="1:5" ht="15.6" x14ac:dyDescent="0.3">
      <c r="A1325" s="20" t="s">
        <v>1041</v>
      </c>
      <c r="B1325" s="20" t="s">
        <v>3698</v>
      </c>
      <c r="C1325" s="20" t="s">
        <v>5923</v>
      </c>
      <c r="D1325" s="20" t="s">
        <v>6717</v>
      </c>
      <c r="E1325" s="19" t="s">
        <v>7711</v>
      </c>
    </row>
    <row r="1326" spans="1:5" ht="15.6" x14ac:dyDescent="0.3">
      <c r="A1326" s="20" t="s">
        <v>1040</v>
      </c>
      <c r="B1326" s="20" t="s">
        <v>3699</v>
      </c>
      <c r="C1326" s="20" t="s">
        <v>5924</v>
      </c>
      <c r="D1326" s="20" t="s">
        <v>6717</v>
      </c>
      <c r="E1326" s="19" t="s">
        <v>6782</v>
      </c>
    </row>
    <row r="1327" spans="1:5" ht="15.6" x14ac:dyDescent="0.3">
      <c r="A1327" s="20" t="s">
        <v>1039</v>
      </c>
      <c r="B1327" s="20" t="s">
        <v>3700</v>
      </c>
      <c r="C1327" s="20" t="s">
        <v>5925</v>
      </c>
      <c r="D1327" s="20" t="s">
        <v>6717</v>
      </c>
      <c r="E1327" s="19" t="s">
        <v>7712</v>
      </c>
    </row>
    <row r="1328" spans="1:5" ht="15.6" x14ac:dyDescent="0.3">
      <c r="A1328" s="20" t="s">
        <v>1038</v>
      </c>
      <c r="B1328" s="20" t="s">
        <v>3701</v>
      </c>
      <c r="C1328" s="20" t="s">
        <v>5926</v>
      </c>
      <c r="D1328" s="20" t="s">
        <v>6717</v>
      </c>
      <c r="E1328" s="19" t="s">
        <v>7135</v>
      </c>
    </row>
    <row r="1329" spans="1:5" ht="15.6" x14ac:dyDescent="0.3">
      <c r="A1329" s="20" t="s">
        <v>1037</v>
      </c>
      <c r="B1329" s="20" t="s">
        <v>3702</v>
      </c>
      <c r="C1329" s="20" t="s">
        <v>5927</v>
      </c>
      <c r="D1329" s="20" t="s">
        <v>6718</v>
      </c>
      <c r="E1329" s="19" t="s">
        <v>7070</v>
      </c>
    </row>
    <row r="1330" spans="1:5" ht="15.6" x14ac:dyDescent="0.3">
      <c r="A1330" s="20" t="s">
        <v>1036</v>
      </c>
      <c r="B1330" s="20" t="s">
        <v>3703</v>
      </c>
      <c r="C1330" s="20" t="s">
        <v>5928</v>
      </c>
      <c r="D1330" s="20" t="s">
        <v>6719</v>
      </c>
      <c r="E1330" s="19" t="s">
        <v>7686</v>
      </c>
    </row>
    <row r="1331" spans="1:5" ht="15.6" x14ac:dyDescent="0.3">
      <c r="A1331" s="20" t="s">
        <v>1035</v>
      </c>
      <c r="B1331" s="20" t="s">
        <v>3704</v>
      </c>
      <c r="C1331" s="20" t="s">
        <v>5929</v>
      </c>
      <c r="D1331" s="20" t="s">
        <v>6718</v>
      </c>
      <c r="E1331" s="19" t="s">
        <v>6929</v>
      </c>
    </row>
    <row r="1332" spans="1:5" ht="15.6" x14ac:dyDescent="0.3">
      <c r="A1332" s="20" t="s">
        <v>1034</v>
      </c>
      <c r="B1332" s="20" t="s">
        <v>3705</v>
      </c>
      <c r="C1332" s="20" t="s">
        <v>5930</v>
      </c>
      <c r="D1332" s="20" t="s">
        <v>6717</v>
      </c>
      <c r="E1332" s="19" t="s">
        <v>7140</v>
      </c>
    </row>
    <row r="1333" spans="1:5" ht="15.6" x14ac:dyDescent="0.3">
      <c r="A1333" s="20" t="s">
        <v>1033</v>
      </c>
      <c r="B1333" s="20" t="s">
        <v>3706</v>
      </c>
      <c r="C1333" s="20" t="s">
        <v>5931</v>
      </c>
      <c r="D1333" s="20" t="s">
        <v>6718</v>
      </c>
      <c r="E1333" s="19" t="s">
        <v>7713</v>
      </c>
    </row>
    <row r="1334" spans="1:5" ht="15.6" x14ac:dyDescent="0.3">
      <c r="A1334" s="20" t="s">
        <v>1032</v>
      </c>
      <c r="B1334" s="20" t="s">
        <v>3707</v>
      </c>
      <c r="C1334" s="20" t="s">
        <v>5932</v>
      </c>
      <c r="D1334" s="20" t="s">
        <v>6719</v>
      </c>
      <c r="E1334" s="19" t="s">
        <v>7714</v>
      </c>
    </row>
    <row r="1335" spans="1:5" ht="15.6" x14ac:dyDescent="0.3">
      <c r="A1335" s="20" t="s">
        <v>1031</v>
      </c>
      <c r="B1335" s="20" t="s">
        <v>3708</v>
      </c>
      <c r="C1335" s="20" t="s">
        <v>5933</v>
      </c>
      <c r="D1335" s="20" t="s">
        <v>6718</v>
      </c>
      <c r="E1335" s="19" t="s">
        <v>7715</v>
      </c>
    </row>
    <row r="1336" spans="1:5" ht="15.6" x14ac:dyDescent="0.3">
      <c r="A1336" s="20" t="s">
        <v>1030</v>
      </c>
      <c r="B1336" s="20" t="s">
        <v>3709</v>
      </c>
      <c r="C1336" s="20" t="s">
        <v>5934</v>
      </c>
      <c r="D1336" s="20" t="s">
        <v>6718</v>
      </c>
      <c r="E1336" s="19" t="s">
        <v>7716</v>
      </c>
    </row>
    <row r="1337" spans="1:5" ht="15.6" x14ac:dyDescent="0.3">
      <c r="A1337" s="20" t="s">
        <v>1029</v>
      </c>
      <c r="B1337" s="20" t="s">
        <v>3710</v>
      </c>
      <c r="C1337" s="20" t="s">
        <v>4717</v>
      </c>
      <c r="D1337" s="20" t="s">
        <v>6718</v>
      </c>
      <c r="E1337" s="19" t="s">
        <v>7717</v>
      </c>
    </row>
    <row r="1338" spans="1:5" ht="15.6" x14ac:dyDescent="0.3">
      <c r="A1338" s="20" t="s">
        <v>1028</v>
      </c>
      <c r="B1338" s="20" t="s">
        <v>3711</v>
      </c>
      <c r="C1338" s="20" t="s">
        <v>5935</v>
      </c>
      <c r="D1338" s="20" t="s">
        <v>6718</v>
      </c>
      <c r="E1338" s="19" t="s">
        <v>7718</v>
      </c>
    </row>
    <row r="1339" spans="1:5" ht="15.6" x14ac:dyDescent="0.3">
      <c r="A1339" s="20" t="s">
        <v>1027</v>
      </c>
      <c r="B1339" s="20" t="s">
        <v>3712</v>
      </c>
      <c r="C1339" s="20" t="s">
        <v>4786</v>
      </c>
      <c r="D1339" s="20" t="s">
        <v>6719</v>
      </c>
      <c r="E1339" s="19" t="s">
        <v>7205</v>
      </c>
    </row>
    <row r="1340" spans="1:5" ht="15.6" x14ac:dyDescent="0.3">
      <c r="A1340" s="20" t="s">
        <v>1026</v>
      </c>
      <c r="B1340" s="20" t="s">
        <v>3713</v>
      </c>
      <c r="C1340" s="20" t="s">
        <v>5936</v>
      </c>
      <c r="D1340" s="20" t="s">
        <v>6718</v>
      </c>
      <c r="E1340" s="19" t="s">
        <v>6865</v>
      </c>
    </row>
    <row r="1341" spans="1:5" ht="15.6" x14ac:dyDescent="0.3">
      <c r="A1341" s="20" t="s">
        <v>1025</v>
      </c>
      <c r="B1341" s="20" t="s">
        <v>3714</v>
      </c>
      <c r="C1341" s="20" t="s">
        <v>5937</v>
      </c>
      <c r="D1341" s="20" t="s">
        <v>6718</v>
      </c>
      <c r="E1341" s="19" t="s">
        <v>7719</v>
      </c>
    </row>
    <row r="1342" spans="1:5" ht="15.6" x14ac:dyDescent="0.3">
      <c r="A1342" s="20" t="s">
        <v>1024</v>
      </c>
      <c r="B1342" s="20" t="s">
        <v>3715</v>
      </c>
      <c r="C1342" s="20" t="s">
        <v>5938</v>
      </c>
      <c r="D1342" s="20" t="s">
        <v>6719</v>
      </c>
      <c r="E1342" s="19" t="s">
        <v>7227</v>
      </c>
    </row>
    <row r="1343" spans="1:5" ht="15.6" x14ac:dyDescent="0.3">
      <c r="A1343" s="20" t="s">
        <v>1023</v>
      </c>
      <c r="B1343" s="20" t="s">
        <v>3716</v>
      </c>
      <c r="C1343" s="20" t="s">
        <v>5939</v>
      </c>
      <c r="D1343" s="20" t="s">
        <v>6717</v>
      </c>
      <c r="E1343" s="19" t="s">
        <v>7720</v>
      </c>
    </row>
    <row r="1344" spans="1:5" ht="15.6" x14ac:dyDescent="0.3">
      <c r="A1344" s="20" t="s">
        <v>1022</v>
      </c>
      <c r="B1344" s="20" t="s">
        <v>3717</v>
      </c>
      <c r="C1344" s="20" t="s">
        <v>5940</v>
      </c>
      <c r="D1344" s="20" t="s">
        <v>6719</v>
      </c>
      <c r="E1344" s="19" t="s">
        <v>7721</v>
      </c>
    </row>
    <row r="1345" spans="1:5" ht="15.6" x14ac:dyDescent="0.3">
      <c r="A1345" s="20" t="s">
        <v>1021</v>
      </c>
      <c r="B1345" s="20" t="s">
        <v>3718</v>
      </c>
      <c r="C1345" s="20" t="s">
        <v>5941</v>
      </c>
      <c r="D1345" s="20" t="s">
        <v>6717</v>
      </c>
      <c r="E1345" s="19" t="s">
        <v>7086</v>
      </c>
    </row>
    <row r="1346" spans="1:5" ht="15.6" x14ac:dyDescent="0.3">
      <c r="A1346" s="20" t="s">
        <v>1020</v>
      </c>
      <c r="B1346" s="20" t="s">
        <v>3719</v>
      </c>
      <c r="C1346" s="20" t="s">
        <v>5942</v>
      </c>
      <c r="D1346" s="20" t="s">
        <v>6718</v>
      </c>
      <c r="E1346" s="19" t="s">
        <v>6814</v>
      </c>
    </row>
    <row r="1347" spans="1:5" ht="15.6" x14ac:dyDescent="0.3">
      <c r="A1347" s="20" t="s">
        <v>1019</v>
      </c>
      <c r="B1347" s="20" t="s">
        <v>3720</v>
      </c>
      <c r="C1347" s="20" t="s">
        <v>5943</v>
      </c>
      <c r="D1347" s="20" t="s">
        <v>6717</v>
      </c>
      <c r="E1347" s="19" t="s">
        <v>7722</v>
      </c>
    </row>
    <row r="1348" spans="1:5" ht="15.6" x14ac:dyDescent="0.3">
      <c r="A1348" s="20" t="s">
        <v>1018</v>
      </c>
      <c r="B1348" s="20" t="s">
        <v>3721</v>
      </c>
      <c r="C1348" s="20" t="s">
        <v>5944</v>
      </c>
      <c r="D1348" s="20" t="s">
        <v>6718</v>
      </c>
      <c r="E1348" s="19" t="s">
        <v>6888</v>
      </c>
    </row>
    <row r="1349" spans="1:5" ht="15.6" x14ac:dyDescent="0.3">
      <c r="A1349" s="20" t="s">
        <v>1017</v>
      </c>
      <c r="B1349" s="20" t="s">
        <v>3722</v>
      </c>
      <c r="C1349" s="20" t="s">
        <v>5945</v>
      </c>
      <c r="D1349" s="20" t="s">
        <v>6717</v>
      </c>
      <c r="E1349" s="19" t="s">
        <v>7723</v>
      </c>
    </row>
    <row r="1350" spans="1:5" ht="15.6" x14ac:dyDescent="0.3">
      <c r="A1350" s="20" t="s">
        <v>1016</v>
      </c>
      <c r="B1350" s="20" t="s">
        <v>3723</v>
      </c>
      <c r="C1350" s="20" t="s">
        <v>5946</v>
      </c>
      <c r="D1350" s="20" t="s">
        <v>6719</v>
      </c>
      <c r="E1350" s="19" t="s">
        <v>7087</v>
      </c>
    </row>
    <row r="1351" spans="1:5" ht="15.6" x14ac:dyDescent="0.3">
      <c r="A1351" s="20" t="s">
        <v>1015</v>
      </c>
      <c r="B1351" s="20" t="s">
        <v>3724</v>
      </c>
      <c r="C1351" s="20" t="s">
        <v>5947</v>
      </c>
      <c r="D1351" s="20" t="s">
        <v>6718</v>
      </c>
      <c r="E1351" s="19" t="s">
        <v>7724</v>
      </c>
    </row>
    <row r="1352" spans="1:5" ht="15.6" x14ac:dyDescent="0.3">
      <c r="A1352" s="20" t="s">
        <v>1014</v>
      </c>
      <c r="B1352" s="20" t="s">
        <v>3725</v>
      </c>
      <c r="C1352" s="20" t="s">
        <v>5026</v>
      </c>
      <c r="D1352" s="20" t="s">
        <v>6717</v>
      </c>
      <c r="E1352" s="19" t="s">
        <v>7725</v>
      </c>
    </row>
    <row r="1353" spans="1:5" ht="15.6" x14ac:dyDescent="0.3">
      <c r="A1353" s="20" t="s">
        <v>1013</v>
      </c>
      <c r="B1353" s="20" t="s">
        <v>3726</v>
      </c>
      <c r="C1353" s="20" t="s">
        <v>5948</v>
      </c>
      <c r="D1353" s="20" t="s">
        <v>6718</v>
      </c>
      <c r="E1353" s="19" t="s">
        <v>7057</v>
      </c>
    </row>
    <row r="1354" spans="1:5" ht="15.6" x14ac:dyDescent="0.3">
      <c r="A1354" s="20" t="s">
        <v>1012</v>
      </c>
      <c r="B1354" s="20" t="s">
        <v>3727</v>
      </c>
      <c r="C1354" s="20" t="s">
        <v>5949</v>
      </c>
      <c r="D1354" s="20" t="s">
        <v>6717</v>
      </c>
      <c r="E1354" s="19" t="s">
        <v>7726</v>
      </c>
    </row>
    <row r="1355" spans="1:5" ht="15.6" x14ac:dyDescent="0.3">
      <c r="A1355" s="20" t="s">
        <v>1011</v>
      </c>
      <c r="B1355" s="20" t="s">
        <v>3728</v>
      </c>
      <c r="C1355" s="20" t="s">
        <v>5068</v>
      </c>
      <c r="D1355" s="20" t="s">
        <v>6717</v>
      </c>
      <c r="E1355" s="19" t="s">
        <v>7727</v>
      </c>
    </row>
    <row r="1356" spans="1:5" ht="15.6" x14ac:dyDescent="0.3">
      <c r="A1356" s="20" t="s">
        <v>1010</v>
      </c>
      <c r="B1356" s="20" t="s">
        <v>3729</v>
      </c>
      <c r="C1356" s="20" t="s">
        <v>5804</v>
      </c>
      <c r="D1356" s="20" t="s">
        <v>6717</v>
      </c>
      <c r="E1356" s="19" t="s">
        <v>7728</v>
      </c>
    </row>
    <row r="1357" spans="1:5" ht="15.6" x14ac:dyDescent="0.3">
      <c r="A1357" s="20" t="s">
        <v>1009</v>
      </c>
      <c r="B1357" s="20" t="s">
        <v>3730</v>
      </c>
      <c r="C1357" s="20" t="s">
        <v>5950</v>
      </c>
      <c r="D1357" s="20" t="s">
        <v>6717</v>
      </c>
      <c r="E1357" s="19" t="s">
        <v>7729</v>
      </c>
    </row>
    <row r="1358" spans="1:5" ht="15.6" x14ac:dyDescent="0.3">
      <c r="A1358" s="20" t="s">
        <v>1008</v>
      </c>
      <c r="B1358" s="20" t="s">
        <v>3731</v>
      </c>
      <c r="C1358" s="20" t="s">
        <v>5951</v>
      </c>
      <c r="D1358" s="20" t="s">
        <v>6717</v>
      </c>
      <c r="E1358" s="19" t="s">
        <v>7730</v>
      </c>
    </row>
    <row r="1359" spans="1:5" ht="15.6" x14ac:dyDescent="0.3">
      <c r="A1359" s="20" t="s">
        <v>1007</v>
      </c>
      <c r="B1359" s="20" t="s">
        <v>3732</v>
      </c>
      <c r="C1359" s="20" t="s">
        <v>5952</v>
      </c>
      <c r="D1359" s="20" t="s">
        <v>6718</v>
      </c>
      <c r="E1359" s="19" t="s">
        <v>7222</v>
      </c>
    </row>
    <row r="1360" spans="1:5" ht="15.6" x14ac:dyDescent="0.3">
      <c r="A1360" s="20" t="s">
        <v>1006</v>
      </c>
      <c r="B1360" s="20" t="s">
        <v>3733</v>
      </c>
      <c r="C1360" s="20" t="s">
        <v>5953</v>
      </c>
      <c r="D1360" s="20" t="s">
        <v>6717</v>
      </c>
      <c r="E1360" s="19" t="s">
        <v>7731</v>
      </c>
    </row>
    <row r="1361" spans="1:5" ht="15.6" x14ac:dyDescent="0.3">
      <c r="A1361" s="20" t="s">
        <v>1005</v>
      </c>
      <c r="B1361" s="20" t="s">
        <v>3734</v>
      </c>
      <c r="C1361" s="20" t="s">
        <v>4857</v>
      </c>
      <c r="D1361" s="20" t="s">
        <v>6717</v>
      </c>
      <c r="E1361" s="19" t="s">
        <v>7732</v>
      </c>
    </row>
    <row r="1362" spans="1:5" ht="15.6" x14ac:dyDescent="0.3">
      <c r="A1362" s="20" t="s">
        <v>1004</v>
      </c>
      <c r="B1362" s="20" t="s">
        <v>3735</v>
      </c>
      <c r="C1362" s="20" t="s">
        <v>5954</v>
      </c>
      <c r="D1362" s="20" t="s">
        <v>6718</v>
      </c>
      <c r="E1362" s="19" t="s">
        <v>7733</v>
      </c>
    </row>
    <row r="1363" spans="1:5" ht="15.6" x14ac:dyDescent="0.3">
      <c r="A1363" s="20" t="s">
        <v>1003</v>
      </c>
      <c r="B1363" s="20" t="s">
        <v>3736</v>
      </c>
      <c r="C1363" s="20" t="s">
        <v>5956</v>
      </c>
      <c r="D1363" s="20" t="s">
        <v>6718</v>
      </c>
      <c r="E1363" s="19" t="s">
        <v>7734</v>
      </c>
    </row>
    <row r="1364" spans="1:5" ht="15.6" x14ac:dyDescent="0.3">
      <c r="A1364" s="20" t="s">
        <v>1002</v>
      </c>
      <c r="B1364" s="20" t="s">
        <v>3737</v>
      </c>
      <c r="C1364" s="20" t="s">
        <v>5489</v>
      </c>
      <c r="D1364" s="20" t="s">
        <v>6718</v>
      </c>
      <c r="E1364" s="19" t="s">
        <v>7190</v>
      </c>
    </row>
    <row r="1365" spans="1:5" ht="15.6" x14ac:dyDescent="0.3">
      <c r="A1365" s="20" t="s">
        <v>1001</v>
      </c>
      <c r="B1365" s="20" t="s">
        <v>3738</v>
      </c>
      <c r="C1365" s="20" t="s">
        <v>5957</v>
      </c>
      <c r="D1365" s="20" t="s">
        <v>6717</v>
      </c>
      <c r="E1365" s="19" t="s">
        <v>7735</v>
      </c>
    </row>
    <row r="1366" spans="1:5" ht="15.6" x14ac:dyDescent="0.3">
      <c r="A1366" s="20" t="s">
        <v>1000</v>
      </c>
      <c r="B1366" s="20" t="s">
        <v>3739</v>
      </c>
      <c r="C1366" s="20" t="s">
        <v>5958</v>
      </c>
      <c r="D1366" s="20" t="s">
        <v>6717</v>
      </c>
      <c r="E1366" s="19" t="s">
        <v>6743</v>
      </c>
    </row>
    <row r="1367" spans="1:5" ht="15.6" x14ac:dyDescent="0.3">
      <c r="A1367" s="20" t="s">
        <v>999</v>
      </c>
      <c r="B1367" s="20" t="s">
        <v>3740</v>
      </c>
      <c r="C1367" s="20" t="s">
        <v>5959</v>
      </c>
      <c r="D1367" s="20" t="s">
        <v>6719</v>
      </c>
      <c r="E1367" s="19" t="s">
        <v>7736</v>
      </c>
    </row>
    <row r="1368" spans="1:5" ht="15.6" x14ac:dyDescent="0.3">
      <c r="A1368" s="20" t="s">
        <v>998</v>
      </c>
      <c r="B1368" s="20" t="s">
        <v>3741</v>
      </c>
      <c r="C1368" s="20" t="s">
        <v>5960</v>
      </c>
      <c r="D1368" s="20" t="s">
        <v>6717</v>
      </c>
      <c r="E1368" s="19" t="s">
        <v>7737</v>
      </c>
    </row>
    <row r="1369" spans="1:5" ht="15.6" x14ac:dyDescent="0.3">
      <c r="A1369" s="20" t="s">
        <v>997</v>
      </c>
      <c r="B1369" s="20" t="s">
        <v>3742</v>
      </c>
      <c r="C1369" s="20" t="s">
        <v>4775</v>
      </c>
      <c r="D1369" s="20" t="s">
        <v>6718</v>
      </c>
      <c r="E1369" s="19" t="s">
        <v>6814</v>
      </c>
    </row>
    <row r="1370" spans="1:5" ht="15.6" x14ac:dyDescent="0.3">
      <c r="A1370" s="20" t="s">
        <v>996</v>
      </c>
      <c r="B1370" s="20" t="s">
        <v>3743</v>
      </c>
      <c r="C1370" s="20" t="s">
        <v>5961</v>
      </c>
      <c r="D1370" s="20" t="s">
        <v>6718</v>
      </c>
      <c r="E1370" s="19" t="s">
        <v>7738</v>
      </c>
    </row>
    <row r="1371" spans="1:5" ht="15.6" x14ac:dyDescent="0.3">
      <c r="A1371" s="20" t="s">
        <v>995</v>
      </c>
      <c r="B1371" s="20" t="s">
        <v>3744</v>
      </c>
      <c r="C1371" s="20" t="s">
        <v>5962</v>
      </c>
      <c r="D1371" s="20" t="s">
        <v>6718</v>
      </c>
      <c r="E1371" s="19" t="s">
        <v>7739</v>
      </c>
    </row>
    <row r="1372" spans="1:5" ht="15.6" x14ac:dyDescent="0.3">
      <c r="A1372" s="20" t="s">
        <v>994</v>
      </c>
      <c r="B1372" s="20" t="s">
        <v>3745</v>
      </c>
      <c r="C1372" s="20" t="s">
        <v>5963</v>
      </c>
      <c r="D1372" s="20" t="s">
        <v>6717</v>
      </c>
      <c r="E1372" s="19" t="s">
        <v>7740</v>
      </c>
    </row>
    <row r="1373" spans="1:5" ht="15.6" x14ac:dyDescent="0.3">
      <c r="A1373" s="20" t="s">
        <v>993</v>
      </c>
      <c r="B1373" s="20" t="s">
        <v>3746</v>
      </c>
      <c r="C1373" s="20" t="s">
        <v>5964</v>
      </c>
      <c r="D1373" s="20" t="s">
        <v>6717</v>
      </c>
      <c r="E1373" s="19" t="s">
        <v>7741</v>
      </c>
    </row>
    <row r="1374" spans="1:5" ht="15.6" x14ac:dyDescent="0.3">
      <c r="A1374" s="20" t="s">
        <v>992</v>
      </c>
      <c r="B1374" s="20" t="s">
        <v>3747</v>
      </c>
      <c r="C1374" s="20" t="s">
        <v>4905</v>
      </c>
      <c r="D1374" s="20" t="s">
        <v>6718</v>
      </c>
      <c r="E1374" s="19" t="s">
        <v>7742</v>
      </c>
    </row>
    <row r="1375" spans="1:5" ht="15.6" x14ac:dyDescent="0.3">
      <c r="A1375" s="20" t="s">
        <v>991</v>
      </c>
      <c r="B1375" s="20" t="s">
        <v>3748</v>
      </c>
      <c r="C1375" s="20" t="s">
        <v>5965</v>
      </c>
      <c r="D1375" s="20" t="s">
        <v>6718</v>
      </c>
      <c r="E1375" s="19" t="s">
        <v>7743</v>
      </c>
    </row>
    <row r="1376" spans="1:5" ht="15.6" x14ac:dyDescent="0.3">
      <c r="A1376" s="20" t="s">
        <v>990</v>
      </c>
      <c r="B1376" s="20" t="s">
        <v>3749</v>
      </c>
      <c r="C1376" s="20" t="s">
        <v>5251</v>
      </c>
      <c r="D1376" s="20" t="s">
        <v>6719</v>
      </c>
      <c r="E1376" s="19" t="s">
        <v>7744</v>
      </c>
    </row>
    <row r="1377" spans="1:5" ht="15.6" x14ac:dyDescent="0.3">
      <c r="A1377" s="20" t="s">
        <v>989</v>
      </c>
      <c r="B1377" s="20" t="s">
        <v>3750</v>
      </c>
      <c r="C1377" s="20" t="s">
        <v>5966</v>
      </c>
      <c r="D1377" s="20" t="s">
        <v>6718</v>
      </c>
      <c r="E1377" s="19" t="s">
        <v>7745</v>
      </c>
    </row>
    <row r="1378" spans="1:5" ht="15.6" x14ac:dyDescent="0.3">
      <c r="A1378" s="20" t="s">
        <v>988</v>
      </c>
      <c r="B1378" s="20" t="s">
        <v>3751</v>
      </c>
      <c r="C1378" s="20" t="s">
        <v>5967</v>
      </c>
      <c r="D1378" s="20" t="s">
        <v>6718</v>
      </c>
      <c r="E1378" s="19" t="s">
        <v>7036</v>
      </c>
    </row>
    <row r="1379" spans="1:5" ht="15.6" x14ac:dyDescent="0.3">
      <c r="A1379" s="20" t="s">
        <v>987</v>
      </c>
      <c r="B1379" s="20" t="s">
        <v>3752</v>
      </c>
      <c r="C1379" s="20" t="s">
        <v>5968</v>
      </c>
      <c r="D1379" s="20" t="s">
        <v>6717</v>
      </c>
      <c r="E1379" s="19" t="s">
        <v>7746</v>
      </c>
    </row>
    <row r="1380" spans="1:5" ht="15.6" x14ac:dyDescent="0.3">
      <c r="A1380" s="20" t="s">
        <v>986</v>
      </c>
      <c r="B1380" s="20" t="s">
        <v>3753</v>
      </c>
      <c r="C1380" s="20" t="s">
        <v>5969</v>
      </c>
      <c r="D1380" s="20" t="s">
        <v>6718</v>
      </c>
      <c r="E1380" s="19" t="s">
        <v>6783</v>
      </c>
    </row>
    <row r="1381" spans="1:5" ht="15.6" x14ac:dyDescent="0.3">
      <c r="A1381" s="20" t="s">
        <v>985</v>
      </c>
      <c r="B1381" s="20" t="s">
        <v>3754</v>
      </c>
      <c r="C1381" s="20" t="s">
        <v>4798</v>
      </c>
      <c r="D1381" s="20" t="s">
        <v>6718</v>
      </c>
      <c r="E1381" s="19" t="s">
        <v>6911</v>
      </c>
    </row>
    <row r="1382" spans="1:5" ht="15.6" x14ac:dyDescent="0.3">
      <c r="A1382" s="20" t="s">
        <v>984</v>
      </c>
      <c r="B1382" s="20" t="s">
        <v>3755</v>
      </c>
      <c r="C1382" s="20" t="s">
        <v>5970</v>
      </c>
      <c r="D1382" s="20" t="s">
        <v>6718</v>
      </c>
      <c r="E1382" s="19" t="s">
        <v>7747</v>
      </c>
    </row>
    <row r="1383" spans="1:5" ht="15.6" x14ac:dyDescent="0.3">
      <c r="A1383" s="20" t="s">
        <v>983</v>
      </c>
      <c r="B1383" s="20" t="s">
        <v>3756</v>
      </c>
      <c r="C1383" s="20" t="s">
        <v>5971</v>
      </c>
      <c r="D1383" s="20" t="s">
        <v>6717</v>
      </c>
      <c r="E1383" s="19" t="s">
        <v>7161</v>
      </c>
    </row>
    <row r="1384" spans="1:5" ht="15.6" x14ac:dyDescent="0.3">
      <c r="A1384" s="20" t="s">
        <v>982</v>
      </c>
      <c r="B1384" s="20" t="s">
        <v>3757</v>
      </c>
      <c r="C1384" s="20" t="s">
        <v>5334</v>
      </c>
      <c r="D1384" s="20" t="s">
        <v>6718</v>
      </c>
      <c r="E1384" s="19" t="s">
        <v>7532</v>
      </c>
    </row>
    <row r="1385" spans="1:5" ht="15.6" x14ac:dyDescent="0.3">
      <c r="A1385" s="20" t="s">
        <v>981</v>
      </c>
      <c r="B1385" s="20" t="s">
        <v>3758</v>
      </c>
      <c r="C1385" s="20" t="s">
        <v>5972</v>
      </c>
      <c r="D1385" s="20" t="s">
        <v>6718</v>
      </c>
      <c r="E1385" s="19" t="s">
        <v>7748</v>
      </c>
    </row>
    <row r="1386" spans="1:5" ht="15.6" x14ac:dyDescent="0.3">
      <c r="A1386" s="20" t="s">
        <v>980</v>
      </c>
      <c r="B1386" s="20" t="s">
        <v>3759</v>
      </c>
      <c r="C1386" s="20" t="s">
        <v>5005</v>
      </c>
      <c r="D1386" s="20" t="s">
        <v>6717</v>
      </c>
      <c r="E1386" s="19" t="s">
        <v>7749</v>
      </c>
    </row>
    <row r="1387" spans="1:5" ht="15.6" x14ac:dyDescent="0.3">
      <c r="A1387" s="20" t="s">
        <v>979</v>
      </c>
      <c r="B1387" s="20" t="s">
        <v>3760</v>
      </c>
      <c r="C1387" s="20" t="s">
        <v>5973</v>
      </c>
      <c r="D1387" s="20" t="s">
        <v>6718</v>
      </c>
      <c r="E1387" s="19" t="s">
        <v>7750</v>
      </c>
    </row>
    <row r="1388" spans="1:5" ht="15.6" x14ac:dyDescent="0.3">
      <c r="A1388" s="20" t="s">
        <v>978</v>
      </c>
      <c r="B1388" s="20" t="s">
        <v>3761</v>
      </c>
      <c r="C1388" s="20" t="s">
        <v>5650</v>
      </c>
      <c r="D1388" s="20" t="s">
        <v>6718</v>
      </c>
      <c r="E1388" s="19" t="s">
        <v>7751</v>
      </c>
    </row>
    <row r="1389" spans="1:5" ht="15.6" x14ac:dyDescent="0.3">
      <c r="A1389" s="20" t="s">
        <v>977</v>
      </c>
      <c r="B1389" s="20" t="s">
        <v>3762</v>
      </c>
      <c r="C1389" s="20" t="s">
        <v>5974</v>
      </c>
      <c r="D1389" s="20" t="s">
        <v>6717</v>
      </c>
      <c r="E1389" s="19" t="s">
        <v>7752</v>
      </c>
    </row>
    <row r="1390" spans="1:5" ht="15.6" x14ac:dyDescent="0.3">
      <c r="A1390" s="20" t="s">
        <v>976</v>
      </c>
      <c r="B1390" s="20" t="s">
        <v>3763</v>
      </c>
      <c r="C1390" s="20" t="s">
        <v>5975</v>
      </c>
      <c r="D1390" s="20" t="s">
        <v>6718</v>
      </c>
      <c r="E1390" s="19" t="s">
        <v>6732</v>
      </c>
    </row>
    <row r="1391" spans="1:5" ht="15.6" x14ac:dyDescent="0.3">
      <c r="A1391" s="20" t="s">
        <v>975</v>
      </c>
      <c r="B1391" s="20" t="s">
        <v>3764</v>
      </c>
      <c r="C1391" s="20" t="s">
        <v>5976</v>
      </c>
      <c r="D1391" s="20" t="s">
        <v>6718</v>
      </c>
      <c r="E1391" s="19" t="s">
        <v>7118</v>
      </c>
    </row>
    <row r="1392" spans="1:5" ht="15.6" x14ac:dyDescent="0.3">
      <c r="A1392" s="20" t="s">
        <v>974</v>
      </c>
      <c r="B1392" s="20" t="s">
        <v>3765</v>
      </c>
      <c r="C1392" s="20" t="s">
        <v>4712</v>
      </c>
      <c r="D1392" s="20" t="s">
        <v>6718</v>
      </c>
      <c r="E1392" s="19" t="s">
        <v>7753</v>
      </c>
    </row>
    <row r="1393" spans="1:5" ht="15.6" x14ac:dyDescent="0.3">
      <c r="A1393" s="20" t="s">
        <v>973</v>
      </c>
      <c r="B1393" s="20" t="s">
        <v>3766</v>
      </c>
      <c r="C1393" s="20" t="s">
        <v>5977</v>
      </c>
      <c r="D1393" s="20" t="s">
        <v>6718</v>
      </c>
      <c r="E1393" s="19" t="s">
        <v>6864</v>
      </c>
    </row>
    <row r="1394" spans="1:5" ht="15.6" x14ac:dyDescent="0.3">
      <c r="A1394" s="20" t="s">
        <v>972</v>
      </c>
      <c r="B1394" s="20" t="s">
        <v>3767</v>
      </c>
      <c r="C1394" s="20" t="s">
        <v>5978</v>
      </c>
      <c r="D1394" s="20" t="s">
        <v>6717</v>
      </c>
      <c r="E1394" s="19" t="s">
        <v>7754</v>
      </c>
    </row>
    <row r="1395" spans="1:5" ht="15.6" x14ac:dyDescent="0.3">
      <c r="A1395" s="20" t="s">
        <v>971</v>
      </c>
      <c r="B1395" s="20" t="s">
        <v>3768</v>
      </c>
      <c r="C1395" s="20" t="s">
        <v>5979</v>
      </c>
      <c r="D1395" s="20" t="s">
        <v>6717</v>
      </c>
      <c r="E1395" s="19" t="s">
        <v>7755</v>
      </c>
    </row>
    <row r="1396" spans="1:5" ht="15.6" x14ac:dyDescent="0.3">
      <c r="A1396" s="20" t="s">
        <v>970</v>
      </c>
      <c r="B1396" s="20" t="s">
        <v>3769</v>
      </c>
      <c r="C1396" s="20" t="s">
        <v>5980</v>
      </c>
      <c r="D1396" s="20" t="s">
        <v>6718</v>
      </c>
      <c r="E1396" s="19" t="s">
        <v>6814</v>
      </c>
    </row>
    <row r="1397" spans="1:5" ht="15.6" x14ac:dyDescent="0.3">
      <c r="A1397" s="20" t="s">
        <v>969</v>
      </c>
      <c r="B1397" s="20" t="s">
        <v>3770</v>
      </c>
      <c r="C1397" s="20" t="s">
        <v>5981</v>
      </c>
      <c r="D1397" s="20" t="s">
        <v>6718</v>
      </c>
      <c r="E1397" s="19" t="s">
        <v>6814</v>
      </c>
    </row>
    <row r="1398" spans="1:5" ht="15.6" x14ac:dyDescent="0.3">
      <c r="A1398" s="20" t="s">
        <v>968</v>
      </c>
      <c r="B1398" s="20" t="s">
        <v>3771</v>
      </c>
      <c r="C1398" s="20" t="s">
        <v>5982</v>
      </c>
      <c r="D1398" s="20" t="s">
        <v>6717</v>
      </c>
      <c r="E1398" s="19" t="s">
        <v>7756</v>
      </c>
    </row>
    <row r="1399" spans="1:5" ht="15.6" x14ac:dyDescent="0.3">
      <c r="A1399" s="20" t="s">
        <v>967</v>
      </c>
      <c r="B1399" s="20" t="s">
        <v>3772</v>
      </c>
      <c r="C1399" s="20" t="s">
        <v>5983</v>
      </c>
      <c r="D1399" s="20" t="s">
        <v>6719</v>
      </c>
      <c r="E1399" s="19" t="s">
        <v>7757</v>
      </c>
    </row>
    <row r="1400" spans="1:5" ht="15.6" x14ac:dyDescent="0.3">
      <c r="A1400" s="20" t="s">
        <v>966</v>
      </c>
      <c r="B1400" s="20" t="s">
        <v>3773</v>
      </c>
      <c r="C1400" s="20" t="s">
        <v>5984</v>
      </c>
      <c r="D1400" s="20" t="s">
        <v>6717</v>
      </c>
      <c r="E1400" s="19" t="s">
        <v>6946</v>
      </c>
    </row>
    <row r="1401" spans="1:5" ht="15.6" x14ac:dyDescent="0.3">
      <c r="A1401" s="20" t="s">
        <v>965</v>
      </c>
      <c r="B1401" s="20" t="s">
        <v>3774</v>
      </c>
      <c r="C1401" s="20" t="s">
        <v>5985</v>
      </c>
      <c r="D1401" s="20" t="s">
        <v>6717</v>
      </c>
      <c r="E1401" s="19" t="s">
        <v>7313</v>
      </c>
    </row>
    <row r="1402" spans="1:5" ht="15.6" x14ac:dyDescent="0.3">
      <c r="A1402" s="20" t="s">
        <v>964</v>
      </c>
      <c r="B1402" s="20" t="s">
        <v>3775</v>
      </c>
      <c r="C1402" s="20" t="s">
        <v>5821</v>
      </c>
      <c r="D1402" s="20" t="s">
        <v>6717</v>
      </c>
      <c r="E1402" s="19" t="s">
        <v>7758</v>
      </c>
    </row>
    <row r="1403" spans="1:5" ht="15.6" x14ac:dyDescent="0.3">
      <c r="A1403" s="20" t="s">
        <v>963</v>
      </c>
      <c r="B1403" s="20" t="s">
        <v>3776</v>
      </c>
      <c r="C1403" s="20" t="s">
        <v>5986</v>
      </c>
      <c r="D1403" s="20" t="s">
        <v>6717</v>
      </c>
      <c r="E1403" s="19" t="s">
        <v>6775</v>
      </c>
    </row>
    <row r="1404" spans="1:5" ht="15.6" x14ac:dyDescent="0.3">
      <c r="A1404" s="20" t="s">
        <v>962</v>
      </c>
      <c r="B1404" s="20" t="s">
        <v>3777</v>
      </c>
      <c r="C1404" s="20" t="s">
        <v>5987</v>
      </c>
      <c r="D1404" s="20" t="s">
        <v>6717</v>
      </c>
      <c r="E1404" s="19" t="s">
        <v>7245</v>
      </c>
    </row>
    <row r="1405" spans="1:5" ht="15.6" x14ac:dyDescent="0.3">
      <c r="A1405" s="20" t="s">
        <v>961</v>
      </c>
      <c r="B1405" s="20" t="s">
        <v>3778</v>
      </c>
      <c r="C1405" s="20" t="s">
        <v>5988</v>
      </c>
      <c r="D1405" s="20" t="s">
        <v>6717</v>
      </c>
      <c r="E1405" s="19" t="s">
        <v>7759</v>
      </c>
    </row>
    <row r="1406" spans="1:5" ht="15.6" x14ac:dyDescent="0.3">
      <c r="A1406" s="20" t="s">
        <v>960</v>
      </c>
      <c r="B1406" s="20" t="s">
        <v>3779</v>
      </c>
      <c r="C1406" s="20" t="s">
        <v>5989</v>
      </c>
      <c r="D1406" s="20" t="s">
        <v>6717</v>
      </c>
      <c r="E1406" s="19" t="s">
        <v>7760</v>
      </c>
    </row>
    <row r="1407" spans="1:5" ht="15.6" x14ac:dyDescent="0.3">
      <c r="A1407" s="20" t="s">
        <v>959</v>
      </c>
      <c r="B1407" s="20" t="s">
        <v>3780</v>
      </c>
      <c r="C1407" s="20" t="s">
        <v>5990</v>
      </c>
      <c r="D1407" s="20" t="s">
        <v>6718</v>
      </c>
      <c r="E1407" s="19" t="s">
        <v>6746</v>
      </c>
    </row>
    <row r="1408" spans="1:5" ht="15.6" x14ac:dyDescent="0.3">
      <c r="A1408" s="20" t="s">
        <v>958</v>
      </c>
      <c r="B1408" s="20" t="s">
        <v>3781</v>
      </c>
      <c r="C1408" s="20" t="s">
        <v>5991</v>
      </c>
      <c r="D1408" s="20" t="s">
        <v>6717</v>
      </c>
      <c r="E1408" s="19" t="s">
        <v>7313</v>
      </c>
    </row>
    <row r="1409" spans="1:5" ht="15.6" x14ac:dyDescent="0.3">
      <c r="A1409" s="20" t="s">
        <v>957</v>
      </c>
      <c r="B1409" s="20" t="s">
        <v>3782</v>
      </c>
      <c r="C1409" s="20" t="s">
        <v>5992</v>
      </c>
      <c r="D1409" s="20" t="s">
        <v>6718</v>
      </c>
      <c r="E1409" s="19" t="s">
        <v>6763</v>
      </c>
    </row>
    <row r="1410" spans="1:5" ht="15.6" x14ac:dyDescent="0.3">
      <c r="A1410" s="20" t="s">
        <v>956</v>
      </c>
      <c r="B1410" s="20" t="s">
        <v>3783</v>
      </c>
      <c r="C1410" s="20" t="s">
        <v>5993</v>
      </c>
      <c r="D1410" s="20" t="s">
        <v>6718</v>
      </c>
      <c r="E1410" s="19" t="s">
        <v>6722</v>
      </c>
    </row>
    <row r="1411" spans="1:5" ht="15.6" x14ac:dyDescent="0.3">
      <c r="A1411" s="20" t="s">
        <v>955</v>
      </c>
      <c r="B1411" s="20" t="s">
        <v>3784</v>
      </c>
      <c r="C1411" s="20" t="s">
        <v>5994</v>
      </c>
      <c r="D1411" s="20" t="s">
        <v>6718</v>
      </c>
      <c r="E1411" s="19" t="s">
        <v>7761</v>
      </c>
    </row>
    <row r="1412" spans="1:5" ht="15.6" x14ac:dyDescent="0.3">
      <c r="A1412" s="20" t="s">
        <v>954</v>
      </c>
      <c r="B1412" s="20" t="s">
        <v>3785</v>
      </c>
      <c r="C1412" s="20" t="s">
        <v>5744</v>
      </c>
      <c r="D1412" s="20" t="s">
        <v>6717</v>
      </c>
      <c r="E1412" s="19" t="s">
        <v>7762</v>
      </c>
    </row>
    <row r="1413" spans="1:5" ht="15.6" x14ac:dyDescent="0.3">
      <c r="A1413" s="20" t="s">
        <v>953</v>
      </c>
      <c r="B1413" s="20" t="s">
        <v>3786</v>
      </c>
      <c r="C1413" s="20" t="s">
        <v>5995</v>
      </c>
      <c r="D1413" s="20" t="s">
        <v>6717</v>
      </c>
      <c r="E1413" s="19" t="s">
        <v>7740</v>
      </c>
    </row>
    <row r="1414" spans="1:5" ht="15.6" x14ac:dyDescent="0.3">
      <c r="A1414" s="20" t="s">
        <v>952</v>
      </c>
      <c r="B1414" s="20" t="s">
        <v>3787</v>
      </c>
      <c r="C1414" s="20" t="s">
        <v>5844</v>
      </c>
      <c r="D1414" s="20" t="s">
        <v>6717</v>
      </c>
      <c r="E1414" s="19" t="s">
        <v>7763</v>
      </c>
    </row>
    <row r="1415" spans="1:5" ht="15.6" x14ac:dyDescent="0.3">
      <c r="A1415" s="20" t="s">
        <v>951</v>
      </c>
      <c r="B1415" s="20" t="s">
        <v>3788</v>
      </c>
      <c r="C1415" s="20" t="s">
        <v>5996</v>
      </c>
      <c r="D1415" s="20" t="s">
        <v>6718</v>
      </c>
      <c r="E1415" s="19" t="s">
        <v>6866</v>
      </c>
    </row>
    <row r="1416" spans="1:5" ht="15.6" x14ac:dyDescent="0.3">
      <c r="A1416" s="20" t="s">
        <v>950</v>
      </c>
      <c r="B1416" s="20" t="s">
        <v>3789</v>
      </c>
      <c r="C1416" s="20" t="s">
        <v>6695</v>
      </c>
      <c r="D1416" s="20" t="s">
        <v>6718</v>
      </c>
      <c r="E1416" s="19" t="s">
        <v>7764</v>
      </c>
    </row>
    <row r="1417" spans="1:5" ht="15.6" x14ac:dyDescent="0.3">
      <c r="A1417" s="20" t="s">
        <v>949</v>
      </c>
      <c r="B1417" s="20" t="s">
        <v>3790</v>
      </c>
      <c r="C1417" s="20" t="s">
        <v>5997</v>
      </c>
      <c r="D1417" s="20" t="s">
        <v>6718</v>
      </c>
      <c r="E1417" s="19" t="s">
        <v>6800</v>
      </c>
    </row>
    <row r="1418" spans="1:5" ht="15.6" x14ac:dyDescent="0.3">
      <c r="A1418" s="20" t="s">
        <v>948</v>
      </c>
      <c r="B1418" s="20" t="s">
        <v>3791</v>
      </c>
      <c r="C1418" s="20" t="s">
        <v>5998</v>
      </c>
      <c r="D1418" s="20" t="s">
        <v>6717</v>
      </c>
      <c r="E1418" s="19" t="s">
        <v>7765</v>
      </c>
    </row>
    <row r="1419" spans="1:5" ht="15.6" x14ac:dyDescent="0.3">
      <c r="A1419" s="20" t="s">
        <v>947</v>
      </c>
      <c r="B1419" s="20" t="s">
        <v>3792</v>
      </c>
      <c r="C1419" s="20" t="s">
        <v>5999</v>
      </c>
      <c r="D1419" s="20" t="s">
        <v>6719</v>
      </c>
      <c r="E1419" s="19" t="s">
        <v>6822</v>
      </c>
    </row>
    <row r="1420" spans="1:5" ht="15.6" x14ac:dyDescent="0.3">
      <c r="A1420" s="20" t="s">
        <v>946</v>
      </c>
      <c r="B1420" s="20" t="s">
        <v>3793</v>
      </c>
      <c r="C1420" s="20" t="s">
        <v>6000</v>
      </c>
      <c r="D1420" s="20" t="s">
        <v>6718</v>
      </c>
      <c r="E1420" s="19" t="s">
        <v>6965</v>
      </c>
    </row>
    <row r="1421" spans="1:5" ht="15.6" x14ac:dyDescent="0.3">
      <c r="A1421" s="20" t="s">
        <v>945</v>
      </c>
      <c r="B1421" s="20" t="s">
        <v>3794</v>
      </c>
      <c r="C1421" s="20" t="s">
        <v>6001</v>
      </c>
      <c r="D1421" s="20" t="s">
        <v>6718</v>
      </c>
      <c r="E1421" s="19" t="s">
        <v>7766</v>
      </c>
    </row>
    <row r="1422" spans="1:5" ht="15.6" x14ac:dyDescent="0.3">
      <c r="A1422" s="20" t="s">
        <v>944</v>
      </c>
      <c r="B1422" s="20" t="s">
        <v>3795</v>
      </c>
      <c r="C1422" s="20" t="s">
        <v>6002</v>
      </c>
      <c r="D1422" s="20" t="s">
        <v>6717</v>
      </c>
      <c r="E1422" s="19" t="s">
        <v>7767</v>
      </c>
    </row>
    <row r="1423" spans="1:5" ht="15.6" x14ac:dyDescent="0.3">
      <c r="A1423" s="20" t="s">
        <v>943</v>
      </c>
      <c r="B1423" s="20" t="s">
        <v>3796</v>
      </c>
      <c r="C1423" s="20" t="s">
        <v>6003</v>
      </c>
      <c r="D1423" s="20" t="s">
        <v>6718</v>
      </c>
      <c r="E1423" s="19" t="s">
        <v>7768</v>
      </c>
    </row>
    <row r="1424" spans="1:5" ht="15.6" x14ac:dyDescent="0.3">
      <c r="A1424" s="20" t="s">
        <v>942</v>
      </c>
      <c r="B1424" s="20" t="s">
        <v>3797</v>
      </c>
      <c r="C1424" s="20" t="s">
        <v>6004</v>
      </c>
      <c r="D1424" s="20" t="s">
        <v>6718</v>
      </c>
      <c r="E1424" s="19" t="s">
        <v>7769</v>
      </c>
    </row>
    <row r="1425" spans="1:5" ht="15.6" x14ac:dyDescent="0.3">
      <c r="A1425" s="20" t="s">
        <v>941</v>
      </c>
      <c r="B1425" s="20" t="s">
        <v>3798</v>
      </c>
      <c r="C1425" s="20" t="s">
        <v>6005</v>
      </c>
      <c r="D1425" s="20" t="s">
        <v>6717</v>
      </c>
      <c r="E1425" s="19" t="s">
        <v>7770</v>
      </c>
    </row>
    <row r="1426" spans="1:5" ht="15.6" x14ac:dyDescent="0.3">
      <c r="A1426" s="20" t="s">
        <v>940</v>
      </c>
      <c r="B1426" s="20" t="s">
        <v>3799</v>
      </c>
      <c r="C1426" s="20" t="s">
        <v>6006</v>
      </c>
      <c r="D1426" s="20" t="s">
        <v>6718</v>
      </c>
      <c r="E1426" s="19" t="s">
        <v>7771</v>
      </c>
    </row>
    <row r="1427" spans="1:5" ht="15.6" x14ac:dyDescent="0.3">
      <c r="A1427" s="20" t="s">
        <v>939</v>
      </c>
      <c r="B1427" s="20" t="s">
        <v>3800</v>
      </c>
      <c r="C1427" s="20" t="s">
        <v>6007</v>
      </c>
      <c r="D1427" s="20" t="s">
        <v>6718</v>
      </c>
      <c r="E1427" s="19" t="s">
        <v>6727</v>
      </c>
    </row>
    <row r="1428" spans="1:5" ht="15.6" x14ac:dyDescent="0.3">
      <c r="A1428" s="20" t="s">
        <v>938</v>
      </c>
      <c r="B1428" s="20" t="s">
        <v>3801</v>
      </c>
      <c r="C1428" s="20" t="s">
        <v>5017</v>
      </c>
      <c r="D1428" s="20" t="s">
        <v>6717</v>
      </c>
      <c r="E1428" s="19" t="s">
        <v>7772</v>
      </c>
    </row>
    <row r="1429" spans="1:5" ht="15.6" x14ac:dyDescent="0.3">
      <c r="A1429" s="20" t="s">
        <v>937</v>
      </c>
      <c r="B1429" s="20" t="s">
        <v>3802</v>
      </c>
      <c r="C1429" s="20" t="s">
        <v>6008</v>
      </c>
      <c r="D1429" s="20" t="s">
        <v>6717</v>
      </c>
      <c r="E1429" s="19" t="s">
        <v>7773</v>
      </c>
    </row>
    <row r="1430" spans="1:5" ht="15.6" x14ac:dyDescent="0.3">
      <c r="A1430" s="20" t="s">
        <v>936</v>
      </c>
      <c r="B1430" s="20" t="s">
        <v>3803</v>
      </c>
      <c r="C1430" s="20" t="s">
        <v>4783</v>
      </c>
      <c r="D1430" s="20" t="s">
        <v>6717</v>
      </c>
      <c r="E1430" s="19" t="s">
        <v>7115</v>
      </c>
    </row>
    <row r="1431" spans="1:5" ht="15.6" x14ac:dyDescent="0.3">
      <c r="A1431" s="20" t="s">
        <v>935</v>
      </c>
      <c r="B1431" s="20" t="s">
        <v>3804</v>
      </c>
      <c r="C1431" s="20" t="s">
        <v>6009</v>
      </c>
      <c r="D1431" s="20" t="s">
        <v>6718</v>
      </c>
      <c r="E1431" s="19" t="s">
        <v>7774</v>
      </c>
    </row>
    <row r="1432" spans="1:5" ht="15.6" x14ac:dyDescent="0.3">
      <c r="A1432" s="20" t="s">
        <v>934</v>
      </c>
      <c r="B1432" s="20" t="s">
        <v>3805</v>
      </c>
      <c r="C1432" s="20" t="s">
        <v>6010</v>
      </c>
      <c r="D1432" s="20" t="s">
        <v>6719</v>
      </c>
      <c r="E1432" s="19" t="s">
        <v>7775</v>
      </c>
    </row>
    <row r="1433" spans="1:5" ht="15.6" x14ac:dyDescent="0.3">
      <c r="A1433" s="20" t="s">
        <v>933</v>
      </c>
      <c r="B1433" s="20" t="s">
        <v>3806</v>
      </c>
      <c r="C1433" s="20" t="s">
        <v>6011</v>
      </c>
      <c r="D1433" s="20" t="s">
        <v>6717</v>
      </c>
      <c r="E1433" s="19" t="s">
        <v>6743</v>
      </c>
    </row>
    <row r="1434" spans="1:5" ht="15.6" x14ac:dyDescent="0.3">
      <c r="A1434" s="20" t="s">
        <v>932</v>
      </c>
      <c r="B1434" s="20" t="s">
        <v>3807</v>
      </c>
      <c r="C1434" s="20" t="s">
        <v>6012</v>
      </c>
      <c r="D1434" s="20" t="s">
        <v>6717</v>
      </c>
      <c r="E1434" s="19" t="s">
        <v>7776</v>
      </c>
    </row>
    <row r="1435" spans="1:5" ht="15.6" x14ac:dyDescent="0.3">
      <c r="A1435" s="20" t="s">
        <v>931</v>
      </c>
      <c r="B1435" s="20" t="s">
        <v>3808</v>
      </c>
      <c r="C1435" s="20" t="s">
        <v>6013</v>
      </c>
      <c r="D1435" s="20" t="s">
        <v>6717</v>
      </c>
      <c r="E1435" s="19" t="s">
        <v>7022</v>
      </c>
    </row>
    <row r="1436" spans="1:5" ht="15.6" x14ac:dyDescent="0.3">
      <c r="A1436" s="20" t="s">
        <v>930</v>
      </c>
      <c r="B1436" s="20" t="s">
        <v>3809</v>
      </c>
      <c r="C1436" s="20" t="s">
        <v>5030</v>
      </c>
      <c r="D1436" s="20" t="s">
        <v>6717</v>
      </c>
      <c r="E1436" s="19" t="s">
        <v>7777</v>
      </c>
    </row>
    <row r="1437" spans="1:5" ht="15.6" x14ac:dyDescent="0.3">
      <c r="A1437" s="20" t="s">
        <v>929</v>
      </c>
      <c r="B1437" s="20" t="s">
        <v>3810</v>
      </c>
      <c r="C1437" s="20" t="s">
        <v>6014</v>
      </c>
      <c r="D1437" s="20" t="s">
        <v>6718</v>
      </c>
      <c r="E1437" s="19" t="s">
        <v>7778</v>
      </c>
    </row>
    <row r="1438" spans="1:5" ht="15.6" x14ac:dyDescent="0.3">
      <c r="A1438" s="20" t="s">
        <v>928</v>
      </c>
      <c r="B1438" s="20" t="s">
        <v>3811</v>
      </c>
      <c r="C1438" s="20" t="s">
        <v>6015</v>
      </c>
      <c r="D1438" s="20" t="s">
        <v>6717</v>
      </c>
      <c r="E1438" s="19" t="s">
        <v>7429</v>
      </c>
    </row>
    <row r="1439" spans="1:5" ht="15.6" x14ac:dyDescent="0.3">
      <c r="A1439" s="20" t="s">
        <v>927</v>
      </c>
      <c r="B1439" s="20" t="s">
        <v>3812</v>
      </c>
      <c r="C1439" s="20" t="s">
        <v>6016</v>
      </c>
      <c r="D1439" s="20" t="s">
        <v>6717</v>
      </c>
      <c r="E1439" s="19" t="s">
        <v>6986</v>
      </c>
    </row>
    <row r="1440" spans="1:5" ht="15.6" x14ac:dyDescent="0.3">
      <c r="A1440" s="20" t="s">
        <v>926</v>
      </c>
      <c r="B1440" s="20" t="s">
        <v>3813</v>
      </c>
      <c r="C1440" s="20" t="s">
        <v>6017</v>
      </c>
      <c r="D1440" s="20" t="s">
        <v>6717</v>
      </c>
      <c r="E1440" s="19" t="s">
        <v>7339</v>
      </c>
    </row>
    <row r="1441" spans="1:5" ht="15.6" x14ac:dyDescent="0.3">
      <c r="A1441" s="20" t="s">
        <v>925</v>
      </c>
      <c r="B1441" s="20" t="s">
        <v>3814</v>
      </c>
      <c r="C1441" s="20" t="s">
        <v>6018</v>
      </c>
      <c r="D1441" s="20" t="s">
        <v>6717</v>
      </c>
      <c r="E1441" s="19" t="s">
        <v>7779</v>
      </c>
    </row>
    <row r="1442" spans="1:5" ht="15.6" x14ac:dyDescent="0.3">
      <c r="A1442" s="20" t="s">
        <v>924</v>
      </c>
      <c r="B1442" s="20" t="s">
        <v>3815</v>
      </c>
      <c r="C1442" s="20" t="s">
        <v>4868</v>
      </c>
      <c r="D1442" s="20" t="s">
        <v>6717</v>
      </c>
      <c r="E1442" s="19" t="s">
        <v>7780</v>
      </c>
    </row>
    <row r="1443" spans="1:5" ht="15.6" x14ac:dyDescent="0.3">
      <c r="A1443" s="20" t="s">
        <v>923</v>
      </c>
      <c r="B1443" s="20" t="s">
        <v>3816</v>
      </c>
      <c r="C1443" s="20" t="s">
        <v>4964</v>
      </c>
      <c r="D1443" s="20" t="s">
        <v>6718</v>
      </c>
      <c r="E1443" s="19" t="s">
        <v>6800</v>
      </c>
    </row>
    <row r="1444" spans="1:5" ht="15.6" x14ac:dyDescent="0.3">
      <c r="A1444" s="20" t="s">
        <v>922</v>
      </c>
      <c r="B1444" s="20" t="s">
        <v>3817</v>
      </c>
      <c r="C1444" s="20" t="s">
        <v>6019</v>
      </c>
      <c r="D1444" s="20" t="s">
        <v>6717</v>
      </c>
      <c r="E1444" s="19" t="s">
        <v>7137</v>
      </c>
    </row>
    <row r="1445" spans="1:5" ht="15.6" x14ac:dyDescent="0.3">
      <c r="A1445" s="20" t="s">
        <v>921</v>
      </c>
      <c r="B1445" s="20" t="s">
        <v>3818</v>
      </c>
      <c r="C1445" s="20" t="s">
        <v>4717</v>
      </c>
      <c r="D1445" s="20" t="s">
        <v>6717</v>
      </c>
      <c r="E1445" s="19" t="s">
        <v>7781</v>
      </c>
    </row>
    <row r="1446" spans="1:5" ht="15.6" x14ac:dyDescent="0.3">
      <c r="A1446" s="20" t="s">
        <v>920</v>
      </c>
      <c r="B1446" s="20" t="s">
        <v>3819</v>
      </c>
      <c r="C1446" s="20" t="s">
        <v>6020</v>
      </c>
      <c r="D1446" s="20" t="s">
        <v>6718</v>
      </c>
      <c r="E1446" s="19" t="s">
        <v>7782</v>
      </c>
    </row>
    <row r="1447" spans="1:5" ht="15.6" x14ac:dyDescent="0.3">
      <c r="A1447" s="20" t="s">
        <v>919</v>
      </c>
      <c r="B1447" s="20" t="s">
        <v>3820</v>
      </c>
      <c r="C1447" s="20" t="s">
        <v>4786</v>
      </c>
      <c r="D1447" s="20" t="s">
        <v>6717</v>
      </c>
      <c r="E1447" s="19" t="s">
        <v>6913</v>
      </c>
    </row>
    <row r="1448" spans="1:5" ht="15.6" x14ac:dyDescent="0.3">
      <c r="A1448" s="20" t="s">
        <v>918</v>
      </c>
      <c r="B1448" s="20" t="s">
        <v>3821</v>
      </c>
      <c r="C1448" s="20" t="s">
        <v>6021</v>
      </c>
      <c r="D1448" s="20" t="s">
        <v>6717</v>
      </c>
      <c r="E1448" s="19" t="s">
        <v>7395</v>
      </c>
    </row>
    <row r="1449" spans="1:5" ht="15.6" x14ac:dyDescent="0.3">
      <c r="A1449" s="20" t="s">
        <v>917</v>
      </c>
      <c r="B1449" s="20" t="s">
        <v>3822</v>
      </c>
      <c r="C1449" s="20" t="s">
        <v>6022</v>
      </c>
      <c r="D1449" s="20" t="s">
        <v>6717</v>
      </c>
      <c r="E1449" s="19" t="s">
        <v>7783</v>
      </c>
    </row>
    <row r="1450" spans="1:5" ht="15.6" x14ac:dyDescent="0.3">
      <c r="A1450" s="20" t="s">
        <v>916</v>
      </c>
      <c r="B1450" s="20" t="s">
        <v>3823</v>
      </c>
      <c r="C1450" s="20" t="s">
        <v>5080</v>
      </c>
      <c r="D1450" s="20" t="s">
        <v>6717</v>
      </c>
      <c r="E1450" s="19" t="s">
        <v>7784</v>
      </c>
    </row>
    <row r="1451" spans="1:5" ht="15.6" x14ac:dyDescent="0.3">
      <c r="A1451" s="20" t="s">
        <v>915</v>
      </c>
      <c r="B1451" s="20" t="s">
        <v>3824</v>
      </c>
      <c r="C1451" s="20" t="s">
        <v>6023</v>
      </c>
      <c r="D1451" s="20" t="s">
        <v>6717</v>
      </c>
      <c r="E1451" s="19" t="s">
        <v>7785</v>
      </c>
    </row>
    <row r="1452" spans="1:5" ht="15.6" x14ac:dyDescent="0.3">
      <c r="A1452" s="20" t="s">
        <v>914</v>
      </c>
      <c r="B1452" s="20" t="s">
        <v>3825</v>
      </c>
      <c r="C1452" s="20" t="s">
        <v>6024</v>
      </c>
      <c r="D1452" s="20" t="s">
        <v>6718</v>
      </c>
      <c r="E1452" s="19" t="s">
        <v>7786</v>
      </c>
    </row>
    <row r="1453" spans="1:5" ht="15.6" x14ac:dyDescent="0.3">
      <c r="A1453" s="20" t="s">
        <v>913</v>
      </c>
      <c r="B1453" s="20" t="s">
        <v>3826</v>
      </c>
      <c r="C1453" s="20" t="s">
        <v>6025</v>
      </c>
      <c r="D1453" s="20" t="s">
        <v>6718</v>
      </c>
      <c r="E1453" s="19" t="s">
        <v>6746</v>
      </c>
    </row>
    <row r="1454" spans="1:5" ht="15.6" x14ac:dyDescent="0.3">
      <c r="A1454" s="20" t="s">
        <v>912</v>
      </c>
      <c r="B1454" s="20" t="s">
        <v>3827</v>
      </c>
      <c r="C1454" s="20" t="s">
        <v>6026</v>
      </c>
      <c r="D1454" s="20" t="s">
        <v>6718</v>
      </c>
      <c r="E1454" s="19" t="s">
        <v>7341</v>
      </c>
    </row>
    <row r="1455" spans="1:5" ht="15.6" x14ac:dyDescent="0.3">
      <c r="A1455" s="20" t="s">
        <v>911</v>
      </c>
      <c r="B1455" s="20" t="s">
        <v>3828</v>
      </c>
      <c r="C1455" s="20" t="s">
        <v>6027</v>
      </c>
      <c r="D1455" s="20" t="s">
        <v>6718</v>
      </c>
      <c r="E1455" s="19" t="s">
        <v>7787</v>
      </c>
    </row>
    <row r="1456" spans="1:5" ht="15.6" x14ac:dyDescent="0.3">
      <c r="A1456" s="20" t="s">
        <v>910</v>
      </c>
      <c r="B1456" s="20" t="s">
        <v>3829</v>
      </c>
      <c r="C1456" s="20" t="s">
        <v>6028</v>
      </c>
      <c r="D1456" s="20" t="s">
        <v>6718</v>
      </c>
      <c r="E1456" s="19" t="s">
        <v>7788</v>
      </c>
    </row>
    <row r="1457" spans="1:5" ht="15.6" x14ac:dyDescent="0.3">
      <c r="A1457" s="20" t="s">
        <v>909</v>
      </c>
      <c r="B1457" s="20" t="s">
        <v>3830</v>
      </c>
      <c r="C1457" s="20" t="s">
        <v>5071</v>
      </c>
      <c r="D1457" s="20" t="s">
        <v>6718</v>
      </c>
      <c r="E1457" s="19" t="s">
        <v>7789</v>
      </c>
    </row>
    <row r="1458" spans="1:5" ht="15.6" x14ac:dyDescent="0.3">
      <c r="A1458" s="20" t="s">
        <v>908</v>
      </c>
      <c r="B1458" s="20" t="s">
        <v>3831</v>
      </c>
      <c r="C1458" s="20" t="s">
        <v>6029</v>
      </c>
      <c r="D1458" s="20" t="s">
        <v>6717</v>
      </c>
      <c r="E1458" s="19" t="s">
        <v>7790</v>
      </c>
    </row>
    <row r="1459" spans="1:5" ht="15.6" x14ac:dyDescent="0.3">
      <c r="A1459" s="20" t="s">
        <v>907</v>
      </c>
      <c r="B1459" s="20" t="s">
        <v>3832</v>
      </c>
      <c r="C1459" s="20" t="s">
        <v>6030</v>
      </c>
      <c r="D1459" s="20" t="s">
        <v>6717</v>
      </c>
      <c r="E1459" s="19" t="s">
        <v>6946</v>
      </c>
    </row>
    <row r="1460" spans="1:5" ht="15.6" x14ac:dyDescent="0.3">
      <c r="A1460" s="20" t="s">
        <v>906</v>
      </c>
      <c r="B1460" s="20" t="s">
        <v>3833</v>
      </c>
      <c r="C1460" s="20" t="s">
        <v>6031</v>
      </c>
      <c r="D1460" s="20" t="s">
        <v>6718</v>
      </c>
      <c r="E1460" s="19" t="s">
        <v>7791</v>
      </c>
    </row>
    <row r="1461" spans="1:5" ht="15.6" x14ac:dyDescent="0.3">
      <c r="A1461" s="20" t="s">
        <v>905</v>
      </c>
      <c r="B1461" s="20" t="s">
        <v>3834</v>
      </c>
      <c r="C1461" s="20" t="s">
        <v>5475</v>
      </c>
      <c r="D1461" s="20" t="s">
        <v>6718</v>
      </c>
      <c r="E1461" s="19" t="s">
        <v>7792</v>
      </c>
    </row>
    <row r="1462" spans="1:5" ht="15.6" x14ac:dyDescent="0.3">
      <c r="A1462" s="20" t="s">
        <v>904</v>
      </c>
      <c r="B1462" s="20" t="s">
        <v>3835</v>
      </c>
      <c r="C1462" s="20" t="s">
        <v>5014</v>
      </c>
      <c r="D1462" s="20" t="s">
        <v>6717</v>
      </c>
      <c r="E1462" s="19" t="s">
        <v>7161</v>
      </c>
    </row>
    <row r="1463" spans="1:5" ht="15.6" x14ac:dyDescent="0.3">
      <c r="A1463" s="20" t="s">
        <v>903</v>
      </c>
      <c r="B1463" s="20" t="s">
        <v>3836</v>
      </c>
      <c r="C1463" s="20" t="s">
        <v>4949</v>
      </c>
      <c r="D1463" s="20" t="s">
        <v>6717</v>
      </c>
      <c r="E1463" s="19" t="s">
        <v>7793</v>
      </c>
    </row>
    <row r="1464" spans="1:5" ht="15.6" x14ac:dyDescent="0.3">
      <c r="A1464" s="20" t="s">
        <v>902</v>
      </c>
      <c r="B1464" s="20" t="s">
        <v>3837</v>
      </c>
      <c r="C1464" s="20" t="s">
        <v>6032</v>
      </c>
      <c r="D1464" s="20" t="s">
        <v>6718</v>
      </c>
      <c r="E1464" s="19" t="s">
        <v>6951</v>
      </c>
    </row>
    <row r="1465" spans="1:5" ht="15.6" x14ac:dyDescent="0.3">
      <c r="A1465" s="20" t="s">
        <v>901</v>
      </c>
      <c r="B1465" s="20" t="s">
        <v>3838</v>
      </c>
      <c r="C1465" s="20" t="s">
        <v>6696</v>
      </c>
      <c r="D1465" s="20" t="s">
        <v>6718</v>
      </c>
      <c r="E1465" s="19" t="s">
        <v>7794</v>
      </c>
    </row>
    <row r="1466" spans="1:5" ht="15.6" x14ac:dyDescent="0.3">
      <c r="A1466" s="20" t="s">
        <v>900</v>
      </c>
      <c r="B1466" s="20" t="s">
        <v>3839</v>
      </c>
      <c r="C1466" s="20" t="s">
        <v>4995</v>
      </c>
      <c r="D1466" s="20" t="s">
        <v>6717</v>
      </c>
      <c r="E1466" s="19" t="s">
        <v>7795</v>
      </c>
    </row>
    <row r="1467" spans="1:5" ht="15.6" x14ac:dyDescent="0.3">
      <c r="A1467" s="20" t="s">
        <v>899</v>
      </c>
      <c r="B1467" s="20" t="s">
        <v>3840</v>
      </c>
      <c r="C1467" s="20" t="s">
        <v>4712</v>
      </c>
      <c r="D1467" s="20" t="s">
        <v>6718</v>
      </c>
      <c r="E1467" s="19" t="s">
        <v>7796</v>
      </c>
    </row>
    <row r="1468" spans="1:5" ht="15.6" x14ac:dyDescent="0.3">
      <c r="A1468" s="20" t="s">
        <v>898</v>
      </c>
      <c r="B1468" s="20" t="s">
        <v>3841</v>
      </c>
      <c r="C1468" s="20" t="s">
        <v>6033</v>
      </c>
      <c r="D1468" s="20" t="s">
        <v>6718</v>
      </c>
      <c r="E1468" s="19" t="s">
        <v>7797</v>
      </c>
    </row>
    <row r="1469" spans="1:5" ht="15.6" x14ac:dyDescent="0.3">
      <c r="A1469" s="20" t="s">
        <v>897</v>
      </c>
      <c r="B1469" s="20" t="s">
        <v>3842</v>
      </c>
      <c r="C1469" s="20" t="s">
        <v>6034</v>
      </c>
      <c r="D1469" s="20" t="s">
        <v>6718</v>
      </c>
      <c r="E1469" s="19" t="s">
        <v>7798</v>
      </c>
    </row>
    <row r="1470" spans="1:5" ht="15.6" x14ac:dyDescent="0.3">
      <c r="A1470" s="20" t="s">
        <v>896</v>
      </c>
      <c r="B1470" s="20" t="s">
        <v>3843</v>
      </c>
      <c r="C1470" s="20" t="s">
        <v>6035</v>
      </c>
      <c r="D1470" s="20" t="s">
        <v>6718</v>
      </c>
      <c r="E1470" s="19" t="s">
        <v>6929</v>
      </c>
    </row>
    <row r="1471" spans="1:5" ht="15.6" x14ac:dyDescent="0.3">
      <c r="A1471" s="20" t="s">
        <v>895</v>
      </c>
      <c r="B1471" s="20" t="s">
        <v>3844</v>
      </c>
      <c r="C1471" s="20" t="s">
        <v>6036</v>
      </c>
      <c r="D1471" s="20" t="s">
        <v>6717</v>
      </c>
      <c r="E1471" s="19" t="s">
        <v>7799</v>
      </c>
    </row>
    <row r="1472" spans="1:5" ht="15.6" x14ac:dyDescent="0.3">
      <c r="A1472" s="20" t="s">
        <v>894</v>
      </c>
      <c r="B1472" s="20" t="s">
        <v>3845</v>
      </c>
      <c r="C1472" s="20" t="s">
        <v>6037</v>
      </c>
      <c r="D1472" s="20" t="s">
        <v>6718</v>
      </c>
      <c r="E1472" s="19" t="s">
        <v>7800</v>
      </c>
    </row>
    <row r="1473" spans="1:5" ht="15.6" x14ac:dyDescent="0.3">
      <c r="A1473" s="20" t="s">
        <v>893</v>
      </c>
      <c r="B1473" s="20" t="s">
        <v>3846</v>
      </c>
      <c r="C1473" s="20" t="s">
        <v>6038</v>
      </c>
      <c r="D1473" s="20" t="s">
        <v>6717</v>
      </c>
      <c r="E1473" s="19" t="s">
        <v>7068</v>
      </c>
    </row>
    <row r="1474" spans="1:5" ht="15.6" x14ac:dyDescent="0.3">
      <c r="A1474" s="20" t="s">
        <v>892</v>
      </c>
      <c r="B1474" s="20" t="s">
        <v>3847</v>
      </c>
      <c r="C1474" s="20" t="s">
        <v>6039</v>
      </c>
      <c r="D1474" s="20" t="s">
        <v>6718</v>
      </c>
      <c r="E1474" s="19" t="s">
        <v>7307</v>
      </c>
    </row>
    <row r="1475" spans="1:5" ht="15.6" x14ac:dyDescent="0.3">
      <c r="A1475" s="20" t="s">
        <v>891</v>
      </c>
      <c r="B1475" s="20" t="s">
        <v>3848</v>
      </c>
      <c r="C1475" s="20" t="s">
        <v>6040</v>
      </c>
      <c r="D1475" s="20" t="s">
        <v>6718</v>
      </c>
      <c r="E1475" s="19" t="s">
        <v>7801</v>
      </c>
    </row>
    <row r="1476" spans="1:5" ht="15.6" x14ac:dyDescent="0.3">
      <c r="A1476" s="20" t="s">
        <v>890</v>
      </c>
      <c r="B1476" s="20" t="s">
        <v>3849</v>
      </c>
      <c r="C1476" s="20" t="s">
        <v>5168</v>
      </c>
      <c r="D1476" s="20" t="s">
        <v>6717</v>
      </c>
      <c r="E1476" s="19" t="s">
        <v>7802</v>
      </c>
    </row>
    <row r="1477" spans="1:5" ht="15.6" x14ac:dyDescent="0.3">
      <c r="A1477" s="20" t="s">
        <v>889</v>
      </c>
      <c r="B1477" s="20" t="s">
        <v>3850</v>
      </c>
      <c r="C1477" s="20" t="s">
        <v>6041</v>
      </c>
      <c r="D1477" s="20" t="s">
        <v>6718</v>
      </c>
      <c r="E1477" s="19" t="s">
        <v>7803</v>
      </c>
    </row>
    <row r="1478" spans="1:5" ht="15.6" x14ac:dyDescent="0.3">
      <c r="A1478" s="20" t="s">
        <v>888</v>
      </c>
      <c r="B1478" s="20" t="s">
        <v>3851</v>
      </c>
      <c r="C1478" s="20" t="s">
        <v>6042</v>
      </c>
      <c r="D1478" s="20" t="s">
        <v>6717</v>
      </c>
      <c r="E1478" s="19" t="s">
        <v>7692</v>
      </c>
    </row>
    <row r="1479" spans="1:5" ht="15.6" x14ac:dyDescent="0.3">
      <c r="A1479" s="20" t="s">
        <v>887</v>
      </c>
      <c r="B1479" s="20" t="s">
        <v>3852</v>
      </c>
      <c r="C1479" s="20" t="s">
        <v>6043</v>
      </c>
      <c r="D1479" s="20" t="s">
        <v>6718</v>
      </c>
      <c r="E1479" s="19" t="s">
        <v>7804</v>
      </c>
    </row>
    <row r="1480" spans="1:5" ht="15.6" x14ac:dyDescent="0.3">
      <c r="A1480" s="20" t="s">
        <v>886</v>
      </c>
      <c r="B1480" s="20" t="s">
        <v>3853</v>
      </c>
      <c r="C1480" s="20" t="s">
        <v>6044</v>
      </c>
      <c r="D1480" s="20" t="s">
        <v>6718</v>
      </c>
      <c r="E1480" s="19" t="s">
        <v>7805</v>
      </c>
    </row>
    <row r="1481" spans="1:5" ht="15.6" x14ac:dyDescent="0.3">
      <c r="A1481" s="20" t="s">
        <v>885</v>
      </c>
      <c r="B1481" s="20" t="s">
        <v>3854</v>
      </c>
      <c r="C1481" s="20" t="s">
        <v>6045</v>
      </c>
      <c r="D1481" s="20" t="s">
        <v>6717</v>
      </c>
      <c r="E1481" s="19" t="s">
        <v>7806</v>
      </c>
    </row>
    <row r="1482" spans="1:5" ht="15.6" x14ac:dyDescent="0.3">
      <c r="A1482" s="20" t="s">
        <v>884</v>
      </c>
      <c r="B1482" s="20" t="s">
        <v>3855</v>
      </c>
      <c r="C1482" s="20" t="s">
        <v>6046</v>
      </c>
      <c r="D1482" s="20" t="s">
        <v>6718</v>
      </c>
      <c r="E1482" s="19" t="s">
        <v>6967</v>
      </c>
    </row>
    <row r="1483" spans="1:5" ht="15.6" x14ac:dyDescent="0.3">
      <c r="A1483" s="20" t="s">
        <v>883</v>
      </c>
      <c r="B1483" s="20" t="s">
        <v>3856</v>
      </c>
      <c r="C1483" s="20" t="s">
        <v>5945</v>
      </c>
      <c r="D1483" s="20" t="s">
        <v>6717</v>
      </c>
      <c r="E1483" s="19" t="s">
        <v>7807</v>
      </c>
    </row>
    <row r="1484" spans="1:5" ht="15.6" x14ac:dyDescent="0.3">
      <c r="A1484" s="20" t="s">
        <v>882</v>
      </c>
      <c r="B1484" s="20" t="s">
        <v>3857</v>
      </c>
      <c r="C1484" s="20" t="s">
        <v>6047</v>
      </c>
      <c r="D1484" s="20" t="s">
        <v>6718</v>
      </c>
      <c r="E1484" s="19" t="s">
        <v>7808</v>
      </c>
    </row>
    <row r="1485" spans="1:5" ht="15.6" x14ac:dyDescent="0.3">
      <c r="A1485" s="20" t="s">
        <v>881</v>
      </c>
      <c r="B1485" s="20" t="s">
        <v>3858</v>
      </c>
      <c r="C1485" s="20" t="s">
        <v>6048</v>
      </c>
      <c r="D1485" s="20" t="s">
        <v>6717</v>
      </c>
      <c r="E1485" s="19" t="s">
        <v>6780</v>
      </c>
    </row>
    <row r="1486" spans="1:5" ht="15.6" x14ac:dyDescent="0.3">
      <c r="A1486" s="20" t="s">
        <v>880</v>
      </c>
      <c r="B1486" s="20" t="s">
        <v>3859</v>
      </c>
      <c r="C1486" s="20" t="s">
        <v>6049</v>
      </c>
      <c r="D1486" s="20" t="s">
        <v>6717</v>
      </c>
      <c r="E1486" s="19" t="s">
        <v>7412</v>
      </c>
    </row>
    <row r="1487" spans="1:5" ht="15.6" x14ac:dyDescent="0.3">
      <c r="A1487" s="20" t="s">
        <v>879</v>
      </c>
      <c r="B1487" s="20" t="s">
        <v>3860</v>
      </c>
      <c r="C1487" s="20" t="s">
        <v>6050</v>
      </c>
      <c r="D1487" s="20" t="s">
        <v>6717</v>
      </c>
      <c r="E1487" s="19" t="s">
        <v>7809</v>
      </c>
    </row>
    <row r="1488" spans="1:5" ht="15.6" x14ac:dyDescent="0.3">
      <c r="A1488" s="20" t="s">
        <v>878</v>
      </c>
      <c r="B1488" s="20" t="s">
        <v>3861</v>
      </c>
      <c r="C1488" s="20" t="s">
        <v>6051</v>
      </c>
      <c r="D1488" s="20" t="s">
        <v>6717</v>
      </c>
      <c r="E1488" s="19" t="s">
        <v>7810</v>
      </c>
    </row>
    <row r="1489" spans="1:5" ht="15.6" x14ac:dyDescent="0.3">
      <c r="A1489" s="20" t="s">
        <v>877</v>
      </c>
      <c r="B1489" s="20" t="s">
        <v>3862</v>
      </c>
      <c r="C1489" s="20" t="s">
        <v>5633</v>
      </c>
      <c r="D1489" s="20" t="s">
        <v>6718</v>
      </c>
      <c r="E1489" s="19" t="s">
        <v>7811</v>
      </c>
    </row>
    <row r="1490" spans="1:5" ht="15.6" x14ac:dyDescent="0.3">
      <c r="A1490" s="20" t="s">
        <v>876</v>
      </c>
      <c r="B1490" s="20" t="s">
        <v>3863</v>
      </c>
      <c r="C1490" s="20" t="s">
        <v>6052</v>
      </c>
      <c r="D1490" s="20" t="s">
        <v>6717</v>
      </c>
      <c r="E1490" s="19" t="s">
        <v>7812</v>
      </c>
    </row>
    <row r="1491" spans="1:5" ht="15.6" x14ac:dyDescent="0.3">
      <c r="A1491" s="20" t="s">
        <v>875</v>
      </c>
      <c r="B1491" s="20" t="s">
        <v>3864</v>
      </c>
      <c r="C1491" s="20" t="s">
        <v>6053</v>
      </c>
      <c r="D1491" s="20" t="s">
        <v>6717</v>
      </c>
      <c r="E1491" s="19" t="s">
        <v>7813</v>
      </c>
    </row>
    <row r="1492" spans="1:5" ht="15.6" x14ac:dyDescent="0.3">
      <c r="A1492" s="20" t="s">
        <v>874</v>
      </c>
      <c r="B1492" s="20" t="s">
        <v>3865</v>
      </c>
      <c r="C1492" s="20" t="s">
        <v>6054</v>
      </c>
      <c r="D1492" s="20" t="s">
        <v>6717</v>
      </c>
      <c r="E1492" s="19" t="s">
        <v>7814</v>
      </c>
    </row>
    <row r="1493" spans="1:5" ht="15.6" x14ac:dyDescent="0.3">
      <c r="A1493" s="20" t="s">
        <v>873</v>
      </c>
      <c r="B1493" s="20" t="s">
        <v>3866</v>
      </c>
      <c r="C1493" s="20" t="s">
        <v>6697</v>
      </c>
      <c r="D1493" s="20" t="s">
        <v>6718</v>
      </c>
      <c r="E1493" s="19" t="s">
        <v>7815</v>
      </c>
    </row>
    <row r="1494" spans="1:5" ht="15.6" x14ac:dyDescent="0.3">
      <c r="A1494" s="20" t="s">
        <v>872</v>
      </c>
      <c r="B1494" s="20" t="s">
        <v>3867</v>
      </c>
      <c r="C1494" s="20" t="s">
        <v>6055</v>
      </c>
      <c r="D1494" s="20" t="s">
        <v>6718</v>
      </c>
      <c r="E1494" s="19" t="s">
        <v>7816</v>
      </c>
    </row>
    <row r="1495" spans="1:5" ht="15.6" x14ac:dyDescent="0.3">
      <c r="A1495" s="20" t="s">
        <v>871</v>
      </c>
      <c r="B1495" s="20" t="s">
        <v>3868</v>
      </c>
      <c r="C1495" s="20" t="s">
        <v>6056</v>
      </c>
      <c r="D1495" s="20" t="s">
        <v>6717</v>
      </c>
      <c r="E1495" s="19" t="s">
        <v>7686</v>
      </c>
    </row>
    <row r="1496" spans="1:5" ht="15.6" x14ac:dyDescent="0.3">
      <c r="A1496" s="20" t="s">
        <v>870</v>
      </c>
      <c r="B1496" s="20" t="s">
        <v>3869</v>
      </c>
      <c r="C1496" s="20" t="s">
        <v>6057</v>
      </c>
      <c r="D1496" s="20" t="s">
        <v>6718</v>
      </c>
      <c r="E1496" s="19" t="s">
        <v>7817</v>
      </c>
    </row>
    <row r="1497" spans="1:5" ht="15.6" x14ac:dyDescent="0.3">
      <c r="A1497" s="20" t="s">
        <v>869</v>
      </c>
      <c r="B1497" s="20" t="s">
        <v>3870</v>
      </c>
      <c r="C1497" s="20" t="s">
        <v>6058</v>
      </c>
      <c r="D1497" s="20" t="s">
        <v>6718</v>
      </c>
      <c r="E1497" s="19" t="s">
        <v>7818</v>
      </c>
    </row>
    <row r="1498" spans="1:5" ht="15.6" x14ac:dyDescent="0.3">
      <c r="A1498" s="20" t="s">
        <v>868</v>
      </c>
      <c r="B1498" s="20" t="s">
        <v>3871</v>
      </c>
      <c r="C1498" s="20" t="s">
        <v>6698</v>
      </c>
      <c r="D1498" s="20" t="s">
        <v>6718</v>
      </c>
      <c r="E1498" s="19" t="s">
        <v>7819</v>
      </c>
    </row>
    <row r="1499" spans="1:5" ht="15.6" x14ac:dyDescent="0.3">
      <c r="A1499" s="20" t="s">
        <v>867</v>
      </c>
      <c r="B1499" s="20" t="s">
        <v>3872</v>
      </c>
      <c r="C1499" s="20" t="s">
        <v>6059</v>
      </c>
      <c r="D1499" s="20" t="s">
        <v>6718</v>
      </c>
      <c r="E1499" s="19" t="s">
        <v>6814</v>
      </c>
    </row>
    <row r="1500" spans="1:5" ht="15.6" x14ac:dyDescent="0.3">
      <c r="A1500" s="20" t="s">
        <v>866</v>
      </c>
      <c r="B1500" s="20" t="s">
        <v>3873</v>
      </c>
      <c r="C1500" s="20" t="s">
        <v>5061</v>
      </c>
      <c r="D1500" s="20" t="s">
        <v>6717</v>
      </c>
      <c r="E1500" s="19" t="s">
        <v>7820</v>
      </c>
    </row>
    <row r="1501" spans="1:5" ht="15.6" x14ac:dyDescent="0.3">
      <c r="A1501" s="20" t="s">
        <v>865</v>
      </c>
      <c r="B1501" s="20" t="s">
        <v>3874</v>
      </c>
      <c r="C1501" s="20" t="s">
        <v>6060</v>
      </c>
      <c r="D1501" s="20" t="s">
        <v>6717</v>
      </c>
      <c r="E1501" s="19" t="s">
        <v>7270</v>
      </c>
    </row>
    <row r="1502" spans="1:5" ht="15.6" x14ac:dyDescent="0.3">
      <c r="A1502" s="20" t="s">
        <v>864</v>
      </c>
      <c r="B1502" s="20" t="s">
        <v>3875</v>
      </c>
      <c r="C1502" s="20" t="s">
        <v>6061</v>
      </c>
      <c r="D1502" s="20" t="s">
        <v>6719</v>
      </c>
      <c r="E1502" s="19" t="s">
        <v>7821</v>
      </c>
    </row>
    <row r="1503" spans="1:5" ht="15.6" x14ac:dyDescent="0.3">
      <c r="A1503" s="20" t="s">
        <v>863</v>
      </c>
      <c r="B1503" s="20" t="s">
        <v>3876</v>
      </c>
      <c r="C1503" s="20" t="s">
        <v>6062</v>
      </c>
      <c r="D1503" s="20" t="s">
        <v>6717</v>
      </c>
      <c r="E1503" s="19" t="s">
        <v>7258</v>
      </c>
    </row>
    <row r="1504" spans="1:5" ht="15.6" x14ac:dyDescent="0.3">
      <c r="A1504" s="20" t="s">
        <v>862</v>
      </c>
      <c r="B1504" s="20" t="s">
        <v>3877</v>
      </c>
      <c r="C1504" s="20" t="s">
        <v>6063</v>
      </c>
      <c r="D1504" s="20" t="s">
        <v>6717</v>
      </c>
      <c r="E1504" s="19" t="s">
        <v>7822</v>
      </c>
    </row>
    <row r="1505" spans="1:5" ht="15.6" x14ac:dyDescent="0.3">
      <c r="A1505" s="20" t="s">
        <v>861</v>
      </c>
      <c r="B1505" s="20" t="s">
        <v>3878</v>
      </c>
      <c r="C1505" s="20" t="s">
        <v>4762</v>
      </c>
      <c r="D1505" s="20" t="s">
        <v>6718</v>
      </c>
      <c r="E1505" s="19" t="s">
        <v>7823</v>
      </c>
    </row>
    <row r="1506" spans="1:5" ht="15.6" x14ac:dyDescent="0.3">
      <c r="A1506" s="20" t="s">
        <v>860</v>
      </c>
      <c r="B1506" s="20" t="s">
        <v>3879</v>
      </c>
      <c r="C1506" s="20" t="s">
        <v>6064</v>
      </c>
      <c r="D1506" s="20" t="s">
        <v>6718</v>
      </c>
      <c r="E1506" s="19" t="s">
        <v>7824</v>
      </c>
    </row>
    <row r="1507" spans="1:5" ht="15.6" x14ac:dyDescent="0.3">
      <c r="A1507" s="20" t="s">
        <v>859</v>
      </c>
      <c r="B1507" s="20" t="s">
        <v>3880</v>
      </c>
      <c r="C1507" s="20" t="s">
        <v>6065</v>
      </c>
      <c r="D1507" s="20" t="s">
        <v>6717</v>
      </c>
      <c r="E1507" s="19" t="s">
        <v>7825</v>
      </c>
    </row>
    <row r="1508" spans="1:5" ht="15.6" x14ac:dyDescent="0.3">
      <c r="A1508" s="20" t="s">
        <v>858</v>
      </c>
      <c r="B1508" s="20" t="s">
        <v>3881</v>
      </c>
      <c r="C1508" s="20" t="s">
        <v>6066</v>
      </c>
      <c r="D1508" s="20" t="s">
        <v>6718</v>
      </c>
      <c r="E1508" s="19" t="s">
        <v>7751</v>
      </c>
    </row>
    <row r="1509" spans="1:5" ht="15.6" x14ac:dyDescent="0.3">
      <c r="A1509" s="20" t="s">
        <v>857</v>
      </c>
      <c r="B1509" s="20" t="s">
        <v>3882</v>
      </c>
      <c r="C1509" s="20" t="s">
        <v>5493</v>
      </c>
      <c r="D1509" s="20" t="s">
        <v>6718</v>
      </c>
      <c r="E1509" s="19" t="s">
        <v>7826</v>
      </c>
    </row>
    <row r="1510" spans="1:5" ht="15.6" x14ac:dyDescent="0.3">
      <c r="A1510" s="20" t="s">
        <v>856</v>
      </c>
      <c r="B1510" s="20" t="s">
        <v>3883</v>
      </c>
      <c r="C1510" s="20" t="s">
        <v>4891</v>
      </c>
      <c r="D1510" s="20" t="s">
        <v>6718</v>
      </c>
      <c r="E1510" s="19" t="s">
        <v>6897</v>
      </c>
    </row>
    <row r="1511" spans="1:5" ht="15.6" x14ac:dyDescent="0.3">
      <c r="A1511" s="20" t="s">
        <v>855</v>
      </c>
      <c r="B1511" s="20" t="s">
        <v>3884</v>
      </c>
      <c r="C1511" s="20" t="s">
        <v>6067</v>
      </c>
      <c r="D1511" s="20" t="s">
        <v>6717</v>
      </c>
      <c r="E1511" s="19" t="s">
        <v>7827</v>
      </c>
    </row>
    <row r="1512" spans="1:5" ht="15.6" x14ac:dyDescent="0.3">
      <c r="A1512" s="20" t="s">
        <v>854</v>
      </c>
      <c r="B1512" s="20" t="s">
        <v>3885</v>
      </c>
      <c r="C1512" s="20" t="s">
        <v>6068</v>
      </c>
      <c r="D1512" s="20" t="s">
        <v>6718</v>
      </c>
      <c r="E1512" s="19" t="s">
        <v>6866</v>
      </c>
    </row>
    <row r="1513" spans="1:5" ht="15.6" x14ac:dyDescent="0.3">
      <c r="A1513" s="20" t="s">
        <v>853</v>
      </c>
      <c r="B1513" s="20" t="s">
        <v>3886</v>
      </c>
      <c r="C1513" s="20" t="s">
        <v>6069</v>
      </c>
      <c r="D1513" s="20" t="s">
        <v>6718</v>
      </c>
      <c r="E1513" s="19" t="s">
        <v>7828</v>
      </c>
    </row>
    <row r="1514" spans="1:5" ht="15.6" x14ac:dyDescent="0.3">
      <c r="A1514" s="20" t="s">
        <v>852</v>
      </c>
      <c r="B1514" s="20" t="s">
        <v>3887</v>
      </c>
      <c r="C1514" s="20" t="s">
        <v>6070</v>
      </c>
      <c r="D1514" s="20" t="s">
        <v>6717</v>
      </c>
      <c r="E1514" s="19" t="s">
        <v>7829</v>
      </c>
    </row>
    <row r="1515" spans="1:5" ht="15.6" x14ac:dyDescent="0.3">
      <c r="A1515" s="20" t="s">
        <v>851</v>
      </c>
      <c r="B1515" s="20" t="s">
        <v>3888</v>
      </c>
      <c r="C1515" s="20" t="s">
        <v>6071</v>
      </c>
      <c r="D1515" s="20" t="s">
        <v>6718</v>
      </c>
      <c r="E1515" s="19" t="s">
        <v>7830</v>
      </c>
    </row>
    <row r="1516" spans="1:5" ht="15.6" x14ac:dyDescent="0.3">
      <c r="A1516" s="20" t="s">
        <v>850</v>
      </c>
      <c r="B1516" s="20" t="s">
        <v>3889</v>
      </c>
      <c r="C1516" s="20" t="s">
        <v>6072</v>
      </c>
      <c r="D1516" s="20" t="s">
        <v>6718</v>
      </c>
      <c r="E1516" s="19" t="s">
        <v>6866</v>
      </c>
    </row>
    <row r="1517" spans="1:5" ht="15.6" x14ac:dyDescent="0.3">
      <c r="A1517" s="20" t="s">
        <v>849</v>
      </c>
      <c r="B1517" s="20" t="s">
        <v>3890</v>
      </c>
      <c r="C1517" s="20" t="s">
        <v>6073</v>
      </c>
      <c r="D1517" s="20" t="s">
        <v>6718</v>
      </c>
      <c r="E1517" s="19" t="s">
        <v>7619</v>
      </c>
    </row>
    <row r="1518" spans="1:5" ht="15.6" x14ac:dyDescent="0.3">
      <c r="A1518" s="20" t="s">
        <v>848</v>
      </c>
      <c r="B1518" s="20" t="s">
        <v>3891</v>
      </c>
      <c r="C1518" s="20" t="s">
        <v>6074</v>
      </c>
      <c r="D1518" s="20" t="s">
        <v>6717</v>
      </c>
      <c r="E1518" s="19" t="s">
        <v>7831</v>
      </c>
    </row>
    <row r="1519" spans="1:5" ht="15.6" x14ac:dyDescent="0.3">
      <c r="A1519" s="20" t="s">
        <v>847</v>
      </c>
      <c r="B1519" s="20" t="s">
        <v>3892</v>
      </c>
      <c r="C1519" s="20" t="s">
        <v>6075</v>
      </c>
      <c r="D1519" s="20" t="s">
        <v>6717</v>
      </c>
      <c r="E1519" s="19" t="s">
        <v>7107</v>
      </c>
    </row>
    <row r="1520" spans="1:5" ht="15.6" x14ac:dyDescent="0.3">
      <c r="A1520" s="20" t="s">
        <v>846</v>
      </c>
      <c r="B1520" s="20" t="s">
        <v>3893</v>
      </c>
      <c r="C1520" s="20" t="s">
        <v>6076</v>
      </c>
      <c r="D1520" s="20" t="s">
        <v>6717</v>
      </c>
      <c r="E1520" s="19" t="s">
        <v>7832</v>
      </c>
    </row>
    <row r="1521" spans="1:5" ht="15.6" x14ac:dyDescent="0.3">
      <c r="A1521" s="20" t="s">
        <v>845</v>
      </c>
      <c r="B1521" s="20" t="s">
        <v>3894</v>
      </c>
      <c r="C1521" s="20" t="s">
        <v>6077</v>
      </c>
      <c r="D1521" s="20" t="s">
        <v>6717</v>
      </c>
      <c r="E1521" s="19" t="s">
        <v>7833</v>
      </c>
    </row>
    <row r="1522" spans="1:5" ht="15.6" x14ac:dyDescent="0.3">
      <c r="A1522" s="20" t="s">
        <v>844</v>
      </c>
      <c r="B1522" s="20" t="s">
        <v>3895</v>
      </c>
      <c r="C1522" s="20" t="s">
        <v>6078</v>
      </c>
      <c r="D1522" s="20" t="s">
        <v>6718</v>
      </c>
      <c r="E1522" s="19" t="s">
        <v>7834</v>
      </c>
    </row>
    <row r="1523" spans="1:5" ht="15.6" x14ac:dyDescent="0.3">
      <c r="A1523" s="20" t="s">
        <v>843</v>
      </c>
      <c r="B1523" s="20" t="s">
        <v>3896</v>
      </c>
      <c r="C1523" s="20" t="s">
        <v>6079</v>
      </c>
      <c r="D1523" s="20" t="s">
        <v>6717</v>
      </c>
      <c r="E1523" s="19" t="s">
        <v>7251</v>
      </c>
    </row>
    <row r="1524" spans="1:5" ht="15.6" x14ac:dyDescent="0.3">
      <c r="A1524" s="20" t="s">
        <v>842</v>
      </c>
      <c r="B1524" s="20" t="s">
        <v>3897</v>
      </c>
      <c r="C1524" s="20" t="s">
        <v>6080</v>
      </c>
      <c r="D1524" s="20" t="s">
        <v>6718</v>
      </c>
      <c r="E1524" s="19" t="s">
        <v>7835</v>
      </c>
    </row>
    <row r="1525" spans="1:5" ht="15.6" x14ac:dyDescent="0.3">
      <c r="A1525" s="20" t="s">
        <v>841</v>
      </c>
      <c r="B1525" s="20" t="s">
        <v>3898</v>
      </c>
      <c r="C1525" s="20" t="s">
        <v>6081</v>
      </c>
      <c r="D1525" s="20" t="s">
        <v>6718</v>
      </c>
      <c r="E1525" s="19" t="s">
        <v>6929</v>
      </c>
    </row>
    <row r="1526" spans="1:5" ht="15.6" x14ac:dyDescent="0.3">
      <c r="A1526" s="20" t="s">
        <v>840</v>
      </c>
      <c r="B1526" s="20" t="s">
        <v>3899</v>
      </c>
      <c r="C1526" s="20" t="s">
        <v>5543</v>
      </c>
      <c r="D1526" s="20" t="s">
        <v>6718</v>
      </c>
      <c r="E1526" s="19" t="s">
        <v>7025</v>
      </c>
    </row>
    <row r="1527" spans="1:5" ht="15.6" x14ac:dyDescent="0.3">
      <c r="A1527" s="20" t="s">
        <v>839</v>
      </c>
      <c r="B1527" s="20" t="s">
        <v>3900</v>
      </c>
      <c r="C1527" s="20" t="s">
        <v>6082</v>
      </c>
      <c r="D1527" s="20" t="s">
        <v>6717</v>
      </c>
      <c r="E1527" s="19" t="s">
        <v>7836</v>
      </c>
    </row>
    <row r="1528" spans="1:5" ht="15.6" x14ac:dyDescent="0.3">
      <c r="A1528" s="20" t="s">
        <v>838</v>
      </c>
      <c r="B1528" s="20" t="s">
        <v>3901</v>
      </c>
      <c r="C1528" s="20" t="s">
        <v>6083</v>
      </c>
      <c r="D1528" s="20" t="s">
        <v>6717</v>
      </c>
      <c r="E1528" s="19" t="s">
        <v>7837</v>
      </c>
    </row>
    <row r="1529" spans="1:5" ht="15.6" x14ac:dyDescent="0.3">
      <c r="A1529" s="20" t="s">
        <v>837</v>
      </c>
      <c r="B1529" s="20" t="s">
        <v>3902</v>
      </c>
      <c r="C1529" s="20" t="s">
        <v>6084</v>
      </c>
      <c r="D1529" s="20" t="s">
        <v>6718</v>
      </c>
      <c r="E1529" s="19" t="s">
        <v>7838</v>
      </c>
    </row>
    <row r="1530" spans="1:5" ht="15.6" x14ac:dyDescent="0.3">
      <c r="A1530" s="20" t="s">
        <v>836</v>
      </c>
      <c r="B1530" s="20" t="s">
        <v>3903</v>
      </c>
      <c r="C1530" s="20" t="s">
        <v>6085</v>
      </c>
      <c r="D1530" s="20" t="s">
        <v>6717</v>
      </c>
      <c r="E1530" s="19" t="s">
        <v>7839</v>
      </c>
    </row>
    <row r="1531" spans="1:5" ht="15.6" x14ac:dyDescent="0.3">
      <c r="A1531" s="20" t="s">
        <v>835</v>
      </c>
      <c r="B1531" s="20" t="s">
        <v>3904</v>
      </c>
      <c r="C1531" s="20" t="s">
        <v>5017</v>
      </c>
      <c r="D1531" s="20" t="s">
        <v>6717</v>
      </c>
      <c r="E1531" s="19" t="s">
        <v>6799</v>
      </c>
    </row>
    <row r="1532" spans="1:5" ht="15.6" x14ac:dyDescent="0.3">
      <c r="A1532" s="20" t="s">
        <v>834</v>
      </c>
      <c r="B1532" s="20" t="s">
        <v>3905</v>
      </c>
      <c r="C1532" s="20" t="s">
        <v>4781</v>
      </c>
      <c r="D1532" s="20" t="s">
        <v>6717</v>
      </c>
      <c r="E1532" s="19" t="s">
        <v>7840</v>
      </c>
    </row>
    <row r="1533" spans="1:5" ht="15.6" x14ac:dyDescent="0.3">
      <c r="A1533" s="20" t="s">
        <v>833</v>
      </c>
      <c r="B1533" s="20" t="s">
        <v>3906</v>
      </c>
      <c r="C1533" s="20" t="s">
        <v>6086</v>
      </c>
      <c r="D1533" s="20" t="s">
        <v>6718</v>
      </c>
      <c r="E1533" s="19" t="s">
        <v>7841</v>
      </c>
    </row>
    <row r="1534" spans="1:5" ht="15.6" x14ac:dyDescent="0.3">
      <c r="A1534" s="20" t="s">
        <v>832</v>
      </c>
      <c r="B1534" s="20" t="s">
        <v>3907</v>
      </c>
      <c r="C1534" s="20" t="s">
        <v>6087</v>
      </c>
      <c r="D1534" s="20" t="s">
        <v>6718</v>
      </c>
      <c r="E1534" s="19" t="s">
        <v>7067</v>
      </c>
    </row>
    <row r="1535" spans="1:5" ht="15.6" x14ac:dyDescent="0.3">
      <c r="A1535" s="20" t="s">
        <v>831</v>
      </c>
      <c r="B1535" s="20" t="s">
        <v>3908</v>
      </c>
      <c r="C1535" s="20" t="s">
        <v>6088</v>
      </c>
      <c r="D1535" s="20" t="s">
        <v>6717</v>
      </c>
      <c r="E1535" s="19" t="s">
        <v>6804</v>
      </c>
    </row>
    <row r="1536" spans="1:5" ht="15.6" x14ac:dyDescent="0.3">
      <c r="A1536" s="20" t="s">
        <v>830</v>
      </c>
      <c r="B1536" s="20" t="s">
        <v>3909</v>
      </c>
      <c r="C1536" s="20" t="s">
        <v>6089</v>
      </c>
      <c r="D1536" s="20" t="s">
        <v>6718</v>
      </c>
      <c r="E1536" s="19" t="s">
        <v>6746</v>
      </c>
    </row>
    <row r="1537" spans="1:5" ht="15.6" x14ac:dyDescent="0.3">
      <c r="A1537" s="20" t="s">
        <v>829</v>
      </c>
      <c r="B1537" s="20" t="s">
        <v>3910</v>
      </c>
      <c r="C1537" s="20" t="s">
        <v>6090</v>
      </c>
      <c r="D1537" s="20" t="s">
        <v>6718</v>
      </c>
      <c r="E1537" s="19" t="s">
        <v>6768</v>
      </c>
    </row>
    <row r="1538" spans="1:5" ht="15.6" x14ac:dyDescent="0.3">
      <c r="A1538" s="20" t="s">
        <v>828</v>
      </c>
      <c r="B1538" s="20" t="s">
        <v>3911</v>
      </c>
      <c r="C1538" s="20" t="s">
        <v>6091</v>
      </c>
      <c r="D1538" s="20" t="s">
        <v>6717</v>
      </c>
      <c r="E1538" s="19" t="s">
        <v>7842</v>
      </c>
    </row>
    <row r="1539" spans="1:5" ht="15.6" x14ac:dyDescent="0.3">
      <c r="A1539" s="20" t="s">
        <v>827</v>
      </c>
      <c r="B1539" s="20" t="s">
        <v>3912</v>
      </c>
      <c r="C1539" s="20" t="s">
        <v>6092</v>
      </c>
      <c r="D1539" s="20" t="s">
        <v>6718</v>
      </c>
      <c r="E1539" s="19" t="s">
        <v>6924</v>
      </c>
    </row>
    <row r="1540" spans="1:5" ht="15.6" x14ac:dyDescent="0.3">
      <c r="A1540" s="20" t="s">
        <v>826</v>
      </c>
      <c r="B1540" s="20" t="s">
        <v>3913</v>
      </c>
      <c r="C1540" s="20" t="s">
        <v>6093</v>
      </c>
      <c r="D1540" s="20" t="s">
        <v>6718</v>
      </c>
      <c r="E1540" s="19" t="s">
        <v>7843</v>
      </c>
    </row>
    <row r="1541" spans="1:5" ht="15.6" x14ac:dyDescent="0.3">
      <c r="A1541" s="20" t="s">
        <v>825</v>
      </c>
      <c r="B1541" s="20" t="s">
        <v>3914</v>
      </c>
      <c r="C1541" s="20" t="s">
        <v>6094</v>
      </c>
      <c r="D1541" s="20" t="s">
        <v>6717</v>
      </c>
      <c r="E1541" s="19" t="s">
        <v>7844</v>
      </c>
    </row>
    <row r="1542" spans="1:5" ht="15.6" x14ac:dyDescent="0.3">
      <c r="A1542" s="20" t="s">
        <v>824</v>
      </c>
      <c r="B1542" s="20" t="s">
        <v>3915</v>
      </c>
      <c r="C1542" s="20" t="s">
        <v>6095</v>
      </c>
      <c r="D1542" s="20" t="s">
        <v>6717</v>
      </c>
      <c r="E1542" s="19" t="s">
        <v>7845</v>
      </c>
    </row>
    <row r="1543" spans="1:5" ht="15.6" x14ac:dyDescent="0.3">
      <c r="A1543" s="20" t="s">
        <v>823</v>
      </c>
      <c r="B1543" s="20" t="s">
        <v>3916</v>
      </c>
      <c r="C1543" s="20" t="s">
        <v>5073</v>
      </c>
      <c r="D1543" s="20" t="s">
        <v>6718</v>
      </c>
      <c r="E1543" s="19" t="s">
        <v>7846</v>
      </c>
    </row>
    <row r="1544" spans="1:5" ht="15.6" x14ac:dyDescent="0.3">
      <c r="A1544" s="20" t="s">
        <v>822</v>
      </c>
      <c r="B1544" s="20" t="s">
        <v>3917</v>
      </c>
      <c r="C1544" s="20" t="s">
        <v>6096</v>
      </c>
      <c r="D1544" s="20" t="s">
        <v>6718</v>
      </c>
      <c r="E1544" s="19" t="s">
        <v>6768</v>
      </c>
    </row>
    <row r="1545" spans="1:5" ht="15.6" x14ac:dyDescent="0.3">
      <c r="A1545" s="20" t="s">
        <v>821</v>
      </c>
      <c r="B1545" s="20" t="s">
        <v>3918</v>
      </c>
      <c r="C1545" s="20" t="s">
        <v>6699</v>
      </c>
      <c r="D1545" s="20" t="s">
        <v>6718</v>
      </c>
      <c r="E1545" s="19" t="s">
        <v>7847</v>
      </c>
    </row>
    <row r="1546" spans="1:5" ht="15.6" x14ac:dyDescent="0.3">
      <c r="A1546" s="20" t="s">
        <v>820</v>
      </c>
      <c r="B1546" s="20" t="s">
        <v>3919</v>
      </c>
      <c r="C1546" s="20" t="s">
        <v>6097</v>
      </c>
      <c r="D1546" s="20" t="s">
        <v>6718</v>
      </c>
      <c r="E1546" s="19" t="s">
        <v>7848</v>
      </c>
    </row>
    <row r="1547" spans="1:5" ht="15.6" x14ac:dyDescent="0.3">
      <c r="A1547" s="20" t="s">
        <v>819</v>
      </c>
      <c r="B1547" s="20" t="s">
        <v>3920</v>
      </c>
      <c r="C1547" s="20" t="s">
        <v>6098</v>
      </c>
      <c r="D1547" s="20" t="s">
        <v>6717</v>
      </c>
      <c r="E1547" s="19" t="s">
        <v>7068</v>
      </c>
    </row>
    <row r="1548" spans="1:5" ht="15.6" x14ac:dyDescent="0.3">
      <c r="A1548" s="20" t="s">
        <v>818</v>
      </c>
      <c r="B1548" s="20" t="s">
        <v>3921</v>
      </c>
      <c r="C1548" s="20" t="s">
        <v>6099</v>
      </c>
      <c r="D1548" s="20" t="s">
        <v>6717</v>
      </c>
      <c r="E1548" s="19" t="s">
        <v>7849</v>
      </c>
    </row>
    <row r="1549" spans="1:5" ht="15.6" x14ac:dyDescent="0.3">
      <c r="A1549" s="20" t="s">
        <v>817</v>
      </c>
      <c r="B1549" s="20" t="s">
        <v>3922</v>
      </c>
      <c r="C1549" s="20" t="s">
        <v>6100</v>
      </c>
      <c r="D1549" s="20" t="s">
        <v>6717</v>
      </c>
      <c r="E1549" s="19" t="s">
        <v>7850</v>
      </c>
    </row>
    <row r="1550" spans="1:5" ht="15.6" x14ac:dyDescent="0.3">
      <c r="A1550" s="20" t="s">
        <v>816</v>
      </c>
      <c r="B1550" s="20" t="s">
        <v>3923</v>
      </c>
      <c r="C1550" s="20" t="s">
        <v>5955</v>
      </c>
      <c r="D1550" s="20" t="s">
        <v>6718</v>
      </c>
      <c r="E1550" s="19" t="s">
        <v>7851</v>
      </c>
    </row>
    <row r="1551" spans="1:5" ht="15.6" x14ac:dyDescent="0.3">
      <c r="A1551" s="20" t="s">
        <v>815</v>
      </c>
      <c r="B1551" s="20" t="s">
        <v>3924</v>
      </c>
      <c r="C1551" s="20" t="s">
        <v>6101</v>
      </c>
      <c r="D1551" s="20" t="s">
        <v>6717</v>
      </c>
      <c r="E1551" s="19" t="s">
        <v>6748</v>
      </c>
    </row>
    <row r="1552" spans="1:5" ht="15.6" x14ac:dyDescent="0.3">
      <c r="A1552" s="20" t="s">
        <v>814</v>
      </c>
      <c r="B1552" s="20" t="s">
        <v>3925</v>
      </c>
      <c r="C1552" s="20" t="s">
        <v>6102</v>
      </c>
      <c r="D1552" s="20" t="s">
        <v>6718</v>
      </c>
      <c r="E1552" s="19" t="s">
        <v>7852</v>
      </c>
    </row>
    <row r="1553" spans="1:5" ht="15.6" x14ac:dyDescent="0.3">
      <c r="A1553" s="20" t="s">
        <v>813</v>
      </c>
      <c r="B1553" s="20" t="s">
        <v>3926</v>
      </c>
      <c r="C1553" s="20" t="s">
        <v>5867</v>
      </c>
      <c r="D1553" s="20" t="s">
        <v>6718</v>
      </c>
      <c r="E1553" s="19" t="s">
        <v>7118</v>
      </c>
    </row>
    <row r="1554" spans="1:5" ht="15.6" x14ac:dyDescent="0.3">
      <c r="A1554" s="20" t="s">
        <v>812</v>
      </c>
      <c r="B1554" s="20" t="s">
        <v>3927</v>
      </c>
      <c r="C1554" s="20" t="s">
        <v>6103</v>
      </c>
      <c r="D1554" s="20" t="s">
        <v>6718</v>
      </c>
      <c r="E1554" s="19" t="s">
        <v>7853</v>
      </c>
    </row>
    <row r="1555" spans="1:5" ht="15.6" x14ac:dyDescent="0.3">
      <c r="A1555" s="20" t="s">
        <v>811</v>
      </c>
      <c r="B1555" s="20" t="s">
        <v>3928</v>
      </c>
      <c r="C1555" s="20" t="s">
        <v>6104</v>
      </c>
      <c r="D1555" s="20" t="s">
        <v>6717</v>
      </c>
      <c r="E1555" s="19" t="s">
        <v>7854</v>
      </c>
    </row>
    <row r="1556" spans="1:5" ht="15.6" x14ac:dyDescent="0.3">
      <c r="A1556" s="20" t="s">
        <v>810</v>
      </c>
      <c r="B1556" s="20" t="s">
        <v>3929</v>
      </c>
      <c r="C1556" s="20" t="s">
        <v>6700</v>
      </c>
      <c r="D1556" s="20" t="s">
        <v>6717</v>
      </c>
      <c r="E1556" s="19" t="s">
        <v>6899</v>
      </c>
    </row>
    <row r="1557" spans="1:5" ht="15.6" x14ac:dyDescent="0.3">
      <c r="A1557" s="20" t="s">
        <v>809</v>
      </c>
      <c r="B1557" s="20" t="s">
        <v>3930</v>
      </c>
      <c r="C1557" s="20" t="s">
        <v>5726</v>
      </c>
      <c r="D1557" s="20" t="s">
        <v>6718</v>
      </c>
      <c r="E1557" s="19" t="s">
        <v>6938</v>
      </c>
    </row>
    <row r="1558" spans="1:5" ht="15.6" x14ac:dyDescent="0.3">
      <c r="A1558" s="20" t="s">
        <v>808</v>
      </c>
      <c r="B1558" s="20" t="s">
        <v>3931</v>
      </c>
      <c r="C1558" s="20" t="s">
        <v>6105</v>
      </c>
      <c r="D1558" s="20" t="s">
        <v>6717</v>
      </c>
      <c r="E1558" s="19" t="s">
        <v>7855</v>
      </c>
    </row>
    <row r="1559" spans="1:5" ht="15.6" x14ac:dyDescent="0.3">
      <c r="A1559" s="20" t="s">
        <v>807</v>
      </c>
      <c r="B1559" s="20" t="s">
        <v>3932</v>
      </c>
      <c r="C1559" s="20" t="s">
        <v>6106</v>
      </c>
      <c r="D1559" s="20" t="s">
        <v>6717</v>
      </c>
      <c r="E1559" s="19" t="s">
        <v>7245</v>
      </c>
    </row>
    <row r="1560" spans="1:5" ht="15.6" x14ac:dyDescent="0.3">
      <c r="A1560" s="20" t="s">
        <v>806</v>
      </c>
      <c r="B1560" s="20" t="s">
        <v>3933</v>
      </c>
      <c r="C1560" s="20" t="s">
        <v>6107</v>
      </c>
      <c r="D1560" s="20" t="s">
        <v>6717</v>
      </c>
      <c r="E1560" s="19" t="s">
        <v>7856</v>
      </c>
    </row>
    <row r="1561" spans="1:5" ht="15.6" x14ac:dyDescent="0.3">
      <c r="A1561" s="20" t="s">
        <v>805</v>
      </c>
      <c r="B1561" s="20" t="s">
        <v>3934</v>
      </c>
      <c r="C1561" s="20" t="s">
        <v>6108</v>
      </c>
      <c r="D1561" s="20" t="s">
        <v>6717</v>
      </c>
      <c r="E1561" s="19" t="s">
        <v>7857</v>
      </c>
    </row>
    <row r="1562" spans="1:5" ht="15.6" x14ac:dyDescent="0.3">
      <c r="A1562" s="20" t="s">
        <v>804</v>
      </c>
      <c r="B1562" s="20" t="s">
        <v>3935</v>
      </c>
      <c r="C1562" s="20" t="s">
        <v>6109</v>
      </c>
      <c r="D1562" s="20" t="s">
        <v>6718</v>
      </c>
      <c r="E1562" s="19" t="s">
        <v>7858</v>
      </c>
    </row>
    <row r="1563" spans="1:5" ht="15.6" x14ac:dyDescent="0.3">
      <c r="A1563" s="20" t="s">
        <v>803</v>
      </c>
      <c r="B1563" s="20" t="s">
        <v>3936</v>
      </c>
      <c r="C1563" s="20" t="s">
        <v>6701</v>
      </c>
      <c r="D1563" s="20" t="s">
        <v>6718</v>
      </c>
      <c r="E1563" s="19" t="s">
        <v>7859</v>
      </c>
    </row>
    <row r="1564" spans="1:5" ht="15.6" x14ac:dyDescent="0.3">
      <c r="A1564" s="20" t="s">
        <v>802</v>
      </c>
      <c r="B1564" s="20" t="s">
        <v>3937</v>
      </c>
      <c r="C1564" s="20" t="s">
        <v>6110</v>
      </c>
      <c r="D1564" s="20" t="s">
        <v>6718</v>
      </c>
      <c r="E1564" s="19" t="s">
        <v>7860</v>
      </c>
    </row>
    <row r="1565" spans="1:5" ht="15.6" x14ac:dyDescent="0.3">
      <c r="A1565" s="20" t="s">
        <v>801</v>
      </c>
      <c r="B1565" s="20" t="s">
        <v>3938</v>
      </c>
      <c r="C1565" s="20" t="s">
        <v>4750</v>
      </c>
      <c r="D1565" s="20" t="s">
        <v>6718</v>
      </c>
      <c r="E1565" s="19" t="s">
        <v>6863</v>
      </c>
    </row>
    <row r="1566" spans="1:5" ht="15.6" x14ac:dyDescent="0.3">
      <c r="A1566" s="20" t="s">
        <v>800</v>
      </c>
      <c r="B1566" s="20" t="s">
        <v>3939</v>
      </c>
      <c r="C1566" s="20" t="s">
        <v>5550</v>
      </c>
      <c r="D1566" s="20" t="s">
        <v>6718</v>
      </c>
      <c r="E1566" s="19" t="s">
        <v>7861</v>
      </c>
    </row>
    <row r="1567" spans="1:5" ht="15.6" x14ac:dyDescent="0.3">
      <c r="A1567" s="20" t="s">
        <v>799</v>
      </c>
      <c r="B1567" s="20" t="s">
        <v>3940</v>
      </c>
      <c r="C1567" s="20" t="s">
        <v>6111</v>
      </c>
      <c r="D1567" s="20" t="s">
        <v>6717</v>
      </c>
      <c r="E1567" s="19" t="s">
        <v>7862</v>
      </c>
    </row>
    <row r="1568" spans="1:5" ht="15.6" x14ac:dyDescent="0.3">
      <c r="A1568" s="20" t="s">
        <v>798</v>
      </c>
      <c r="B1568" s="20" t="s">
        <v>3941</v>
      </c>
      <c r="C1568" s="20" t="s">
        <v>6112</v>
      </c>
      <c r="D1568" s="20" t="s">
        <v>6717</v>
      </c>
      <c r="E1568" s="19" t="s">
        <v>7040</v>
      </c>
    </row>
    <row r="1569" spans="1:5" ht="15.6" x14ac:dyDescent="0.3">
      <c r="A1569" s="20" t="s">
        <v>797</v>
      </c>
      <c r="B1569" s="20" t="s">
        <v>3942</v>
      </c>
      <c r="C1569" s="20" t="s">
        <v>5237</v>
      </c>
      <c r="D1569" s="20" t="s">
        <v>6718</v>
      </c>
      <c r="E1569" s="19" t="s">
        <v>7863</v>
      </c>
    </row>
    <row r="1570" spans="1:5" ht="15.6" x14ac:dyDescent="0.3">
      <c r="A1570" s="20" t="s">
        <v>796</v>
      </c>
      <c r="B1570" s="20" t="s">
        <v>3943</v>
      </c>
      <c r="C1570" s="20" t="s">
        <v>6113</v>
      </c>
      <c r="D1570" s="20" t="s">
        <v>6717</v>
      </c>
      <c r="E1570" s="19" t="s">
        <v>7864</v>
      </c>
    </row>
    <row r="1571" spans="1:5" ht="15.6" x14ac:dyDescent="0.3">
      <c r="A1571" s="20" t="s">
        <v>795</v>
      </c>
      <c r="B1571" s="20" t="s">
        <v>3944</v>
      </c>
      <c r="C1571" s="20" t="s">
        <v>6114</v>
      </c>
      <c r="D1571" s="20" t="s">
        <v>6718</v>
      </c>
      <c r="E1571" s="19" t="s">
        <v>7524</v>
      </c>
    </row>
    <row r="1572" spans="1:5" ht="15.6" x14ac:dyDescent="0.3">
      <c r="A1572" s="20" t="s">
        <v>794</v>
      </c>
      <c r="B1572" s="20" t="s">
        <v>3945</v>
      </c>
      <c r="C1572" s="20" t="s">
        <v>6115</v>
      </c>
      <c r="D1572" s="20" t="s">
        <v>6717</v>
      </c>
      <c r="E1572" s="19" t="s">
        <v>7527</v>
      </c>
    </row>
    <row r="1573" spans="1:5" ht="15.6" x14ac:dyDescent="0.3">
      <c r="A1573" s="20" t="s">
        <v>793</v>
      </c>
      <c r="B1573" s="20" t="s">
        <v>3946</v>
      </c>
      <c r="C1573" s="20" t="s">
        <v>5187</v>
      </c>
      <c r="D1573" s="20" t="s">
        <v>6718</v>
      </c>
      <c r="E1573" s="19" t="s">
        <v>7865</v>
      </c>
    </row>
    <row r="1574" spans="1:5" ht="15.6" x14ac:dyDescent="0.3">
      <c r="A1574" s="20" t="s">
        <v>792</v>
      </c>
      <c r="B1574" s="20" t="s">
        <v>3947</v>
      </c>
      <c r="C1574" s="20" t="s">
        <v>6116</v>
      </c>
      <c r="D1574" s="20" t="s">
        <v>6718</v>
      </c>
      <c r="E1574" s="19" t="s">
        <v>7866</v>
      </c>
    </row>
    <row r="1575" spans="1:5" ht="15.6" x14ac:dyDescent="0.3">
      <c r="A1575" s="20" t="s">
        <v>791</v>
      </c>
      <c r="B1575" s="20" t="s">
        <v>3948</v>
      </c>
      <c r="C1575" s="20" t="s">
        <v>6117</v>
      </c>
      <c r="D1575" s="20" t="s">
        <v>6718</v>
      </c>
      <c r="E1575" s="19" t="s">
        <v>7867</v>
      </c>
    </row>
    <row r="1576" spans="1:5" ht="15.6" x14ac:dyDescent="0.3">
      <c r="A1576" s="20" t="s">
        <v>790</v>
      </c>
      <c r="B1576" s="20" t="s">
        <v>3949</v>
      </c>
      <c r="C1576" s="20" t="s">
        <v>6118</v>
      </c>
      <c r="D1576" s="20" t="s">
        <v>6718</v>
      </c>
      <c r="E1576" s="19" t="s">
        <v>6744</v>
      </c>
    </row>
    <row r="1577" spans="1:5" ht="15.6" x14ac:dyDescent="0.3">
      <c r="A1577" s="20" t="s">
        <v>789</v>
      </c>
      <c r="B1577" s="20" t="s">
        <v>3950</v>
      </c>
      <c r="C1577" s="20" t="s">
        <v>5251</v>
      </c>
      <c r="D1577" s="20" t="s">
        <v>6717</v>
      </c>
      <c r="E1577" s="19" t="s">
        <v>7868</v>
      </c>
    </row>
    <row r="1578" spans="1:5" ht="15.6" x14ac:dyDescent="0.3">
      <c r="A1578" s="20" t="s">
        <v>788</v>
      </c>
      <c r="B1578" s="20" t="s">
        <v>3951</v>
      </c>
      <c r="C1578" s="20" t="s">
        <v>6119</v>
      </c>
      <c r="D1578" s="20" t="s">
        <v>6718</v>
      </c>
      <c r="E1578" s="19" t="s">
        <v>7869</v>
      </c>
    </row>
    <row r="1579" spans="1:5" ht="15.6" x14ac:dyDescent="0.3">
      <c r="A1579" s="20" t="s">
        <v>787</v>
      </c>
      <c r="B1579" s="20" t="s">
        <v>3952</v>
      </c>
      <c r="C1579" s="20" t="s">
        <v>6120</v>
      </c>
      <c r="D1579" s="20" t="s">
        <v>6718</v>
      </c>
      <c r="E1579" s="19" t="s">
        <v>7870</v>
      </c>
    </row>
    <row r="1580" spans="1:5" ht="15.6" x14ac:dyDescent="0.3">
      <c r="A1580" s="20" t="s">
        <v>786</v>
      </c>
      <c r="B1580" s="20" t="s">
        <v>3953</v>
      </c>
      <c r="C1580" s="20" t="s">
        <v>5344</v>
      </c>
      <c r="D1580" s="20" t="s">
        <v>6717</v>
      </c>
      <c r="E1580" s="19" t="s">
        <v>7871</v>
      </c>
    </row>
    <row r="1581" spans="1:5" ht="15.6" x14ac:dyDescent="0.3">
      <c r="A1581" s="20" t="s">
        <v>785</v>
      </c>
      <c r="B1581" s="20" t="s">
        <v>3954</v>
      </c>
      <c r="C1581" s="20" t="s">
        <v>6121</v>
      </c>
      <c r="D1581" s="20" t="s">
        <v>6718</v>
      </c>
      <c r="E1581" s="19" t="s">
        <v>6864</v>
      </c>
    </row>
    <row r="1582" spans="1:5" ht="15.6" x14ac:dyDescent="0.3">
      <c r="A1582" s="20" t="s">
        <v>784</v>
      </c>
      <c r="B1582" s="20" t="s">
        <v>3955</v>
      </c>
      <c r="C1582" s="20" t="s">
        <v>6122</v>
      </c>
      <c r="D1582" s="20" t="s">
        <v>6718</v>
      </c>
      <c r="E1582" s="19" t="s">
        <v>7872</v>
      </c>
    </row>
    <row r="1583" spans="1:5" ht="15.6" x14ac:dyDescent="0.3">
      <c r="A1583" s="20" t="s">
        <v>783</v>
      </c>
      <c r="B1583" s="20" t="s">
        <v>3956</v>
      </c>
      <c r="C1583" s="20" t="s">
        <v>4810</v>
      </c>
      <c r="D1583" s="20" t="s">
        <v>6718</v>
      </c>
      <c r="E1583" s="19" t="s">
        <v>7873</v>
      </c>
    </row>
    <row r="1584" spans="1:5" ht="15.6" x14ac:dyDescent="0.3">
      <c r="A1584" s="20" t="s">
        <v>782</v>
      </c>
      <c r="B1584" s="20" t="s">
        <v>3957</v>
      </c>
      <c r="C1584" s="20" t="s">
        <v>6123</v>
      </c>
      <c r="D1584" s="20" t="s">
        <v>6719</v>
      </c>
      <c r="E1584" s="19" t="s">
        <v>7874</v>
      </c>
    </row>
    <row r="1585" spans="1:5" ht="15.6" x14ac:dyDescent="0.3">
      <c r="A1585" s="20" t="s">
        <v>781</v>
      </c>
      <c r="B1585" s="20" t="s">
        <v>3958</v>
      </c>
      <c r="C1585" s="20" t="s">
        <v>6124</v>
      </c>
      <c r="D1585" s="20" t="s">
        <v>6717</v>
      </c>
      <c r="E1585" s="19" t="s">
        <v>7875</v>
      </c>
    </row>
    <row r="1586" spans="1:5" ht="15.6" x14ac:dyDescent="0.3">
      <c r="A1586" s="20" t="s">
        <v>780</v>
      </c>
      <c r="B1586" s="20" t="s">
        <v>3959</v>
      </c>
      <c r="C1586" s="20" t="s">
        <v>6125</v>
      </c>
      <c r="D1586" s="20" t="s">
        <v>6719</v>
      </c>
      <c r="E1586" s="19" t="s">
        <v>7876</v>
      </c>
    </row>
    <row r="1587" spans="1:5" ht="15.6" x14ac:dyDescent="0.3">
      <c r="A1587" s="20" t="s">
        <v>779</v>
      </c>
      <c r="B1587" s="20" t="s">
        <v>3960</v>
      </c>
      <c r="C1587" s="20" t="s">
        <v>6126</v>
      </c>
      <c r="D1587" s="20" t="s">
        <v>6717</v>
      </c>
      <c r="E1587" s="19" t="s">
        <v>7877</v>
      </c>
    </row>
    <row r="1588" spans="1:5" ht="15.6" x14ac:dyDescent="0.3">
      <c r="A1588" s="20" t="s">
        <v>778</v>
      </c>
      <c r="B1588" s="20" t="s">
        <v>3961</v>
      </c>
      <c r="C1588" s="20" t="s">
        <v>6127</v>
      </c>
      <c r="D1588" s="20" t="s">
        <v>6718</v>
      </c>
      <c r="E1588" s="19" t="s">
        <v>7878</v>
      </c>
    </row>
    <row r="1589" spans="1:5" ht="15.6" x14ac:dyDescent="0.3">
      <c r="A1589" s="20" t="s">
        <v>777</v>
      </c>
      <c r="B1589" s="20" t="s">
        <v>3962</v>
      </c>
      <c r="C1589" s="20" t="s">
        <v>6128</v>
      </c>
      <c r="D1589" s="20" t="s">
        <v>6718</v>
      </c>
      <c r="E1589" s="19" t="s">
        <v>7879</v>
      </c>
    </row>
    <row r="1590" spans="1:5" ht="15.6" x14ac:dyDescent="0.3">
      <c r="A1590" s="20" t="s">
        <v>776</v>
      </c>
      <c r="B1590" s="20" t="s">
        <v>3963</v>
      </c>
      <c r="C1590" s="20" t="s">
        <v>6129</v>
      </c>
      <c r="D1590" s="20" t="s">
        <v>6717</v>
      </c>
      <c r="E1590" s="19" t="s">
        <v>7880</v>
      </c>
    </row>
    <row r="1591" spans="1:5" ht="15.6" x14ac:dyDescent="0.3">
      <c r="A1591" s="20" t="s">
        <v>775</v>
      </c>
      <c r="B1591" s="20" t="s">
        <v>3964</v>
      </c>
      <c r="C1591" s="20" t="s">
        <v>5021</v>
      </c>
      <c r="D1591" s="20" t="s">
        <v>6718</v>
      </c>
      <c r="E1591" s="19" t="s">
        <v>7078</v>
      </c>
    </row>
    <row r="1592" spans="1:5" ht="15.6" x14ac:dyDescent="0.3">
      <c r="A1592" s="20" t="s">
        <v>774</v>
      </c>
      <c r="B1592" s="20" t="s">
        <v>3965</v>
      </c>
      <c r="C1592" s="20" t="s">
        <v>6130</v>
      </c>
      <c r="D1592" s="20" t="s">
        <v>6718</v>
      </c>
      <c r="E1592" s="19" t="s">
        <v>7155</v>
      </c>
    </row>
    <row r="1593" spans="1:5" ht="15.6" x14ac:dyDescent="0.3">
      <c r="A1593" s="20" t="s">
        <v>773</v>
      </c>
      <c r="B1593" s="20" t="s">
        <v>3966</v>
      </c>
      <c r="C1593" s="20" t="s">
        <v>6131</v>
      </c>
      <c r="D1593" s="20" t="s">
        <v>6718</v>
      </c>
      <c r="E1593" s="19" t="s">
        <v>6917</v>
      </c>
    </row>
    <row r="1594" spans="1:5" ht="15.6" x14ac:dyDescent="0.3">
      <c r="A1594" s="20" t="s">
        <v>772</v>
      </c>
      <c r="B1594" s="20" t="s">
        <v>3967</v>
      </c>
      <c r="C1594" s="20" t="s">
        <v>6132</v>
      </c>
      <c r="D1594" s="20" t="s">
        <v>6719</v>
      </c>
      <c r="E1594" s="19" t="s">
        <v>7161</v>
      </c>
    </row>
    <row r="1595" spans="1:5" ht="15.6" x14ac:dyDescent="0.3">
      <c r="A1595" s="20" t="s">
        <v>771</v>
      </c>
      <c r="B1595" s="20" t="s">
        <v>3968</v>
      </c>
      <c r="C1595" s="20" t="s">
        <v>6133</v>
      </c>
      <c r="D1595" s="20" t="s">
        <v>6718</v>
      </c>
      <c r="E1595" s="19" t="s">
        <v>7881</v>
      </c>
    </row>
    <row r="1596" spans="1:5" ht="15.6" x14ac:dyDescent="0.3">
      <c r="A1596" s="20" t="s">
        <v>770</v>
      </c>
      <c r="B1596" s="20" t="s">
        <v>3969</v>
      </c>
      <c r="C1596" s="20" t="s">
        <v>6134</v>
      </c>
      <c r="D1596" s="20" t="s">
        <v>6717</v>
      </c>
      <c r="E1596" s="19" t="s">
        <v>6895</v>
      </c>
    </row>
    <row r="1597" spans="1:5" ht="15.6" x14ac:dyDescent="0.3">
      <c r="A1597" s="20" t="s">
        <v>769</v>
      </c>
      <c r="B1597" s="20" t="s">
        <v>3970</v>
      </c>
      <c r="C1597" s="20" t="s">
        <v>6135</v>
      </c>
      <c r="D1597" s="20" t="s">
        <v>6719</v>
      </c>
      <c r="E1597" s="19" t="s">
        <v>7013</v>
      </c>
    </row>
    <row r="1598" spans="1:5" ht="15.6" x14ac:dyDescent="0.3">
      <c r="A1598" s="20" t="s">
        <v>768</v>
      </c>
      <c r="B1598" s="20" t="s">
        <v>3971</v>
      </c>
      <c r="C1598" s="20" t="s">
        <v>6136</v>
      </c>
      <c r="D1598" s="20" t="s">
        <v>6718</v>
      </c>
      <c r="E1598" s="19" t="s">
        <v>7882</v>
      </c>
    </row>
    <row r="1599" spans="1:5" ht="15.6" x14ac:dyDescent="0.3">
      <c r="A1599" s="20" t="s">
        <v>767</v>
      </c>
      <c r="B1599" s="20" t="s">
        <v>3972</v>
      </c>
      <c r="C1599" s="20" t="s">
        <v>6137</v>
      </c>
      <c r="D1599" s="20" t="s">
        <v>6718</v>
      </c>
      <c r="E1599" s="19" t="s">
        <v>7883</v>
      </c>
    </row>
    <row r="1600" spans="1:5" ht="15.6" x14ac:dyDescent="0.3">
      <c r="A1600" s="20" t="s">
        <v>766</v>
      </c>
      <c r="B1600" s="20" t="s">
        <v>3973</v>
      </c>
      <c r="C1600" s="20" t="s">
        <v>5587</v>
      </c>
      <c r="D1600" s="20" t="s">
        <v>6718</v>
      </c>
      <c r="E1600" s="19" t="s">
        <v>7884</v>
      </c>
    </row>
    <row r="1601" spans="1:5" ht="15.6" x14ac:dyDescent="0.3">
      <c r="A1601" s="20" t="s">
        <v>765</v>
      </c>
      <c r="B1601" s="20" t="s">
        <v>3974</v>
      </c>
      <c r="C1601" s="20" t="s">
        <v>6138</v>
      </c>
      <c r="D1601" s="20" t="s">
        <v>6718</v>
      </c>
      <c r="E1601" s="19" t="s">
        <v>7061</v>
      </c>
    </row>
    <row r="1602" spans="1:5" ht="15.6" x14ac:dyDescent="0.3">
      <c r="A1602" s="20" t="s">
        <v>764</v>
      </c>
      <c r="B1602" s="20" t="s">
        <v>3975</v>
      </c>
      <c r="C1602" s="20" t="s">
        <v>6139</v>
      </c>
      <c r="D1602" s="20" t="s">
        <v>6717</v>
      </c>
      <c r="E1602" s="19" t="s">
        <v>7885</v>
      </c>
    </row>
    <row r="1603" spans="1:5" ht="15.6" x14ac:dyDescent="0.3">
      <c r="A1603" s="20" t="s">
        <v>763</v>
      </c>
      <c r="B1603" s="20" t="s">
        <v>3976</v>
      </c>
      <c r="C1603" s="20" t="s">
        <v>6140</v>
      </c>
      <c r="D1603" s="20" t="s">
        <v>6718</v>
      </c>
      <c r="E1603" s="19" t="s">
        <v>7411</v>
      </c>
    </row>
    <row r="1604" spans="1:5" ht="15.6" x14ac:dyDescent="0.3">
      <c r="A1604" s="20" t="s">
        <v>762</v>
      </c>
      <c r="B1604" s="20" t="s">
        <v>3977</v>
      </c>
      <c r="C1604" s="20" t="s">
        <v>6141</v>
      </c>
      <c r="D1604" s="20" t="s">
        <v>6718</v>
      </c>
      <c r="E1604" s="19" t="s">
        <v>6844</v>
      </c>
    </row>
    <row r="1605" spans="1:5" ht="15.6" x14ac:dyDescent="0.3">
      <c r="A1605" s="20" t="s">
        <v>761</v>
      </c>
      <c r="B1605" s="20" t="s">
        <v>3978</v>
      </c>
      <c r="C1605" s="20" t="s">
        <v>5474</v>
      </c>
      <c r="D1605" s="20" t="s">
        <v>6718</v>
      </c>
      <c r="E1605" s="19" t="s">
        <v>7886</v>
      </c>
    </row>
    <row r="1606" spans="1:5" ht="15.6" x14ac:dyDescent="0.3">
      <c r="A1606" s="20" t="s">
        <v>760</v>
      </c>
      <c r="B1606" s="20" t="s">
        <v>3979</v>
      </c>
      <c r="C1606" s="20" t="s">
        <v>4987</v>
      </c>
      <c r="D1606" s="20" t="s">
        <v>6719</v>
      </c>
      <c r="E1606" s="19" t="s">
        <v>7654</v>
      </c>
    </row>
    <row r="1607" spans="1:5" ht="15.6" x14ac:dyDescent="0.3">
      <c r="A1607" s="20" t="s">
        <v>759</v>
      </c>
      <c r="B1607" s="20" t="s">
        <v>3980</v>
      </c>
      <c r="C1607" s="20" t="s">
        <v>6142</v>
      </c>
      <c r="D1607" s="20" t="s">
        <v>6718</v>
      </c>
      <c r="E1607" s="19" t="s">
        <v>6809</v>
      </c>
    </row>
    <row r="1608" spans="1:5" ht="15.6" x14ac:dyDescent="0.3">
      <c r="A1608" s="20" t="s">
        <v>758</v>
      </c>
      <c r="B1608" s="20" t="s">
        <v>3981</v>
      </c>
      <c r="C1608" s="20" t="s">
        <v>4750</v>
      </c>
      <c r="D1608" s="20" t="s">
        <v>6718</v>
      </c>
      <c r="E1608" s="19" t="s">
        <v>7236</v>
      </c>
    </row>
    <row r="1609" spans="1:5" ht="15.6" x14ac:dyDescent="0.3">
      <c r="A1609" s="20" t="s">
        <v>757</v>
      </c>
      <c r="B1609" s="20" t="s">
        <v>3982</v>
      </c>
      <c r="C1609" s="20" t="s">
        <v>6143</v>
      </c>
      <c r="D1609" s="20" t="s">
        <v>6717</v>
      </c>
      <c r="E1609" s="19" t="s">
        <v>7887</v>
      </c>
    </row>
    <row r="1610" spans="1:5" ht="15.6" x14ac:dyDescent="0.3">
      <c r="A1610" s="20" t="s">
        <v>756</v>
      </c>
      <c r="B1610" s="20" t="s">
        <v>3983</v>
      </c>
      <c r="C1610" s="20" t="s">
        <v>6144</v>
      </c>
      <c r="D1610" s="20" t="s">
        <v>6717</v>
      </c>
      <c r="E1610" s="19" t="s">
        <v>7161</v>
      </c>
    </row>
    <row r="1611" spans="1:5" ht="15.6" x14ac:dyDescent="0.3">
      <c r="A1611" s="20" t="s">
        <v>755</v>
      </c>
      <c r="B1611" s="20" t="s">
        <v>3984</v>
      </c>
      <c r="C1611" s="20" t="s">
        <v>6145</v>
      </c>
      <c r="D1611" s="20" t="s">
        <v>6717</v>
      </c>
      <c r="E1611" s="19" t="s">
        <v>7342</v>
      </c>
    </row>
    <row r="1612" spans="1:5" ht="15.6" x14ac:dyDescent="0.3">
      <c r="A1612" s="20" t="s">
        <v>754</v>
      </c>
      <c r="B1612" s="20" t="s">
        <v>3985</v>
      </c>
      <c r="C1612" s="20" t="s">
        <v>6146</v>
      </c>
      <c r="D1612" s="20" t="s">
        <v>6717</v>
      </c>
      <c r="E1612" s="19" t="s">
        <v>7888</v>
      </c>
    </row>
    <row r="1613" spans="1:5" ht="15.6" x14ac:dyDescent="0.3">
      <c r="A1613" s="20" t="s">
        <v>753</v>
      </c>
      <c r="B1613" s="20" t="s">
        <v>3986</v>
      </c>
      <c r="C1613" s="20" t="s">
        <v>6147</v>
      </c>
      <c r="D1613" s="20" t="s">
        <v>6717</v>
      </c>
      <c r="E1613" s="19" t="s">
        <v>7066</v>
      </c>
    </row>
    <row r="1614" spans="1:5" ht="15.6" x14ac:dyDescent="0.3">
      <c r="A1614" s="20" t="s">
        <v>752</v>
      </c>
      <c r="B1614" s="20" t="s">
        <v>3987</v>
      </c>
      <c r="C1614" s="20" t="s">
        <v>6148</v>
      </c>
      <c r="D1614" s="20" t="s">
        <v>6718</v>
      </c>
      <c r="E1614" s="19" t="s">
        <v>7889</v>
      </c>
    </row>
    <row r="1615" spans="1:5" ht="15.6" x14ac:dyDescent="0.3">
      <c r="A1615" s="20" t="s">
        <v>751</v>
      </c>
      <c r="B1615" s="20" t="s">
        <v>3988</v>
      </c>
      <c r="C1615" s="20" t="s">
        <v>6149</v>
      </c>
      <c r="D1615" s="20" t="s">
        <v>6717</v>
      </c>
      <c r="E1615" s="19" t="s">
        <v>7890</v>
      </c>
    </row>
    <row r="1616" spans="1:5" ht="15.6" x14ac:dyDescent="0.3">
      <c r="A1616" s="20" t="s">
        <v>750</v>
      </c>
      <c r="B1616" s="20" t="s">
        <v>3989</v>
      </c>
      <c r="C1616" s="20" t="s">
        <v>6150</v>
      </c>
      <c r="D1616" s="20" t="s">
        <v>6718</v>
      </c>
      <c r="E1616" s="19" t="s">
        <v>6924</v>
      </c>
    </row>
    <row r="1617" spans="1:5" ht="15.6" x14ac:dyDescent="0.3">
      <c r="A1617" s="20" t="s">
        <v>749</v>
      </c>
      <c r="B1617" s="20" t="s">
        <v>3990</v>
      </c>
      <c r="C1617" s="20" t="s">
        <v>6151</v>
      </c>
      <c r="D1617" s="20" t="s">
        <v>6717</v>
      </c>
      <c r="E1617" s="19" t="s">
        <v>6737</v>
      </c>
    </row>
    <row r="1618" spans="1:5" ht="15.6" x14ac:dyDescent="0.3">
      <c r="A1618" s="20" t="s">
        <v>748</v>
      </c>
      <c r="B1618" s="20" t="s">
        <v>3991</v>
      </c>
      <c r="C1618" s="20" t="s">
        <v>6152</v>
      </c>
      <c r="D1618" s="20" t="s">
        <v>6718</v>
      </c>
      <c r="E1618" s="19" t="s">
        <v>7891</v>
      </c>
    </row>
    <row r="1619" spans="1:5" ht="15.6" x14ac:dyDescent="0.3">
      <c r="A1619" s="20" t="s">
        <v>747</v>
      </c>
      <c r="B1619" s="20" t="s">
        <v>3992</v>
      </c>
      <c r="C1619" s="20" t="s">
        <v>6153</v>
      </c>
      <c r="D1619" s="20" t="s">
        <v>6717</v>
      </c>
      <c r="E1619" s="19" t="s">
        <v>7495</v>
      </c>
    </row>
    <row r="1620" spans="1:5" ht="15.6" x14ac:dyDescent="0.3">
      <c r="A1620" s="20" t="s">
        <v>746</v>
      </c>
      <c r="B1620" s="20" t="s">
        <v>3993</v>
      </c>
      <c r="C1620" s="20" t="s">
        <v>4767</v>
      </c>
      <c r="D1620" s="20" t="s">
        <v>6718</v>
      </c>
      <c r="E1620" s="19" t="s">
        <v>7892</v>
      </c>
    </row>
    <row r="1621" spans="1:5" ht="15.6" x14ac:dyDescent="0.3">
      <c r="A1621" s="20" t="s">
        <v>745</v>
      </c>
      <c r="B1621" s="20" t="s">
        <v>3994</v>
      </c>
      <c r="C1621" s="20" t="s">
        <v>6154</v>
      </c>
      <c r="D1621" s="20" t="s">
        <v>6717</v>
      </c>
      <c r="E1621" s="19" t="s">
        <v>7893</v>
      </c>
    </row>
    <row r="1622" spans="1:5" ht="15.6" x14ac:dyDescent="0.3">
      <c r="A1622" s="20" t="s">
        <v>744</v>
      </c>
      <c r="B1622" s="20" t="s">
        <v>3995</v>
      </c>
      <c r="C1622" s="20" t="s">
        <v>6155</v>
      </c>
      <c r="D1622" s="20" t="s">
        <v>6717</v>
      </c>
      <c r="E1622" s="19" t="s">
        <v>7894</v>
      </c>
    </row>
    <row r="1623" spans="1:5" ht="15.6" x14ac:dyDescent="0.3">
      <c r="A1623" s="20" t="s">
        <v>743</v>
      </c>
      <c r="B1623" s="20" t="s">
        <v>3996</v>
      </c>
      <c r="C1623" s="20" t="s">
        <v>6156</v>
      </c>
      <c r="D1623" s="20" t="s">
        <v>6718</v>
      </c>
      <c r="E1623" s="19" t="s">
        <v>6889</v>
      </c>
    </row>
    <row r="1624" spans="1:5" ht="15.6" x14ac:dyDescent="0.3">
      <c r="A1624" s="20" t="s">
        <v>742</v>
      </c>
      <c r="B1624" s="20" t="s">
        <v>3997</v>
      </c>
      <c r="C1624" s="20" t="s">
        <v>6157</v>
      </c>
      <c r="D1624" s="20" t="s">
        <v>6718</v>
      </c>
      <c r="E1624" s="19" t="s">
        <v>7222</v>
      </c>
    </row>
    <row r="1625" spans="1:5" ht="15.6" x14ac:dyDescent="0.3">
      <c r="A1625" s="20" t="s">
        <v>741</v>
      </c>
      <c r="B1625" s="20" t="s">
        <v>3998</v>
      </c>
      <c r="C1625" s="20" t="s">
        <v>6158</v>
      </c>
      <c r="D1625" s="20" t="s">
        <v>6717</v>
      </c>
      <c r="E1625" s="19" t="s">
        <v>7087</v>
      </c>
    </row>
    <row r="1626" spans="1:5" ht="15.6" x14ac:dyDescent="0.3">
      <c r="A1626" s="20" t="s">
        <v>740</v>
      </c>
      <c r="B1626" s="20" t="s">
        <v>3999</v>
      </c>
      <c r="C1626" s="20" t="s">
        <v>6159</v>
      </c>
      <c r="D1626" s="20" t="s">
        <v>6717</v>
      </c>
      <c r="E1626" s="19" t="s">
        <v>6804</v>
      </c>
    </row>
    <row r="1627" spans="1:5" ht="15.6" x14ac:dyDescent="0.3">
      <c r="A1627" s="20" t="s">
        <v>739</v>
      </c>
      <c r="B1627" s="20" t="s">
        <v>4000</v>
      </c>
      <c r="C1627" s="20" t="s">
        <v>5680</v>
      </c>
      <c r="D1627" s="20" t="s">
        <v>6719</v>
      </c>
      <c r="E1627" s="19" t="s">
        <v>7895</v>
      </c>
    </row>
    <row r="1628" spans="1:5" ht="15.6" x14ac:dyDescent="0.3">
      <c r="A1628" s="20" t="s">
        <v>738</v>
      </c>
      <c r="B1628" s="20" t="s">
        <v>4001</v>
      </c>
      <c r="C1628" s="20" t="s">
        <v>6160</v>
      </c>
      <c r="D1628" s="20" t="s">
        <v>6717</v>
      </c>
      <c r="E1628" s="19" t="s">
        <v>7896</v>
      </c>
    </row>
    <row r="1629" spans="1:5" ht="15.6" x14ac:dyDescent="0.3">
      <c r="A1629" s="20" t="s">
        <v>737</v>
      </c>
      <c r="B1629" s="20" t="s">
        <v>4002</v>
      </c>
      <c r="C1629" s="20" t="s">
        <v>6161</v>
      </c>
      <c r="D1629" s="20" t="s">
        <v>6718</v>
      </c>
      <c r="E1629" s="19" t="s">
        <v>6800</v>
      </c>
    </row>
    <row r="1630" spans="1:5" ht="15.6" x14ac:dyDescent="0.3">
      <c r="A1630" s="20" t="s">
        <v>736</v>
      </c>
      <c r="B1630" s="20" t="s">
        <v>4003</v>
      </c>
      <c r="C1630" s="20" t="s">
        <v>6162</v>
      </c>
      <c r="D1630" s="20" t="s">
        <v>6718</v>
      </c>
      <c r="E1630" s="19" t="s">
        <v>7897</v>
      </c>
    </row>
    <row r="1631" spans="1:5" ht="15.6" x14ac:dyDescent="0.3">
      <c r="A1631" s="20" t="s">
        <v>735</v>
      </c>
      <c r="B1631" s="20" t="s">
        <v>4004</v>
      </c>
      <c r="C1631" s="20" t="s">
        <v>6163</v>
      </c>
      <c r="D1631" s="20" t="s">
        <v>6717</v>
      </c>
      <c r="E1631" s="19" t="s">
        <v>7898</v>
      </c>
    </row>
    <row r="1632" spans="1:5" ht="15.6" x14ac:dyDescent="0.3">
      <c r="A1632" s="20" t="s">
        <v>734</v>
      </c>
      <c r="B1632" s="20" t="s">
        <v>4005</v>
      </c>
      <c r="C1632" s="20" t="s">
        <v>5675</v>
      </c>
      <c r="D1632" s="20" t="s">
        <v>6718</v>
      </c>
      <c r="E1632" s="19" t="s">
        <v>6924</v>
      </c>
    </row>
    <row r="1633" spans="1:5" ht="15.6" x14ac:dyDescent="0.3">
      <c r="A1633" s="20" t="s">
        <v>733</v>
      </c>
      <c r="B1633" s="20" t="s">
        <v>4006</v>
      </c>
      <c r="C1633" s="20" t="s">
        <v>6091</v>
      </c>
      <c r="D1633" s="20" t="s">
        <v>6718</v>
      </c>
      <c r="E1633" s="19" t="s">
        <v>7899</v>
      </c>
    </row>
    <row r="1634" spans="1:5" ht="15.6" x14ac:dyDescent="0.3">
      <c r="A1634" s="20" t="s">
        <v>732</v>
      </c>
      <c r="B1634" s="20" t="s">
        <v>4007</v>
      </c>
      <c r="C1634" s="20" t="s">
        <v>6164</v>
      </c>
      <c r="D1634" s="20" t="s">
        <v>6717</v>
      </c>
      <c r="E1634" s="19" t="s">
        <v>7607</v>
      </c>
    </row>
    <row r="1635" spans="1:5" ht="15.6" x14ac:dyDescent="0.3">
      <c r="A1635" s="20" t="s">
        <v>731</v>
      </c>
      <c r="B1635" s="20" t="s">
        <v>4008</v>
      </c>
      <c r="C1635" s="20" t="s">
        <v>6165</v>
      </c>
      <c r="D1635" s="20" t="s">
        <v>6718</v>
      </c>
      <c r="E1635" s="19" t="s">
        <v>7900</v>
      </c>
    </row>
    <row r="1636" spans="1:5" ht="15.6" x14ac:dyDescent="0.3">
      <c r="A1636" s="20" t="s">
        <v>730</v>
      </c>
      <c r="B1636" s="20" t="s">
        <v>4009</v>
      </c>
      <c r="C1636" s="20" t="s">
        <v>6166</v>
      </c>
      <c r="D1636" s="20" t="s">
        <v>6717</v>
      </c>
      <c r="E1636" s="19" t="s">
        <v>7901</v>
      </c>
    </row>
    <row r="1637" spans="1:5" ht="15.6" x14ac:dyDescent="0.3">
      <c r="A1637" s="20" t="s">
        <v>729</v>
      </c>
      <c r="B1637" s="20" t="s">
        <v>4010</v>
      </c>
      <c r="C1637" s="20" t="s">
        <v>6167</v>
      </c>
      <c r="D1637" s="20" t="s">
        <v>6717</v>
      </c>
      <c r="E1637" s="19" t="s">
        <v>7135</v>
      </c>
    </row>
    <row r="1638" spans="1:5" ht="15.6" x14ac:dyDescent="0.3">
      <c r="A1638" s="20" t="s">
        <v>728</v>
      </c>
      <c r="B1638" s="20" t="s">
        <v>4011</v>
      </c>
      <c r="C1638" s="20" t="s">
        <v>6168</v>
      </c>
      <c r="D1638" s="20" t="s">
        <v>6717</v>
      </c>
      <c r="E1638" s="19" t="s">
        <v>7902</v>
      </c>
    </row>
    <row r="1639" spans="1:5" ht="15.6" x14ac:dyDescent="0.3">
      <c r="A1639" s="20" t="s">
        <v>727</v>
      </c>
      <c r="B1639" s="20" t="s">
        <v>4012</v>
      </c>
      <c r="C1639" s="20" t="s">
        <v>5943</v>
      </c>
      <c r="D1639" s="20" t="s">
        <v>6717</v>
      </c>
      <c r="E1639" s="19" t="s">
        <v>7903</v>
      </c>
    </row>
    <row r="1640" spans="1:5" ht="15.6" x14ac:dyDescent="0.3">
      <c r="A1640" s="20" t="s">
        <v>726</v>
      </c>
      <c r="B1640" s="20" t="s">
        <v>4013</v>
      </c>
      <c r="C1640" s="20" t="s">
        <v>4965</v>
      </c>
      <c r="D1640" s="20" t="s">
        <v>6718</v>
      </c>
      <c r="E1640" s="19" t="s">
        <v>7904</v>
      </c>
    </row>
    <row r="1641" spans="1:5" ht="15.6" x14ac:dyDescent="0.3">
      <c r="A1641" s="20" t="s">
        <v>725</v>
      </c>
      <c r="B1641" s="20" t="s">
        <v>4014</v>
      </c>
      <c r="C1641" s="20" t="s">
        <v>6169</v>
      </c>
      <c r="D1641" s="20" t="s">
        <v>6717</v>
      </c>
      <c r="E1641" s="19" t="s">
        <v>7905</v>
      </c>
    </row>
    <row r="1642" spans="1:5" ht="15.6" x14ac:dyDescent="0.3">
      <c r="A1642" s="20" t="s">
        <v>724</v>
      </c>
      <c r="B1642" s="20" t="s">
        <v>4015</v>
      </c>
      <c r="C1642" s="20" t="s">
        <v>6170</v>
      </c>
      <c r="D1642" s="20" t="s">
        <v>6717</v>
      </c>
      <c r="E1642" s="19" t="s">
        <v>7906</v>
      </c>
    </row>
    <row r="1643" spans="1:5" ht="15.6" x14ac:dyDescent="0.3">
      <c r="A1643" s="20" t="s">
        <v>723</v>
      </c>
      <c r="B1643" s="20" t="s">
        <v>4016</v>
      </c>
      <c r="C1643" s="20" t="s">
        <v>5166</v>
      </c>
      <c r="D1643" s="20" t="s">
        <v>6717</v>
      </c>
      <c r="E1643" s="19" t="s">
        <v>7115</v>
      </c>
    </row>
    <row r="1644" spans="1:5" ht="15.6" x14ac:dyDescent="0.3">
      <c r="A1644" s="20" t="s">
        <v>722</v>
      </c>
      <c r="B1644" s="20" t="s">
        <v>4017</v>
      </c>
      <c r="C1644" s="20" t="s">
        <v>6171</v>
      </c>
      <c r="D1644" s="20" t="s">
        <v>6717</v>
      </c>
      <c r="E1644" s="19" t="s">
        <v>7154</v>
      </c>
    </row>
    <row r="1645" spans="1:5" ht="15.6" x14ac:dyDescent="0.3">
      <c r="A1645" s="20" t="s">
        <v>721</v>
      </c>
      <c r="B1645" s="20" t="s">
        <v>4018</v>
      </c>
      <c r="C1645" s="20" t="s">
        <v>5252</v>
      </c>
      <c r="D1645" s="20" t="s">
        <v>6718</v>
      </c>
      <c r="E1645" s="19" t="s">
        <v>6879</v>
      </c>
    </row>
    <row r="1646" spans="1:5" ht="15.6" x14ac:dyDescent="0.3">
      <c r="A1646" s="20" t="s">
        <v>720</v>
      </c>
      <c r="B1646" s="20" t="s">
        <v>4019</v>
      </c>
      <c r="C1646" s="20" t="s">
        <v>5465</v>
      </c>
      <c r="D1646" s="20" t="s">
        <v>6718</v>
      </c>
      <c r="E1646" s="19" t="s">
        <v>7907</v>
      </c>
    </row>
    <row r="1647" spans="1:5" ht="15.6" x14ac:dyDescent="0.3">
      <c r="A1647" s="20" t="s">
        <v>719</v>
      </c>
      <c r="B1647" s="20" t="s">
        <v>4020</v>
      </c>
      <c r="C1647" s="20" t="s">
        <v>6172</v>
      </c>
      <c r="D1647" s="20" t="s">
        <v>6719</v>
      </c>
      <c r="E1647" s="19" t="s">
        <v>7661</v>
      </c>
    </row>
    <row r="1648" spans="1:5" ht="15.6" x14ac:dyDescent="0.3">
      <c r="A1648" s="20" t="s">
        <v>718</v>
      </c>
      <c r="B1648" s="20" t="s">
        <v>4021</v>
      </c>
      <c r="C1648" s="20" t="s">
        <v>6173</v>
      </c>
      <c r="D1648" s="20" t="s">
        <v>6718</v>
      </c>
      <c r="E1648" s="19" t="s">
        <v>6882</v>
      </c>
    </row>
    <row r="1649" spans="1:5" ht="15.6" x14ac:dyDescent="0.3">
      <c r="A1649" s="20" t="s">
        <v>717</v>
      </c>
      <c r="B1649" s="20" t="s">
        <v>4022</v>
      </c>
      <c r="C1649" s="20" t="s">
        <v>6174</v>
      </c>
      <c r="D1649" s="20" t="s">
        <v>6718</v>
      </c>
      <c r="E1649" s="19" t="s">
        <v>6940</v>
      </c>
    </row>
    <row r="1650" spans="1:5" ht="15.6" x14ac:dyDescent="0.3">
      <c r="A1650" s="20" t="s">
        <v>716</v>
      </c>
      <c r="B1650" s="20" t="s">
        <v>4023</v>
      </c>
      <c r="C1650" s="20" t="s">
        <v>4965</v>
      </c>
      <c r="D1650" s="20" t="s">
        <v>6717</v>
      </c>
      <c r="E1650" s="19" t="s">
        <v>6737</v>
      </c>
    </row>
    <row r="1651" spans="1:5" ht="15.6" x14ac:dyDescent="0.3">
      <c r="A1651" s="20" t="s">
        <v>715</v>
      </c>
      <c r="B1651" s="20" t="s">
        <v>4024</v>
      </c>
      <c r="C1651" s="20" t="s">
        <v>6175</v>
      </c>
      <c r="D1651" s="20" t="s">
        <v>6719</v>
      </c>
      <c r="E1651" s="19" t="s">
        <v>6812</v>
      </c>
    </row>
    <row r="1652" spans="1:5" ht="15.6" x14ac:dyDescent="0.3">
      <c r="A1652" s="20" t="s">
        <v>714</v>
      </c>
      <c r="B1652" s="20" t="s">
        <v>4025</v>
      </c>
      <c r="C1652" s="20" t="s">
        <v>6176</v>
      </c>
      <c r="D1652" s="20" t="s">
        <v>6718</v>
      </c>
      <c r="E1652" s="19" t="s">
        <v>7908</v>
      </c>
    </row>
    <row r="1653" spans="1:5" ht="15.6" x14ac:dyDescent="0.3">
      <c r="A1653" s="20" t="s">
        <v>713</v>
      </c>
      <c r="B1653" s="20" t="s">
        <v>4026</v>
      </c>
      <c r="C1653" s="20" t="s">
        <v>6177</v>
      </c>
      <c r="D1653" s="20" t="s">
        <v>6717</v>
      </c>
      <c r="E1653" s="19" t="s">
        <v>7909</v>
      </c>
    </row>
    <row r="1654" spans="1:5" ht="15.6" x14ac:dyDescent="0.3">
      <c r="A1654" s="20" t="s">
        <v>712</v>
      </c>
      <c r="B1654" s="20" t="s">
        <v>4027</v>
      </c>
      <c r="C1654" s="20" t="s">
        <v>6178</v>
      </c>
      <c r="D1654" s="20" t="s">
        <v>6717</v>
      </c>
      <c r="E1654" s="19" t="s">
        <v>7137</v>
      </c>
    </row>
    <row r="1655" spans="1:5" ht="15.6" x14ac:dyDescent="0.3">
      <c r="A1655" s="20" t="s">
        <v>711</v>
      </c>
      <c r="B1655" s="20" t="s">
        <v>4028</v>
      </c>
      <c r="C1655" s="20" t="s">
        <v>6179</v>
      </c>
      <c r="D1655" s="20" t="s">
        <v>6718</v>
      </c>
      <c r="E1655" s="19" t="s">
        <v>7910</v>
      </c>
    </row>
    <row r="1656" spans="1:5" ht="15.6" x14ac:dyDescent="0.3">
      <c r="A1656" s="20" t="s">
        <v>710</v>
      </c>
      <c r="B1656" s="20" t="s">
        <v>4029</v>
      </c>
      <c r="C1656" s="20" t="s">
        <v>6180</v>
      </c>
      <c r="D1656" s="20" t="s">
        <v>6718</v>
      </c>
      <c r="E1656" s="19" t="s">
        <v>7911</v>
      </c>
    </row>
    <row r="1657" spans="1:5" ht="15.6" x14ac:dyDescent="0.3">
      <c r="A1657" s="20" t="s">
        <v>709</v>
      </c>
      <c r="B1657" s="20" t="s">
        <v>4030</v>
      </c>
      <c r="C1657" s="20" t="s">
        <v>6181</v>
      </c>
      <c r="D1657" s="20" t="s">
        <v>6718</v>
      </c>
      <c r="E1657" s="19" t="s">
        <v>6858</v>
      </c>
    </row>
    <row r="1658" spans="1:5" ht="15.6" x14ac:dyDescent="0.3">
      <c r="A1658" s="20" t="s">
        <v>708</v>
      </c>
      <c r="B1658" s="20" t="s">
        <v>4031</v>
      </c>
      <c r="C1658" s="20" t="s">
        <v>5397</v>
      </c>
      <c r="D1658" s="20" t="s">
        <v>6717</v>
      </c>
      <c r="E1658" s="19" t="s">
        <v>7912</v>
      </c>
    </row>
    <row r="1659" spans="1:5" ht="15.6" x14ac:dyDescent="0.3">
      <c r="A1659" s="20" t="s">
        <v>707</v>
      </c>
      <c r="B1659" s="20" t="s">
        <v>4032</v>
      </c>
      <c r="C1659" s="20" t="s">
        <v>6182</v>
      </c>
      <c r="D1659" s="20" t="s">
        <v>6719</v>
      </c>
      <c r="E1659" s="19" t="s">
        <v>7913</v>
      </c>
    </row>
    <row r="1660" spans="1:5" ht="15.6" x14ac:dyDescent="0.3">
      <c r="A1660" s="20" t="s">
        <v>706</v>
      </c>
      <c r="B1660" s="20" t="s">
        <v>4033</v>
      </c>
      <c r="C1660" s="20" t="s">
        <v>5580</v>
      </c>
      <c r="D1660" s="20" t="s">
        <v>6717</v>
      </c>
      <c r="E1660" s="19" t="s">
        <v>6721</v>
      </c>
    </row>
    <row r="1661" spans="1:5" ht="15.6" x14ac:dyDescent="0.3">
      <c r="A1661" s="20" t="s">
        <v>705</v>
      </c>
      <c r="B1661" s="20" t="s">
        <v>4034</v>
      </c>
      <c r="C1661" s="20" t="s">
        <v>6183</v>
      </c>
      <c r="D1661" s="20" t="s">
        <v>6718</v>
      </c>
      <c r="E1661" s="19" t="s">
        <v>7914</v>
      </c>
    </row>
    <row r="1662" spans="1:5" ht="15.6" x14ac:dyDescent="0.3">
      <c r="A1662" s="20" t="s">
        <v>704</v>
      </c>
      <c r="B1662" s="20" t="s">
        <v>4035</v>
      </c>
      <c r="C1662" s="20" t="s">
        <v>6184</v>
      </c>
      <c r="D1662" s="20" t="s">
        <v>6719</v>
      </c>
      <c r="E1662" s="19" t="s">
        <v>7915</v>
      </c>
    </row>
    <row r="1663" spans="1:5" ht="15.6" x14ac:dyDescent="0.3">
      <c r="A1663" s="20" t="s">
        <v>703</v>
      </c>
      <c r="B1663" s="20" t="s">
        <v>4036</v>
      </c>
      <c r="C1663" s="20" t="s">
        <v>6185</v>
      </c>
      <c r="D1663" s="20" t="s">
        <v>6718</v>
      </c>
      <c r="E1663" s="19" t="s">
        <v>6929</v>
      </c>
    </row>
    <row r="1664" spans="1:5" ht="15.6" x14ac:dyDescent="0.3">
      <c r="A1664" s="20" t="s">
        <v>702</v>
      </c>
      <c r="B1664" s="20" t="s">
        <v>4037</v>
      </c>
      <c r="C1664" s="20" t="s">
        <v>6186</v>
      </c>
      <c r="D1664" s="20" t="s">
        <v>6717</v>
      </c>
      <c r="E1664" s="19" t="s">
        <v>7916</v>
      </c>
    </row>
    <row r="1665" spans="1:5" ht="15.6" x14ac:dyDescent="0.3">
      <c r="A1665" s="20" t="s">
        <v>701</v>
      </c>
      <c r="B1665" s="20" t="s">
        <v>4038</v>
      </c>
      <c r="C1665" s="20" t="s">
        <v>6187</v>
      </c>
      <c r="D1665" s="20" t="s">
        <v>6718</v>
      </c>
      <c r="E1665" s="19" t="s">
        <v>7917</v>
      </c>
    </row>
    <row r="1666" spans="1:5" ht="15.6" x14ac:dyDescent="0.3">
      <c r="A1666" s="20" t="s">
        <v>700</v>
      </c>
      <c r="B1666" s="20" t="s">
        <v>4039</v>
      </c>
      <c r="C1666" s="20" t="s">
        <v>6188</v>
      </c>
      <c r="D1666" s="20" t="s">
        <v>6718</v>
      </c>
      <c r="E1666" s="19" t="s">
        <v>7918</v>
      </c>
    </row>
    <row r="1667" spans="1:5" ht="15.6" x14ac:dyDescent="0.3">
      <c r="A1667" s="20" t="s">
        <v>699</v>
      </c>
      <c r="B1667" s="20" t="s">
        <v>4040</v>
      </c>
      <c r="C1667" s="20" t="s">
        <v>4786</v>
      </c>
      <c r="D1667" s="20" t="s">
        <v>6718</v>
      </c>
      <c r="E1667" s="19" t="s">
        <v>7919</v>
      </c>
    </row>
    <row r="1668" spans="1:5" ht="15.6" x14ac:dyDescent="0.3">
      <c r="A1668" s="20" t="s">
        <v>698</v>
      </c>
      <c r="B1668" s="20" t="s">
        <v>4041</v>
      </c>
      <c r="C1668" s="20" t="s">
        <v>6189</v>
      </c>
      <c r="D1668" s="20" t="s">
        <v>6718</v>
      </c>
      <c r="E1668" s="19" t="s">
        <v>6759</v>
      </c>
    </row>
    <row r="1669" spans="1:5" ht="15.6" x14ac:dyDescent="0.3">
      <c r="A1669" s="20" t="s">
        <v>697</v>
      </c>
      <c r="B1669" s="20" t="s">
        <v>4042</v>
      </c>
      <c r="C1669" s="20" t="s">
        <v>6190</v>
      </c>
      <c r="D1669" s="20" t="s">
        <v>6718</v>
      </c>
      <c r="E1669" s="19" t="s">
        <v>7920</v>
      </c>
    </row>
    <row r="1670" spans="1:5" ht="15.6" x14ac:dyDescent="0.3">
      <c r="A1670" s="20" t="s">
        <v>696</v>
      </c>
      <c r="B1670" s="20" t="s">
        <v>4043</v>
      </c>
      <c r="C1670" s="20" t="s">
        <v>5129</v>
      </c>
      <c r="D1670" s="20" t="s">
        <v>6718</v>
      </c>
      <c r="E1670" s="19" t="s">
        <v>6866</v>
      </c>
    </row>
    <row r="1671" spans="1:5" ht="15.6" x14ac:dyDescent="0.3">
      <c r="A1671" s="20" t="s">
        <v>695</v>
      </c>
      <c r="B1671" s="20" t="s">
        <v>4044</v>
      </c>
      <c r="C1671" s="20" t="s">
        <v>6191</v>
      </c>
      <c r="D1671" s="20" t="s">
        <v>6718</v>
      </c>
      <c r="E1671" s="19" t="s">
        <v>7921</v>
      </c>
    </row>
    <row r="1672" spans="1:5" ht="15.6" x14ac:dyDescent="0.3">
      <c r="A1672" s="20" t="s">
        <v>694</v>
      </c>
      <c r="B1672" s="20" t="s">
        <v>4045</v>
      </c>
      <c r="C1672" s="20" t="s">
        <v>5821</v>
      </c>
      <c r="D1672" s="20" t="s">
        <v>6717</v>
      </c>
      <c r="E1672" s="19" t="s">
        <v>7922</v>
      </c>
    </row>
    <row r="1673" spans="1:5" ht="15.6" x14ac:dyDescent="0.3">
      <c r="A1673" s="20" t="s">
        <v>693</v>
      </c>
      <c r="B1673" s="20" t="s">
        <v>4046</v>
      </c>
      <c r="C1673" s="20" t="s">
        <v>5494</v>
      </c>
      <c r="D1673" s="20" t="s">
        <v>6718</v>
      </c>
      <c r="E1673" s="19" t="s">
        <v>7848</v>
      </c>
    </row>
    <row r="1674" spans="1:5" ht="15.6" x14ac:dyDescent="0.3">
      <c r="A1674" s="20" t="s">
        <v>692</v>
      </c>
      <c r="B1674" s="20" t="s">
        <v>4047</v>
      </c>
      <c r="C1674" s="20" t="s">
        <v>6192</v>
      </c>
      <c r="D1674" s="20" t="s">
        <v>6717</v>
      </c>
      <c r="E1674" s="19" t="s">
        <v>7849</v>
      </c>
    </row>
    <row r="1675" spans="1:5" ht="15.6" x14ac:dyDescent="0.3">
      <c r="A1675" s="20" t="s">
        <v>691</v>
      </c>
      <c r="B1675" s="20" t="s">
        <v>4048</v>
      </c>
      <c r="C1675" s="20" t="s">
        <v>6193</v>
      </c>
      <c r="D1675" s="20" t="s">
        <v>6717</v>
      </c>
      <c r="E1675" s="19" t="s">
        <v>7765</v>
      </c>
    </row>
    <row r="1676" spans="1:5" ht="15.6" x14ac:dyDescent="0.3">
      <c r="A1676" s="20" t="s">
        <v>690</v>
      </c>
      <c r="B1676" s="20" t="s">
        <v>4049</v>
      </c>
      <c r="C1676" s="20" t="s">
        <v>6194</v>
      </c>
      <c r="D1676" s="20" t="s">
        <v>6718</v>
      </c>
      <c r="E1676" s="19" t="s">
        <v>7923</v>
      </c>
    </row>
    <row r="1677" spans="1:5" ht="15.6" x14ac:dyDescent="0.3">
      <c r="A1677" s="20" t="s">
        <v>689</v>
      </c>
      <c r="B1677" s="20" t="s">
        <v>4050</v>
      </c>
      <c r="C1677" s="20" t="s">
        <v>6195</v>
      </c>
      <c r="D1677" s="20" t="s">
        <v>6717</v>
      </c>
      <c r="E1677" s="19" t="s">
        <v>7924</v>
      </c>
    </row>
    <row r="1678" spans="1:5" ht="15.6" x14ac:dyDescent="0.3">
      <c r="A1678" s="20" t="s">
        <v>688</v>
      </c>
      <c r="B1678" s="20" t="s">
        <v>4051</v>
      </c>
      <c r="C1678" s="20" t="s">
        <v>6196</v>
      </c>
      <c r="D1678" s="20" t="s">
        <v>6717</v>
      </c>
      <c r="E1678" s="19" t="s">
        <v>7925</v>
      </c>
    </row>
    <row r="1679" spans="1:5" ht="15.6" x14ac:dyDescent="0.3">
      <c r="A1679" s="20" t="s">
        <v>687</v>
      </c>
      <c r="B1679" s="20" t="s">
        <v>4052</v>
      </c>
      <c r="C1679" s="20" t="s">
        <v>6197</v>
      </c>
      <c r="D1679" s="20" t="s">
        <v>6718</v>
      </c>
      <c r="E1679" s="19" t="s">
        <v>7926</v>
      </c>
    </row>
    <row r="1680" spans="1:5" ht="15.6" x14ac:dyDescent="0.3">
      <c r="A1680" s="20" t="s">
        <v>686</v>
      </c>
      <c r="B1680" s="20" t="s">
        <v>4053</v>
      </c>
      <c r="C1680" s="20" t="s">
        <v>5795</v>
      </c>
      <c r="D1680" s="20" t="s">
        <v>6717</v>
      </c>
      <c r="E1680" s="19" t="s">
        <v>7927</v>
      </c>
    </row>
    <row r="1681" spans="1:5" ht="15.6" x14ac:dyDescent="0.3">
      <c r="A1681" s="20" t="s">
        <v>685</v>
      </c>
      <c r="B1681" s="20" t="s">
        <v>4054</v>
      </c>
      <c r="C1681" s="20" t="s">
        <v>6198</v>
      </c>
      <c r="D1681" s="20" t="s">
        <v>6717</v>
      </c>
      <c r="E1681" s="19" t="s">
        <v>7928</v>
      </c>
    </row>
    <row r="1682" spans="1:5" ht="15.6" x14ac:dyDescent="0.3">
      <c r="A1682" s="20" t="s">
        <v>684</v>
      </c>
      <c r="B1682" s="20" t="s">
        <v>4055</v>
      </c>
      <c r="C1682" s="20" t="s">
        <v>5267</v>
      </c>
      <c r="D1682" s="20" t="s">
        <v>6718</v>
      </c>
      <c r="E1682" s="19" t="s">
        <v>7929</v>
      </c>
    </row>
    <row r="1683" spans="1:5" ht="15.6" x14ac:dyDescent="0.3">
      <c r="A1683" s="20" t="s">
        <v>683</v>
      </c>
      <c r="B1683" s="20" t="s">
        <v>4056</v>
      </c>
      <c r="C1683" s="20" t="s">
        <v>6199</v>
      </c>
      <c r="D1683" s="20" t="s">
        <v>6718</v>
      </c>
      <c r="E1683" s="19" t="s">
        <v>7619</v>
      </c>
    </row>
    <row r="1684" spans="1:5" ht="15.6" x14ac:dyDescent="0.3">
      <c r="A1684" s="20" t="s">
        <v>682</v>
      </c>
      <c r="B1684" s="20" t="s">
        <v>4057</v>
      </c>
      <c r="C1684" s="20" t="s">
        <v>5067</v>
      </c>
      <c r="D1684" s="20" t="s">
        <v>6717</v>
      </c>
      <c r="E1684" s="19" t="s">
        <v>7930</v>
      </c>
    </row>
    <row r="1685" spans="1:5" ht="15.6" x14ac:dyDescent="0.3">
      <c r="A1685" s="20" t="s">
        <v>681</v>
      </c>
      <c r="B1685" s="20" t="s">
        <v>4058</v>
      </c>
      <c r="C1685" s="20" t="s">
        <v>5941</v>
      </c>
      <c r="D1685" s="20" t="s">
        <v>6718</v>
      </c>
      <c r="E1685" s="19" t="s">
        <v>7931</v>
      </c>
    </row>
    <row r="1686" spans="1:5" ht="15.6" x14ac:dyDescent="0.3">
      <c r="A1686" s="20" t="s">
        <v>680</v>
      </c>
      <c r="B1686" s="20" t="s">
        <v>4059</v>
      </c>
      <c r="C1686" s="20" t="s">
        <v>6200</v>
      </c>
      <c r="D1686" s="20" t="s">
        <v>6718</v>
      </c>
      <c r="E1686" s="19" t="s">
        <v>6765</v>
      </c>
    </row>
    <row r="1687" spans="1:5" ht="15.6" x14ac:dyDescent="0.3">
      <c r="A1687" s="20" t="s">
        <v>679</v>
      </c>
      <c r="B1687" s="20" t="s">
        <v>4060</v>
      </c>
      <c r="C1687" s="20" t="s">
        <v>5183</v>
      </c>
      <c r="D1687" s="20" t="s">
        <v>6718</v>
      </c>
      <c r="E1687" s="19" t="s">
        <v>7932</v>
      </c>
    </row>
    <row r="1688" spans="1:5" ht="15.6" x14ac:dyDescent="0.3">
      <c r="A1688" s="20" t="s">
        <v>678</v>
      </c>
      <c r="B1688" s="20" t="s">
        <v>4061</v>
      </c>
      <c r="C1688" s="20" t="s">
        <v>6201</v>
      </c>
      <c r="D1688" s="20" t="s">
        <v>6717</v>
      </c>
      <c r="E1688" s="19" t="s">
        <v>7933</v>
      </c>
    </row>
    <row r="1689" spans="1:5" ht="15.6" x14ac:dyDescent="0.3">
      <c r="A1689" s="20" t="s">
        <v>677</v>
      </c>
      <c r="B1689" s="20" t="s">
        <v>4062</v>
      </c>
      <c r="C1689" s="20" t="s">
        <v>6202</v>
      </c>
      <c r="D1689" s="20" t="s">
        <v>6719</v>
      </c>
      <c r="E1689" s="19" t="s">
        <v>7934</v>
      </c>
    </row>
    <row r="1690" spans="1:5" ht="15.6" x14ac:dyDescent="0.3">
      <c r="A1690" s="20" t="s">
        <v>676</v>
      </c>
      <c r="B1690" s="20" t="s">
        <v>4063</v>
      </c>
      <c r="C1690" s="20" t="s">
        <v>6203</v>
      </c>
      <c r="D1690" s="20" t="s">
        <v>6718</v>
      </c>
      <c r="E1690" s="19" t="s">
        <v>7622</v>
      </c>
    </row>
    <row r="1691" spans="1:5" ht="15.6" x14ac:dyDescent="0.3">
      <c r="A1691" s="20" t="s">
        <v>675</v>
      </c>
      <c r="B1691" s="20" t="s">
        <v>4064</v>
      </c>
      <c r="C1691" s="20" t="s">
        <v>6204</v>
      </c>
      <c r="D1691" s="20" t="s">
        <v>6717</v>
      </c>
      <c r="E1691" s="19" t="s">
        <v>7935</v>
      </c>
    </row>
    <row r="1692" spans="1:5" ht="15.6" x14ac:dyDescent="0.3">
      <c r="A1692" s="20" t="s">
        <v>674</v>
      </c>
      <c r="B1692" s="20" t="s">
        <v>4065</v>
      </c>
      <c r="C1692" s="20" t="s">
        <v>6205</v>
      </c>
      <c r="D1692" s="20" t="s">
        <v>6717</v>
      </c>
      <c r="E1692" s="19" t="s">
        <v>7936</v>
      </c>
    </row>
    <row r="1693" spans="1:5" ht="15.6" x14ac:dyDescent="0.3">
      <c r="A1693" s="20" t="s">
        <v>673</v>
      </c>
      <c r="B1693" s="20" t="s">
        <v>4066</v>
      </c>
      <c r="C1693" s="20" t="s">
        <v>6206</v>
      </c>
      <c r="D1693" s="20" t="s">
        <v>6718</v>
      </c>
      <c r="E1693" s="19" t="s">
        <v>7611</v>
      </c>
    </row>
    <row r="1694" spans="1:5" ht="15.6" x14ac:dyDescent="0.3">
      <c r="A1694" s="20" t="s">
        <v>672</v>
      </c>
      <c r="B1694" s="20" t="s">
        <v>4067</v>
      </c>
      <c r="C1694" s="20" t="s">
        <v>5194</v>
      </c>
      <c r="D1694" s="20" t="s">
        <v>6718</v>
      </c>
      <c r="E1694" s="19" t="s">
        <v>7937</v>
      </c>
    </row>
    <row r="1695" spans="1:5" ht="15.6" x14ac:dyDescent="0.3">
      <c r="A1695" s="20" t="s">
        <v>671</v>
      </c>
      <c r="B1695" s="20" t="s">
        <v>4068</v>
      </c>
      <c r="C1695" s="20" t="s">
        <v>6207</v>
      </c>
      <c r="D1695" s="20" t="s">
        <v>6717</v>
      </c>
      <c r="E1695" s="19" t="s">
        <v>7214</v>
      </c>
    </row>
    <row r="1696" spans="1:5" ht="15.6" x14ac:dyDescent="0.3">
      <c r="A1696" s="20" t="s">
        <v>670</v>
      </c>
      <c r="B1696" s="20" t="s">
        <v>4069</v>
      </c>
      <c r="C1696" s="20" t="s">
        <v>6208</v>
      </c>
      <c r="D1696" s="20" t="s">
        <v>6717</v>
      </c>
      <c r="E1696" s="19" t="s">
        <v>7938</v>
      </c>
    </row>
    <row r="1697" spans="1:5" ht="15.6" x14ac:dyDescent="0.3">
      <c r="A1697" s="20" t="s">
        <v>669</v>
      </c>
      <c r="B1697" s="20" t="s">
        <v>4070</v>
      </c>
      <c r="C1697" s="20" t="s">
        <v>6209</v>
      </c>
      <c r="D1697" s="20" t="s">
        <v>6717</v>
      </c>
      <c r="E1697" s="19" t="s">
        <v>7939</v>
      </c>
    </row>
    <row r="1698" spans="1:5" ht="15.6" x14ac:dyDescent="0.3">
      <c r="A1698" s="20" t="s">
        <v>668</v>
      </c>
      <c r="B1698" s="20" t="s">
        <v>4071</v>
      </c>
      <c r="C1698" s="20" t="s">
        <v>5969</v>
      </c>
      <c r="D1698" s="20" t="s">
        <v>6717</v>
      </c>
      <c r="E1698" s="19" t="s">
        <v>7940</v>
      </c>
    </row>
    <row r="1699" spans="1:5" ht="15.6" x14ac:dyDescent="0.3">
      <c r="A1699" s="20" t="s">
        <v>667</v>
      </c>
      <c r="B1699" s="20" t="s">
        <v>4072</v>
      </c>
      <c r="C1699" s="20" t="s">
        <v>6210</v>
      </c>
      <c r="D1699" s="20" t="s">
        <v>6717</v>
      </c>
      <c r="E1699" s="19" t="s">
        <v>7525</v>
      </c>
    </row>
    <row r="1700" spans="1:5" ht="15.6" x14ac:dyDescent="0.3">
      <c r="A1700" s="20" t="s">
        <v>666</v>
      </c>
      <c r="B1700" s="20" t="s">
        <v>4073</v>
      </c>
      <c r="C1700" s="20" t="s">
        <v>6211</v>
      </c>
      <c r="D1700" s="20" t="s">
        <v>6718</v>
      </c>
      <c r="E1700" s="19" t="s">
        <v>6814</v>
      </c>
    </row>
    <row r="1701" spans="1:5" ht="15.6" x14ac:dyDescent="0.3">
      <c r="A1701" s="20" t="s">
        <v>665</v>
      </c>
      <c r="B1701" s="20" t="s">
        <v>4074</v>
      </c>
      <c r="C1701" s="20" t="s">
        <v>6212</v>
      </c>
      <c r="D1701" s="20" t="s">
        <v>6717</v>
      </c>
      <c r="E1701" s="19" t="s">
        <v>7941</v>
      </c>
    </row>
    <row r="1702" spans="1:5" ht="15.6" x14ac:dyDescent="0.3">
      <c r="A1702" s="20" t="s">
        <v>664</v>
      </c>
      <c r="B1702" s="20" t="s">
        <v>4075</v>
      </c>
      <c r="C1702" s="20" t="s">
        <v>6213</v>
      </c>
      <c r="D1702" s="20" t="s">
        <v>6718</v>
      </c>
      <c r="E1702" s="19" t="s">
        <v>6728</v>
      </c>
    </row>
    <row r="1703" spans="1:5" ht="15.6" x14ac:dyDescent="0.3">
      <c r="A1703" s="20" t="s">
        <v>663</v>
      </c>
      <c r="B1703" s="20" t="s">
        <v>4076</v>
      </c>
      <c r="C1703" s="20" t="s">
        <v>6214</v>
      </c>
      <c r="D1703" s="20" t="s">
        <v>6718</v>
      </c>
      <c r="E1703" s="19" t="s">
        <v>6795</v>
      </c>
    </row>
    <row r="1704" spans="1:5" ht="15.6" x14ac:dyDescent="0.3">
      <c r="A1704" s="20" t="s">
        <v>662</v>
      </c>
      <c r="B1704" s="20" t="s">
        <v>4077</v>
      </c>
      <c r="C1704" s="20" t="s">
        <v>6215</v>
      </c>
      <c r="D1704" s="20" t="s">
        <v>6718</v>
      </c>
      <c r="E1704" s="19" t="s">
        <v>7307</v>
      </c>
    </row>
    <row r="1705" spans="1:5" ht="15.6" x14ac:dyDescent="0.3">
      <c r="A1705" s="20" t="s">
        <v>661</v>
      </c>
      <c r="B1705" s="20" t="s">
        <v>4078</v>
      </c>
      <c r="C1705" s="20" t="s">
        <v>6216</v>
      </c>
      <c r="D1705" s="20" t="s">
        <v>6717</v>
      </c>
      <c r="E1705" s="19" t="s">
        <v>6899</v>
      </c>
    </row>
    <row r="1706" spans="1:5" ht="15.6" x14ac:dyDescent="0.3">
      <c r="A1706" s="20" t="s">
        <v>660</v>
      </c>
      <c r="B1706" s="20" t="s">
        <v>4079</v>
      </c>
      <c r="C1706" s="20" t="s">
        <v>5449</v>
      </c>
      <c r="D1706" s="20" t="s">
        <v>6718</v>
      </c>
      <c r="E1706" s="19" t="s">
        <v>7942</v>
      </c>
    </row>
    <row r="1707" spans="1:5" ht="15.6" x14ac:dyDescent="0.3">
      <c r="A1707" s="20" t="s">
        <v>659</v>
      </c>
      <c r="B1707" s="20" t="s">
        <v>4080</v>
      </c>
      <c r="C1707" s="20" t="s">
        <v>6217</v>
      </c>
      <c r="D1707" s="20" t="s">
        <v>6717</v>
      </c>
      <c r="E1707" s="19" t="s">
        <v>7943</v>
      </c>
    </row>
    <row r="1708" spans="1:5" ht="15.6" x14ac:dyDescent="0.3">
      <c r="A1708" s="20" t="s">
        <v>658</v>
      </c>
      <c r="B1708" s="20" t="s">
        <v>4081</v>
      </c>
      <c r="C1708" s="20" t="s">
        <v>5770</v>
      </c>
      <c r="D1708" s="20" t="s">
        <v>6717</v>
      </c>
      <c r="E1708" s="19" t="s">
        <v>7184</v>
      </c>
    </row>
    <row r="1709" spans="1:5" ht="15.6" x14ac:dyDescent="0.3">
      <c r="A1709" s="20" t="s">
        <v>657</v>
      </c>
      <c r="B1709" s="20" t="s">
        <v>4082</v>
      </c>
      <c r="C1709" s="20" t="s">
        <v>6218</v>
      </c>
      <c r="D1709" s="20" t="s">
        <v>6718</v>
      </c>
      <c r="E1709" s="19" t="s">
        <v>7944</v>
      </c>
    </row>
    <row r="1710" spans="1:5" ht="15.6" x14ac:dyDescent="0.3">
      <c r="A1710" s="20" t="s">
        <v>656</v>
      </c>
      <c r="B1710" s="20" t="s">
        <v>4083</v>
      </c>
      <c r="C1710" s="20" t="s">
        <v>5969</v>
      </c>
      <c r="D1710" s="20" t="s">
        <v>6717</v>
      </c>
      <c r="E1710" s="19" t="s">
        <v>7431</v>
      </c>
    </row>
    <row r="1711" spans="1:5" ht="15.6" x14ac:dyDescent="0.3">
      <c r="A1711" s="20" t="s">
        <v>655</v>
      </c>
      <c r="B1711" s="20" t="s">
        <v>4084</v>
      </c>
      <c r="C1711" s="20" t="s">
        <v>6219</v>
      </c>
      <c r="D1711" s="20" t="s">
        <v>6717</v>
      </c>
      <c r="E1711" s="19" t="s">
        <v>7945</v>
      </c>
    </row>
    <row r="1712" spans="1:5" ht="15.6" x14ac:dyDescent="0.3">
      <c r="A1712" s="20" t="s">
        <v>654</v>
      </c>
      <c r="B1712" s="20" t="s">
        <v>4085</v>
      </c>
      <c r="C1712" s="20" t="s">
        <v>6702</v>
      </c>
      <c r="D1712" s="20" t="s">
        <v>6718</v>
      </c>
      <c r="E1712" s="19" t="s">
        <v>7946</v>
      </c>
    </row>
    <row r="1713" spans="1:5" ht="15.6" x14ac:dyDescent="0.3">
      <c r="A1713" s="20" t="s">
        <v>653</v>
      </c>
      <c r="B1713" s="20" t="s">
        <v>4086</v>
      </c>
      <c r="C1713" s="20" t="s">
        <v>6220</v>
      </c>
      <c r="D1713" s="20" t="s">
        <v>6717</v>
      </c>
      <c r="E1713" s="19" t="s">
        <v>7020</v>
      </c>
    </row>
    <row r="1714" spans="1:5" ht="15.6" x14ac:dyDescent="0.3">
      <c r="A1714" s="20" t="s">
        <v>652</v>
      </c>
      <c r="B1714" s="20" t="s">
        <v>4087</v>
      </c>
      <c r="C1714" s="20" t="s">
        <v>6221</v>
      </c>
      <c r="D1714" s="20" t="s">
        <v>6718</v>
      </c>
      <c r="E1714" s="19" t="s">
        <v>6888</v>
      </c>
    </row>
    <row r="1715" spans="1:5" ht="15.6" x14ac:dyDescent="0.3">
      <c r="A1715" s="20" t="s">
        <v>651</v>
      </c>
      <c r="B1715" s="20" t="s">
        <v>4088</v>
      </c>
      <c r="C1715" s="20" t="s">
        <v>5382</v>
      </c>
      <c r="D1715" s="20" t="s">
        <v>6717</v>
      </c>
      <c r="E1715" s="19" t="s">
        <v>7947</v>
      </c>
    </row>
    <row r="1716" spans="1:5" ht="15.6" x14ac:dyDescent="0.3">
      <c r="A1716" s="20" t="s">
        <v>650</v>
      </c>
      <c r="B1716" s="20" t="s">
        <v>4089</v>
      </c>
      <c r="C1716" s="20" t="s">
        <v>6222</v>
      </c>
      <c r="D1716" s="20" t="s">
        <v>6717</v>
      </c>
      <c r="E1716" s="19" t="s">
        <v>7945</v>
      </c>
    </row>
    <row r="1717" spans="1:5" ht="15.6" x14ac:dyDescent="0.3">
      <c r="A1717" s="20" t="s">
        <v>649</v>
      </c>
      <c r="B1717" s="20" t="s">
        <v>4090</v>
      </c>
      <c r="C1717" s="20" t="s">
        <v>6223</v>
      </c>
      <c r="D1717" s="20" t="s">
        <v>6718</v>
      </c>
      <c r="E1717" s="19" t="s">
        <v>6810</v>
      </c>
    </row>
    <row r="1718" spans="1:5" ht="15.6" x14ac:dyDescent="0.3">
      <c r="A1718" s="20" t="s">
        <v>648</v>
      </c>
      <c r="B1718" s="20" t="s">
        <v>4091</v>
      </c>
      <c r="C1718" s="20" t="s">
        <v>4770</v>
      </c>
      <c r="D1718" s="20" t="s">
        <v>6717</v>
      </c>
      <c r="E1718" s="19" t="s">
        <v>7948</v>
      </c>
    </row>
    <row r="1719" spans="1:5" ht="15.6" x14ac:dyDescent="0.3">
      <c r="A1719" s="20" t="s">
        <v>647</v>
      </c>
      <c r="B1719" s="20" t="s">
        <v>4092</v>
      </c>
      <c r="C1719" s="20" t="s">
        <v>6224</v>
      </c>
      <c r="D1719" s="20" t="s">
        <v>6717</v>
      </c>
      <c r="E1719" s="19" t="s">
        <v>7949</v>
      </c>
    </row>
    <row r="1720" spans="1:5" ht="15.6" x14ac:dyDescent="0.3">
      <c r="A1720" s="20" t="s">
        <v>646</v>
      </c>
      <c r="B1720" s="20" t="s">
        <v>4093</v>
      </c>
      <c r="C1720" s="20" t="s">
        <v>6225</v>
      </c>
      <c r="D1720" s="20" t="s">
        <v>6717</v>
      </c>
      <c r="E1720" s="19" t="s">
        <v>7451</v>
      </c>
    </row>
    <row r="1721" spans="1:5" ht="15.6" x14ac:dyDescent="0.3">
      <c r="A1721" s="20" t="s">
        <v>645</v>
      </c>
      <c r="B1721" s="20" t="s">
        <v>4094</v>
      </c>
      <c r="C1721" s="20" t="s">
        <v>4930</v>
      </c>
      <c r="D1721" s="20" t="s">
        <v>6717</v>
      </c>
      <c r="E1721" s="19" t="s">
        <v>7950</v>
      </c>
    </row>
    <row r="1722" spans="1:5" ht="15.6" x14ac:dyDescent="0.3">
      <c r="A1722" s="20" t="s">
        <v>644</v>
      </c>
      <c r="B1722" s="20" t="s">
        <v>4095</v>
      </c>
      <c r="C1722" s="20" t="s">
        <v>6226</v>
      </c>
      <c r="D1722" s="20" t="s">
        <v>6718</v>
      </c>
      <c r="E1722" s="19" t="s">
        <v>6798</v>
      </c>
    </row>
    <row r="1723" spans="1:5" ht="15.6" x14ac:dyDescent="0.3">
      <c r="A1723" s="20" t="s">
        <v>643</v>
      </c>
      <c r="B1723" s="20" t="s">
        <v>4096</v>
      </c>
      <c r="C1723" s="20" t="s">
        <v>6227</v>
      </c>
      <c r="D1723" s="20" t="s">
        <v>6718</v>
      </c>
      <c r="E1723" s="19" t="s">
        <v>7951</v>
      </c>
    </row>
    <row r="1724" spans="1:5" ht="15.6" x14ac:dyDescent="0.3">
      <c r="A1724" s="20" t="s">
        <v>642</v>
      </c>
      <c r="B1724" s="20" t="s">
        <v>4097</v>
      </c>
      <c r="C1724" s="20" t="s">
        <v>6228</v>
      </c>
      <c r="D1724" s="20" t="s">
        <v>6717</v>
      </c>
      <c r="E1724" s="19" t="s">
        <v>7952</v>
      </c>
    </row>
    <row r="1725" spans="1:5" ht="15.6" x14ac:dyDescent="0.3">
      <c r="A1725" s="20" t="s">
        <v>641</v>
      </c>
      <c r="B1725" s="20" t="s">
        <v>4098</v>
      </c>
      <c r="C1725" s="20" t="s">
        <v>6229</v>
      </c>
      <c r="D1725" s="20" t="s">
        <v>6718</v>
      </c>
      <c r="E1725" s="19" t="s">
        <v>7953</v>
      </c>
    </row>
    <row r="1726" spans="1:5" ht="15.6" x14ac:dyDescent="0.3">
      <c r="A1726" s="20" t="s">
        <v>640</v>
      </c>
      <c r="B1726" s="20" t="s">
        <v>4099</v>
      </c>
      <c r="C1726" s="20" t="s">
        <v>5080</v>
      </c>
      <c r="D1726" s="20" t="s">
        <v>6717</v>
      </c>
      <c r="E1726" s="19" t="s">
        <v>7954</v>
      </c>
    </row>
    <row r="1727" spans="1:5" ht="15.6" x14ac:dyDescent="0.3">
      <c r="A1727" s="20" t="s">
        <v>639</v>
      </c>
      <c r="B1727" s="20" t="s">
        <v>4100</v>
      </c>
      <c r="C1727" s="20" t="s">
        <v>6230</v>
      </c>
      <c r="D1727" s="20" t="s">
        <v>6717</v>
      </c>
      <c r="E1727" s="19" t="s">
        <v>7955</v>
      </c>
    </row>
    <row r="1728" spans="1:5" ht="15.6" x14ac:dyDescent="0.3">
      <c r="A1728" s="20" t="s">
        <v>638</v>
      </c>
      <c r="B1728" s="20" t="s">
        <v>4101</v>
      </c>
      <c r="C1728" s="20" t="s">
        <v>6231</v>
      </c>
      <c r="D1728" s="20" t="s">
        <v>6717</v>
      </c>
      <c r="E1728" s="19" t="s">
        <v>7765</v>
      </c>
    </row>
    <row r="1729" spans="1:5" ht="15.6" x14ac:dyDescent="0.3">
      <c r="A1729" s="20" t="s">
        <v>637</v>
      </c>
      <c r="B1729" s="20" t="s">
        <v>4102</v>
      </c>
      <c r="C1729" s="20" t="s">
        <v>5356</v>
      </c>
      <c r="D1729" s="20" t="s">
        <v>6718</v>
      </c>
      <c r="E1729" s="19" t="s">
        <v>7956</v>
      </c>
    </row>
    <row r="1730" spans="1:5" ht="15.6" x14ac:dyDescent="0.3">
      <c r="A1730" s="20" t="s">
        <v>636</v>
      </c>
      <c r="B1730" s="20" t="s">
        <v>4103</v>
      </c>
      <c r="C1730" s="20" t="s">
        <v>6232</v>
      </c>
      <c r="D1730" s="20" t="s">
        <v>6718</v>
      </c>
      <c r="E1730" s="19" t="s">
        <v>7957</v>
      </c>
    </row>
    <row r="1731" spans="1:5" ht="15.6" x14ac:dyDescent="0.3">
      <c r="A1731" s="20" t="s">
        <v>635</v>
      </c>
      <c r="B1731" s="20" t="s">
        <v>4104</v>
      </c>
      <c r="C1731" s="20" t="s">
        <v>6134</v>
      </c>
      <c r="D1731" s="20" t="s">
        <v>6718</v>
      </c>
      <c r="E1731" s="19" t="s">
        <v>7958</v>
      </c>
    </row>
    <row r="1732" spans="1:5" ht="15.6" x14ac:dyDescent="0.3">
      <c r="A1732" s="20" t="s">
        <v>634</v>
      </c>
      <c r="B1732" s="20" t="s">
        <v>4105</v>
      </c>
      <c r="C1732" s="20" t="s">
        <v>5288</v>
      </c>
      <c r="D1732" s="20" t="s">
        <v>6717</v>
      </c>
      <c r="E1732" s="19" t="s">
        <v>7959</v>
      </c>
    </row>
    <row r="1733" spans="1:5" ht="15.6" x14ac:dyDescent="0.3">
      <c r="A1733" s="20" t="s">
        <v>633</v>
      </c>
      <c r="B1733" s="20" t="s">
        <v>4106</v>
      </c>
      <c r="C1733" s="20" t="s">
        <v>5600</v>
      </c>
      <c r="D1733" s="20" t="s">
        <v>6717</v>
      </c>
      <c r="E1733" s="19" t="s">
        <v>6799</v>
      </c>
    </row>
    <row r="1734" spans="1:5" ht="15.6" x14ac:dyDescent="0.3">
      <c r="A1734" s="20" t="s">
        <v>632</v>
      </c>
      <c r="B1734" s="20" t="s">
        <v>4107</v>
      </c>
      <c r="C1734" s="20" t="s">
        <v>6233</v>
      </c>
      <c r="D1734" s="20" t="s">
        <v>6717</v>
      </c>
      <c r="E1734" s="19" t="s">
        <v>7960</v>
      </c>
    </row>
    <row r="1735" spans="1:5" ht="15.6" x14ac:dyDescent="0.3">
      <c r="A1735" s="20" t="s">
        <v>631</v>
      </c>
      <c r="B1735" s="20" t="s">
        <v>4108</v>
      </c>
      <c r="C1735" s="20" t="s">
        <v>6234</v>
      </c>
      <c r="D1735" s="20" t="s">
        <v>6717</v>
      </c>
      <c r="E1735" s="19" t="s">
        <v>7961</v>
      </c>
    </row>
    <row r="1736" spans="1:5" ht="15.6" x14ac:dyDescent="0.3">
      <c r="A1736" s="20" t="s">
        <v>630</v>
      </c>
      <c r="B1736" s="20" t="s">
        <v>4109</v>
      </c>
      <c r="C1736" s="20" t="s">
        <v>6235</v>
      </c>
      <c r="D1736" s="20" t="s">
        <v>6719</v>
      </c>
      <c r="E1736" s="19" t="s">
        <v>7962</v>
      </c>
    </row>
    <row r="1737" spans="1:5" ht="15.6" x14ac:dyDescent="0.3">
      <c r="A1737" s="20" t="s">
        <v>629</v>
      </c>
      <c r="B1737" s="20" t="s">
        <v>4110</v>
      </c>
      <c r="C1737" s="20" t="s">
        <v>6236</v>
      </c>
      <c r="D1737" s="20" t="s">
        <v>6717</v>
      </c>
      <c r="E1737" s="19" t="s">
        <v>7963</v>
      </c>
    </row>
    <row r="1738" spans="1:5" ht="15.6" x14ac:dyDescent="0.3">
      <c r="A1738" s="20" t="s">
        <v>628</v>
      </c>
      <c r="B1738" s="20" t="s">
        <v>4111</v>
      </c>
      <c r="C1738" s="20" t="s">
        <v>4762</v>
      </c>
      <c r="D1738" s="20" t="s">
        <v>6718</v>
      </c>
      <c r="E1738" s="19" t="s">
        <v>7964</v>
      </c>
    </row>
    <row r="1739" spans="1:5" ht="15.6" x14ac:dyDescent="0.3">
      <c r="A1739" s="20" t="s">
        <v>627</v>
      </c>
      <c r="B1739" s="20" t="s">
        <v>4112</v>
      </c>
      <c r="C1739" s="20" t="s">
        <v>6237</v>
      </c>
      <c r="D1739" s="20" t="s">
        <v>6718</v>
      </c>
      <c r="E1739" s="19" t="s">
        <v>6770</v>
      </c>
    </row>
    <row r="1740" spans="1:5" ht="15.6" x14ac:dyDescent="0.3">
      <c r="A1740" s="20" t="s">
        <v>625</v>
      </c>
      <c r="B1740" s="20" t="s">
        <v>4113</v>
      </c>
      <c r="C1740" s="20" t="s">
        <v>6238</v>
      </c>
      <c r="D1740" s="20" t="s">
        <v>6718</v>
      </c>
      <c r="E1740" s="19" t="s">
        <v>7965</v>
      </c>
    </row>
    <row r="1741" spans="1:5" ht="15.6" x14ac:dyDescent="0.3">
      <c r="A1741" s="20" t="s">
        <v>624</v>
      </c>
      <c r="B1741" s="20" t="s">
        <v>4114</v>
      </c>
      <c r="C1741" s="20" t="s">
        <v>6239</v>
      </c>
      <c r="D1741" s="20" t="s">
        <v>6717</v>
      </c>
      <c r="E1741" s="19" t="s">
        <v>7966</v>
      </c>
    </row>
    <row r="1742" spans="1:5" ht="15.6" x14ac:dyDescent="0.3">
      <c r="A1742" s="20" t="s">
        <v>623</v>
      </c>
      <c r="B1742" s="20" t="s">
        <v>4115</v>
      </c>
      <c r="C1742" s="20" t="s">
        <v>6240</v>
      </c>
      <c r="D1742" s="20" t="s">
        <v>6717</v>
      </c>
      <c r="E1742" s="19" t="s">
        <v>7967</v>
      </c>
    </row>
    <row r="1743" spans="1:5" ht="15.6" x14ac:dyDescent="0.3">
      <c r="A1743" s="20" t="s">
        <v>622</v>
      </c>
      <c r="B1743" s="20" t="s">
        <v>4116</v>
      </c>
      <c r="C1743" s="20" t="s">
        <v>6241</v>
      </c>
      <c r="D1743" s="20" t="s">
        <v>6717</v>
      </c>
      <c r="E1743" s="19" t="s">
        <v>7968</v>
      </c>
    </row>
    <row r="1744" spans="1:5" ht="15.6" x14ac:dyDescent="0.3">
      <c r="A1744" s="20" t="s">
        <v>621</v>
      </c>
      <c r="B1744" s="20" t="s">
        <v>4117</v>
      </c>
      <c r="C1744" s="20" t="s">
        <v>6242</v>
      </c>
      <c r="D1744" s="20" t="s">
        <v>6717</v>
      </c>
      <c r="E1744" s="19" t="s">
        <v>7969</v>
      </c>
    </row>
    <row r="1745" spans="1:5" ht="15.6" x14ac:dyDescent="0.3">
      <c r="A1745" s="20" t="s">
        <v>620</v>
      </c>
      <c r="B1745" s="20" t="s">
        <v>4118</v>
      </c>
      <c r="C1745" s="20" t="s">
        <v>6243</v>
      </c>
      <c r="D1745" s="20" t="s">
        <v>6717</v>
      </c>
      <c r="E1745" s="19" t="s">
        <v>7161</v>
      </c>
    </row>
    <row r="1746" spans="1:5" ht="15.6" x14ac:dyDescent="0.3">
      <c r="A1746" s="20" t="s">
        <v>619</v>
      </c>
      <c r="B1746" s="20" t="s">
        <v>4119</v>
      </c>
      <c r="C1746" s="20" t="s">
        <v>5419</v>
      </c>
      <c r="D1746" s="20" t="s">
        <v>6718</v>
      </c>
      <c r="E1746" s="19" t="s">
        <v>7546</v>
      </c>
    </row>
    <row r="1747" spans="1:5" ht="15.6" x14ac:dyDescent="0.3">
      <c r="A1747" s="20" t="s">
        <v>618</v>
      </c>
      <c r="B1747" s="20" t="s">
        <v>4120</v>
      </c>
      <c r="C1747" s="20" t="s">
        <v>6244</v>
      </c>
      <c r="D1747" s="20" t="s">
        <v>6717</v>
      </c>
      <c r="E1747" s="19" t="s">
        <v>7836</v>
      </c>
    </row>
    <row r="1748" spans="1:5" ht="15.6" x14ac:dyDescent="0.3">
      <c r="A1748" s="20" t="s">
        <v>617</v>
      </c>
      <c r="B1748" s="20" t="s">
        <v>4121</v>
      </c>
      <c r="C1748" s="20" t="s">
        <v>6245</v>
      </c>
      <c r="D1748" s="20" t="s">
        <v>6717</v>
      </c>
      <c r="E1748" s="19" t="s">
        <v>7970</v>
      </c>
    </row>
    <row r="1749" spans="1:5" ht="15.6" x14ac:dyDescent="0.3">
      <c r="A1749" s="20" t="s">
        <v>616</v>
      </c>
      <c r="B1749" s="20" t="s">
        <v>4122</v>
      </c>
      <c r="C1749" s="20" t="s">
        <v>6236</v>
      </c>
      <c r="D1749" s="20" t="s">
        <v>6718</v>
      </c>
      <c r="E1749" s="19" t="s">
        <v>7971</v>
      </c>
    </row>
    <row r="1750" spans="1:5" ht="15.6" x14ac:dyDescent="0.3">
      <c r="A1750" s="20" t="s">
        <v>615</v>
      </c>
      <c r="B1750" s="20" t="s">
        <v>4123</v>
      </c>
      <c r="C1750" s="20" t="s">
        <v>4822</v>
      </c>
      <c r="D1750" s="20" t="s">
        <v>6718</v>
      </c>
      <c r="E1750" s="19" t="s">
        <v>7369</v>
      </c>
    </row>
    <row r="1751" spans="1:5" ht="15.6" x14ac:dyDescent="0.3">
      <c r="A1751" s="20" t="s">
        <v>614</v>
      </c>
      <c r="B1751" s="20" t="s">
        <v>4124</v>
      </c>
      <c r="C1751" s="20" t="s">
        <v>5735</v>
      </c>
      <c r="D1751" s="20" t="s">
        <v>6718</v>
      </c>
      <c r="E1751" s="19" t="s">
        <v>7972</v>
      </c>
    </row>
    <row r="1752" spans="1:5" ht="15.6" x14ac:dyDescent="0.3">
      <c r="A1752" s="20" t="s">
        <v>613</v>
      </c>
      <c r="B1752" s="20" t="s">
        <v>4125</v>
      </c>
      <c r="C1752" s="20" t="s">
        <v>6246</v>
      </c>
      <c r="D1752" s="20" t="s">
        <v>6719</v>
      </c>
      <c r="E1752" s="19" t="s">
        <v>7973</v>
      </c>
    </row>
    <row r="1753" spans="1:5" ht="15.6" x14ac:dyDescent="0.3">
      <c r="A1753" s="20" t="s">
        <v>612</v>
      </c>
      <c r="B1753" s="20" t="s">
        <v>4126</v>
      </c>
      <c r="C1753" s="20" t="s">
        <v>6247</v>
      </c>
      <c r="D1753" s="20" t="s">
        <v>6718</v>
      </c>
      <c r="E1753" s="19" t="s">
        <v>7236</v>
      </c>
    </row>
    <row r="1754" spans="1:5" ht="15.6" x14ac:dyDescent="0.3">
      <c r="A1754" s="20" t="s">
        <v>611</v>
      </c>
      <c r="B1754" s="20" t="s">
        <v>4127</v>
      </c>
      <c r="C1754" s="20" t="s">
        <v>6248</v>
      </c>
      <c r="D1754" s="20" t="s">
        <v>6718</v>
      </c>
      <c r="E1754" s="19" t="s">
        <v>7974</v>
      </c>
    </row>
    <row r="1755" spans="1:5" ht="15.6" x14ac:dyDescent="0.3">
      <c r="A1755" s="20" t="s">
        <v>610</v>
      </c>
      <c r="B1755" s="20" t="s">
        <v>4128</v>
      </c>
      <c r="C1755" s="20" t="s">
        <v>4719</v>
      </c>
      <c r="D1755" s="20" t="s">
        <v>6718</v>
      </c>
      <c r="E1755" s="19" t="s">
        <v>7975</v>
      </c>
    </row>
    <row r="1756" spans="1:5" ht="15.6" x14ac:dyDescent="0.3">
      <c r="A1756" s="20" t="s">
        <v>609</v>
      </c>
      <c r="B1756" s="20" t="s">
        <v>4129</v>
      </c>
      <c r="C1756" s="20" t="s">
        <v>6249</v>
      </c>
      <c r="D1756" s="20" t="s">
        <v>6717</v>
      </c>
      <c r="E1756" s="19" t="s">
        <v>7976</v>
      </c>
    </row>
    <row r="1757" spans="1:5" ht="15.6" x14ac:dyDescent="0.3">
      <c r="A1757" s="20" t="s">
        <v>608</v>
      </c>
      <c r="B1757" s="20" t="s">
        <v>4130</v>
      </c>
      <c r="C1757" s="20" t="s">
        <v>6250</v>
      </c>
      <c r="D1757" s="20" t="s">
        <v>6717</v>
      </c>
      <c r="E1757" s="19" t="s">
        <v>7977</v>
      </c>
    </row>
    <row r="1758" spans="1:5" ht="15.6" x14ac:dyDescent="0.3">
      <c r="A1758" s="20" t="s">
        <v>607</v>
      </c>
      <c r="B1758" s="20" t="s">
        <v>4131</v>
      </c>
      <c r="C1758" s="20" t="s">
        <v>4965</v>
      </c>
      <c r="D1758" s="20" t="s">
        <v>6718</v>
      </c>
      <c r="E1758" s="19" t="s">
        <v>7978</v>
      </c>
    </row>
    <row r="1759" spans="1:5" ht="15.6" x14ac:dyDescent="0.3">
      <c r="A1759" s="20" t="s">
        <v>606</v>
      </c>
      <c r="B1759" s="20" t="s">
        <v>4132</v>
      </c>
      <c r="C1759" s="20" t="s">
        <v>6703</v>
      </c>
      <c r="D1759" s="20" t="s">
        <v>6719</v>
      </c>
      <c r="E1759" s="19" t="s">
        <v>7979</v>
      </c>
    </row>
    <row r="1760" spans="1:5" ht="15.6" x14ac:dyDescent="0.3">
      <c r="A1760" s="20" t="s">
        <v>605</v>
      </c>
      <c r="B1760" s="20" t="s">
        <v>4133</v>
      </c>
      <c r="C1760" s="20" t="s">
        <v>6251</v>
      </c>
      <c r="D1760" s="20" t="s">
        <v>6718</v>
      </c>
      <c r="E1760" s="19" t="s">
        <v>7980</v>
      </c>
    </row>
    <row r="1761" spans="1:5" ht="15.6" x14ac:dyDescent="0.3">
      <c r="A1761" s="20" t="s">
        <v>604</v>
      </c>
      <c r="B1761" s="20" t="s">
        <v>4134</v>
      </c>
      <c r="C1761" s="20" t="s">
        <v>6252</v>
      </c>
      <c r="D1761" s="20" t="s">
        <v>6718</v>
      </c>
      <c r="E1761" s="19" t="s">
        <v>7981</v>
      </c>
    </row>
    <row r="1762" spans="1:5" ht="15.6" x14ac:dyDescent="0.3">
      <c r="A1762" s="20" t="s">
        <v>603</v>
      </c>
      <c r="B1762" s="20" t="s">
        <v>4135</v>
      </c>
      <c r="C1762" s="20" t="s">
        <v>6253</v>
      </c>
      <c r="D1762" s="20" t="s">
        <v>6718</v>
      </c>
      <c r="E1762" s="19" t="s">
        <v>7982</v>
      </c>
    </row>
    <row r="1763" spans="1:5" ht="15.6" x14ac:dyDescent="0.3">
      <c r="A1763" s="20" t="s">
        <v>602</v>
      </c>
      <c r="B1763" s="20" t="s">
        <v>4136</v>
      </c>
      <c r="C1763" s="20" t="s">
        <v>6254</v>
      </c>
      <c r="D1763" s="20" t="s">
        <v>6717</v>
      </c>
      <c r="E1763" s="19" t="s">
        <v>7983</v>
      </c>
    </row>
    <row r="1764" spans="1:5" ht="15.6" x14ac:dyDescent="0.3">
      <c r="A1764" s="20" t="s">
        <v>601</v>
      </c>
      <c r="B1764" s="20" t="s">
        <v>4137</v>
      </c>
      <c r="C1764" s="20" t="s">
        <v>6255</v>
      </c>
      <c r="D1764" s="20" t="s">
        <v>6717</v>
      </c>
      <c r="E1764" s="19" t="s">
        <v>7984</v>
      </c>
    </row>
    <row r="1765" spans="1:5" ht="15.6" x14ac:dyDescent="0.3">
      <c r="A1765" s="20" t="s">
        <v>600</v>
      </c>
      <c r="B1765" s="20" t="s">
        <v>4138</v>
      </c>
      <c r="C1765" s="20" t="s">
        <v>4954</v>
      </c>
      <c r="D1765" s="20" t="s">
        <v>6717</v>
      </c>
      <c r="E1765" s="19" t="s">
        <v>7985</v>
      </c>
    </row>
    <row r="1766" spans="1:5" ht="15.6" x14ac:dyDescent="0.3">
      <c r="A1766" s="20" t="s">
        <v>599</v>
      </c>
      <c r="B1766" s="20" t="s">
        <v>4139</v>
      </c>
      <c r="C1766" s="20" t="s">
        <v>5790</v>
      </c>
      <c r="D1766" s="20" t="s">
        <v>6717</v>
      </c>
      <c r="E1766" s="19" t="s">
        <v>7986</v>
      </c>
    </row>
    <row r="1767" spans="1:5" ht="15.6" x14ac:dyDescent="0.3">
      <c r="A1767" s="20" t="s">
        <v>598</v>
      </c>
      <c r="B1767" s="20" t="s">
        <v>4140</v>
      </c>
      <c r="C1767" s="20" t="s">
        <v>6256</v>
      </c>
      <c r="D1767" s="20" t="s">
        <v>6718</v>
      </c>
      <c r="E1767" s="19" t="s">
        <v>6873</v>
      </c>
    </row>
    <row r="1768" spans="1:5" ht="15.6" x14ac:dyDescent="0.3">
      <c r="A1768" s="20" t="s">
        <v>597</v>
      </c>
      <c r="B1768" s="20" t="s">
        <v>4141</v>
      </c>
      <c r="C1768" s="20" t="s">
        <v>6257</v>
      </c>
      <c r="D1768" s="20" t="s">
        <v>6717</v>
      </c>
      <c r="E1768" s="19" t="s">
        <v>7566</v>
      </c>
    </row>
    <row r="1769" spans="1:5" ht="15.6" x14ac:dyDescent="0.3">
      <c r="A1769" s="20" t="s">
        <v>596</v>
      </c>
      <c r="B1769" s="20" t="s">
        <v>4142</v>
      </c>
      <c r="C1769" s="20" t="s">
        <v>6258</v>
      </c>
      <c r="D1769" s="20" t="s">
        <v>6717</v>
      </c>
      <c r="E1769" s="19" t="s">
        <v>6895</v>
      </c>
    </row>
    <row r="1770" spans="1:5" ht="15.6" x14ac:dyDescent="0.3">
      <c r="A1770" s="20" t="s">
        <v>595</v>
      </c>
      <c r="B1770" s="20" t="s">
        <v>4143</v>
      </c>
      <c r="C1770" s="20" t="s">
        <v>6259</v>
      </c>
      <c r="D1770" s="20" t="s">
        <v>6717</v>
      </c>
      <c r="E1770" s="19" t="s">
        <v>7161</v>
      </c>
    </row>
    <row r="1771" spans="1:5" ht="15.6" x14ac:dyDescent="0.3">
      <c r="A1771" s="20" t="s">
        <v>594</v>
      </c>
      <c r="B1771" s="20" t="s">
        <v>4144</v>
      </c>
      <c r="C1771" s="20" t="s">
        <v>6260</v>
      </c>
      <c r="D1771" s="20" t="s">
        <v>6717</v>
      </c>
      <c r="E1771" s="19" t="s">
        <v>7987</v>
      </c>
    </row>
    <row r="1772" spans="1:5" ht="15.6" x14ac:dyDescent="0.3">
      <c r="A1772" s="20" t="s">
        <v>593</v>
      </c>
      <c r="B1772" s="20" t="s">
        <v>4145</v>
      </c>
      <c r="C1772" s="20" t="s">
        <v>6261</v>
      </c>
      <c r="D1772" s="20" t="s">
        <v>6717</v>
      </c>
      <c r="E1772" s="19" t="s">
        <v>7988</v>
      </c>
    </row>
    <row r="1773" spans="1:5" ht="15.6" x14ac:dyDescent="0.3">
      <c r="A1773" s="20" t="s">
        <v>592</v>
      </c>
      <c r="B1773" s="20" t="s">
        <v>4146</v>
      </c>
      <c r="C1773" s="20" t="s">
        <v>6262</v>
      </c>
      <c r="D1773" s="20" t="s">
        <v>6717</v>
      </c>
      <c r="E1773" s="19" t="s">
        <v>7141</v>
      </c>
    </row>
    <row r="1774" spans="1:5" ht="15.6" x14ac:dyDescent="0.3">
      <c r="A1774" s="20" t="s">
        <v>591</v>
      </c>
      <c r="B1774" s="20" t="s">
        <v>4147</v>
      </c>
      <c r="C1774" s="20" t="s">
        <v>6263</v>
      </c>
      <c r="D1774" s="20" t="s">
        <v>6717</v>
      </c>
      <c r="E1774" s="19" t="s">
        <v>7989</v>
      </c>
    </row>
    <row r="1775" spans="1:5" ht="15.6" x14ac:dyDescent="0.3">
      <c r="A1775" s="20" t="s">
        <v>590</v>
      </c>
      <c r="B1775" s="20" t="s">
        <v>4148</v>
      </c>
      <c r="C1775" s="20" t="s">
        <v>4766</v>
      </c>
      <c r="D1775" s="20" t="s">
        <v>6718</v>
      </c>
      <c r="E1775" s="19" t="s">
        <v>7491</v>
      </c>
    </row>
    <row r="1776" spans="1:5" ht="15.6" x14ac:dyDescent="0.3">
      <c r="A1776" s="20" t="s">
        <v>589</v>
      </c>
      <c r="B1776" s="20" t="s">
        <v>4149</v>
      </c>
      <c r="C1776" s="20" t="s">
        <v>6264</v>
      </c>
      <c r="D1776" s="20" t="s">
        <v>6717</v>
      </c>
      <c r="E1776" s="19" t="s">
        <v>7526</v>
      </c>
    </row>
    <row r="1777" spans="1:5" ht="15.6" x14ac:dyDescent="0.3">
      <c r="A1777" s="20" t="s">
        <v>588</v>
      </c>
      <c r="B1777" s="20" t="s">
        <v>4150</v>
      </c>
      <c r="C1777" s="20" t="s">
        <v>6265</v>
      </c>
      <c r="D1777" s="20" t="s">
        <v>6717</v>
      </c>
      <c r="E1777" s="19" t="s">
        <v>6812</v>
      </c>
    </row>
    <row r="1778" spans="1:5" ht="15.6" x14ac:dyDescent="0.3">
      <c r="A1778" s="20" t="s">
        <v>587</v>
      </c>
      <c r="B1778" s="20" t="s">
        <v>4151</v>
      </c>
      <c r="C1778" s="20" t="s">
        <v>6266</v>
      </c>
      <c r="D1778" s="20" t="s">
        <v>6718</v>
      </c>
      <c r="E1778" s="19" t="s">
        <v>7990</v>
      </c>
    </row>
    <row r="1779" spans="1:5" ht="15.6" x14ac:dyDescent="0.3">
      <c r="A1779" s="20" t="s">
        <v>586</v>
      </c>
      <c r="B1779" s="20" t="s">
        <v>4152</v>
      </c>
      <c r="C1779" s="20" t="s">
        <v>5736</v>
      </c>
      <c r="D1779" s="20" t="s">
        <v>6717</v>
      </c>
      <c r="E1779" s="19" t="s">
        <v>7991</v>
      </c>
    </row>
    <row r="1780" spans="1:5" ht="15.6" x14ac:dyDescent="0.3">
      <c r="A1780" s="20" t="s">
        <v>585</v>
      </c>
      <c r="B1780" s="20" t="s">
        <v>4153</v>
      </c>
      <c r="C1780" s="20" t="s">
        <v>6267</v>
      </c>
      <c r="D1780" s="20" t="s">
        <v>6718</v>
      </c>
      <c r="E1780" s="19" t="s">
        <v>7992</v>
      </c>
    </row>
    <row r="1781" spans="1:5" ht="15.6" x14ac:dyDescent="0.3">
      <c r="A1781" s="20" t="s">
        <v>584</v>
      </c>
      <c r="B1781" s="20" t="s">
        <v>4154</v>
      </c>
      <c r="C1781" s="20" t="s">
        <v>6268</v>
      </c>
      <c r="D1781" s="20" t="s">
        <v>6717</v>
      </c>
      <c r="E1781" s="19" t="s">
        <v>7358</v>
      </c>
    </row>
    <row r="1782" spans="1:5" ht="15.6" x14ac:dyDescent="0.3">
      <c r="A1782" s="20" t="s">
        <v>583</v>
      </c>
      <c r="B1782" s="20" t="s">
        <v>4155</v>
      </c>
      <c r="C1782" s="20" t="s">
        <v>6269</v>
      </c>
      <c r="D1782" s="20" t="s">
        <v>6717</v>
      </c>
      <c r="E1782" s="19" t="s">
        <v>7409</v>
      </c>
    </row>
    <row r="1783" spans="1:5" ht="15.6" x14ac:dyDescent="0.3">
      <c r="A1783" s="20" t="s">
        <v>582</v>
      </c>
      <c r="B1783" s="20" t="s">
        <v>4156</v>
      </c>
      <c r="C1783" s="20" t="s">
        <v>6140</v>
      </c>
      <c r="D1783" s="20" t="s">
        <v>6718</v>
      </c>
      <c r="E1783" s="19" t="s">
        <v>7993</v>
      </c>
    </row>
    <row r="1784" spans="1:5" ht="15.6" x14ac:dyDescent="0.3">
      <c r="A1784" s="20" t="s">
        <v>581</v>
      </c>
      <c r="B1784" s="20" t="s">
        <v>4157</v>
      </c>
      <c r="C1784" s="20" t="s">
        <v>4738</v>
      </c>
      <c r="D1784" s="20" t="s">
        <v>6717</v>
      </c>
      <c r="E1784" s="19" t="s">
        <v>7994</v>
      </c>
    </row>
    <row r="1785" spans="1:5" ht="15.6" x14ac:dyDescent="0.3">
      <c r="A1785" s="20" t="s">
        <v>580</v>
      </c>
      <c r="B1785" s="20" t="s">
        <v>4158</v>
      </c>
      <c r="C1785" s="20" t="s">
        <v>5286</v>
      </c>
      <c r="D1785" s="20" t="s">
        <v>6718</v>
      </c>
      <c r="E1785" s="19" t="s">
        <v>7352</v>
      </c>
    </row>
    <row r="1786" spans="1:5" ht="15.6" x14ac:dyDescent="0.3">
      <c r="A1786" s="20" t="s">
        <v>579</v>
      </c>
      <c r="B1786" s="20" t="s">
        <v>4159</v>
      </c>
      <c r="C1786" s="20" t="s">
        <v>6270</v>
      </c>
      <c r="D1786" s="20" t="s">
        <v>6718</v>
      </c>
      <c r="E1786" s="19" t="s">
        <v>7995</v>
      </c>
    </row>
    <row r="1787" spans="1:5" ht="15.6" x14ac:dyDescent="0.3">
      <c r="A1787" s="20" t="s">
        <v>578</v>
      </c>
      <c r="B1787" s="20" t="s">
        <v>4160</v>
      </c>
      <c r="C1787" s="20" t="s">
        <v>6271</v>
      </c>
      <c r="D1787" s="20" t="s">
        <v>6718</v>
      </c>
      <c r="E1787" s="19" t="s">
        <v>6740</v>
      </c>
    </row>
    <row r="1788" spans="1:5" ht="15.6" x14ac:dyDescent="0.3">
      <c r="A1788" s="20" t="s">
        <v>577</v>
      </c>
      <c r="B1788" s="20" t="s">
        <v>4161</v>
      </c>
      <c r="C1788" s="20" t="s">
        <v>6272</v>
      </c>
      <c r="D1788" s="20" t="s">
        <v>6718</v>
      </c>
      <c r="E1788" s="19" t="s">
        <v>7996</v>
      </c>
    </row>
    <row r="1789" spans="1:5" ht="15.6" x14ac:dyDescent="0.3">
      <c r="A1789" s="20" t="s">
        <v>576</v>
      </c>
      <c r="B1789" s="20" t="s">
        <v>4162</v>
      </c>
      <c r="C1789" s="20" t="s">
        <v>5755</v>
      </c>
      <c r="D1789" s="20" t="s">
        <v>6718</v>
      </c>
      <c r="E1789" s="19" t="s">
        <v>7997</v>
      </c>
    </row>
    <row r="1790" spans="1:5" ht="15.6" x14ac:dyDescent="0.3">
      <c r="A1790" s="20" t="s">
        <v>575</v>
      </c>
      <c r="B1790" s="20" t="s">
        <v>4163</v>
      </c>
      <c r="C1790" s="20" t="s">
        <v>6273</v>
      </c>
      <c r="D1790" s="20" t="s">
        <v>6718</v>
      </c>
      <c r="E1790" s="19" t="s">
        <v>6727</v>
      </c>
    </row>
    <row r="1791" spans="1:5" ht="15.6" x14ac:dyDescent="0.3">
      <c r="A1791" s="20" t="s">
        <v>574</v>
      </c>
      <c r="B1791" s="20" t="s">
        <v>4164</v>
      </c>
      <c r="C1791" s="20" t="s">
        <v>6274</v>
      </c>
      <c r="D1791" s="20" t="s">
        <v>6718</v>
      </c>
      <c r="E1791" s="19" t="s">
        <v>7998</v>
      </c>
    </row>
    <row r="1792" spans="1:5" ht="15.6" x14ac:dyDescent="0.3">
      <c r="A1792" s="20" t="s">
        <v>573</v>
      </c>
      <c r="B1792" s="20" t="s">
        <v>4165</v>
      </c>
      <c r="C1792" s="20" t="s">
        <v>5025</v>
      </c>
      <c r="D1792" s="20" t="s">
        <v>6718</v>
      </c>
      <c r="E1792" s="19" t="s">
        <v>7999</v>
      </c>
    </row>
    <row r="1793" spans="1:5" ht="15.6" x14ac:dyDescent="0.3">
      <c r="A1793" s="20" t="s">
        <v>572</v>
      </c>
      <c r="B1793" s="20" t="s">
        <v>4166</v>
      </c>
      <c r="C1793" s="20" t="s">
        <v>6275</v>
      </c>
      <c r="D1793" s="20" t="s">
        <v>6717</v>
      </c>
      <c r="E1793" s="19" t="s">
        <v>6899</v>
      </c>
    </row>
    <row r="1794" spans="1:5" ht="15.6" x14ac:dyDescent="0.3">
      <c r="A1794" s="20" t="s">
        <v>571</v>
      </c>
      <c r="B1794" s="20" t="s">
        <v>4167</v>
      </c>
      <c r="C1794" s="20" t="s">
        <v>6276</v>
      </c>
      <c r="D1794" s="20" t="s">
        <v>6718</v>
      </c>
      <c r="E1794" s="19" t="s">
        <v>6864</v>
      </c>
    </row>
    <row r="1795" spans="1:5" ht="15.6" x14ac:dyDescent="0.3">
      <c r="A1795" s="20" t="s">
        <v>570</v>
      </c>
      <c r="B1795" s="20" t="s">
        <v>4168</v>
      </c>
      <c r="C1795" s="20" t="s">
        <v>6277</v>
      </c>
      <c r="D1795" s="20" t="s">
        <v>6717</v>
      </c>
      <c r="E1795" s="19" t="s">
        <v>7258</v>
      </c>
    </row>
    <row r="1796" spans="1:5" ht="15.6" x14ac:dyDescent="0.3">
      <c r="A1796" s="20" t="s">
        <v>569</v>
      </c>
      <c r="B1796" s="20" t="s">
        <v>4169</v>
      </c>
      <c r="C1796" s="20" t="s">
        <v>6012</v>
      </c>
      <c r="D1796" s="20" t="s">
        <v>6718</v>
      </c>
      <c r="E1796" s="19" t="s">
        <v>6756</v>
      </c>
    </row>
    <row r="1797" spans="1:5" ht="15.6" x14ac:dyDescent="0.3">
      <c r="A1797" s="20" t="s">
        <v>568</v>
      </c>
      <c r="B1797" s="20" t="s">
        <v>4170</v>
      </c>
      <c r="C1797" s="20" t="s">
        <v>5403</v>
      </c>
      <c r="D1797" s="20" t="s">
        <v>6717</v>
      </c>
      <c r="E1797" s="19" t="s">
        <v>7582</v>
      </c>
    </row>
    <row r="1798" spans="1:5" ht="15.6" x14ac:dyDescent="0.3">
      <c r="A1798" s="20" t="s">
        <v>567</v>
      </c>
      <c r="B1798" s="20" t="s">
        <v>4171</v>
      </c>
      <c r="C1798" s="20" t="s">
        <v>6278</v>
      </c>
      <c r="D1798" s="20" t="s">
        <v>6718</v>
      </c>
      <c r="E1798" s="19" t="s">
        <v>8000</v>
      </c>
    </row>
    <row r="1799" spans="1:5" ht="15.6" x14ac:dyDescent="0.3">
      <c r="A1799" s="20" t="s">
        <v>566</v>
      </c>
      <c r="B1799" s="20" t="s">
        <v>4172</v>
      </c>
      <c r="C1799" s="20" t="s">
        <v>6279</v>
      </c>
      <c r="D1799" s="20" t="s">
        <v>6717</v>
      </c>
      <c r="E1799" s="19" t="s">
        <v>7303</v>
      </c>
    </row>
    <row r="1800" spans="1:5" ht="15.6" x14ac:dyDescent="0.3">
      <c r="A1800" s="20" t="s">
        <v>565</v>
      </c>
      <c r="B1800" s="20" t="s">
        <v>4173</v>
      </c>
      <c r="C1800" s="20" t="s">
        <v>5258</v>
      </c>
      <c r="D1800" s="20" t="s">
        <v>6717</v>
      </c>
      <c r="E1800" s="19" t="s">
        <v>7627</v>
      </c>
    </row>
    <row r="1801" spans="1:5" ht="15.6" x14ac:dyDescent="0.3">
      <c r="A1801" s="20" t="s">
        <v>564</v>
      </c>
      <c r="B1801" s="20" t="s">
        <v>4174</v>
      </c>
      <c r="C1801" s="20" t="s">
        <v>6704</v>
      </c>
      <c r="D1801" s="20" t="s">
        <v>6718</v>
      </c>
      <c r="E1801" s="19" t="s">
        <v>8001</v>
      </c>
    </row>
    <row r="1802" spans="1:5" ht="15.6" x14ac:dyDescent="0.3">
      <c r="A1802" s="20" t="s">
        <v>563</v>
      </c>
      <c r="B1802" s="20" t="s">
        <v>4175</v>
      </c>
      <c r="C1802" s="20" t="s">
        <v>6280</v>
      </c>
      <c r="D1802" s="20" t="s">
        <v>6717</v>
      </c>
      <c r="E1802" s="19" t="s">
        <v>7945</v>
      </c>
    </row>
    <row r="1803" spans="1:5" ht="15.6" x14ac:dyDescent="0.3">
      <c r="A1803" s="20" t="s">
        <v>562</v>
      </c>
      <c r="B1803" s="20" t="s">
        <v>4176</v>
      </c>
      <c r="C1803" s="20" t="s">
        <v>6281</v>
      </c>
      <c r="D1803" s="20" t="s">
        <v>6718</v>
      </c>
      <c r="E1803" s="19" t="s">
        <v>6783</v>
      </c>
    </row>
    <row r="1804" spans="1:5" ht="15.6" x14ac:dyDescent="0.3">
      <c r="A1804" s="20" t="s">
        <v>561</v>
      </c>
      <c r="B1804" s="20" t="s">
        <v>4177</v>
      </c>
      <c r="C1804" s="20" t="s">
        <v>4927</v>
      </c>
      <c r="D1804" s="20" t="s">
        <v>6718</v>
      </c>
      <c r="E1804" s="19" t="s">
        <v>7198</v>
      </c>
    </row>
    <row r="1805" spans="1:5" ht="15.6" x14ac:dyDescent="0.3">
      <c r="A1805" s="20" t="s">
        <v>560</v>
      </c>
      <c r="B1805" s="20" t="s">
        <v>4178</v>
      </c>
      <c r="C1805" s="20" t="s">
        <v>4741</v>
      </c>
      <c r="D1805" s="20" t="s">
        <v>6718</v>
      </c>
      <c r="E1805" s="19" t="s">
        <v>8002</v>
      </c>
    </row>
    <row r="1806" spans="1:5" ht="15.6" x14ac:dyDescent="0.3">
      <c r="A1806" s="20" t="s">
        <v>559</v>
      </c>
      <c r="B1806" s="20" t="s">
        <v>4179</v>
      </c>
      <c r="C1806" s="20" t="s">
        <v>6282</v>
      </c>
      <c r="D1806" s="20" t="s">
        <v>6718</v>
      </c>
      <c r="E1806" s="19" t="s">
        <v>7774</v>
      </c>
    </row>
    <row r="1807" spans="1:5" ht="15.6" x14ac:dyDescent="0.3">
      <c r="A1807" s="20" t="s">
        <v>558</v>
      </c>
      <c r="B1807" s="20" t="s">
        <v>4180</v>
      </c>
      <c r="C1807" s="20" t="s">
        <v>6283</v>
      </c>
      <c r="D1807" s="20" t="s">
        <v>6717</v>
      </c>
      <c r="E1807" s="19" t="s">
        <v>7107</v>
      </c>
    </row>
    <row r="1808" spans="1:5" ht="15.6" x14ac:dyDescent="0.3">
      <c r="A1808" s="20" t="s">
        <v>557</v>
      </c>
      <c r="B1808" s="20" t="s">
        <v>4181</v>
      </c>
      <c r="C1808" s="20" t="s">
        <v>6284</v>
      </c>
      <c r="D1808" s="20" t="s">
        <v>6717</v>
      </c>
      <c r="E1808" s="19" t="s">
        <v>8003</v>
      </c>
    </row>
    <row r="1809" spans="1:5" ht="15.6" x14ac:dyDescent="0.3">
      <c r="A1809" s="20" t="s">
        <v>556</v>
      </c>
      <c r="B1809" s="20" t="s">
        <v>4182</v>
      </c>
      <c r="C1809" s="20" t="s">
        <v>6285</v>
      </c>
      <c r="D1809" s="20" t="s">
        <v>6717</v>
      </c>
      <c r="E1809" s="19" t="s">
        <v>8004</v>
      </c>
    </row>
    <row r="1810" spans="1:5" ht="15.6" x14ac:dyDescent="0.3">
      <c r="A1810" s="20" t="s">
        <v>555</v>
      </c>
      <c r="B1810" s="20" t="s">
        <v>4183</v>
      </c>
      <c r="C1810" s="20" t="s">
        <v>6286</v>
      </c>
      <c r="D1810" s="20" t="s">
        <v>6717</v>
      </c>
      <c r="E1810" s="19" t="s">
        <v>6946</v>
      </c>
    </row>
    <row r="1811" spans="1:5" ht="15.6" x14ac:dyDescent="0.3">
      <c r="A1811" s="20" t="s">
        <v>554</v>
      </c>
      <c r="B1811" s="20" t="s">
        <v>4184</v>
      </c>
      <c r="C1811" s="20" t="s">
        <v>6287</v>
      </c>
      <c r="D1811" s="20" t="s">
        <v>6717</v>
      </c>
      <c r="E1811" s="19" t="s">
        <v>7967</v>
      </c>
    </row>
    <row r="1812" spans="1:5" ht="15.6" x14ac:dyDescent="0.3">
      <c r="A1812" s="20" t="s">
        <v>553</v>
      </c>
      <c r="B1812" s="20" t="s">
        <v>4185</v>
      </c>
      <c r="C1812" s="20" t="s">
        <v>6288</v>
      </c>
      <c r="D1812" s="20" t="s">
        <v>6717</v>
      </c>
      <c r="E1812" s="19" t="s">
        <v>8005</v>
      </c>
    </row>
    <row r="1813" spans="1:5" ht="15.6" x14ac:dyDescent="0.3">
      <c r="A1813" s="20" t="s">
        <v>552</v>
      </c>
      <c r="B1813" s="20" t="s">
        <v>4186</v>
      </c>
      <c r="C1813" s="20" t="s">
        <v>6289</v>
      </c>
      <c r="D1813" s="20" t="s">
        <v>6717</v>
      </c>
      <c r="E1813" s="19" t="s">
        <v>8006</v>
      </c>
    </row>
    <row r="1814" spans="1:5" ht="15.6" x14ac:dyDescent="0.3">
      <c r="A1814" s="20" t="s">
        <v>551</v>
      </c>
      <c r="B1814" s="20" t="s">
        <v>4187</v>
      </c>
      <c r="C1814" s="20" t="s">
        <v>6290</v>
      </c>
      <c r="D1814" s="20" t="s">
        <v>6718</v>
      </c>
      <c r="E1814" s="19" t="s">
        <v>8007</v>
      </c>
    </row>
    <row r="1815" spans="1:5" ht="15.6" x14ac:dyDescent="0.3">
      <c r="A1815" s="20" t="s">
        <v>550</v>
      </c>
      <c r="B1815" s="20" t="s">
        <v>4188</v>
      </c>
      <c r="C1815" s="20" t="s">
        <v>6291</v>
      </c>
      <c r="D1815" s="20" t="s">
        <v>6717</v>
      </c>
      <c r="E1815" s="19" t="s">
        <v>7107</v>
      </c>
    </row>
    <row r="1816" spans="1:5" ht="15.6" x14ac:dyDescent="0.3">
      <c r="A1816" s="20" t="s">
        <v>549</v>
      </c>
      <c r="B1816" s="20" t="s">
        <v>4189</v>
      </c>
      <c r="C1816" s="20" t="s">
        <v>6292</v>
      </c>
      <c r="D1816" s="20" t="s">
        <v>6718</v>
      </c>
      <c r="E1816" s="19" t="s">
        <v>7314</v>
      </c>
    </row>
    <row r="1817" spans="1:5" ht="15.6" x14ac:dyDescent="0.3">
      <c r="A1817" s="20" t="s">
        <v>548</v>
      </c>
      <c r="B1817" s="20" t="s">
        <v>4190</v>
      </c>
      <c r="C1817" s="20" t="s">
        <v>6293</v>
      </c>
      <c r="D1817" s="20" t="s">
        <v>6718</v>
      </c>
      <c r="E1817" s="19" t="s">
        <v>8008</v>
      </c>
    </row>
    <row r="1818" spans="1:5" ht="15.6" x14ac:dyDescent="0.3">
      <c r="A1818" s="20" t="s">
        <v>547</v>
      </c>
      <c r="B1818" s="20" t="s">
        <v>4191</v>
      </c>
      <c r="C1818" s="20" t="s">
        <v>6294</v>
      </c>
      <c r="D1818" s="20" t="s">
        <v>6718</v>
      </c>
      <c r="E1818" s="19" t="s">
        <v>7491</v>
      </c>
    </row>
    <row r="1819" spans="1:5" ht="15.6" x14ac:dyDescent="0.3">
      <c r="A1819" s="20" t="s">
        <v>546</v>
      </c>
      <c r="B1819" s="20" t="s">
        <v>4192</v>
      </c>
      <c r="C1819" s="20" t="s">
        <v>6295</v>
      </c>
      <c r="D1819" s="20" t="s">
        <v>6718</v>
      </c>
      <c r="E1819" s="19" t="s">
        <v>7808</v>
      </c>
    </row>
    <row r="1820" spans="1:5" ht="15.6" x14ac:dyDescent="0.3">
      <c r="A1820" s="20" t="s">
        <v>545</v>
      </c>
      <c r="B1820" s="20" t="s">
        <v>4193</v>
      </c>
      <c r="C1820" s="20" t="s">
        <v>5674</v>
      </c>
      <c r="D1820" s="20" t="s">
        <v>6718</v>
      </c>
      <c r="E1820" s="19" t="s">
        <v>7029</v>
      </c>
    </row>
    <row r="1821" spans="1:5" ht="15.6" x14ac:dyDescent="0.3">
      <c r="A1821" s="20" t="s">
        <v>544</v>
      </c>
      <c r="B1821" s="20" t="s">
        <v>4194</v>
      </c>
      <c r="C1821" s="20" t="s">
        <v>6296</v>
      </c>
      <c r="D1821" s="20" t="s">
        <v>6718</v>
      </c>
      <c r="E1821" s="19" t="s">
        <v>8009</v>
      </c>
    </row>
    <row r="1822" spans="1:5" ht="15.6" x14ac:dyDescent="0.3">
      <c r="A1822" s="20" t="s">
        <v>543</v>
      </c>
      <c r="B1822" s="20" t="s">
        <v>4195</v>
      </c>
      <c r="C1822" s="20" t="s">
        <v>6297</v>
      </c>
      <c r="D1822" s="20" t="s">
        <v>6718</v>
      </c>
      <c r="E1822" s="19" t="s">
        <v>6798</v>
      </c>
    </row>
    <row r="1823" spans="1:5" ht="15.6" x14ac:dyDescent="0.3">
      <c r="A1823" s="20" t="s">
        <v>542</v>
      </c>
      <c r="B1823" s="20" t="s">
        <v>4196</v>
      </c>
      <c r="C1823" s="20" t="s">
        <v>6298</v>
      </c>
      <c r="D1823" s="20" t="s">
        <v>6718</v>
      </c>
      <c r="E1823" s="19" t="s">
        <v>8010</v>
      </c>
    </row>
    <row r="1824" spans="1:5" ht="15.6" x14ac:dyDescent="0.3">
      <c r="A1824" s="20" t="s">
        <v>541</v>
      </c>
      <c r="B1824" s="20" t="s">
        <v>4197</v>
      </c>
      <c r="C1824" s="20" t="s">
        <v>6705</v>
      </c>
      <c r="D1824" s="20" t="s">
        <v>6717</v>
      </c>
      <c r="E1824" s="19" t="s">
        <v>8011</v>
      </c>
    </row>
    <row r="1825" spans="1:5" ht="15.6" x14ac:dyDescent="0.3">
      <c r="A1825" s="20" t="s">
        <v>540</v>
      </c>
      <c r="B1825" s="20" t="s">
        <v>4198</v>
      </c>
      <c r="C1825" s="20" t="s">
        <v>5436</v>
      </c>
      <c r="D1825" s="20" t="s">
        <v>6718</v>
      </c>
      <c r="E1825" s="19" t="s">
        <v>7119</v>
      </c>
    </row>
    <row r="1826" spans="1:5" ht="15.6" x14ac:dyDescent="0.3">
      <c r="A1826" s="20" t="s">
        <v>539</v>
      </c>
      <c r="B1826" s="20" t="s">
        <v>4199</v>
      </c>
      <c r="C1826" s="20" t="s">
        <v>6299</v>
      </c>
      <c r="D1826" s="20" t="s">
        <v>6717</v>
      </c>
      <c r="E1826" s="19" t="s">
        <v>8012</v>
      </c>
    </row>
    <row r="1827" spans="1:5" ht="15.6" x14ac:dyDescent="0.3">
      <c r="A1827" s="20" t="s">
        <v>538</v>
      </c>
      <c r="B1827" s="20" t="s">
        <v>4200</v>
      </c>
      <c r="C1827" s="20" t="s">
        <v>6300</v>
      </c>
      <c r="D1827" s="20" t="s">
        <v>6717</v>
      </c>
      <c r="E1827" s="19" t="s">
        <v>8013</v>
      </c>
    </row>
    <row r="1828" spans="1:5" ht="15.6" x14ac:dyDescent="0.3">
      <c r="A1828" s="20" t="s">
        <v>537</v>
      </c>
      <c r="B1828" s="20" t="s">
        <v>4201</v>
      </c>
      <c r="C1828" s="20" t="s">
        <v>6301</v>
      </c>
      <c r="D1828" s="20" t="s">
        <v>6717</v>
      </c>
      <c r="E1828" s="19" t="s">
        <v>8014</v>
      </c>
    </row>
    <row r="1829" spans="1:5" ht="15.6" x14ac:dyDescent="0.3">
      <c r="A1829" s="20" t="s">
        <v>536</v>
      </c>
      <c r="B1829" s="20" t="s">
        <v>4202</v>
      </c>
      <c r="C1829" s="20" t="s">
        <v>6302</v>
      </c>
      <c r="D1829" s="20" t="s">
        <v>6717</v>
      </c>
      <c r="E1829" s="19" t="s">
        <v>7952</v>
      </c>
    </row>
    <row r="1830" spans="1:5" ht="15.6" x14ac:dyDescent="0.3">
      <c r="A1830" s="20" t="s">
        <v>535</v>
      </c>
      <c r="B1830" s="20" t="s">
        <v>4203</v>
      </c>
      <c r="C1830" s="20" t="s">
        <v>6303</v>
      </c>
      <c r="D1830" s="20" t="s">
        <v>6717</v>
      </c>
      <c r="E1830" s="19" t="s">
        <v>7102</v>
      </c>
    </row>
    <row r="1831" spans="1:5" ht="15.6" x14ac:dyDescent="0.3">
      <c r="A1831" s="20" t="s">
        <v>534</v>
      </c>
      <c r="B1831" s="20" t="s">
        <v>4204</v>
      </c>
      <c r="C1831" s="20" t="s">
        <v>4915</v>
      </c>
      <c r="D1831" s="20" t="s">
        <v>6718</v>
      </c>
      <c r="E1831" s="19" t="s">
        <v>8015</v>
      </c>
    </row>
    <row r="1832" spans="1:5" ht="15.6" x14ac:dyDescent="0.3">
      <c r="A1832" s="20" t="s">
        <v>533</v>
      </c>
      <c r="B1832" s="20" t="s">
        <v>4205</v>
      </c>
      <c r="C1832" s="20" t="s">
        <v>5675</v>
      </c>
      <c r="D1832" s="20" t="s">
        <v>6717</v>
      </c>
      <c r="E1832" s="19" t="s">
        <v>6911</v>
      </c>
    </row>
    <row r="1833" spans="1:5" ht="15.6" x14ac:dyDescent="0.3">
      <c r="A1833" s="20" t="s">
        <v>532</v>
      </c>
      <c r="B1833" s="20" t="s">
        <v>4206</v>
      </c>
      <c r="C1833" s="20" t="s">
        <v>5110</v>
      </c>
      <c r="D1833" s="20" t="s">
        <v>6717</v>
      </c>
      <c r="E1833" s="19" t="s">
        <v>7916</v>
      </c>
    </row>
    <row r="1834" spans="1:5" ht="15.6" x14ac:dyDescent="0.3">
      <c r="A1834" s="20" t="s">
        <v>531</v>
      </c>
      <c r="B1834" s="20" t="s">
        <v>4207</v>
      </c>
      <c r="C1834" s="20" t="s">
        <v>6304</v>
      </c>
      <c r="D1834" s="20" t="s">
        <v>6718</v>
      </c>
      <c r="E1834" s="19" t="s">
        <v>8016</v>
      </c>
    </row>
    <row r="1835" spans="1:5" ht="15.6" x14ac:dyDescent="0.3">
      <c r="A1835" s="20" t="s">
        <v>530</v>
      </c>
      <c r="B1835" s="20" t="s">
        <v>4208</v>
      </c>
      <c r="C1835" s="20" t="s">
        <v>6305</v>
      </c>
      <c r="D1835" s="20" t="s">
        <v>6717</v>
      </c>
      <c r="E1835" s="19" t="s">
        <v>8017</v>
      </c>
    </row>
    <row r="1836" spans="1:5" ht="15.6" x14ac:dyDescent="0.3">
      <c r="A1836" s="20" t="s">
        <v>528</v>
      </c>
      <c r="B1836" s="20" t="s">
        <v>4209</v>
      </c>
      <c r="C1836" s="20" t="s">
        <v>6306</v>
      </c>
      <c r="D1836" s="20" t="s">
        <v>6719</v>
      </c>
      <c r="E1836" s="19" t="s">
        <v>7686</v>
      </c>
    </row>
    <row r="1837" spans="1:5" ht="15.6" x14ac:dyDescent="0.3">
      <c r="A1837" s="20" t="s">
        <v>527</v>
      </c>
      <c r="B1837" s="20" t="s">
        <v>4210</v>
      </c>
      <c r="C1837" s="20" t="s">
        <v>6307</v>
      </c>
      <c r="D1837" s="20" t="s">
        <v>6718</v>
      </c>
      <c r="E1837" s="19" t="s">
        <v>7314</v>
      </c>
    </row>
    <row r="1838" spans="1:5" ht="15.6" x14ac:dyDescent="0.3">
      <c r="A1838" s="20" t="s">
        <v>526</v>
      </c>
      <c r="B1838" s="20" t="s">
        <v>4211</v>
      </c>
      <c r="C1838" s="20" t="s">
        <v>6308</v>
      </c>
      <c r="D1838" s="20" t="s">
        <v>6718</v>
      </c>
      <c r="E1838" s="19" t="s">
        <v>8018</v>
      </c>
    </row>
    <row r="1839" spans="1:5" ht="15.6" x14ac:dyDescent="0.3">
      <c r="A1839" s="20" t="s">
        <v>525</v>
      </c>
      <c r="B1839" s="20" t="s">
        <v>4212</v>
      </c>
      <c r="C1839" s="20" t="s">
        <v>6309</v>
      </c>
      <c r="D1839" s="20" t="s">
        <v>6718</v>
      </c>
      <c r="E1839" s="19" t="s">
        <v>8019</v>
      </c>
    </row>
    <row r="1840" spans="1:5" ht="15.6" x14ac:dyDescent="0.3">
      <c r="A1840" s="20" t="s">
        <v>524</v>
      </c>
      <c r="B1840" s="20" t="s">
        <v>4213</v>
      </c>
      <c r="C1840" s="20" t="s">
        <v>5801</v>
      </c>
      <c r="D1840" s="20" t="s">
        <v>6718</v>
      </c>
      <c r="E1840" s="19" t="s">
        <v>8020</v>
      </c>
    </row>
    <row r="1841" spans="1:5" ht="15.6" x14ac:dyDescent="0.3">
      <c r="A1841" s="20" t="s">
        <v>523</v>
      </c>
      <c r="B1841" s="20" t="s">
        <v>4214</v>
      </c>
      <c r="C1841" s="20" t="s">
        <v>5844</v>
      </c>
      <c r="D1841" s="20" t="s">
        <v>6718</v>
      </c>
      <c r="E1841" s="19" t="s">
        <v>8021</v>
      </c>
    </row>
    <row r="1842" spans="1:5" ht="15.6" x14ac:dyDescent="0.3">
      <c r="A1842" s="20" t="s">
        <v>522</v>
      </c>
      <c r="B1842" s="20" t="s">
        <v>4215</v>
      </c>
      <c r="C1842" s="20" t="s">
        <v>6310</v>
      </c>
      <c r="D1842" s="20" t="s">
        <v>6717</v>
      </c>
      <c r="E1842" s="19" t="s">
        <v>6782</v>
      </c>
    </row>
    <row r="1843" spans="1:5" ht="15.6" x14ac:dyDescent="0.3">
      <c r="A1843" s="20" t="s">
        <v>521</v>
      </c>
      <c r="B1843" s="20" t="s">
        <v>4216</v>
      </c>
      <c r="C1843" s="20" t="s">
        <v>6311</v>
      </c>
      <c r="D1843" s="20" t="s">
        <v>6717</v>
      </c>
      <c r="E1843" s="19" t="s">
        <v>8022</v>
      </c>
    </row>
    <row r="1844" spans="1:5" ht="15.6" x14ac:dyDescent="0.3">
      <c r="A1844" s="20" t="s">
        <v>520</v>
      </c>
      <c r="B1844" s="20" t="s">
        <v>4217</v>
      </c>
      <c r="C1844" s="20" t="s">
        <v>4786</v>
      </c>
      <c r="D1844" s="20" t="s">
        <v>6718</v>
      </c>
      <c r="E1844" s="19" t="s">
        <v>8023</v>
      </c>
    </row>
    <row r="1845" spans="1:5" ht="15.6" x14ac:dyDescent="0.3">
      <c r="A1845" s="20" t="s">
        <v>519</v>
      </c>
      <c r="B1845" s="20" t="s">
        <v>4218</v>
      </c>
      <c r="C1845" s="20" t="s">
        <v>6312</v>
      </c>
      <c r="D1845" s="20" t="s">
        <v>6718</v>
      </c>
      <c r="E1845" s="19" t="s">
        <v>8024</v>
      </c>
    </row>
    <row r="1846" spans="1:5" ht="15.6" x14ac:dyDescent="0.3">
      <c r="A1846" s="20" t="s">
        <v>518</v>
      </c>
      <c r="B1846" s="20" t="s">
        <v>4219</v>
      </c>
      <c r="C1846" s="20" t="s">
        <v>6313</v>
      </c>
      <c r="D1846" s="20" t="s">
        <v>6718</v>
      </c>
      <c r="E1846" s="19" t="s">
        <v>6746</v>
      </c>
    </row>
    <row r="1847" spans="1:5" ht="15.6" x14ac:dyDescent="0.3">
      <c r="A1847" s="20" t="s">
        <v>517</v>
      </c>
      <c r="B1847" s="20" t="s">
        <v>4220</v>
      </c>
      <c r="C1847" s="20" t="s">
        <v>6314</v>
      </c>
      <c r="D1847" s="20" t="s">
        <v>6718</v>
      </c>
      <c r="E1847" s="19" t="s">
        <v>8025</v>
      </c>
    </row>
    <row r="1848" spans="1:5" ht="15.6" x14ac:dyDescent="0.3">
      <c r="A1848" s="20" t="s">
        <v>516</v>
      </c>
      <c r="B1848" s="20" t="s">
        <v>4221</v>
      </c>
      <c r="C1848" s="20" t="s">
        <v>6315</v>
      </c>
      <c r="D1848" s="20" t="s">
        <v>6718</v>
      </c>
      <c r="E1848" s="19" t="s">
        <v>8026</v>
      </c>
    </row>
    <row r="1849" spans="1:5" ht="15.6" x14ac:dyDescent="0.3">
      <c r="A1849" s="20" t="s">
        <v>515</v>
      </c>
      <c r="B1849" s="20" t="s">
        <v>4222</v>
      </c>
      <c r="C1849" s="20" t="s">
        <v>6316</v>
      </c>
      <c r="D1849" s="20" t="s">
        <v>6718</v>
      </c>
      <c r="E1849" s="19" t="s">
        <v>8027</v>
      </c>
    </row>
    <row r="1850" spans="1:5" ht="15.6" x14ac:dyDescent="0.3">
      <c r="A1850" s="20" t="s">
        <v>514</v>
      </c>
      <c r="B1850" s="20" t="s">
        <v>4223</v>
      </c>
      <c r="C1850" s="20" t="s">
        <v>6317</v>
      </c>
      <c r="D1850" s="20" t="s">
        <v>6718</v>
      </c>
      <c r="E1850" s="19" t="s">
        <v>8028</v>
      </c>
    </row>
    <row r="1851" spans="1:5" ht="15.6" x14ac:dyDescent="0.3">
      <c r="A1851" s="20" t="s">
        <v>513</v>
      </c>
      <c r="B1851" s="20" t="s">
        <v>4224</v>
      </c>
      <c r="C1851" s="20" t="s">
        <v>6318</v>
      </c>
      <c r="D1851" s="20" t="s">
        <v>6718</v>
      </c>
      <c r="E1851" s="19" t="s">
        <v>6989</v>
      </c>
    </row>
    <row r="1852" spans="1:5" ht="15.6" x14ac:dyDescent="0.3">
      <c r="A1852" s="20" t="s">
        <v>512</v>
      </c>
      <c r="B1852" s="20" t="s">
        <v>4225</v>
      </c>
      <c r="C1852" s="20" t="s">
        <v>6319</v>
      </c>
      <c r="D1852" s="20" t="s">
        <v>6718</v>
      </c>
      <c r="E1852" s="19" t="s">
        <v>6768</v>
      </c>
    </row>
    <row r="1853" spans="1:5" ht="15.6" x14ac:dyDescent="0.3">
      <c r="A1853" s="20" t="s">
        <v>511</v>
      </c>
      <c r="B1853" s="20" t="s">
        <v>4226</v>
      </c>
      <c r="C1853" s="20" t="s">
        <v>6320</v>
      </c>
      <c r="D1853" s="20" t="s">
        <v>6718</v>
      </c>
      <c r="E1853" s="19" t="s">
        <v>8029</v>
      </c>
    </row>
    <row r="1854" spans="1:5" ht="15.6" x14ac:dyDescent="0.3">
      <c r="A1854" s="20" t="s">
        <v>509</v>
      </c>
      <c r="B1854" s="20" t="s">
        <v>4227</v>
      </c>
      <c r="C1854" s="20" t="s">
        <v>6321</v>
      </c>
      <c r="D1854" s="20" t="s">
        <v>6718</v>
      </c>
      <c r="E1854" s="19" t="s">
        <v>6768</v>
      </c>
    </row>
    <row r="1855" spans="1:5" ht="15.6" x14ac:dyDescent="0.3">
      <c r="A1855" s="20" t="s">
        <v>508</v>
      </c>
      <c r="B1855" s="20" t="s">
        <v>4228</v>
      </c>
      <c r="C1855" s="20" t="s">
        <v>6165</v>
      </c>
      <c r="D1855" s="20" t="s">
        <v>6717</v>
      </c>
      <c r="E1855" s="19" t="s">
        <v>8030</v>
      </c>
    </row>
    <row r="1856" spans="1:5" ht="15.6" x14ac:dyDescent="0.3">
      <c r="A1856" s="20" t="s">
        <v>507</v>
      </c>
      <c r="B1856" s="20" t="s">
        <v>4229</v>
      </c>
      <c r="C1856" s="20" t="s">
        <v>5374</v>
      </c>
      <c r="D1856" s="20" t="s">
        <v>6718</v>
      </c>
      <c r="E1856" s="19" t="s">
        <v>7189</v>
      </c>
    </row>
    <row r="1857" spans="1:5" ht="15.6" x14ac:dyDescent="0.3">
      <c r="A1857" s="20" t="s">
        <v>506</v>
      </c>
      <c r="B1857" s="20" t="s">
        <v>4230</v>
      </c>
      <c r="C1857" s="20" t="s">
        <v>6322</v>
      </c>
      <c r="D1857" s="20" t="s">
        <v>6718</v>
      </c>
      <c r="E1857" s="19" t="s">
        <v>7078</v>
      </c>
    </row>
    <row r="1858" spans="1:5" ht="15.6" x14ac:dyDescent="0.3">
      <c r="A1858" s="20" t="s">
        <v>505</v>
      </c>
      <c r="B1858" s="20" t="s">
        <v>4231</v>
      </c>
      <c r="C1858" s="20" t="s">
        <v>6323</v>
      </c>
      <c r="D1858" s="20" t="s">
        <v>6717</v>
      </c>
      <c r="E1858" s="19" t="s">
        <v>8031</v>
      </c>
    </row>
    <row r="1859" spans="1:5" ht="15.6" x14ac:dyDescent="0.3">
      <c r="A1859" s="20" t="s">
        <v>504</v>
      </c>
      <c r="B1859" s="20" t="s">
        <v>4232</v>
      </c>
      <c r="C1859" s="20" t="s">
        <v>6324</v>
      </c>
      <c r="D1859" s="20" t="s">
        <v>6718</v>
      </c>
      <c r="E1859" s="19" t="s">
        <v>8032</v>
      </c>
    </row>
    <row r="1860" spans="1:5" ht="15.6" x14ac:dyDescent="0.3">
      <c r="A1860" s="20" t="s">
        <v>503</v>
      </c>
      <c r="B1860" s="20" t="s">
        <v>4233</v>
      </c>
      <c r="C1860" s="20" t="s">
        <v>5723</v>
      </c>
      <c r="D1860" s="20" t="s">
        <v>6717</v>
      </c>
      <c r="E1860" s="19" t="s">
        <v>7706</v>
      </c>
    </row>
    <row r="1861" spans="1:5" ht="15.6" x14ac:dyDescent="0.3">
      <c r="A1861" s="20" t="s">
        <v>502</v>
      </c>
      <c r="B1861" s="20" t="s">
        <v>4234</v>
      </c>
      <c r="C1861" s="20" t="s">
        <v>4762</v>
      </c>
      <c r="D1861" s="20" t="s">
        <v>6717</v>
      </c>
      <c r="E1861" s="19" t="s">
        <v>8033</v>
      </c>
    </row>
    <row r="1862" spans="1:5" ht="15.6" x14ac:dyDescent="0.3">
      <c r="A1862" s="20" t="s">
        <v>501</v>
      </c>
      <c r="B1862" s="20" t="s">
        <v>4235</v>
      </c>
      <c r="C1862" s="20" t="s">
        <v>6325</v>
      </c>
      <c r="D1862" s="20" t="s">
        <v>6717</v>
      </c>
      <c r="E1862" s="19" t="s">
        <v>8034</v>
      </c>
    </row>
    <row r="1863" spans="1:5" ht="15.6" x14ac:dyDescent="0.3">
      <c r="A1863" s="20" t="s">
        <v>500</v>
      </c>
      <c r="B1863" s="20" t="s">
        <v>4236</v>
      </c>
      <c r="C1863" s="20" t="s">
        <v>5114</v>
      </c>
      <c r="D1863" s="20" t="s">
        <v>6717</v>
      </c>
      <c r="E1863" s="19" t="s">
        <v>7161</v>
      </c>
    </row>
    <row r="1864" spans="1:5" ht="15.6" x14ac:dyDescent="0.3">
      <c r="A1864" s="20" t="s">
        <v>499</v>
      </c>
      <c r="B1864" s="20" t="s">
        <v>4237</v>
      </c>
      <c r="C1864" s="20" t="s">
        <v>6326</v>
      </c>
      <c r="D1864" s="20" t="s">
        <v>6717</v>
      </c>
      <c r="E1864" s="19" t="s">
        <v>8035</v>
      </c>
    </row>
    <row r="1865" spans="1:5" ht="15.6" x14ac:dyDescent="0.3">
      <c r="A1865" s="20" t="s">
        <v>498</v>
      </c>
      <c r="B1865" s="20" t="s">
        <v>4238</v>
      </c>
      <c r="C1865" s="20" t="s">
        <v>6327</v>
      </c>
      <c r="D1865" s="20" t="s">
        <v>6717</v>
      </c>
      <c r="E1865" s="19" t="s">
        <v>6773</v>
      </c>
    </row>
    <row r="1866" spans="1:5" ht="15.6" x14ac:dyDescent="0.3">
      <c r="A1866" s="20" t="s">
        <v>497</v>
      </c>
      <c r="B1866" s="20" t="s">
        <v>4239</v>
      </c>
      <c r="C1866" s="20" t="s">
        <v>4712</v>
      </c>
      <c r="D1866" s="20" t="s">
        <v>6717</v>
      </c>
      <c r="E1866" s="19" t="s">
        <v>8036</v>
      </c>
    </row>
    <row r="1867" spans="1:5" ht="15.6" x14ac:dyDescent="0.3">
      <c r="A1867" s="20" t="s">
        <v>496</v>
      </c>
      <c r="B1867" s="20" t="s">
        <v>4240</v>
      </c>
      <c r="C1867" s="20" t="s">
        <v>6328</v>
      </c>
      <c r="D1867" s="20" t="s">
        <v>6718</v>
      </c>
      <c r="E1867" s="19" t="s">
        <v>8037</v>
      </c>
    </row>
    <row r="1868" spans="1:5" ht="15.6" x14ac:dyDescent="0.3">
      <c r="A1868" s="20" t="s">
        <v>495</v>
      </c>
      <c r="B1868" s="20" t="s">
        <v>4241</v>
      </c>
      <c r="C1868" s="20" t="s">
        <v>5489</v>
      </c>
      <c r="D1868" s="20" t="s">
        <v>6717</v>
      </c>
      <c r="E1868" s="19" t="s">
        <v>7340</v>
      </c>
    </row>
    <row r="1869" spans="1:5" ht="15.6" x14ac:dyDescent="0.3">
      <c r="A1869" s="20" t="s">
        <v>494</v>
      </c>
      <c r="B1869" s="20" t="s">
        <v>4242</v>
      </c>
      <c r="C1869" s="20" t="s">
        <v>5397</v>
      </c>
      <c r="D1869" s="20" t="s">
        <v>6718</v>
      </c>
      <c r="E1869" s="19" t="s">
        <v>8038</v>
      </c>
    </row>
    <row r="1870" spans="1:5" ht="15.6" x14ac:dyDescent="0.3">
      <c r="A1870" s="20" t="s">
        <v>493</v>
      </c>
      <c r="B1870" s="20" t="s">
        <v>4243</v>
      </c>
      <c r="C1870" s="20" t="s">
        <v>6329</v>
      </c>
      <c r="D1870" s="20" t="s">
        <v>6718</v>
      </c>
      <c r="E1870" s="19" t="s">
        <v>7050</v>
      </c>
    </row>
    <row r="1871" spans="1:5" ht="15.6" x14ac:dyDescent="0.3">
      <c r="A1871" s="20" t="s">
        <v>492</v>
      </c>
      <c r="B1871" s="20" t="s">
        <v>4244</v>
      </c>
      <c r="C1871" s="20" t="s">
        <v>4931</v>
      </c>
      <c r="D1871" s="20" t="s">
        <v>6718</v>
      </c>
      <c r="E1871" s="19" t="s">
        <v>6840</v>
      </c>
    </row>
    <row r="1872" spans="1:5" ht="15.6" x14ac:dyDescent="0.3">
      <c r="A1872" s="20" t="s">
        <v>491</v>
      </c>
      <c r="B1872" s="20" t="s">
        <v>4245</v>
      </c>
      <c r="C1872" s="20" t="s">
        <v>6330</v>
      </c>
      <c r="D1872" s="20" t="s">
        <v>6718</v>
      </c>
      <c r="E1872" s="19" t="s">
        <v>8039</v>
      </c>
    </row>
    <row r="1873" spans="1:5" ht="15.6" x14ac:dyDescent="0.3">
      <c r="A1873" s="20" t="s">
        <v>490</v>
      </c>
      <c r="B1873" s="20" t="s">
        <v>4246</v>
      </c>
      <c r="C1873" s="20" t="s">
        <v>6331</v>
      </c>
      <c r="D1873" s="20" t="s">
        <v>6718</v>
      </c>
      <c r="E1873" s="19" t="s">
        <v>8040</v>
      </c>
    </row>
    <row r="1874" spans="1:5" ht="15.6" x14ac:dyDescent="0.3">
      <c r="A1874" s="20" t="s">
        <v>489</v>
      </c>
      <c r="B1874" s="20" t="s">
        <v>4247</v>
      </c>
      <c r="C1874" s="20" t="s">
        <v>5560</v>
      </c>
      <c r="D1874" s="20" t="s">
        <v>6718</v>
      </c>
      <c r="E1874" s="19" t="s">
        <v>8041</v>
      </c>
    </row>
    <row r="1875" spans="1:5" ht="15.6" x14ac:dyDescent="0.3">
      <c r="A1875" s="20" t="s">
        <v>488</v>
      </c>
      <c r="B1875" s="20" t="s">
        <v>4248</v>
      </c>
      <c r="C1875" s="20" t="s">
        <v>6332</v>
      </c>
      <c r="D1875" s="20" t="s">
        <v>6718</v>
      </c>
      <c r="E1875" s="19" t="s">
        <v>8042</v>
      </c>
    </row>
    <row r="1876" spans="1:5" ht="15.6" x14ac:dyDescent="0.3">
      <c r="A1876" s="20" t="s">
        <v>487</v>
      </c>
      <c r="B1876" s="20" t="s">
        <v>4249</v>
      </c>
      <c r="C1876" s="20" t="s">
        <v>6333</v>
      </c>
      <c r="D1876" s="20" t="s">
        <v>6718</v>
      </c>
      <c r="E1876" s="19" t="s">
        <v>8043</v>
      </c>
    </row>
    <row r="1877" spans="1:5" ht="15.6" x14ac:dyDescent="0.3">
      <c r="A1877" s="20" t="s">
        <v>486</v>
      </c>
      <c r="B1877" s="20" t="s">
        <v>4250</v>
      </c>
      <c r="C1877" s="20" t="s">
        <v>5755</v>
      </c>
      <c r="D1877" s="20" t="s">
        <v>6717</v>
      </c>
      <c r="E1877" s="19" t="s">
        <v>8044</v>
      </c>
    </row>
    <row r="1878" spans="1:5" ht="15.6" x14ac:dyDescent="0.3">
      <c r="A1878" s="20" t="s">
        <v>485</v>
      </c>
      <c r="B1878" s="20" t="s">
        <v>4251</v>
      </c>
      <c r="C1878" s="20" t="s">
        <v>6334</v>
      </c>
      <c r="D1878" s="20" t="s">
        <v>6717</v>
      </c>
      <c r="E1878" s="19" t="s">
        <v>7282</v>
      </c>
    </row>
    <row r="1879" spans="1:5" ht="15.6" x14ac:dyDescent="0.3">
      <c r="A1879" s="20" t="s">
        <v>484</v>
      </c>
      <c r="B1879" s="20" t="s">
        <v>4252</v>
      </c>
      <c r="C1879" s="20" t="s">
        <v>5380</v>
      </c>
      <c r="D1879" s="20" t="s">
        <v>6719</v>
      </c>
      <c r="E1879" s="19" t="s">
        <v>8045</v>
      </c>
    </row>
    <row r="1880" spans="1:5" ht="15.6" x14ac:dyDescent="0.3">
      <c r="A1880" s="20" t="s">
        <v>483</v>
      </c>
      <c r="B1880" s="20" t="s">
        <v>4253</v>
      </c>
      <c r="C1880" s="20" t="s">
        <v>6335</v>
      </c>
      <c r="D1880" s="20" t="s">
        <v>6717</v>
      </c>
      <c r="E1880" s="19" t="s">
        <v>8046</v>
      </c>
    </row>
    <row r="1881" spans="1:5" ht="15.6" x14ac:dyDescent="0.3">
      <c r="A1881" s="20" t="s">
        <v>482</v>
      </c>
      <c r="B1881" s="20" t="s">
        <v>4254</v>
      </c>
      <c r="C1881" s="20" t="s">
        <v>6336</v>
      </c>
      <c r="D1881" s="20" t="s">
        <v>6717</v>
      </c>
      <c r="E1881" s="19" t="s">
        <v>8047</v>
      </c>
    </row>
    <row r="1882" spans="1:5" ht="15.6" x14ac:dyDescent="0.3">
      <c r="A1882" s="20" t="s">
        <v>481</v>
      </c>
      <c r="B1882" s="20" t="s">
        <v>4255</v>
      </c>
      <c r="C1882" s="20" t="s">
        <v>5268</v>
      </c>
      <c r="D1882" s="20" t="s">
        <v>6718</v>
      </c>
      <c r="E1882" s="19" t="s">
        <v>8048</v>
      </c>
    </row>
    <row r="1883" spans="1:5" ht="15.6" x14ac:dyDescent="0.3">
      <c r="A1883" s="20" t="s">
        <v>480</v>
      </c>
      <c r="B1883" s="20" t="s">
        <v>4256</v>
      </c>
      <c r="C1883" s="20" t="s">
        <v>6337</v>
      </c>
      <c r="D1883" s="20" t="s">
        <v>6717</v>
      </c>
      <c r="E1883" s="19" t="s">
        <v>8044</v>
      </c>
    </row>
    <row r="1884" spans="1:5" ht="15.6" x14ac:dyDescent="0.3">
      <c r="A1884" s="20" t="s">
        <v>479</v>
      </c>
      <c r="B1884" s="20" t="s">
        <v>4257</v>
      </c>
      <c r="C1884" s="20" t="s">
        <v>6338</v>
      </c>
      <c r="D1884" s="20" t="s">
        <v>6717</v>
      </c>
      <c r="E1884" s="19" t="s">
        <v>8049</v>
      </c>
    </row>
    <row r="1885" spans="1:5" ht="15.6" x14ac:dyDescent="0.3">
      <c r="A1885" s="20" t="s">
        <v>478</v>
      </c>
      <c r="B1885" s="20" t="s">
        <v>4258</v>
      </c>
      <c r="C1885" s="20" t="s">
        <v>6339</v>
      </c>
      <c r="D1885" s="20" t="s">
        <v>6717</v>
      </c>
      <c r="E1885" s="19" t="s">
        <v>8050</v>
      </c>
    </row>
    <row r="1886" spans="1:5" ht="15.6" x14ac:dyDescent="0.3">
      <c r="A1886" s="20" t="s">
        <v>477</v>
      </c>
      <c r="B1886" s="20" t="s">
        <v>4259</v>
      </c>
      <c r="C1886" s="20" t="s">
        <v>6340</v>
      </c>
      <c r="D1886" s="20" t="s">
        <v>6717</v>
      </c>
      <c r="E1886" s="19" t="s">
        <v>8051</v>
      </c>
    </row>
    <row r="1887" spans="1:5" ht="15.6" x14ac:dyDescent="0.3">
      <c r="A1887" s="20" t="s">
        <v>476</v>
      </c>
      <c r="B1887" s="20" t="s">
        <v>4260</v>
      </c>
      <c r="C1887" s="20" t="s">
        <v>6341</v>
      </c>
      <c r="D1887" s="20" t="s">
        <v>6717</v>
      </c>
      <c r="E1887" s="19" t="s">
        <v>8052</v>
      </c>
    </row>
    <row r="1888" spans="1:5" ht="15.6" x14ac:dyDescent="0.3">
      <c r="A1888" s="20" t="s">
        <v>475</v>
      </c>
      <c r="B1888" s="20" t="s">
        <v>4261</v>
      </c>
      <c r="C1888" s="20" t="s">
        <v>6706</v>
      </c>
      <c r="D1888" s="20" t="s">
        <v>6718</v>
      </c>
      <c r="E1888" s="19" t="s">
        <v>8053</v>
      </c>
    </row>
    <row r="1889" spans="1:5" ht="15.6" x14ac:dyDescent="0.3">
      <c r="A1889" s="20" t="s">
        <v>474</v>
      </c>
      <c r="B1889" s="20" t="s">
        <v>4262</v>
      </c>
      <c r="C1889" s="20" t="s">
        <v>6342</v>
      </c>
      <c r="D1889" s="20" t="s">
        <v>6718</v>
      </c>
      <c r="E1889" s="19" t="s">
        <v>7065</v>
      </c>
    </row>
    <row r="1890" spans="1:5" ht="15.6" x14ac:dyDescent="0.3">
      <c r="A1890" s="20" t="s">
        <v>473</v>
      </c>
      <c r="B1890" s="20" t="s">
        <v>4263</v>
      </c>
      <c r="C1890" s="20" t="s">
        <v>5283</v>
      </c>
      <c r="D1890" s="20" t="s">
        <v>6718</v>
      </c>
      <c r="E1890" s="19" t="s">
        <v>8054</v>
      </c>
    </row>
    <row r="1891" spans="1:5" ht="15.6" x14ac:dyDescent="0.3">
      <c r="A1891" s="20" t="s">
        <v>472</v>
      </c>
      <c r="B1891" s="20" t="s">
        <v>4264</v>
      </c>
      <c r="C1891" s="20" t="s">
        <v>6343</v>
      </c>
      <c r="D1891" s="20" t="s">
        <v>6717</v>
      </c>
      <c r="E1891" s="19" t="s">
        <v>7607</v>
      </c>
    </row>
    <row r="1892" spans="1:5" ht="15.6" x14ac:dyDescent="0.3">
      <c r="A1892" s="20" t="s">
        <v>471</v>
      </c>
      <c r="B1892" s="20" t="s">
        <v>4265</v>
      </c>
      <c r="C1892" s="20" t="s">
        <v>6344</v>
      </c>
      <c r="D1892" s="20" t="s">
        <v>6718</v>
      </c>
      <c r="E1892" s="19" t="s">
        <v>6740</v>
      </c>
    </row>
    <row r="1893" spans="1:5" ht="15.6" x14ac:dyDescent="0.3">
      <c r="A1893" s="20" t="s">
        <v>470</v>
      </c>
      <c r="B1893" s="20" t="s">
        <v>4266</v>
      </c>
      <c r="C1893" s="20" t="s">
        <v>6345</v>
      </c>
      <c r="D1893" s="20" t="s">
        <v>6718</v>
      </c>
      <c r="E1893" s="19" t="s">
        <v>8055</v>
      </c>
    </row>
    <row r="1894" spans="1:5" ht="15.6" x14ac:dyDescent="0.3">
      <c r="A1894" s="20" t="s">
        <v>469</v>
      </c>
      <c r="B1894" s="20" t="s">
        <v>4267</v>
      </c>
      <c r="C1894" s="20" t="s">
        <v>6346</v>
      </c>
      <c r="D1894" s="20" t="s">
        <v>6717</v>
      </c>
      <c r="E1894" s="19" t="s">
        <v>8056</v>
      </c>
    </row>
    <row r="1895" spans="1:5" ht="15.6" x14ac:dyDescent="0.3">
      <c r="A1895" s="20" t="s">
        <v>468</v>
      </c>
      <c r="B1895" s="20" t="s">
        <v>4268</v>
      </c>
      <c r="C1895" s="20" t="s">
        <v>6347</v>
      </c>
      <c r="D1895" s="20" t="s">
        <v>6718</v>
      </c>
      <c r="E1895" s="19" t="s">
        <v>6830</v>
      </c>
    </row>
    <row r="1896" spans="1:5" ht="15.6" x14ac:dyDescent="0.3">
      <c r="A1896" s="20" t="s">
        <v>467</v>
      </c>
      <c r="B1896" s="20" t="s">
        <v>4269</v>
      </c>
      <c r="C1896" s="20" t="s">
        <v>6348</v>
      </c>
      <c r="D1896" s="20" t="s">
        <v>6717</v>
      </c>
      <c r="E1896" s="19" t="s">
        <v>8057</v>
      </c>
    </row>
    <row r="1897" spans="1:5" ht="15.6" x14ac:dyDescent="0.3">
      <c r="A1897" s="20" t="s">
        <v>466</v>
      </c>
      <c r="B1897" s="20" t="s">
        <v>4270</v>
      </c>
      <c r="C1897" s="20" t="s">
        <v>4963</v>
      </c>
      <c r="D1897" s="20" t="s">
        <v>6718</v>
      </c>
      <c r="E1897" s="19" t="s">
        <v>8058</v>
      </c>
    </row>
    <row r="1898" spans="1:5" ht="15.6" x14ac:dyDescent="0.3">
      <c r="A1898" s="20" t="s">
        <v>465</v>
      </c>
      <c r="B1898" s="20" t="s">
        <v>4271</v>
      </c>
      <c r="C1898" s="20" t="s">
        <v>6349</v>
      </c>
      <c r="D1898" s="20" t="s">
        <v>6718</v>
      </c>
      <c r="E1898" s="19" t="s">
        <v>6866</v>
      </c>
    </row>
    <row r="1899" spans="1:5" ht="15.6" x14ac:dyDescent="0.3">
      <c r="A1899" s="20" t="s">
        <v>464</v>
      </c>
      <c r="B1899" s="20" t="s">
        <v>4272</v>
      </c>
      <c r="C1899" s="20" t="s">
        <v>4790</v>
      </c>
      <c r="D1899" s="20" t="s">
        <v>6718</v>
      </c>
      <c r="E1899" s="19" t="s">
        <v>8059</v>
      </c>
    </row>
    <row r="1900" spans="1:5" ht="15.6" x14ac:dyDescent="0.3">
      <c r="A1900" s="20" t="s">
        <v>463</v>
      </c>
      <c r="B1900" s="20" t="s">
        <v>4273</v>
      </c>
      <c r="C1900" s="20" t="s">
        <v>4821</v>
      </c>
      <c r="D1900" s="20" t="s">
        <v>6718</v>
      </c>
      <c r="E1900" s="19" t="s">
        <v>7078</v>
      </c>
    </row>
    <row r="1901" spans="1:5" ht="15.6" x14ac:dyDescent="0.3">
      <c r="A1901" s="20" t="s">
        <v>462</v>
      </c>
      <c r="B1901" s="20" t="s">
        <v>4274</v>
      </c>
      <c r="C1901" s="20" t="s">
        <v>6350</v>
      </c>
      <c r="D1901" s="20" t="s">
        <v>6717</v>
      </c>
      <c r="E1901" s="19" t="s">
        <v>6812</v>
      </c>
    </row>
    <row r="1902" spans="1:5" ht="15.6" x14ac:dyDescent="0.3">
      <c r="A1902" s="20" t="s">
        <v>461</v>
      </c>
      <c r="B1902" s="20" t="s">
        <v>4275</v>
      </c>
      <c r="C1902" s="20" t="s">
        <v>6266</v>
      </c>
      <c r="D1902" s="20" t="s">
        <v>6717</v>
      </c>
      <c r="E1902" s="19" t="s">
        <v>8060</v>
      </c>
    </row>
    <row r="1903" spans="1:5" ht="15.6" x14ac:dyDescent="0.3">
      <c r="A1903" s="20" t="s">
        <v>460</v>
      </c>
      <c r="B1903" s="20" t="s">
        <v>4276</v>
      </c>
      <c r="C1903" s="20" t="s">
        <v>6351</v>
      </c>
      <c r="D1903" s="20" t="s">
        <v>6717</v>
      </c>
      <c r="E1903" s="19" t="s">
        <v>7582</v>
      </c>
    </row>
    <row r="1904" spans="1:5" ht="15.6" x14ac:dyDescent="0.3">
      <c r="A1904" s="20" t="s">
        <v>459</v>
      </c>
      <c r="B1904" s="20" t="s">
        <v>4277</v>
      </c>
      <c r="C1904" s="20" t="s">
        <v>6352</v>
      </c>
      <c r="D1904" s="20" t="s">
        <v>6717</v>
      </c>
      <c r="E1904" s="19" t="s">
        <v>6928</v>
      </c>
    </row>
    <row r="1905" spans="1:5" ht="15.6" x14ac:dyDescent="0.3">
      <c r="A1905" s="20" t="s">
        <v>458</v>
      </c>
      <c r="B1905" s="20" t="s">
        <v>4278</v>
      </c>
      <c r="C1905" s="20" t="s">
        <v>6353</v>
      </c>
      <c r="D1905" s="20" t="s">
        <v>6717</v>
      </c>
      <c r="E1905" s="19" t="s">
        <v>8061</v>
      </c>
    </row>
    <row r="1906" spans="1:5" ht="15.6" x14ac:dyDescent="0.3">
      <c r="A1906" s="20" t="s">
        <v>457</v>
      </c>
      <c r="B1906" s="20" t="s">
        <v>4279</v>
      </c>
      <c r="C1906" s="20" t="s">
        <v>6354</v>
      </c>
      <c r="D1906" s="20" t="s">
        <v>6717</v>
      </c>
      <c r="E1906" s="19" t="s">
        <v>8062</v>
      </c>
    </row>
    <row r="1907" spans="1:5" ht="15.6" x14ac:dyDescent="0.3">
      <c r="A1907" s="20" t="s">
        <v>456</v>
      </c>
      <c r="B1907" s="20" t="s">
        <v>4280</v>
      </c>
      <c r="C1907" s="20" t="s">
        <v>6355</v>
      </c>
      <c r="D1907" s="20" t="s">
        <v>6718</v>
      </c>
      <c r="E1907" s="19" t="s">
        <v>8063</v>
      </c>
    </row>
    <row r="1908" spans="1:5" ht="15.6" x14ac:dyDescent="0.3">
      <c r="A1908" s="20" t="s">
        <v>455</v>
      </c>
      <c r="B1908" s="20" t="s">
        <v>4281</v>
      </c>
      <c r="C1908" s="20" t="s">
        <v>5016</v>
      </c>
      <c r="D1908" s="20" t="s">
        <v>6717</v>
      </c>
      <c r="E1908" s="19" t="s">
        <v>8064</v>
      </c>
    </row>
    <row r="1909" spans="1:5" ht="15.6" x14ac:dyDescent="0.3">
      <c r="A1909" s="20" t="s">
        <v>454</v>
      </c>
      <c r="B1909" s="20" t="s">
        <v>4282</v>
      </c>
      <c r="C1909" s="20" t="s">
        <v>6356</v>
      </c>
      <c r="D1909" s="20" t="s">
        <v>6717</v>
      </c>
      <c r="E1909" s="19" t="s">
        <v>8065</v>
      </c>
    </row>
    <row r="1910" spans="1:5" ht="15.6" x14ac:dyDescent="0.3">
      <c r="A1910" s="20" t="s">
        <v>453</v>
      </c>
      <c r="B1910" s="20" t="s">
        <v>4283</v>
      </c>
      <c r="C1910" s="20" t="s">
        <v>6357</v>
      </c>
      <c r="D1910" s="20" t="s">
        <v>6718</v>
      </c>
      <c r="E1910" s="19" t="s">
        <v>8066</v>
      </c>
    </row>
    <row r="1911" spans="1:5" ht="15.6" x14ac:dyDescent="0.3">
      <c r="A1911" s="20" t="s">
        <v>452</v>
      </c>
      <c r="B1911" s="20" t="s">
        <v>4284</v>
      </c>
      <c r="C1911" s="20" t="s">
        <v>4712</v>
      </c>
      <c r="D1911" s="20" t="s">
        <v>6718</v>
      </c>
      <c r="E1911" s="19" t="s">
        <v>8067</v>
      </c>
    </row>
    <row r="1912" spans="1:5" ht="15.6" x14ac:dyDescent="0.3">
      <c r="A1912" s="20" t="s">
        <v>451</v>
      </c>
      <c r="B1912" s="20" t="s">
        <v>4285</v>
      </c>
      <c r="C1912" s="20" t="s">
        <v>6358</v>
      </c>
      <c r="D1912" s="20" t="s">
        <v>6717</v>
      </c>
      <c r="E1912" s="19" t="s">
        <v>8068</v>
      </c>
    </row>
    <row r="1913" spans="1:5" ht="15.6" x14ac:dyDescent="0.3">
      <c r="A1913" s="20" t="s">
        <v>450</v>
      </c>
      <c r="B1913" s="20" t="s">
        <v>4286</v>
      </c>
      <c r="C1913" s="20" t="s">
        <v>5103</v>
      </c>
      <c r="D1913" s="20" t="s">
        <v>6718</v>
      </c>
      <c r="E1913" s="19" t="s">
        <v>8069</v>
      </c>
    </row>
    <row r="1914" spans="1:5" ht="15.6" x14ac:dyDescent="0.3">
      <c r="A1914" s="20" t="s">
        <v>449</v>
      </c>
      <c r="B1914" s="20" t="s">
        <v>4287</v>
      </c>
      <c r="C1914" s="20" t="s">
        <v>6359</v>
      </c>
      <c r="D1914" s="20" t="s">
        <v>6718</v>
      </c>
      <c r="E1914" s="19" t="s">
        <v>8070</v>
      </c>
    </row>
    <row r="1915" spans="1:5" ht="15.6" x14ac:dyDescent="0.3">
      <c r="A1915" s="20" t="s">
        <v>448</v>
      </c>
      <c r="B1915" s="20" t="s">
        <v>4288</v>
      </c>
      <c r="C1915" s="20" t="s">
        <v>5288</v>
      </c>
      <c r="D1915" s="20" t="s">
        <v>6718</v>
      </c>
      <c r="E1915" s="19" t="s">
        <v>8071</v>
      </c>
    </row>
    <row r="1916" spans="1:5" ht="15.6" x14ac:dyDescent="0.3">
      <c r="A1916" s="20" t="s">
        <v>447</v>
      </c>
      <c r="B1916" s="20" t="s">
        <v>4289</v>
      </c>
      <c r="C1916" s="20" t="s">
        <v>6360</v>
      </c>
      <c r="D1916" s="20" t="s">
        <v>6717</v>
      </c>
      <c r="E1916" s="19" t="s">
        <v>8072</v>
      </c>
    </row>
    <row r="1917" spans="1:5" ht="15.6" x14ac:dyDescent="0.3">
      <c r="A1917" s="20" t="s">
        <v>446</v>
      </c>
      <c r="B1917" s="20" t="s">
        <v>4290</v>
      </c>
      <c r="C1917" s="20" t="s">
        <v>6361</v>
      </c>
      <c r="D1917" s="20" t="s">
        <v>6718</v>
      </c>
      <c r="E1917" s="19" t="s">
        <v>8073</v>
      </c>
    </row>
    <row r="1918" spans="1:5" ht="15.6" x14ac:dyDescent="0.3">
      <c r="A1918" s="20" t="s">
        <v>445</v>
      </c>
      <c r="B1918" s="20" t="s">
        <v>4291</v>
      </c>
      <c r="C1918" s="20" t="s">
        <v>6362</v>
      </c>
      <c r="D1918" s="20" t="s">
        <v>6718</v>
      </c>
      <c r="E1918" s="19" t="s">
        <v>6864</v>
      </c>
    </row>
    <row r="1919" spans="1:5" ht="15.6" x14ac:dyDescent="0.3">
      <c r="A1919" s="20" t="s">
        <v>444</v>
      </c>
      <c r="B1919" s="20" t="s">
        <v>4292</v>
      </c>
      <c r="C1919" s="20" t="s">
        <v>6363</v>
      </c>
      <c r="D1919" s="20" t="s">
        <v>6718</v>
      </c>
      <c r="E1919" s="19" t="s">
        <v>7716</v>
      </c>
    </row>
    <row r="1920" spans="1:5" ht="15.6" x14ac:dyDescent="0.3">
      <c r="A1920" s="20" t="s">
        <v>443</v>
      </c>
      <c r="B1920" s="20" t="s">
        <v>4293</v>
      </c>
      <c r="C1920" s="20" t="s">
        <v>6364</v>
      </c>
      <c r="D1920" s="20" t="s">
        <v>6718</v>
      </c>
      <c r="E1920" s="19" t="s">
        <v>8074</v>
      </c>
    </row>
    <row r="1921" spans="1:5" ht="15.6" x14ac:dyDescent="0.3">
      <c r="A1921" s="20" t="s">
        <v>442</v>
      </c>
      <c r="B1921" s="20" t="s">
        <v>4294</v>
      </c>
      <c r="C1921" s="20" t="s">
        <v>6365</v>
      </c>
      <c r="D1921" s="20" t="s">
        <v>6718</v>
      </c>
      <c r="E1921" s="19" t="s">
        <v>6827</v>
      </c>
    </row>
    <row r="1922" spans="1:5" ht="15.6" x14ac:dyDescent="0.3">
      <c r="A1922" s="20" t="s">
        <v>441</v>
      </c>
      <c r="B1922" s="20" t="s">
        <v>4295</v>
      </c>
      <c r="C1922" s="20" t="s">
        <v>6366</v>
      </c>
      <c r="D1922" s="20" t="s">
        <v>6719</v>
      </c>
      <c r="E1922" s="19" t="s">
        <v>8075</v>
      </c>
    </row>
    <row r="1923" spans="1:5" ht="15.6" x14ac:dyDescent="0.3">
      <c r="A1923" s="20" t="s">
        <v>440</v>
      </c>
      <c r="B1923" s="20" t="s">
        <v>4296</v>
      </c>
      <c r="C1923" s="20" t="s">
        <v>6367</v>
      </c>
      <c r="D1923" s="20" t="s">
        <v>6718</v>
      </c>
      <c r="E1923" s="19" t="s">
        <v>6864</v>
      </c>
    </row>
    <row r="1924" spans="1:5" ht="15.6" x14ac:dyDescent="0.3">
      <c r="A1924" s="20" t="s">
        <v>439</v>
      </c>
      <c r="B1924" s="20" t="s">
        <v>4297</v>
      </c>
      <c r="C1924" s="20" t="s">
        <v>6368</v>
      </c>
      <c r="D1924" s="20" t="s">
        <v>6718</v>
      </c>
      <c r="E1924" s="19" t="s">
        <v>7314</v>
      </c>
    </row>
    <row r="1925" spans="1:5" ht="15.6" x14ac:dyDescent="0.3">
      <c r="A1925" s="20" t="s">
        <v>438</v>
      </c>
      <c r="B1925" s="20" t="s">
        <v>4298</v>
      </c>
      <c r="C1925" s="20" t="s">
        <v>6369</v>
      </c>
      <c r="D1925" s="20" t="s">
        <v>6718</v>
      </c>
      <c r="E1925" s="19" t="s">
        <v>8076</v>
      </c>
    </row>
    <row r="1926" spans="1:5" ht="15.6" x14ac:dyDescent="0.3">
      <c r="A1926" s="20" t="s">
        <v>437</v>
      </c>
      <c r="B1926" s="20" t="s">
        <v>4299</v>
      </c>
      <c r="C1926" s="20" t="s">
        <v>6370</v>
      </c>
      <c r="D1926" s="20" t="s">
        <v>6718</v>
      </c>
      <c r="E1926" s="19" t="s">
        <v>6850</v>
      </c>
    </row>
    <row r="1927" spans="1:5" ht="15.6" x14ac:dyDescent="0.3">
      <c r="A1927" s="20" t="s">
        <v>436</v>
      </c>
      <c r="B1927" s="20" t="s">
        <v>4300</v>
      </c>
      <c r="C1927" s="20" t="s">
        <v>5528</v>
      </c>
      <c r="D1927" s="20" t="s">
        <v>6717</v>
      </c>
      <c r="E1927" s="19" t="s">
        <v>8077</v>
      </c>
    </row>
    <row r="1928" spans="1:5" ht="15.6" x14ac:dyDescent="0.3">
      <c r="A1928" s="20" t="s">
        <v>435</v>
      </c>
      <c r="B1928" s="20" t="s">
        <v>4301</v>
      </c>
      <c r="C1928" s="20" t="s">
        <v>6371</v>
      </c>
      <c r="D1928" s="20" t="s">
        <v>6717</v>
      </c>
      <c r="E1928" s="19" t="s">
        <v>8078</v>
      </c>
    </row>
    <row r="1929" spans="1:5" ht="15.6" x14ac:dyDescent="0.3">
      <c r="A1929" s="20" t="s">
        <v>434</v>
      </c>
      <c r="B1929" s="20" t="s">
        <v>4302</v>
      </c>
      <c r="C1929" s="20" t="s">
        <v>6372</v>
      </c>
      <c r="D1929" s="20" t="s">
        <v>6718</v>
      </c>
      <c r="E1929" s="19" t="s">
        <v>6783</v>
      </c>
    </row>
    <row r="1930" spans="1:5" ht="15.6" x14ac:dyDescent="0.3">
      <c r="A1930" s="20" t="s">
        <v>433</v>
      </c>
      <c r="B1930" s="20" t="s">
        <v>4303</v>
      </c>
      <c r="C1930" s="20" t="s">
        <v>5728</v>
      </c>
      <c r="D1930" s="20" t="s">
        <v>6717</v>
      </c>
      <c r="E1930" s="19" t="s">
        <v>8079</v>
      </c>
    </row>
    <row r="1931" spans="1:5" ht="15.6" x14ac:dyDescent="0.3">
      <c r="A1931" s="20" t="s">
        <v>432</v>
      </c>
      <c r="B1931" s="20" t="s">
        <v>4304</v>
      </c>
      <c r="C1931" s="20" t="s">
        <v>4750</v>
      </c>
      <c r="D1931" s="20" t="s">
        <v>6717</v>
      </c>
      <c r="E1931" s="19" t="s">
        <v>7580</v>
      </c>
    </row>
    <row r="1932" spans="1:5" ht="15.6" x14ac:dyDescent="0.3">
      <c r="A1932" s="20" t="s">
        <v>431</v>
      </c>
      <c r="B1932" s="20" t="s">
        <v>4305</v>
      </c>
      <c r="C1932" s="20" t="s">
        <v>6373</v>
      </c>
      <c r="D1932" s="20" t="s">
        <v>6717</v>
      </c>
      <c r="E1932" s="19" t="s">
        <v>8080</v>
      </c>
    </row>
    <row r="1933" spans="1:5" ht="15.6" x14ac:dyDescent="0.3">
      <c r="A1933" s="20" t="s">
        <v>430</v>
      </c>
      <c r="B1933" s="20" t="s">
        <v>4306</v>
      </c>
      <c r="C1933" s="20" t="s">
        <v>6374</v>
      </c>
      <c r="D1933" s="20" t="s">
        <v>6717</v>
      </c>
      <c r="E1933" s="19" t="s">
        <v>8081</v>
      </c>
    </row>
    <row r="1934" spans="1:5" ht="15.6" x14ac:dyDescent="0.3">
      <c r="A1934" s="20" t="s">
        <v>429</v>
      </c>
      <c r="B1934" s="20" t="s">
        <v>4307</v>
      </c>
      <c r="C1934" s="20" t="s">
        <v>6375</v>
      </c>
      <c r="D1934" s="20" t="s">
        <v>6718</v>
      </c>
      <c r="E1934" s="19" t="s">
        <v>6800</v>
      </c>
    </row>
    <row r="1935" spans="1:5" ht="15.6" x14ac:dyDescent="0.3">
      <c r="A1935" s="20" t="s">
        <v>428</v>
      </c>
      <c r="B1935" s="20" t="s">
        <v>4308</v>
      </c>
      <c r="C1935" s="20" t="s">
        <v>6376</v>
      </c>
      <c r="D1935" s="20" t="s">
        <v>6717</v>
      </c>
      <c r="E1935" s="19" t="s">
        <v>6812</v>
      </c>
    </row>
    <row r="1936" spans="1:5" ht="15.6" x14ac:dyDescent="0.3">
      <c r="A1936" s="20" t="s">
        <v>427</v>
      </c>
      <c r="B1936" s="20" t="s">
        <v>4309</v>
      </c>
      <c r="C1936" s="20" t="s">
        <v>5814</v>
      </c>
      <c r="D1936" s="20" t="s">
        <v>6717</v>
      </c>
      <c r="E1936" s="19" t="s">
        <v>8082</v>
      </c>
    </row>
    <row r="1937" spans="1:5" ht="15.6" x14ac:dyDescent="0.3">
      <c r="A1937" s="20" t="s">
        <v>426</v>
      </c>
      <c r="B1937" s="20" t="s">
        <v>4310</v>
      </c>
      <c r="C1937" s="20" t="s">
        <v>6377</v>
      </c>
      <c r="D1937" s="20" t="s">
        <v>6718</v>
      </c>
      <c r="E1937" s="19" t="s">
        <v>8083</v>
      </c>
    </row>
    <row r="1938" spans="1:5" ht="15.6" x14ac:dyDescent="0.3">
      <c r="A1938" s="20" t="s">
        <v>425</v>
      </c>
      <c r="B1938" s="20" t="s">
        <v>4311</v>
      </c>
      <c r="C1938" s="20" t="s">
        <v>6378</v>
      </c>
      <c r="D1938" s="20" t="s">
        <v>6719</v>
      </c>
      <c r="E1938" s="19" t="s">
        <v>8084</v>
      </c>
    </row>
    <row r="1939" spans="1:5" ht="15.6" x14ac:dyDescent="0.3">
      <c r="A1939" s="20" t="s">
        <v>424</v>
      </c>
      <c r="B1939" s="20" t="s">
        <v>4312</v>
      </c>
      <c r="C1939" s="20" t="s">
        <v>6214</v>
      </c>
      <c r="D1939" s="20" t="s">
        <v>6718</v>
      </c>
      <c r="E1939" s="19" t="s">
        <v>6732</v>
      </c>
    </row>
    <row r="1940" spans="1:5" ht="15.6" x14ac:dyDescent="0.3">
      <c r="A1940" s="20" t="s">
        <v>423</v>
      </c>
      <c r="B1940" s="20" t="s">
        <v>4313</v>
      </c>
      <c r="C1940" s="20" t="s">
        <v>6379</v>
      </c>
      <c r="D1940" s="20" t="s">
        <v>6718</v>
      </c>
      <c r="E1940" s="19" t="s">
        <v>8085</v>
      </c>
    </row>
    <row r="1941" spans="1:5" ht="15.6" x14ac:dyDescent="0.3">
      <c r="A1941" s="20" t="s">
        <v>422</v>
      </c>
      <c r="B1941" s="20" t="s">
        <v>4314</v>
      </c>
      <c r="C1941" s="20" t="s">
        <v>6380</v>
      </c>
      <c r="D1941" s="20" t="s">
        <v>6718</v>
      </c>
      <c r="E1941" s="19" t="s">
        <v>6858</v>
      </c>
    </row>
    <row r="1942" spans="1:5" ht="15.6" x14ac:dyDescent="0.3">
      <c r="A1942" s="20" t="s">
        <v>421</v>
      </c>
      <c r="B1942" s="20" t="s">
        <v>4315</v>
      </c>
      <c r="C1942" s="20" t="s">
        <v>5493</v>
      </c>
      <c r="D1942" s="20" t="s">
        <v>6718</v>
      </c>
      <c r="E1942" s="19" t="s">
        <v>8086</v>
      </c>
    </row>
    <row r="1943" spans="1:5" ht="15.6" x14ac:dyDescent="0.3">
      <c r="A1943" s="20" t="s">
        <v>420</v>
      </c>
      <c r="B1943" s="20" t="s">
        <v>4316</v>
      </c>
      <c r="C1943" s="20" t="s">
        <v>6381</v>
      </c>
      <c r="D1943" s="20" t="s">
        <v>6718</v>
      </c>
      <c r="E1943" s="19" t="s">
        <v>8087</v>
      </c>
    </row>
    <row r="1944" spans="1:5" ht="15.6" x14ac:dyDescent="0.3">
      <c r="A1944" s="20" t="s">
        <v>419</v>
      </c>
      <c r="B1944" s="20" t="s">
        <v>4317</v>
      </c>
      <c r="C1944" s="20" t="s">
        <v>6382</v>
      </c>
      <c r="D1944" s="20" t="s">
        <v>6718</v>
      </c>
      <c r="E1944" s="19" t="s">
        <v>6864</v>
      </c>
    </row>
    <row r="1945" spans="1:5" ht="15.6" x14ac:dyDescent="0.3">
      <c r="A1945" s="20" t="s">
        <v>418</v>
      </c>
      <c r="B1945" s="20" t="s">
        <v>4318</v>
      </c>
      <c r="C1945" s="20" t="s">
        <v>5418</v>
      </c>
      <c r="D1945" s="20" t="s">
        <v>6718</v>
      </c>
      <c r="E1945" s="19" t="s">
        <v>8088</v>
      </c>
    </row>
    <row r="1946" spans="1:5" ht="15.6" x14ac:dyDescent="0.3">
      <c r="A1946" s="20" t="s">
        <v>417</v>
      </c>
      <c r="B1946" s="20" t="s">
        <v>4319</v>
      </c>
      <c r="C1946" s="20" t="s">
        <v>6383</v>
      </c>
      <c r="D1946" s="20" t="s">
        <v>6717</v>
      </c>
      <c r="E1946" s="19" t="s">
        <v>6822</v>
      </c>
    </row>
    <row r="1947" spans="1:5" ht="15.6" x14ac:dyDescent="0.3">
      <c r="A1947" s="20" t="s">
        <v>416</v>
      </c>
      <c r="B1947" s="20" t="s">
        <v>4320</v>
      </c>
      <c r="C1947" s="20" t="s">
        <v>6384</v>
      </c>
      <c r="D1947" s="20" t="s">
        <v>6718</v>
      </c>
      <c r="E1947" s="19" t="s">
        <v>8043</v>
      </c>
    </row>
    <row r="1948" spans="1:5" ht="15.6" x14ac:dyDescent="0.3">
      <c r="A1948" s="20" t="s">
        <v>415</v>
      </c>
      <c r="B1948" s="20" t="s">
        <v>4321</v>
      </c>
      <c r="C1948" s="20" t="s">
        <v>6385</v>
      </c>
      <c r="D1948" s="20" t="s">
        <v>6718</v>
      </c>
      <c r="E1948" s="19" t="s">
        <v>8089</v>
      </c>
    </row>
    <row r="1949" spans="1:5" ht="15.6" x14ac:dyDescent="0.3">
      <c r="A1949" s="20" t="s">
        <v>414</v>
      </c>
      <c r="B1949" s="20" t="s">
        <v>4322</v>
      </c>
      <c r="C1949" s="20" t="s">
        <v>6386</v>
      </c>
      <c r="D1949" s="20" t="s">
        <v>6718</v>
      </c>
      <c r="E1949" s="19" t="s">
        <v>8090</v>
      </c>
    </row>
    <row r="1950" spans="1:5" ht="15.6" x14ac:dyDescent="0.3">
      <c r="A1950" s="20" t="s">
        <v>413</v>
      </c>
      <c r="B1950" s="20" t="s">
        <v>4323</v>
      </c>
      <c r="C1950" s="20" t="s">
        <v>6387</v>
      </c>
      <c r="D1950" s="20" t="s">
        <v>6717</v>
      </c>
      <c r="E1950" s="19" t="s">
        <v>8091</v>
      </c>
    </row>
    <row r="1951" spans="1:5" ht="15.6" x14ac:dyDescent="0.3">
      <c r="A1951" s="20" t="s">
        <v>412</v>
      </c>
      <c r="B1951" s="20" t="s">
        <v>4324</v>
      </c>
      <c r="C1951" s="20" t="s">
        <v>5294</v>
      </c>
      <c r="D1951" s="20" t="s">
        <v>6718</v>
      </c>
      <c r="E1951" s="19" t="s">
        <v>6850</v>
      </c>
    </row>
    <row r="1952" spans="1:5" ht="15.6" x14ac:dyDescent="0.3">
      <c r="A1952" s="20" t="s">
        <v>411</v>
      </c>
      <c r="B1952" s="20" t="s">
        <v>4325</v>
      </c>
      <c r="C1952" s="20" t="s">
        <v>6388</v>
      </c>
      <c r="D1952" s="20" t="s">
        <v>6717</v>
      </c>
      <c r="E1952" s="19" t="s">
        <v>8092</v>
      </c>
    </row>
    <row r="1953" spans="1:5" ht="15.6" x14ac:dyDescent="0.3">
      <c r="A1953" s="20" t="s">
        <v>410</v>
      </c>
      <c r="B1953" s="20" t="s">
        <v>4326</v>
      </c>
      <c r="C1953" s="20" t="s">
        <v>6707</v>
      </c>
      <c r="D1953" s="20" t="s">
        <v>6718</v>
      </c>
      <c r="E1953" s="19" t="s">
        <v>8093</v>
      </c>
    </row>
    <row r="1954" spans="1:5" ht="15.6" x14ac:dyDescent="0.3">
      <c r="A1954" s="20" t="s">
        <v>409</v>
      </c>
      <c r="B1954" s="20" t="s">
        <v>4327</v>
      </c>
      <c r="C1954" s="20" t="s">
        <v>6389</v>
      </c>
      <c r="D1954" s="20" t="s">
        <v>6718</v>
      </c>
      <c r="E1954" s="19" t="s">
        <v>8094</v>
      </c>
    </row>
    <row r="1955" spans="1:5" ht="15.6" x14ac:dyDescent="0.3">
      <c r="A1955" s="20" t="s">
        <v>408</v>
      </c>
      <c r="B1955" s="20" t="s">
        <v>4328</v>
      </c>
      <c r="C1955" s="20" t="s">
        <v>6390</v>
      </c>
      <c r="D1955" s="20" t="s">
        <v>6717</v>
      </c>
      <c r="E1955" s="19" t="s">
        <v>8095</v>
      </c>
    </row>
    <row r="1956" spans="1:5" ht="15.6" x14ac:dyDescent="0.3">
      <c r="A1956" s="20" t="s">
        <v>407</v>
      </c>
      <c r="B1956" s="20" t="s">
        <v>4329</v>
      </c>
      <c r="C1956" s="20" t="s">
        <v>6391</v>
      </c>
      <c r="D1956" s="20" t="s">
        <v>6717</v>
      </c>
      <c r="E1956" s="19" t="s">
        <v>8096</v>
      </c>
    </row>
    <row r="1957" spans="1:5" ht="15.6" x14ac:dyDescent="0.3">
      <c r="A1957" s="20" t="s">
        <v>406</v>
      </c>
      <c r="B1957" s="20" t="s">
        <v>4330</v>
      </c>
      <c r="C1957" s="20" t="s">
        <v>6392</v>
      </c>
      <c r="D1957" s="20" t="s">
        <v>6717</v>
      </c>
      <c r="E1957" s="19" t="s">
        <v>8097</v>
      </c>
    </row>
    <row r="1958" spans="1:5" ht="15.6" x14ac:dyDescent="0.3">
      <c r="A1958" s="20" t="s">
        <v>405</v>
      </c>
      <c r="B1958" s="20" t="s">
        <v>4331</v>
      </c>
      <c r="C1958" s="20" t="s">
        <v>6393</v>
      </c>
      <c r="D1958" s="20" t="s">
        <v>6718</v>
      </c>
      <c r="E1958" s="19" t="s">
        <v>8098</v>
      </c>
    </row>
    <row r="1959" spans="1:5" ht="15.6" x14ac:dyDescent="0.3">
      <c r="A1959" s="20" t="s">
        <v>404</v>
      </c>
      <c r="B1959" s="20" t="s">
        <v>4332</v>
      </c>
      <c r="C1959" s="20" t="s">
        <v>5058</v>
      </c>
      <c r="D1959" s="20" t="s">
        <v>6717</v>
      </c>
      <c r="E1959" s="19" t="s">
        <v>7107</v>
      </c>
    </row>
    <row r="1960" spans="1:5" ht="15.6" x14ac:dyDescent="0.3">
      <c r="A1960" s="20" t="s">
        <v>403</v>
      </c>
      <c r="B1960" s="20" t="s">
        <v>4333</v>
      </c>
      <c r="C1960" s="20" t="s">
        <v>6394</v>
      </c>
      <c r="D1960" s="20" t="s">
        <v>6717</v>
      </c>
      <c r="E1960" s="19" t="s">
        <v>6753</v>
      </c>
    </row>
    <row r="1961" spans="1:5" ht="15.6" x14ac:dyDescent="0.3">
      <c r="A1961" s="20" t="s">
        <v>402</v>
      </c>
      <c r="B1961" s="20" t="s">
        <v>4334</v>
      </c>
      <c r="C1961" s="20" t="s">
        <v>4750</v>
      </c>
      <c r="D1961" s="20" t="s">
        <v>6717</v>
      </c>
      <c r="E1961" s="19" t="s">
        <v>6928</v>
      </c>
    </row>
    <row r="1962" spans="1:5" ht="15.6" x14ac:dyDescent="0.3">
      <c r="A1962" s="20" t="s">
        <v>401</v>
      </c>
      <c r="B1962" s="20" t="s">
        <v>4335</v>
      </c>
      <c r="C1962" s="20" t="s">
        <v>6395</v>
      </c>
      <c r="D1962" s="20" t="s">
        <v>6717</v>
      </c>
      <c r="E1962" s="19" t="s">
        <v>8099</v>
      </c>
    </row>
    <row r="1963" spans="1:5" ht="15.6" x14ac:dyDescent="0.3">
      <c r="A1963" s="20" t="s">
        <v>400</v>
      </c>
      <c r="B1963" s="20" t="s">
        <v>4336</v>
      </c>
      <c r="C1963" s="20" t="s">
        <v>6266</v>
      </c>
      <c r="D1963" s="20" t="s">
        <v>6718</v>
      </c>
      <c r="E1963" s="19" t="s">
        <v>6722</v>
      </c>
    </row>
    <row r="1964" spans="1:5" ht="15.6" x14ac:dyDescent="0.3">
      <c r="A1964" s="20" t="s">
        <v>399</v>
      </c>
      <c r="B1964" s="20" t="s">
        <v>4337</v>
      </c>
      <c r="C1964" s="20" t="s">
        <v>6396</v>
      </c>
      <c r="D1964" s="20" t="s">
        <v>6718</v>
      </c>
      <c r="E1964" s="19" t="s">
        <v>8100</v>
      </c>
    </row>
    <row r="1965" spans="1:5" ht="15.6" x14ac:dyDescent="0.3">
      <c r="A1965" s="20" t="s">
        <v>398</v>
      </c>
      <c r="B1965" s="20" t="s">
        <v>4338</v>
      </c>
      <c r="C1965" s="20" t="s">
        <v>5030</v>
      </c>
      <c r="D1965" s="20" t="s">
        <v>6718</v>
      </c>
      <c r="E1965" s="19" t="s">
        <v>8101</v>
      </c>
    </row>
    <row r="1966" spans="1:5" ht="15.6" x14ac:dyDescent="0.3">
      <c r="A1966" s="20" t="s">
        <v>397</v>
      </c>
      <c r="B1966" s="20" t="s">
        <v>4339</v>
      </c>
      <c r="C1966" s="20" t="s">
        <v>6397</v>
      </c>
      <c r="D1966" s="20" t="s">
        <v>6717</v>
      </c>
      <c r="E1966" s="19" t="s">
        <v>8102</v>
      </c>
    </row>
    <row r="1967" spans="1:5" ht="15.6" x14ac:dyDescent="0.3">
      <c r="A1967" s="20" t="s">
        <v>396</v>
      </c>
      <c r="B1967" s="20" t="s">
        <v>4340</v>
      </c>
      <c r="C1967" s="20" t="s">
        <v>4769</v>
      </c>
      <c r="D1967" s="20" t="s">
        <v>6718</v>
      </c>
      <c r="E1967" s="19" t="s">
        <v>8103</v>
      </c>
    </row>
    <row r="1968" spans="1:5" ht="15.6" x14ac:dyDescent="0.3">
      <c r="A1968" s="20" t="s">
        <v>395</v>
      </c>
      <c r="B1968" s="20" t="s">
        <v>4341</v>
      </c>
      <c r="C1968" s="20" t="s">
        <v>6398</v>
      </c>
      <c r="D1968" s="20" t="s">
        <v>6718</v>
      </c>
      <c r="E1968" s="19" t="s">
        <v>8104</v>
      </c>
    </row>
    <row r="1969" spans="1:5" ht="15.6" x14ac:dyDescent="0.3">
      <c r="A1969" s="20" t="s">
        <v>394</v>
      </c>
      <c r="B1969" s="20" t="s">
        <v>4342</v>
      </c>
      <c r="C1969" s="20" t="s">
        <v>5959</v>
      </c>
      <c r="D1969" s="20" t="s">
        <v>6718</v>
      </c>
      <c r="E1969" s="19" t="s">
        <v>8105</v>
      </c>
    </row>
    <row r="1970" spans="1:5" ht="15.6" x14ac:dyDescent="0.3">
      <c r="A1970" s="20" t="s">
        <v>393</v>
      </c>
      <c r="B1970" s="20" t="s">
        <v>4343</v>
      </c>
      <c r="C1970" s="20" t="s">
        <v>5751</v>
      </c>
      <c r="D1970" s="20" t="s">
        <v>6718</v>
      </c>
      <c r="E1970" s="19" t="s">
        <v>8106</v>
      </c>
    </row>
    <row r="1971" spans="1:5" ht="15.6" x14ac:dyDescent="0.3">
      <c r="A1971" s="20" t="s">
        <v>392</v>
      </c>
      <c r="B1971" s="20" t="s">
        <v>4344</v>
      </c>
      <c r="C1971" s="20" t="s">
        <v>6399</v>
      </c>
      <c r="D1971" s="20" t="s">
        <v>6719</v>
      </c>
      <c r="E1971" s="19" t="s">
        <v>8107</v>
      </c>
    </row>
    <row r="1972" spans="1:5" ht="15.6" x14ac:dyDescent="0.3">
      <c r="A1972" s="20" t="s">
        <v>391</v>
      </c>
      <c r="B1972" s="20" t="s">
        <v>4345</v>
      </c>
      <c r="C1972" s="20" t="s">
        <v>6400</v>
      </c>
      <c r="D1972" s="20" t="s">
        <v>6717</v>
      </c>
      <c r="E1972" s="19" t="s">
        <v>8108</v>
      </c>
    </row>
    <row r="1973" spans="1:5" ht="15.6" x14ac:dyDescent="0.3">
      <c r="A1973" s="20" t="s">
        <v>390</v>
      </c>
      <c r="B1973" s="20" t="s">
        <v>4346</v>
      </c>
      <c r="C1973" s="20" t="s">
        <v>6401</v>
      </c>
      <c r="D1973" s="20" t="s">
        <v>6718</v>
      </c>
      <c r="E1973" s="19" t="s">
        <v>6795</v>
      </c>
    </row>
    <row r="1974" spans="1:5" ht="15.6" x14ac:dyDescent="0.3">
      <c r="A1974" s="20" t="s">
        <v>389</v>
      </c>
      <c r="B1974" s="20" t="s">
        <v>4347</v>
      </c>
      <c r="C1974" s="20" t="s">
        <v>6402</v>
      </c>
      <c r="D1974" s="20" t="s">
        <v>6718</v>
      </c>
      <c r="E1974" s="19" t="s">
        <v>8109</v>
      </c>
    </row>
    <row r="1975" spans="1:5" ht="15.6" x14ac:dyDescent="0.3">
      <c r="A1975" s="20" t="s">
        <v>388</v>
      </c>
      <c r="B1975" s="20" t="s">
        <v>4348</v>
      </c>
      <c r="C1975" s="20" t="s">
        <v>6403</v>
      </c>
      <c r="D1975" s="20" t="s">
        <v>6717</v>
      </c>
      <c r="E1975" s="19" t="s">
        <v>8110</v>
      </c>
    </row>
    <row r="1976" spans="1:5" ht="15.6" x14ac:dyDescent="0.3">
      <c r="A1976" s="20" t="s">
        <v>387</v>
      </c>
      <c r="B1976" s="20" t="s">
        <v>4349</v>
      </c>
      <c r="C1976" s="20" t="s">
        <v>6404</v>
      </c>
      <c r="D1976" s="20" t="s">
        <v>6717</v>
      </c>
      <c r="E1976" s="19" t="s">
        <v>8111</v>
      </c>
    </row>
    <row r="1977" spans="1:5" ht="15.6" x14ac:dyDescent="0.3">
      <c r="A1977" s="20" t="s">
        <v>386</v>
      </c>
      <c r="B1977" s="20" t="s">
        <v>4350</v>
      </c>
      <c r="C1977" s="20" t="s">
        <v>6405</v>
      </c>
      <c r="D1977" s="20" t="s">
        <v>6717</v>
      </c>
      <c r="E1977" s="19" t="s">
        <v>8112</v>
      </c>
    </row>
    <row r="1978" spans="1:5" ht="15.6" x14ac:dyDescent="0.3">
      <c r="A1978" s="20" t="s">
        <v>385</v>
      </c>
      <c r="B1978" s="20" t="s">
        <v>4351</v>
      </c>
      <c r="C1978" s="20" t="s">
        <v>6406</v>
      </c>
      <c r="D1978" s="20" t="s">
        <v>6717</v>
      </c>
      <c r="E1978" s="19" t="s">
        <v>6775</v>
      </c>
    </row>
    <row r="1979" spans="1:5" ht="15.6" x14ac:dyDescent="0.3">
      <c r="A1979" s="20" t="s">
        <v>384</v>
      </c>
      <c r="B1979" s="20" t="s">
        <v>4352</v>
      </c>
      <c r="C1979" s="20" t="s">
        <v>4941</v>
      </c>
      <c r="D1979" s="20" t="s">
        <v>6717</v>
      </c>
      <c r="E1979" s="19" t="s">
        <v>8113</v>
      </c>
    </row>
    <row r="1980" spans="1:5" ht="15.6" x14ac:dyDescent="0.3">
      <c r="A1980" s="20" t="s">
        <v>383</v>
      </c>
      <c r="B1980" s="20" t="s">
        <v>4353</v>
      </c>
      <c r="C1980" s="20" t="s">
        <v>6407</v>
      </c>
      <c r="D1980" s="20" t="s">
        <v>6717</v>
      </c>
      <c r="E1980" s="19" t="s">
        <v>8114</v>
      </c>
    </row>
    <row r="1981" spans="1:5" ht="15.6" x14ac:dyDescent="0.3">
      <c r="A1981" s="20" t="s">
        <v>382</v>
      </c>
      <c r="B1981" s="20" t="s">
        <v>4354</v>
      </c>
      <c r="C1981" s="20" t="s">
        <v>6408</v>
      </c>
      <c r="D1981" s="20" t="s">
        <v>6717</v>
      </c>
      <c r="E1981" s="19" t="s">
        <v>8115</v>
      </c>
    </row>
    <row r="1982" spans="1:5" ht="15.6" x14ac:dyDescent="0.3">
      <c r="A1982" s="20" t="s">
        <v>381</v>
      </c>
      <c r="B1982" s="20" t="s">
        <v>4355</v>
      </c>
      <c r="C1982" s="20" t="s">
        <v>6409</v>
      </c>
      <c r="D1982" s="20" t="s">
        <v>6717</v>
      </c>
      <c r="E1982" s="19" t="s">
        <v>8116</v>
      </c>
    </row>
    <row r="1983" spans="1:5" ht="15.6" x14ac:dyDescent="0.3">
      <c r="A1983" s="20" t="s">
        <v>380</v>
      </c>
      <c r="B1983" s="20" t="s">
        <v>4356</v>
      </c>
      <c r="C1983" s="20" t="s">
        <v>6410</v>
      </c>
      <c r="D1983" s="20" t="s">
        <v>6717</v>
      </c>
      <c r="E1983" s="19" t="s">
        <v>8117</v>
      </c>
    </row>
    <row r="1984" spans="1:5" ht="15.6" x14ac:dyDescent="0.3">
      <c r="A1984" s="20" t="s">
        <v>379</v>
      </c>
      <c r="B1984" s="20" t="s">
        <v>4357</v>
      </c>
      <c r="C1984" s="20" t="s">
        <v>6411</v>
      </c>
      <c r="D1984" s="20" t="s">
        <v>6717</v>
      </c>
      <c r="E1984" s="19" t="s">
        <v>8118</v>
      </c>
    </row>
    <row r="1985" spans="1:5" ht="15.6" x14ac:dyDescent="0.3">
      <c r="A1985" s="20" t="s">
        <v>378</v>
      </c>
      <c r="B1985" s="20" t="s">
        <v>4358</v>
      </c>
      <c r="C1985" s="20" t="s">
        <v>6412</v>
      </c>
      <c r="D1985" s="20" t="s">
        <v>6718</v>
      </c>
      <c r="E1985" s="19" t="s">
        <v>8119</v>
      </c>
    </row>
    <row r="1986" spans="1:5" ht="15.6" x14ac:dyDescent="0.3">
      <c r="A1986" s="20" t="s">
        <v>377</v>
      </c>
      <c r="B1986" s="20" t="s">
        <v>4359</v>
      </c>
      <c r="C1986" s="20" t="s">
        <v>6413</v>
      </c>
      <c r="D1986" s="20" t="s">
        <v>6718</v>
      </c>
      <c r="E1986" s="19" t="s">
        <v>7511</v>
      </c>
    </row>
    <row r="1987" spans="1:5" ht="15.6" x14ac:dyDescent="0.3">
      <c r="A1987" s="20" t="s">
        <v>376</v>
      </c>
      <c r="B1987" s="20" t="s">
        <v>4360</v>
      </c>
      <c r="C1987" s="20" t="s">
        <v>6414</v>
      </c>
      <c r="D1987" s="20" t="s">
        <v>6718</v>
      </c>
      <c r="E1987" s="19" t="s">
        <v>6740</v>
      </c>
    </row>
    <row r="1988" spans="1:5" ht="15.6" x14ac:dyDescent="0.3">
      <c r="A1988" s="20" t="s">
        <v>375</v>
      </c>
      <c r="B1988" s="20" t="s">
        <v>4361</v>
      </c>
      <c r="C1988" s="20" t="s">
        <v>6415</v>
      </c>
      <c r="D1988" s="20" t="s">
        <v>6719</v>
      </c>
      <c r="E1988" s="19" t="s">
        <v>7020</v>
      </c>
    </row>
    <row r="1989" spans="1:5" ht="15.6" x14ac:dyDescent="0.3">
      <c r="A1989" s="20" t="s">
        <v>374</v>
      </c>
      <c r="B1989" s="20" t="s">
        <v>4362</v>
      </c>
      <c r="C1989" s="20" t="s">
        <v>6416</v>
      </c>
      <c r="D1989" s="20" t="s">
        <v>6718</v>
      </c>
      <c r="E1989" s="19" t="s">
        <v>8120</v>
      </c>
    </row>
    <row r="1990" spans="1:5" ht="15.6" x14ac:dyDescent="0.3">
      <c r="A1990" s="20" t="s">
        <v>373</v>
      </c>
      <c r="B1990" s="20" t="s">
        <v>4363</v>
      </c>
      <c r="C1990" s="20" t="s">
        <v>6417</v>
      </c>
      <c r="D1990" s="20" t="s">
        <v>6717</v>
      </c>
      <c r="E1990" s="19" t="s">
        <v>6799</v>
      </c>
    </row>
    <row r="1991" spans="1:5" ht="15.6" x14ac:dyDescent="0.3">
      <c r="A1991" s="20" t="s">
        <v>372</v>
      </c>
      <c r="B1991" s="20" t="s">
        <v>4364</v>
      </c>
      <c r="C1991" s="20" t="s">
        <v>6418</v>
      </c>
      <c r="D1991" s="20" t="s">
        <v>6718</v>
      </c>
      <c r="E1991" s="19" t="s">
        <v>8121</v>
      </c>
    </row>
    <row r="1992" spans="1:5" ht="15.6" x14ac:dyDescent="0.3">
      <c r="A1992" s="20" t="s">
        <v>371</v>
      </c>
      <c r="B1992" s="20" t="s">
        <v>4365</v>
      </c>
      <c r="C1992" s="20" t="s">
        <v>6419</v>
      </c>
      <c r="D1992" s="20" t="s">
        <v>6718</v>
      </c>
      <c r="E1992" s="19" t="s">
        <v>7264</v>
      </c>
    </row>
    <row r="1993" spans="1:5" ht="15.6" x14ac:dyDescent="0.3">
      <c r="A1993" s="20" t="s">
        <v>370</v>
      </c>
      <c r="B1993" s="20" t="s">
        <v>4366</v>
      </c>
      <c r="C1993" s="20" t="s">
        <v>6420</v>
      </c>
      <c r="D1993" s="20" t="s">
        <v>6718</v>
      </c>
      <c r="E1993" s="19" t="s">
        <v>8122</v>
      </c>
    </row>
    <row r="1994" spans="1:5" ht="15.6" x14ac:dyDescent="0.3">
      <c r="A1994" s="20" t="s">
        <v>369</v>
      </c>
      <c r="B1994" s="20" t="s">
        <v>4367</v>
      </c>
      <c r="C1994" s="20" t="s">
        <v>6421</v>
      </c>
      <c r="D1994" s="20" t="s">
        <v>6718</v>
      </c>
      <c r="E1994" s="19" t="s">
        <v>8123</v>
      </c>
    </row>
    <row r="1995" spans="1:5" ht="15.6" x14ac:dyDescent="0.3">
      <c r="A1995" s="20" t="s">
        <v>368</v>
      </c>
      <c r="B1995" s="20" t="s">
        <v>4368</v>
      </c>
      <c r="C1995" s="20" t="s">
        <v>6422</v>
      </c>
      <c r="D1995" s="20" t="s">
        <v>6717</v>
      </c>
      <c r="E1995" s="19" t="s">
        <v>7837</v>
      </c>
    </row>
    <row r="1996" spans="1:5" ht="15.6" x14ac:dyDescent="0.3">
      <c r="A1996" s="20" t="s">
        <v>367</v>
      </c>
      <c r="B1996" s="20" t="s">
        <v>4369</v>
      </c>
      <c r="C1996" s="20" t="s">
        <v>6423</v>
      </c>
      <c r="D1996" s="20" t="s">
        <v>6717</v>
      </c>
      <c r="E1996" s="19" t="s">
        <v>8124</v>
      </c>
    </row>
    <row r="1997" spans="1:5" ht="15.6" x14ac:dyDescent="0.3">
      <c r="A1997" s="20" t="s">
        <v>366</v>
      </c>
      <c r="B1997" s="20" t="s">
        <v>4370</v>
      </c>
      <c r="C1997" s="20" t="s">
        <v>5099</v>
      </c>
      <c r="D1997" s="20" t="s">
        <v>6717</v>
      </c>
      <c r="E1997" s="19" t="s">
        <v>8125</v>
      </c>
    </row>
    <row r="1998" spans="1:5" ht="15.6" x14ac:dyDescent="0.3">
      <c r="A1998" s="20" t="s">
        <v>365</v>
      </c>
      <c r="B1998" s="20" t="s">
        <v>4371</v>
      </c>
      <c r="C1998" s="20" t="s">
        <v>4817</v>
      </c>
      <c r="D1998" s="20" t="s">
        <v>6717</v>
      </c>
      <c r="E1998" s="19" t="s">
        <v>6949</v>
      </c>
    </row>
    <row r="1999" spans="1:5" ht="15.6" x14ac:dyDescent="0.3">
      <c r="A1999" s="20" t="s">
        <v>364</v>
      </c>
      <c r="B1999" s="20" t="s">
        <v>4372</v>
      </c>
      <c r="C1999" s="20" t="s">
        <v>6424</v>
      </c>
      <c r="D1999" s="20" t="s">
        <v>6717</v>
      </c>
      <c r="E1999" s="19" t="s">
        <v>8126</v>
      </c>
    </row>
    <row r="2000" spans="1:5" ht="15.6" x14ac:dyDescent="0.3">
      <c r="A2000" s="20" t="s">
        <v>363</v>
      </c>
      <c r="B2000" s="20" t="s">
        <v>4373</v>
      </c>
      <c r="C2000" s="20" t="s">
        <v>5016</v>
      </c>
      <c r="D2000" s="20" t="s">
        <v>6717</v>
      </c>
      <c r="E2000" s="19" t="s">
        <v>7115</v>
      </c>
    </row>
    <row r="2001" spans="1:5" ht="15.6" x14ac:dyDescent="0.3">
      <c r="A2001" s="20" t="s">
        <v>362</v>
      </c>
      <c r="B2001" s="20" t="s">
        <v>4374</v>
      </c>
      <c r="C2001" s="20" t="s">
        <v>6425</v>
      </c>
      <c r="D2001" s="20" t="s">
        <v>6717</v>
      </c>
      <c r="E2001" s="19" t="s">
        <v>8127</v>
      </c>
    </row>
    <row r="2002" spans="1:5" ht="15.6" x14ac:dyDescent="0.3">
      <c r="A2002" s="20" t="s">
        <v>361</v>
      </c>
      <c r="B2002" s="20" t="s">
        <v>4375</v>
      </c>
      <c r="C2002" s="20" t="s">
        <v>6426</v>
      </c>
      <c r="D2002" s="20" t="s">
        <v>6718</v>
      </c>
      <c r="E2002" s="19" t="s">
        <v>8128</v>
      </c>
    </row>
    <row r="2003" spans="1:5" ht="15.6" x14ac:dyDescent="0.3">
      <c r="A2003" s="20" t="s">
        <v>360</v>
      </c>
      <c r="B2003" s="20" t="s">
        <v>4376</v>
      </c>
      <c r="C2003" s="20" t="s">
        <v>6427</v>
      </c>
      <c r="D2003" s="20" t="s">
        <v>6717</v>
      </c>
      <c r="E2003" s="19" t="s">
        <v>8129</v>
      </c>
    </row>
    <row r="2004" spans="1:5" ht="15.6" x14ac:dyDescent="0.3">
      <c r="A2004" s="20" t="s">
        <v>359</v>
      </c>
      <c r="B2004" s="20" t="s">
        <v>4377</v>
      </c>
      <c r="C2004" s="20" t="s">
        <v>6428</v>
      </c>
      <c r="D2004" s="20" t="s">
        <v>6717</v>
      </c>
      <c r="E2004" s="19" t="s">
        <v>7137</v>
      </c>
    </row>
    <row r="2005" spans="1:5" ht="15.6" x14ac:dyDescent="0.3">
      <c r="A2005" s="20" t="s">
        <v>358</v>
      </c>
      <c r="B2005" s="20" t="s">
        <v>4378</v>
      </c>
      <c r="C2005" s="20" t="s">
        <v>6429</v>
      </c>
      <c r="D2005" s="20" t="s">
        <v>6717</v>
      </c>
      <c r="E2005" s="19" t="s">
        <v>8130</v>
      </c>
    </row>
    <row r="2006" spans="1:5" ht="15.6" x14ac:dyDescent="0.3">
      <c r="A2006" s="20" t="s">
        <v>357</v>
      </c>
      <c r="B2006" s="20" t="s">
        <v>4379</v>
      </c>
      <c r="C2006" s="20" t="s">
        <v>5893</v>
      </c>
      <c r="D2006" s="20" t="s">
        <v>6717</v>
      </c>
      <c r="E2006" s="19" t="s">
        <v>8131</v>
      </c>
    </row>
    <row r="2007" spans="1:5" ht="15.6" x14ac:dyDescent="0.3">
      <c r="A2007" s="20" t="s">
        <v>356</v>
      </c>
      <c r="B2007" s="20" t="s">
        <v>4380</v>
      </c>
      <c r="C2007" s="20" t="s">
        <v>6430</v>
      </c>
      <c r="D2007" s="20" t="s">
        <v>6717</v>
      </c>
      <c r="E2007" s="19" t="s">
        <v>6782</v>
      </c>
    </row>
    <row r="2008" spans="1:5" ht="15.6" x14ac:dyDescent="0.3">
      <c r="A2008" s="20" t="s">
        <v>355</v>
      </c>
      <c r="B2008" s="20" t="s">
        <v>4381</v>
      </c>
      <c r="C2008" s="20" t="s">
        <v>5025</v>
      </c>
      <c r="D2008" s="20" t="s">
        <v>6719</v>
      </c>
      <c r="E2008" s="19" t="s">
        <v>8132</v>
      </c>
    </row>
    <row r="2009" spans="1:5" ht="15.6" x14ac:dyDescent="0.3">
      <c r="A2009" s="20" t="s">
        <v>354</v>
      </c>
      <c r="B2009" s="20" t="s">
        <v>4382</v>
      </c>
      <c r="C2009" s="20" t="s">
        <v>6431</v>
      </c>
      <c r="D2009" s="20" t="s">
        <v>6717</v>
      </c>
      <c r="E2009" s="19" t="s">
        <v>8133</v>
      </c>
    </row>
    <row r="2010" spans="1:5" ht="15.6" x14ac:dyDescent="0.3">
      <c r="A2010" s="20" t="s">
        <v>353</v>
      </c>
      <c r="B2010" s="20" t="s">
        <v>4383</v>
      </c>
      <c r="C2010" s="20" t="s">
        <v>6432</v>
      </c>
      <c r="D2010" s="20" t="s">
        <v>6718</v>
      </c>
      <c r="E2010" s="19" t="s">
        <v>8134</v>
      </c>
    </row>
    <row r="2011" spans="1:5" ht="15.6" x14ac:dyDescent="0.3">
      <c r="A2011" s="20" t="s">
        <v>352</v>
      </c>
      <c r="B2011" s="20" t="s">
        <v>4384</v>
      </c>
      <c r="C2011" s="20" t="s">
        <v>6433</v>
      </c>
      <c r="D2011" s="20" t="s">
        <v>6718</v>
      </c>
      <c r="E2011" s="19" t="s">
        <v>7057</v>
      </c>
    </row>
    <row r="2012" spans="1:5" ht="15.6" x14ac:dyDescent="0.3">
      <c r="A2012" s="20" t="s">
        <v>351</v>
      </c>
      <c r="B2012" s="20" t="s">
        <v>4385</v>
      </c>
      <c r="C2012" s="20" t="s">
        <v>6434</v>
      </c>
      <c r="D2012" s="20" t="s">
        <v>6718</v>
      </c>
      <c r="E2012" s="19" t="s">
        <v>6975</v>
      </c>
    </row>
    <row r="2013" spans="1:5" ht="15.6" x14ac:dyDescent="0.3">
      <c r="A2013" s="20" t="s">
        <v>349</v>
      </c>
      <c r="B2013" s="20" t="s">
        <v>4386</v>
      </c>
      <c r="C2013" s="20" t="s">
        <v>6435</v>
      </c>
      <c r="D2013" s="20" t="s">
        <v>6718</v>
      </c>
      <c r="E2013" s="19" t="s">
        <v>6908</v>
      </c>
    </row>
    <row r="2014" spans="1:5" ht="15.6" x14ac:dyDescent="0.3">
      <c r="A2014" s="20" t="s">
        <v>348</v>
      </c>
      <c r="B2014" s="20" t="s">
        <v>4387</v>
      </c>
      <c r="C2014" s="20" t="s">
        <v>5674</v>
      </c>
      <c r="D2014" s="20" t="s">
        <v>6717</v>
      </c>
      <c r="E2014" s="19" t="s">
        <v>8135</v>
      </c>
    </row>
    <row r="2015" spans="1:5" ht="15.6" x14ac:dyDescent="0.3">
      <c r="A2015" s="20" t="s">
        <v>347</v>
      </c>
      <c r="B2015" s="20" t="s">
        <v>4388</v>
      </c>
      <c r="C2015" s="20" t="s">
        <v>6436</v>
      </c>
      <c r="D2015" s="20" t="s">
        <v>6718</v>
      </c>
      <c r="E2015" s="19" t="s">
        <v>8136</v>
      </c>
    </row>
    <row r="2016" spans="1:5" ht="15.6" x14ac:dyDescent="0.3">
      <c r="A2016" s="20" t="s">
        <v>346</v>
      </c>
      <c r="B2016" s="20" t="s">
        <v>4389</v>
      </c>
      <c r="C2016" s="20" t="s">
        <v>6437</v>
      </c>
      <c r="D2016" s="20" t="s">
        <v>6717</v>
      </c>
      <c r="E2016" s="19" t="s">
        <v>8137</v>
      </c>
    </row>
    <row r="2017" spans="1:5" ht="15.6" x14ac:dyDescent="0.3">
      <c r="A2017" s="20" t="s">
        <v>345</v>
      </c>
      <c r="B2017" s="20" t="s">
        <v>4390</v>
      </c>
      <c r="C2017" s="20" t="s">
        <v>6438</v>
      </c>
      <c r="D2017" s="20" t="s">
        <v>6718</v>
      </c>
      <c r="E2017" s="19" t="s">
        <v>8090</v>
      </c>
    </row>
    <row r="2018" spans="1:5" ht="15.6" x14ac:dyDescent="0.3">
      <c r="A2018" s="20" t="s">
        <v>344</v>
      </c>
      <c r="B2018" s="20" t="s">
        <v>4391</v>
      </c>
      <c r="C2018" s="20" t="s">
        <v>6439</v>
      </c>
      <c r="D2018" s="20" t="s">
        <v>6717</v>
      </c>
      <c r="E2018" s="19" t="s">
        <v>8138</v>
      </c>
    </row>
    <row r="2019" spans="1:5" ht="15.6" x14ac:dyDescent="0.3">
      <c r="A2019" s="20" t="s">
        <v>343</v>
      </c>
      <c r="B2019" s="20" t="s">
        <v>4392</v>
      </c>
      <c r="C2019" s="20" t="s">
        <v>6440</v>
      </c>
      <c r="D2019" s="20" t="s">
        <v>6717</v>
      </c>
      <c r="E2019" s="19" t="s">
        <v>6782</v>
      </c>
    </row>
    <row r="2020" spans="1:5" ht="15.6" x14ac:dyDescent="0.3">
      <c r="A2020" s="20" t="s">
        <v>342</v>
      </c>
      <c r="B2020" s="20" t="s">
        <v>4393</v>
      </c>
      <c r="C2020" s="20" t="s">
        <v>4780</v>
      </c>
      <c r="D2020" s="20" t="s">
        <v>6717</v>
      </c>
      <c r="E2020" s="19" t="s">
        <v>8139</v>
      </c>
    </row>
    <row r="2021" spans="1:5" ht="15.6" x14ac:dyDescent="0.3">
      <c r="A2021" s="20" t="s">
        <v>341</v>
      </c>
      <c r="B2021" s="20" t="s">
        <v>4394</v>
      </c>
      <c r="C2021" s="20" t="s">
        <v>6441</v>
      </c>
      <c r="D2021" s="20" t="s">
        <v>6718</v>
      </c>
      <c r="E2021" s="19" t="s">
        <v>8140</v>
      </c>
    </row>
    <row r="2022" spans="1:5" ht="15.6" x14ac:dyDescent="0.3">
      <c r="A2022" s="20" t="s">
        <v>340</v>
      </c>
      <c r="B2022" s="20" t="s">
        <v>4395</v>
      </c>
      <c r="C2022" s="20" t="s">
        <v>4949</v>
      </c>
      <c r="D2022" s="20" t="s">
        <v>6718</v>
      </c>
      <c r="E2022" s="19" t="s">
        <v>7997</v>
      </c>
    </row>
    <row r="2023" spans="1:5" ht="15.6" x14ac:dyDescent="0.3">
      <c r="A2023" s="20" t="s">
        <v>339</v>
      </c>
      <c r="B2023" s="20" t="s">
        <v>4396</v>
      </c>
      <c r="C2023" s="20" t="s">
        <v>6442</v>
      </c>
      <c r="D2023" s="20" t="s">
        <v>6717</v>
      </c>
      <c r="E2023" s="19" t="s">
        <v>8141</v>
      </c>
    </row>
    <row r="2024" spans="1:5" ht="15.6" x14ac:dyDescent="0.3">
      <c r="A2024" s="20" t="s">
        <v>338</v>
      </c>
      <c r="B2024" s="20" t="s">
        <v>4397</v>
      </c>
      <c r="C2024" s="20" t="s">
        <v>6443</v>
      </c>
      <c r="D2024" s="20" t="s">
        <v>6718</v>
      </c>
      <c r="E2024" s="19" t="s">
        <v>8142</v>
      </c>
    </row>
    <row r="2025" spans="1:5" ht="15.6" x14ac:dyDescent="0.3">
      <c r="A2025" s="20" t="s">
        <v>337</v>
      </c>
      <c r="B2025" s="20" t="s">
        <v>4398</v>
      </c>
      <c r="C2025" s="20" t="s">
        <v>6444</v>
      </c>
      <c r="D2025" s="20" t="s">
        <v>6717</v>
      </c>
      <c r="E2025" s="19" t="s">
        <v>8143</v>
      </c>
    </row>
    <row r="2026" spans="1:5" ht="15.6" x14ac:dyDescent="0.3">
      <c r="A2026" s="20" t="s">
        <v>336</v>
      </c>
      <c r="B2026" s="20" t="s">
        <v>4399</v>
      </c>
      <c r="C2026" s="20" t="s">
        <v>6445</v>
      </c>
      <c r="D2026" s="20" t="s">
        <v>6717</v>
      </c>
      <c r="E2026" s="19" t="s">
        <v>8144</v>
      </c>
    </row>
    <row r="2027" spans="1:5" ht="15.6" x14ac:dyDescent="0.3">
      <c r="A2027" s="20" t="s">
        <v>335</v>
      </c>
      <c r="B2027" s="20" t="s">
        <v>4400</v>
      </c>
      <c r="C2027" s="20" t="s">
        <v>6446</v>
      </c>
      <c r="D2027" s="20" t="s">
        <v>6718</v>
      </c>
      <c r="E2027" s="19" t="s">
        <v>8145</v>
      </c>
    </row>
    <row r="2028" spans="1:5" ht="15.6" x14ac:dyDescent="0.3">
      <c r="A2028" s="20" t="s">
        <v>334</v>
      </c>
      <c r="B2028" s="20" t="s">
        <v>4401</v>
      </c>
      <c r="C2028" s="20" t="s">
        <v>6115</v>
      </c>
      <c r="D2028" s="20" t="s">
        <v>6717</v>
      </c>
      <c r="E2028" s="19" t="s">
        <v>8146</v>
      </c>
    </row>
    <row r="2029" spans="1:5" ht="15.6" x14ac:dyDescent="0.3">
      <c r="A2029" s="20" t="s">
        <v>333</v>
      </c>
      <c r="B2029" s="20" t="s">
        <v>4402</v>
      </c>
      <c r="C2029" s="20" t="s">
        <v>6447</v>
      </c>
      <c r="D2029" s="20" t="s">
        <v>6718</v>
      </c>
      <c r="E2029" s="19" t="s">
        <v>8147</v>
      </c>
    </row>
    <row r="2030" spans="1:5" ht="15.6" x14ac:dyDescent="0.3">
      <c r="A2030" s="20" t="s">
        <v>332</v>
      </c>
      <c r="B2030" s="20" t="s">
        <v>4403</v>
      </c>
      <c r="C2030" s="20" t="s">
        <v>6448</v>
      </c>
      <c r="D2030" s="20" t="s">
        <v>6718</v>
      </c>
      <c r="E2030" s="19" t="s">
        <v>6783</v>
      </c>
    </row>
    <row r="2031" spans="1:5" ht="15.6" x14ac:dyDescent="0.3">
      <c r="A2031" s="20" t="s">
        <v>331</v>
      </c>
      <c r="B2031" s="20" t="s">
        <v>4404</v>
      </c>
      <c r="C2031" s="20" t="s">
        <v>6449</v>
      </c>
      <c r="D2031" s="20" t="s">
        <v>6717</v>
      </c>
      <c r="E2031" s="19" t="s">
        <v>8148</v>
      </c>
    </row>
    <row r="2032" spans="1:5" ht="15.6" x14ac:dyDescent="0.3">
      <c r="A2032" s="20" t="s">
        <v>330</v>
      </c>
      <c r="B2032" s="20" t="s">
        <v>4405</v>
      </c>
      <c r="C2032" s="20" t="s">
        <v>6450</v>
      </c>
      <c r="D2032" s="20" t="s">
        <v>6717</v>
      </c>
      <c r="E2032" s="19" t="s">
        <v>8149</v>
      </c>
    </row>
    <row r="2033" spans="1:5" ht="15.6" x14ac:dyDescent="0.3">
      <c r="A2033" s="20" t="s">
        <v>329</v>
      </c>
      <c r="B2033" s="20" t="s">
        <v>4406</v>
      </c>
      <c r="C2033" s="20" t="s">
        <v>5408</v>
      </c>
      <c r="D2033" s="20" t="s">
        <v>6718</v>
      </c>
      <c r="E2033" s="19" t="s">
        <v>8150</v>
      </c>
    </row>
    <row r="2034" spans="1:5" ht="15.6" x14ac:dyDescent="0.3">
      <c r="A2034" s="20" t="s">
        <v>328</v>
      </c>
      <c r="B2034" s="20" t="s">
        <v>4407</v>
      </c>
      <c r="C2034" s="20" t="s">
        <v>6451</v>
      </c>
      <c r="D2034" s="20" t="s">
        <v>6718</v>
      </c>
      <c r="E2034" s="19" t="s">
        <v>8151</v>
      </c>
    </row>
    <row r="2035" spans="1:5" ht="15.6" x14ac:dyDescent="0.3">
      <c r="A2035" s="20" t="s">
        <v>327</v>
      </c>
      <c r="B2035" s="20" t="s">
        <v>4408</v>
      </c>
      <c r="C2035" s="20" t="s">
        <v>6452</v>
      </c>
      <c r="D2035" s="20" t="s">
        <v>6718</v>
      </c>
      <c r="E2035" s="19" t="s">
        <v>7491</v>
      </c>
    </row>
    <row r="2036" spans="1:5" ht="15.6" x14ac:dyDescent="0.3">
      <c r="A2036" s="20" t="s">
        <v>326</v>
      </c>
      <c r="B2036" s="20" t="s">
        <v>4409</v>
      </c>
      <c r="C2036" s="20" t="s">
        <v>6453</v>
      </c>
      <c r="D2036" s="20" t="s">
        <v>6717</v>
      </c>
      <c r="E2036" s="19" t="s">
        <v>8152</v>
      </c>
    </row>
    <row r="2037" spans="1:5" ht="15.6" x14ac:dyDescent="0.3">
      <c r="A2037" s="20" t="s">
        <v>325</v>
      </c>
      <c r="B2037" s="20" t="s">
        <v>4410</v>
      </c>
      <c r="C2037" s="20" t="s">
        <v>6454</v>
      </c>
      <c r="D2037" s="20" t="s">
        <v>6717</v>
      </c>
      <c r="E2037" s="19" t="s">
        <v>8153</v>
      </c>
    </row>
    <row r="2038" spans="1:5" ht="15.6" x14ac:dyDescent="0.3">
      <c r="A2038" s="20" t="s">
        <v>324</v>
      </c>
      <c r="B2038" s="20" t="s">
        <v>4411</v>
      </c>
      <c r="C2038" s="20" t="s">
        <v>6455</v>
      </c>
      <c r="D2038" s="20" t="s">
        <v>6717</v>
      </c>
      <c r="E2038" s="19" t="s">
        <v>7337</v>
      </c>
    </row>
    <row r="2039" spans="1:5" ht="15.6" x14ac:dyDescent="0.3">
      <c r="A2039" s="20" t="s">
        <v>323</v>
      </c>
      <c r="B2039" s="20" t="s">
        <v>4412</v>
      </c>
      <c r="C2039" s="20" t="s">
        <v>6456</v>
      </c>
      <c r="D2039" s="20" t="s">
        <v>6717</v>
      </c>
      <c r="E2039" s="19" t="s">
        <v>6944</v>
      </c>
    </row>
    <row r="2040" spans="1:5" ht="15.6" x14ac:dyDescent="0.3">
      <c r="A2040" s="20" t="s">
        <v>322</v>
      </c>
      <c r="B2040" s="20" t="s">
        <v>4413</v>
      </c>
      <c r="C2040" s="20" t="s">
        <v>4784</v>
      </c>
      <c r="D2040" s="20" t="s">
        <v>6718</v>
      </c>
      <c r="E2040" s="19" t="s">
        <v>7997</v>
      </c>
    </row>
    <row r="2041" spans="1:5" ht="15.6" x14ac:dyDescent="0.3">
      <c r="A2041" s="20" t="s">
        <v>321</v>
      </c>
      <c r="B2041" s="20" t="s">
        <v>4414</v>
      </c>
      <c r="C2041" s="20" t="s">
        <v>6457</v>
      </c>
      <c r="D2041" s="20" t="s">
        <v>6717</v>
      </c>
      <c r="E2041" s="19" t="s">
        <v>8154</v>
      </c>
    </row>
    <row r="2042" spans="1:5" ht="15.6" x14ac:dyDescent="0.3">
      <c r="A2042" s="20" t="s">
        <v>320</v>
      </c>
      <c r="B2042" s="20" t="s">
        <v>4415</v>
      </c>
      <c r="C2042" s="20" t="s">
        <v>4762</v>
      </c>
      <c r="D2042" s="20" t="s">
        <v>6718</v>
      </c>
      <c r="E2042" s="19" t="s">
        <v>7441</v>
      </c>
    </row>
    <row r="2043" spans="1:5" ht="15.6" x14ac:dyDescent="0.3">
      <c r="A2043" s="20" t="s">
        <v>319</v>
      </c>
      <c r="B2043" s="20" t="s">
        <v>4416</v>
      </c>
      <c r="C2043" s="20" t="s">
        <v>6458</v>
      </c>
      <c r="D2043" s="20" t="s">
        <v>6718</v>
      </c>
      <c r="E2043" s="19" t="s">
        <v>8155</v>
      </c>
    </row>
    <row r="2044" spans="1:5" ht="15.6" x14ac:dyDescent="0.3">
      <c r="A2044" s="20" t="s">
        <v>318</v>
      </c>
      <c r="B2044" s="20" t="s">
        <v>4417</v>
      </c>
      <c r="C2044" s="20" t="s">
        <v>6459</v>
      </c>
      <c r="D2044" s="20" t="s">
        <v>6718</v>
      </c>
      <c r="E2044" s="19" t="s">
        <v>8156</v>
      </c>
    </row>
    <row r="2045" spans="1:5" ht="15.6" x14ac:dyDescent="0.3">
      <c r="A2045" s="20" t="s">
        <v>317</v>
      </c>
      <c r="B2045" s="20" t="s">
        <v>4418</v>
      </c>
      <c r="C2045" s="20" t="s">
        <v>6460</v>
      </c>
      <c r="D2045" s="20" t="s">
        <v>6717</v>
      </c>
      <c r="E2045" s="19" t="s">
        <v>8157</v>
      </c>
    </row>
    <row r="2046" spans="1:5" ht="15.6" x14ac:dyDescent="0.3">
      <c r="A2046" s="20" t="s">
        <v>316</v>
      </c>
      <c r="B2046" s="20" t="s">
        <v>4419</v>
      </c>
      <c r="C2046" s="20" t="s">
        <v>6461</v>
      </c>
      <c r="D2046" s="20" t="s">
        <v>6717</v>
      </c>
      <c r="E2046" s="19" t="s">
        <v>8158</v>
      </c>
    </row>
    <row r="2047" spans="1:5" ht="15.6" x14ac:dyDescent="0.3">
      <c r="A2047" s="20" t="s">
        <v>315</v>
      </c>
      <c r="B2047" s="20" t="s">
        <v>4420</v>
      </c>
      <c r="C2047" s="20" t="s">
        <v>6462</v>
      </c>
      <c r="D2047" s="20" t="s">
        <v>6717</v>
      </c>
      <c r="E2047" s="19" t="s">
        <v>8159</v>
      </c>
    </row>
    <row r="2048" spans="1:5" ht="15.6" x14ac:dyDescent="0.3">
      <c r="A2048" s="20" t="s">
        <v>314</v>
      </c>
      <c r="B2048" s="20" t="s">
        <v>4421</v>
      </c>
      <c r="C2048" s="20" t="s">
        <v>4788</v>
      </c>
      <c r="D2048" s="20" t="s">
        <v>6717</v>
      </c>
      <c r="E2048" s="19" t="s">
        <v>6796</v>
      </c>
    </row>
    <row r="2049" spans="1:5" ht="15.6" x14ac:dyDescent="0.3">
      <c r="A2049" s="20" t="s">
        <v>313</v>
      </c>
      <c r="B2049" s="20" t="s">
        <v>4422</v>
      </c>
      <c r="C2049" s="20" t="s">
        <v>6463</v>
      </c>
      <c r="D2049" s="20" t="s">
        <v>6717</v>
      </c>
      <c r="E2049" s="19" t="s">
        <v>8160</v>
      </c>
    </row>
    <row r="2050" spans="1:5" ht="15.6" x14ac:dyDescent="0.3">
      <c r="A2050" s="20" t="s">
        <v>312</v>
      </c>
      <c r="B2050" s="20" t="s">
        <v>4423</v>
      </c>
      <c r="C2050" s="20" t="s">
        <v>5755</v>
      </c>
      <c r="D2050" s="20" t="s">
        <v>6718</v>
      </c>
      <c r="E2050" s="19" t="s">
        <v>8161</v>
      </c>
    </row>
    <row r="2051" spans="1:5" ht="15.6" x14ac:dyDescent="0.3">
      <c r="A2051" s="20" t="s">
        <v>311</v>
      </c>
      <c r="B2051" s="20" t="s">
        <v>4424</v>
      </c>
      <c r="C2051" s="20" t="s">
        <v>6055</v>
      </c>
      <c r="D2051" s="20" t="s">
        <v>6718</v>
      </c>
      <c r="E2051" s="19" t="s">
        <v>7190</v>
      </c>
    </row>
    <row r="2052" spans="1:5" ht="15.6" x14ac:dyDescent="0.3">
      <c r="A2052" s="20" t="s">
        <v>310</v>
      </c>
      <c r="B2052" s="20" t="s">
        <v>4425</v>
      </c>
      <c r="C2052" s="20" t="s">
        <v>6464</v>
      </c>
      <c r="D2052" s="20" t="s">
        <v>6718</v>
      </c>
      <c r="E2052" s="19" t="s">
        <v>8162</v>
      </c>
    </row>
    <row r="2053" spans="1:5" ht="15.6" x14ac:dyDescent="0.3">
      <c r="A2053" s="20" t="s">
        <v>309</v>
      </c>
      <c r="B2053" s="20" t="s">
        <v>4426</v>
      </c>
      <c r="C2053" s="20" t="s">
        <v>5362</v>
      </c>
      <c r="D2053" s="20" t="s">
        <v>6717</v>
      </c>
      <c r="E2053" s="19" t="s">
        <v>8163</v>
      </c>
    </row>
    <row r="2054" spans="1:5" ht="15.6" x14ac:dyDescent="0.3">
      <c r="A2054" s="20" t="s">
        <v>308</v>
      </c>
      <c r="B2054" s="20" t="s">
        <v>4427</v>
      </c>
      <c r="C2054" s="20" t="s">
        <v>6465</v>
      </c>
      <c r="D2054" s="20" t="s">
        <v>6717</v>
      </c>
      <c r="E2054" s="19" t="s">
        <v>8164</v>
      </c>
    </row>
    <row r="2055" spans="1:5" ht="15.6" x14ac:dyDescent="0.3">
      <c r="A2055" s="20" t="s">
        <v>307</v>
      </c>
      <c r="B2055" s="20" t="s">
        <v>4428</v>
      </c>
      <c r="C2055" s="20" t="s">
        <v>6466</v>
      </c>
      <c r="D2055" s="20" t="s">
        <v>6717</v>
      </c>
      <c r="E2055" s="19" t="s">
        <v>6886</v>
      </c>
    </row>
    <row r="2056" spans="1:5" ht="15.6" x14ac:dyDescent="0.3">
      <c r="A2056" s="20" t="s">
        <v>306</v>
      </c>
      <c r="B2056" s="20" t="s">
        <v>4429</v>
      </c>
      <c r="C2056" s="20" t="s">
        <v>5194</v>
      </c>
      <c r="D2056" s="20" t="s">
        <v>6717</v>
      </c>
      <c r="E2056" s="19" t="s">
        <v>8165</v>
      </c>
    </row>
    <row r="2057" spans="1:5" ht="15.6" x14ac:dyDescent="0.3">
      <c r="A2057" s="20" t="s">
        <v>305</v>
      </c>
      <c r="B2057" s="20" t="s">
        <v>4430</v>
      </c>
      <c r="C2057" s="20" t="s">
        <v>6467</v>
      </c>
      <c r="D2057" s="20" t="s">
        <v>6718</v>
      </c>
      <c r="E2057" s="19" t="s">
        <v>8166</v>
      </c>
    </row>
    <row r="2058" spans="1:5" ht="15.6" x14ac:dyDescent="0.3">
      <c r="A2058" s="20" t="s">
        <v>304</v>
      </c>
      <c r="B2058" s="20" t="s">
        <v>4431</v>
      </c>
      <c r="C2058" s="20" t="s">
        <v>6468</v>
      </c>
      <c r="D2058" s="20" t="s">
        <v>6717</v>
      </c>
      <c r="E2058" s="19" t="s">
        <v>8167</v>
      </c>
    </row>
    <row r="2059" spans="1:5" ht="15.6" x14ac:dyDescent="0.3">
      <c r="A2059" s="20" t="s">
        <v>303</v>
      </c>
      <c r="B2059" s="20" t="s">
        <v>4432</v>
      </c>
      <c r="C2059" s="20" t="s">
        <v>6469</v>
      </c>
      <c r="D2059" s="20" t="s">
        <v>6718</v>
      </c>
      <c r="E2059" s="19" t="s">
        <v>7174</v>
      </c>
    </row>
    <row r="2060" spans="1:5" ht="15.6" x14ac:dyDescent="0.3">
      <c r="A2060" s="20" t="s">
        <v>302</v>
      </c>
      <c r="B2060" s="20" t="s">
        <v>4433</v>
      </c>
      <c r="C2060" s="20" t="s">
        <v>6470</v>
      </c>
      <c r="D2060" s="20" t="s">
        <v>6717</v>
      </c>
      <c r="E2060" s="19" t="s">
        <v>8168</v>
      </c>
    </row>
    <row r="2061" spans="1:5" ht="15.6" x14ac:dyDescent="0.3">
      <c r="A2061" s="20" t="s">
        <v>301</v>
      </c>
      <c r="B2061" s="20" t="s">
        <v>4434</v>
      </c>
      <c r="C2061" s="20" t="s">
        <v>6471</v>
      </c>
      <c r="D2061" s="20" t="s">
        <v>6718</v>
      </c>
      <c r="E2061" s="19" t="s">
        <v>7438</v>
      </c>
    </row>
    <row r="2062" spans="1:5" ht="15.6" x14ac:dyDescent="0.3">
      <c r="A2062" s="20" t="s">
        <v>300</v>
      </c>
      <c r="B2062" s="20" t="s">
        <v>4435</v>
      </c>
      <c r="C2062" s="20" t="s">
        <v>6472</v>
      </c>
      <c r="D2062" s="20" t="s">
        <v>6718</v>
      </c>
      <c r="E2062" s="19" t="s">
        <v>8169</v>
      </c>
    </row>
    <row r="2063" spans="1:5" ht="15.6" x14ac:dyDescent="0.3">
      <c r="A2063" s="20" t="s">
        <v>299</v>
      </c>
      <c r="B2063" s="20" t="s">
        <v>4436</v>
      </c>
      <c r="C2063" s="20" t="s">
        <v>6473</v>
      </c>
      <c r="D2063" s="20" t="s">
        <v>6718</v>
      </c>
      <c r="E2063" s="19" t="s">
        <v>8170</v>
      </c>
    </row>
    <row r="2064" spans="1:5" ht="15.6" x14ac:dyDescent="0.3">
      <c r="A2064" s="20" t="s">
        <v>298</v>
      </c>
      <c r="B2064" s="20" t="s">
        <v>4437</v>
      </c>
      <c r="C2064" s="20" t="s">
        <v>5951</v>
      </c>
      <c r="D2064" s="20" t="s">
        <v>6717</v>
      </c>
      <c r="E2064" s="19" t="s">
        <v>8171</v>
      </c>
    </row>
    <row r="2065" spans="1:5" ht="15.6" x14ac:dyDescent="0.3">
      <c r="A2065" s="20" t="s">
        <v>297</v>
      </c>
      <c r="B2065" s="20" t="s">
        <v>4438</v>
      </c>
      <c r="C2065" s="20" t="s">
        <v>5228</v>
      </c>
      <c r="D2065" s="20" t="s">
        <v>6717</v>
      </c>
      <c r="E2065" s="19" t="s">
        <v>6944</v>
      </c>
    </row>
    <row r="2066" spans="1:5" ht="15.6" x14ac:dyDescent="0.3">
      <c r="A2066" s="20" t="s">
        <v>296</v>
      </c>
      <c r="B2066" s="20" t="s">
        <v>4439</v>
      </c>
      <c r="C2066" s="20" t="s">
        <v>6474</v>
      </c>
      <c r="D2066" s="20" t="s">
        <v>6717</v>
      </c>
      <c r="E2066" s="19" t="s">
        <v>8172</v>
      </c>
    </row>
    <row r="2067" spans="1:5" ht="15.6" x14ac:dyDescent="0.3">
      <c r="A2067" s="20" t="s">
        <v>295</v>
      </c>
      <c r="B2067" s="20" t="s">
        <v>4440</v>
      </c>
      <c r="C2067" s="20" t="s">
        <v>4762</v>
      </c>
      <c r="D2067" s="20" t="s">
        <v>6717</v>
      </c>
      <c r="E2067" s="19" t="s">
        <v>8173</v>
      </c>
    </row>
    <row r="2068" spans="1:5" ht="15.6" x14ac:dyDescent="0.3">
      <c r="A2068" s="20" t="s">
        <v>293</v>
      </c>
      <c r="B2068" s="20" t="s">
        <v>4441</v>
      </c>
      <c r="C2068" s="20" t="s">
        <v>6475</v>
      </c>
      <c r="D2068" s="20" t="s">
        <v>6718</v>
      </c>
      <c r="E2068" s="19" t="s">
        <v>7841</v>
      </c>
    </row>
    <row r="2069" spans="1:5" ht="15.6" x14ac:dyDescent="0.3">
      <c r="A2069" s="20" t="s">
        <v>292</v>
      </c>
      <c r="B2069" s="20" t="s">
        <v>4442</v>
      </c>
      <c r="C2069" s="20" t="s">
        <v>6476</v>
      </c>
      <c r="D2069" s="20" t="s">
        <v>6718</v>
      </c>
      <c r="E2069" s="19" t="s">
        <v>8174</v>
      </c>
    </row>
    <row r="2070" spans="1:5" ht="15.6" x14ac:dyDescent="0.3">
      <c r="A2070" s="20" t="s">
        <v>291</v>
      </c>
      <c r="B2070" s="20" t="s">
        <v>4443</v>
      </c>
      <c r="C2070" s="20" t="s">
        <v>6477</v>
      </c>
      <c r="D2070" s="20" t="s">
        <v>6718</v>
      </c>
      <c r="E2070" s="19" t="s">
        <v>8175</v>
      </c>
    </row>
    <row r="2071" spans="1:5" ht="15.6" x14ac:dyDescent="0.3">
      <c r="A2071" s="20" t="s">
        <v>290</v>
      </c>
      <c r="B2071" s="20" t="s">
        <v>4444</v>
      </c>
      <c r="C2071" s="20" t="s">
        <v>6478</v>
      </c>
      <c r="D2071" s="20" t="s">
        <v>6717</v>
      </c>
      <c r="E2071" s="19" t="s">
        <v>6895</v>
      </c>
    </row>
    <row r="2072" spans="1:5" ht="15.6" x14ac:dyDescent="0.3">
      <c r="A2072" s="20" t="s">
        <v>289</v>
      </c>
      <c r="B2072" s="20" t="s">
        <v>4445</v>
      </c>
      <c r="C2072" s="20" t="s">
        <v>4924</v>
      </c>
      <c r="D2072" s="20" t="s">
        <v>6718</v>
      </c>
      <c r="E2072" s="19" t="s">
        <v>6921</v>
      </c>
    </row>
    <row r="2073" spans="1:5" ht="15.6" x14ac:dyDescent="0.3">
      <c r="A2073" s="20" t="s">
        <v>288</v>
      </c>
      <c r="B2073" s="20" t="s">
        <v>4446</v>
      </c>
      <c r="C2073" s="20" t="s">
        <v>6479</v>
      </c>
      <c r="D2073" s="20" t="s">
        <v>6717</v>
      </c>
      <c r="E2073" s="19" t="s">
        <v>8176</v>
      </c>
    </row>
    <row r="2074" spans="1:5" ht="15.6" x14ac:dyDescent="0.3">
      <c r="A2074" s="20" t="s">
        <v>287</v>
      </c>
      <c r="B2074" s="20" t="s">
        <v>4447</v>
      </c>
      <c r="C2074" s="20" t="s">
        <v>6480</v>
      </c>
      <c r="D2074" s="20" t="s">
        <v>6718</v>
      </c>
      <c r="E2074" s="19" t="s">
        <v>8177</v>
      </c>
    </row>
    <row r="2075" spans="1:5" ht="15.6" x14ac:dyDescent="0.3">
      <c r="A2075" s="20" t="s">
        <v>286</v>
      </c>
      <c r="B2075" s="20" t="s">
        <v>4448</v>
      </c>
      <c r="C2075" s="20" t="s">
        <v>6481</v>
      </c>
      <c r="D2075" s="20" t="s">
        <v>6717</v>
      </c>
      <c r="E2075" s="19" t="s">
        <v>8178</v>
      </c>
    </row>
    <row r="2076" spans="1:5" ht="15.6" x14ac:dyDescent="0.3">
      <c r="A2076" s="20" t="s">
        <v>285</v>
      </c>
      <c r="B2076" s="20" t="s">
        <v>4449</v>
      </c>
      <c r="C2076" s="20" t="s">
        <v>6378</v>
      </c>
      <c r="D2076" s="20" t="s">
        <v>6717</v>
      </c>
      <c r="E2076" s="19" t="s">
        <v>8179</v>
      </c>
    </row>
    <row r="2077" spans="1:5" ht="15.6" x14ac:dyDescent="0.3">
      <c r="A2077" s="20" t="s">
        <v>284</v>
      </c>
      <c r="B2077" s="20" t="s">
        <v>4450</v>
      </c>
      <c r="C2077" s="20" t="s">
        <v>6482</v>
      </c>
      <c r="D2077" s="20" t="s">
        <v>6718</v>
      </c>
      <c r="E2077" s="19" t="s">
        <v>7958</v>
      </c>
    </row>
    <row r="2078" spans="1:5" ht="15.6" x14ac:dyDescent="0.3">
      <c r="A2078" s="20" t="s">
        <v>283</v>
      </c>
      <c r="B2078" s="20" t="s">
        <v>4451</v>
      </c>
      <c r="C2078" s="20" t="s">
        <v>6483</v>
      </c>
      <c r="D2078" s="20" t="s">
        <v>6718</v>
      </c>
      <c r="E2078" s="19" t="s">
        <v>6809</v>
      </c>
    </row>
    <row r="2079" spans="1:5" ht="15.6" x14ac:dyDescent="0.3">
      <c r="A2079" s="20" t="s">
        <v>282</v>
      </c>
      <c r="B2079" s="20" t="s">
        <v>4452</v>
      </c>
      <c r="C2079" s="20" t="s">
        <v>6484</v>
      </c>
      <c r="D2079" s="20" t="s">
        <v>6718</v>
      </c>
      <c r="E2079" s="19" t="s">
        <v>7249</v>
      </c>
    </row>
    <row r="2080" spans="1:5" ht="15.6" x14ac:dyDescent="0.3">
      <c r="A2080" s="20" t="s">
        <v>281</v>
      </c>
      <c r="B2080" s="20" t="s">
        <v>4453</v>
      </c>
      <c r="C2080" s="20" t="s">
        <v>6485</v>
      </c>
      <c r="D2080" s="20" t="s">
        <v>6718</v>
      </c>
      <c r="E2080" s="19" t="s">
        <v>7174</v>
      </c>
    </row>
    <row r="2081" spans="1:5" ht="15.6" x14ac:dyDescent="0.3">
      <c r="A2081" s="20" t="s">
        <v>280</v>
      </c>
      <c r="B2081" s="20" t="s">
        <v>4454</v>
      </c>
      <c r="C2081" s="20" t="s">
        <v>5529</v>
      </c>
      <c r="D2081" s="20" t="s">
        <v>6717</v>
      </c>
      <c r="E2081" s="19" t="s">
        <v>8180</v>
      </c>
    </row>
    <row r="2082" spans="1:5" ht="15.6" x14ac:dyDescent="0.3">
      <c r="A2082" s="20" t="s">
        <v>279</v>
      </c>
      <c r="B2082" s="20" t="s">
        <v>4455</v>
      </c>
      <c r="C2082" s="20" t="s">
        <v>6486</v>
      </c>
      <c r="D2082" s="20" t="s">
        <v>6717</v>
      </c>
      <c r="E2082" s="19" t="s">
        <v>7618</v>
      </c>
    </row>
    <row r="2083" spans="1:5" ht="15.6" x14ac:dyDescent="0.3">
      <c r="A2083" s="20" t="s">
        <v>278</v>
      </c>
      <c r="B2083" s="20" t="s">
        <v>4456</v>
      </c>
      <c r="C2083" s="20" t="s">
        <v>6487</v>
      </c>
      <c r="D2083" s="20" t="s">
        <v>6717</v>
      </c>
      <c r="E2083" s="19" t="s">
        <v>7553</v>
      </c>
    </row>
    <row r="2084" spans="1:5" ht="15.6" x14ac:dyDescent="0.3">
      <c r="A2084" s="20" t="s">
        <v>277</v>
      </c>
      <c r="B2084" s="20" t="s">
        <v>4457</v>
      </c>
      <c r="C2084" s="20" t="s">
        <v>6488</v>
      </c>
      <c r="D2084" s="20" t="s">
        <v>6717</v>
      </c>
      <c r="E2084" s="19" t="s">
        <v>8181</v>
      </c>
    </row>
    <row r="2085" spans="1:5" ht="15.6" x14ac:dyDescent="0.3">
      <c r="A2085" s="20" t="s">
        <v>276</v>
      </c>
      <c r="B2085" s="20" t="s">
        <v>4458</v>
      </c>
      <c r="C2085" s="20" t="s">
        <v>6489</v>
      </c>
      <c r="D2085" s="20" t="s">
        <v>6717</v>
      </c>
      <c r="E2085" s="19" t="s">
        <v>8182</v>
      </c>
    </row>
    <row r="2086" spans="1:5" ht="15.6" x14ac:dyDescent="0.3">
      <c r="A2086" s="20" t="s">
        <v>275</v>
      </c>
      <c r="B2086" s="20" t="s">
        <v>4459</v>
      </c>
      <c r="C2086" s="20" t="s">
        <v>6490</v>
      </c>
      <c r="D2086" s="20" t="s">
        <v>6717</v>
      </c>
      <c r="E2086" s="19" t="s">
        <v>8183</v>
      </c>
    </row>
    <row r="2087" spans="1:5" ht="15.6" x14ac:dyDescent="0.3">
      <c r="A2087" s="20" t="s">
        <v>274</v>
      </c>
      <c r="B2087" s="20" t="s">
        <v>4460</v>
      </c>
      <c r="C2087" s="20" t="s">
        <v>6491</v>
      </c>
      <c r="D2087" s="20" t="s">
        <v>6718</v>
      </c>
      <c r="E2087" s="19" t="s">
        <v>8184</v>
      </c>
    </row>
    <row r="2088" spans="1:5" ht="15.6" x14ac:dyDescent="0.3">
      <c r="A2088" s="20" t="s">
        <v>273</v>
      </c>
      <c r="B2088" s="20" t="s">
        <v>4461</v>
      </c>
      <c r="C2088" s="20" t="s">
        <v>4924</v>
      </c>
      <c r="D2088" s="20" t="s">
        <v>6718</v>
      </c>
      <c r="E2088" s="19" t="s">
        <v>6926</v>
      </c>
    </row>
    <row r="2089" spans="1:5" ht="15.6" x14ac:dyDescent="0.3">
      <c r="A2089" s="20" t="s">
        <v>272</v>
      </c>
      <c r="B2089" s="20" t="s">
        <v>4462</v>
      </c>
      <c r="C2089" s="20" t="s">
        <v>6492</v>
      </c>
      <c r="D2089" s="20" t="s">
        <v>6717</v>
      </c>
      <c r="E2089" s="19" t="s">
        <v>8185</v>
      </c>
    </row>
    <row r="2090" spans="1:5" ht="15.6" x14ac:dyDescent="0.3">
      <c r="A2090" s="20" t="s">
        <v>271</v>
      </c>
      <c r="B2090" s="20" t="s">
        <v>4463</v>
      </c>
      <c r="C2090" s="20" t="s">
        <v>6493</v>
      </c>
      <c r="D2090" s="20" t="s">
        <v>6718</v>
      </c>
      <c r="E2090" s="19" t="s">
        <v>8076</v>
      </c>
    </row>
    <row r="2091" spans="1:5" ht="15.6" x14ac:dyDescent="0.3">
      <c r="A2091" s="20" t="s">
        <v>269</v>
      </c>
      <c r="B2091" s="20" t="s">
        <v>4464</v>
      </c>
      <c r="C2091" s="20" t="s">
        <v>6494</v>
      </c>
      <c r="D2091" s="20" t="s">
        <v>6718</v>
      </c>
      <c r="E2091" s="19" t="s">
        <v>8186</v>
      </c>
    </row>
    <row r="2092" spans="1:5" ht="15.6" x14ac:dyDescent="0.3">
      <c r="A2092" s="20" t="s">
        <v>268</v>
      </c>
      <c r="B2092" s="20" t="s">
        <v>4465</v>
      </c>
      <c r="C2092" s="20" t="s">
        <v>6495</v>
      </c>
      <c r="D2092" s="20" t="s">
        <v>6718</v>
      </c>
      <c r="E2092" s="19" t="s">
        <v>8187</v>
      </c>
    </row>
    <row r="2093" spans="1:5" ht="15.6" x14ac:dyDescent="0.3">
      <c r="A2093" s="20" t="s">
        <v>267</v>
      </c>
      <c r="B2093" s="20" t="s">
        <v>4466</v>
      </c>
      <c r="C2093" s="20" t="s">
        <v>6496</v>
      </c>
      <c r="D2093" s="20" t="s">
        <v>6718</v>
      </c>
      <c r="E2093" s="19" t="s">
        <v>6853</v>
      </c>
    </row>
    <row r="2094" spans="1:5" ht="15.6" x14ac:dyDescent="0.3">
      <c r="A2094" s="20" t="s">
        <v>266</v>
      </c>
      <c r="B2094" s="20" t="s">
        <v>4467</v>
      </c>
      <c r="C2094" s="20" t="s">
        <v>6497</v>
      </c>
      <c r="D2094" s="20" t="s">
        <v>6718</v>
      </c>
      <c r="E2094" s="19" t="s">
        <v>6819</v>
      </c>
    </row>
    <row r="2095" spans="1:5" ht="15.6" x14ac:dyDescent="0.3">
      <c r="A2095" s="20" t="s">
        <v>265</v>
      </c>
      <c r="B2095" s="20" t="s">
        <v>4468</v>
      </c>
      <c r="C2095" s="20" t="s">
        <v>6498</v>
      </c>
      <c r="D2095" s="20" t="s">
        <v>6717</v>
      </c>
      <c r="E2095" s="19" t="s">
        <v>7107</v>
      </c>
    </row>
    <row r="2096" spans="1:5" ht="15.6" x14ac:dyDescent="0.3">
      <c r="A2096" s="20" t="s">
        <v>264</v>
      </c>
      <c r="B2096" s="20" t="s">
        <v>4469</v>
      </c>
      <c r="C2096" s="20" t="s">
        <v>6499</v>
      </c>
      <c r="D2096" s="20" t="s">
        <v>6718</v>
      </c>
      <c r="E2096" s="19" t="s">
        <v>8188</v>
      </c>
    </row>
    <row r="2097" spans="1:5" ht="15.6" x14ac:dyDescent="0.3">
      <c r="A2097" s="20" t="s">
        <v>263</v>
      </c>
      <c r="B2097" s="20" t="s">
        <v>4470</v>
      </c>
      <c r="C2097" s="20" t="s">
        <v>6500</v>
      </c>
      <c r="D2097" s="20" t="s">
        <v>6718</v>
      </c>
      <c r="E2097" s="19" t="s">
        <v>7307</v>
      </c>
    </row>
    <row r="2098" spans="1:5" ht="15.6" x14ac:dyDescent="0.3">
      <c r="A2098" s="20" t="s">
        <v>262</v>
      </c>
      <c r="B2098" s="20" t="s">
        <v>4471</v>
      </c>
      <c r="C2098" s="20" t="s">
        <v>6501</v>
      </c>
      <c r="D2098" s="20" t="s">
        <v>6718</v>
      </c>
      <c r="E2098" s="19" t="s">
        <v>8189</v>
      </c>
    </row>
    <row r="2099" spans="1:5" ht="15.6" x14ac:dyDescent="0.3">
      <c r="A2099" s="20" t="s">
        <v>261</v>
      </c>
      <c r="B2099" s="20" t="s">
        <v>4472</v>
      </c>
      <c r="C2099" s="20" t="s">
        <v>6502</v>
      </c>
      <c r="D2099" s="20" t="s">
        <v>6717</v>
      </c>
      <c r="E2099" s="19" t="s">
        <v>7412</v>
      </c>
    </row>
    <row r="2100" spans="1:5" ht="15.6" x14ac:dyDescent="0.3">
      <c r="A2100" s="20" t="s">
        <v>260</v>
      </c>
      <c r="B2100" s="20" t="s">
        <v>4473</v>
      </c>
      <c r="C2100" s="20" t="s">
        <v>6503</v>
      </c>
      <c r="D2100" s="20" t="s">
        <v>6718</v>
      </c>
      <c r="E2100" s="19" t="s">
        <v>6866</v>
      </c>
    </row>
    <row r="2101" spans="1:5" ht="15.6" x14ac:dyDescent="0.3">
      <c r="A2101" s="20" t="s">
        <v>259</v>
      </c>
      <c r="B2101" s="20" t="s">
        <v>4474</v>
      </c>
      <c r="C2101" s="20" t="s">
        <v>6504</v>
      </c>
      <c r="D2101" s="20" t="s">
        <v>6717</v>
      </c>
      <c r="E2101" s="19" t="s">
        <v>8190</v>
      </c>
    </row>
    <row r="2102" spans="1:5" ht="15.6" x14ac:dyDescent="0.3">
      <c r="A2102" s="20" t="s">
        <v>258</v>
      </c>
      <c r="B2102" s="20" t="s">
        <v>4475</v>
      </c>
      <c r="C2102" s="20" t="s">
        <v>6505</v>
      </c>
      <c r="D2102" s="20" t="s">
        <v>6717</v>
      </c>
      <c r="E2102" s="19" t="s">
        <v>8191</v>
      </c>
    </row>
    <row r="2103" spans="1:5" ht="15.6" x14ac:dyDescent="0.3">
      <c r="A2103" s="20" t="s">
        <v>257</v>
      </c>
      <c r="B2103" s="20" t="s">
        <v>4476</v>
      </c>
      <c r="C2103" s="20" t="s">
        <v>6178</v>
      </c>
      <c r="D2103" s="20" t="s">
        <v>6718</v>
      </c>
      <c r="E2103" s="19" t="s">
        <v>7222</v>
      </c>
    </row>
    <row r="2104" spans="1:5" ht="15.6" x14ac:dyDescent="0.3">
      <c r="A2104" s="20" t="s">
        <v>256</v>
      </c>
      <c r="B2104" s="20" t="s">
        <v>4477</v>
      </c>
      <c r="C2104" s="20" t="s">
        <v>5214</v>
      </c>
      <c r="D2104" s="20" t="s">
        <v>6718</v>
      </c>
      <c r="E2104" s="19" t="s">
        <v>8192</v>
      </c>
    </row>
    <row r="2105" spans="1:5" ht="15.6" x14ac:dyDescent="0.3">
      <c r="A2105" s="20" t="s">
        <v>255</v>
      </c>
      <c r="B2105" s="20" t="s">
        <v>4478</v>
      </c>
      <c r="C2105" s="20" t="s">
        <v>4721</v>
      </c>
      <c r="D2105" s="20" t="s">
        <v>6718</v>
      </c>
      <c r="E2105" s="19" t="s">
        <v>7035</v>
      </c>
    </row>
    <row r="2106" spans="1:5" ht="15.6" x14ac:dyDescent="0.3">
      <c r="A2106" s="20" t="s">
        <v>254</v>
      </c>
      <c r="B2106" s="20" t="s">
        <v>4479</v>
      </c>
      <c r="C2106" s="20" t="s">
        <v>6506</v>
      </c>
      <c r="D2106" s="20" t="s">
        <v>6717</v>
      </c>
      <c r="E2106" s="19" t="s">
        <v>8193</v>
      </c>
    </row>
    <row r="2107" spans="1:5" ht="15.6" x14ac:dyDescent="0.3">
      <c r="A2107" s="20" t="s">
        <v>253</v>
      </c>
      <c r="B2107" s="20" t="s">
        <v>4480</v>
      </c>
      <c r="C2107" s="20" t="s">
        <v>4763</v>
      </c>
      <c r="D2107" s="20" t="s">
        <v>6717</v>
      </c>
      <c r="E2107" s="19" t="s">
        <v>8194</v>
      </c>
    </row>
    <row r="2108" spans="1:5" ht="15.6" x14ac:dyDescent="0.3">
      <c r="A2108" s="20" t="s">
        <v>252</v>
      </c>
      <c r="B2108" s="20" t="s">
        <v>4481</v>
      </c>
      <c r="C2108" s="20" t="s">
        <v>6708</v>
      </c>
      <c r="D2108" s="20" t="s">
        <v>6717</v>
      </c>
      <c r="E2108" s="19" t="s">
        <v>8195</v>
      </c>
    </row>
    <row r="2109" spans="1:5" ht="15.6" x14ac:dyDescent="0.3">
      <c r="A2109" s="20" t="s">
        <v>251</v>
      </c>
      <c r="B2109" s="20" t="s">
        <v>4482</v>
      </c>
      <c r="C2109" s="20" t="s">
        <v>6507</v>
      </c>
      <c r="D2109" s="20" t="s">
        <v>6717</v>
      </c>
      <c r="E2109" s="19" t="s">
        <v>8196</v>
      </c>
    </row>
    <row r="2110" spans="1:5" ht="15.6" x14ac:dyDescent="0.3">
      <c r="A2110" s="20" t="s">
        <v>250</v>
      </c>
      <c r="B2110" s="20" t="s">
        <v>4483</v>
      </c>
      <c r="C2110" s="20" t="s">
        <v>5176</v>
      </c>
      <c r="D2110" s="20" t="s">
        <v>6717</v>
      </c>
      <c r="E2110" s="19" t="s">
        <v>8197</v>
      </c>
    </row>
    <row r="2111" spans="1:5" ht="15.6" x14ac:dyDescent="0.3">
      <c r="A2111" s="20" t="s">
        <v>249</v>
      </c>
      <c r="B2111" s="20" t="s">
        <v>4484</v>
      </c>
      <c r="C2111" s="20" t="s">
        <v>6508</v>
      </c>
      <c r="D2111" s="20" t="s">
        <v>6717</v>
      </c>
      <c r="E2111" s="19" t="s">
        <v>8198</v>
      </c>
    </row>
    <row r="2112" spans="1:5" ht="15.6" x14ac:dyDescent="0.3">
      <c r="A2112" s="20" t="s">
        <v>248</v>
      </c>
      <c r="B2112" s="20" t="s">
        <v>4485</v>
      </c>
      <c r="C2112" s="20" t="s">
        <v>6509</v>
      </c>
      <c r="D2112" s="20" t="s">
        <v>6717</v>
      </c>
      <c r="E2112" s="19" t="s">
        <v>8199</v>
      </c>
    </row>
    <row r="2113" spans="1:5" ht="15.6" x14ac:dyDescent="0.3">
      <c r="A2113" s="20" t="s">
        <v>247</v>
      </c>
      <c r="B2113" s="20" t="s">
        <v>4486</v>
      </c>
      <c r="C2113" s="20" t="s">
        <v>6510</v>
      </c>
      <c r="D2113" s="20" t="s">
        <v>6717</v>
      </c>
      <c r="E2113" s="19" t="s">
        <v>8200</v>
      </c>
    </row>
    <row r="2114" spans="1:5" ht="15.6" x14ac:dyDescent="0.3">
      <c r="A2114" s="20" t="s">
        <v>246</v>
      </c>
      <c r="B2114" s="20" t="s">
        <v>4487</v>
      </c>
      <c r="C2114" s="20" t="s">
        <v>6511</v>
      </c>
      <c r="D2114" s="20" t="s">
        <v>6717</v>
      </c>
      <c r="E2114" s="19" t="s">
        <v>7395</v>
      </c>
    </row>
    <row r="2115" spans="1:5" ht="15.6" x14ac:dyDescent="0.3">
      <c r="A2115" s="20" t="s">
        <v>245</v>
      </c>
      <c r="B2115" s="20" t="s">
        <v>4488</v>
      </c>
      <c r="C2115" s="20" t="s">
        <v>6512</v>
      </c>
      <c r="D2115" s="20" t="s">
        <v>6717</v>
      </c>
      <c r="E2115" s="19" t="s">
        <v>7022</v>
      </c>
    </row>
    <row r="2116" spans="1:5" ht="15.6" x14ac:dyDescent="0.3">
      <c r="A2116" s="20" t="s">
        <v>244</v>
      </c>
      <c r="B2116" s="20" t="s">
        <v>4489</v>
      </c>
      <c r="C2116" s="20" t="s">
        <v>6513</v>
      </c>
      <c r="D2116" s="20" t="s">
        <v>6717</v>
      </c>
      <c r="E2116" s="19" t="s">
        <v>7159</v>
      </c>
    </row>
    <row r="2117" spans="1:5" ht="15.6" x14ac:dyDescent="0.3">
      <c r="A2117" s="20" t="s">
        <v>242</v>
      </c>
      <c r="B2117" s="20" t="s">
        <v>4490</v>
      </c>
      <c r="C2117" s="20" t="s">
        <v>6514</v>
      </c>
      <c r="D2117" s="20" t="s">
        <v>6717</v>
      </c>
      <c r="E2117" s="19" t="s">
        <v>8201</v>
      </c>
    </row>
    <row r="2118" spans="1:5" ht="15.6" x14ac:dyDescent="0.3">
      <c r="A2118" s="20" t="s">
        <v>240</v>
      </c>
      <c r="B2118" s="20" t="s">
        <v>4491</v>
      </c>
      <c r="C2118" s="20" t="s">
        <v>6515</v>
      </c>
      <c r="D2118" s="20" t="s">
        <v>6717</v>
      </c>
      <c r="E2118" s="19" t="s">
        <v>8202</v>
      </c>
    </row>
    <row r="2119" spans="1:5" ht="15.6" x14ac:dyDescent="0.3">
      <c r="A2119" s="20" t="s">
        <v>239</v>
      </c>
      <c r="B2119" s="20" t="s">
        <v>4492</v>
      </c>
      <c r="C2119" s="20" t="s">
        <v>6516</v>
      </c>
      <c r="D2119" s="20" t="s">
        <v>6718</v>
      </c>
      <c r="E2119" s="19" t="s">
        <v>8203</v>
      </c>
    </row>
    <row r="2120" spans="1:5" ht="15.6" x14ac:dyDescent="0.3">
      <c r="A2120" s="20" t="s">
        <v>238</v>
      </c>
      <c r="B2120" s="20" t="s">
        <v>4493</v>
      </c>
      <c r="C2120" s="20" t="s">
        <v>6517</v>
      </c>
      <c r="D2120" s="20" t="s">
        <v>6718</v>
      </c>
      <c r="E2120" s="19" t="s">
        <v>6866</v>
      </c>
    </row>
    <row r="2121" spans="1:5" ht="15.6" x14ac:dyDescent="0.3">
      <c r="A2121" s="20" t="s">
        <v>237</v>
      </c>
      <c r="B2121" s="20" t="s">
        <v>4494</v>
      </c>
      <c r="C2121" s="20" t="s">
        <v>6518</v>
      </c>
      <c r="D2121" s="20" t="s">
        <v>6717</v>
      </c>
      <c r="E2121" s="19" t="s">
        <v>7146</v>
      </c>
    </row>
    <row r="2122" spans="1:5" ht="15.6" x14ac:dyDescent="0.3">
      <c r="A2122" s="20" t="s">
        <v>236</v>
      </c>
      <c r="B2122" s="20" t="s">
        <v>4495</v>
      </c>
      <c r="C2122" s="20" t="s">
        <v>6519</v>
      </c>
      <c r="D2122" s="20" t="s">
        <v>6717</v>
      </c>
      <c r="E2122" s="19" t="s">
        <v>8204</v>
      </c>
    </row>
    <row r="2123" spans="1:5" ht="15.6" x14ac:dyDescent="0.3">
      <c r="A2123" s="20" t="s">
        <v>235</v>
      </c>
      <c r="B2123" s="20" t="s">
        <v>4496</v>
      </c>
      <c r="C2123" s="20" t="s">
        <v>6520</v>
      </c>
      <c r="D2123" s="20" t="s">
        <v>6717</v>
      </c>
      <c r="E2123" s="19" t="s">
        <v>8205</v>
      </c>
    </row>
    <row r="2124" spans="1:5" ht="15.6" x14ac:dyDescent="0.3">
      <c r="A2124" s="20" t="s">
        <v>234</v>
      </c>
      <c r="B2124" s="20" t="s">
        <v>4497</v>
      </c>
      <c r="C2124" s="20" t="s">
        <v>6521</v>
      </c>
      <c r="D2124" s="20" t="s">
        <v>6717</v>
      </c>
      <c r="E2124" s="19" t="s">
        <v>8206</v>
      </c>
    </row>
    <row r="2125" spans="1:5" ht="15.6" x14ac:dyDescent="0.3">
      <c r="A2125" s="20" t="s">
        <v>233</v>
      </c>
      <c r="B2125" s="20" t="s">
        <v>4498</v>
      </c>
      <c r="C2125" s="20" t="s">
        <v>5425</v>
      </c>
      <c r="D2125" s="20" t="s">
        <v>6717</v>
      </c>
      <c r="E2125" s="19" t="s">
        <v>8207</v>
      </c>
    </row>
    <row r="2126" spans="1:5" ht="15.6" x14ac:dyDescent="0.3">
      <c r="A2126" s="20" t="s">
        <v>232</v>
      </c>
      <c r="B2126" s="20" t="s">
        <v>4499</v>
      </c>
      <c r="C2126" s="20" t="s">
        <v>6522</v>
      </c>
      <c r="D2126" s="20" t="s">
        <v>6717</v>
      </c>
      <c r="E2126" s="19" t="s">
        <v>8208</v>
      </c>
    </row>
    <row r="2127" spans="1:5" ht="15.6" x14ac:dyDescent="0.3">
      <c r="A2127" s="20" t="s">
        <v>231</v>
      </c>
      <c r="B2127" s="20" t="s">
        <v>4500</v>
      </c>
      <c r="C2127" s="20" t="s">
        <v>6523</v>
      </c>
      <c r="D2127" s="20" t="s">
        <v>6717</v>
      </c>
      <c r="E2127" s="19" t="s">
        <v>6886</v>
      </c>
    </row>
    <row r="2128" spans="1:5" ht="15.6" x14ac:dyDescent="0.3">
      <c r="A2128" s="20" t="s">
        <v>230</v>
      </c>
      <c r="B2128" s="20" t="s">
        <v>4501</v>
      </c>
      <c r="C2128" s="20" t="s">
        <v>6524</v>
      </c>
      <c r="D2128" s="20" t="s">
        <v>6718</v>
      </c>
      <c r="E2128" s="19" t="s">
        <v>8209</v>
      </c>
    </row>
    <row r="2129" spans="1:5" ht="15.6" x14ac:dyDescent="0.3">
      <c r="A2129" s="20" t="s">
        <v>229</v>
      </c>
      <c r="B2129" s="20" t="s">
        <v>4502</v>
      </c>
      <c r="C2129" s="20" t="s">
        <v>6525</v>
      </c>
      <c r="D2129" s="20" t="s">
        <v>6717</v>
      </c>
      <c r="E2129" s="19" t="s">
        <v>7945</v>
      </c>
    </row>
    <row r="2130" spans="1:5" ht="15.6" x14ac:dyDescent="0.3">
      <c r="A2130" s="20" t="s">
        <v>228</v>
      </c>
      <c r="B2130" s="20" t="s">
        <v>4503</v>
      </c>
      <c r="C2130" s="20" t="s">
        <v>6526</v>
      </c>
      <c r="D2130" s="20" t="s">
        <v>6717</v>
      </c>
      <c r="E2130" s="19" t="s">
        <v>8210</v>
      </c>
    </row>
    <row r="2131" spans="1:5" ht="15.6" x14ac:dyDescent="0.3">
      <c r="A2131" s="20" t="s">
        <v>227</v>
      </c>
      <c r="B2131" s="20" t="s">
        <v>4504</v>
      </c>
      <c r="C2131" s="20" t="s">
        <v>5484</v>
      </c>
      <c r="D2131" s="20" t="s">
        <v>6717</v>
      </c>
      <c r="E2131" s="19" t="s">
        <v>7875</v>
      </c>
    </row>
    <row r="2132" spans="1:5" ht="15.6" x14ac:dyDescent="0.3">
      <c r="A2132" s="20" t="s">
        <v>226</v>
      </c>
      <c r="B2132" s="20" t="s">
        <v>4505</v>
      </c>
      <c r="C2132" s="20" t="s">
        <v>4753</v>
      </c>
      <c r="D2132" s="20" t="s">
        <v>6717</v>
      </c>
      <c r="E2132" s="19" t="s">
        <v>8211</v>
      </c>
    </row>
    <row r="2133" spans="1:5" ht="15.6" x14ac:dyDescent="0.3">
      <c r="A2133" s="20" t="s">
        <v>225</v>
      </c>
      <c r="B2133" s="20" t="s">
        <v>4506</v>
      </c>
      <c r="C2133" s="20" t="s">
        <v>6527</v>
      </c>
      <c r="D2133" s="20" t="s">
        <v>6718</v>
      </c>
      <c r="E2133" s="19" t="s">
        <v>8212</v>
      </c>
    </row>
    <row r="2134" spans="1:5" ht="15.6" x14ac:dyDescent="0.3">
      <c r="A2134" s="20" t="s">
        <v>224</v>
      </c>
      <c r="B2134" s="20" t="s">
        <v>4507</v>
      </c>
      <c r="C2134" s="20" t="s">
        <v>6528</v>
      </c>
      <c r="D2134" s="20" t="s">
        <v>6717</v>
      </c>
      <c r="E2134" s="19" t="s">
        <v>7337</v>
      </c>
    </row>
    <row r="2135" spans="1:5" ht="15.6" x14ac:dyDescent="0.3">
      <c r="A2135" s="20" t="s">
        <v>223</v>
      </c>
      <c r="B2135" s="20" t="s">
        <v>4508</v>
      </c>
      <c r="C2135" s="20" t="s">
        <v>6529</v>
      </c>
      <c r="D2135" s="20" t="s">
        <v>6718</v>
      </c>
      <c r="E2135" s="19" t="s">
        <v>6954</v>
      </c>
    </row>
    <row r="2136" spans="1:5" ht="15.6" x14ac:dyDescent="0.3">
      <c r="A2136" s="20" t="s">
        <v>222</v>
      </c>
      <c r="B2136" s="20" t="s">
        <v>4509</v>
      </c>
      <c r="C2136" s="20" t="s">
        <v>6530</v>
      </c>
      <c r="D2136" s="20" t="s">
        <v>6718</v>
      </c>
      <c r="E2136" s="19" t="s">
        <v>8213</v>
      </c>
    </row>
    <row r="2137" spans="1:5" ht="15.6" x14ac:dyDescent="0.3">
      <c r="A2137" s="20" t="s">
        <v>221</v>
      </c>
      <c r="B2137" s="20" t="s">
        <v>4510</v>
      </c>
      <c r="C2137" s="20" t="s">
        <v>6438</v>
      </c>
      <c r="D2137" s="20" t="s">
        <v>6718</v>
      </c>
      <c r="E2137" s="19" t="s">
        <v>8214</v>
      </c>
    </row>
    <row r="2138" spans="1:5" ht="15.6" x14ac:dyDescent="0.3">
      <c r="A2138" s="20" t="s">
        <v>220</v>
      </c>
      <c r="B2138" s="20" t="s">
        <v>4511</v>
      </c>
      <c r="C2138" s="20" t="s">
        <v>6123</v>
      </c>
      <c r="D2138" s="20" t="s">
        <v>6718</v>
      </c>
      <c r="E2138" s="19" t="s">
        <v>8215</v>
      </c>
    </row>
    <row r="2139" spans="1:5" ht="15.6" x14ac:dyDescent="0.3">
      <c r="A2139" s="20" t="s">
        <v>219</v>
      </c>
      <c r="B2139" s="20" t="s">
        <v>4512</v>
      </c>
      <c r="C2139" s="20" t="s">
        <v>6531</v>
      </c>
      <c r="D2139" s="20" t="s">
        <v>6719</v>
      </c>
      <c r="E2139" s="19" t="s">
        <v>7107</v>
      </c>
    </row>
    <row r="2140" spans="1:5" ht="15.6" x14ac:dyDescent="0.3">
      <c r="A2140" s="20" t="s">
        <v>218</v>
      </c>
      <c r="B2140" s="20" t="s">
        <v>4513</v>
      </c>
      <c r="C2140" s="20" t="s">
        <v>6532</v>
      </c>
      <c r="D2140" s="20" t="s">
        <v>6718</v>
      </c>
      <c r="E2140" s="19" t="s">
        <v>8216</v>
      </c>
    </row>
    <row r="2141" spans="1:5" ht="15.6" x14ac:dyDescent="0.3">
      <c r="A2141" s="20" t="s">
        <v>217</v>
      </c>
      <c r="B2141" s="20" t="s">
        <v>4514</v>
      </c>
      <c r="C2141" s="20" t="s">
        <v>6533</v>
      </c>
      <c r="D2141" s="20" t="s">
        <v>6718</v>
      </c>
      <c r="E2141" s="19" t="s">
        <v>6810</v>
      </c>
    </row>
    <row r="2142" spans="1:5" ht="15.6" x14ac:dyDescent="0.3">
      <c r="A2142" s="20" t="s">
        <v>216</v>
      </c>
      <c r="B2142" s="20" t="s">
        <v>4515</v>
      </c>
      <c r="C2142" s="20" t="s">
        <v>6709</v>
      </c>
      <c r="D2142" s="20" t="s">
        <v>6717</v>
      </c>
      <c r="E2142" s="19" t="s">
        <v>6796</v>
      </c>
    </row>
    <row r="2143" spans="1:5" ht="15.6" x14ac:dyDescent="0.3">
      <c r="A2143" s="20" t="s">
        <v>215</v>
      </c>
      <c r="B2143" s="20" t="s">
        <v>4516</v>
      </c>
      <c r="C2143" s="20" t="s">
        <v>6534</v>
      </c>
      <c r="D2143" s="20" t="s">
        <v>6717</v>
      </c>
      <c r="E2143" s="19" t="s">
        <v>8217</v>
      </c>
    </row>
    <row r="2144" spans="1:5" ht="15.6" x14ac:dyDescent="0.3">
      <c r="A2144" s="20" t="s">
        <v>214</v>
      </c>
      <c r="B2144" s="20" t="s">
        <v>4517</v>
      </c>
      <c r="C2144" s="20" t="s">
        <v>6535</v>
      </c>
      <c r="D2144" s="20" t="s">
        <v>6717</v>
      </c>
      <c r="E2144" s="19" t="s">
        <v>8218</v>
      </c>
    </row>
    <row r="2145" spans="1:5" ht="15.6" x14ac:dyDescent="0.3">
      <c r="A2145" s="20" t="s">
        <v>213</v>
      </c>
      <c r="B2145" s="20" t="s">
        <v>4518</v>
      </c>
      <c r="C2145" s="20" t="s">
        <v>6536</v>
      </c>
      <c r="D2145" s="20" t="s">
        <v>6717</v>
      </c>
      <c r="E2145" s="19" t="s">
        <v>8219</v>
      </c>
    </row>
    <row r="2146" spans="1:5" ht="15.6" x14ac:dyDescent="0.3">
      <c r="A2146" s="20" t="s">
        <v>212</v>
      </c>
      <c r="B2146" s="20" t="s">
        <v>4519</v>
      </c>
      <c r="C2146" s="20" t="s">
        <v>6537</v>
      </c>
      <c r="D2146" s="20" t="s">
        <v>6718</v>
      </c>
      <c r="E2146" s="19" t="s">
        <v>8220</v>
      </c>
    </row>
    <row r="2147" spans="1:5" ht="15.6" x14ac:dyDescent="0.3">
      <c r="A2147" s="20" t="s">
        <v>211</v>
      </c>
      <c r="B2147" s="20" t="s">
        <v>4520</v>
      </c>
      <c r="C2147" s="20" t="s">
        <v>6538</v>
      </c>
      <c r="D2147" s="20" t="s">
        <v>6718</v>
      </c>
      <c r="E2147" s="19" t="s">
        <v>8221</v>
      </c>
    </row>
    <row r="2148" spans="1:5" ht="15.6" x14ac:dyDescent="0.3">
      <c r="A2148" s="20" t="s">
        <v>210</v>
      </c>
      <c r="B2148" s="20" t="s">
        <v>4521</v>
      </c>
      <c r="C2148" s="20" t="s">
        <v>6539</v>
      </c>
      <c r="D2148" s="20" t="s">
        <v>6718</v>
      </c>
      <c r="E2148" s="19" t="s">
        <v>8222</v>
      </c>
    </row>
    <row r="2149" spans="1:5" ht="15.6" x14ac:dyDescent="0.3">
      <c r="A2149" s="20" t="s">
        <v>209</v>
      </c>
      <c r="B2149" s="20" t="s">
        <v>4522</v>
      </c>
      <c r="C2149" s="20" t="s">
        <v>6540</v>
      </c>
      <c r="D2149" s="20" t="s">
        <v>6718</v>
      </c>
      <c r="E2149" s="19" t="s">
        <v>8223</v>
      </c>
    </row>
    <row r="2150" spans="1:5" ht="15.6" x14ac:dyDescent="0.3">
      <c r="A2150" s="20" t="s">
        <v>208</v>
      </c>
      <c r="B2150" s="20" t="s">
        <v>4523</v>
      </c>
      <c r="C2150" s="20" t="s">
        <v>6541</v>
      </c>
      <c r="D2150" s="20" t="s">
        <v>6718</v>
      </c>
      <c r="E2150" s="19" t="s">
        <v>6746</v>
      </c>
    </row>
    <row r="2151" spans="1:5" ht="15.6" x14ac:dyDescent="0.3">
      <c r="A2151" s="20" t="s">
        <v>207</v>
      </c>
      <c r="B2151" s="20" t="s">
        <v>4524</v>
      </c>
      <c r="C2151" s="20" t="s">
        <v>5998</v>
      </c>
      <c r="D2151" s="20" t="s">
        <v>6718</v>
      </c>
      <c r="E2151" s="19" t="s">
        <v>8224</v>
      </c>
    </row>
    <row r="2152" spans="1:5" ht="15.6" x14ac:dyDescent="0.3">
      <c r="A2152" s="20" t="s">
        <v>206</v>
      </c>
      <c r="B2152" s="20" t="s">
        <v>4525</v>
      </c>
      <c r="C2152" s="20" t="s">
        <v>6542</v>
      </c>
      <c r="D2152" s="20" t="s">
        <v>6718</v>
      </c>
      <c r="E2152" s="19" t="s">
        <v>8225</v>
      </c>
    </row>
    <row r="2153" spans="1:5" ht="15.6" x14ac:dyDescent="0.3">
      <c r="A2153" s="20" t="s">
        <v>205</v>
      </c>
      <c r="B2153" s="20" t="s">
        <v>4526</v>
      </c>
      <c r="C2153" s="20" t="s">
        <v>6543</v>
      </c>
      <c r="D2153" s="20" t="s">
        <v>6718</v>
      </c>
      <c r="E2153" s="19" t="s">
        <v>8226</v>
      </c>
    </row>
    <row r="2154" spans="1:5" ht="15.6" x14ac:dyDescent="0.3">
      <c r="A2154" s="20" t="s">
        <v>204</v>
      </c>
      <c r="B2154" s="20" t="s">
        <v>4527</v>
      </c>
      <c r="C2154" s="20" t="s">
        <v>6544</v>
      </c>
      <c r="D2154" s="20" t="s">
        <v>6718</v>
      </c>
      <c r="E2154" s="19" t="s">
        <v>8227</v>
      </c>
    </row>
    <row r="2155" spans="1:5" ht="15.6" x14ac:dyDescent="0.3">
      <c r="A2155" s="20" t="s">
        <v>203</v>
      </c>
      <c r="B2155" s="20" t="s">
        <v>4528</v>
      </c>
      <c r="C2155" s="20" t="s">
        <v>6545</v>
      </c>
      <c r="D2155" s="20" t="s">
        <v>6718</v>
      </c>
      <c r="E2155" s="19" t="s">
        <v>8228</v>
      </c>
    </row>
    <row r="2156" spans="1:5" ht="15.6" x14ac:dyDescent="0.3">
      <c r="A2156" s="20" t="s">
        <v>202</v>
      </c>
      <c r="B2156" s="20" t="s">
        <v>4529</v>
      </c>
      <c r="C2156" s="20" t="s">
        <v>6518</v>
      </c>
      <c r="D2156" s="20" t="s">
        <v>6718</v>
      </c>
      <c r="E2156" s="19" t="s">
        <v>8229</v>
      </c>
    </row>
    <row r="2157" spans="1:5" ht="15.6" x14ac:dyDescent="0.3">
      <c r="A2157" s="20" t="s">
        <v>201</v>
      </c>
      <c r="B2157" s="20" t="s">
        <v>4530</v>
      </c>
      <c r="C2157" s="20" t="s">
        <v>6546</v>
      </c>
      <c r="D2157" s="20" t="s">
        <v>6718</v>
      </c>
      <c r="E2157" s="19" t="s">
        <v>8067</v>
      </c>
    </row>
    <row r="2158" spans="1:5" ht="15.6" x14ac:dyDescent="0.3">
      <c r="A2158" s="20" t="s">
        <v>200</v>
      </c>
      <c r="B2158" s="20" t="s">
        <v>4531</v>
      </c>
      <c r="C2158" s="20" t="s">
        <v>6547</v>
      </c>
      <c r="D2158" s="20" t="s">
        <v>6718</v>
      </c>
      <c r="E2158" s="19" t="s">
        <v>6728</v>
      </c>
    </row>
    <row r="2159" spans="1:5" ht="15.6" x14ac:dyDescent="0.3">
      <c r="A2159" s="20" t="s">
        <v>199</v>
      </c>
      <c r="B2159" s="20" t="s">
        <v>4532</v>
      </c>
      <c r="C2159" s="20" t="s">
        <v>6548</v>
      </c>
      <c r="D2159" s="20" t="s">
        <v>6717</v>
      </c>
      <c r="E2159" s="19" t="s">
        <v>8230</v>
      </c>
    </row>
    <row r="2160" spans="1:5" ht="15.6" x14ac:dyDescent="0.3">
      <c r="A2160" s="20" t="s">
        <v>198</v>
      </c>
      <c r="B2160" s="20" t="s">
        <v>4533</v>
      </c>
      <c r="C2160" s="20" t="s">
        <v>6549</v>
      </c>
      <c r="D2160" s="20" t="s">
        <v>6717</v>
      </c>
      <c r="E2160" s="19" t="s">
        <v>7967</v>
      </c>
    </row>
    <row r="2161" spans="1:5" ht="15.6" x14ac:dyDescent="0.3">
      <c r="A2161" s="20" t="s">
        <v>197</v>
      </c>
      <c r="B2161" s="20" t="s">
        <v>4534</v>
      </c>
      <c r="C2161" s="20" t="s">
        <v>6550</v>
      </c>
      <c r="D2161" s="20" t="s">
        <v>6717</v>
      </c>
      <c r="E2161" s="19" t="s">
        <v>8231</v>
      </c>
    </row>
    <row r="2162" spans="1:5" ht="15.6" x14ac:dyDescent="0.3">
      <c r="A2162" s="20" t="s">
        <v>196</v>
      </c>
      <c r="B2162" s="20" t="s">
        <v>4535</v>
      </c>
      <c r="C2162" s="20" t="s">
        <v>6551</v>
      </c>
      <c r="D2162" s="20" t="s">
        <v>6717</v>
      </c>
      <c r="E2162" s="19" t="s">
        <v>7342</v>
      </c>
    </row>
    <row r="2163" spans="1:5" ht="15.6" x14ac:dyDescent="0.3">
      <c r="A2163" s="20" t="s">
        <v>195</v>
      </c>
      <c r="B2163" s="20" t="s">
        <v>4536</v>
      </c>
      <c r="C2163" s="20" t="s">
        <v>6552</v>
      </c>
      <c r="D2163" s="20" t="s">
        <v>6717</v>
      </c>
      <c r="E2163" s="19" t="s">
        <v>6892</v>
      </c>
    </row>
    <row r="2164" spans="1:5" ht="15.6" x14ac:dyDescent="0.3">
      <c r="A2164" s="20" t="s">
        <v>193</v>
      </c>
      <c r="B2164" s="20" t="s">
        <v>4537</v>
      </c>
      <c r="C2164" s="20" t="s">
        <v>6553</v>
      </c>
      <c r="D2164" s="20" t="s">
        <v>6719</v>
      </c>
      <c r="E2164" s="19" t="s">
        <v>8232</v>
      </c>
    </row>
    <row r="2165" spans="1:5" ht="15.6" x14ac:dyDescent="0.3">
      <c r="A2165" s="20" t="s">
        <v>192</v>
      </c>
      <c r="B2165" s="20" t="s">
        <v>4538</v>
      </c>
      <c r="C2165" s="20" t="s">
        <v>4801</v>
      </c>
      <c r="D2165" s="20" t="s">
        <v>6717</v>
      </c>
      <c r="E2165" s="19" t="s">
        <v>8233</v>
      </c>
    </row>
    <row r="2166" spans="1:5" ht="15.6" x14ac:dyDescent="0.3">
      <c r="A2166" s="20" t="s">
        <v>191</v>
      </c>
      <c r="B2166" s="20" t="s">
        <v>4539</v>
      </c>
      <c r="C2166" s="20" t="s">
        <v>6554</v>
      </c>
      <c r="D2166" s="20" t="s">
        <v>6718</v>
      </c>
      <c r="E2166" s="19" t="s">
        <v>7314</v>
      </c>
    </row>
    <row r="2167" spans="1:5" ht="15.6" x14ac:dyDescent="0.3">
      <c r="A2167" s="20" t="s">
        <v>190</v>
      </c>
      <c r="B2167" s="20" t="s">
        <v>4540</v>
      </c>
      <c r="C2167" s="20" t="s">
        <v>6555</v>
      </c>
      <c r="D2167" s="20" t="s">
        <v>6718</v>
      </c>
      <c r="E2167" s="19" t="s">
        <v>8234</v>
      </c>
    </row>
    <row r="2168" spans="1:5" ht="15.6" x14ac:dyDescent="0.3">
      <c r="A2168" s="20" t="s">
        <v>189</v>
      </c>
      <c r="B2168" s="20" t="s">
        <v>4541</v>
      </c>
      <c r="C2168" s="20" t="s">
        <v>6556</v>
      </c>
      <c r="D2168" s="20" t="s">
        <v>6718</v>
      </c>
      <c r="E2168" s="19" t="s">
        <v>8235</v>
      </c>
    </row>
    <row r="2169" spans="1:5" ht="15.6" x14ac:dyDescent="0.3">
      <c r="A2169" s="20" t="s">
        <v>188</v>
      </c>
      <c r="B2169" s="20" t="s">
        <v>4542</v>
      </c>
      <c r="C2169" s="20" t="s">
        <v>6557</v>
      </c>
      <c r="D2169" s="20" t="s">
        <v>6718</v>
      </c>
      <c r="E2169" s="19" t="s">
        <v>7198</v>
      </c>
    </row>
    <row r="2170" spans="1:5" ht="15.6" x14ac:dyDescent="0.3">
      <c r="A2170" s="20" t="s">
        <v>187</v>
      </c>
      <c r="B2170" s="20" t="s">
        <v>4543</v>
      </c>
      <c r="C2170" s="20" t="s">
        <v>6558</v>
      </c>
      <c r="D2170" s="20" t="s">
        <v>6718</v>
      </c>
      <c r="E2170" s="19" t="s">
        <v>8236</v>
      </c>
    </row>
    <row r="2171" spans="1:5" ht="15.6" x14ac:dyDescent="0.3">
      <c r="A2171" s="20" t="s">
        <v>186</v>
      </c>
      <c r="B2171" s="20" t="s">
        <v>4544</v>
      </c>
      <c r="C2171" s="20" t="s">
        <v>6559</v>
      </c>
      <c r="D2171" s="20" t="s">
        <v>6718</v>
      </c>
      <c r="E2171" s="19" t="s">
        <v>6856</v>
      </c>
    </row>
    <row r="2172" spans="1:5" ht="15.6" x14ac:dyDescent="0.3">
      <c r="A2172" s="20" t="s">
        <v>185</v>
      </c>
      <c r="B2172" s="20" t="s">
        <v>4545</v>
      </c>
      <c r="C2172" s="20" t="s">
        <v>6560</v>
      </c>
      <c r="D2172" s="20" t="s">
        <v>6717</v>
      </c>
      <c r="E2172" s="19" t="s">
        <v>7282</v>
      </c>
    </row>
    <row r="2173" spans="1:5" ht="15.6" x14ac:dyDescent="0.3">
      <c r="A2173" s="20" t="s">
        <v>184</v>
      </c>
      <c r="B2173" s="20" t="s">
        <v>4546</v>
      </c>
      <c r="C2173" s="20" t="s">
        <v>6189</v>
      </c>
      <c r="D2173" s="20" t="s">
        <v>6718</v>
      </c>
      <c r="E2173" s="19" t="s">
        <v>6863</v>
      </c>
    </row>
    <row r="2174" spans="1:5" ht="15.6" x14ac:dyDescent="0.3">
      <c r="A2174" s="20" t="s">
        <v>183</v>
      </c>
      <c r="B2174" s="20" t="s">
        <v>4547</v>
      </c>
      <c r="C2174" s="20" t="s">
        <v>6561</v>
      </c>
      <c r="D2174" s="20" t="s">
        <v>6718</v>
      </c>
      <c r="E2174" s="19" t="s">
        <v>8237</v>
      </c>
    </row>
    <row r="2175" spans="1:5" ht="15.6" x14ac:dyDescent="0.3">
      <c r="A2175" s="20" t="s">
        <v>182</v>
      </c>
      <c r="B2175" s="20" t="s">
        <v>4548</v>
      </c>
      <c r="C2175" s="20" t="s">
        <v>5757</v>
      </c>
      <c r="D2175" s="20" t="s">
        <v>6717</v>
      </c>
      <c r="E2175" s="19" t="s">
        <v>8238</v>
      </c>
    </row>
    <row r="2176" spans="1:5" ht="15.6" x14ac:dyDescent="0.3">
      <c r="A2176" s="20" t="s">
        <v>181</v>
      </c>
      <c r="B2176" s="20" t="s">
        <v>4549</v>
      </c>
      <c r="C2176" s="20" t="s">
        <v>6562</v>
      </c>
      <c r="D2176" s="20" t="s">
        <v>6718</v>
      </c>
      <c r="E2176" s="19" t="s">
        <v>8239</v>
      </c>
    </row>
    <row r="2177" spans="1:5" ht="15.6" x14ac:dyDescent="0.3">
      <c r="A2177" s="20" t="s">
        <v>180</v>
      </c>
      <c r="B2177" s="20" t="s">
        <v>4550</v>
      </c>
      <c r="C2177" s="20" t="s">
        <v>4949</v>
      </c>
      <c r="D2177" s="20" t="s">
        <v>6717</v>
      </c>
      <c r="E2177" s="19" t="s">
        <v>8240</v>
      </c>
    </row>
    <row r="2178" spans="1:5" ht="15.6" x14ac:dyDescent="0.3">
      <c r="A2178" s="20" t="s">
        <v>179</v>
      </c>
      <c r="B2178" s="20" t="s">
        <v>4551</v>
      </c>
      <c r="C2178" s="20" t="s">
        <v>4941</v>
      </c>
      <c r="D2178" s="20" t="s">
        <v>6717</v>
      </c>
      <c r="E2178" s="19" t="s">
        <v>8241</v>
      </c>
    </row>
    <row r="2179" spans="1:5" ht="15.6" x14ac:dyDescent="0.3">
      <c r="A2179" s="20" t="s">
        <v>178</v>
      </c>
      <c r="B2179" s="20" t="s">
        <v>4552</v>
      </c>
      <c r="C2179" s="20" t="s">
        <v>5356</v>
      </c>
      <c r="D2179" s="20" t="s">
        <v>6717</v>
      </c>
      <c r="E2179" s="19" t="s">
        <v>7032</v>
      </c>
    </row>
    <row r="2180" spans="1:5" ht="15.6" x14ac:dyDescent="0.3">
      <c r="A2180" s="20" t="s">
        <v>177</v>
      </c>
      <c r="B2180" s="20" t="s">
        <v>4553</v>
      </c>
      <c r="C2180" s="20" t="s">
        <v>6563</v>
      </c>
      <c r="D2180" s="20" t="s">
        <v>6717</v>
      </c>
      <c r="E2180" s="19" t="s">
        <v>8242</v>
      </c>
    </row>
    <row r="2181" spans="1:5" ht="15.6" x14ac:dyDescent="0.3">
      <c r="A2181" s="20" t="s">
        <v>176</v>
      </c>
      <c r="B2181" s="20" t="s">
        <v>4554</v>
      </c>
      <c r="C2181" s="20" t="s">
        <v>5790</v>
      </c>
      <c r="D2181" s="20" t="s">
        <v>6717</v>
      </c>
      <c r="E2181" s="19" t="s">
        <v>7015</v>
      </c>
    </row>
    <row r="2182" spans="1:5" ht="15.6" x14ac:dyDescent="0.3">
      <c r="A2182" s="20" t="s">
        <v>175</v>
      </c>
      <c r="B2182" s="20" t="s">
        <v>4555</v>
      </c>
      <c r="C2182" s="20" t="s">
        <v>6564</v>
      </c>
      <c r="D2182" s="20" t="s">
        <v>6717</v>
      </c>
      <c r="E2182" s="19" t="s">
        <v>8243</v>
      </c>
    </row>
    <row r="2183" spans="1:5" ht="15.6" x14ac:dyDescent="0.3">
      <c r="A2183" s="20" t="s">
        <v>174</v>
      </c>
      <c r="B2183" s="20" t="s">
        <v>4556</v>
      </c>
      <c r="C2183" s="20" t="s">
        <v>6565</v>
      </c>
      <c r="D2183" s="20" t="s">
        <v>6717</v>
      </c>
      <c r="E2183" s="19" t="s">
        <v>7030</v>
      </c>
    </row>
    <row r="2184" spans="1:5" ht="15.6" x14ac:dyDescent="0.3">
      <c r="A2184" s="20" t="s">
        <v>173</v>
      </c>
      <c r="B2184" s="20" t="s">
        <v>4557</v>
      </c>
      <c r="C2184" s="20" t="s">
        <v>5103</v>
      </c>
      <c r="D2184" s="20" t="s">
        <v>6718</v>
      </c>
      <c r="E2184" s="19" t="s">
        <v>8007</v>
      </c>
    </row>
    <row r="2185" spans="1:5" ht="15.6" x14ac:dyDescent="0.3">
      <c r="A2185" s="20" t="s">
        <v>172</v>
      </c>
      <c r="B2185" s="20" t="s">
        <v>4558</v>
      </c>
      <c r="C2185" s="20" t="s">
        <v>6566</v>
      </c>
      <c r="D2185" s="20" t="s">
        <v>6718</v>
      </c>
      <c r="E2185" s="19" t="s">
        <v>8244</v>
      </c>
    </row>
    <row r="2186" spans="1:5" ht="15.6" x14ac:dyDescent="0.3">
      <c r="A2186" s="20" t="s">
        <v>171</v>
      </c>
      <c r="B2186" s="20" t="s">
        <v>4559</v>
      </c>
      <c r="C2186" s="20" t="s">
        <v>6567</v>
      </c>
      <c r="D2186" s="20" t="s">
        <v>6718</v>
      </c>
      <c r="E2186" s="19" t="s">
        <v>6952</v>
      </c>
    </row>
    <row r="2187" spans="1:5" ht="15.6" x14ac:dyDescent="0.3">
      <c r="A2187" s="20" t="s">
        <v>170</v>
      </c>
      <c r="B2187" s="20" t="s">
        <v>4560</v>
      </c>
      <c r="C2187" s="20" t="s">
        <v>5250</v>
      </c>
      <c r="D2187" s="20" t="s">
        <v>6718</v>
      </c>
      <c r="E2187" s="19" t="s">
        <v>8245</v>
      </c>
    </row>
    <row r="2188" spans="1:5" ht="15.6" x14ac:dyDescent="0.3">
      <c r="A2188" s="20" t="s">
        <v>169</v>
      </c>
      <c r="B2188" s="20" t="s">
        <v>4561</v>
      </c>
      <c r="C2188" s="20" t="s">
        <v>6568</v>
      </c>
      <c r="D2188" s="20" t="s">
        <v>6718</v>
      </c>
      <c r="E2188" s="19" t="s">
        <v>6727</v>
      </c>
    </row>
    <row r="2189" spans="1:5" ht="15.6" x14ac:dyDescent="0.3">
      <c r="A2189" s="20" t="s">
        <v>168</v>
      </c>
      <c r="B2189" s="20" t="s">
        <v>4562</v>
      </c>
      <c r="C2189" s="20" t="s">
        <v>6569</v>
      </c>
      <c r="D2189" s="20" t="s">
        <v>6718</v>
      </c>
      <c r="E2189" s="19" t="s">
        <v>6800</v>
      </c>
    </row>
    <row r="2190" spans="1:5" ht="15.6" x14ac:dyDescent="0.3">
      <c r="A2190" s="20" t="s">
        <v>167</v>
      </c>
      <c r="B2190" s="20" t="s">
        <v>4563</v>
      </c>
      <c r="C2190" s="20" t="s">
        <v>5936</v>
      </c>
      <c r="D2190" s="20" t="s">
        <v>6718</v>
      </c>
      <c r="E2190" s="19" t="s">
        <v>8246</v>
      </c>
    </row>
    <row r="2191" spans="1:5" ht="15.6" x14ac:dyDescent="0.3">
      <c r="A2191" s="20" t="s">
        <v>166</v>
      </c>
      <c r="B2191" s="20" t="s">
        <v>4564</v>
      </c>
      <c r="C2191" s="20" t="s">
        <v>6570</v>
      </c>
      <c r="D2191" s="20" t="s">
        <v>6718</v>
      </c>
      <c r="E2191" s="19" t="s">
        <v>8247</v>
      </c>
    </row>
    <row r="2192" spans="1:5" ht="15.6" x14ac:dyDescent="0.3">
      <c r="A2192" s="20" t="s">
        <v>165</v>
      </c>
      <c r="B2192" s="20" t="s">
        <v>4565</v>
      </c>
      <c r="C2192" s="20" t="s">
        <v>4939</v>
      </c>
      <c r="D2192" s="20" t="s">
        <v>6718</v>
      </c>
      <c r="E2192" s="19" t="s">
        <v>8248</v>
      </c>
    </row>
    <row r="2193" spans="1:5" ht="15.6" x14ac:dyDescent="0.3">
      <c r="A2193" s="20" t="s">
        <v>163</v>
      </c>
      <c r="B2193" s="20" t="s">
        <v>4566</v>
      </c>
      <c r="C2193" s="20" t="s">
        <v>6571</v>
      </c>
      <c r="D2193" s="20" t="s">
        <v>6718</v>
      </c>
      <c r="E2193" s="19" t="s">
        <v>8249</v>
      </c>
    </row>
    <row r="2194" spans="1:5" ht="15.6" x14ac:dyDescent="0.3">
      <c r="A2194" s="20" t="s">
        <v>161</v>
      </c>
      <c r="B2194" s="20" t="s">
        <v>4567</v>
      </c>
      <c r="C2194" s="20" t="s">
        <v>6242</v>
      </c>
      <c r="D2194" s="20" t="s">
        <v>6718</v>
      </c>
      <c r="E2194" s="19" t="s">
        <v>7533</v>
      </c>
    </row>
    <row r="2195" spans="1:5" ht="15.6" x14ac:dyDescent="0.3">
      <c r="A2195" s="20" t="s">
        <v>159</v>
      </c>
      <c r="B2195" s="20" t="s">
        <v>4568</v>
      </c>
      <c r="C2195" s="20" t="s">
        <v>5312</v>
      </c>
      <c r="D2195" s="20" t="s">
        <v>6718</v>
      </c>
      <c r="E2195" s="19" t="s">
        <v>8250</v>
      </c>
    </row>
    <row r="2196" spans="1:5" ht="15.6" x14ac:dyDescent="0.3">
      <c r="A2196" s="20" t="s">
        <v>157</v>
      </c>
      <c r="B2196" s="20" t="s">
        <v>4569</v>
      </c>
      <c r="C2196" s="20" t="s">
        <v>6572</v>
      </c>
      <c r="D2196" s="20" t="s">
        <v>6718</v>
      </c>
      <c r="E2196" s="19" t="s">
        <v>8251</v>
      </c>
    </row>
    <row r="2197" spans="1:5" ht="15.6" x14ac:dyDescent="0.3">
      <c r="A2197" s="20" t="s">
        <v>156</v>
      </c>
      <c r="B2197" s="20" t="s">
        <v>4570</v>
      </c>
      <c r="C2197" s="20" t="s">
        <v>5217</v>
      </c>
      <c r="D2197" s="20" t="s">
        <v>6718</v>
      </c>
      <c r="E2197" s="19" t="s">
        <v>8252</v>
      </c>
    </row>
    <row r="2198" spans="1:5" ht="15.6" x14ac:dyDescent="0.3">
      <c r="A2198" s="20" t="s">
        <v>155</v>
      </c>
      <c r="B2198" s="20" t="s">
        <v>4571</v>
      </c>
      <c r="C2198" s="20" t="s">
        <v>6573</v>
      </c>
      <c r="D2198" s="20" t="s">
        <v>6718</v>
      </c>
      <c r="E2198" s="19" t="s">
        <v>8253</v>
      </c>
    </row>
    <row r="2199" spans="1:5" ht="15.6" x14ac:dyDescent="0.3">
      <c r="A2199" s="20" t="s">
        <v>154</v>
      </c>
      <c r="B2199" s="20" t="s">
        <v>4572</v>
      </c>
      <c r="C2199" s="20" t="s">
        <v>6574</v>
      </c>
      <c r="D2199" s="20" t="s">
        <v>6718</v>
      </c>
      <c r="E2199" s="19" t="s">
        <v>6768</v>
      </c>
    </row>
    <row r="2200" spans="1:5" ht="15.6" x14ac:dyDescent="0.3">
      <c r="A2200" s="20" t="s">
        <v>153</v>
      </c>
      <c r="B2200" s="20" t="s">
        <v>4573</v>
      </c>
      <c r="C2200" s="20" t="s">
        <v>6575</v>
      </c>
      <c r="D2200" s="20" t="s">
        <v>6718</v>
      </c>
      <c r="E2200" s="19" t="s">
        <v>8254</v>
      </c>
    </row>
    <row r="2201" spans="1:5" ht="15.6" x14ac:dyDescent="0.3">
      <c r="A2201" s="20" t="s">
        <v>152</v>
      </c>
      <c r="B2201" s="20" t="s">
        <v>4574</v>
      </c>
      <c r="C2201" s="20" t="s">
        <v>6576</v>
      </c>
      <c r="D2201" s="20" t="s">
        <v>6718</v>
      </c>
      <c r="E2201" s="19" t="s">
        <v>8255</v>
      </c>
    </row>
    <row r="2202" spans="1:5" ht="15.6" x14ac:dyDescent="0.3">
      <c r="A2202" s="20" t="s">
        <v>151</v>
      </c>
      <c r="B2202" s="20" t="s">
        <v>4575</v>
      </c>
      <c r="C2202" s="20" t="s">
        <v>6577</v>
      </c>
      <c r="D2202" s="20" t="s">
        <v>6718</v>
      </c>
      <c r="E2202" s="19" t="s">
        <v>8256</v>
      </c>
    </row>
    <row r="2203" spans="1:5" ht="15.6" x14ac:dyDescent="0.3">
      <c r="A2203" s="20" t="s">
        <v>150</v>
      </c>
      <c r="B2203" s="20" t="s">
        <v>4576</v>
      </c>
      <c r="C2203" s="20" t="s">
        <v>6578</v>
      </c>
      <c r="D2203" s="20" t="s">
        <v>6718</v>
      </c>
      <c r="E2203" s="19" t="s">
        <v>6888</v>
      </c>
    </row>
    <row r="2204" spans="1:5" ht="15.6" x14ac:dyDescent="0.3">
      <c r="A2204" s="20" t="s">
        <v>149</v>
      </c>
      <c r="B2204" s="20" t="s">
        <v>4577</v>
      </c>
      <c r="C2204" s="20" t="s">
        <v>6579</v>
      </c>
      <c r="D2204" s="20" t="s">
        <v>6717</v>
      </c>
      <c r="E2204" s="19" t="s">
        <v>8257</v>
      </c>
    </row>
    <row r="2205" spans="1:5" ht="15.6" x14ac:dyDescent="0.3">
      <c r="A2205" s="20" t="s">
        <v>148</v>
      </c>
      <c r="B2205" s="20" t="s">
        <v>4578</v>
      </c>
      <c r="C2205" s="20" t="s">
        <v>6580</v>
      </c>
      <c r="D2205" s="20" t="s">
        <v>6717</v>
      </c>
      <c r="E2205" s="19" t="s">
        <v>7902</v>
      </c>
    </row>
    <row r="2206" spans="1:5" ht="15.6" x14ac:dyDescent="0.3">
      <c r="A2206" s="20" t="s">
        <v>147</v>
      </c>
      <c r="B2206" s="20" t="s">
        <v>4579</v>
      </c>
      <c r="C2206" s="20" t="s">
        <v>6581</v>
      </c>
      <c r="D2206" s="20" t="s">
        <v>6717</v>
      </c>
      <c r="E2206" s="19" t="s">
        <v>8258</v>
      </c>
    </row>
    <row r="2207" spans="1:5" ht="15.6" x14ac:dyDescent="0.3">
      <c r="A2207" s="20" t="s">
        <v>146</v>
      </c>
      <c r="B2207" s="20" t="s">
        <v>4580</v>
      </c>
      <c r="C2207" s="20" t="s">
        <v>6582</v>
      </c>
      <c r="D2207" s="20" t="s">
        <v>6718</v>
      </c>
      <c r="E2207" s="19" t="s">
        <v>8259</v>
      </c>
    </row>
    <row r="2208" spans="1:5" ht="15.6" x14ac:dyDescent="0.3">
      <c r="A2208" s="20" t="s">
        <v>145</v>
      </c>
      <c r="B2208" s="20" t="s">
        <v>4581</v>
      </c>
      <c r="C2208" s="20" t="s">
        <v>6583</v>
      </c>
      <c r="D2208" s="20" t="s">
        <v>6718</v>
      </c>
      <c r="E2208" s="19" t="s">
        <v>7782</v>
      </c>
    </row>
    <row r="2209" spans="1:5" ht="15.6" x14ac:dyDescent="0.3">
      <c r="A2209" s="20" t="s">
        <v>144</v>
      </c>
      <c r="B2209" s="20" t="s">
        <v>4582</v>
      </c>
      <c r="C2209" s="20" t="s">
        <v>6584</v>
      </c>
      <c r="D2209" s="20" t="s">
        <v>6717</v>
      </c>
      <c r="E2209" s="19" t="s">
        <v>8260</v>
      </c>
    </row>
    <row r="2210" spans="1:5" ht="15.6" x14ac:dyDescent="0.3">
      <c r="A2210" s="20" t="s">
        <v>143</v>
      </c>
      <c r="B2210" s="20" t="s">
        <v>4583</v>
      </c>
      <c r="C2210" s="20" t="s">
        <v>6585</v>
      </c>
      <c r="D2210" s="20" t="s">
        <v>6717</v>
      </c>
      <c r="E2210" s="19" t="s">
        <v>8261</v>
      </c>
    </row>
    <row r="2211" spans="1:5" ht="15.6" x14ac:dyDescent="0.3">
      <c r="A2211" s="20" t="s">
        <v>142</v>
      </c>
      <c r="B2211" s="20" t="s">
        <v>4584</v>
      </c>
      <c r="C2211" s="20" t="s">
        <v>4789</v>
      </c>
      <c r="D2211" s="20" t="s">
        <v>6717</v>
      </c>
      <c r="E2211" s="19" t="s">
        <v>6737</v>
      </c>
    </row>
    <row r="2212" spans="1:5" ht="15.6" x14ac:dyDescent="0.3">
      <c r="A2212" s="20" t="s">
        <v>141</v>
      </c>
      <c r="B2212" s="20" t="s">
        <v>4585</v>
      </c>
      <c r="C2212" s="20" t="s">
        <v>6586</v>
      </c>
      <c r="D2212" s="20" t="s">
        <v>6718</v>
      </c>
      <c r="E2212" s="19" t="s">
        <v>8087</v>
      </c>
    </row>
    <row r="2213" spans="1:5" ht="15.6" x14ac:dyDescent="0.3">
      <c r="A2213" s="20" t="s">
        <v>140</v>
      </c>
      <c r="B2213" s="20" t="s">
        <v>4586</v>
      </c>
      <c r="C2213" s="20" t="s">
        <v>6284</v>
      </c>
      <c r="D2213" s="20" t="s">
        <v>6718</v>
      </c>
      <c r="E2213" s="19" t="s">
        <v>7782</v>
      </c>
    </row>
    <row r="2214" spans="1:5" ht="15.6" x14ac:dyDescent="0.3">
      <c r="A2214" s="20" t="s">
        <v>139</v>
      </c>
      <c r="B2214" s="20" t="s">
        <v>4587</v>
      </c>
      <c r="C2214" s="20" t="s">
        <v>6587</v>
      </c>
      <c r="D2214" s="20" t="s">
        <v>6718</v>
      </c>
      <c r="E2214" s="19" t="s">
        <v>7078</v>
      </c>
    </row>
    <row r="2215" spans="1:5" ht="15.6" x14ac:dyDescent="0.3">
      <c r="A2215" s="20" t="s">
        <v>138</v>
      </c>
      <c r="B2215" s="20" t="s">
        <v>4588</v>
      </c>
      <c r="C2215" s="20" t="s">
        <v>6710</v>
      </c>
      <c r="D2215" s="20" t="s">
        <v>6717</v>
      </c>
      <c r="E2215" s="19" t="s">
        <v>8262</v>
      </c>
    </row>
    <row r="2216" spans="1:5" ht="15.6" x14ac:dyDescent="0.3">
      <c r="A2216" s="20" t="s">
        <v>137</v>
      </c>
      <c r="B2216" s="20" t="s">
        <v>4589</v>
      </c>
      <c r="C2216" s="20" t="s">
        <v>6588</v>
      </c>
      <c r="D2216" s="20" t="s">
        <v>6717</v>
      </c>
      <c r="E2216" s="19" t="s">
        <v>7087</v>
      </c>
    </row>
    <row r="2217" spans="1:5" ht="15.6" x14ac:dyDescent="0.3">
      <c r="A2217" s="20" t="s">
        <v>136</v>
      </c>
      <c r="B2217" s="20" t="s">
        <v>4590</v>
      </c>
      <c r="C2217" s="20" t="s">
        <v>4862</v>
      </c>
      <c r="D2217" s="20" t="s">
        <v>6718</v>
      </c>
      <c r="E2217" s="19" t="s">
        <v>8263</v>
      </c>
    </row>
    <row r="2218" spans="1:5" ht="15.6" x14ac:dyDescent="0.3">
      <c r="A2218" s="20" t="s">
        <v>135</v>
      </c>
      <c r="B2218" s="20" t="s">
        <v>4591</v>
      </c>
      <c r="C2218" s="20" t="s">
        <v>4783</v>
      </c>
      <c r="D2218" s="20" t="s">
        <v>6717</v>
      </c>
      <c r="E2218" s="19" t="s">
        <v>8264</v>
      </c>
    </row>
    <row r="2219" spans="1:5" ht="15.6" x14ac:dyDescent="0.3">
      <c r="A2219" s="20" t="s">
        <v>134</v>
      </c>
      <c r="B2219" s="20" t="s">
        <v>4592</v>
      </c>
      <c r="C2219" s="20" t="s">
        <v>6589</v>
      </c>
      <c r="D2219" s="20" t="s">
        <v>6717</v>
      </c>
      <c r="E2219" s="19" t="s">
        <v>7324</v>
      </c>
    </row>
    <row r="2220" spans="1:5" ht="15.6" x14ac:dyDescent="0.3">
      <c r="A2220" s="20" t="s">
        <v>133</v>
      </c>
      <c r="B2220" s="20" t="s">
        <v>4593</v>
      </c>
      <c r="C2220" s="20" t="s">
        <v>6590</v>
      </c>
      <c r="D2220" s="20" t="s">
        <v>6717</v>
      </c>
      <c r="E2220" s="19" t="s">
        <v>6928</v>
      </c>
    </row>
    <row r="2221" spans="1:5" ht="15.6" x14ac:dyDescent="0.3">
      <c r="A2221" s="20" t="s">
        <v>132</v>
      </c>
      <c r="B2221" s="20" t="s">
        <v>4594</v>
      </c>
      <c r="C2221" s="20" t="s">
        <v>6591</v>
      </c>
      <c r="D2221" s="20" t="s">
        <v>6717</v>
      </c>
      <c r="E2221" s="19" t="s">
        <v>7827</v>
      </c>
    </row>
    <row r="2222" spans="1:5" ht="15.6" x14ac:dyDescent="0.3">
      <c r="A2222" s="20" t="s">
        <v>131</v>
      </c>
      <c r="B2222" s="20" t="s">
        <v>4595</v>
      </c>
      <c r="C2222" s="20" t="s">
        <v>6592</v>
      </c>
      <c r="D2222" s="20" t="s">
        <v>6718</v>
      </c>
      <c r="E2222" s="19" t="s">
        <v>6852</v>
      </c>
    </row>
    <row r="2223" spans="1:5" ht="15.6" x14ac:dyDescent="0.3">
      <c r="A2223" s="20" t="s">
        <v>130</v>
      </c>
      <c r="B2223" s="20" t="s">
        <v>4596</v>
      </c>
      <c r="C2223" s="20" t="s">
        <v>6593</v>
      </c>
      <c r="D2223" s="20" t="s">
        <v>6718</v>
      </c>
      <c r="E2223" s="19" t="s">
        <v>7119</v>
      </c>
    </row>
    <row r="2224" spans="1:5" ht="15.6" x14ac:dyDescent="0.3">
      <c r="A2224" s="20" t="s">
        <v>129</v>
      </c>
      <c r="B2224" s="20" t="s">
        <v>4597</v>
      </c>
      <c r="C2224" s="20" t="s">
        <v>5187</v>
      </c>
      <c r="D2224" s="20" t="s">
        <v>6718</v>
      </c>
      <c r="E2224" s="19" t="s">
        <v>7050</v>
      </c>
    </row>
    <row r="2225" spans="1:5" ht="15.6" x14ac:dyDescent="0.3">
      <c r="A2225" s="20" t="s">
        <v>128</v>
      </c>
      <c r="B2225" s="20" t="s">
        <v>4598</v>
      </c>
      <c r="C2225" s="20" t="s">
        <v>6594</v>
      </c>
      <c r="D2225" s="20" t="s">
        <v>6718</v>
      </c>
      <c r="E2225" s="19" t="s">
        <v>7119</v>
      </c>
    </row>
    <row r="2226" spans="1:5" ht="15.6" x14ac:dyDescent="0.3">
      <c r="A2226" s="20" t="s">
        <v>127</v>
      </c>
      <c r="B2226" s="20" t="s">
        <v>4599</v>
      </c>
      <c r="C2226" s="20" t="s">
        <v>6286</v>
      </c>
      <c r="D2226" s="20" t="s">
        <v>6718</v>
      </c>
      <c r="E2226" s="19" t="s">
        <v>8265</v>
      </c>
    </row>
    <row r="2227" spans="1:5" ht="15.6" x14ac:dyDescent="0.3">
      <c r="A2227" s="20" t="s">
        <v>126</v>
      </c>
      <c r="B2227" s="20" t="s">
        <v>4600</v>
      </c>
      <c r="C2227" s="20" t="s">
        <v>5431</v>
      </c>
      <c r="D2227" s="20" t="s">
        <v>6717</v>
      </c>
      <c r="E2227" s="19" t="s">
        <v>6946</v>
      </c>
    </row>
    <row r="2228" spans="1:5" ht="15.6" x14ac:dyDescent="0.3">
      <c r="A2228" s="20" t="s">
        <v>125</v>
      </c>
      <c r="B2228" s="20" t="s">
        <v>4601</v>
      </c>
      <c r="C2228" s="20" t="s">
        <v>5957</v>
      </c>
      <c r="D2228" s="20" t="s">
        <v>6717</v>
      </c>
      <c r="E2228" s="19" t="s">
        <v>7686</v>
      </c>
    </row>
    <row r="2229" spans="1:5" ht="15.6" x14ac:dyDescent="0.3">
      <c r="A2229" s="20" t="s">
        <v>124</v>
      </c>
      <c r="B2229" s="20" t="s">
        <v>4602</v>
      </c>
      <c r="C2229" s="20" t="s">
        <v>6595</v>
      </c>
      <c r="D2229" s="20" t="s">
        <v>6717</v>
      </c>
      <c r="E2229" s="19" t="s">
        <v>8266</v>
      </c>
    </row>
    <row r="2230" spans="1:5" ht="15.6" x14ac:dyDescent="0.3">
      <c r="A2230" s="20" t="s">
        <v>123</v>
      </c>
      <c r="B2230" s="20" t="s">
        <v>4603</v>
      </c>
      <c r="C2230" s="20" t="s">
        <v>6596</v>
      </c>
      <c r="D2230" s="20" t="s">
        <v>6717</v>
      </c>
      <c r="E2230" s="19" t="s">
        <v>8267</v>
      </c>
    </row>
    <row r="2231" spans="1:5" ht="15.6" x14ac:dyDescent="0.3">
      <c r="A2231" s="20" t="s">
        <v>122</v>
      </c>
      <c r="B2231" s="20" t="s">
        <v>4604</v>
      </c>
      <c r="C2231" s="20" t="s">
        <v>5023</v>
      </c>
      <c r="D2231" s="20" t="s">
        <v>6718</v>
      </c>
      <c r="E2231" s="19" t="s">
        <v>8268</v>
      </c>
    </row>
    <row r="2232" spans="1:5" ht="15.6" x14ac:dyDescent="0.3">
      <c r="A2232" s="20" t="s">
        <v>121</v>
      </c>
      <c r="B2232" s="20" t="s">
        <v>4605</v>
      </c>
      <c r="C2232" s="20" t="s">
        <v>6597</v>
      </c>
      <c r="D2232" s="20" t="s">
        <v>6717</v>
      </c>
      <c r="E2232" s="19" t="s">
        <v>8269</v>
      </c>
    </row>
    <row r="2233" spans="1:5" ht="15.6" x14ac:dyDescent="0.3">
      <c r="A2233" s="20" t="s">
        <v>120</v>
      </c>
      <c r="B2233" s="20" t="s">
        <v>4606</v>
      </c>
      <c r="C2233" s="20" t="s">
        <v>6598</v>
      </c>
      <c r="D2233" s="20" t="s">
        <v>6717</v>
      </c>
      <c r="E2233" s="19" t="s">
        <v>8270</v>
      </c>
    </row>
    <row r="2234" spans="1:5" ht="15.6" x14ac:dyDescent="0.3">
      <c r="A2234" s="20" t="s">
        <v>119</v>
      </c>
      <c r="B2234" s="20" t="s">
        <v>4607</v>
      </c>
      <c r="C2234" s="20" t="s">
        <v>6599</v>
      </c>
      <c r="D2234" s="20" t="s">
        <v>6717</v>
      </c>
      <c r="E2234" s="19" t="s">
        <v>8271</v>
      </c>
    </row>
    <row r="2235" spans="1:5" ht="15.6" x14ac:dyDescent="0.3">
      <c r="A2235" s="20" t="s">
        <v>118</v>
      </c>
      <c r="B2235" s="20" t="s">
        <v>4608</v>
      </c>
      <c r="C2235" s="20" t="s">
        <v>5728</v>
      </c>
      <c r="D2235" s="20" t="s">
        <v>6718</v>
      </c>
      <c r="E2235" s="19" t="s">
        <v>6727</v>
      </c>
    </row>
    <row r="2236" spans="1:5" ht="15.6" x14ac:dyDescent="0.3">
      <c r="A2236" s="20" t="s">
        <v>117</v>
      </c>
      <c r="B2236" s="20" t="s">
        <v>4609</v>
      </c>
      <c r="C2236" s="20" t="s">
        <v>6600</v>
      </c>
      <c r="D2236" s="20" t="s">
        <v>6718</v>
      </c>
      <c r="E2236" s="19" t="s">
        <v>6740</v>
      </c>
    </row>
    <row r="2237" spans="1:5" ht="15.6" x14ac:dyDescent="0.3">
      <c r="A2237" s="20" t="s">
        <v>116</v>
      </c>
      <c r="B2237" s="20" t="s">
        <v>4610</v>
      </c>
      <c r="C2237" s="20" t="s">
        <v>6601</v>
      </c>
      <c r="D2237" s="20" t="s">
        <v>6718</v>
      </c>
      <c r="E2237" s="19" t="s">
        <v>8272</v>
      </c>
    </row>
    <row r="2238" spans="1:5" ht="15.6" x14ac:dyDescent="0.3">
      <c r="A2238" s="20" t="s">
        <v>115</v>
      </c>
      <c r="B2238" s="20" t="s">
        <v>4611</v>
      </c>
      <c r="C2238" s="20" t="s">
        <v>6602</v>
      </c>
      <c r="D2238" s="20" t="s">
        <v>6718</v>
      </c>
      <c r="E2238" s="19" t="s">
        <v>7774</v>
      </c>
    </row>
    <row r="2239" spans="1:5" ht="15.6" x14ac:dyDescent="0.3">
      <c r="A2239" s="20" t="s">
        <v>114</v>
      </c>
      <c r="B2239" s="20" t="s">
        <v>4612</v>
      </c>
      <c r="C2239" s="20" t="s">
        <v>6603</v>
      </c>
      <c r="D2239" s="20" t="s">
        <v>6718</v>
      </c>
      <c r="E2239" s="19" t="s">
        <v>8273</v>
      </c>
    </row>
    <row r="2240" spans="1:5" ht="15.6" x14ac:dyDescent="0.3">
      <c r="A2240" s="20" t="s">
        <v>113</v>
      </c>
      <c r="B2240" s="20" t="s">
        <v>4613</v>
      </c>
      <c r="C2240" s="20" t="s">
        <v>4786</v>
      </c>
      <c r="D2240" s="20" t="s">
        <v>6718</v>
      </c>
      <c r="E2240" s="19" t="s">
        <v>7628</v>
      </c>
    </row>
    <row r="2241" spans="1:5" ht="15.6" x14ac:dyDescent="0.3">
      <c r="A2241" s="20" t="s">
        <v>112</v>
      </c>
      <c r="B2241" s="20" t="s">
        <v>4614</v>
      </c>
      <c r="C2241" s="20" t="s">
        <v>6604</v>
      </c>
      <c r="D2241" s="20" t="s">
        <v>6717</v>
      </c>
      <c r="E2241" s="19" t="s">
        <v>8274</v>
      </c>
    </row>
    <row r="2242" spans="1:5" ht="15.6" x14ac:dyDescent="0.3">
      <c r="A2242" s="20" t="s">
        <v>111</v>
      </c>
      <c r="B2242" s="20" t="s">
        <v>4615</v>
      </c>
      <c r="C2242" s="20" t="s">
        <v>6605</v>
      </c>
      <c r="D2242" s="20" t="s">
        <v>6717</v>
      </c>
      <c r="E2242" s="19" t="s">
        <v>6812</v>
      </c>
    </row>
    <row r="2243" spans="1:5" ht="15.6" x14ac:dyDescent="0.3">
      <c r="A2243" s="20" t="s">
        <v>110</v>
      </c>
      <c r="B2243" s="20" t="s">
        <v>4616</v>
      </c>
      <c r="C2243" s="20" t="s">
        <v>6606</v>
      </c>
      <c r="D2243" s="20" t="s">
        <v>6717</v>
      </c>
      <c r="E2243" s="19" t="s">
        <v>8275</v>
      </c>
    </row>
    <row r="2244" spans="1:5" ht="15.6" x14ac:dyDescent="0.3">
      <c r="A2244" s="20" t="s">
        <v>109</v>
      </c>
      <c r="B2244" s="20" t="s">
        <v>4617</v>
      </c>
      <c r="C2244" s="20" t="s">
        <v>5580</v>
      </c>
      <c r="D2244" s="20" t="s">
        <v>6718</v>
      </c>
      <c r="E2244" s="19" t="s">
        <v>7080</v>
      </c>
    </row>
    <row r="2245" spans="1:5" ht="15.6" x14ac:dyDescent="0.3">
      <c r="A2245" s="20" t="s">
        <v>108</v>
      </c>
      <c r="B2245" s="20" t="s">
        <v>4618</v>
      </c>
      <c r="C2245" s="20" t="s">
        <v>6607</v>
      </c>
      <c r="D2245" s="20" t="s">
        <v>6718</v>
      </c>
      <c r="E2245" s="19" t="s">
        <v>6814</v>
      </c>
    </row>
    <row r="2246" spans="1:5" ht="15.6" x14ac:dyDescent="0.3">
      <c r="A2246" s="20" t="s">
        <v>107</v>
      </c>
      <c r="B2246" s="20" t="s">
        <v>4619</v>
      </c>
      <c r="C2246" s="20" t="s">
        <v>5356</v>
      </c>
      <c r="D2246" s="20" t="s">
        <v>6717</v>
      </c>
      <c r="E2246" s="19" t="s">
        <v>7781</v>
      </c>
    </row>
    <row r="2247" spans="1:5" ht="15.6" x14ac:dyDescent="0.3">
      <c r="A2247" s="20" t="s">
        <v>106</v>
      </c>
      <c r="B2247" s="20" t="s">
        <v>4620</v>
      </c>
      <c r="C2247" s="20" t="s">
        <v>6608</v>
      </c>
      <c r="D2247" s="20" t="s">
        <v>6717</v>
      </c>
      <c r="E2247" s="19" t="s">
        <v>7348</v>
      </c>
    </row>
    <row r="2248" spans="1:5" ht="15.6" x14ac:dyDescent="0.3">
      <c r="A2248" s="20" t="s">
        <v>105</v>
      </c>
      <c r="B2248" s="20" t="s">
        <v>4621</v>
      </c>
      <c r="C2248" s="20" t="s">
        <v>6609</v>
      </c>
      <c r="D2248" s="20" t="s">
        <v>6717</v>
      </c>
      <c r="E2248" s="19" t="s">
        <v>6812</v>
      </c>
    </row>
    <row r="2249" spans="1:5" ht="15.6" x14ac:dyDescent="0.3">
      <c r="A2249" s="20" t="s">
        <v>104</v>
      </c>
      <c r="B2249" s="20" t="s">
        <v>4622</v>
      </c>
      <c r="C2249" s="20" t="s">
        <v>6610</v>
      </c>
      <c r="D2249" s="20" t="s">
        <v>6718</v>
      </c>
      <c r="E2249" s="19" t="s">
        <v>8276</v>
      </c>
    </row>
    <row r="2250" spans="1:5" ht="15.6" x14ac:dyDescent="0.3">
      <c r="A2250" s="20" t="s">
        <v>103</v>
      </c>
      <c r="B2250" s="20" t="s">
        <v>4623</v>
      </c>
      <c r="C2250" s="20" t="s">
        <v>6611</v>
      </c>
      <c r="D2250" s="20" t="s">
        <v>6718</v>
      </c>
      <c r="E2250" s="19" t="s">
        <v>7155</v>
      </c>
    </row>
    <row r="2251" spans="1:5" ht="15.6" x14ac:dyDescent="0.3">
      <c r="A2251" s="20" t="s">
        <v>102</v>
      </c>
      <c r="B2251" s="20" t="s">
        <v>4624</v>
      </c>
      <c r="C2251" s="20" t="s">
        <v>6612</v>
      </c>
      <c r="D2251" s="20" t="s">
        <v>6717</v>
      </c>
      <c r="E2251" s="19" t="s">
        <v>7205</v>
      </c>
    </row>
    <row r="2252" spans="1:5" ht="15.6" x14ac:dyDescent="0.3">
      <c r="A2252" s="20" t="s">
        <v>101</v>
      </c>
      <c r="B2252" s="20" t="s">
        <v>4625</v>
      </c>
      <c r="C2252" s="20" t="s">
        <v>6613</v>
      </c>
      <c r="D2252" s="20" t="s">
        <v>6717</v>
      </c>
      <c r="E2252" s="19" t="s">
        <v>6749</v>
      </c>
    </row>
    <row r="2253" spans="1:5" ht="15.6" x14ac:dyDescent="0.3">
      <c r="A2253" s="20" t="s">
        <v>100</v>
      </c>
      <c r="B2253" s="20" t="s">
        <v>4626</v>
      </c>
      <c r="C2253" s="20" t="s">
        <v>6614</v>
      </c>
      <c r="D2253" s="20" t="s">
        <v>6718</v>
      </c>
      <c r="E2253" s="19" t="s">
        <v>7078</v>
      </c>
    </row>
    <row r="2254" spans="1:5" ht="15.6" x14ac:dyDescent="0.3">
      <c r="A2254" s="20" t="s">
        <v>99</v>
      </c>
      <c r="B2254" s="20" t="s">
        <v>4627</v>
      </c>
      <c r="C2254" s="20" t="s">
        <v>6615</v>
      </c>
      <c r="D2254" s="20" t="s">
        <v>6717</v>
      </c>
      <c r="E2254" s="19" t="s">
        <v>8277</v>
      </c>
    </row>
    <row r="2255" spans="1:5" ht="15.6" x14ac:dyDescent="0.3">
      <c r="A2255" s="20" t="s">
        <v>98</v>
      </c>
      <c r="B2255" s="20" t="s">
        <v>4628</v>
      </c>
      <c r="C2255" s="20" t="s">
        <v>6616</v>
      </c>
      <c r="D2255" s="20" t="s">
        <v>6717</v>
      </c>
      <c r="E2255" s="19" t="s">
        <v>7526</v>
      </c>
    </row>
    <row r="2256" spans="1:5" ht="15.6" x14ac:dyDescent="0.3">
      <c r="A2256" s="20" t="s">
        <v>97</v>
      </c>
      <c r="B2256" s="20" t="s">
        <v>4629</v>
      </c>
      <c r="C2256" s="20" t="s">
        <v>6617</v>
      </c>
      <c r="D2256" s="20" t="s">
        <v>6717</v>
      </c>
      <c r="E2256" s="19" t="s">
        <v>8278</v>
      </c>
    </row>
    <row r="2257" spans="1:5" ht="15.6" x14ac:dyDescent="0.3">
      <c r="A2257" s="20" t="s">
        <v>96</v>
      </c>
      <c r="B2257" s="20" t="s">
        <v>4630</v>
      </c>
      <c r="C2257" s="20" t="s">
        <v>4786</v>
      </c>
      <c r="D2257" s="20" t="s">
        <v>6718</v>
      </c>
      <c r="E2257" s="19" t="s">
        <v>6839</v>
      </c>
    </row>
    <row r="2258" spans="1:5" ht="15.6" x14ac:dyDescent="0.3">
      <c r="A2258" s="20" t="s">
        <v>95</v>
      </c>
      <c r="B2258" s="20" t="s">
        <v>4631</v>
      </c>
      <c r="C2258" s="20" t="s">
        <v>6618</v>
      </c>
      <c r="D2258" s="20" t="s">
        <v>6718</v>
      </c>
      <c r="E2258" s="19" t="s">
        <v>8279</v>
      </c>
    </row>
    <row r="2259" spans="1:5" ht="15.6" x14ac:dyDescent="0.3">
      <c r="A2259" s="20" t="s">
        <v>94</v>
      </c>
      <c r="B2259" s="20" t="s">
        <v>4632</v>
      </c>
      <c r="C2259" s="20" t="s">
        <v>6619</v>
      </c>
      <c r="D2259" s="20" t="s">
        <v>6718</v>
      </c>
      <c r="E2259" s="19" t="s">
        <v>8280</v>
      </c>
    </row>
    <row r="2260" spans="1:5" ht="15.6" x14ac:dyDescent="0.3">
      <c r="A2260" s="20" t="s">
        <v>93</v>
      </c>
      <c r="B2260" s="20" t="s">
        <v>4633</v>
      </c>
      <c r="C2260" s="20" t="s">
        <v>6620</v>
      </c>
      <c r="D2260" s="20" t="s">
        <v>6718</v>
      </c>
      <c r="E2260" s="19" t="s">
        <v>8281</v>
      </c>
    </row>
    <row r="2261" spans="1:5" ht="15.6" x14ac:dyDescent="0.3">
      <c r="A2261" s="20" t="s">
        <v>92</v>
      </c>
      <c r="B2261" s="20" t="s">
        <v>4634</v>
      </c>
      <c r="C2261" s="20" t="s">
        <v>6621</v>
      </c>
      <c r="D2261" s="20" t="s">
        <v>6718</v>
      </c>
      <c r="E2261" s="19" t="s">
        <v>6929</v>
      </c>
    </row>
    <row r="2262" spans="1:5" ht="15.6" x14ac:dyDescent="0.3">
      <c r="A2262" s="20" t="s">
        <v>91</v>
      </c>
      <c r="B2262" s="20" t="s">
        <v>4635</v>
      </c>
      <c r="C2262" s="20" t="s">
        <v>6622</v>
      </c>
      <c r="D2262" s="20" t="s">
        <v>6717</v>
      </c>
      <c r="E2262" s="19" t="s">
        <v>6794</v>
      </c>
    </row>
    <row r="2263" spans="1:5" ht="15.6" x14ac:dyDescent="0.3">
      <c r="A2263" s="20" t="s">
        <v>90</v>
      </c>
      <c r="B2263" s="20" t="s">
        <v>4636</v>
      </c>
      <c r="C2263" s="20" t="s">
        <v>6623</v>
      </c>
      <c r="D2263" s="20" t="s">
        <v>6718</v>
      </c>
      <c r="E2263" s="19" t="s">
        <v>6783</v>
      </c>
    </row>
    <row r="2264" spans="1:5" ht="15.6" x14ac:dyDescent="0.3">
      <c r="A2264" s="20" t="s">
        <v>89</v>
      </c>
      <c r="B2264" s="20" t="s">
        <v>4637</v>
      </c>
      <c r="C2264" s="20" t="s">
        <v>6711</v>
      </c>
      <c r="D2264" s="20" t="s">
        <v>6718</v>
      </c>
      <c r="E2264" s="19" t="s">
        <v>6911</v>
      </c>
    </row>
    <row r="2265" spans="1:5" ht="15.6" x14ac:dyDescent="0.3">
      <c r="A2265" s="20" t="s">
        <v>88</v>
      </c>
      <c r="B2265" s="20" t="s">
        <v>4638</v>
      </c>
      <c r="C2265" s="20" t="s">
        <v>6712</v>
      </c>
      <c r="D2265" s="20" t="s">
        <v>6718</v>
      </c>
      <c r="E2265" s="19" t="s">
        <v>8282</v>
      </c>
    </row>
    <row r="2266" spans="1:5" ht="15.6" x14ac:dyDescent="0.3">
      <c r="A2266" s="20" t="s">
        <v>87</v>
      </c>
      <c r="B2266" s="20" t="s">
        <v>4639</v>
      </c>
      <c r="C2266" s="20" t="s">
        <v>6171</v>
      </c>
      <c r="D2266" s="20" t="s">
        <v>6718</v>
      </c>
      <c r="E2266" s="19" t="s">
        <v>6866</v>
      </c>
    </row>
    <row r="2267" spans="1:5" ht="15.6" x14ac:dyDescent="0.3">
      <c r="A2267" s="20" t="s">
        <v>86</v>
      </c>
      <c r="B2267" s="20" t="s">
        <v>4640</v>
      </c>
      <c r="C2267" s="20" t="s">
        <v>6624</v>
      </c>
      <c r="D2267" s="20" t="s">
        <v>6717</v>
      </c>
      <c r="E2267" s="19" t="s">
        <v>7584</v>
      </c>
    </row>
    <row r="2268" spans="1:5" ht="15.6" x14ac:dyDescent="0.3">
      <c r="A2268" s="20" t="s">
        <v>85</v>
      </c>
      <c r="B2268" s="20" t="s">
        <v>4641</v>
      </c>
      <c r="C2268" s="20" t="s">
        <v>6625</v>
      </c>
      <c r="D2268" s="20" t="s">
        <v>6717</v>
      </c>
      <c r="E2268" s="19" t="s">
        <v>7161</v>
      </c>
    </row>
    <row r="2269" spans="1:5" ht="15.6" x14ac:dyDescent="0.3">
      <c r="A2269" s="20" t="s">
        <v>84</v>
      </c>
      <c r="B2269" s="20" t="s">
        <v>4642</v>
      </c>
      <c r="C2269" s="20" t="s">
        <v>6626</v>
      </c>
      <c r="D2269" s="20" t="s">
        <v>6717</v>
      </c>
      <c r="E2269" s="19" t="s">
        <v>8283</v>
      </c>
    </row>
    <row r="2270" spans="1:5" ht="15.6" x14ac:dyDescent="0.3">
      <c r="A2270" s="20" t="s">
        <v>83</v>
      </c>
      <c r="B2270" s="20" t="s">
        <v>4643</v>
      </c>
      <c r="C2270" s="20" t="s">
        <v>4857</v>
      </c>
      <c r="D2270" s="20" t="s">
        <v>6717</v>
      </c>
      <c r="E2270" s="19" t="s">
        <v>8284</v>
      </c>
    </row>
    <row r="2271" spans="1:5" ht="15.6" x14ac:dyDescent="0.3">
      <c r="A2271" s="20" t="s">
        <v>82</v>
      </c>
      <c r="B2271" s="20" t="s">
        <v>4644</v>
      </c>
      <c r="C2271" s="20" t="s">
        <v>5288</v>
      </c>
      <c r="D2271" s="20" t="s">
        <v>6717</v>
      </c>
      <c r="E2271" s="19" t="s">
        <v>7783</v>
      </c>
    </row>
    <row r="2272" spans="1:5" ht="15.6" x14ac:dyDescent="0.3">
      <c r="A2272" s="20" t="s">
        <v>81</v>
      </c>
      <c r="B2272" s="20" t="s">
        <v>4645</v>
      </c>
      <c r="C2272" s="20" t="s">
        <v>6627</v>
      </c>
      <c r="D2272" s="20" t="s">
        <v>6718</v>
      </c>
      <c r="E2272" s="19" t="s">
        <v>8285</v>
      </c>
    </row>
    <row r="2273" spans="1:5" ht="15.6" x14ac:dyDescent="0.3">
      <c r="A2273" s="20" t="s">
        <v>80</v>
      </c>
      <c r="B2273" s="20" t="s">
        <v>4646</v>
      </c>
      <c r="C2273" s="20" t="s">
        <v>6628</v>
      </c>
      <c r="D2273" s="20" t="s">
        <v>6717</v>
      </c>
      <c r="E2273" s="19" t="s">
        <v>8286</v>
      </c>
    </row>
    <row r="2274" spans="1:5" ht="15.6" x14ac:dyDescent="0.3">
      <c r="A2274" s="20" t="s">
        <v>79</v>
      </c>
      <c r="B2274" s="20" t="s">
        <v>4647</v>
      </c>
      <c r="C2274" s="20" t="s">
        <v>4788</v>
      </c>
      <c r="D2274" s="20" t="s">
        <v>6718</v>
      </c>
      <c r="E2274" s="19" t="s">
        <v>8287</v>
      </c>
    </row>
    <row r="2275" spans="1:5" ht="15.6" x14ac:dyDescent="0.3">
      <c r="A2275" s="20" t="s">
        <v>78</v>
      </c>
      <c r="B2275" s="20" t="s">
        <v>4648</v>
      </c>
      <c r="C2275" s="20" t="s">
        <v>6629</v>
      </c>
      <c r="D2275" s="20" t="s">
        <v>6717</v>
      </c>
      <c r="E2275" s="19" t="s">
        <v>8242</v>
      </c>
    </row>
    <row r="2276" spans="1:5" ht="15.6" x14ac:dyDescent="0.3">
      <c r="A2276" s="20" t="s">
        <v>77</v>
      </c>
      <c r="B2276" s="20" t="s">
        <v>4649</v>
      </c>
      <c r="C2276" s="20" t="s">
        <v>6630</v>
      </c>
      <c r="D2276" s="20" t="s">
        <v>6718</v>
      </c>
      <c r="E2276" s="19" t="s">
        <v>7118</v>
      </c>
    </row>
    <row r="2277" spans="1:5" ht="15.6" x14ac:dyDescent="0.3">
      <c r="A2277" s="20" t="s">
        <v>76</v>
      </c>
      <c r="B2277" s="20" t="s">
        <v>4650</v>
      </c>
      <c r="C2277" s="20" t="s">
        <v>6631</v>
      </c>
      <c r="D2277" s="20" t="s">
        <v>6718</v>
      </c>
      <c r="E2277" s="19" t="s">
        <v>7511</v>
      </c>
    </row>
    <row r="2278" spans="1:5" ht="15.6" x14ac:dyDescent="0.3">
      <c r="A2278" s="20" t="s">
        <v>75</v>
      </c>
      <c r="B2278" s="20" t="s">
        <v>4651</v>
      </c>
      <c r="C2278" s="20" t="s">
        <v>6632</v>
      </c>
      <c r="D2278" s="20" t="s">
        <v>6717</v>
      </c>
      <c r="E2278" s="19" t="s">
        <v>8288</v>
      </c>
    </row>
    <row r="2279" spans="1:5" ht="15.6" x14ac:dyDescent="0.3">
      <c r="A2279" s="20" t="s">
        <v>74</v>
      </c>
      <c r="B2279" s="20" t="s">
        <v>4652</v>
      </c>
      <c r="C2279" s="20" t="s">
        <v>6633</v>
      </c>
      <c r="D2279" s="20" t="s">
        <v>6718</v>
      </c>
      <c r="E2279" s="19" t="s">
        <v>6819</v>
      </c>
    </row>
    <row r="2280" spans="1:5" ht="15.6" x14ac:dyDescent="0.3">
      <c r="A2280" s="20" t="s">
        <v>73</v>
      </c>
      <c r="B2280" s="20" t="s">
        <v>4653</v>
      </c>
      <c r="C2280" s="20" t="s">
        <v>4905</v>
      </c>
      <c r="D2280" s="20" t="s">
        <v>6718</v>
      </c>
      <c r="E2280" s="19" t="s">
        <v>8289</v>
      </c>
    </row>
    <row r="2281" spans="1:5" ht="15.6" x14ac:dyDescent="0.3">
      <c r="A2281" s="20" t="s">
        <v>72</v>
      </c>
      <c r="B2281" s="20" t="s">
        <v>4654</v>
      </c>
      <c r="C2281" s="20" t="s">
        <v>6634</v>
      </c>
      <c r="D2281" s="20" t="s">
        <v>6718</v>
      </c>
      <c r="E2281" s="19" t="s">
        <v>6795</v>
      </c>
    </row>
    <row r="2282" spans="1:5" ht="15.6" x14ac:dyDescent="0.3">
      <c r="A2282" s="20" t="s">
        <v>71</v>
      </c>
      <c r="B2282" s="20" t="s">
        <v>4655</v>
      </c>
      <c r="C2282" s="20" t="s">
        <v>6635</v>
      </c>
      <c r="D2282" s="20" t="s">
        <v>6718</v>
      </c>
      <c r="E2282" s="19" t="s">
        <v>8290</v>
      </c>
    </row>
    <row r="2283" spans="1:5" ht="15.6" x14ac:dyDescent="0.3">
      <c r="A2283" s="20" t="s">
        <v>70</v>
      </c>
      <c r="B2283" s="20" t="s">
        <v>4656</v>
      </c>
      <c r="C2283" s="20" t="s">
        <v>4755</v>
      </c>
      <c r="D2283" s="20" t="s">
        <v>6717</v>
      </c>
      <c r="E2283" s="19" t="s">
        <v>6799</v>
      </c>
    </row>
    <row r="2284" spans="1:5" ht="15.6" x14ac:dyDescent="0.3">
      <c r="A2284" s="20" t="s">
        <v>69</v>
      </c>
      <c r="B2284" s="20" t="s">
        <v>4657</v>
      </c>
      <c r="C2284" s="20" t="s">
        <v>6636</v>
      </c>
      <c r="D2284" s="20" t="s">
        <v>6718</v>
      </c>
      <c r="E2284" s="19" t="s">
        <v>6732</v>
      </c>
    </row>
    <row r="2285" spans="1:5" ht="15.6" x14ac:dyDescent="0.3">
      <c r="A2285" s="20" t="s">
        <v>68</v>
      </c>
      <c r="B2285" s="20" t="s">
        <v>4658</v>
      </c>
      <c r="C2285" s="20" t="s">
        <v>6637</v>
      </c>
      <c r="D2285" s="20" t="s">
        <v>6717</v>
      </c>
      <c r="E2285" s="19" t="s">
        <v>7448</v>
      </c>
    </row>
    <row r="2286" spans="1:5" ht="15.6" x14ac:dyDescent="0.3">
      <c r="A2286" s="20" t="s">
        <v>67</v>
      </c>
      <c r="B2286" s="20" t="s">
        <v>4659</v>
      </c>
      <c r="C2286" s="20" t="s">
        <v>6638</v>
      </c>
      <c r="D2286" s="20" t="s">
        <v>6718</v>
      </c>
      <c r="E2286" s="19" t="s">
        <v>8291</v>
      </c>
    </row>
    <row r="2287" spans="1:5" ht="15.6" x14ac:dyDescent="0.3">
      <c r="A2287" s="20" t="s">
        <v>66</v>
      </c>
      <c r="B2287" s="20" t="s">
        <v>4660</v>
      </c>
      <c r="C2287" s="20" t="s">
        <v>6614</v>
      </c>
      <c r="D2287" s="20" t="s">
        <v>6717</v>
      </c>
      <c r="E2287" s="19" t="s">
        <v>6807</v>
      </c>
    </row>
    <row r="2288" spans="1:5" ht="15.6" x14ac:dyDescent="0.3">
      <c r="A2288" s="20" t="s">
        <v>65</v>
      </c>
      <c r="B2288" s="20" t="s">
        <v>4661</v>
      </c>
      <c r="C2288" s="20" t="s">
        <v>6639</v>
      </c>
      <c r="D2288" s="20" t="s">
        <v>6718</v>
      </c>
      <c r="E2288" s="19" t="s">
        <v>8292</v>
      </c>
    </row>
    <row r="2289" spans="1:5" ht="15.6" x14ac:dyDescent="0.3">
      <c r="A2289" s="20" t="s">
        <v>64</v>
      </c>
      <c r="B2289" s="20" t="s">
        <v>4662</v>
      </c>
      <c r="C2289" s="20" t="s">
        <v>6640</v>
      </c>
      <c r="D2289" s="20" t="s">
        <v>6717</v>
      </c>
      <c r="E2289" s="19" t="s">
        <v>7785</v>
      </c>
    </row>
    <row r="2290" spans="1:5" ht="15.6" x14ac:dyDescent="0.3">
      <c r="A2290" s="20" t="s">
        <v>63</v>
      </c>
      <c r="B2290" s="20" t="s">
        <v>4663</v>
      </c>
      <c r="C2290" s="20" t="s">
        <v>6641</v>
      </c>
      <c r="D2290" s="20" t="s">
        <v>6718</v>
      </c>
      <c r="E2290" s="19" t="s">
        <v>8293</v>
      </c>
    </row>
    <row r="2291" spans="1:5" ht="15.6" x14ac:dyDescent="0.3">
      <c r="A2291" s="20" t="s">
        <v>62</v>
      </c>
      <c r="B2291" s="20" t="s">
        <v>4664</v>
      </c>
      <c r="C2291" s="20" t="s">
        <v>5563</v>
      </c>
      <c r="D2291" s="20" t="s">
        <v>6718</v>
      </c>
      <c r="E2291" s="19" t="s">
        <v>8294</v>
      </c>
    </row>
    <row r="2292" spans="1:5" ht="15.6" x14ac:dyDescent="0.3">
      <c r="A2292" s="20" t="s">
        <v>61</v>
      </c>
      <c r="B2292" s="20" t="s">
        <v>4665</v>
      </c>
      <c r="C2292" s="20" t="s">
        <v>4905</v>
      </c>
      <c r="D2292" s="20" t="s">
        <v>6717</v>
      </c>
      <c r="E2292" s="19" t="s">
        <v>6961</v>
      </c>
    </row>
    <row r="2293" spans="1:5" ht="15.6" x14ac:dyDescent="0.3">
      <c r="A2293" s="20" t="s">
        <v>60</v>
      </c>
      <c r="B2293" s="20" t="s">
        <v>4666</v>
      </c>
      <c r="C2293" s="20" t="s">
        <v>6642</v>
      </c>
      <c r="D2293" s="20" t="s">
        <v>6718</v>
      </c>
      <c r="E2293" s="19" t="s">
        <v>8295</v>
      </c>
    </row>
    <row r="2294" spans="1:5" ht="15.6" x14ac:dyDescent="0.3">
      <c r="A2294" s="20" t="s">
        <v>59</v>
      </c>
      <c r="B2294" s="20" t="s">
        <v>4667</v>
      </c>
      <c r="C2294" s="20" t="s">
        <v>4806</v>
      </c>
      <c r="D2294" s="20" t="s">
        <v>6718</v>
      </c>
      <c r="E2294" s="19" t="s">
        <v>6768</v>
      </c>
    </row>
    <row r="2295" spans="1:5" ht="15.6" x14ac:dyDescent="0.3">
      <c r="A2295" s="20" t="s">
        <v>58</v>
      </c>
      <c r="B2295" s="20" t="s">
        <v>4668</v>
      </c>
      <c r="C2295" s="20" t="s">
        <v>6643</v>
      </c>
      <c r="D2295" s="20" t="s">
        <v>6717</v>
      </c>
      <c r="E2295" s="19" t="s">
        <v>6807</v>
      </c>
    </row>
    <row r="2296" spans="1:5" ht="15.6" x14ac:dyDescent="0.3">
      <c r="A2296" s="20" t="s">
        <v>57</v>
      </c>
      <c r="B2296" s="20" t="s">
        <v>4669</v>
      </c>
      <c r="C2296" s="20" t="s">
        <v>6644</v>
      </c>
      <c r="D2296" s="20" t="s">
        <v>6718</v>
      </c>
      <c r="E2296" s="19" t="s">
        <v>7307</v>
      </c>
    </row>
    <row r="2297" spans="1:5" ht="15.6" x14ac:dyDescent="0.3">
      <c r="A2297" s="20" t="s">
        <v>56</v>
      </c>
      <c r="B2297" s="20" t="s">
        <v>4670</v>
      </c>
      <c r="C2297" s="20" t="s">
        <v>6645</v>
      </c>
      <c r="D2297" s="20" t="s">
        <v>6718</v>
      </c>
      <c r="E2297" s="19" t="s">
        <v>8296</v>
      </c>
    </row>
    <row r="2298" spans="1:5" ht="15.6" x14ac:dyDescent="0.3">
      <c r="A2298" s="20" t="s">
        <v>55</v>
      </c>
      <c r="B2298" s="20" t="s">
        <v>4671</v>
      </c>
      <c r="C2298" s="20" t="s">
        <v>6713</v>
      </c>
      <c r="D2298" s="20" t="s">
        <v>6718</v>
      </c>
      <c r="E2298" s="19" t="s">
        <v>8297</v>
      </c>
    </row>
    <row r="2299" spans="1:5" ht="15.6" x14ac:dyDescent="0.3">
      <c r="A2299" s="20" t="s">
        <v>54</v>
      </c>
      <c r="B2299" s="20" t="s">
        <v>4672</v>
      </c>
      <c r="C2299" s="20" t="s">
        <v>6646</v>
      </c>
      <c r="D2299" s="20" t="s">
        <v>6717</v>
      </c>
      <c r="E2299" s="19" t="s">
        <v>8298</v>
      </c>
    </row>
    <row r="2300" spans="1:5" ht="15.6" x14ac:dyDescent="0.3">
      <c r="A2300" s="20" t="s">
        <v>53</v>
      </c>
      <c r="B2300" s="20" t="s">
        <v>4673</v>
      </c>
      <c r="C2300" s="20" t="s">
        <v>6647</v>
      </c>
      <c r="D2300" s="20" t="s">
        <v>6718</v>
      </c>
      <c r="E2300" s="19" t="s">
        <v>8299</v>
      </c>
    </row>
    <row r="2301" spans="1:5" ht="15.6" x14ac:dyDescent="0.3">
      <c r="A2301" s="20" t="s">
        <v>52</v>
      </c>
      <c r="B2301" s="20" t="s">
        <v>4674</v>
      </c>
      <c r="C2301" s="20" t="s">
        <v>6648</v>
      </c>
      <c r="D2301" s="20" t="s">
        <v>6718</v>
      </c>
      <c r="E2301" s="19" t="s">
        <v>6798</v>
      </c>
    </row>
    <row r="2302" spans="1:5" ht="15.6" x14ac:dyDescent="0.3">
      <c r="A2302" s="20" t="s">
        <v>51</v>
      </c>
      <c r="B2302" s="20" t="s">
        <v>4675</v>
      </c>
      <c r="C2302" s="20" t="s">
        <v>6649</v>
      </c>
      <c r="D2302" s="20" t="s">
        <v>6718</v>
      </c>
      <c r="E2302" s="19" t="s">
        <v>8300</v>
      </c>
    </row>
    <row r="2303" spans="1:5" ht="15.6" x14ac:dyDescent="0.3">
      <c r="A2303" s="20" t="s">
        <v>50</v>
      </c>
      <c r="B2303" s="20" t="s">
        <v>4676</v>
      </c>
      <c r="C2303" s="20" t="s">
        <v>5000</v>
      </c>
      <c r="D2303" s="20" t="s">
        <v>6718</v>
      </c>
      <c r="E2303" s="19" t="s">
        <v>6732</v>
      </c>
    </row>
    <row r="2304" spans="1:5" ht="15.6" x14ac:dyDescent="0.3">
      <c r="A2304" s="20" t="s">
        <v>49</v>
      </c>
      <c r="B2304" s="20" t="s">
        <v>4677</v>
      </c>
      <c r="C2304" s="20" t="s">
        <v>6650</v>
      </c>
      <c r="D2304" s="20" t="s">
        <v>6717</v>
      </c>
      <c r="E2304" s="19" t="s">
        <v>8301</v>
      </c>
    </row>
    <row r="2305" spans="1:5" ht="15.6" x14ac:dyDescent="0.3">
      <c r="A2305" s="20" t="s">
        <v>48</v>
      </c>
      <c r="B2305" s="20" t="s">
        <v>4678</v>
      </c>
      <c r="C2305" s="20" t="s">
        <v>6651</v>
      </c>
      <c r="D2305" s="20" t="s">
        <v>6718</v>
      </c>
      <c r="E2305" s="19" t="s">
        <v>7118</v>
      </c>
    </row>
    <row r="2306" spans="1:5" ht="15.6" x14ac:dyDescent="0.3">
      <c r="A2306" s="20" t="s">
        <v>47</v>
      </c>
      <c r="B2306" s="20" t="s">
        <v>4679</v>
      </c>
      <c r="C2306" s="20" t="s">
        <v>6652</v>
      </c>
      <c r="D2306" s="20" t="s">
        <v>6718</v>
      </c>
      <c r="E2306" s="19" t="s">
        <v>6855</v>
      </c>
    </row>
    <row r="2307" spans="1:5" ht="15.6" x14ac:dyDescent="0.3">
      <c r="A2307" s="20" t="s">
        <v>46</v>
      </c>
      <c r="B2307" s="20" t="s">
        <v>4680</v>
      </c>
      <c r="C2307" s="20" t="s">
        <v>6653</v>
      </c>
      <c r="D2307" s="20" t="s">
        <v>6718</v>
      </c>
      <c r="E2307" s="19" t="s">
        <v>7572</v>
      </c>
    </row>
    <row r="2308" spans="1:5" ht="15.6" x14ac:dyDescent="0.3">
      <c r="A2308" s="20" t="s">
        <v>45</v>
      </c>
      <c r="B2308" s="20" t="s">
        <v>4681</v>
      </c>
      <c r="C2308" s="20" t="s">
        <v>6654</v>
      </c>
      <c r="D2308" s="20" t="s">
        <v>6717</v>
      </c>
      <c r="E2308" s="19" t="s">
        <v>6976</v>
      </c>
    </row>
    <row r="2309" spans="1:5" ht="15.6" x14ac:dyDescent="0.3">
      <c r="A2309" s="20" t="s">
        <v>44</v>
      </c>
      <c r="B2309" s="20" t="s">
        <v>4682</v>
      </c>
      <c r="C2309" s="20" t="s">
        <v>6655</v>
      </c>
      <c r="D2309" s="20" t="s">
        <v>6717</v>
      </c>
      <c r="E2309" s="19" t="s">
        <v>7960</v>
      </c>
    </row>
    <row r="2310" spans="1:5" ht="15.6" x14ac:dyDescent="0.3">
      <c r="A2310" s="20" t="s">
        <v>43</v>
      </c>
      <c r="B2310" s="20" t="s">
        <v>4683</v>
      </c>
      <c r="C2310" s="20" t="s">
        <v>6307</v>
      </c>
      <c r="D2310" s="20" t="s">
        <v>6717</v>
      </c>
      <c r="E2310" s="19" t="s">
        <v>7945</v>
      </c>
    </row>
    <row r="2311" spans="1:5" ht="15.6" x14ac:dyDescent="0.3">
      <c r="A2311" s="20" t="s">
        <v>42</v>
      </c>
      <c r="B2311" s="20" t="s">
        <v>4684</v>
      </c>
      <c r="C2311" s="20" t="s">
        <v>4857</v>
      </c>
      <c r="D2311" s="20" t="s">
        <v>6718</v>
      </c>
      <c r="E2311" s="19" t="s">
        <v>6866</v>
      </c>
    </row>
    <row r="2312" spans="1:5" ht="15.6" x14ac:dyDescent="0.3">
      <c r="A2312" s="20" t="s">
        <v>41</v>
      </c>
      <c r="B2312" s="20" t="s">
        <v>4685</v>
      </c>
      <c r="C2312" s="20" t="s">
        <v>6656</v>
      </c>
      <c r="D2312" s="20" t="s">
        <v>6719</v>
      </c>
      <c r="E2312" s="19" t="s">
        <v>7258</v>
      </c>
    </row>
    <row r="2313" spans="1:5" ht="15.6" x14ac:dyDescent="0.3">
      <c r="A2313" s="20" t="s">
        <v>40</v>
      </c>
      <c r="B2313" s="20" t="s">
        <v>4686</v>
      </c>
      <c r="C2313" s="20" t="s">
        <v>6657</v>
      </c>
      <c r="D2313" s="20" t="s">
        <v>6717</v>
      </c>
      <c r="E2313" s="19" t="s">
        <v>6775</v>
      </c>
    </row>
    <row r="2314" spans="1:5" ht="15.6" x14ac:dyDescent="0.3">
      <c r="A2314" s="20" t="s">
        <v>39</v>
      </c>
      <c r="B2314" s="20" t="s">
        <v>4687</v>
      </c>
      <c r="C2314" s="20" t="s">
        <v>6658</v>
      </c>
      <c r="D2314" s="20" t="s">
        <v>6718</v>
      </c>
      <c r="E2314" s="19" t="s">
        <v>6759</v>
      </c>
    </row>
    <row r="2315" spans="1:5" ht="15.6" x14ac:dyDescent="0.3">
      <c r="A2315" s="20" t="s">
        <v>38</v>
      </c>
      <c r="B2315" s="20" t="s">
        <v>4688</v>
      </c>
      <c r="C2315" s="20" t="s">
        <v>6659</v>
      </c>
      <c r="D2315" s="20" t="s">
        <v>6717</v>
      </c>
      <c r="E2315" s="19" t="s">
        <v>7068</v>
      </c>
    </row>
    <row r="2316" spans="1:5" ht="15.6" x14ac:dyDescent="0.3">
      <c r="A2316" s="20" t="s">
        <v>37</v>
      </c>
      <c r="B2316" s="20" t="s">
        <v>4689</v>
      </c>
      <c r="C2316" s="20" t="s">
        <v>5537</v>
      </c>
      <c r="D2316" s="20" t="s">
        <v>6717</v>
      </c>
      <c r="E2316" s="19" t="s">
        <v>8302</v>
      </c>
    </row>
    <row r="2317" spans="1:5" ht="15.6" x14ac:dyDescent="0.3">
      <c r="A2317" s="20" t="s">
        <v>35</v>
      </c>
      <c r="B2317" s="20" t="s">
        <v>4690</v>
      </c>
      <c r="C2317" s="20" t="s">
        <v>5017</v>
      </c>
      <c r="D2317" s="20" t="s">
        <v>6718</v>
      </c>
      <c r="E2317" s="19" t="s">
        <v>8303</v>
      </c>
    </row>
    <row r="2318" spans="1:5" ht="15.6" x14ac:dyDescent="0.3">
      <c r="A2318" s="20" t="s">
        <v>34</v>
      </c>
      <c r="B2318" s="20" t="s">
        <v>4691</v>
      </c>
      <c r="C2318" s="20" t="s">
        <v>6660</v>
      </c>
      <c r="D2318" s="20" t="s">
        <v>6718</v>
      </c>
      <c r="E2318" s="19" t="s">
        <v>7357</v>
      </c>
    </row>
    <row r="2319" spans="1:5" ht="15.6" x14ac:dyDescent="0.3">
      <c r="A2319" s="20" t="s">
        <v>33</v>
      </c>
      <c r="B2319" s="20" t="s">
        <v>4692</v>
      </c>
      <c r="C2319" s="20" t="s">
        <v>6245</v>
      </c>
      <c r="D2319" s="20" t="s">
        <v>6717</v>
      </c>
      <c r="E2319" s="19" t="s">
        <v>8304</v>
      </c>
    </row>
    <row r="2320" spans="1:5" ht="15.6" x14ac:dyDescent="0.3">
      <c r="A2320" s="20" t="s">
        <v>32</v>
      </c>
      <c r="B2320" s="20" t="s">
        <v>4693</v>
      </c>
      <c r="C2320" s="20" t="s">
        <v>6661</v>
      </c>
      <c r="D2320" s="20" t="s">
        <v>6718</v>
      </c>
      <c r="E2320" s="19" t="s">
        <v>8305</v>
      </c>
    </row>
    <row r="2321" spans="1:5" ht="15.6" x14ac:dyDescent="0.3">
      <c r="A2321" s="20" t="s">
        <v>30</v>
      </c>
      <c r="B2321" s="20" t="s">
        <v>4694</v>
      </c>
      <c r="C2321" s="20" t="s">
        <v>6714</v>
      </c>
      <c r="D2321" s="20" t="s">
        <v>6717</v>
      </c>
      <c r="E2321" s="19" t="s">
        <v>8306</v>
      </c>
    </row>
    <row r="2322" spans="1:5" ht="15.6" x14ac:dyDescent="0.3">
      <c r="A2322" s="20" t="s">
        <v>28</v>
      </c>
      <c r="B2322" s="20" t="s">
        <v>4695</v>
      </c>
      <c r="C2322" s="20" t="s">
        <v>6662</v>
      </c>
      <c r="D2322" s="20" t="s">
        <v>6718</v>
      </c>
      <c r="E2322" s="19" t="s">
        <v>6810</v>
      </c>
    </row>
    <row r="2323" spans="1:5" ht="15.6" x14ac:dyDescent="0.3">
      <c r="A2323" s="20" t="s">
        <v>27</v>
      </c>
      <c r="B2323" s="20" t="s">
        <v>4696</v>
      </c>
      <c r="C2323" s="20" t="s">
        <v>6663</v>
      </c>
      <c r="D2323" s="20" t="s">
        <v>6717</v>
      </c>
      <c r="E2323" s="19" t="s">
        <v>8307</v>
      </c>
    </row>
    <row r="2324" spans="1:5" ht="15.6" x14ac:dyDescent="0.3">
      <c r="A2324" s="20" t="s">
        <v>26</v>
      </c>
      <c r="B2324" s="20" t="s">
        <v>4697</v>
      </c>
      <c r="C2324" s="20" t="s">
        <v>6664</v>
      </c>
      <c r="D2324" s="20" t="s">
        <v>6718</v>
      </c>
      <c r="E2324" s="19" t="s">
        <v>6866</v>
      </c>
    </row>
    <row r="2325" spans="1:5" ht="15.6" x14ac:dyDescent="0.3">
      <c r="A2325" s="20" t="s">
        <v>24</v>
      </c>
      <c r="B2325" s="20" t="s">
        <v>4698</v>
      </c>
      <c r="C2325" s="20" t="s">
        <v>6665</v>
      </c>
      <c r="D2325" s="20" t="s">
        <v>6717</v>
      </c>
      <c r="E2325" s="19" t="s">
        <v>8308</v>
      </c>
    </row>
    <row r="2326" spans="1:5" ht="15.6" x14ac:dyDescent="0.3">
      <c r="A2326" s="20" t="s">
        <v>23</v>
      </c>
      <c r="B2326" s="20" t="s">
        <v>4699</v>
      </c>
      <c r="C2326" s="20" t="s">
        <v>5435</v>
      </c>
      <c r="D2326" s="20" t="s">
        <v>6718</v>
      </c>
      <c r="E2326" s="19" t="s">
        <v>8309</v>
      </c>
    </row>
    <row r="2327" spans="1:5" ht="15.6" x14ac:dyDescent="0.3">
      <c r="A2327" s="20" t="s">
        <v>22</v>
      </c>
      <c r="B2327" s="20" t="s">
        <v>4700</v>
      </c>
      <c r="C2327" s="20" t="s">
        <v>4849</v>
      </c>
      <c r="D2327" s="20" t="s">
        <v>6718</v>
      </c>
      <c r="E2327" s="19" t="s">
        <v>8310</v>
      </c>
    </row>
    <row r="2328" spans="1:5" ht="15.6" x14ac:dyDescent="0.3">
      <c r="A2328" s="20" t="s">
        <v>21</v>
      </c>
      <c r="B2328" s="20" t="s">
        <v>4701</v>
      </c>
      <c r="C2328" s="20" t="s">
        <v>5066</v>
      </c>
      <c r="D2328" s="20" t="s">
        <v>6717</v>
      </c>
      <c r="E2328" s="19" t="s">
        <v>7553</v>
      </c>
    </row>
    <row r="2329" spans="1:5" ht="15.6" x14ac:dyDescent="0.3">
      <c r="A2329" s="20" t="s">
        <v>20</v>
      </c>
      <c r="B2329" s="20" t="s">
        <v>4702</v>
      </c>
      <c r="C2329" s="20" t="s">
        <v>6666</v>
      </c>
      <c r="D2329" s="20" t="s">
        <v>6717</v>
      </c>
      <c r="E2329" s="19" t="s">
        <v>6743</v>
      </c>
    </row>
    <row r="2330" spans="1:5" ht="15.6" x14ac:dyDescent="0.3">
      <c r="A2330" s="20" t="s">
        <v>19</v>
      </c>
      <c r="B2330" s="20" t="s">
        <v>4703</v>
      </c>
      <c r="C2330" s="20" t="s">
        <v>6667</v>
      </c>
      <c r="D2330" s="20" t="s">
        <v>6717</v>
      </c>
      <c r="E2330" s="19" t="s">
        <v>8311</v>
      </c>
    </row>
    <row r="2331" spans="1:5" ht="15.6" x14ac:dyDescent="0.3">
      <c r="A2331" s="20" t="s">
        <v>17</v>
      </c>
      <c r="B2331" s="20" t="s">
        <v>4704</v>
      </c>
      <c r="C2331" s="20" t="s">
        <v>6668</v>
      </c>
      <c r="D2331" s="20" t="s">
        <v>6717</v>
      </c>
      <c r="E2331" s="19" t="s">
        <v>8312</v>
      </c>
    </row>
    <row r="2332" spans="1:5" ht="15.6" x14ac:dyDescent="0.3">
      <c r="A2332" s="20" t="s">
        <v>16</v>
      </c>
      <c r="B2332" s="20" t="s">
        <v>4705</v>
      </c>
      <c r="C2332" s="20" t="s">
        <v>6669</v>
      </c>
      <c r="D2332" s="20" t="s">
        <v>6718</v>
      </c>
      <c r="E2332" s="19" t="s">
        <v>7080</v>
      </c>
    </row>
    <row r="2333" spans="1:5" ht="15.6" x14ac:dyDescent="0.3">
      <c r="A2333" s="20" t="s">
        <v>14</v>
      </c>
      <c r="B2333" s="20" t="s">
        <v>4706</v>
      </c>
      <c r="C2333" s="20" t="s">
        <v>6715</v>
      </c>
      <c r="D2333" s="20" t="s">
        <v>6718</v>
      </c>
      <c r="E2333" s="19" t="s">
        <v>8313</v>
      </c>
    </row>
    <row r="2334" spans="1:5" ht="15.6" x14ac:dyDescent="0.3">
      <c r="A2334" s="20" t="s">
        <v>12</v>
      </c>
      <c r="B2334" s="20" t="s">
        <v>4707</v>
      </c>
      <c r="C2334" s="20" t="s">
        <v>6670</v>
      </c>
      <c r="D2334" s="20" t="s">
        <v>6717</v>
      </c>
      <c r="E2334" s="19" t="s">
        <v>7952</v>
      </c>
    </row>
    <row r="2335" spans="1:5" ht="15.6" x14ac:dyDescent="0.3">
      <c r="A2335" s="20" t="s">
        <v>9</v>
      </c>
      <c r="B2335" s="20" t="s">
        <v>4708</v>
      </c>
      <c r="C2335" s="20" t="s">
        <v>6671</v>
      </c>
      <c r="D2335" s="20" t="s">
        <v>6718</v>
      </c>
      <c r="E2335" s="19" t="s">
        <v>8314</v>
      </c>
    </row>
    <row r="2336" spans="1:5" ht="15.6" x14ac:dyDescent="0.3">
      <c r="A2336" s="20" t="s">
        <v>4</v>
      </c>
      <c r="B2336" s="20" t="s">
        <v>4709</v>
      </c>
      <c r="C2336" s="20" t="s">
        <v>6672</v>
      </c>
      <c r="D2336" s="20" t="s">
        <v>6718</v>
      </c>
      <c r="E2336" s="19" t="s">
        <v>8315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336"/>
  <sheetViews>
    <sheetView topLeftCell="A3" workbookViewId="0">
      <selection activeCell="L1" sqref="L1"/>
    </sheetView>
  </sheetViews>
  <sheetFormatPr defaultRowHeight="14.4" x14ac:dyDescent="0.3"/>
  <cols>
    <col min="1" max="1" width="11.88671875" style="19" bestFit="1" customWidth="1"/>
    <col min="2" max="3" width="8.88671875" style="19"/>
    <col min="4" max="4" width="16.21875" style="19" customWidth="1"/>
    <col min="5" max="5" width="15.109375" style="19" bestFit="1" customWidth="1"/>
    <col min="6" max="6" width="13.6640625" style="19" bestFit="1" customWidth="1"/>
    <col min="7" max="7" width="24.33203125" style="19" bestFit="1" customWidth="1"/>
    <col min="8" max="9" width="8.88671875" style="19"/>
    <col min="10" max="10" width="13.21875" style="19" customWidth="1"/>
    <col min="11" max="16384" width="8.88671875" style="19"/>
  </cols>
  <sheetData>
    <row r="1" spans="1:10" ht="18.899999999999999" customHeight="1" x14ac:dyDescent="0.3">
      <c r="A1" s="5" t="s">
        <v>0</v>
      </c>
      <c r="B1" s="5" t="s">
        <v>2367</v>
      </c>
      <c r="C1" s="5" t="s">
        <v>2368</v>
      </c>
      <c r="D1" s="5" t="s">
        <v>2369</v>
      </c>
      <c r="E1" s="5" t="s">
        <v>2370</v>
      </c>
      <c r="F1" s="5" t="s">
        <v>2371</v>
      </c>
      <c r="G1" s="5" t="s">
        <v>2372</v>
      </c>
      <c r="H1" s="5" t="s">
        <v>8317</v>
      </c>
      <c r="I1" s="6" t="s">
        <v>8323</v>
      </c>
      <c r="J1" s="6" t="s">
        <v>8324</v>
      </c>
    </row>
    <row r="2" spans="1:10" x14ac:dyDescent="0.3">
      <c r="A2" s="19" t="s">
        <v>2366</v>
      </c>
      <c r="B2" s="19">
        <v>47.41</v>
      </c>
      <c r="C2" s="21">
        <v>7.47</v>
      </c>
      <c r="D2" s="19" t="s">
        <v>2373</v>
      </c>
      <c r="E2" s="19" t="s">
        <v>2373</v>
      </c>
      <c r="F2" s="19" t="s">
        <v>2373</v>
      </c>
      <c r="G2" s="19">
        <v>0</v>
      </c>
      <c r="H2" s="19" t="s">
        <v>2374</v>
      </c>
      <c r="I2" s="19" t="str">
        <f>IF(B2&lt;18.5,"Under Weight",IF(B2&lt;24.9,"Normal Weight",IF(B2&lt;29.9,"Over Weight","Obesity")))</f>
        <v>Obesity</v>
      </c>
      <c r="J2" s="19" t="str">
        <f>IF(C2&lt;5.7,"Normal",IF(C2&lt;6.4,"Prediabetes","Diabetes"))</f>
        <v>Diabetes</v>
      </c>
    </row>
    <row r="3" spans="1:10" x14ac:dyDescent="0.3">
      <c r="A3" s="19" t="s">
        <v>2365</v>
      </c>
      <c r="B3" s="19">
        <v>30.36</v>
      </c>
      <c r="C3" s="21">
        <v>5.77</v>
      </c>
      <c r="D3" s="19" t="s">
        <v>2373</v>
      </c>
      <c r="E3" s="19" t="s">
        <v>2373</v>
      </c>
      <c r="F3" s="19" t="s">
        <v>2373</v>
      </c>
      <c r="G3" s="19">
        <v>0</v>
      </c>
      <c r="H3" s="19" t="s">
        <v>2374</v>
      </c>
      <c r="I3" s="19" t="str">
        <f t="shared" ref="I3:I66" si="0">IF(B3&lt;18.5,"Under Weight",IF(B3&lt;24.9,"Normal Weight",IF(B3&lt;29.9,"Over Weight","Obesity")))</f>
        <v>Obesity</v>
      </c>
      <c r="J3" s="19" t="str">
        <f t="shared" ref="J3:J66" si="1">IF(C3&lt;5.7,"Normal",IF(C3&lt;6.4,"Prediabetes","Diabetes"))</f>
        <v>Prediabetes</v>
      </c>
    </row>
    <row r="4" spans="1:10" x14ac:dyDescent="0.3">
      <c r="A4" s="19" t="s">
        <v>2364</v>
      </c>
      <c r="B4" s="19">
        <v>34.484999999999999</v>
      </c>
      <c r="C4" s="21">
        <v>11.87</v>
      </c>
      <c r="D4" s="19" t="s">
        <v>2374</v>
      </c>
      <c r="E4" s="19" t="s">
        <v>2373</v>
      </c>
      <c r="F4" s="19" t="s">
        <v>2373</v>
      </c>
      <c r="G4" s="19">
        <v>2</v>
      </c>
      <c r="H4" s="19" t="s">
        <v>2374</v>
      </c>
      <c r="I4" s="19" t="str">
        <f t="shared" si="0"/>
        <v>Obesity</v>
      </c>
      <c r="J4" s="19" t="str">
        <f t="shared" si="1"/>
        <v>Diabetes</v>
      </c>
    </row>
    <row r="5" spans="1:10" x14ac:dyDescent="0.3">
      <c r="A5" s="19" t="s">
        <v>2363</v>
      </c>
      <c r="B5" s="19">
        <v>38.094999999999999</v>
      </c>
      <c r="C5" s="21">
        <v>6.05</v>
      </c>
      <c r="D5" s="19" t="s">
        <v>2373</v>
      </c>
      <c r="E5" s="19" t="s">
        <v>2373</v>
      </c>
      <c r="F5" s="19" t="s">
        <v>2373</v>
      </c>
      <c r="G5" s="19">
        <v>0</v>
      </c>
      <c r="H5" s="19" t="s">
        <v>2374</v>
      </c>
      <c r="I5" s="19" t="str">
        <f t="shared" si="0"/>
        <v>Obesity</v>
      </c>
      <c r="J5" s="19" t="str">
        <f t="shared" si="1"/>
        <v>Prediabetes</v>
      </c>
    </row>
    <row r="6" spans="1:10" x14ac:dyDescent="0.3">
      <c r="A6" s="19" t="s">
        <v>2362</v>
      </c>
      <c r="B6" s="19">
        <v>35.53</v>
      </c>
      <c r="C6" s="21">
        <v>5.45</v>
      </c>
      <c r="D6" s="19" t="s">
        <v>2373</v>
      </c>
      <c r="E6" s="19" t="s">
        <v>2373</v>
      </c>
      <c r="F6" s="19" t="s">
        <v>2373</v>
      </c>
      <c r="G6" s="19">
        <v>0</v>
      </c>
      <c r="H6" s="19" t="s">
        <v>2374</v>
      </c>
      <c r="I6" s="19" t="str">
        <f t="shared" si="0"/>
        <v>Obesity</v>
      </c>
      <c r="J6" s="19" t="str">
        <f t="shared" si="1"/>
        <v>Normal</v>
      </c>
    </row>
    <row r="7" spans="1:10" x14ac:dyDescent="0.3">
      <c r="A7" s="19" t="s">
        <v>2361</v>
      </c>
      <c r="B7" s="19">
        <v>32.799999999999997</v>
      </c>
      <c r="C7" s="21">
        <v>6.59</v>
      </c>
      <c r="D7" s="19" t="s">
        <v>2373</v>
      </c>
      <c r="E7" s="19" t="s">
        <v>2373</v>
      </c>
      <c r="F7" s="19" t="s">
        <v>2373</v>
      </c>
      <c r="G7" s="19">
        <v>0</v>
      </c>
      <c r="H7" s="19" t="s">
        <v>2374</v>
      </c>
      <c r="I7" s="19" t="str">
        <f t="shared" si="0"/>
        <v>Obesity</v>
      </c>
      <c r="J7" s="19" t="str">
        <f t="shared" si="1"/>
        <v>Diabetes</v>
      </c>
    </row>
    <row r="8" spans="1:10" x14ac:dyDescent="0.3">
      <c r="A8" s="19" t="s">
        <v>2360</v>
      </c>
      <c r="B8" s="19">
        <v>36.4</v>
      </c>
      <c r="C8" s="21">
        <v>6.07</v>
      </c>
      <c r="D8" s="19" t="s">
        <v>2373</v>
      </c>
      <c r="E8" s="19" t="s">
        <v>2373</v>
      </c>
      <c r="F8" s="19" t="s">
        <v>2373</v>
      </c>
      <c r="G8" s="19">
        <v>0</v>
      </c>
      <c r="H8" s="19" t="s">
        <v>2374</v>
      </c>
      <c r="I8" s="19" t="str">
        <f t="shared" si="0"/>
        <v>Obesity</v>
      </c>
      <c r="J8" s="19" t="str">
        <f t="shared" si="1"/>
        <v>Prediabetes</v>
      </c>
    </row>
    <row r="9" spans="1:10" x14ac:dyDescent="0.3">
      <c r="A9" s="19" t="s">
        <v>2359</v>
      </c>
      <c r="B9" s="19">
        <v>36.96</v>
      </c>
      <c r="C9" s="21">
        <v>7.93</v>
      </c>
      <c r="D9" s="19" t="s">
        <v>2373</v>
      </c>
      <c r="E9" s="19" t="s">
        <v>2373</v>
      </c>
      <c r="F9" s="19" t="s">
        <v>2373</v>
      </c>
      <c r="G9" s="19">
        <v>3</v>
      </c>
      <c r="H9" s="19" t="s">
        <v>2374</v>
      </c>
      <c r="I9" s="19" t="str">
        <f t="shared" si="0"/>
        <v>Obesity</v>
      </c>
      <c r="J9" s="19" t="str">
        <f t="shared" si="1"/>
        <v>Diabetes</v>
      </c>
    </row>
    <row r="10" spans="1:10" x14ac:dyDescent="0.3">
      <c r="A10" s="19" t="s">
        <v>2358</v>
      </c>
      <c r="B10" s="19">
        <v>41.14</v>
      </c>
      <c r="C10" s="21">
        <v>9.58</v>
      </c>
      <c r="D10" s="19" t="s">
        <v>2374</v>
      </c>
      <c r="E10" s="19" t="s">
        <v>2373</v>
      </c>
      <c r="F10" s="19" t="s">
        <v>2374</v>
      </c>
      <c r="G10" s="19">
        <v>1</v>
      </c>
      <c r="H10" s="19" t="s">
        <v>2374</v>
      </c>
      <c r="I10" s="19" t="str">
        <f t="shared" si="0"/>
        <v>Obesity</v>
      </c>
      <c r="J10" s="19" t="str">
        <f t="shared" si="1"/>
        <v>Diabetes</v>
      </c>
    </row>
    <row r="11" spans="1:10" x14ac:dyDescent="0.3">
      <c r="A11" s="19" t="s">
        <v>2357</v>
      </c>
      <c r="B11" s="19">
        <v>38.06</v>
      </c>
      <c r="C11" s="21">
        <v>10.79</v>
      </c>
      <c r="D11" s="19" t="s">
        <v>2373</v>
      </c>
      <c r="E11" s="19" t="s">
        <v>2373</v>
      </c>
      <c r="F11" s="19" t="s">
        <v>2373</v>
      </c>
      <c r="G11" s="19">
        <v>0</v>
      </c>
      <c r="H11" s="19" t="s">
        <v>2374</v>
      </c>
      <c r="I11" s="19" t="str">
        <f t="shared" si="0"/>
        <v>Obesity</v>
      </c>
      <c r="J11" s="19" t="str">
        <f t="shared" si="1"/>
        <v>Diabetes</v>
      </c>
    </row>
    <row r="12" spans="1:10" x14ac:dyDescent="0.3">
      <c r="A12" s="19" t="s">
        <v>2356</v>
      </c>
      <c r="B12" s="19">
        <v>37.700000000000003</v>
      </c>
      <c r="C12" s="21">
        <v>5.96</v>
      </c>
      <c r="D12" s="19" t="s">
        <v>2374</v>
      </c>
      <c r="E12" s="19" t="s">
        <v>2373</v>
      </c>
      <c r="F12" s="19" t="s">
        <v>2373</v>
      </c>
      <c r="G12" s="19">
        <v>2</v>
      </c>
      <c r="H12" s="19" t="s">
        <v>2374</v>
      </c>
      <c r="I12" s="19" t="str">
        <f t="shared" si="0"/>
        <v>Obesity</v>
      </c>
      <c r="J12" s="19" t="str">
        <f t="shared" si="1"/>
        <v>Prediabetes</v>
      </c>
    </row>
    <row r="13" spans="1:10" x14ac:dyDescent="0.3">
      <c r="A13" s="19" t="s">
        <v>2355</v>
      </c>
      <c r="B13" s="19">
        <v>42.13</v>
      </c>
      <c r="C13" s="21">
        <v>11.9</v>
      </c>
      <c r="D13" s="19" t="s">
        <v>2373</v>
      </c>
      <c r="E13" s="19" t="s">
        <v>2373</v>
      </c>
      <c r="F13" s="19" t="s">
        <v>2373</v>
      </c>
      <c r="G13" s="19">
        <v>0</v>
      </c>
      <c r="H13" s="19" t="s">
        <v>2374</v>
      </c>
      <c r="I13" s="19" t="str">
        <f t="shared" si="0"/>
        <v>Obesity</v>
      </c>
      <c r="J13" s="19" t="str">
        <f t="shared" si="1"/>
        <v>Diabetes</v>
      </c>
    </row>
    <row r="14" spans="1:10" x14ac:dyDescent="0.3">
      <c r="A14" s="19" t="s">
        <v>2354</v>
      </c>
      <c r="B14" s="19">
        <v>40.92</v>
      </c>
      <c r="C14" s="21">
        <v>8.41</v>
      </c>
      <c r="D14" s="19" t="s">
        <v>2373</v>
      </c>
      <c r="E14" s="19" t="s">
        <v>2373</v>
      </c>
      <c r="F14" s="19" t="s">
        <v>2373</v>
      </c>
      <c r="G14" s="19">
        <v>0</v>
      </c>
      <c r="H14" s="19" t="s">
        <v>2374</v>
      </c>
      <c r="I14" s="19" t="str">
        <f t="shared" si="0"/>
        <v>Obesity</v>
      </c>
      <c r="J14" s="19" t="str">
        <f t="shared" si="1"/>
        <v>Diabetes</v>
      </c>
    </row>
    <row r="15" spans="1:10" x14ac:dyDescent="0.3">
      <c r="A15" s="19" t="s">
        <v>2353</v>
      </c>
      <c r="B15" s="19">
        <v>40.564999999999998</v>
      </c>
      <c r="C15" s="21">
        <v>7.02</v>
      </c>
      <c r="D15" s="19" t="s">
        <v>2373</v>
      </c>
      <c r="E15" s="19" t="s">
        <v>2373</v>
      </c>
      <c r="F15" s="19" t="s">
        <v>2373</v>
      </c>
      <c r="G15" s="19">
        <v>0</v>
      </c>
      <c r="H15" s="19" t="s">
        <v>2374</v>
      </c>
      <c r="I15" s="19" t="str">
        <f t="shared" si="0"/>
        <v>Obesity</v>
      </c>
      <c r="J15" s="19" t="str">
        <f t="shared" si="1"/>
        <v>Diabetes</v>
      </c>
    </row>
    <row r="16" spans="1:10" x14ac:dyDescent="0.3">
      <c r="A16" s="19" t="s">
        <v>2352</v>
      </c>
      <c r="B16" s="19">
        <v>36.384999999999998</v>
      </c>
      <c r="C16" s="21">
        <v>7.59</v>
      </c>
      <c r="D16" s="19" t="s">
        <v>2374</v>
      </c>
      <c r="E16" s="19" t="s">
        <v>2373</v>
      </c>
      <c r="F16" s="19" t="s">
        <v>2373</v>
      </c>
      <c r="G16" s="19">
        <v>2</v>
      </c>
      <c r="H16" s="19" t="s">
        <v>2374</v>
      </c>
      <c r="I16" s="19" t="str">
        <f t="shared" si="0"/>
        <v>Obesity</v>
      </c>
      <c r="J16" s="19" t="str">
        <f t="shared" si="1"/>
        <v>Diabetes</v>
      </c>
    </row>
    <row r="17" spans="1:10" x14ac:dyDescent="0.3">
      <c r="A17" s="19" t="s">
        <v>2351</v>
      </c>
      <c r="B17" s="19">
        <v>39.9</v>
      </c>
      <c r="C17" s="21">
        <v>11.32</v>
      </c>
      <c r="D17" s="19" t="s">
        <v>2373</v>
      </c>
      <c r="E17" s="19" t="s">
        <v>2373</v>
      </c>
      <c r="F17" s="19" t="s">
        <v>2373</v>
      </c>
      <c r="G17" s="19">
        <v>0</v>
      </c>
      <c r="H17" s="19" t="s">
        <v>2374</v>
      </c>
      <c r="I17" s="19" t="str">
        <f t="shared" si="0"/>
        <v>Obesity</v>
      </c>
      <c r="J17" s="19" t="str">
        <f t="shared" si="1"/>
        <v>Diabetes</v>
      </c>
    </row>
    <row r="18" spans="1:10" x14ac:dyDescent="0.3">
      <c r="A18" s="19" t="s">
        <v>2350</v>
      </c>
      <c r="B18" s="19">
        <v>33.799999999999997</v>
      </c>
      <c r="C18" s="21">
        <v>7.67</v>
      </c>
      <c r="D18" s="19" t="s">
        <v>2373</v>
      </c>
      <c r="E18" s="19" t="s">
        <v>2373</v>
      </c>
      <c r="F18" s="19" t="s">
        <v>2373</v>
      </c>
      <c r="G18" s="19">
        <v>3</v>
      </c>
      <c r="H18" s="19" t="s">
        <v>2374</v>
      </c>
      <c r="I18" s="19" t="str">
        <f t="shared" si="0"/>
        <v>Obesity</v>
      </c>
      <c r="J18" s="19" t="str">
        <f t="shared" si="1"/>
        <v>Diabetes</v>
      </c>
    </row>
    <row r="19" spans="1:10" x14ac:dyDescent="0.3">
      <c r="A19" s="19" t="s">
        <v>2349</v>
      </c>
      <c r="B19" s="19">
        <v>36.765000000000001</v>
      </c>
      <c r="C19" s="21">
        <v>7.29</v>
      </c>
      <c r="D19" s="19" t="s">
        <v>2374</v>
      </c>
      <c r="E19" s="19" t="s">
        <v>2373</v>
      </c>
      <c r="F19" s="19" t="s">
        <v>2374</v>
      </c>
      <c r="G19" s="19">
        <v>1</v>
      </c>
      <c r="H19" s="19" t="s">
        <v>2374</v>
      </c>
      <c r="I19" s="19" t="str">
        <f t="shared" si="0"/>
        <v>Obesity</v>
      </c>
      <c r="J19" s="19" t="str">
        <f t="shared" si="1"/>
        <v>Diabetes</v>
      </c>
    </row>
    <row r="20" spans="1:10" x14ac:dyDescent="0.3">
      <c r="A20" s="19" t="s">
        <v>2348</v>
      </c>
      <c r="B20" s="19">
        <v>36.954999999999998</v>
      </c>
      <c r="C20" s="21">
        <v>4.72</v>
      </c>
      <c r="D20" s="19" t="s">
        <v>2374</v>
      </c>
      <c r="E20" s="19" t="s">
        <v>2373</v>
      </c>
      <c r="F20" s="19" t="s">
        <v>2373</v>
      </c>
      <c r="G20" s="19">
        <v>1</v>
      </c>
      <c r="H20" s="19" t="s">
        <v>2374</v>
      </c>
      <c r="I20" s="19" t="str">
        <f t="shared" si="0"/>
        <v>Obesity</v>
      </c>
      <c r="J20" s="19" t="str">
        <f t="shared" si="1"/>
        <v>Normal</v>
      </c>
    </row>
    <row r="21" spans="1:10" x14ac:dyDescent="0.3">
      <c r="A21" s="19" t="s">
        <v>2347</v>
      </c>
      <c r="B21" s="19">
        <v>42.9</v>
      </c>
      <c r="C21" s="21">
        <v>11.41</v>
      </c>
      <c r="D21" s="19" t="s">
        <v>2373</v>
      </c>
      <c r="E21" s="19" t="s">
        <v>2373</v>
      </c>
      <c r="F21" s="19" t="s">
        <v>2373</v>
      </c>
      <c r="G21" s="19">
        <v>0</v>
      </c>
      <c r="H21" s="19" t="s">
        <v>2374</v>
      </c>
      <c r="I21" s="19" t="str">
        <f t="shared" si="0"/>
        <v>Obesity</v>
      </c>
      <c r="J21" s="19" t="str">
        <f t="shared" si="1"/>
        <v>Diabetes</v>
      </c>
    </row>
    <row r="22" spans="1:10" x14ac:dyDescent="0.3">
      <c r="A22" s="19" t="s">
        <v>2346</v>
      </c>
      <c r="B22" s="19">
        <v>36.299999999999997</v>
      </c>
      <c r="C22" s="21">
        <v>11.5</v>
      </c>
      <c r="D22" s="19" t="s">
        <v>2374</v>
      </c>
      <c r="E22" s="19" t="s">
        <v>2373</v>
      </c>
      <c r="F22" s="19" t="s">
        <v>2373</v>
      </c>
      <c r="G22" s="19">
        <v>2</v>
      </c>
      <c r="H22" s="19" t="s">
        <v>2374</v>
      </c>
      <c r="I22" s="19" t="str">
        <f t="shared" si="0"/>
        <v>Obesity</v>
      </c>
      <c r="J22" s="19" t="str">
        <f t="shared" si="1"/>
        <v>Diabetes</v>
      </c>
    </row>
    <row r="23" spans="1:10" x14ac:dyDescent="0.3">
      <c r="A23" s="19" t="s">
        <v>2345</v>
      </c>
      <c r="B23" s="19">
        <v>32.200000000000003</v>
      </c>
      <c r="C23" s="21">
        <v>6.22</v>
      </c>
      <c r="D23" s="19" t="s">
        <v>2374</v>
      </c>
      <c r="E23" s="19" t="s">
        <v>2373</v>
      </c>
      <c r="F23" s="19" t="s">
        <v>2373</v>
      </c>
      <c r="G23" s="19">
        <v>2</v>
      </c>
      <c r="H23" s="19" t="s">
        <v>2374</v>
      </c>
      <c r="I23" s="19" t="str">
        <f t="shared" si="0"/>
        <v>Obesity</v>
      </c>
      <c r="J23" s="19" t="str">
        <f t="shared" si="1"/>
        <v>Prediabetes</v>
      </c>
    </row>
    <row r="24" spans="1:10" x14ac:dyDescent="0.3">
      <c r="A24" s="19" t="s">
        <v>2344</v>
      </c>
      <c r="B24" s="19">
        <v>31.3</v>
      </c>
      <c r="C24" s="21">
        <v>11.38</v>
      </c>
      <c r="D24" s="19" t="s">
        <v>2373</v>
      </c>
      <c r="E24" s="19" t="s">
        <v>2373</v>
      </c>
      <c r="F24" s="19" t="s">
        <v>2373</v>
      </c>
      <c r="G24" s="19">
        <v>3</v>
      </c>
      <c r="H24" s="19" t="s">
        <v>2374</v>
      </c>
      <c r="I24" s="19" t="str">
        <f t="shared" si="0"/>
        <v>Obesity</v>
      </c>
      <c r="J24" s="19" t="str">
        <f t="shared" si="1"/>
        <v>Diabetes</v>
      </c>
    </row>
    <row r="25" spans="1:10" x14ac:dyDescent="0.3">
      <c r="A25" s="19" t="s">
        <v>2343</v>
      </c>
      <c r="B25" s="19">
        <v>41.8</v>
      </c>
      <c r="C25" s="21">
        <v>7.89</v>
      </c>
      <c r="D25" s="19" t="s">
        <v>2374</v>
      </c>
      <c r="E25" s="19" t="s">
        <v>2373</v>
      </c>
      <c r="F25" s="19" t="s">
        <v>2373</v>
      </c>
      <c r="G25" s="19">
        <v>2</v>
      </c>
      <c r="H25" s="19" t="s">
        <v>2374</v>
      </c>
      <c r="I25" s="19" t="str">
        <f t="shared" si="0"/>
        <v>Obesity</v>
      </c>
      <c r="J25" s="19" t="str">
        <f t="shared" si="1"/>
        <v>Diabetes</v>
      </c>
    </row>
    <row r="26" spans="1:10" x14ac:dyDescent="0.3">
      <c r="A26" s="19" t="s">
        <v>2342</v>
      </c>
      <c r="B26" s="19">
        <v>35.090000000000003</v>
      </c>
      <c r="C26" s="21">
        <v>4.38</v>
      </c>
      <c r="D26" s="19" t="s">
        <v>2374</v>
      </c>
      <c r="E26" s="19" t="s">
        <v>2373</v>
      </c>
      <c r="F26" s="19" t="s">
        <v>2373</v>
      </c>
      <c r="G26" s="19">
        <v>2</v>
      </c>
      <c r="H26" s="19" t="s">
        <v>2374</v>
      </c>
      <c r="I26" s="19" t="str">
        <f t="shared" si="0"/>
        <v>Obesity</v>
      </c>
      <c r="J26" s="19" t="str">
        <f t="shared" si="1"/>
        <v>Normal</v>
      </c>
    </row>
    <row r="27" spans="1:10" x14ac:dyDescent="0.3">
      <c r="A27" s="19" t="s">
        <v>2341</v>
      </c>
      <c r="B27" s="19">
        <v>33.880000000000003</v>
      </c>
      <c r="C27" s="21">
        <v>7.01</v>
      </c>
      <c r="D27" s="19" t="s">
        <v>2373</v>
      </c>
      <c r="E27" s="19" t="s">
        <v>2373</v>
      </c>
      <c r="F27" s="19" t="s">
        <v>2373</v>
      </c>
      <c r="G27" s="19">
        <v>3</v>
      </c>
      <c r="H27" s="19" t="s">
        <v>2374</v>
      </c>
      <c r="I27" s="19" t="str">
        <f t="shared" si="0"/>
        <v>Obesity</v>
      </c>
      <c r="J27" s="19" t="str">
        <f t="shared" si="1"/>
        <v>Diabetes</v>
      </c>
    </row>
    <row r="28" spans="1:10" x14ac:dyDescent="0.3">
      <c r="A28" s="19" t="s">
        <v>2340</v>
      </c>
      <c r="B28" s="19">
        <v>30.875</v>
      </c>
      <c r="C28" s="21">
        <v>11.88</v>
      </c>
      <c r="D28" s="19" t="s">
        <v>2373</v>
      </c>
      <c r="E28" s="19" t="s">
        <v>2373</v>
      </c>
      <c r="F28" s="19" t="s">
        <v>2373</v>
      </c>
      <c r="G28" s="19">
        <v>0</v>
      </c>
      <c r="H28" s="19" t="s">
        <v>2374</v>
      </c>
      <c r="I28" s="19" t="str">
        <f t="shared" si="0"/>
        <v>Obesity</v>
      </c>
      <c r="J28" s="19" t="str">
        <f t="shared" si="1"/>
        <v>Diabetes</v>
      </c>
    </row>
    <row r="29" spans="1:10" x14ac:dyDescent="0.3">
      <c r="A29" s="19" t="s">
        <v>2339</v>
      </c>
      <c r="B29" s="19">
        <v>36.86</v>
      </c>
      <c r="C29" s="21">
        <v>5.19</v>
      </c>
      <c r="D29" s="19" t="s">
        <v>2374</v>
      </c>
      <c r="E29" s="19" t="s">
        <v>2373</v>
      </c>
      <c r="F29" s="19" t="s">
        <v>2374</v>
      </c>
      <c r="G29" s="19">
        <v>1</v>
      </c>
      <c r="H29" s="19" t="s">
        <v>2374</v>
      </c>
      <c r="I29" s="19" t="str">
        <f t="shared" si="0"/>
        <v>Obesity</v>
      </c>
      <c r="J29" s="19" t="str">
        <f t="shared" si="1"/>
        <v>Normal</v>
      </c>
    </row>
    <row r="30" spans="1:10" x14ac:dyDescent="0.3">
      <c r="A30" s="19" t="s">
        <v>2338</v>
      </c>
      <c r="B30" s="19">
        <v>35.86</v>
      </c>
      <c r="C30" s="21">
        <v>6.74</v>
      </c>
      <c r="D30" s="19" t="s">
        <v>2374</v>
      </c>
      <c r="E30" s="19" t="s">
        <v>2373</v>
      </c>
      <c r="F30" s="19" t="s">
        <v>2373</v>
      </c>
      <c r="G30" s="19">
        <v>2</v>
      </c>
      <c r="H30" s="19" t="s">
        <v>2374</v>
      </c>
      <c r="I30" s="19" t="str">
        <f t="shared" si="0"/>
        <v>Obesity</v>
      </c>
      <c r="J30" s="19" t="str">
        <f t="shared" si="1"/>
        <v>Diabetes</v>
      </c>
    </row>
    <row r="31" spans="1:10" x14ac:dyDescent="0.3">
      <c r="A31" s="19" t="s">
        <v>2337</v>
      </c>
      <c r="B31" s="19">
        <v>37.049999999999997</v>
      </c>
      <c r="C31" s="21">
        <v>8.44</v>
      </c>
      <c r="D31" s="19" t="s">
        <v>2373</v>
      </c>
      <c r="E31" s="19" t="s">
        <v>2373</v>
      </c>
      <c r="F31" s="19" t="s">
        <v>2373</v>
      </c>
      <c r="G31" s="19">
        <v>0</v>
      </c>
      <c r="H31" s="19" t="s">
        <v>2374</v>
      </c>
      <c r="I31" s="19" t="str">
        <f t="shared" si="0"/>
        <v>Obesity</v>
      </c>
      <c r="J31" s="19" t="str">
        <f t="shared" si="1"/>
        <v>Diabetes</v>
      </c>
    </row>
    <row r="32" spans="1:10" x14ac:dyDescent="0.3">
      <c r="A32" s="19" t="s">
        <v>2336</v>
      </c>
      <c r="B32" s="19">
        <v>43.89</v>
      </c>
      <c r="C32" s="21">
        <v>8.7100000000000009</v>
      </c>
      <c r="D32" s="19" t="s">
        <v>2373</v>
      </c>
      <c r="E32" s="19" t="s">
        <v>2373</v>
      </c>
      <c r="F32" s="19" t="s">
        <v>2373</v>
      </c>
      <c r="G32" s="19">
        <v>0</v>
      </c>
      <c r="H32" s="19" t="s">
        <v>2374</v>
      </c>
      <c r="I32" s="19" t="str">
        <f t="shared" si="0"/>
        <v>Obesity</v>
      </c>
      <c r="J32" s="19" t="str">
        <f t="shared" si="1"/>
        <v>Diabetes</v>
      </c>
    </row>
    <row r="33" spans="1:10" x14ac:dyDescent="0.3">
      <c r="A33" s="19" t="s">
        <v>2335</v>
      </c>
      <c r="B33" s="19">
        <v>42.35</v>
      </c>
      <c r="C33" s="21">
        <v>5.08</v>
      </c>
      <c r="D33" s="19" t="s">
        <v>2374</v>
      </c>
      <c r="E33" s="19" t="s">
        <v>2373</v>
      </c>
      <c r="F33" s="19" t="s">
        <v>2373</v>
      </c>
      <c r="G33" s="19">
        <v>0</v>
      </c>
      <c r="H33" s="19" t="s">
        <v>2374</v>
      </c>
      <c r="I33" s="19" t="str">
        <f t="shared" si="0"/>
        <v>Obesity</v>
      </c>
      <c r="J33" s="19" t="str">
        <f t="shared" si="1"/>
        <v>Normal</v>
      </c>
    </row>
    <row r="34" spans="1:10" x14ac:dyDescent="0.3">
      <c r="A34" s="19" t="s">
        <v>2334</v>
      </c>
      <c r="B34" s="19">
        <v>31.35</v>
      </c>
      <c r="C34" s="21">
        <v>6.86</v>
      </c>
      <c r="D34" s="19" t="s">
        <v>2373</v>
      </c>
      <c r="E34" s="19" t="s">
        <v>2373</v>
      </c>
      <c r="F34" s="19" t="s">
        <v>2373</v>
      </c>
      <c r="G34" s="19">
        <v>0</v>
      </c>
      <c r="H34" s="19" t="s">
        <v>2374</v>
      </c>
      <c r="I34" s="19" t="str">
        <f t="shared" si="0"/>
        <v>Obesity</v>
      </c>
      <c r="J34" s="19" t="str">
        <f t="shared" si="1"/>
        <v>Diabetes</v>
      </c>
    </row>
    <row r="35" spans="1:10" x14ac:dyDescent="0.3">
      <c r="A35" s="19" t="s">
        <v>2333</v>
      </c>
      <c r="B35" s="19">
        <v>47.6</v>
      </c>
      <c r="C35" s="21">
        <v>5.95</v>
      </c>
      <c r="D35" s="19" t="s">
        <v>2374</v>
      </c>
      <c r="E35" s="19" t="s">
        <v>2373</v>
      </c>
      <c r="F35" s="19" t="s">
        <v>2373</v>
      </c>
      <c r="G35" s="19">
        <v>0</v>
      </c>
      <c r="H35" s="19" t="s">
        <v>2374</v>
      </c>
      <c r="I35" s="19" t="str">
        <f t="shared" si="0"/>
        <v>Obesity</v>
      </c>
      <c r="J35" s="19" t="str">
        <f t="shared" si="1"/>
        <v>Prediabetes</v>
      </c>
    </row>
    <row r="36" spans="1:10" x14ac:dyDescent="0.3">
      <c r="A36" s="19" t="s">
        <v>2332</v>
      </c>
      <c r="B36" s="19">
        <v>46.2</v>
      </c>
      <c r="C36" s="21">
        <v>6.09</v>
      </c>
      <c r="D36" s="19" t="s">
        <v>2373</v>
      </c>
      <c r="E36" s="19" t="s">
        <v>2373</v>
      </c>
      <c r="F36" s="19" t="s">
        <v>2374</v>
      </c>
      <c r="G36" s="19">
        <v>1</v>
      </c>
      <c r="H36" s="19" t="s">
        <v>2374</v>
      </c>
      <c r="I36" s="19" t="str">
        <f t="shared" si="0"/>
        <v>Obesity</v>
      </c>
      <c r="J36" s="19" t="str">
        <f t="shared" si="1"/>
        <v>Prediabetes</v>
      </c>
    </row>
    <row r="37" spans="1:10" x14ac:dyDescent="0.3">
      <c r="A37" s="19" t="s">
        <v>2331</v>
      </c>
      <c r="B37" s="19">
        <v>32.015000000000001</v>
      </c>
      <c r="C37" s="21">
        <v>11.75</v>
      </c>
      <c r="D37" s="19" t="s">
        <v>2373</v>
      </c>
      <c r="E37" s="19" t="s">
        <v>2373</v>
      </c>
      <c r="F37" s="19" t="s">
        <v>2373</v>
      </c>
      <c r="G37" s="19">
        <v>0</v>
      </c>
      <c r="H37" s="19" t="s">
        <v>2374</v>
      </c>
      <c r="I37" s="19" t="str">
        <f t="shared" si="0"/>
        <v>Obesity</v>
      </c>
      <c r="J37" s="19" t="str">
        <f t="shared" si="1"/>
        <v>Diabetes</v>
      </c>
    </row>
    <row r="38" spans="1:10" x14ac:dyDescent="0.3">
      <c r="A38" s="19" t="s">
        <v>2330</v>
      </c>
      <c r="B38" s="19">
        <v>40.564999999999998</v>
      </c>
      <c r="C38" s="21">
        <v>7.37</v>
      </c>
      <c r="D38" s="19" t="s">
        <v>2373</v>
      </c>
      <c r="E38" s="19" t="s">
        <v>2373</v>
      </c>
      <c r="F38" s="19" t="s">
        <v>2373</v>
      </c>
      <c r="G38" s="19">
        <v>0</v>
      </c>
      <c r="H38" s="19" t="s">
        <v>2374</v>
      </c>
      <c r="I38" s="19" t="str">
        <f t="shared" si="0"/>
        <v>Obesity</v>
      </c>
      <c r="J38" s="19" t="str">
        <f t="shared" si="1"/>
        <v>Diabetes</v>
      </c>
    </row>
    <row r="39" spans="1:10" x14ac:dyDescent="0.3">
      <c r="A39" s="19" t="s">
        <v>2329</v>
      </c>
      <c r="B39" s="19">
        <v>32.450000000000003</v>
      </c>
      <c r="C39" s="21">
        <v>11.91</v>
      </c>
      <c r="D39" s="19" t="s">
        <v>2373</v>
      </c>
      <c r="E39" s="19" t="s">
        <v>2373</v>
      </c>
      <c r="F39" s="19" t="s">
        <v>2373</v>
      </c>
      <c r="G39" s="19">
        <v>0</v>
      </c>
      <c r="H39" s="19" t="s">
        <v>2374</v>
      </c>
      <c r="I39" s="19" t="str">
        <f t="shared" si="0"/>
        <v>Obesity</v>
      </c>
      <c r="J39" s="19" t="str">
        <f t="shared" si="1"/>
        <v>Diabetes</v>
      </c>
    </row>
    <row r="40" spans="1:10" x14ac:dyDescent="0.3">
      <c r="A40" s="19" t="s">
        <v>2328</v>
      </c>
      <c r="B40" s="19">
        <v>34.96</v>
      </c>
      <c r="C40" s="21">
        <v>6.52</v>
      </c>
      <c r="D40" s="19" t="s">
        <v>2373</v>
      </c>
      <c r="E40" s="19" t="s">
        <v>2373</v>
      </c>
      <c r="F40" s="19" t="s">
        <v>2373</v>
      </c>
      <c r="G40" s="19">
        <v>0</v>
      </c>
      <c r="H40" s="19" t="s">
        <v>2374</v>
      </c>
      <c r="I40" s="19" t="str">
        <f t="shared" si="0"/>
        <v>Obesity</v>
      </c>
      <c r="J40" s="19" t="str">
        <f t="shared" si="1"/>
        <v>Diabetes</v>
      </c>
    </row>
    <row r="41" spans="1:10" x14ac:dyDescent="0.3">
      <c r="A41" s="19" t="s">
        <v>2327</v>
      </c>
      <c r="B41" s="19">
        <v>35.5</v>
      </c>
      <c r="C41" s="21">
        <v>5.14</v>
      </c>
      <c r="D41" s="19" t="s">
        <v>2373</v>
      </c>
      <c r="E41" s="19" t="s">
        <v>2373</v>
      </c>
      <c r="F41" s="19" t="s">
        <v>2374</v>
      </c>
      <c r="G41" s="19">
        <v>1</v>
      </c>
      <c r="H41" s="19" t="s">
        <v>2374</v>
      </c>
      <c r="I41" s="19" t="str">
        <f t="shared" si="0"/>
        <v>Obesity</v>
      </c>
      <c r="J41" s="19" t="str">
        <f t="shared" si="1"/>
        <v>Normal</v>
      </c>
    </row>
    <row r="42" spans="1:10" x14ac:dyDescent="0.3">
      <c r="A42" s="19" t="s">
        <v>2326</v>
      </c>
      <c r="B42" s="19">
        <v>52.58</v>
      </c>
      <c r="C42" s="21">
        <v>4.1900000000000004</v>
      </c>
      <c r="D42" s="19" t="s">
        <v>2373</v>
      </c>
      <c r="E42" s="19" t="s">
        <v>2374</v>
      </c>
      <c r="F42" s="19" t="s">
        <v>2373</v>
      </c>
      <c r="G42" s="19">
        <v>1</v>
      </c>
      <c r="H42" s="19" t="s">
        <v>2373</v>
      </c>
      <c r="I42" s="19" t="str">
        <f t="shared" si="0"/>
        <v>Obesity</v>
      </c>
      <c r="J42" s="19" t="str">
        <f t="shared" si="1"/>
        <v>Normal</v>
      </c>
    </row>
    <row r="43" spans="1:10" x14ac:dyDescent="0.3">
      <c r="A43" s="19" t="s">
        <v>2325</v>
      </c>
      <c r="B43" s="19">
        <v>35.200000000000003</v>
      </c>
      <c r="C43" s="21">
        <v>11.68</v>
      </c>
      <c r="D43" s="19" t="s">
        <v>2374</v>
      </c>
      <c r="E43" s="19" t="s">
        <v>2373</v>
      </c>
      <c r="F43" s="19" t="s">
        <v>2373</v>
      </c>
      <c r="G43" s="19">
        <v>0</v>
      </c>
      <c r="H43" s="19" t="s">
        <v>2374</v>
      </c>
      <c r="I43" s="19" t="str">
        <f t="shared" si="0"/>
        <v>Obesity</v>
      </c>
      <c r="J43" s="19" t="str">
        <f t="shared" si="1"/>
        <v>Diabetes</v>
      </c>
    </row>
    <row r="44" spans="1:10" x14ac:dyDescent="0.3">
      <c r="A44" s="19" t="s">
        <v>2324</v>
      </c>
      <c r="B44" s="19">
        <v>38.06</v>
      </c>
      <c r="C44" s="21">
        <v>6.98</v>
      </c>
      <c r="D44" s="19" t="s">
        <v>2373</v>
      </c>
      <c r="E44" s="19" t="s">
        <v>2373</v>
      </c>
      <c r="F44" s="19" t="s">
        <v>2373</v>
      </c>
      <c r="G44" s="19">
        <v>0</v>
      </c>
      <c r="H44" s="19" t="s">
        <v>2374</v>
      </c>
      <c r="I44" s="19" t="str">
        <f t="shared" si="0"/>
        <v>Obesity</v>
      </c>
      <c r="J44" s="19" t="str">
        <f t="shared" si="1"/>
        <v>Diabetes</v>
      </c>
    </row>
    <row r="45" spans="1:10" x14ac:dyDescent="0.3">
      <c r="A45" s="19" t="s">
        <v>2323</v>
      </c>
      <c r="B45" s="19">
        <v>34.21</v>
      </c>
      <c r="C45" s="21">
        <v>8.34</v>
      </c>
      <c r="D45" s="19" t="s">
        <v>2373</v>
      </c>
      <c r="E45" s="19" t="s">
        <v>2373</v>
      </c>
      <c r="F45" s="19" t="s">
        <v>2373</v>
      </c>
      <c r="G45" s="19">
        <v>0</v>
      </c>
      <c r="H45" s="19" t="s">
        <v>2374</v>
      </c>
      <c r="I45" s="19" t="str">
        <f t="shared" si="0"/>
        <v>Obesity</v>
      </c>
      <c r="J45" s="19" t="str">
        <f t="shared" si="1"/>
        <v>Diabetes</v>
      </c>
    </row>
    <row r="46" spans="1:10" x14ac:dyDescent="0.3">
      <c r="A46" s="19" t="s">
        <v>2322</v>
      </c>
      <c r="B46" s="19">
        <v>38.94</v>
      </c>
      <c r="C46" s="21">
        <v>8.49</v>
      </c>
      <c r="D46" s="19" t="s">
        <v>2374</v>
      </c>
      <c r="E46" s="19" t="s">
        <v>2373</v>
      </c>
      <c r="F46" s="19" t="s">
        <v>2373</v>
      </c>
      <c r="G46" s="19">
        <v>1</v>
      </c>
      <c r="H46" s="19" t="s">
        <v>2374</v>
      </c>
      <c r="I46" s="19" t="str">
        <f t="shared" si="0"/>
        <v>Obesity</v>
      </c>
      <c r="J46" s="19" t="str">
        <f t="shared" si="1"/>
        <v>Diabetes</v>
      </c>
    </row>
    <row r="47" spans="1:10" x14ac:dyDescent="0.3">
      <c r="A47" s="19" t="s">
        <v>2321</v>
      </c>
      <c r="B47" s="19">
        <v>30.21</v>
      </c>
      <c r="C47" s="21">
        <v>5.34</v>
      </c>
      <c r="D47" s="19" t="s">
        <v>2374</v>
      </c>
      <c r="E47" s="19" t="s">
        <v>2373</v>
      </c>
      <c r="F47" s="19" t="s">
        <v>2373</v>
      </c>
      <c r="G47" s="19">
        <v>1</v>
      </c>
      <c r="H47" s="19" t="s">
        <v>2374</v>
      </c>
      <c r="I47" s="19" t="str">
        <f t="shared" si="0"/>
        <v>Obesity</v>
      </c>
      <c r="J47" s="19" t="str">
        <f t="shared" si="1"/>
        <v>Normal</v>
      </c>
    </row>
    <row r="48" spans="1:10" x14ac:dyDescent="0.3">
      <c r="A48" s="19" t="s">
        <v>2320</v>
      </c>
      <c r="B48" s="19">
        <v>33.630000000000003</v>
      </c>
      <c r="C48" s="21">
        <v>4.43</v>
      </c>
      <c r="D48" s="19" t="s">
        <v>2374</v>
      </c>
      <c r="E48" s="19" t="s">
        <v>2373</v>
      </c>
      <c r="F48" s="19" t="s">
        <v>2373</v>
      </c>
      <c r="G48" s="19">
        <v>2</v>
      </c>
      <c r="H48" s="19" t="s">
        <v>2374</v>
      </c>
      <c r="I48" s="19" t="str">
        <f t="shared" si="0"/>
        <v>Obesity</v>
      </c>
      <c r="J48" s="19" t="str">
        <f t="shared" si="1"/>
        <v>Normal</v>
      </c>
    </row>
    <row r="49" spans="1:10" x14ac:dyDescent="0.3">
      <c r="A49" s="19" t="s">
        <v>2319</v>
      </c>
      <c r="B49" s="19">
        <v>40.369999999999997</v>
      </c>
      <c r="C49" s="21">
        <v>4.47</v>
      </c>
      <c r="D49" s="19" t="s">
        <v>2373</v>
      </c>
      <c r="E49" s="19" t="s">
        <v>2373</v>
      </c>
      <c r="F49" s="19" t="s">
        <v>2373</v>
      </c>
      <c r="G49" s="19">
        <v>0</v>
      </c>
      <c r="H49" s="19" t="s">
        <v>2374</v>
      </c>
      <c r="I49" s="19" t="str">
        <f t="shared" si="0"/>
        <v>Obesity</v>
      </c>
      <c r="J49" s="19" t="str">
        <f t="shared" si="1"/>
        <v>Normal</v>
      </c>
    </row>
    <row r="50" spans="1:10" x14ac:dyDescent="0.3">
      <c r="A50" s="19" t="s">
        <v>2318</v>
      </c>
      <c r="B50" s="19">
        <v>53.09</v>
      </c>
      <c r="C50" s="21">
        <v>4.82</v>
      </c>
      <c r="D50" s="19" t="s">
        <v>2374</v>
      </c>
      <c r="E50" s="19" t="s">
        <v>2373</v>
      </c>
      <c r="F50" s="19" t="s">
        <v>2373</v>
      </c>
      <c r="G50" s="19">
        <v>2</v>
      </c>
      <c r="H50" s="19" t="s">
        <v>2374</v>
      </c>
      <c r="I50" s="19" t="str">
        <f t="shared" si="0"/>
        <v>Obesity</v>
      </c>
      <c r="J50" s="19" t="str">
        <f t="shared" si="1"/>
        <v>Normal</v>
      </c>
    </row>
    <row r="51" spans="1:10" x14ac:dyDescent="0.3">
      <c r="A51" s="19" t="s">
        <v>2317</v>
      </c>
      <c r="B51" s="19">
        <v>31.79</v>
      </c>
      <c r="C51" s="21">
        <v>5.51</v>
      </c>
      <c r="D51" s="19" t="s">
        <v>2374</v>
      </c>
      <c r="E51" s="19" t="s">
        <v>2373</v>
      </c>
      <c r="F51" s="19" t="s">
        <v>2373</v>
      </c>
      <c r="G51" s="19">
        <v>2</v>
      </c>
      <c r="H51" s="19" t="s">
        <v>2374</v>
      </c>
      <c r="I51" s="19" t="str">
        <f t="shared" si="0"/>
        <v>Obesity</v>
      </c>
      <c r="J51" s="19" t="str">
        <f t="shared" si="1"/>
        <v>Normal</v>
      </c>
    </row>
    <row r="52" spans="1:10" x14ac:dyDescent="0.3">
      <c r="A52" s="19" t="s">
        <v>2316</v>
      </c>
      <c r="B52" s="19">
        <v>41.895000000000003</v>
      </c>
      <c r="C52" s="21">
        <v>10.87</v>
      </c>
      <c r="D52" s="19" t="s">
        <v>2374</v>
      </c>
      <c r="E52" s="19" t="s">
        <v>2373</v>
      </c>
      <c r="F52" s="19" t="s">
        <v>2373</v>
      </c>
      <c r="G52" s="19">
        <v>1</v>
      </c>
      <c r="H52" s="19" t="s">
        <v>2374</v>
      </c>
      <c r="I52" s="19" t="str">
        <f t="shared" si="0"/>
        <v>Obesity</v>
      </c>
      <c r="J52" s="19" t="str">
        <f t="shared" si="1"/>
        <v>Diabetes</v>
      </c>
    </row>
    <row r="53" spans="1:10" x14ac:dyDescent="0.3">
      <c r="A53" s="19" t="s">
        <v>2315</v>
      </c>
      <c r="B53" s="19">
        <v>31.16</v>
      </c>
      <c r="C53" s="21">
        <v>9.34</v>
      </c>
      <c r="D53" s="19" t="s">
        <v>2373</v>
      </c>
      <c r="E53" s="19" t="s">
        <v>2373</v>
      </c>
      <c r="F53" s="19" t="s">
        <v>2373</v>
      </c>
      <c r="G53" s="19">
        <v>0</v>
      </c>
      <c r="H53" s="19" t="s">
        <v>2374</v>
      </c>
      <c r="I53" s="19" t="str">
        <f t="shared" si="0"/>
        <v>Obesity</v>
      </c>
      <c r="J53" s="19" t="str">
        <f t="shared" si="1"/>
        <v>Diabetes</v>
      </c>
    </row>
    <row r="54" spans="1:10" x14ac:dyDescent="0.3">
      <c r="A54" s="19" t="s">
        <v>2314</v>
      </c>
      <c r="B54" s="19">
        <v>34.104999999999997</v>
      </c>
      <c r="C54" s="21">
        <v>5.03</v>
      </c>
      <c r="D54" s="19" t="s">
        <v>2374</v>
      </c>
      <c r="E54" s="19" t="s">
        <v>2373</v>
      </c>
      <c r="F54" s="19" t="s">
        <v>2374</v>
      </c>
      <c r="G54" s="19">
        <v>1</v>
      </c>
      <c r="H54" s="19" t="s">
        <v>2374</v>
      </c>
      <c r="I54" s="19" t="str">
        <f t="shared" si="0"/>
        <v>Obesity</v>
      </c>
      <c r="J54" s="19" t="str">
        <f t="shared" si="1"/>
        <v>Normal</v>
      </c>
    </row>
    <row r="55" spans="1:10" x14ac:dyDescent="0.3">
      <c r="A55" s="19" t="s">
        <v>2313</v>
      </c>
      <c r="B55" s="19">
        <v>51.93</v>
      </c>
      <c r="C55" s="21">
        <v>11.05</v>
      </c>
      <c r="D55" s="19" t="s">
        <v>2373</v>
      </c>
      <c r="E55" s="19" t="s">
        <v>2373</v>
      </c>
      <c r="F55" s="19" t="s">
        <v>2373</v>
      </c>
      <c r="G55" s="19">
        <v>0</v>
      </c>
      <c r="H55" s="19" t="s">
        <v>2374</v>
      </c>
      <c r="I55" s="19" t="str">
        <f t="shared" si="0"/>
        <v>Obesity</v>
      </c>
      <c r="J55" s="19" t="str">
        <f t="shared" si="1"/>
        <v>Diabetes</v>
      </c>
    </row>
    <row r="56" spans="1:10" x14ac:dyDescent="0.3">
      <c r="A56" s="19" t="s">
        <v>2312</v>
      </c>
      <c r="B56" s="19">
        <v>38.950000000000003</v>
      </c>
      <c r="C56" s="21">
        <v>11.95</v>
      </c>
      <c r="D56" s="19" t="s">
        <v>2373</v>
      </c>
      <c r="E56" s="19" t="s">
        <v>2373</v>
      </c>
      <c r="F56" s="19" t="s">
        <v>2373</v>
      </c>
      <c r="G56" s="19">
        <v>0</v>
      </c>
      <c r="H56" s="19" t="s">
        <v>2374</v>
      </c>
      <c r="I56" s="19" t="str">
        <f t="shared" si="0"/>
        <v>Obesity</v>
      </c>
      <c r="J56" s="19" t="str">
        <f t="shared" si="1"/>
        <v>Diabetes</v>
      </c>
    </row>
    <row r="57" spans="1:10" x14ac:dyDescent="0.3">
      <c r="A57" s="19" t="s">
        <v>2311</v>
      </c>
      <c r="B57" s="19">
        <v>36.630000000000003</v>
      </c>
      <c r="C57" s="21">
        <v>7.72</v>
      </c>
      <c r="D57" s="19" t="s">
        <v>2374</v>
      </c>
      <c r="E57" s="19" t="s">
        <v>2373</v>
      </c>
      <c r="F57" s="19" t="s">
        <v>2373</v>
      </c>
      <c r="G57" s="19">
        <v>1</v>
      </c>
      <c r="H57" s="19" t="s">
        <v>2374</v>
      </c>
      <c r="I57" s="19" t="str">
        <f t="shared" si="0"/>
        <v>Obesity</v>
      </c>
      <c r="J57" s="19" t="str">
        <f t="shared" si="1"/>
        <v>Diabetes</v>
      </c>
    </row>
    <row r="58" spans="1:10" x14ac:dyDescent="0.3">
      <c r="A58" s="19" t="s">
        <v>2310</v>
      </c>
      <c r="B58" s="19">
        <v>34.200000000000003</v>
      </c>
      <c r="C58" s="21">
        <v>5.75</v>
      </c>
      <c r="D58" s="19" t="s">
        <v>2373</v>
      </c>
      <c r="E58" s="19" t="s">
        <v>2373</v>
      </c>
      <c r="F58" s="19" t="s">
        <v>2373</v>
      </c>
      <c r="G58" s="19">
        <v>2</v>
      </c>
      <c r="H58" s="19" t="s">
        <v>2374</v>
      </c>
      <c r="I58" s="19" t="str">
        <f t="shared" si="0"/>
        <v>Obesity</v>
      </c>
      <c r="J58" s="19" t="str">
        <f t="shared" si="1"/>
        <v>Prediabetes</v>
      </c>
    </row>
    <row r="59" spans="1:10" x14ac:dyDescent="0.3">
      <c r="A59" s="19" t="s">
        <v>2309</v>
      </c>
      <c r="B59" s="19">
        <v>50.63</v>
      </c>
      <c r="C59" s="21">
        <v>11.89</v>
      </c>
      <c r="D59" s="19" t="s">
        <v>2373</v>
      </c>
      <c r="E59" s="19" t="s">
        <v>2373</v>
      </c>
      <c r="F59" s="19" t="s">
        <v>2373</v>
      </c>
      <c r="G59" s="19">
        <v>0</v>
      </c>
      <c r="H59" s="19" t="s">
        <v>2374</v>
      </c>
      <c r="I59" s="19" t="str">
        <f t="shared" si="0"/>
        <v>Obesity</v>
      </c>
      <c r="J59" s="19" t="str">
        <f t="shared" si="1"/>
        <v>Diabetes</v>
      </c>
    </row>
    <row r="60" spans="1:10" x14ac:dyDescent="0.3">
      <c r="A60" s="19" t="s">
        <v>2308</v>
      </c>
      <c r="B60" s="19">
        <v>36.479999999999997</v>
      </c>
      <c r="C60" s="21">
        <v>6.2</v>
      </c>
      <c r="D60" s="19" t="s">
        <v>2373</v>
      </c>
      <c r="E60" s="19" t="s">
        <v>2373</v>
      </c>
      <c r="F60" s="19" t="s">
        <v>2373</v>
      </c>
      <c r="G60" s="19">
        <v>0</v>
      </c>
      <c r="H60" s="19" t="s">
        <v>2374</v>
      </c>
      <c r="I60" s="19" t="str">
        <f t="shared" si="0"/>
        <v>Obesity</v>
      </c>
      <c r="J60" s="19" t="str">
        <f t="shared" si="1"/>
        <v>Prediabetes</v>
      </c>
    </row>
    <row r="61" spans="1:10" x14ac:dyDescent="0.3">
      <c r="A61" s="19" t="s">
        <v>2307</v>
      </c>
      <c r="B61" s="19">
        <v>54.82</v>
      </c>
      <c r="C61" s="21">
        <v>10.61</v>
      </c>
      <c r="D61" s="19" t="s">
        <v>2373</v>
      </c>
      <c r="E61" s="19" t="s">
        <v>2373</v>
      </c>
      <c r="F61" s="19" t="s">
        <v>2373</v>
      </c>
      <c r="G61" s="19">
        <v>0</v>
      </c>
      <c r="H61" s="19" t="s">
        <v>2374</v>
      </c>
      <c r="I61" s="19" t="str">
        <f t="shared" si="0"/>
        <v>Obesity</v>
      </c>
      <c r="J61" s="19" t="str">
        <f t="shared" si="1"/>
        <v>Diabetes</v>
      </c>
    </row>
    <row r="62" spans="1:10" x14ac:dyDescent="0.3">
      <c r="A62" s="19" t="s">
        <v>2306</v>
      </c>
      <c r="B62" s="19">
        <v>38.06</v>
      </c>
      <c r="C62" s="21">
        <v>6.04</v>
      </c>
      <c r="D62" s="19" t="s">
        <v>2373</v>
      </c>
      <c r="E62" s="19" t="s">
        <v>2373</v>
      </c>
      <c r="F62" s="19" t="s">
        <v>2374</v>
      </c>
      <c r="G62" s="19">
        <v>1</v>
      </c>
      <c r="H62" s="19" t="s">
        <v>2374</v>
      </c>
      <c r="I62" s="19" t="str">
        <f t="shared" si="0"/>
        <v>Obesity</v>
      </c>
      <c r="J62" s="19" t="str">
        <f t="shared" si="1"/>
        <v>Prediabetes</v>
      </c>
    </row>
    <row r="63" spans="1:10" x14ac:dyDescent="0.3">
      <c r="A63" s="19" t="s">
        <v>2305</v>
      </c>
      <c r="B63" s="19">
        <v>51.48</v>
      </c>
      <c r="C63" s="21">
        <v>9.33</v>
      </c>
      <c r="D63" s="19" t="s">
        <v>2374</v>
      </c>
      <c r="E63" s="19" t="s">
        <v>2373</v>
      </c>
      <c r="F63" s="19" t="s">
        <v>2373</v>
      </c>
      <c r="G63" s="19">
        <v>0</v>
      </c>
      <c r="H63" s="19" t="s">
        <v>2374</v>
      </c>
      <c r="I63" s="19" t="str">
        <f t="shared" si="0"/>
        <v>Obesity</v>
      </c>
      <c r="J63" s="19" t="str">
        <f t="shared" si="1"/>
        <v>Diabetes</v>
      </c>
    </row>
    <row r="64" spans="1:10" x14ac:dyDescent="0.3">
      <c r="A64" s="19" t="s">
        <v>2304</v>
      </c>
      <c r="B64" s="19">
        <v>52.06</v>
      </c>
      <c r="C64" s="21">
        <v>11.47</v>
      </c>
      <c r="D64" s="19" t="s">
        <v>2373</v>
      </c>
      <c r="E64" s="19" t="s">
        <v>2373</v>
      </c>
      <c r="F64" s="19" t="s">
        <v>2373</v>
      </c>
      <c r="G64" s="19">
        <v>0</v>
      </c>
      <c r="H64" s="19" t="s">
        <v>2374</v>
      </c>
      <c r="I64" s="19" t="str">
        <f t="shared" si="0"/>
        <v>Obesity</v>
      </c>
      <c r="J64" s="19" t="str">
        <f t="shared" si="1"/>
        <v>Diabetes</v>
      </c>
    </row>
    <row r="65" spans="1:10" x14ac:dyDescent="0.3">
      <c r="A65" s="19" t="s">
        <v>2303</v>
      </c>
      <c r="B65" s="19">
        <v>30.684999999999999</v>
      </c>
      <c r="C65" s="21">
        <v>7.02</v>
      </c>
      <c r="D65" s="19" t="s">
        <v>2374</v>
      </c>
      <c r="E65" s="19" t="s">
        <v>2373</v>
      </c>
      <c r="F65" s="19" t="s">
        <v>2373</v>
      </c>
      <c r="G65" s="19">
        <v>0</v>
      </c>
      <c r="H65" s="19" t="s">
        <v>2374</v>
      </c>
      <c r="I65" s="19" t="str">
        <f t="shared" si="0"/>
        <v>Obesity</v>
      </c>
      <c r="J65" s="19" t="str">
        <f t="shared" si="1"/>
        <v>Diabetes</v>
      </c>
    </row>
    <row r="66" spans="1:10" x14ac:dyDescent="0.3">
      <c r="A66" s="19" t="s">
        <v>2302</v>
      </c>
      <c r="B66" s="19">
        <v>36.08</v>
      </c>
      <c r="C66" s="21">
        <v>8.8000000000000007</v>
      </c>
      <c r="D66" s="19" t="s">
        <v>2374</v>
      </c>
      <c r="E66" s="19" t="s">
        <v>2373</v>
      </c>
      <c r="F66" s="19" t="s">
        <v>2373</v>
      </c>
      <c r="G66" s="19">
        <v>1</v>
      </c>
      <c r="H66" s="19" t="s">
        <v>2374</v>
      </c>
      <c r="I66" s="19" t="str">
        <f t="shared" si="0"/>
        <v>Obesity</v>
      </c>
      <c r="J66" s="19" t="str">
        <f t="shared" si="1"/>
        <v>Diabetes</v>
      </c>
    </row>
    <row r="67" spans="1:10" x14ac:dyDescent="0.3">
      <c r="A67" s="19" t="s">
        <v>2301</v>
      </c>
      <c r="B67" s="19">
        <v>54.99</v>
      </c>
      <c r="C67" s="21">
        <v>8.68</v>
      </c>
      <c r="D67" s="19" t="s">
        <v>2373</v>
      </c>
      <c r="E67" s="19" t="s">
        <v>2373</v>
      </c>
      <c r="F67" s="19" t="s">
        <v>2373</v>
      </c>
      <c r="G67" s="19">
        <v>2</v>
      </c>
      <c r="H67" s="19" t="s">
        <v>2374</v>
      </c>
      <c r="I67" s="19" t="str">
        <f t="shared" ref="I67:I130" si="2">IF(B67&lt;18.5,"Under Weight",IF(B67&lt;24.9,"Normal Weight",IF(B67&lt;29.9,"Over Weight","Obesity")))</f>
        <v>Obesity</v>
      </c>
      <c r="J67" s="19" t="str">
        <f t="shared" ref="J67:J130" si="3">IF(C67&lt;5.7,"Normal",IF(C67&lt;6.4,"Prediabetes","Diabetes"))</f>
        <v>Diabetes</v>
      </c>
    </row>
    <row r="68" spans="1:10" x14ac:dyDescent="0.3">
      <c r="A68" s="19" t="s">
        <v>2300</v>
      </c>
      <c r="B68" s="19">
        <v>35.97</v>
      </c>
      <c r="C68" s="21">
        <v>6.12</v>
      </c>
      <c r="D68" s="19" t="s">
        <v>2373</v>
      </c>
      <c r="E68" s="19" t="s">
        <v>2373</v>
      </c>
      <c r="F68" s="19" t="s">
        <v>2374</v>
      </c>
      <c r="G68" s="19">
        <v>1</v>
      </c>
      <c r="H68" s="19" t="s">
        <v>2374</v>
      </c>
      <c r="I68" s="19" t="str">
        <f t="shared" si="2"/>
        <v>Obesity</v>
      </c>
      <c r="J68" s="19" t="str">
        <f t="shared" si="3"/>
        <v>Prediabetes</v>
      </c>
    </row>
    <row r="69" spans="1:10" x14ac:dyDescent="0.3">
      <c r="A69" s="19" t="s">
        <v>2299</v>
      </c>
      <c r="B69" s="19">
        <v>45.54</v>
      </c>
      <c r="C69" s="21">
        <v>5.4</v>
      </c>
      <c r="D69" s="19" t="s">
        <v>2374</v>
      </c>
      <c r="E69" s="19" t="s">
        <v>2373</v>
      </c>
      <c r="F69" s="19" t="s">
        <v>2374</v>
      </c>
      <c r="G69" s="19">
        <v>1</v>
      </c>
      <c r="H69" s="19" t="s">
        <v>2374</v>
      </c>
      <c r="I69" s="19" t="str">
        <f t="shared" si="2"/>
        <v>Obesity</v>
      </c>
      <c r="J69" s="19" t="str">
        <f t="shared" si="3"/>
        <v>Normal</v>
      </c>
    </row>
    <row r="70" spans="1:10" x14ac:dyDescent="0.3">
      <c r="A70" s="19" t="s">
        <v>2298</v>
      </c>
      <c r="B70" s="19">
        <v>35.53</v>
      </c>
      <c r="C70" s="21">
        <v>4.3600000000000003</v>
      </c>
      <c r="D70" s="19" t="s">
        <v>2374</v>
      </c>
      <c r="E70" s="19" t="s">
        <v>2373</v>
      </c>
      <c r="F70" s="19" t="s">
        <v>2373</v>
      </c>
      <c r="G70" s="19">
        <v>0</v>
      </c>
      <c r="H70" s="19" t="s">
        <v>2374</v>
      </c>
      <c r="I70" s="19" t="str">
        <f t="shared" si="2"/>
        <v>Obesity</v>
      </c>
      <c r="J70" s="19" t="str">
        <f t="shared" si="3"/>
        <v>Normal</v>
      </c>
    </row>
    <row r="71" spans="1:10" x14ac:dyDescent="0.3">
      <c r="A71" s="19" t="s">
        <v>2297</v>
      </c>
      <c r="B71" s="19">
        <v>30.8</v>
      </c>
      <c r="C71" s="21">
        <v>9.77</v>
      </c>
      <c r="D71" s="19" t="s">
        <v>2373</v>
      </c>
      <c r="E71" s="19" t="s">
        <v>2373</v>
      </c>
      <c r="F71" s="19" t="s">
        <v>2373</v>
      </c>
      <c r="G71" s="19">
        <v>0</v>
      </c>
      <c r="H71" s="19" t="s">
        <v>2374</v>
      </c>
      <c r="I71" s="19" t="str">
        <f t="shared" si="2"/>
        <v>Obesity</v>
      </c>
      <c r="J71" s="19" t="str">
        <f t="shared" si="3"/>
        <v>Diabetes</v>
      </c>
    </row>
    <row r="72" spans="1:10" x14ac:dyDescent="0.3">
      <c r="A72" s="19" t="s">
        <v>2296</v>
      </c>
      <c r="B72" s="19">
        <v>38.39</v>
      </c>
      <c r="C72" s="21">
        <v>4.25</v>
      </c>
      <c r="D72" s="19" t="s">
        <v>2373</v>
      </c>
      <c r="E72" s="19" t="s">
        <v>2373</v>
      </c>
      <c r="F72" s="19" t="s">
        <v>2373</v>
      </c>
      <c r="G72" s="19">
        <v>1</v>
      </c>
      <c r="H72" s="19" t="s">
        <v>2374</v>
      </c>
      <c r="I72" s="19" t="str">
        <f t="shared" si="2"/>
        <v>Obesity</v>
      </c>
      <c r="J72" s="19" t="str">
        <f t="shared" si="3"/>
        <v>Normal</v>
      </c>
    </row>
    <row r="73" spans="1:10" x14ac:dyDescent="0.3">
      <c r="A73" s="19" t="s">
        <v>2295</v>
      </c>
      <c r="B73" s="19">
        <v>32.299999999999997</v>
      </c>
      <c r="C73" s="21">
        <v>4.76</v>
      </c>
      <c r="D73" s="19" t="s">
        <v>2373</v>
      </c>
      <c r="E73" s="19" t="s">
        <v>2373</v>
      </c>
      <c r="F73" s="19" t="s">
        <v>2373</v>
      </c>
      <c r="G73" s="19">
        <v>2</v>
      </c>
      <c r="H73" s="19" t="s">
        <v>2374</v>
      </c>
      <c r="I73" s="19" t="str">
        <f t="shared" si="2"/>
        <v>Obesity</v>
      </c>
      <c r="J73" s="19" t="str">
        <f t="shared" si="3"/>
        <v>Normal</v>
      </c>
    </row>
    <row r="74" spans="1:10" x14ac:dyDescent="0.3">
      <c r="A74" s="19" t="s">
        <v>2294</v>
      </c>
      <c r="B74" s="19">
        <v>48.8</v>
      </c>
      <c r="C74" s="21">
        <v>6.22</v>
      </c>
      <c r="D74" s="19" t="s">
        <v>2374</v>
      </c>
      <c r="E74" s="19" t="s">
        <v>2373</v>
      </c>
      <c r="F74" s="19" t="s">
        <v>2373</v>
      </c>
      <c r="G74" s="19">
        <v>2</v>
      </c>
      <c r="H74" s="19" t="s">
        <v>2374</v>
      </c>
      <c r="I74" s="19" t="str">
        <f t="shared" si="2"/>
        <v>Obesity</v>
      </c>
      <c r="J74" s="19" t="str">
        <f t="shared" si="3"/>
        <v>Prediabetes</v>
      </c>
    </row>
    <row r="75" spans="1:10" x14ac:dyDescent="0.3">
      <c r="A75" s="19" t="s">
        <v>2293</v>
      </c>
      <c r="B75" s="19">
        <v>45.5</v>
      </c>
      <c r="C75" s="21">
        <v>7.96</v>
      </c>
      <c r="D75" s="19" t="s">
        <v>2373</v>
      </c>
      <c r="E75" s="19" t="s">
        <v>2373</v>
      </c>
      <c r="F75" s="19" t="s">
        <v>2373</v>
      </c>
      <c r="G75" s="19">
        <v>0</v>
      </c>
      <c r="H75" s="19" t="s">
        <v>2374</v>
      </c>
      <c r="I75" s="19" t="str">
        <f t="shared" si="2"/>
        <v>Obesity</v>
      </c>
      <c r="J75" s="19" t="str">
        <f t="shared" si="3"/>
        <v>Diabetes</v>
      </c>
    </row>
    <row r="76" spans="1:10" x14ac:dyDescent="0.3">
      <c r="A76" s="19" t="s">
        <v>2292</v>
      </c>
      <c r="B76" s="19">
        <v>53.61</v>
      </c>
      <c r="C76" s="21">
        <v>10.92</v>
      </c>
      <c r="D76" s="19" t="s">
        <v>2374</v>
      </c>
      <c r="E76" s="19" t="s">
        <v>2373</v>
      </c>
      <c r="F76" s="19" t="s">
        <v>2373</v>
      </c>
      <c r="G76" s="19">
        <v>1</v>
      </c>
      <c r="H76" s="19" t="s">
        <v>2374</v>
      </c>
      <c r="I76" s="19" t="str">
        <f t="shared" si="2"/>
        <v>Obesity</v>
      </c>
      <c r="J76" s="19" t="str">
        <f t="shared" si="3"/>
        <v>Diabetes</v>
      </c>
    </row>
    <row r="77" spans="1:10" x14ac:dyDescent="0.3">
      <c r="A77" s="19" t="s">
        <v>2291</v>
      </c>
      <c r="B77" s="19">
        <v>36.19</v>
      </c>
      <c r="C77" s="21">
        <v>11.51</v>
      </c>
      <c r="D77" s="19" t="s">
        <v>2374</v>
      </c>
      <c r="E77" s="19" t="s">
        <v>2373</v>
      </c>
      <c r="F77" s="19" t="s">
        <v>2373</v>
      </c>
      <c r="G77" s="19">
        <v>1</v>
      </c>
      <c r="H77" s="19" t="s">
        <v>2374</v>
      </c>
      <c r="I77" s="19" t="str">
        <f t="shared" si="2"/>
        <v>Obesity</v>
      </c>
      <c r="J77" s="19" t="str">
        <f t="shared" si="3"/>
        <v>Diabetes</v>
      </c>
    </row>
    <row r="78" spans="1:10" x14ac:dyDescent="0.3">
      <c r="A78" s="19" t="s">
        <v>2290</v>
      </c>
      <c r="B78" s="19">
        <v>34.6</v>
      </c>
      <c r="C78" s="21">
        <v>5.99</v>
      </c>
      <c r="D78" s="19" t="s">
        <v>2374</v>
      </c>
      <c r="E78" s="19" t="s">
        <v>2373</v>
      </c>
      <c r="F78" s="19" t="s">
        <v>2373</v>
      </c>
      <c r="G78" s="19">
        <v>0</v>
      </c>
      <c r="H78" s="19" t="s">
        <v>2374</v>
      </c>
      <c r="I78" s="19" t="str">
        <f t="shared" si="2"/>
        <v>Obesity</v>
      </c>
      <c r="J78" s="19" t="str">
        <f t="shared" si="3"/>
        <v>Prediabetes</v>
      </c>
    </row>
    <row r="79" spans="1:10" x14ac:dyDescent="0.3">
      <c r="A79" s="19" t="s">
        <v>2289</v>
      </c>
      <c r="B79" s="19">
        <v>54.12</v>
      </c>
      <c r="C79" s="21">
        <v>11.57</v>
      </c>
      <c r="D79" s="19" t="s">
        <v>2373</v>
      </c>
      <c r="E79" s="19" t="s">
        <v>2373</v>
      </c>
      <c r="F79" s="19" t="s">
        <v>2373</v>
      </c>
      <c r="G79" s="19">
        <v>0</v>
      </c>
      <c r="H79" s="19" t="s">
        <v>2374</v>
      </c>
      <c r="I79" s="19" t="str">
        <f t="shared" si="2"/>
        <v>Obesity</v>
      </c>
      <c r="J79" s="19" t="str">
        <f t="shared" si="3"/>
        <v>Diabetes</v>
      </c>
    </row>
    <row r="80" spans="1:10" x14ac:dyDescent="0.3">
      <c r="A80" s="19" t="s">
        <v>2288</v>
      </c>
      <c r="B80" s="19">
        <v>48.82</v>
      </c>
      <c r="C80" s="21">
        <v>6.67</v>
      </c>
      <c r="D80" s="19" t="s">
        <v>2374</v>
      </c>
      <c r="E80" s="19" t="s">
        <v>2373</v>
      </c>
      <c r="F80" s="19" t="s">
        <v>2373</v>
      </c>
      <c r="G80" s="19">
        <v>0</v>
      </c>
      <c r="H80" s="19" t="s">
        <v>2374</v>
      </c>
      <c r="I80" s="19" t="str">
        <f t="shared" si="2"/>
        <v>Obesity</v>
      </c>
      <c r="J80" s="19" t="str">
        <f t="shared" si="3"/>
        <v>Diabetes</v>
      </c>
    </row>
    <row r="81" spans="1:10" x14ac:dyDescent="0.3">
      <c r="A81" s="19" t="s">
        <v>2287</v>
      </c>
      <c r="B81" s="19">
        <v>51.01</v>
      </c>
      <c r="C81" s="21">
        <v>9.1999999999999993</v>
      </c>
      <c r="D81" s="19" t="s">
        <v>2373</v>
      </c>
      <c r="E81" s="19" t="s">
        <v>2373</v>
      </c>
      <c r="F81" s="19" t="s">
        <v>2373</v>
      </c>
      <c r="G81" s="19">
        <v>0</v>
      </c>
      <c r="H81" s="19" t="s">
        <v>2374</v>
      </c>
      <c r="I81" s="19" t="str">
        <f t="shared" si="2"/>
        <v>Obesity</v>
      </c>
      <c r="J81" s="19" t="str">
        <f t="shared" si="3"/>
        <v>Diabetes</v>
      </c>
    </row>
    <row r="82" spans="1:10" x14ac:dyDescent="0.3">
      <c r="A82" s="19" t="s">
        <v>2286</v>
      </c>
      <c r="B82" s="19">
        <v>45.65</v>
      </c>
      <c r="C82" s="21">
        <v>5.1100000000000003</v>
      </c>
      <c r="D82" s="19" t="s">
        <v>2374</v>
      </c>
      <c r="E82" s="19" t="s">
        <v>2373</v>
      </c>
      <c r="F82" s="19" t="s">
        <v>2373</v>
      </c>
      <c r="G82" s="19">
        <v>1</v>
      </c>
      <c r="H82" s="19" t="s">
        <v>2374</v>
      </c>
      <c r="I82" s="19" t="str">
        <f t="shared" si="2"/>
        <v>Obesity</v>
      </c>
      <c r="J82" s="19" t="str">
        <f t="shared" si="3"/>
        <v>Normal</v>
      </c>
    </row>
    <row r="83" spans="1:10" x14ac:dyDescent="0.3">
      <c r="A83" s="19" t="s">
        <v>2285</v>
      </c>
      <c r="B83" s="19">
        <v>52.9</v>
      </c>
      <c r="C83" s="21">
        <v>5.34</v>
      </c>
      <c r="D83" s="19" t="s">
        <v>2373</v>
      </c>
      <c r="E83" s="19" t="s">
        <v>2373</v>
      </c>
      <c r="F83" s="19" t="s">
        <v>2373</v>
      </c>
      <c r="G83" s="19">
        <v>0</v>
      </c>
      <c r="H83" s="19" t="s">
        <v>2374</v>
      </c>
      <c r="I83" s="19" t="str">
        <f t="shared" si="2"/>
        <v>Obesity</v>
      </c>
      <c r="J83" s="19" t="str">
        <f t="shared" si="3"/>
        <v>Normal</v>
      </c>
    </row>
    <row r="84" spans="1:10" x14ac:dyDescent="0.3">
      <c r="A84" s="19" t="s">
        <v>2284</v>
      </c>
      <c r="B84" s="19">
        <v>45.41</v>
      </c>
      <c r="C84" s="21">
        <v>4.03</v>
      </c>
      <c r="D84" s="19" t="s">
        <v>2374</v>
      </c>
      <c r="E84" s="19" t="s">
        <v>2373</v>
      </c>
      <c r="F84" s="19" t="s">
        <v>2373</v>
      </c>
      <c r="G84" s="19">
        <v>1</v>
      </c>
      <c r="H84" s="19" t="s">
        <v>2374</v>
      </c>
      <c r="I84" s="19" t="str">
        <f t="shared" si="2"/>
        <v>Obesity</v>
      </c>
      <c r="J84" s="19" t="str">
        <f t="shared" si="3"/>
        <v>Normal</v>
      </c>
    </row>
    <row r="85" spans="1:10" x14ac:dyDescent="0.3">
      <c r="A85" s="19" t="s">
        <v>2283</v>
      </c>
      <c r="B85" s="19">
        <v>49.41</v>
      </c>
      <c r="C85" s="21">
        <v>4.2300000000000004</v>
      </c>
      <c r="D85" s="19" t="s">
        <v>2374</v>
      </c>
      <c r="E85" s="19" t="s">
        <v>2373</v>
      </c>
      <c r="F85" s="19" t="s">
        <v>2374</v>
      </c>
      <c r="G85" s="19">
        <v>1</v>
      </c>
      <c r="H85" s="19" t="s">
        <v>2374</v>
      </c>
      <c r="I85" s="19" t="str">
        <f t="shared" si="2"/>
        <v>Obesity</v>
      </c>
      <c r="J85" s="19" t="str">
        <f t="shared" si="3"/>
        <v>Normal</v>
      </c>
    </row>
    <row r="86" spans="1:10" x14ac:dyDescent="0.3">
      <c r="A86" s="19" t="s">
        <v>2282</v>
      </c>
      <c r="B86" s="19">
        <v>31.824999999999999</v>
      </c>
      <c r="C86" s="21">
        <v>4.0599999999999996</v>
      </c>
      <c r="D86" s="19" t="s">
        <v>2373</v>
      </c>
      <c r="E86" s="19" t="s">
        <v>2373</v>
      </c>
      <c r="F86" s="19" t="s">
        <v>2373</v>
      </c>
      <c r="G86" s="19">
        <v>2</v>
      </c>
      <c r="H86" s="19" t="s">
        <v>2374</v>
      </c>
      <c r="I86" s="19" t="str">
        <f t="shared" si="2"/>
        <v>Obesity</v>
      </c>
      <c r="J86" s="19" t="str">
        <f t="shared" si="3"/>
        <v>Normal</v>
      </c>
    </row>
    <row r="87" spans="1:10" x14ac:dyDescent="0.3">
      <c r="A87" s="19" t="s">
        <v>2281</v>
      </c>
      <c r="B87" s="19">
        <v>51.28</v>
      </c>
      <c r="C87" s="21">
        <v>4.68</v>
      </c>
      <c r="D87" s="19" t="s">
        <v>2373</v>
      </c>
      <c r="E87" s="19" t="s">
        <v>2373</v>
      </c>
      <c r="F87" s="19" t="s">
        <v>2373</v>
      </c>
      <c r="G87" s="19">
        <v>2</v>
      </c>
      <c r="H87" s="19" t="s">
        <v>2374</v>
      </c>
      <c r="I87" s="19" t="str">
        <f t="shared" si="2"/>
        <v>Obesity</v>
      </c>
      <c r="J87" s="19" t="str">
        <f t="shared" si="3"/>
        <v>Normal</v>
      </c>
    </row>
    <row r="88" spans="1:10" x14ac:dyDescent="0.3">
      <c r="A88" s="19" t="s">
        <v>2280</v>
      </c>
      <c r="B88" s="19">
        <v>34.96</v>
      </c>
      <c r="C88" s="21">
        <v>4.34</v>
      </c>
      <c r="D88" s="19" t="s">
        <v>2373</v>
      </c>
      <c r="E88" s="19" t="s">
        <v>2373</v>
      </c>
      <c r="F88" s="19" t="s">
        <v>2374</v>
      </c>
      <c r="G88" s="19">
        <v>1</v>
      </c>
      <c r="H88" s="19" t="s">
        <v>2374</v>
      </c>
      <c r="I88" s="19" t="str">
        <f t="shared" si="2"/>
        <v>Obesity</v>
      </c>
      <c r="J88" s="19" t="str">
        <f t="shared" si="3"/>
        <v>Normal</v>
      </c>
    </row>
    <row r="89" spans="1:10" x14ac:dyDescent="0.3">
      <c r="A89" s="19" t="s">
        <v>2279</v>
      </c>
      <c r="B89" s="19">
        <v>33.11</v>
      </c>
      <c r="C89" s="21">
        <v>10.51</v>
      </c>
      <c r="D89" s="19" t="s">
        <v>2373</v>
      </c>
      <c r="E89" s="19" t="s">
        <v>2373</v>
      </c>
      <c r="F89" s="19" t="s">
        <v>2373</v>
      </c>
      <c r="G89" s="19">
        <v>0</v>
      </c>
      <c r="H89" s="19" t="s">
        <v>2374</v>
      </c>
      <c r="I89" s="19" t="str">
        <f t="shared" si="2"/>
        <v>Obesity</v>
      </c>
      <c r="J89" s="19" t="str">
        <f t="shared" si="3"/>
        <v>Diabetes</v>
      </c>
    </row>
    <row r="90" spans="1:10" x14ac:dyDescent="0.3">
      <c r="A90" s="19" t="s">
        <v>2278</v>
      </c>
      <c r="B90" s="19">
        <v>54.74</v>
      </c>
      <c r="C90" s="21">
        <v>5.84</v>
      </c>
      <c r="D90" s="19" t="s">
        <v>2374</v>
      </c>
      <c r="E90" s="19" t="s">
        <v>2373</v>
      </c>
      <c r="F90" s="19" t="s">
        <v>2374</v>
      </c>
      <c r="G90" s="19">
        <v>1</v>
      </c>
      <c r="H90" s="19" t="s">
        <v>2374</v>
      </c>
      <c r="I90" s="19" t="str">
        <f t="shared" si="2"/>
        <v>Obesity</v>
      </c>
      <c r="J90" s="19" t="str">
        <f t="shared" si="3"/>
        <v>Prediabetes</v>
      </c>
    </row>
    <row r="91" spans="1:10" x14ac:dyDescent="0.3">
      <c r="A91" s="19" t="s">
        <v>2277</v>
      </c>
      <c r="B91" s="19">
        <v>32.56</v>
      </c>
      <c r="C91" s="21">
        <v>5.41</v>
      </c>
      <c r="D91" s="19" t="s">
        <v>2373</v>
      </c>
      <c r="E91" s="19" t="s">
        <v>2373</v>
      </c>
      <c r="F91" s="19" t="s">
        <v>2374</v>
      </c>
      <c r="G91" s="19">
        <v>1</v>
      </c>
      <c r="H91" s="19" t="s">
        <v>2374</v>
      </c>
      <c r="I91" s="19" t="str">
        <f t="shared" si="2"/>
        <v>Obesity</v>
      </c>
      <c r="J91" s="19" t="str">
        <f t="shared" si="3"/>
        <v>Normal</v>
      </c>
    </row>
    <row r="92" spans="1:10" x14ac:dyDescent="0.3">
      <c r="A92" s="19" t="s">
        <v>2276</v>
      </c>
      <c r="B92" s="19">
        <v>39.049999999999997</v>
      </c>
      <c r="C92" s="21">
        <v>6.06</v>
      </c>
      <c r="D92" s="19" t="s">
        <v>2373</v>
      </c>
      <c r="E92" s="19" t="s">
        <v>2373</v>
      </c>
      <c r="F92" s="19" t="s">
        <v>2373</v>
      </c>
      <c r="G92" s="19">
        <v>1</v>
      </c>
      <c r="H92" s="19" t="s">
        <v>2374</v>
      </c>
      <c r="I92" s="19" t="str">
        <f t="shared" si="2"/>
        <v>Obesity</v>
      </c>
      <c r="J92" s="19" t="str">
        <f t="shared" si="3"/>
        <v>Prediabetes</v>
      </c>
    </row>
    <row r="93" spans="1:10" x14ac:dyDescent="0.3">
      <c r="A93" s="19" t="s">
        <v>2275</v>
      </c>
      <c r="B93" s="19">
        <v>42.75</v>
      </c>
      <c r="C93" s="21">
        <v>4.22</v>
      </c>
      <c r="D93" s="19" t="s">
        <v>2373</v>
      </c>
      <c r="E93" s="19" t="s">
        <v>2373</v>
      </c>
      <c r="F93" s="19" t="s">
        <v>2373</v>
      </c>
      <c r="G93" s="19">
        <v>0</v>
      </c>
      <c r="H93" s="19" t="s">
        <v>2374</v>
      </c>
      <c r="I93" s="19" t="str">
        <f t="shared" si="2"/>
        <v>Obesity</v>
      </c>
      <c r="J93" s="19" t="str">
        <f t="shared" si="3"/>
        <v>Normal</v>
      </c>
    </row>
    <row r="94" spans="1:10" x14ac:dyDescent="0.3">
      <c r="A94" s="19" t="s">
        <v>2274</v>
      </c>
      <c r="B94" s="19">
        <v>50.58</v>
      </c>
      <c r="C94" s="21">
        <v>5.12</v>
      </c>
      <c r="D94" s="19" t="s">
        <v>2373</v>
      </c>
      <c r="E94" s="19" t="s">
        <v>2373</v>
      </c>
      <c r="F94" s="19" t="s">
        <v>2373</v>
      </c>
      <c r="G94" s="19">
        <v>2</v>
      </c>
      <c r="H94" s="19" t="s">
        <v>2374</v>
      </c>
      <c r="I94" s="19" t="str">
        <f t="shared" si="2"/>
        <v>Obesity</v>
      </c>
      <c r="J94" s="19" t="str">
        <f t="shared" si="3"/>
        <v>Normal</v>
      </c>
    </row>
    <row r="95" spans="1:10" x14ac:dyDescent="0.3">
      <c r="A95" s="19" t="s">
        <v>2273</v>
      </c>
      <c r="B95" s="19">
        <v>30.495000000000001</v>
      </c>
      <c r="C95" s="21">
        <v>4.57</v>
      </c>
      <c r="D95" s="19" t="s">
        <v>2374</v>
      </c>
      <c r="E95" s="19" t="s">
        <v>2373</v>
      </c>
      <c r="F95" s="19" t="s">
        <v>2373</v>
      </c>
      <c r="G95" s="19">
        <v>0</v>
      </c>
      <c r="H95" s="19" t="s">
        <v>2374</v>
      </c>
      <c r="I95" s="19" t="str">
        <f t="shared" si="2"/>
        <v>Obesity</v>
      </c>
      <c r="J95" s="19" t="str">
        <f t="shared" si="3"/>
        <v>Normal</v>
      </c>
    </row>
    <row r="96" spans="1:10" x14ac:dyDescent="0.3">
      <c r="A96" s="19" t="s">
        <v>2272</v>
      </c>
      <c r="B96" s="19">
        <v>48.31</v>
      </c>
      <c r="C96" s="21">
        <v>9.58</v>
      </c>
      <c r="D96" s="19" t="s">
        <v>2374</v>
      </c>
      <c r="E96" s="19" t="s">
        <v>2373</v>
      </c>
      <c r="F96" s="19" t="s">
        <v>2373</v>
      </c>
      <c r="G96" s="19">
        <v>2</v>
      </c>
      <c r="H96" s="19" t="s">
        <v>2374</v>
      </c>
      <c r="I96" s="19" t="str">
        <f t="shared" si="2"/>
        <v>Obesity</v>
      </c>
      <c r="J96" s="19" t="str">
        <f t="shared" si="3"/>
        <v>Diabetes</v>
      </c>
    </row>
    <row r="97" spans="1:10" x14ac:dyDescent="0.3">
      <c r="A97" s="19" t="s">
        <v>2271</v>
      </c>
      <c r="B97" s="19">
        <v>48.99</v>
      </c>
      <c r="C97" s="21">
        <v>9.7799999999999994</v>
      </c>
      <c r="D97" s="19" t="s">
        <v>2374</v>
      </c>
      <c r="E97" s="19" t="s">
        <v>2373</v>
      </c>
      <c r="F97" s="19" t="s">
        <v>2373</v>
      </c>
      <c r="G97" s="19">
        <v>1</v>
      </c>
      <c r="H97" s="19" t="s">
        <v>2374</v>
      </c>
      <c r="I97" s="19" t="str">
        <f t="shared" si="2"/>
        <v>Obesity</v>
      </c>
      <c r="J97" s="19" t="str">
        <f t="shared" si="3"/>
        <v>Diabetes</v>
      </c>
    </row>
    <row r="98" spans="1:10" x14ac:dyDescent="0.3">
      <c r="A98" s="19" t="s">
        <v>2270</v>
      </c>
      <c r="B98" s="19">
        <v>38.39</v>
      </c>
      <c r="C98" s="21">
        <v>4.1100000000000003</v>
      </c>
      <c r="D98" s="19" t="s">
        <v>2374</v>
      </c>
      <c r="E98" s="19" t="s">
        <v>2373</v>
      </c>
      <c r="F98" s="19" t="s">
        <v>2373</v>
      </c>
      <c r="G98" s="19">
        <v>0</v>
      </c>
      <c r="H98" s="19" t="s">
        <v>2374</v>
      </c>
      <c r="I98" s="19" t="str">
        <f t="shared" si="2"/>
        <v>Obesity</v>
      </c>
      <c r="J98" s="19" t="str">
        <f t="shared" si="3"/>
        <v>Normal</v>
      </c>
    </row>
    <row r="99" spans="1:10" x14ac:dyDescent="0.3">
      <c r="A99" s="19" t="s">
        <v>2269</v>
      </c>
      <c r="B99" s="19">
        <v>44.34</v>
      </c>
      <c r="C99" s="21">
        <v>4.0199999999999996</v>
      </c>
      <c r="D99" s="19" t="s">
        <v>2374</v>
      </c>
      <c r="E99" s="19" t="s">
        <v>2373</v>
      </c>
      <c r="F99" s="19" t="s">
        <v>2373</v>
      </c>
      <c r="G99" s="19">
        <v>2</v>
      </c>
      <c r="H99" s="19" t="s">
        <v>2374</v>
      </c>
      <c r="I99" s="19" t="str">
        <f t="shared" si="2"/>
        <v>Obesity</v>
      </c>
      <c r="J99" s="19" t="str">
        <f t="shared" si="3"/>
        <v>Normal</v>
      </c>
    </row>
    <row r="100" spans="1:10" x14ac:dyDescent="0.3">
      <c r="A100" s="19" t="s">
        <v>2268</v>
      </c>
      <c r="B100" s="19">
        <v>41.51</v>
      </c>
      <c r="C100" s="21">
        <v>6.92</v>
      </c>
      <c r="D100" s="19" t="s">
        <v>2373</v>
      </c>
      <c r="E100" s="19" t="s">
        <v>2373</v>
      </c>
      <c r="F100" s="19" t="s">
        <v>2373</v>
      </c>
      <c r="G100" s="19">
        <v>0</v>
      </c>
      <c r="H100" s="19" t="s">
        <v>2374</v>
      </c>
      <c r="I100" s="19" t="str">
        <f t="shared" si="2"/>
        <v>Obesity</v>
      </c>
      <c r="J100" s="19" t="str">
        <f t="shared" si="3"/>
        <v>Diabetes</v>
      </c>
    </row>
    <row r="101" spans="1:10" x14ac:dyDescent="0.3">
      <c r="A101" s="19" t="s">
        <v>2267</v>
      </c>
      <c r="B101" s="19">
        <v>48.2</v>
      </c>
      <c r="C101" s="21">
        <v>4.84</v>
      </c>
      <c r="D101" s="19" t="s">
        <v>2373</v>
      </c>
      <c r="E101" s="19" t="s">
        <v>2373</v>
      </c>
      <c r="F101" s="19" t="s">
        <v>2373</v>
      </c>
      <c r="G101" s="19">
        <v>0</v>
      </c>
      <c r="H101" s="19" t="s">
        <v>2374</v>
      </c>
      <c r="I101" s="19" t="str">
        <f t="shared" si="2"/>
        <v>Obesity</v>
      </c>
      <c r="J101" s="19" t="str">
        <f t="shared" si="3"/>
        <v>Normal</v>
      </c>
    </row>
    <row r="102" spans="1:10" x14ac:dyDescent="0.3">
      <c r="A102" s="19" t="s">
        <v>2266</v>
      </c>
      <c r="B102" s="19">
        <v>35.75</v>
      </c>
      <c r="C102" s="21">
        <v>8</v>
      </c>
      <c r="D102" s="19" t="s">
        <v>2374</v>
      </c>
      <c r="E102" s="19" t="s">
        <v>2373</v>
      </c>
      <c r="F102" s="19" t="s">
        <v>2373</v>
      </c>
      <c r="G102" s="19">
        <v>0</v>
      </c>
      <c r="H102" s="19" t="s">
        <v>2374</v>
      </c>
      <c r="I102" s="19" t="str">
        <f t="shared" si="2"/>
        <v>Obesity</v>
      </c>
      <c r="J102" s="19" t="str">
        <f t="shared" si="3"/>
        <v>Diabetes</v>
      </c>
    </row>
    <row r="103" spans="1:10" x14ac:dyDescent="0.3">
      <c r="A103" s="19" t="s">
        <v>2265</v>
      </c>
      <c r="B103" s="19">
        <v>53.81</v>
      </c>
      <c r="C103" s="21">
        <v>8.77</v>
      </c>
      <c r="D103" s="19" t="s">
        <v>2374</v>
      </c>
      <c r="E103" s="19" t="s">
        <v>2373</v>
      </c>
      <c r="F103" s="19" t="s">
        <v>2373</v>
      </c>
      <c r="G103" s="19">
        <v>0</v>
      </c>
      <c r="H103" s="19" t="s">
        <v>2374</v>
      </c>
      <c r="I103" s="19" t="str">
        <f t="shared" si="2"/>
        <v>Obesity</v>
      </c>
      <c r="J103" s="19" t="str">
        <f t="shared" si="3"/>
        <v>Diabetes</v>
      </c>
    </row>
    <row r="104" spans="1:10" x14ac:dyDescent="0.3">
      <c r="A104" s="19" t="s">
        <v>2264</v>
      </c>
      <c r="B104" s="19">
        <v>49.48</v>
      </c>
      <c r="C104" s="21">
        <v>4.96</v>
      </c>
      <c r="D104" s="19" t="s">
        <v>2373</v>
      </c>
      <c r="E104" s="19" t="s">
        <v>2373</v>
      </c>
      <c r="F104" s="19" t="s">
        <v>2374</v>
      </c>
      <c r="G104" s="19">
        <v>1</v>
      </c>
      <c r="H104" s="19" t="s">
        <v>2374</v>
      </c>
      <c r="I104" s="19" t="str">
        <f t="shared" si="2"/>
        <v>Obesity</v>
      </c>
      <c r="J104" s="19" t="str">
        <f t="shared" si="3"/>
        <v>Normal</v>
      </c>
    </row>
    <row r="105" spans="1:10" x14ac:dyDescent="0.3">
      <c r="A105" s="19" t="s">
        <v>2263</v>
      </c>
      <c r="B105" s="19">
        <v>34.1</v>
      </c>
      <c r="C105" s="21">
        <v>4.43</v>
      </c>
      <c r="D105" s="19" t="s">
        <v>2374</v>
      </c>
      <c r="E105" s="19" t="s">
        <v>2373</v>
      </c>
      <c r="F105" s="19" t="s">
        <v>2373</v>
      </c>
      <c r="G105" s="19">
        <v>0</v>
      </c>
      <c r="H105" s="19" t="s">
        <v>2374</v>
      </c>
      <c r="I105" s="19" t="str">
        <f t="shared" si="2"/>
        <v>Obesity</v>
      </c>
      <c r="J105" s="19" t="str">
        <f t="shared" si="3"/>
        <v>Normal</v>
      </c>
    </row>
    <row r="106" spans="1:10" x14ac:dyDescent="0.3">
      <c r="A106" s="19" t="s">
        <v>2262</v>
      </c>
      <c r="B106" s="19">
        <v>35.299999999999997</v>
      </c>
      <c r="C106" s="21">
        <v>5.82</v>
      </c>
      <c r="D106" s="19" t="s">
        <v>2374</v>
      </c>
      <c r="E106" s="19" t="s">
        <v>2373</v>
      </c>
      <c r="F106" s="19" t="s">
        <v>2374</v>
      </c>
      <c r="G106" s="19">
        <v>1</v>
      </c>
      <c r="H106" s="19" t="s">
        <v>2374</v>
      </c>
      <c r="I106" s="19" t="str">
        <f t="shared" si="2"/>
        <v>Obesity</v>
      </c>
      <c r="J106" s="19" t="str">
        <f t="shared" si="3"/>
        <v>Prediabetes</v>
      </c>
    </row>
    <row r="107" spans="1:10" x14ac:dyDescent="0.3">
      <c r="A107" s="19" t="s">
        <v>2261</v>
      </c>
      <c r="B107" s="19">
        <v>43.83</v>
      </c>
      <c r="C107" s="21">
        <v>6.03</v>
      </c>
      <c r="D107" s="19" t="s">
        <v>2374</v>
      </c>
      <c r="E107" s="19" t="s">
        <v>2373</v>
      </c>
      <c r="F107" s="19" t="s">
        <v>2373</v>
      </c>
      <c r="G107" s="19">
        <v>2</v>
      </c>
      <c r="H107" s="19" t="s">
        <v>2374</v>
      </c>
      <c r="I107" s="19" t="str">
        <f t="shared" si="2"/>
        <v>Obesity</v>
      </c>
      <c r="J107" s="19" t="str">
        <f t="shared" si="3"/>
        <v>Prediabetes</v>
      </c>
    </row>
    <row r="108" spans="1:10" x14ac:dyDescent="0.3">
      <c r="A108" s="19" t="s">
        <v>2260</v>
      </c>
      <c r="B108" s="19">
        <v>50.07</v>
      </c>
      <c r="C108" s="21">
        <v>9.27</v>
      </c>
      <c r="D108" s="19" t="s">
        <v>2373</v>
      </c>
      <c r="E108" s="19" t="s">
        <v>2373</v>
      </c>
      <c r="F108" s="19" t="s">
        <v>2373</v>
      </c>
      <c r="G108" s="19">
        <v>0</v>
      </c>
      <c r="H108" s="19" t="s">
        <v>2374</v>
      </c>
      <c r="I108" s="19" t="str">
        <f t="shared" si="2"/>
        <v>Obesity</v>
      </c>
      <c r="J108" s="19" t="str">
        <f t="shared" si="3"/>
        <v>Diabetes</v>
      </c>
    </row>
    <row r="109" spans="1:10" x14ac:dyDescent="0.3">
      <c r="A109" s="19" t="s">
        <v>2259</v>
      </c>
      <c r="B109" s="19">
        <v>32.774999999999999</v>
      </c>
      <c r="C109" s="21">
        <v>5.53</v>
      </c>
      <c r="D109" s="19" t="s">
        <v>2373</v>
      </c>
      <c r="E109" s="19" t="s">
        <v>2373</v>
      </c>
      <c r="F109" s="19" t="s">
        <v>2373</v>
      </c>
      <c r="G109" s="19">
        <v>0</v>
      </c>
      <c r="H109" s="19" t="s">
        <v>2374</v>
      </c>
      <c r="I109" s="19" t="str">
        <f t="shared" si="2"/>
        <v>Obesity</v>
      </c>
      <c r="J109" s="19" t="str">
        <f t="shared" si="3"/>
        <v>Normal</v>
      </c>
    </row>
    <row r="110" spans="1:10" x14ac:dyDescent="0.3">
      <c r="A110" s="19" t="s">
        <v>2258</v>
      </c>
      <c r="B110" s="19">
        <v>34.104999999999997</v>
      </c>
      <c r="C110" s="21">
        <v>5.07</v>
      </c>
      <c r="D110" s="19" t="s">
        <v>2373</v>
      </c>
      <c r="E110" s="19" t="s">
        <v>2373</v>
      </c>
      <c r="F110" s="19" t="s">
        <v>2373</v>
      </c>
      <c r="G110" s="19">
        <v>1</v>
      </c>
      <c r="H110" s="19" t="s">
        <v>2374</v>
      </c>
      <c r="I110" s="19" t="str">
        <f t="shared" si="2"/>
        <v>Obesity</v>
      </c>
      <c r="J110" s="19" t="str">
        <f t="shared" si="3"/>
        <v>Normal</v>
      </c>
    </row>
    <row r="111" spans="1:10" x14ac:dyDescent="0.3">
      <c r="A111" s="19" t="s">
        <v>2257</v>
      </c>
      <c r="B111" s="19">
        <v>48.93</v>
      </c>
      <c r="C111" s="21">
        <v>11.17</v>
      </c>
      <c r="D111" s="19" t="s">
        <v>2374</v>
      </c>
      <c r="E111" s="19" t="s">
        <v>2373</v>
      </c>
      <c r="F111" s="19" t="s">
        <v>2373</v>
      </c>
      <c r="G111" s="19">
        <v>1</v>
      </c>
      <c r="H111" s="19" t="s">
        <v>2374</v>
      </c>
      <c r="I111" s="19" t="str">
        <f t="shared" si="2"/>
        <v>Obesity</v>
      </c>
      <c r="J111" s="19" t="str">
        <f t="shared" si="3"/>
        <v>Diabetes</v>
      </c>
    </row>
    <row r="112" spans="1:10" x14ac:dyDescent="0.3">
      <c r="A112" s="19" t="s">
        <v>2256</v>
      </c>
      <c r="B112" s="19">
        <v>37.07</v>
      </c>
      <c r="C112" s="21">
        <v>6.14</v>
      </c>
      <c r="D112" s="19" t="s">
        <v>2374</v>
      </c>
      <c r="E112" s="19" t="s">
        <v>2373</v>
      </c>
      <c r="F112" s="19" t="s">
        <v>2373</v>
      </c>
      <c r="G112" s="19">
        <v>0</v>
      </c>
      <c r="H112" s="19" t="s">
        <v>2374</v>
      </c>
      <c r="I112" s="19" t="str">
        <f t="shared" si="2"/>
        <v>Obesity</v>
      </c>
      <c r="J112" s="19" t="str">
        <f t="shared" si="3"/>
        <v>Prediabetes</v>
      </c>
    </row>
    <row r="113" spans="1:10" x14ac:dyDescent="0.3">
      <c r="A113" s="19" t="s">
        <v>2255</v>
      </c>
      <c r="B113" s="19">
        <v>51.51</v>
      </c>
      <c r="C113" s="21">
        <v>6.26</v>
      </c>
      <c r="D113" s="19" t="s">
        <v>2374</v>
      </c>
      <c r="E113" s="19" t="s">
        <v>2373</v>
      </c>
      <c r="F113" s="19" t="s">
        <v>2374</v>
      </c>
      <c r="G113" s="19">
        <v>1</v>
      </c>
      <c r="H113" s="19" t="s">
        <v>2374</v>
      </c>
      <c r="I113" s="19" t="str">
        <f t="shared" si="2"/>
        <v>Obesity</v>
      </c>
      <c r="J113" s="19" t="str">
        <f t="shared" si="3"/>
        <v>Prediabetes</v>
      </c>
    </row>
    <row r="114" spans="1:10" x14ac:dyDescent="0.3">
      <c r="A114" s="19" t="s">
        <v>2254</v>
      </c>
      <c r="B114" s="19">
        <v>34.799999999999997</v>
      </c>
      <c r="C114" s="21">
        <v>4.72</v>
      </c>
      <c r="D114" s="19" t="s">
        <v>2374</v>
      </c>
      <c r="E114" s="19" t="s">
        <v>2373</v>
      </c>
      <c r="F114" s="19" t="s">
        <v>2373</v>
      </c>
      <c r="G114" s="19">
        <v>0</v>
      </c>
      <c r="H114" s="19" t="s">
        <v>2374</v>
      </c>
      <c r="I114" s="19" t="str">
        <f t="shared" si="2"/>
        <v>Obesity</v>
      </c>
      <c r="J114" s="19" t="str">
        <f t="shared" si="3"/>
        <v>Normal</v>
      </c>
    </row>
    <row r="115" spans="1:10" x14ac:dyDescent="0.3">
      <c r="A115" s="19" t="s">
        <v>2253</v>
      </c>
      <c r="B115" s="19">
        <v>36.67</v>
      </c>
      <c r="C115" s="21">
        <v>5.18</v>
      </c>
      <c r="D115" s="19" t="s">
        <v>2373</v>
      </c>
      <c r="E115" s="19" t="s">
        <v>2373</v>
      </c>
      <c r="F115" s="19" t="s">
        <v>2373</v>
      </c>
      <c r="G115" s="19">
        <v>1</v>
      </c>
      <c r="H115" s="19" t="s">
        <v>2374</v>
      </c>
      <c r="I115" s="19" t="str">
        <f t="shared" si="2"/>
        <v>Obesity</v>
      </c>
      <c r="J115" s="19" t="str">
        <f t="shared" si="3"/>
        <v>Normal</v>
      </c>
    </row>
    <row r="116" spans="1:10" x14ac:dyDescent="0.3">
      <c r="A116" s="19" t="s">
        <v>2252</v>
      </c>
      <c r="B116" s="19">
        <v>30.9</v>
      </c>
      <c r="C116" s="21">
        <v>9.4</v>
      </c>
      <c r="D116" s="19" t="s">
        <v>2373</v>
      </c>
      <c r="E116" s="19" t="s">
        <v>2373</v>
      </c>
      <c r="F116" s="19" t="s">
        <v>2373</v>
      </c>
      <c r="G116" s="19">
        <v>2</v>
      </c>
      <c r="H116" s="19" t="s">
        <v>2374</v>
      </c>
      <c r="I116" s="19" t="str">
        <f t="shared" si="2"/>
        <v>Obesity</v>
      </c>
      <c r="J116" s="19" t="str">
        <f t="shared" si="3"/>
        <v>Diabetes</v>
      </c>
    </row>
    <row r="117" spans="1:10" x14ac:dyDescent="0.3">
      <c r="A117" s="19" t="s">
        <v>2251</v>
      </c>
      <c r="B117" s="19">
        <v>30.495000000000001</v>
      </c>
      <c r="C117" s="21">
        <v>6.29</v>
      </c>
      <c r="D117" s="19" t="s">
        <v>2373</v>
      </c>
      <c r="E117" s="19" t="s">
        <v>2373</v>
      </c>
      <c r="F117" s="19" t="s">
        <v>2373</v>
      </c>
      <c r="G117" s="19">
        <v>0</v>
      </c>
      <c r="H117" s="19" t="s">
        <v>2374</v>
      </c>
      <c r="I117" s="19" t="str">
        <f t="shared" si="2"/>
        <v>Obesity</v>
      </c>
      <c r="J117" s="19" t="str">
        <f t="shared" si="3"/>
        <v>Prediabetes</v>
      </c>
    </row>
    <row r="118" spans="1:10" x14ac:dyDescent="0.3">
      <c r="A118" s="19" t="s">
        <v>2250</v>
      </c>
      <c r="B118" s="19">
        <v>44.88</v>
      </c>
      <c r="C118" s="21">
        <v>6.04</v>
      </c>
      <c r="D118" s="19" t="s">
        <v>2373</v>
      </c>
      <c r="E118" s="19" t="s">
        <v>2373</v>
      </c>
      <c r="F118" s="19" t="s">
        <v>2374</v>
      </c>
      <c r="G118" s="19">
        <v>1</v>
      </c>
      <c r="H118" s="19" t="s">
        <v>2374</v>
      </c>
      <c r="I118" s="19" t="str">
        <f t="shared" si="2"/>
        <v>Obesity</v>
      </c>
      <c r="J118" s="19" t="str">
        <f t="shared" si="3"/>
        <v>Prediabetes</v>
      </c>
    </row>
    <row r="119" spans="1:10" x14ac:dyDescent="0.3">
      <c r="A119" s="19" t="s">
        <v>2249</v>
      </c>
      <c r="B119" s="19">
        <v>44.32</v>
      </c>
      <c r="C119" s="21">
        <v>10.55</v>
      </c>
      <c r="D119" s="19" t="s">
        <v>2373</v>
      </c>
      <c r="E119" s="19" t="s">
        <v>2373</v>
      </c>
      <c r="F119" s="19" t="s">
        <v>2373</v>
      </c>
      <c r="G119" s="19">
        <v>0</v>
      </c>
      <c r="H119" s="19" t="s">
        <v>2374</v>
      </c>
      <c r="I119" s="19" t="str">
        <f t="shared" si="2"/>
        <v>Obesity</v>
      </c>
      <c r="J119" s="19" t="str">
        <f t="shared" si="3"/>
        <v>Diabetes</v>
      </c>
    </row>
    <row r="120" spans="1:10" x14ac:dyDescent="0.3">
      <c r="A120" s="19" t="s">
        <v>2248</v>
      </c>
      <c r="B120" s="19">
        <v>46.39</v>
      </c>
      <c r="C120" s="21">
        <v>5.09</v>
      </c>
      <c r="D120" s="19" t="s">
        <v>2373</v>
      </c>
      <c r="E120" s="19" t="s">
        <v>2373</v>
      </c>
      <c r="F120" s="19" t="s">
        <v>2373</v>
      </c>
      <c r="G120" s="19">
        <v>0</v>
      </c>
      <c r="H120" s="19" t="s">
        <v>2374</v>
      </c>
      <c r="I120" s="19" t="str">
        <f t="shared" si="2"/>
        <v>Obesity</v>
      </c>
      <c r="J120" s="19" t="str">
        <f t="shared" si="3"/>
        <v>Normal</v>
      </c>
    </row>
    <row r="121" spans="1:10" x14ac:dyDescent="0.3">
      <c r="A121" s="19" t="s">
        <v>2247</v>
      </c>
      <c r="B121" s="19">
        <v>42.13</v>
      </c>
      <c r="C121" s="21">
        <v>5.2</v>
      </c>
      <c r="D121" s="19" t="s">
        <v>2374</v>
      </c>
      <c r="E121" s="19" t="s">
        <v>2373</v>
      </c>
      <c r="F121" s="19" t="s">
        <v>2373</v>
      </c>
      <c r="G121" s="19">
        <v>1</v>
      </c>
      <c r="H121" s="19" t="s">
        <v>2374</v>
      </c>
      <c r="I121" s="19" t="str">
        <f t="shared" si="2"/>
        <v>Obesity</v>
      </c>
      <c r="J121" s="19" t="str">
        <f t="shared" si="3"/>
        <v>Normal</v>
      </c>
    </row>
    <row r="122" spans="1:10" x14ac:dyDescent="0.3">
      <c r="A122" s="19" t="s">
        <v>2246</v>
      </c>
      <c r="B122" s="19">
        <v>30.78</v>
      </c>
      <c r="C122" s="21">
        <v>8.4499999999999993</v>
      </c>
      <c r="D122" s="19" t="s">
        <v>2374</v>
      </c>
      <c r="E122" s="19" t="s">
        <v>2373</v>
      </c>
      <c r="F122" s="19" t="s">
        <v>2373</v>
      </c>
      <c r="G122" s="19">
        <v>0</v>
      </c>
      <c r="H122" s="19" t="s">
        <v>2374</v>
      </c>
      <c r="I122" s="19" t="str">
        <f t="shared" si="2"/>
        <v>Obesity</v>
      </c>
      <c r="J122" s="19" t="str">
        <f t="shared" si="3"/>
        <v>Diabetes</v>
      </c>
    </row>
    <row r="123" spans="1:10" x14ac:dyDescent="0.3">
      <c r="A123" s="19" t="s">
        <v>2245</v>
      </c>
      <c r="B123" s="19">
        <v>31.35</v>
      </c>
      <c r="C123" s="21">
        <v>9.5399999999999991</v>
      </c>
      <c r="D123" s="19" t="s">
        <v>2373</v>
      </c>
      <c r="E123" s="19" t="s">
        <v>2373</v>
      </c>
      <c r="F123" s="19" t="s">
        <v>2373</v>
      </c>
      <c r="G123" s="19">
        <v>0</v>
      </c>
      <c r="H123" s="19" t="s">
        <v>2374</v>
      </c>
      <c r="I123" s="19" t="str">
        <f t="shared" si="2"/>
        <v>Obesity</v>
      </c>
      <c r="J123" s="19" t="str">
        <f t="shared" si="3"/>
        <v>Diabetes</v>
      </c>
    </row>
    <row r="124" spans="1:10" x14ac:dyDescent="0.3">
      <c r="A124" s="19" t="s">
        <v>2244</v>
      </c>
      <c r="B124" s="19">
        <v>41.46</v>
      </c>
      <c r="C124" s="21">
        <v>4.99</v>
      </c>
      <c r="D124" s="19" t="s">
        <v>2374</v>
      </c>
      <c r="E124" s="19" t="s">
        <v>2373</v>
      </c>
      <c r="F124" s="19" t="s">
        <v>2373</v>
      </c>
      <c r="G124" s="19">
        <v>2</v>
      </c>
      <c r="H124" s="19" t="s">
        <v>2374</v>
      </c>
      <c r="I124" s="19" t="str">
        <f t="shared" si="2"/>
        <v>Obesity</v>
      </c>
      <c r="J124" s="19" t="str">
        <f t="shared" si="3"/>
        <v>Normal</v>
      </c>
    </row>
    <row r="125" spans="1:10" x14ac:dyDescent="0.3">
      <c r="A125" s="19" t="s">
        <v>2243</v>
      </c>
      <c r="B125" s="19">
        <v>48</v>
      </c>
      <c r="C125" s="21">
        <v>10.54</v>
      </c>
      <c r="D125" s="19" t="s">
        <v>2373</v>
      </c>
      <c r="E125" s="19" t="s">
        <v>2373</v>
      </c>
      <c r="F125" s="19" t="s">
        <v>2373</v>
      </c>
      <c r="G125" s="19">
        <v>0</v>
      </c>
      <c r="H125" s="19" t="s">
        <v>2374</v>
      </c>
      <c r="I125" s="19" t="str">
        <f t="shared" si="2"/>
        <v>Obesity</v>
      </c>
      <c r="J125" s="19" t="str">
        <f t="shared" si="3"/>
        <v>Diabetes</v>
      </c>
    </row>
    <row r="126" spans="1:10" x14ac:dyDescent="0.3">
      <c r="A126" s="19" t="s">
        <v>2242</v>
      </c>
      <c r="B126" s="19">
        <v>49.13</v>
      </c>
      <c r="C126" s="21">
        <v>4.54</v>
      </c>
      <c r="D126" s="19" t="s">
        <v>2373</v>
      </c>
      <c r="E126" s="19" t="s">
        <v>2373</v>
      </c>
      <c r="F126" s="19" t="s">
        <v>2373</v>
      </c>
      <c r="G126" s="19">
        <v>0</v>
      </c>
      <c r="H126" s="19" t="s">
        <v>2374</v>
      </c>
      <c r="I126" s="19" t="str">
        <f t="shared" si="2"/>
        <v>Obesity</v>
      </c>
      <c r="J126" s="19" t="str">
        <f t="shared" si="3"/>
        <v>Normal</v>
      </c>
    </row>
    <row r="127" spans="1:10" x14ac:dyDescent="0.3">
      <c r="A127" s="19" t="s">
        <v>2241</v>
      </c>
      <c r="B127" s="19">
        <v>37.799999999999997</v>
      </c>
      <c r="C127" s="21">
        <v>6.29</v>
      </c>
      <c r="D127" s="19" t="s">
        <v>2373</v>
      </c>
      <c r="E127" s="19" t="s">
        <v>2373</v>
      </c>
      <c r="F127" s="19" t="s">
        <v>2373</v>
      </c>
      <c r="G127" s="19">
        <v>1</v>
      </c>
      <c r="H127" s="19" t="s">
        <v>2374</v>
      </c>
      <c r="I127" s="19" t="str">
        <f t="shared" si="2"/>
        <v>Obesity</v>
      </c>
      <c r="J127" s="19" t="str">
        <f t="shared" si="3"/>
        <v>Prediabetes</v>
      </c>
    </row>
    <row r="128" spans="1:10" x14ac:dyDescent="0.3">
      <c r="A128" s="19" t="s">
        <v>2240</v>
      </c>
      <c r="B128" s="19">
        <v>38.299999999999997</v>
      </c>
      <c r="C128" s="21">
        <v>9.51</v>
      </c>
      <c r="D128" s="19" t="s">
        <v>2373</v>
      </c>
      <c r="E128" s="19" t="s">
        <v>2373</v>
      </c>
      <c r="F128" s="19" t="s">
        <v>2373</v>
      </c>
      <c r="G128" s="19">
        <v>0</v>
      </c>
      <c r="H128" s="19" t="s">
        <v>2374</v>
      </c>
      <c r="I128" s="19" t="str">
        <f t="shared" si="2"/>
        <v>Obesity</v>
      </c>
      <c r="J128" s="19" t="str">
        <f t="shared" si="3"/>
        <v>Diabetes</v>
      </c>
    </row>
    <row r="129" spans="1:10" x14ac:dyDescent="0.3">
      <c r="A129" s="19" t="s">
        <v>2239</v>
      </c>
      <c r="B129" s="19">
        <v>32.774999999999999</v>
      </c>
      <c r="C129" s="21">
        <v>4.72</v>
      </c>
      <c r="D129" s="19" t="s">
        <v>2373</v>
      </c>
      <c r="E129" s="19" t="s">
        <v>2373</v>
      </c>
      <c r="F129" s="19" t="s">
        <v>2373</v>
      </c>
      <c r="G129" s="19">
        <v>0</v>
      </c>
      <c r="H129" s="19" t="s">
        <v>2374</v>
      </c>
      <c r="I129" s="19" t="str">
        <f t="shared" si="2"/>
        <v>Obesity</v>
      </c>
      <c r="J129" s="19" t="str">
        <f t="shared" si="3"/>
        <v>Normal</v>
      </c>
    </row>
    <row r="130" spans="1:10" x14ac:dyDescent="0.3">
      <c r="A130" s="19" t="s">
        <v>2238</v>
      </c>
      <c r="B130" s="19">
        <v>34.200000000000003</v>
      </c>
      <c r="C130" s="21">
        <v>5.91</v>
      </c>
      <c r="D130" s="19" t="s">
        <v>2374</v>
      </c>
      <c r="E130" s="19" t="s">
        <v>2373</v>
      </c>
      <c r="F130" s="19" t="s">
        <v>2373</v>
      </c>
      <c r="G130" s="19">
        <v>0</v>
      </c>
      <c r="H130" s="19" t="s">
        <v>2374</v>
      </c>
      <c r="I130" s="19" t="str">
        <f t="shared" si="2"/>
        <v>Obesity</v>
      </c>
      <c r="J130" s="19" t="str">
        <f t="shared" si="3"/>
        <v>Prediabetes</v>
      </c>
    </row>
    <row r="131" spans="1:10" x14ac:dyDescent="0.3">
      <c r="A131" s="19" t="s">
        <v>2237</v>
      </c>
      <c r="B131" s="19">
        <v>30.2</v>
      </c>
      <c r="C131" s="21">
        <v>9.58</v>
      </c>
      <c r="D131" s="19" t="s">
        <v>2373</v>
      </c>
      <c r="E131" s="19" t="s">
        <v>2373</v>
      </c>
      <c r="F131" s="19" t="s">
        <v>2373</v>
      </c>
      <c r="G131" s="19">
        <v>0</v>
      </c>
      <c r="H131" s="19" t="s">
        <v>2374</v>
      </c>
      <c r="I131" s="19" t="str">
        <f t="shared" ref="I131:I194" si="4">IF(B131&lt;18.5,"Under Weight",IF(B131&lt;24.9,"Normal Weight",IF(B131&lt;29.9,"Over Weight","Obesity")))</f>
        <v>Obesity</v>
      </c>
      <c r="J131" s="19" t="str">
        <f t="shared" ref="J131:J194" si="5">IF(C131&lt;5.7,"Normal",IF(C131&lt;6.4,"Prediabetes","Diabetes"))</f>
        <v>Diabetes</v>
      </c>
    </row>
    <row r="132" spans="1:10" x14ac:dyDescent="0.3">
      <c r="A132" s="19" t="s">
        <v>2236</v>
      </c>
      <c r="B132" s="19">
        <v>48.32</v>
      </c>
      <c r="C132" s="21">
        <v>5.77</v>
      </c>
      <c r="D132" s="19" t="s">
        <v>2373</v>
      </c>
      <c r="E132" s="19" t="s">
        <v>2373</v>
      </c>
      <c r="F132" s="19" t="s">
        <v>2373</v>
      </c>
      <c r="G132" s="19">
        <v>0</v>
      </c>
      <c r="H132" s="19" t="s">
        <v>2374</v>
      </c>
      <c r="I132" s="19" t="str">
        <f t="shared" si="4"/>
        <v>Obesity</v>
      </c>
      <c r="J132" s="19" t="str">
        <f t="shared" si="5"/>
        <v>Prediabetes</v>
      </c>
    </row>
    <row r="133" spans="1:10" x14ac:dyDescent="0.3">
      <c r="A133" s="19" t="s">
        <v>2235</v>
      </c>
      <c r="B133" s="19">
        <v>44.86</v>
      </c>
      <c r="C133" s="21">
        <v>4.38</v>
      </c>
      <c r="D133" s="19" t="s">
        <v>2374</v>
      </c>
      <c r="E133" s="19" t="s">
        <v>2373</v>
      </c>
      <c r="F133" s="19" t="s">
        <v>2373</v>
      </c>
      <c r="G133" s="19">
        <v>0</v>
      </c>
      <c r="H133" s="19" t="s">
        <v>2374</v>
      </c>
      <c r="I133" s="19" t="str">
        <f t="shared" si="4"/>
        <v>Obesity</v>
      </c>
      <c r="J133" s="19" t="str">
        <f t="shared" si="5"/>
        <v>Normal</v>
      </c>
    </row>
    <row r="134" spans="1:10" x14ac:dyDescent="0.3">
      <c r="A134" s="19" t="s">
        <v>2234</v>
      </c>
      <c r="B134" s="19">
        <v>52.15</v>
      </c>
      <c r="C134" s="21">
        <v>5.65</v>
      </c>
      <c r="D134" s="19" t="s">
        <v>2373</v>
      </c>
      <c r="E134" s="19" t="s">
        <v>2373</v>
      </c>
      <c r="F134" s="19" t="s">
        <v>2373</v>
      </c>
      <c r="G134" s="19">
        <v>1</v>
      </c>
      <c r="H134" s="19" t="s">
        <v>2374</v>
      </c>
      <c r="I134" s="19" t="str">
        <f t="shared" si="4"/>
        <v>Obesity</v>
      </c>
      <c r="J134" s="19" t="str">
        <f t="shared" si="5"/>
        <v>Normal</v>
      </c>
    </row>
    <row r="135" spans="1:10" x14ac:dyDescent="0.3">
      <c r="A135" s="19" t="s">
        <v>2233</v>
      </c>
      <c r="B135" s="19">
        <v>41.12</v>
      </c>
      <c r="C135" s="21">
        <v>7.54</v>
      </c>
      <c r="D135" s="19" t="s">
        <v>2374</v>
      </c>
      <c r="E135" s="19" t="s">
        <v>2373</v>
      </c>
      <c r="F135" s="19" t="s">
        <v>2373</v>
      </c>
      <c r="G135" s="19">
        <v>0</v>
      </c>
      <c r="H135" s="19" t="s">
        <v>2374</v>
      </c>
      <c r="I135" s="19" t="str">
        <f t="shared" si="4"/>
        <v>Obesity</v>
      </c>
      <c r="J135" s="19" t="str">
        <f t="shared" si="5"/>
        <v>Diabetes</v>
      </c>
    </row>
    <row r="136" spans="1:10" x14ac:dyDescent="0.3">
      <c r="A136" s="19" t="s">
        <v>2232</v>
      </c>
      <c r="B136" s="19">
        <v>38.39</v>
      </c>
      <c r="C136" s="21">
        <v>5.1100000000000003</v>
      </c>
      <c r="D136" s="19" t="s">
        <v>2374</v>
      </c>
      <c r="E136" s="19" t="s">
        <v>2373</v>
      </c>
      <c r="F136" s="19" t="s">
        <v>2373</v>
      </c>
      <c r="G136" s="19">
        <v>1</v>
      </c>
      <c r="H136" s="19" t="s">
        <v>2374</v>
      </c>
      <c r="I136" s="19" t="str">
        <f t="shared" si="4"/>
        <v>Obesity</v>
      </c>
      <c r="J136" s="19" t="str">
        <f t="shared" si="5"/>
        <v>Normal</v>
      </c>
    </row>
    <row r="137" spans="1:10" x14ac:dyDescent="0.3">
      <c r="A137" s="19" t="s">
        <v>2231</v>
      </c>
      <c r="B137" s="19">
        <v>46.85</v>
      </c>
      <c r="C137" s="21">
        <v>4.25</v>
      </c>
      <c r="D137" s="19" t="s">
        <v>2373</v>
      </c>
      <c r="E137" s="19" t="s">
        <v>2373</v>
      </c>
      <c r="F137" s="19" t="s">
        <v>2374</v>
      </c>
      <c r="G137" s="19">
        <v>1</v>
      </c>
      <c r="H137" s="19" t="s">
        <v>2374</v>
      </c>
      <c r="I137" s="19" t="str">
        <f t="shared" si="4"/>
        <v>Obesity</v>
      </c>
      <c r="J137" s="19" t="str">
        <f t="shared" si="5"/>
        <v>Normal</v>
      </c>
    </row>
    <row r="138" spans="1:10" x14ac:dyDescent="0.3">
      <c r="A138" s="19" t="s">
        <v>2230</v>
      </c>
      <c r="B138" s="19">
        <v>42.24</v>
      </c>
      <c r="C138" s="21">
        <v>5.55</v>
      </c>
      <c r="D138" s="19" t="s">
        <v>2373</v>
      </c>
      <c r="E138" s="19" t="s">
        <v>2374</v>
      </c>
      <c r="F138" s="19" t="s">
        <v>2373</v>
      </c>
      <c r="G138" s="19">
        <v>1</v>
      </c>
      <c r="H138" s="19" t="s">
        <v>2374</v>
      </c>
      <c r="I138" s="19" t="str">
        <f t="shared" si="4"/>
        <v>Obesity</v>
      </c>
      <c r="J138" s="19" t="str">
        <f t="shared" si="5"/>
        <v>Normal</v>
      </c>
    </row>
    <row r="139" spans="1:10" x14ac:dyDescent="0.3">
      <c r="A139" s="19" t="s">
        <v>2229</v>
      </c>
      <c r="B139" s="19">
        <v>34.39</v>
      </c>
      <c r="C139" s="21">
        <v>5.78</v>
      </c>
      <c r="D139" s="19" t="s">
        <v>2373</v>
      </c>
      <c r="E139" s="19" t="s">
        <v>2373</v>
      </c>
      <c r="F139" s="19" t="s">
        <v>2373</v>
      </c>
      <c r="G139" s="19">
        <v>0</v>
      </c>
      <c r="H139" s="19" t="s">
        <v>2374</v>
      </c>
      <c r="I139" s="19" t="str">
        <f t="shared" si="4"/>
        <v>Obesity</v>
      </c>
      <c r="J139" s="19" t="str">
        <f t="shared" si="5"/>
        <v>Prediabetes</v>
      </c>
    </row>
    <row r="140" spans="1:10" x14ac:dyDescent="0.3">
      <c r="A140" s="19" t="s">
        <v>2228</v>
      </c>
      <c r="B140" s="19">
        <v>42.89</v>
      </c>
      <c r="C140" s="21">
        <v>5.28</v>
      </c>
      <c r="D140" s="19" t="s">
        <v>2374</v>
      </c>
      <c r="E140" s="19" t="s">
        <v>2373</v>
      </c>
      <c r="F140" s="19" t="s">
        <v>2373</v>
      </c>
      <c r="G140" s="19">
        <v>0</v>
      </c>
      <c r="H140" s="19" t="s">
        <v>2374</v>
      </c>
      <c r="I140" s="19" t="str">
        <f t="shared" si="4"/>
        <v>Obesity</v>
      </c>
      <c r="J140" s="19" t="str">
        <f t="shared" si="5"/>
        <v>Normal</v>
      </c>
    </row>
    <row r="141" spans="1:10" x14ac:dyDescent="0.3">
      <c r="A141" s="19" t="s">
        <v>2227</v>
      </c>
      <c r="B141" s="19">
        <v>36.299999999999997</v>
      </c>
      <c r="C141" s="21">
        <v>5.39</v>
      </c>
      <c r="D141" s="19" t="s">
        <v>2373</v>
      </c>
      <c r="E141" s="19" t="s">
        <v>2373</v>
      </c>
      <c r="F141" s="19" t="s">
        <v>2373</v>
      </c>
      <c r="G141" s="19">
        <v>0</v>
      </c>
      <c r="H141" s="19" t="s">
        <v>2374</v>
      </c>
      <c r="I141" s="19" t="str">
        <f t="shared" si="4"/>
        <v>Obesity</v>
      </c>
      <c r="J141" s="19" t="str">
        <f t="shared" si="5"/>
        <v>Normal</v>
      </c>
    </row>
    <row r="142" spans="1:10" x14ac:dyDescent="0.3">
      <c r="A142" s="19" t="s">
        <v>2226</v>
      </c>
      <c r="B142" s="19">
        <v>35.200000000000003</v>
      </c>
      <c r="C142" s="21">
        <v>8.01</v>
      </c>
      <c r="D142" s="19" t="s">
        <v>2374</v>
      </c>
      <c r="E142" s="19" t="s">
        <v>2373</v>
      </c>
      <c r="F142" s="19" t="s">
        <v>2373</v>
      </c>
      <c r="G142" s="19">
        <v>1</v>
      </c>
      <c r="H142" s="19" t="s">
        <v>2374</v>
      </c>
      <c r="I142" s="19" t="str">
        <f t="shared" si="4"/>
        <v>Obesity</v>
      </c>
      <c r="J142" s="19" t="str">
        <f t="shared" si="5"/>
        <v>Diabetes</v>
      </c>
    </row>
    <row r="143" spans="1:10" x14ac:dyDescent="0.3">
      <c r="A143" s="19" t="s">
        <v>2225</v>
      </c>
      <c r="B143" s="19">
        <v>53.62</v>
      </c>
      <c r="C143" s="21">
        <v>5.21</v>
      </c>
      <c r="D143" s="19" t="s">
        <v>2373</v>
      </c>
      <c r="E143" s="19" t="s">
        <v>2373</v>
      </c>
      <c r="F143" s="19" t="s">
        <v>2373</v>
      </c>
      <c r="G143" s="19">
        <v>0</v>
      </c>
      <c r="H143" s="19" t="s">
        <v>2374</v>
      </c>
      <c r="I143" s="19" t="str">
        <f t="shared" si="4"/>
        <v>Obesity</v>
      </c>
      <c r="J143" s="19" t="str">
        <f t="shared" si="5"/>
        <v>Normal</v>
      </c>
    </row>
    <row r="144" spans="1:10" x14ac:dyDescent="0.3">
      <c r="A144" s="19" t="s">
        <v>2224</v>
      </c>
      <c r="B144" s="19">
        <v>36.67</v>
      </c>
      <c r="C144" s="21">
        <v>6.27</v>
      </c>
      <c r="D144" s="19" t="s">
        <v>2373</v>
      </c>
      <c r="E144" s="19" t="s">
        <v>2373</v>
      </c>
      <c r="F144" s="19" t="s">
        <v>2373</v>
      </c>
      <c r="G144" s="19">
        <v>0</v>
      </c>
      <c r="H144" s="19" t="s">
        <v>2374</v>
      </c>
      <c r="I144" s="19" t="str">
        <f t="shared" si="4"/>
        <v>Obesity</v>
      </c>
      <c r="J144" s="19" t="str">
        <f t="shared" si="5"/>
        <v>Prediabetes</v>
      </c>
    </row>
    <row r="145" spans="1:10" x14ac:dyDescent="0.3">
      <c r="A145" s="19" t="s">
        <v>2223</v>
      </c>
      <c r="B145" s="19">
        <v>33.4</v>
      </c>
      <c r="C145" s="21">
        <v>10.73</v>
      </c>
      <c r="D145" s="19" t="s">
        <v>2374</v>
      </c>
      <c r="E145" s="19" t="s">
        <v>2373</v>
      </c>
      <c r="F145" s="19" t="s">
        <v>2373</v>
      </c>
      <c r="G145" s="19">
        <v>1</v>
      </c>
      <c r="H145" s="19" t="s">
        <v>2374</v>
      </c>
      <c r="I145" s="19" t="str">
        <f t="shared" si="4"/>
        <v>Obesity</v>
      </c>
      <c r="J145" s="19" t="str">
        <f t="shared" si="5"/>
        <v>Diabetes</v>
      </c>
    </row>
    <row r="146" spans="1:10" x14ac:dyDescent="0.3">
      <c r="A146" s="19" t="s">
        <v>2222</v>
      </c>
      <c r="B146" s="19">
        <v>42.71</v>
      </c>
      <c r="C146" s="21">
        <v>10.52</v>
      </c>
      <c r="D146" s="19" t="s">
        <v>2373</v>
      </c>
      <c r="E146" s="19" t="s">
        <v>2373</v>
      </c>
      <c r="F146" s="19" t="s">
        <v>2373</v>
      </c>
      <c r="G146" s="19">
        <v>0</v>
      </c>
      <c r="H146" s="19" t="s">
        <v>2374</v>
      </c>
      <c r="I146" s="19" t="str">
        <f t="shared" si="4"/>
        <v>Obesity</v>
      </c>
      <c r="J146" s="19" t="str">
        <f t="shared" si="5"/>
        <v>Diabetes</v>
      </c>
    </row>
    <row r="147" spans="1:10" x14ac:dyDescent="0.3">
      <c r="A147" s="19" t="s">
        <v>2221</v>
      </c>
      <c r="B147" s="19">
        <v>41.52</v>
      </c>
      <c r="C147" s="21">
        <v>11.82</v>
      </c>
      <c r="D147" s="19" t="s">
        <v>2374</v>
      </c>
      <c r="E147" s="19" t="s">
        <v>2373</v>
      </c>
      <c r="F147" s="19" t="s">
        <v>2373</v>
      </c>
      <c r="G147" s="19">
        <v>2</v>
      </c>
      <c r="H147" s="19" t="s">
        <v>2374</v>
      </c>
      <c r="I147" s="19" t="str">
        <f t="shared" si="4"/>
        <v>Obesity</v>
      </c>
      <c r="J147" s="19" t="str">
        <f t="shared" si="5"/>
        <v>Diabetes</v>
      </c>
    </row>
    <row r="148" spans="1:10" x14ac:dyDescent="0.3">
      <c r="A148" s="19" t="s">
        <v>2220</v>
      </c>
      <c r="B148" s="19">
        <v>39.4</v>
      </c>
      <c r="C148" s="21">
        <v>6.76</v>
      </c>
      <c r="D148" s="19" t="s">
        <v>2373</v>
      </c>
      <c r="E148" s="19" t="s">
        <v>2373</v>
      </c>
      <c r="F148" s="19" t="s">
        <v>2373</v>
      </c>
      <c r="G148" s="19">
        <v>0</v>
      </c>
      <c r="H148" s="19" t="s">
        <v>2374</v>
      </c>
      <c r="I148" s="19" t="str">
        <f t="shared" si="4"/>
        <v>Obesity</v>
      </c>
      <c r="J148" s="19" t="str">
        <f t="shared" si="5"/>
        <v>Diabetes</v>
      </c>
    </row>
    <row r="149" spans="1:10" x14ac:dyDescent="0.3">
      <c r="A149" s="19" t="s">
        <v>2219</v>
      </c>
      <c r="B149" s="19">
        <v>46.45</v>
      </c>
      <c r="C149" s="21">
        <v>5.62</v>
      </c>
      <c r="D149" s="19" t="s">
        <v>2373</v>
      </c>
      <c r="E149" s="19" t="s">
        <v>2373</v>
      </c>
      <c r="F149" s="19" t="s">
        <v>2373</v>
      </c>
      <c r="G149" s="19">
        <v>0</v>
      </c>
      <c r="H149" s="19" t="s">
        <v>2374</v>
      </c>
      <c r="I149" s="19" t="str">
        <f t="shared" si="4"/>
        <v>Obesity</v>
      </c>
      <c r="J149" s="19" t="str">
        <f t="shared" si="5"/>
        <v>Normal</v>
      </c>
    </row>
    <row r="150" spans="1:10" x14ac:dyDescent="0.3">
      <c r="A150" s="19" t="s">
        <v>2218</v>
      </c>
      <c r="B150" s="19">
        <v>35.75</v>
      </c>
      <c r="C150" s="21">
        <v>4.1900000000000004</v>
      </c>
      <c r="D150" s="19" t="s">
        <v>2373</v>
      </c>
      <c r="E150" s="19" t="s">
        <v>2373</v>
      </c>
      <c r="F150" s="19" t="s">
        <v>2373</v>
      </c>
      <c r="G150" s="19">
        <v>0</v>
      </c>
      <c r="H150" s="19" t="s">
        <v>2374</v>
      </c>
      <c r="I150" s="19" t="str">
        <f t="shared" si="4"/>
        <v>Obesity</v>
      </c>
      <c r="J150" s="19" t="str">
        <f t="shared" si="5"/>
        <v>Normal</v>
      </c>
    </row>
    <row r="151" spans="1:10" x14ac:dyDescent="0.3">
      <c r="A151" s="19" t="s">
        <v>2217</v>
      </c>
      <c r="B151" s="19">
        <v>26.07</v>
      </c>
      <c r="C151" s="21">
        <v>5.32</v>
      </c>
      <c r="D151" s="19" t="s">
        <v>2373</v>
      </c>
      <c r="E151" s="19" t="s">
        <v>2373</v>
      </c>
      <c r="F151" s="19" t="s">
        <v>2373</v>
      </c>
      <c r="G151" s="19">
        <v>0</v>
      </c>
      <c r="H151" s="19" t="s">
        <v>2374</v>
      </c>
      <c r="I151" s="19" t="str">
        <f t="shared" si="4"/>
        <v>Over Weight</v>
      </c>
      <c r="J151" s="19" t="str">
        <f t="shared" si="5"/>
        <v>Normal</v>
      </c>
    </row>
    <row r="152" spans="1:10" x14ac:dyDescent="0.3">
      <c r="A152" s="19" t="s">
        <v>2216</v>
      </c>
      <c r="B152" s="19">
        <v>36.54</v>
      </c>
      <c r="C152" s="21">
        <v>4.46</v>
      </c>
      <c r="D152" s="19" t="s">
        <v>2374</v>
      </c>
      <c r="E152" s="19" t="s">
        <v>2373</v>
      </c>
      <c r="F152" s="19" t="s">
        <v>2373</v>
      </c>
      <c r="G152" s="19">
        <v>1</v>
      </c>
      <c r="H152" s="19" t="s">
        <v>2374</v>
      </c>
      <c r="I152" s="19" t="str">
        <f t="shared" si="4"/>
        <v>Obesity</v>
      </c>
      <c r="J152" s="19" t="str">
        <f t="shared" si="5"/>
        <v>Normal</v>
      </c>
    </row>
    <row r="153" spans="1:10" x14ac:dyDescent="0.3">
      <c r="A153" s="19" t="s">
        <v>2215</v>
      </c>
      <c r="B153" s="19">
        <v>51.64</v>
      </c>
      <c r="C153" s="21">
        <v>5.65</v>
      </c>
      <c r="D153" s="19" t="s">
        <v>2373</v>
      </c>
      <c r="E153" s="19" t="s">
        <v>2373</v>
      </c>
      <c r="F153" s="19" t="s">
        <v>2373</v>
      </c>
      <c r="G153" s="19">
        <v>0</v>
      </c>
      <c r="H153" s="19" t="s">
        <v>2374</v>
      </c>
      <c r="I153" s="19" t="str">
        <f t="shared" si="4"/>
        <v>Obesity</v>
      </c>
      <c r="J153" s="19" t="str">
        <f t="shared" si="5"/>
        <v>Normal</v>
      </c>
    </row>
    <row r="154" spans="1:10" x14ac:dyDescent="0.3">
      <c r="A154" s="19" t="s">
        <v>2214</v>
      </c>
      <c r="B154" s="19">
        <v>42.83</v>
      </c>
      <c r="C154" s="21">
        <v>6.04</v>
      </c>
      <c r="D154" s="19" t="s">
        <v>2373</v>
      </c>
      <c r="E154" s="19" t="s">
        <v>2373</v>
      </c>
      <c r="F154" s="19" t="s">
        <v>2373</v>
      </c>
      <c r="G154" s="19">
        <v>2</v>
      </c>
      <c r="H154" s="19" t="s">
        <v>2374</v>
      </c>
      <c r="I154" s="19" t="str">
        <f t="shared" si="4"/>
        <v>Obesity</v>
      </c>
      <c r="J154" s="19" t="str">
        <f t="shared" si="5"/>
        <v>Prediabetes</v>
      </c>
    </row>
    <row r="155" spans="1:10" x14ac:dyDescent="0.3">
      <c r="A155" s="19" t="s">
        <v>2213</v>
      </c>
      <c r="B155" s="19">
        <v>40.15</v>
      </c>
      <c r="C155" s="21">
        <v>5.76</v>
      </c>
      <c r="D155" s="19" t="s">
        <v>2373</v>
      </c>
      <c r="E155" s="19" t="s">
        <v>2373</v>
      </c>
      <c r="F155" s="19" t="s">
        <v>2373</v>
      </c>
      <c r="G155" s="19">
        <v>1</v>
      </c>
      <c r="H155" s="19" t="s">
        <v>2374</v>
      </c>
      <c r="I155" s="19" t="str">
        <f t="shared" si="4"/>
        <v>Obesity</v>
      </c>
      <c r="J155" s="19" t="str">
        <f t="shared" si="5"/>
        <v>Prediabetes</v>
      </c>
    </row>
    <row r="156" spans="1:10" x14ac:dyDescent="0.3">
      <c r="A156" s="19" t="s">
        <v>2212</v>
      </c>
      <c r="B156" s="19">
        <v>27.8</v>
      </c>
      <c r="C156" s="21">
        <v>4.3600000000000003</v>
      </c>
      <c r="D156" s="19" t="s">
        <v>2373</v>
      </c>
      <c r="E156" s="19" t="s">
        <v>2373</v>
      </c>
      <c r="F156" s="19" t="s">
        <v>2374</v>
      </c>
      <c r="G156" s="19">
        <v>1</v>
      </c>
      <c r="H156" s="19" t="s">
        <v>2374</v>
      </c>
      <c r="I156" s="19" t="str">
        <f t="shared" si="4"/>
        <v>Over Weight</v>
      </c>
      <c r="J156" s="19" t="str">
        <f t="shared" si="5"/>
        <v>Normal</v>
      </c>
    </row>
    <row r="157" spans="1:10" x14ac:dyDescent="0.3">
      <c r="A157" s="19" t="s">
        <v>2211</v>
      </c>
      <c r="B157" s="19">
        <v>45.81</v>
      </c>
      <c r="C157" s="21">
        <v>4.76</v>
      </c>
      <c r="D157" s="19" t="s">
        <v>2374</v>
      </c>
      <c r="E157" s="19" t="s">
        <v>2373</v>
      </c>
      <c r="F157" s="19" t="s">
        <v>2374</v>
      </c>
      <c r="G157" s="19">
        <v>1</v>
      </c>
      <c r="H157" s="19" t="s">
        <v>2374</v>
      </c>
      <c r="I157" s="19" t="str">
        <f t="shared" si="4"/>
        <v>Obesity</v>
      </c>
      <c r="J157" s="19" t="str">
        <f t="shared" si="5"/>
        <v>Normal</v>
      </c>
    </row>
    <row r="158" spans="1:10" x14ac:dyDescent="0.3">
      <c r="A158" s="19" t="s">
        <v>2210</v>
      </c>
      <c r="B158" s="19">
        <v>34.43</v>
      </c>
      <c r="C158" s="21">
        <v>10.82</v>
      </c>
      <c r="D158" s="19" t="s">
        <v>2374</v>
      </c>
      <c r="E158" s="19" t="s">
        <v>2373</v>
      </c>
      <c r="F158" s="19" t="s">
        <v>2373</v>
      </c>
      <c r="G158" s="19">
        <v>1</v>
      </c>
      <c r="H158" s="19" t="s">
        <v>2374</v>
      </c>
      <c r="I158" s="19" t="str">
        <f t="shared" si="4"/>
        <v>Obesity</v>
      </c>
      <c r="J158" s="19" t="str">
        <f t="shared" si="5"/>
        <v>Diabetes</v>
      </c>
    </row>
    <row r="159" spans="1:10" x14ac:dyDescent="0.3">
      <c r="A159" s="19" t="s">
        <v>2209</v>
      </c>
      <c r="B159" s="19">
        <v>41.33</v>
      </c>
      <c r="C159" s="21">
        <v>4.01</v>
      </c>
      <c r="D159" s="19" t="s">
        <v>2374</v>
      </c>
      <c r="E159" s="19" t="s">
        <v>2373</v>
      </c>
      <c r="F159" s="19" t="s">
        <v>2373</v>
      </c>
      <c r="G159" s="19">
        <v>0</v>
      </c>
      <c r="H159" s="19" t="s">
        <v>2374</v>
      </c>
      <c r="I159" s="19" t="str">
        <f t="shared" si="4"/>
        <v>Obesity</v>
      </c>
      <c r="J159" s="19" t="str">
        <f t="shared" si="5"/>
        <v>Normal</v>
      </c>
    </row>
    <row r="160" spans="1:10" x14ac:dyDescent="0.3">
      <c r="A160" s="19" t="s">
        <v>2208</v>
      </c>
      <c r="B160" s="19">
        <v>31.92</v>
      </c>
      <c r="C160" s="21">
        <v>5.12</v>
      </c>
      <c r="D160" s="19" t="s">
        <v>2374</v>
      </c>
      <c r="E160" s="19" t="s">
        <v>2373</v>
      </c>
      <c r="F160" s="19" t="s">
        <v>2373</v>
      </c>
      <c r="G160" s="19">
        <v>1</v>
      </c>
      <c r="H160" s="19" t="s">
        <v>2374</v>
      </c>
      <c r="I160" s="19" t="str">
        <f t="shared" si="4"/>
        <v>Obesity</v>
      </c>
      <c r="J160" s="19" t="str">
        <f t="shared" si="5"/>
        <v>Normal</v>
      </c>
    </row>
    <row r="161" spans="1:10" x14ac:dyDescent="0.3">
      <c r="A161" s="19" t="s">
        <v>2207</v>
      </c>
      <c r="B161" s="19">
        <v>39.799999999999997</v>
      </c>
      <c r="C161" s="21">
        <v>10.54</v>
      </c>
      <c r="D161" s="19" t="s">
        <v>2374</v>
      </c>
      <c r="E161" s="19" t="s">
        <v>2373</v>
      </c>
      <c r="F161" s="19" t="s">
        <v>2373</v>
      </c>
      <c r="G161" s="19">
        <v>2</v>
      </c>
      <c r="H161" s="19" t="s">
        <v>2374</v>
      </c>
      <c r="I161" s="19" t="str">
        <f t="shared" si="4"/>
        <v>Obesity</v>
      </c>
      <c r="J161" s="19" t="str">
        <f t="shared" si="5"/>
        <v>Diabetes</v>
      </c>
    </row>
    <row r="162" spans="1:10" x14ac:dyDescent="0.3">
      <c r="A162" s="19" t="s">
        <v>2206</v>
      </c>
      <c r="B162" s="19">
        <v>42.82</v>
      </c>
      <c r="C162" s="21">
        <v>4.21</v>
      </c>
      <c r="D162" s="19" t="s">
        <v>2373</v>
      </c>
      <c r="E162" s="19" t="s">
        <v>2373</v>
      </c>
      <c r="F162" s="19" t="s">
        <v>2373</v>
      </c>
      <c r="G162" s="19">
        <v>0</v>
      </c>
      <c r="H162" s="19" t="s">
        <v>2374</v>
      </c>
      <c r="I162" s="19" t="str">
        <f t="shared" si="4"/>
        <v>Obesity</v>
      </c>
      <c r="J162" s="19" t="str">
        <f t="shared" si="5"/>
        <v>Normal</v>
      </c>
    </row>
    <row r="163" spans="1:10" x14ac:dyDescent="0.3">
      <c r="A163" s="19" t="s">
        <v>2205</v>
      </c>
      <c r="B163" s="19">
        <v>33.630000000000003</v>
      </c>
      <c r="C163" s="21">
        <v>5.42</v>
      </c>
      <c r="D163" s="19" t="s">
        <v>2373</v>
      </c>
      <c r="E163" s="19" t="s">
        <v>2373</v>
      </c>
      <c r="F163" s="19" t="s">
        <v>2373</v>
      </c>
      <c r="G163" s="19">
        <v>0</v>
      </c>
      <c r="H163" s="19" t="s">
        <v>2374</v>
      </c>
      <c r="I163" s="19" t="str">
        <f t="shared" si="4"/>
        <v>Obesity</v>
      </c>
      <c r="J163" s="19" t="str">
        <f t="shared" si="5"/>
        <v>Normal</v>
      </c>
    </row>
    <row r="164" spans="1:10" x14ac:dyDescent="0.3">
      <c r="A164" s="19" t="s">
        <v>2204</v>
      </c>
      <c r="B164" s="19">
        <v>37.07</v>
      </c>
      <c r="C164" s="21">
        <v>4.28</v>
      </c>
      <c r="D164" s="19" t="s">
        <v>2373</v>
      </c>
      <c r="E164" s="19" t="s">
        <v>2374</v>
      </c>
      <c r="F164" s="19" t="s">
        <v>2373</v>
      </c>
      <c r="G164" s="19">
        <v>1</v>
      </c>
      <c r="H164" s="19" t="s">
        <v>2374</v>
      </c>
      <c r="I164" s="19" t="str">
        <f t="shared" si="4"/>
        <v>Obesity</v>
      </c>
      <c r="J164" s="19" t="str">
        <f t="shared" si="5"/>
        <v>Normal</v>
      </c>
    </row>
    <row r="165" spans="1:10" x14ac:dyDescent="0.3">
      <c r="A165" s="19" t="s">
        <v>2203</v>
      </c>
      <c r="B165" s="19">
        <v>35.625</v>
      </c>
      <c r="C165" s="21">
        <v>8.9</v>
      </c>
      <c r="D165" s="19" t="s">
        <v>2373</v>
      </c>
      <c r="E165" s="19" t="s">
        <v>2373</v>
      </c>
      <c r="F165" s="19" t="s">
        <v>2373</v>
      </c>
      <c r="G165" s="19">
        <v>0</v>
      </c>
      <c r="H165" s="19" t="s">
        <v>2374</v>
      </c>
      <c r="I165" s="19" t="str">
        <f t="shared" si="4"/>
        <v>Obesity</v>
      </c>
      <c r="J165" s="19" t="str">
        <f t="shared" si="5"/>
        <v>Diabetes</v>
      </c>
    </row>
    <row r="166" spans="1:10" x14ac:dyDescent="0.3">
      <c r="A166" s="19" t="s">
        <v>2202</v>
      </c>
      <c r="B166" s="19">
        <v>42.69</v>
      </c>
      <c r="C166" s="21">
        <v>4.8899999999999997</v>
      </c>
      <c r="D166" s="19" t="s">
        <v>2373</v>
      </c>
      <c r="E166" s="19" t="s">
        <v>2373</v>
      </c>
      <c r="F166" s="19" t="s">
        <v>2374</v>
      </c>
      <c r="G166" s="19">
        <v>1</v>
      </c>
      <c r="H166" s="19" t="s">
        <v>2374</v>
      </c>
      <c r="I166" s="19" t="str">
        <f t="shared" si="4"/>
        <v>Obesity</v>
      </c>
      <c r="J166" s="19" t="str">
        <f t="shared" si="5"/>
        <v>Normal</v>
      </c>
    </row>
    <row r="167" spans="1:10" x14ac:dyDescent="0.3">
      <c r="A167" s="19" t="s">
        <v>2201</v>
      </c>
      <c r="B167" s="19">
        <v>37.869999999999997</v>
      </c>
      <c r="C167" s="21">
        <v>4.29</v>
      </c>
      <c r="D167" s="19" t="s">
        <v>2374</v>
      </c>
      <c r="E167" s="19" t="s">
        <v>2373</v>
      </c>
      <c r="F167" s="19" t="s">
        <v>2374</v>
      </c>
      <c r="G167" s="19">
        <v>1</v>
      </c>
      <c r="H167" s="19" t="s">
        <v>2374</v>
      </c>
      <c r="I167" s="19" t="str">
        <f t="shared" si="4"/>
        <v>Obesity</v>
      </c>
      <c r="J167" s="19" t="str">
        <f t="shared" si="5"/>
        <v>Normal</v>
      </c>
    </row>
    <row r="168" spans="1:10" x14ac:dyDescent="0.3">
      <c r="A168" s="19" t="s">
        <v>2200</v>
      </c>
      <c r="B168" s="19">
        <v>40.61</v>
      </c>
      <c r="C168" s="21">
        <v>8</v>
      </c>
      <c r="D168" s="19" t="s">
        <v>2374</v>
      </c>
      <c r="E168" s="19" t="s">
        <v>2373</v>
      </c>
      <c r="F168" s="19" t="s">
        <v>2373</v>
      </c>
      <c r="G168" s="19">
        <v>1</v>
      </c>
      <c r="H168" s="19" t="s">
        <v>2374</v>
      </c>
      <c r="I168" s="19" t="str">
        <f t="shared" si="4"/>
        <v>Obesity</v>
      </c>
      <c r="J168" s="19" t="str">
        <f t="shared" si="5"/>
        <v>Diabetes</v>
      </c>
    </row>
    <row r="169" spans="1:10" x14ac:dyDescent="0.3">
      <c r="A169" s="19" t="s">
        <v>2199</v>
      </c>
      <c r="B169" s="19">
        <v>30.78</v>
      </c>
      <c r="C169" s="21">
        <v>4.67</v>
      </c>
      <c r="D169" s="19" t="s">
        <v>2374</v>
      </c>
      <c r="E169" s="19" t="s">
        <v>2373</v>
      </c>
      <c r="F169" s="19" t="s">
        <v>2373</v>
      </c>
      <c r="G169" s="19">
        <v>0</v>
      </c>
      <c r="H169" s="19" t="s">
        <v>2374</v>
      </c>
      <c r="I169" s="19" t="str">
        <f t="shared" si="4"/>
        <v>Obesity</v>
      </c>
      <c r="J169" s="19" t="str">
        <f t="shared" si="5"/>
        <v>Normal</v>
      </c>
    </row>
    <row r="170" spans="1:10" x14ac:dyDescent="0.3">
      <c r="A170" s="19" t="s">
        <v>2198</v>
      </c>
      <c r="B170" s="19">
        <v>49.49</v>
      </c>
      <c r="C170" s="21">
        <v>4.5</v>
      </c>
      <c r="D170" s="19" t="s">
        <v>2373</v>
      </c>
      <c r="E170" s="19" t="s">
        <v>2373</v>
      </c>
      <c r="F170" s="19" t="s">
        <v>2373</v>
      </c>
      <c r="G170" s="19">
        <v>0</v>
      </c>
      <c r="H170" s="19" t="s">
        <v>2374</v>
      </c>
      <c r="I170" s="19" t="str">
        <f t="shared" si="4"/>
        <v>Obesity</v>
      </c>
      <c r="J170" s="19" t="str">
        <f t="shared" si="5"/>
        <v>Normal</v>
      </c>
    </row>
    <row r="171" spans="1:10" x14ac:dyDescent="0.3">
      <c r="A171" s="19" t="s">
        <v>2197</v>
      </c>
      <c r="B171" s="19">
        <v>37.619999999999997</v>
      </c>
      <c r="C171" s="21">
        <v>6.32</v>
      </c>
      <c r="D171" s="19" t="s">
        <v>2374</v>
      </c>
      <c r="E171" s="19" t="s">
        <v>2374</v>
      </c>
      <c r="F171" s="19" t="s">
        <v>2373</v>
      </c>
      <c r="G171" s="19">
        <v>2</v>
      </c>
      <c r="H171" s="19" t="s">
        <v>2374</v>
      </c>
      <c r="I171" s="19" t="str">
        <f t="shared" si="4"/>
        <v>Obesity</v>
      </c>
      <c r="J171" s="19" t="str">
        <f t="shared" si="5"/>
        <v>Prediabetes</v>
      </c>
    </row>
    <row r="172" spans="1:10" x14ac:dyDescent="0.3">
      <c r="A172" s="19" t="s">
        <v>2196</v>
      </c>
      <c r="B172" s="19">
        <v>36.08</v>
      </c>
      <c r="C172" s="21">
        <v>6.1</v>
      </c>
      <c r="D172" s="19" t="s">
        <v>2374</v>
      </c>
      <c r="E172" s="19" t="s">
        <v>2373</v>
      </c>
      <c r="F172" s="19" t="s">
        <v>2373</v>
      </c>
      <c r="G172" s="19">
        <v>1</v>
      </c>
      <c r="H172" s="19" t="s">
        <v>2374</v>
      </c>
      <c r="I172" s="19" t="str">
        <f t="shared" si="4"/>
        <v>Obesity</v>
      </c>
      <c r="J172" s="19" t="str">
        <f t="shared" si="5"/>
        <v>Prediabetes</v>
      </c>
    </row>
    <row r="173" spans="1:10" x14ac:dyDescent="0.3">
      <c r="A173" s="19" t="s">
        <v>2195</v>
      </c>
      <c r="B173" s="19">
        <v>33.5</v>
      </c>
      <c r="C173" s="21">
        <v>5.4</v>
      </c>
      <c r="D173" s="19" t="s">
        <v>2373</v>
      </c>
      <c r="E173" s="19" t="s">
        <v>2373</v>
      </c>
      <c r="F173" s="19" t="s">
        <v>2373</v>
      </c>
      <c r="G173" s="19">
        <v>0</v>
      </c>
      <c r="H173" s="19" t="s">
        <v>2374</v>
      </c>
      <c r="I173" s="19" t="str">
        <f t="shared" si="4"/>
        <v>Obesity</v>
      </c>
      <c r="J173" s="19" t="str">
        <f t="shared" si="5"/>
        <v>Normal</v>
      </c>
    </row>
    <row r="174" spans="1:10" x14ac:dyDescent="0.3">
      <c r="A174" s="19" t="s">
        <v>2194</v>
      </c>
      <c r="B174" s="19">
        <v>47.46</v>
      </c>
      <c r="C174" s="21">
        <v>6.24</v>
      </c>
      <c r="D174" s="19" t="s">
        <v>2374</v>
      </c>
      <c r="E174" s="19" t="s">
        <v>2373</v>
      </c>
      <c r="F174" s="19" t="s">
        <v>2373</v>
      </c>
      <c r="G174" s="19">
        <v>1</v>
      </c>
      <c r="H174" s="19" t="s">
        <v>2374</v>
      </c>
      <c r="I174" s="19" t="str">
        <f t="shared" si="4"/>
        <v>Obesity</v>
      </c>
      <c r="J174" s="19" t="str">
        <f t="shared" si="5"/>
        <v>Prediabetes</v>
      </c>
    </row>
    <row r="175" spans="1:10" x14ac:dyDescent="0.3">
      <c r="A175" s="19" t="s">
        <v>2193</v>
      </c>
      <c r="B175" s="19">
        <v>49.24</v>
      </c>
      <c r="C175" s="21">
        <v>4.45</v>
      </c>
      <c r="D175" s="19" t="s">
        <v>2373</v>
      </c>
      <c r="E175" s="19" t="s">
        <v>2373</v>
      </c>
      <c r="F175" s="19" t="s">
        <v>2373</v>
      </c>
      <c r="G175" s="19">
        <v>0</v>
      </c>
      <c r="H175" s="19" t="s">
        <v>2374</v>
      </c>
      <c r="I175" s="19" t="str">
        <f t="shared" si="4"/>
        <v>Obesity</v>
      </c>
      <c r="J175" s="19" t="str">
        <f t="shared" si="5"/>
        <v>Normal</v>
      </c>
    </row>
    <row r="176" spans="1:10" x14ac:dyDescent="0.3">
      <c r="A176" s="19" t="s">
        <v>2192</v>
      </c>
      <c r="B176" s="19">
        <v>54.4</v>
      </c>
      <c r="C176" s="21">
        <v>5.22</v>
      </c>
      <c r="D176" s="19" t="s">
        <v>2373</v>
      </c>
      <c r="E176" s="19" t="s">
        <v>2373</v>
      </c>
      <c r="F176" s="19" t="s">
        <v>2373</v>
      </c>
      <c r="G176" s="19">
        <v>1</v>
      </c>
      <c r="H176" s="19" t="s">
        <v>2374</v>
      </c>
      <c r="I176" s="19" t="str">
        <f t="shared" si="4"/>
        <v>Obesity</v>
      </c>
      <c r="J176" s="19" t="str">
        <f t="shared" si="5"/>
        <v>Normal</v>
      </c>
    </row>
    <row r="177" spans="1:10" x14ac:dyDescent="0.3">
      <c r="A177" s="19" t="s">
        <v>2191</v>
      </c>
      <c r="B177" s="19">
        <v>35.53</v>
      </c>
      <c r="C177" s="21">
        <v>4.6100000000000003</v>
      </c>
      <c r="D177" s="19" t="s">
        <v>2373</v>
      </c>
      <c r="E177" s="19" t="s">
        <v>2373</v>
      </c>
      <c r="F177" s="19" t="s">
        <v>2373</v>
      </c>
      <c r="G177" s="19">
        <v>1</v>
      </c>
      <c r="H177" s="19" t="s">
        <v>2374</v>
      </c>
      <c r="I177" s="19" t="str">
        <f t="shared" si="4"/>
        <v>Obesity</v>
      </c>
      <c r="J177" s="19" t="str">
        <f t="shared" si="5"/>
        <v>Normal</v>
      </c>
    </row>
    <row r="178" spans="1:10" x14ac:dyDescent="0.3">
      <c r="A178" s="19" t="s">
        <v>2190</v>
      </c>
      <c r="B178" s="19">
        <v>39.729999999999997</v>
      </c>
      <c r="C178" s="21">
        <v>6.24</v>
      </c>
      <c r="D178" s="19" t="s">
        <v>2373</v>
      </c>
      <c r="E178" s="19" t="s">
        <v>2373</v>
      </c>
      <c r="F178" s="19" t="s">
        <v>2373</v>
      </c>
      <c r="G178" s="19">
        <v>0</v>
      </c>
      <c r="H178" s="19" t="s">
        <v>2374</v>
      </c>
      <c r="I178" s="19" t="str">
        <f t="shared" si="4"/>
        <v>Obesity</v>
      </c>
      <c r="J178" s="19" t="str">
        <f t="shared" si="5"/>
        <v>Prediabetes</v>
      </c>
    </row>
    <row r="179" spans="1:10" x14ac:dyDescent="0.3">
      <c r="A179" s="19" t="s">
        <v>2189</v>
      </c>
      <c r="B179" s="19">
        <v>35.68</v>
      </c>
      <c r="C179" s="21">
        <v>10.039999999999999</v>
      </c>
      <c r="D179" s="19" t="s">
        <v>2373</v>
      </c>
      <c r="E179" s="19" t="s">
        <v>2373</v>
      </c>
      <c r="F179" s="19" t="s">
        <v>2373</v>
      </c>
      <c r="G179" s="19">
        <v>0</v>
      </c>
      <c r="H179" s="19" t="s">
        <v>2374</v>
      </c>
      <c r="I179" s="19" t="str">
        <f t="shared" si="4"/>
        <v>Obesity</v>
      </c>
      <c r="J179" s="19" t="str">
        <f t="shared" si="5"/>
        <v>Diabetes</v>
      </c>
    </row>
    <row r="180" spans="1:10" x14ac:dyDescent="0.3">
      <c r="A180" s="19" t="s">
        <v>2188</v>
      </c>
      <c r="B180" s="19">
        <v>48.86</v>
      </c>
      <c r="C180" s="21">
        <v>6.09</v>
      </c>
      <c r="D180" s="19" t="s">
        <v>2373</v>
      </c>
      <c r="E180" s="19" t="s">
        <v>2373</v>
      </c>
      <c r="F180" s="19" t="s">
        <v>2373</v>
      </c>
      <c r="G180" s="19">
        <v>0</v>
      </c>
      <c r="H180" s="19" t="s">
        <v>2374</v>
      </c>
      <c r="I180" s="19" t="str">
        <f t="shared" si="4"/>
        <v>Obesity</v>
      </c>
      <c r="J180" s="19" t="str">
        <f t="shared" si="5"/>
        <v>Prediabetes</v>
      </c>
    </row>
    <row r="181" spans="1:10" x14ac:dyDescent="0.3">
      <c r="A181" s="19" t="s">
        <v>2187</v>
      </c>
      <c r="B181" s="19">
        <v>34.799999999999997</v>
      </c>
      <c r="C181" s="21">
        <v>11.4</v>
      </c>
      <c r="D181" s="19" t="s">
        <v>2374</v>
      </c>
      <c r="E181" s="19" t="s">
        <v>2373</v>
      </c>
      <c r="F181" s="19" t="s">
        <v>2374</v>
      </c>
      <c r="G181" s="19">
        <v>1</v>
      </c>
      <c r="H181" s="19" t="s">
        <v>2373</v>
      </c>
      <c r="I181" s="19" t="str">
        <f t="shared" si="4"/>
        <v>Obesity</v>
      </c>
      <c r="J181" s="19" t="str">
        <f t="shared" si="5"/>
        <v>Diabetes</v>
      </c>
    </row>
    <row r="182" spans="1:10" x14ac:dyDescent="0.3">
      <c r="A182" s="19" t="s">
        <v>2186</v>
      </c>
      <c r="B182" s="19">
        <v>32.49</v>
      </c>
      <c r="C182" s="21">
        <v>4.29</v>
      </c>
      <c r="D182" s="19" t="s">
        <v>2373</v>
      </c>
      <c r="E182" s="19" t="s">
        <v>2373</v>
      </c>
      <c r="F182" s="19" t="s">
        <v>2374</v>
      </c>
      <c r="G182" s="19">
        <v>1</v>
      </c>
      <c r="H182" s="19" t="s">
        <v>2374</v>
      </c>
      <c r="I182" s="19" t="str">
        <f t="shared" si="4"/>
        <v>Obesity</v>
      </c>
      <c r="J182" s="19" t="str">
        <f t="shared" si="5"/>
        <v>Normal</v>
      </c>
    </row>
    <row r="183" spans="1:10" x14ac:dyDescent="0.3">
      <c r="A183" s="19" t="s">
        <v>2185</v>
      </c>
      <c r="B183" s="19">
        <v>39</v>
      </c>
      <c r="C183" s="21">
        <v>5.7</v>
      </c>
      <c r="D183" s="19" t="s">
        <v>2373</v>
      </c>
      <c r="E183" s="19" t="s">
        <v>2373</v>
      </c>
      <c r="F183" s="19" t="s">
        <v>2373</v>
      </c>
      <c r="G183" s="19">
        <v>2</v>
      </c>
      <c r="H183" s="19" t="s">
        <v>2374</v>
      </c>
      <c r="I183" s="19" t="str">
        <f t="shared" si="4"/>
        <v>Obesity</v>
      </c>
      <c r="J183" s="19" t="str">
        <f t="shared" si="5"/>
        <v>Prediabetes</v>
      </c>
    </row>
    <row r="184" spans="1:10" x14ac:dyDescent="0.3">
      <c r="A184" s="19" t="s">
        <v>2184</v>
      </c>
      <c r="B184" s="19">
        <v>35.299999999999997</v>
      </c>
      <c r="C184" s="21">
        <v>6.09</v>
      </c>
      <c r="D184" s="19" t="s">
        <v>2373</v>
      </c>
      <c r="E184" s="19" t="s">
        <v>2373</v>
      </c>
      <c r="F184" s="19" t="s">
        <v>2373</v>
      </c>
      <c r="G184" s="19">
        <v>1</v>
      </c>
      <c r="H184" s="19" t="s">
        <v>2374</v>
      </c>
      <c r="I184" s="19" t="str">
        <f t="shared" si="4"/>
        <v>Obesity</v>
      </c>
      <c r="J184" s="19" t="str">
        <f t="shared" si="5"/>
        <v>Prediabetes</v>
      </c>
    </row>
    <row r="185" spans="1:10" x14ac:dyDescent="0.3">
      <c r="A185" s="19" t="s">
        <v>2183</v>
      </c>
      <c r="B185" s="19">
        <v>33.42</v>
      </c>
      <c r="C185" s="21">
        <v>10.67</v>
      </c>
      <c r="D185" s="19" t="s">
        <v>2373</v>
      </c>
      <c r="E185" s="19" t="s">
        <v>2373</v>
      </c>
      <c r="F185" s="19" t="s">
        <v>2373</v>
      </c>
      <c r="G185" s="19">
        <v>0</v>
      </c>
      <c r="H185" s="19" t="s">
        <v>2374</v>
      </c>
      <c r="I185" s="19" t="str">
        <f t="shared" si="4"/>
        <v>Obesity</v>
      </c>
      <c r="J185" s="19" t="str">
        <f t="shared" si="5"/>
        <v>Diabetes</v>
      </c>
    </row>
    <row r="186" spans="1:10" x14ac:dyDescent="0.3">
      <c r="A186" s="19" t="s">
        <v>2182</v>
      </c>
      <c r="B186" s="19">
        <v>37.18</v>
      </c>
      <c r="C186" s="21">
        <v>6.75</v>
      </c>
      <c r="D186" s="19" t="s">
        <v>2374</v>
      </c>
      <c r="E186" s="19" t="s">
        <v>2373</v>
      </c>
      <c r="F186" s="19" t="s">
        <v>2373</v>
      </c>
      <c r="G186" s="19">
        <v>2</v>
      </c>
      <c r="H186" s="19" t="s">
        <v>2374</v>
      </c>
      <c r="I186" s="19" t="str">
        <f t="shared" si="4"/>
        <v>Obesity</v>
      </c>
      <c r="J186" s="19" t="str">
        <f t="shared" si="5"/>
        <v>Diabetes</v>
      </c>
    </row>
    <row r="187" spans="1:10" x14ac:dyDescent="0.3">
      <c r="A187" s="19" t="s">
        <v>2181</v>
      </c>
      <c r="B187" s="19">
        <v>33.33</v>
      </c>
      <c r="C187" s="21">
        <v>9.26</v>
      </c>
      <c r="D187" s="19" t="s">
        <v>2374</v>
      </c>
      <c r="E187" s="19" t="s">
        <v>2373</v>
      </c>
      <c r="F187" s="19" t="s">
        <v>2373</v>
      </c>
      <c r="G187" s="19">
        <v>2</v>
      </c>
      <c r="H187" s="19" t="s">
        <v>2373</v>
      </c>
      <c r="I187" s="19" t="str">
        <f t="shared" si="4"/>
        <v>Obesity</v>
      </c>
      <c r="J187" s="19" t="str">
        <f t="shared" si="5"/>
        <v>Diabetes</v>
      </c>
    </row>
    <row r="188" spans="1:10" x14ac:dyDescent="0.3">
      <c r="A188" s="19" t="s">
        <v>2180</v>
      </c>
      <c r="B188" s="19">
        <v>53.21</v>
      </c>
      <c r="C188" s="21">
        <v>4.2699999999999996</v>
      </c>
      <c r="D188" s="19" t="s">
        <v>2373</v>
      </c>
      <c r="E188" s="19" t="s">
        <v>2373</v>
      </c>
      <c r="F188" s="19" t="s">
        <v>2373</v>
      </c>
      <c r="G188" s="19">
        <v>1</v>
      </c>
      <c r="H188" s="19" t="s">
        <v>2374</v>
      </c>
      <c r="I188" s="19" t="str">
        <f t="shared" si="4"/>
        <v>Obesity</v>
      </c>
      <c r="J188" s="19" t="str">
        <f t="shared" si="5"/>
        <v>Normal</v>
      </c>
    </row>
    <row r="189" spans="1:10" x14ac:dyDescent="0.3">
      <c r="A189" s="19" t="s">
        <v>2179</v>
      </c>
      <c r="B189" s="19">
        <v>38.729999999999997</v>
      </c>
      <c r="C189" s="21">
        <v>11.51</v>
      </c>
      <c r="D189" s="19" t="s">
        <v>2373</v>
      </c>
      <c r="E189" s="19" t="s">
        <v>2373</v>
      </c>
      <c r="F189" s="19" t="s">
        <v>2373</v>
      </c>
      <c r="G189" s="19">
        <v>2</v>
      </c>
      <c r="H189" s="19" t="s">
        <v>2374</v>
      </c>
      <c r="I189" s="19" t="str">
        <f t="shared" si="4"/>
        <v>Obesity</v>
      </c>
      <c r="J189" s="19" t="str">
        <f t="shared" si="5"/>
        <v>Diabetes</v>
      </c>
    </row>
    <row r="190" spans="1:10" x14ac:dyDescent="0.3">
      <c r="A190" s="19" t="s">
        <v>2178</v>
      </c>
      <c r="B190" s="19">
        <v>29.73</v>
      </c>
      <c r="C190" s="21">
        <v>7.22</v>
      </c>
      <c r="D190" s="19" t="s">
        <v>2373</v>
      </c>
      <c r="E190" s="19" t="s">
        <v>2373</v>
      </c>
      <c r="F190" s="19" t="s">
        <v>2373</v>
      </c>
      <c r="G190" s="19">
        <v>0</v>
      </c>
      <c r="H190" s="19" t="s">
        <v>2374</v>
      </c>
      <c r="I190" s="19" t="str">
        <f t="shared" si="4"/>
        <v>Over Weight</v>
      </c>
      <c r="J190" s="19" t="str">
        <f t="shared" si="5"/>
        <v>Diabetes</v>
      </c>
    </row>
    <row r="191" spans="1:10" x14ac:dyDescent="0.3">
      <c r="A191" s="19" t="s">
        <v>2177</v>
      </c>
      <c r="B191" s="19">
        <v>34.700000000000003</v>
      </c>
      <c r="C191" s="21">
        <v>4.37</v>
      </c>
      <c r="D191" s="19" t="s">
        <v>2373</v>
      </c>
      <c r="E191" s="19" t="s">
        <v>2373</v>
      </c>
      <c r="F191" s="19" t="s">
        <v>2374</v>
      </c>
      <c r="G191" s="19">
        <v>1</v>
      </c>
      <c r="H191" s="19" t="s">
        <v>2374</v>
      </c>
      <c r="I191" s="19" t="str">
        <f t="shared" si="4"/>
        <v>Obesity</v>
      </c>
      <c r="J191" s="19" t="str">
        <f t="shared" si="5"/>
        <v>Normal</v>
      </c>
    </row>
    <row r="192" spans="1:10" x14ac:dyDescent="0.3">
      <c r="A192" s="19" t="s">
        <v>2176</v>
      </c>
      <c r="B192" s="19">
        <v>38.28</v>
      </c>
      <c r="C192" s="21">
        <v>11.56</v>
      </c>
      <c r="D192" s="19" t="s">
        <v>2374</v>
      </c>
      <c r="E192" s="19" t="s">
        <v>2373</v>
      </c>
      <c r="F192" s="19" t="s">
        <v>2373</v>
      </c>
      <c r="G192" s="19">
        <v>1</v>
      </c>
      <c r="H192" s="19" t="s">
        <v>2374</v>
      </c>
      <c r="I192" s="19" t="str">
        <f t="shared" si="4"/>
        <v>Obesity</v>
      </c>
      <c r="J192" s="19" t="str">
        <f t="shared" si="5"/>
        <v>Diabetes</v>
      </c>
    </row>
    <row r="193" spans="1:10" x14ac:dyDescent="0.3">
      <c r="A193" s="19" t="s">
        <v>2175</v>
      </c>
      <c r="B193" s="19">
        <v>33.57</v>
      </c>
      <c r="C193" s="21">
        <v>8.82</v>
      </c>
      <c r="D193" s="19" t="s">
        <v>2374</v>
      </c>
      <c r="E193" s="19" t="s">
        <v>2373</v>
      </c>
      <c r="F193" s="19" t="s">
        <v>2373</v>
      </c>
      <c r="G193" s="19">
        <v>0</v>
      </c>
      <c r="H193" s="19" t="s">
        <v>2374</v>
      </c>
      <c r="I193" s="19" t="str">
        <f t="shared" si="4"/>
        <v>Obesity</v>
      </c>
      <c r="J193" s="19" t="str">
        <f t="shared" si="5"/>
        <v>Diabetes</v>
      </c>
    </row>
    <row r="194" spans="1:10" x14ac:dyDescent="0.3">
      <c r="A194" s="19" t="s">
        <v>2174</v>
      </c>
      <c r="B194" s="19">
        <v>52.06</v>
      </c>
      <c r="C194" s="21">
        <v>4.6900000000000004</v>
      </c>
      <c r="D194" s="19" t="s">
        <v>2373</v>
      </c>
      <c r="E194" s="19" t="s">
        <v>2373</v>
      </c>
      <c r="F194" s="19" t="s">
        <v>2373</v>
      </c>
      <c r="G194" s="19">
        <v>1</v>
      </c>
      <c r="H194" s="19" t="s">
        <v>2374</v>
      </c>
      <c r="I194" s="19" t="str">
        <f t="shared" si="4"/>
        <v>Obesity</v>
      </c>
      <c r="J194" s="19" t="str">
        <f t="shared" si="5"/>
        <v>Normal</v>
      </c>
    </row>
    <row r="195" spans="1:10" x14ac:dyDescent="0.3">
      <c r="A195" s="19" t="s">
        <v>2173</v>
      </c>
      <c r="B195" s="19">
        <v>38.17</v>
      </c>
      <c r="C195" s="21">
        <v>4.53</v>
      </c>
      <c r="D195" s="19" t="s">
        <v>2373</v>
      </c>
      <c r="E195" s="19" t="s">
        <v>2374</v>
      </c>
      <c r="F195" s="19" t="s">
        <v>2373</v>
      </c>
      <c r="G195" s="19">
        <v>1</v>
      </c>
      <c r="H195" s="19" t="s">
        <v>2374</v>
      </c>
      <c r="I195" s="19" t="str">
        <f t="shared" ref="I195:I258" si="6">IF(B195&lt;18.5,"Under Weight",IF(B195&lt;24.9,"Normal Weight",IF(B195&lt;29.9,"Over Weight","Obesity")))</f>
        <v>Obesity</v>
      </c>
      <c r="J195" s="19" t="str">
        <f t="shared" ref="J195:J258" si="7">IF(C195&lt;5.7,"Normal",IF(C195&lt;6.4,"Prediabetes","Diabetes"))</f>
        <v>Normal</v>
      </c>
    </row>
    <row r="196" spans="1:10" x14ac:dyDescent="0.3">
      <c r="A196" s="19" t="s">
        <v>2172</v>
      </c>
      <c r="B196" s="19">
        <v>36.954999999999998</v>
      </c>
      <c r="C196" s="21">
        <v>5.84</v>
      </c>
      <c r="D196" s="19" t="s">
        <v>2373</v>
      </c>
      <c r="E196" s="19" t="s">
        <v>2373</v>
      </c>
      <c r="F196" s="19" t="s">
        <v>2374</v>
      </c>
      <c r="G196" s="19">
        <v>1</v>
      </c>
      <c r="H196" s="19" t="s">
        <v>2374</v>
      </c>
      <c r="I196" s="19" t="str">
        <f t="shared" si="6"/>
        <v>Obesity</v>
      </c>
      <c r="J196" s="19" t="str">
        <f t="shared" si="7"/>
        <v>Prediabetes</v>
      </c>
    </row>
    <row r="197" spans="1:10" x14ac:dyDescent="0.3">
      <c r="A197" s="19" t="s">
        <v>2171</v>
      </c>
      <c r="B197" s="19">
        <v>34.4</v>
      </c>
      <c r="C197" s="21">
        <v>4.9000000000000004</v>
      </c>
      <c r="D197" s="19" t="s">
        <v>2373</v>
      </c>
      <c r="E197" s="19" t="s">
        <v>2373</v>
      </c>
      <c r="F197" s="19" t="s">
        <v>2374</v>
      </c>
      <c r="G197" s="19">
        <v>1</v>
      </c>
      <c r="H197" s="19" t="s">
        <v>2374</v>
      </c>
      <c r="I197" s="19" t="str">
        <f t="shared" si="6"/>
        <v>Obesity</v>
      </c>
      <c r="J197" s="19" t="str">
        <f t="shared" si="7"/>
        <v>Normal</v>
      </c>
    </row>
    <row r="198" spans="1:10" x14ac:dyDescent="0.3">
      <c r="A198" s="19" t="s">
        <v>2170</v>
      </c>
      <c r="B198" s="19">
        <v>31.73</v>
      </c>
      <c r="C198" s="21">
        <v>4.3</v>
      </c>
      <c r="D198" s="19" t="s">
        <v>2373</v>
      </c>
      <c r="E198" s="19" t="s">
        <v>2373</v>
      </c>
      <c r="F198" s="19" t="s">
        <v>2373</v>
      </c>
      <c r="G198" s="19">
        <v>0</v>
      </c>
      <c r="H198" s="19" t="s">
        <v>2374</v>
      </c>
      <c r="I198" s="19" t="str">
        <f t="shared" si="6"/>
        <v>Obesity</v>
      </c>
      <c r="J198" s="19" t="str">
        <f t="shared" si="7"/>
        <v>Normal</v>
      </c>
    </row>
    <row r="199" spans="1:10" x14ac:dyDescent="0.3">
      <c r="A199" s="19" t="s">
        <v>2169</v>
      </c>
      <c r="B199" s="19">
        <v>36.64</v>
      </c>
      <c r="C199" s="21">
        <v>11.34</v>
      </c>
      <c r="D199" s="19" t="s">
        <v>2373</v>
      </c>
      <c r="E199" s="19" t="s">
        <v>2373</v>
      </c>
      <c r="F199" s="19" t="s">
        <v>2373</v>
      </c>
      <c r="G199" s="19">
        <v>0</v>
      </c>
      <c r="H199" s="19" t="s">
        <v>2374</v>
      </c>
      <c r="I199" s="19" t="str">
        <f t="shared" si="6"/>
        <v>Obesity</v>
      </c>
      <c r="J199" s="19" t="str">
        <f t="shared" si="7"/>
        <v>Diabetes</v>
      </c>
    </row>
    <row r="200" spans="1:10" x14ac:dyDescent="0.3">
      <c r="A200" s="19" t="s">
        <v>2168</v>
      </c>
      <c r="B200" s="19">
        <v>36.85</v>
      </c>
      <c r="C200" s="21">
        <v>5.88</v>
      </c>
      <c r="D200" s="19" t="s">
        <v>2373</v>
      </c>
      <c r="E200" s="19" t="s">
        <v>2374</v>
      </c>
      <c r="F200" s="19" t="s">
        <v>2373</v>
      </c>
      <c r="G200" s="19">
        <v>1</v>
      </c>
      <c r="H200" s="19" t="s">
        <v>2374</v>
      </c>
      <c r="I200" s="19" t="str">
        <f t="shared" si="6"/>
        <v>Obesity</v>
      </c>
      <c r="J200" s="19" t="str">
        <f t="shared" si="7"/>
        <v>Prediabetes</v>
      </c>
    </row>
    <row r="201" spans="1:10" x14ac:dyDescent="0.3">
      <c r="A201" s="19" t="s">
        <v>2167</v>
      </c>
      <c r="B201" s="19">
        <v>33.33</v>
      </c>
      <c r="C201" s="21">
        <v>5.01</v>
      </c>
      <c r="D201" s="19" t="s">
        <v>2374</v>
      </c>
      <c r="E201" s="19" t="s">
        <v>2373</v>
      </c>
      <c r="F201" s="19" t="s">
        <v>2374</v>
      </c>
      <c r="G201" s="19">
        <v>1</v>
      </c>
      <c r="H201" s="19" t="s">
        <v>2374</v>
      </c>
      <c r="I201" s="19" t="str">
        <f t="shared" si="6"/>
        <v>Obesity</v>
      </c>
      <c r="J201" s="19" t="str">
        <f t="shared" si="7"/>
        <v>Normal</v>
      </c>
    </row>
    <row r="202" spans="1:10" x14ac:dyDescent="0.3">
      <c r="A202" s="19" t="s">
        <v>2166</v>
      </c>
      <c r="B202" s="19">
        <v>39.14</v>
      </c>
      <c r="C202" s="21">
        <v>4.4000000000000004</v>
      </c>
      <c r="D202" s="19" t="s">
        <v>2373</v>
      </c>
      <c r="E202" s="19" t="s">
        <v>2373</v>
      </c>
      <c r="F202" s="19" t="s">
        <v>2374</v>
      </c>
      <c r="G202" s="19">
        <v>1</v>
      </c>
      <c r="H202" s="19" t="s">
        <v>2374</v>
      </c>
      <c r="I202" s="19" t="str">
        <f t="shared" si="6"/>
        <v>Obesity</v>
      </c>
      <c r="J202" s="19" t="str">
        <f t="shared" si="7"/>
        <v>Normal</v>
      </c>
    </row>
    <row r="203" spans="1:10" x14ac:dyDescent="0.3">
      <c r="A203" s="19" t="s">
        <v>2165</v>
      </c>
      <c r="B203" s="19">
        <v>32.9</v>
      </c>
      <c r="C203" s="21">
        <v>6.26</v>
      </c>
      <c r="D203" s="19" t="s">
        <v>2374</v>
      </c>
      <c r="E203" s="19" t="s">
        <v>2373</v>
      </c>
      <c r="F203" s="19" t="s">
        <v>2373</v>
      </c>
      <c r="G203" s="19">
        <v>0</v>
      </c>
      <c r="H203" s="19" t="s">
        <v>2374</v>
      </c>
      <c r="I203" s="19" t="str">
        <f t="shared" si="6"/>
        <v>Obesity</v>
      </c>
      <c r="J203" s="19" t="str">
        <f t="shared" si="7"/>
        <v>Prediabetes</v>
      </c>
    </row>
    <row r="204" spans="1:10" x14ac:dyDescent="0.3">
      <c r="A204" s="19" t="s">
        <v>2164</v>
      </c>
      <c r="B204" s="19">
        <v>29.78</v>
      </c>
      <c r="C204" s="21">
        <v>10.27</v>
      </c>
      <c r="D204" s="19" t="s">
        <v>2374</v>
      </c>
      <c r="E204" s="19" t="s">
        <v>2373</v>
      </c>
      <c r="F204" s="19" t="s">
        <v>2374</v>
      </c>
      <c r="G204" s="19">
        <v>1</v>
      </c>
      <c r="H204" s="19" t="s">
        <v>2374</v>
      </c>
      <c r="I204" s="19" t="str">
        <f t="shared" si="6"/>
        <v>Over Weight</v>
      </c>
      <c r="J204" s="19" t="str">
        <f t="shared" si="7"/>
        <v>Diabetes</v>
      </c>
    </row>
    <row r="205" spans="1:10" x14ac:dyDescent="0.3">
      <c r="A205" s="19" t="s">
        <v>2163</v>
      </c>
      <c r="B205" s="19">
        <v>32.78</v>
      </c>
      <c r="C205" s="21">
        <v>5.27</v>
      </c>
      <c r="D205" s="19" t="s">
        <v>2373</v>
      </c>
      <c r="E205" s="19" t="s">
        <v>2373</v>
      </c>
      <c r="F205" s="19" t="s">
        <v>2373</v>
      </c>
      <c r="G205" s="19">
        <v>0</v>
      </c>
      <c r="H205" s="19" t="s">
        <v>2374</v>
      </c>
      <c r="I205" s="19" t="str">
        <f t="shared" si="6"/>
        <v>Obesity</v>
      </c>
      <c r="J205" s="19" t="str">
        <f t="shared" si="7"/>
        <v>Normal</v>
      </c>
    </row>
    <row r="206" spans="1:10" x14ac:dyDescent="0.3">
      <c r="A206" s="19" t="s">
        <v>2162</v>
      </c>
      <c r="B206" s="19">
        <v>41.65</v>
      </c>
      <c r="C206" s="21">
        <v>10.73</v>
      </c>
      <c r="D206" s="19" t="s">
        <v>2374</v>
      </c>
      <c r="E206" s="19" t="s">
        <v>2373</v>
      </c>
      <c r="F206" s="19" t="s">
        <v>2373</v>
      </c>
      <c r="G206" s="19">
        <v>0</v>
      </c>
      <c r="H206" s="19" t="s">
        <v>2374</v>
      </c>
      <c r="I206" s="19" t="str">
        <f t="shared" si="6"/>
        <v>Obesity</v>
      </c>
      <c r="J206" s="19" t="str">
        <f t="shared" si="7"/>
        <v>Diabetes</v>
      </c>
    </row>
    <row r="207" spans="1:10" x14ac:dyDescent="0.3">
      <c r="A207" s="19" t="s">
        <v>2161</v>
      </c>
      <c r="B207" s="19">
        <v>50.79</v>
      </c>
      <c r="C207" s="21">
        <v>4.45</v>
      </c>
      <c r="D207" s="19" t="s">
        <v>2373</v>
      </c>
      <c r="E207" s="19" t="s">
        <v>2373</v>
      </c>
      <c r="F207" s="19" t="s">
        <v>2373</v>
      </c>
      <c r="G207" s="19">
        <v>1</v>
      </c>
      <c r="H207" s="19" t="s">
        <v>2374</v>
      </c>
      <c r="I207" s="19" t="str">
        <f t="shared" si="6"/>
        <v>Obesity</v>
      </c>
      <c r="J207" s="19" t="str">
        <f t="shared" si="7"/>
        <v>Normal</v>
      </c>
    </row>
    <row r="208" spans="1:10" x14ac:dyDescent="0.3">
      <c r="A208" s="19" t="s">
        <v>2160</v>
      </c>
      <c r="B208" s="19">
        <v>35.43</v>
      </c>
      <c r="C208" s="21">
        <v>5.25</v>
      </c>
      <c r="D208" s="19" t="s">
        <v>2374</v>
      </c>
      <c r="E208" s="19" t="s">
        <v>2373</v>
      </c>
      <c r="F208" s="19" t="s">
        <v>2373</v>
      </c>
      <c r="G208" s="19">
        <v>0</v>
      </c>
      <c r="H208" s="19" t="s">
        <v>2374</v>
      </c>
      <c r="I208" s="19" t="str">
        <f t="shared" si="6"/>
        <v>Obesity</v>
      </c>
      <c r="J208" s="19" t="str">
        <f t="shared" si="7"/>
        <v>Normal</v>
      </c>
    </row>
    <row r="209" spans="1:10" x14ac:dyDescent="0.3">
      <c r="A209" s="19" t="s">
        <v>2159</v>
      </c>
      <c r="B209" s="19">
        <v>35.25</v>
      </c>
      <c r="C209" s="21">
        <v>9.51</v>
      </c>
      <c r="D209" s="19" t="s">
        <v>2373</v>
      </c>
      <c r="E209" s="19" t="s">
        <v>2373</v>
      </c>
      <c r="F209" s="19" t="s">
        <v>2373</v>
      </c>
      <c r="G209" s="19">
        <v>0</v>
      </c>
      <c r="H209" s="19" t="s">
        <v>2374</v>
      </c>
      <c r="I209" s="19" t="str">
        <f t="shared" si="6"/>
        <v>Obesity</v>
      </c>
      <c r="J209" s="19" t="str">
        <f t="shared" si="7"/>
        <v>Diabetes</v>
      </c>
    </row>
    <row r="210" spans="1:10" x14ac:dyDescent="0.3">
      <c r="A210" s="19" t="s">
        <v>2158</v>
      </c>
      <c r="B210" s="19">
        <v>36.85</v>
      </c>
      <c r="C210" s="21">
        <v>11.12</v>
      </c>
      <c r="D210" s="19" t="s">
        <v>2373</v>
      </c>
      <c r="E210" s="19" t="s">
        <v>2373</v>
      </c>
      <c r="F210" s="19" t="s">
        <v>2373</v>
      </c>
      <c r="G210" s="19">
        <v>0</v>
      </c>
      <c r="H210" s="19" t="s">
        <v>2374</v>
      </c>
      <c r="I210" s="19" t="str">
        <f t="shared" si="6"/>
        <v>Obesity</v>
      </c>
      <c r="J210" s="19" t="str">
        <f t="shared" si="7"/>
        <v>Diabetes</v>
      </c>
    </row>
    <row r="211" spans="1:10" x14ac:dyDescent="0.3">
      <c r="A211" s="19" t="s">
        <v>2157</v>
      </c>
      <c r="B211" s="19">
        <v>31.02</v>
      </c>
      <c r="C211" s="21">
        <v>4.5599999999999996</v>
      </c>
      <c r="D211" s="19" t="s">
        <v>2373</v>
      </c>
      <c r="E211" s="19" t="s">
        <v>2374</v>
      </c>
      <c r="F211" s="19" t="s">
        <v>2373</v>
      </c>
      <c r="G211" s="19">
        <v>1</v>
      </c>
      <c r="H211" s="19" t="s">
        <v>2374</v>
      </c>
      <c r="I211" s="19" t="str">
        <f t="shared" si="6"/>
        <v>Obesity</v>
      </c>
      <c r="J211" s="19" t="str">
        <f t="shared" si="7"/>
        <v>Normal</v>
      </c>
    </row>
    <row r="212" spans="1:10" x14ac:dyDescent="0.3">
      <c r="A212" s="19" t="s">
        <v>2156</v>
      </c>
      <c r="B212" s="19">
        <v>35.6</v>
      </c>
      <c r="C212" s="21">
        <v>4.0199999999999996</v>
      </c>
      <c r="D212" s="19" t="s">
        <v>2374</v>
      </c>
      <c r="E212" s="19" t="s">
        <v>2374</v>
      </c>
      <c r="F212" s="19" t="s">
        <v>2373</v>
      </c>
      <c r="G212" s="19">
        <v>2</v>
      </c>
      <c r="H212" s="19" t="s">
        <v>2374</v>
      </c>
      <c r="I212" s="19" t="str">
        <f t="shared" si="6"/>
        <v>Obesity</v>
      </c>
      <c r="J212" s="19" t="str">
        <f t="shared" si="7"/>
        <v>Normal</v>
      </c>
    </row>
    <row r="213" spans="1:10" x14ac:dyDescent="0.3">
      <c r="A213" s="19" t="s">
        <v>2155</v>
      </c>
      <c r="B213" s="19">
        <v>34.39</v>
      </c>
      <c r="C213" s="21">
        <v>8.7200000000000006</v>
      </c>
      <c r="D213" s="19" t="s">
        <v>2373</v>
      </c>
      <c r="E213" s="19" t="s">
        <v>2373</v>
      </c>
      <c r="F213" s="19" t="s">
        <v>2373</v>
      </c>
      <c r="G213" s="19">
        <v>0</v>
      </c>
      <c r="H213" s="19" t="s">
        <v>2374</v>
      </c>
      <c r="I213" s="19" t="str">
        <f t="shared" si="6"/>
        <v>Obesity</v>
      </c>
      <c r="J213" s="19" t="str">
        <f t="shared" si="7"/>
        <v>Diabetes</v>
      </c>
    </row>
    <row r="214" spans="1:10" x14ac:dyDescent="0.3">
      <c r="A214" s="19" t="s">
        <v>2154</v>
      </c>
      <c r="B214" s="19">
        <v>29.06</v>
      </c>
      <c r="C214" s="21">
        <v>6.25</v>
      </c>
      <c r="D214" s="19" t="s">
        <v>2374</v>
      </c>
      <c r="E214" s="19" t="s">
        <v>2373</v>
      </c>
      <c r="F214" s="19" t="s">
        <v>2373</v>
      </c>
      <c r="G214" s="19">
        <v>1</v>
      </c>
      <c r="H214" s="19" t="s">
        <v>2374</v>
      </c>
      <c r="I214" s="19" t="str">
        <f t="shared" si="6"/>
        <v>Over Weight</v>
      </c>
      <c r="J214" s="19" t="str">
        <f t="shared" si="7"/>
        <v>Prediabetes</v>
      </c>
    </row>
    <row r="215" spans="1:10" x14ac:dyDescent="0.3">
      <c r="A215" s="19" t="s">
        <v>2153</v>
      </c>
      <c r="B215" s="19">
        <v>35.799999999999997</v>
      </c>
      <c r="C215" s="21">
        <v>7.32</v>
      </c>
      <c r="D215" s="19" t="s">
        <v>2373</v>
      </c>
      <c r="E215" s="19" t="s">
        <v>2373</v>
      </c>
      <c r="F215" s="19" t="s">
        <v>2373</v>
      </c>
      <c r="G215" s="19">
        <v>2</v>
      </c>
      <c r="H215" s="19" t="s">
        <v>2374</v>
      </c>
      <c r="I215" s="19" t="str">
        <f t="shared" si="6"/>
        <v>Obesity</v>
      </c>
      <c r="J215" s="19" t="str">
        <f t="shared" si="7"/>
        <v>Diabetes</v>
      </c>
    </row>
    <row r="216" spans="1:10" x14ac:dyDescent="0.3">
      <c r="A216" s="19" t="s">
        <v>2152</v>
      </c>
      <c r="B216" s="19">
        <v>49.8</v>
      </c>
      <c r="C216" s="21">
        <v>4.24</v>
      </c>
      <c r="D216" s="19" t="s">
        <v>2373</v>
      </c>
      <c r="E216" s="19" t="s">
        <v>2373</v>
      </c>
      <c r="F216" s="19" t="s">
        <v>2373</v>
      </c>
      <c r="G216" s="19">
        <v>1</v>
      </c>
      <c r="H216" s="19" t="s">
        <v>2374</v>
      </c>
      <c r="I216" s="19" t="str">
        <f t="shared" si="6"/>
        <v>Obesity</v>
      </c>
      <c r="J216" s="19" t="str">
        <f t="shared" si="7"/>
        <v>Normal</v>
      </c>
    </row>
    <row r="217" spans="1:10" x14ac:dyDescent="0.3">
      <c r="A217" s="19" t="s">
        <v>2151</v>
      </c>
      <c r="B217" s="19">
        <v>35.71</v>
      </c>
      <c r="C217" s="21">
        <v>6.84</v>
      </c>
      <c r="D217" s="19" t="s">
        <v>2373</v>
      </c>
      <c r="E217" s="19" t="s">
        <v>2373</v>
      </c>
      <c r="F217" s="19" t="s">
        <v>2373</v>
      </c>
      <c r="G217" s="19">
        <v>2</v>
      </c>
      <c r="H217" s="19" t="s">
        <v>2374</v>
      </c>
      <c r="I217" s="19" t="str">
        <f t="shared" si="6"/>
        <v>Obesity</v>
      </c>
      <c r="J217" s="19" t="str">
        <f t="shared" si="7"/>
        <v>Diabetes</v>
      </c>
    </row>
    <row r="218" spans="1:10" x14ac:dyDescent="0.3">
      <c r="A218" s="19" t="s">
        <v>2150</v>
      </c>
      <c r="B218" s="19">
        <v>30.8</v>
      </c>
      <c r="C218" s="21">
        <v>5.23</v>
      </c>
      <c r="D218" s="19" t="s">
        <v>2374</v>
      </c>
      <c r="E218" s="19" t="s">
        <v>2373</v>
      </c>
      <c r="F218" s="19" t="s">
        <v>2373</v>
      </c>
      <c r="G218" s="19">
        <v>1</v>
      </c>
      <c r="H218" s="19" t="s">
        <v>2374</v>
      </c>
      <c r="I218" s="19" t="str">
        <f t="shared" si="6"/>
        <v>Obesity</v>
      </c>
      <c r="J218" s="19" t="str">
        <f t="shared" si="7"/>
        <v>Normal</v>
      </c>
    </row>
    <row r="219" spans="1:10" x14ac:dyDescent="0.3">
      <c r="A219" s="19" t="s">
        <v>2149</v>
      </c>
      <c r="B219" s="19">
        <v>33.69</v>
      </c>
      <c r="C219" s="21">
        <v>9.68</v>
      </c>
      <c r="D219" s="19" t="s">
        <v>2373</v>
      </c>
      <c r="E219" s="19" t="s">
        <v>2373</v>
      </c>
      <c r="F219" s="19" t="s">
        <v>2373</v>
      </c>
      <c r="G219" s="19">
        <v>0</v>
      </c>
      <c r="H219" s="19" t="s">
        <v>2374</v>
      </c>
      <c r="I219" s="19" t="str">
        <f t="shared" si="6"/>
        <v>Obesity</v>
      </c>
      <c r="J219" s="19" t="str">
        <f t="shared" si="7"/>
        <v>Diabetes</v>
      </c>
    </row>
    <row r="220" spans="1:10" x14ac:dyDescent="0.3">
      <c r="A220" s="19" t="s">
        <v>2148</v>
      </c>
      <c r="B220" s="19">
        <v>42.27</v>
      </c>
      <c r="C220" s="21">
        <v>6.05</v>
      </c>
      <c r="D220" s="19" t="s">
        <v>2374</v>
      </c>
      <c r="E220" s="19" t="s">
        <v>2373</v>
      </c>
      <c r="F220" s="19" t="s">
        <v>2373</v>
      </c>
      <c r="G220" s="19">
        <v>1</v>
      </c>
      <c r="H220" s="19" t="s">
        <v>2374</v>
      </c>
      <c r="I220" s="19" t="str">
        <f t="shared" si="6"/>
        <v>Obesity</v>
      </c>
      <c r="J220" s="19" t="str">
        <f t="shared" si="7"/>
        <v>Prediabetes</v>
      </c>
    </row>
    <row r="221" spans="1:10" x14ac:dyDescent="0.3">
      <c r="A221" s="19" t="s">
        <v>2147</v>
      </c>
      <c r="B221" s="19">
        <v>53.25</v>
      </c>
      <c r="C221" s="21">
        <v>6.11</v>
      </c>
      <c r="D221" s="19" t="s">
        <v>2374</v>
      </c>
      <c r="E221" s="19" t="s">
        <v>2373</v>
      </c>
      <c r="F221" s="19" t="s">
        <v>2374</v>
      </c>
      <c r="G221" s="19">
        <v>1</v>
      </c>
      <c r="H221" s="19" t="s">
        <v>2374</v>
      </c>
      <c r="I221" s="19" t="str">
        <f t="shared" si="6"/>
        <v>Obesity</v>
      </c>
      <c r="J221" s="19" t="str">
        <f t="shared" si="7"/>
        <v>Prediabetes</v>
      </c>
    </row>
    <row r="222" spans="1:10" x14ac:dyDescent="0.3">
      <c r="A222" s="19" t="s">
        <v>2146</v>
      </c>
      <c r="B222" s="19">
        <v>26.8</v>
      </c>
      <c r="C222" s="21">
        <v>10.93</v>
      </c>
      <c r="D222" s="19" t="s">
        <v>2374</v>
      </c>
      <c r="E222" s="19" t="s">
        <v>2373</v>
      </c>
      <c r="F222" s="19" t="s">
        <v>2373</v>
      </c>
      <c r="G222" s="19">
        <v>0</v>
      </c>
      <c r="H222" s="19" t="s">
        <v>2373</v>
      </c>
      <c r="I222" s="19" t="str">
        <f t="shared" si="6"/>
        <v>Over Weight</v>
      </c>
      <c r="J222" s="19" t="str">
        <f t="shared" si="7"/>
        <v>Diabetes</v>
      </c>
    </row>
    <row r="223" spans="1:10" x14ac:dyDescent="0.3">
      <c r="A223" s="19" t="s">
        <v>2145</v>
      </c>
      <c r="B223" s="19">
        <v>28.5</v>
      </c>
      <c r="C223" s="21">
        <v>5.12</v>
      </c>
      <c r="D223" s="19" t="s">
        <v>2373</v>
      </c>
      <c r="E223" s="19" t="s">
        <v>2373</v>
      </c>
      <c r="F223" s="19" t="s">
        <v>2373</v>
      </c>
      <c r="G223" s="19">
        <v>1</v>
      </c>
      <c r="H223" s="19" t="s">
        <v>2374</v>
      </c>
      <c r="I223" s="19" t="str">
        <f t="shared" si="6"/>
        <v>Over Weight</v>
      </c>
      <c r="J223" s="19" t="str">
        <f t="shared" si="7"/>
        <v>Normal</v>
      </c>
    </row>
    <row r="224" spans="1:10" x14ac:dyDescent="0.3">
      <c r="A224" s="19" t="s">
        <v>2144</v>
      </c>
      <c r="B224" s="19">
        <v>22.895</v>
      </c>
      <c r="C224" s="21">
        <v>5.72</v>
      </c>
      <c r="D224" s="19" t="s">
        <v>2373</v>
      </c>
      <c r="E224" s="19" t="s">
        <v>2373</v>
      </c>
      <c r="F224" s="19" t="s">
        <v>2373</v>
      </c>
      <c r="G224" s="19">
        <v>0</v>
      </c>
      <c r="H224" s="19" t="s">
        <v>2374</v>
      </c>
      <c r="I224" s="19" t="str">
        <f t="shared" si="6"/>
        <v>Normal Weight</v>
      </c>
      <c r="J224" s="19" t="str">
        <f t="shared" si="7"/>
        <v>Prediabetes</v>
      </c>
    </row>
    <row r="225" spans="1:10" x14ac:dyDescent="0.3">
      <c r="A225" s="19" t="s">
        <v>2143</v>
      </c>
      <c r="B225" s="19">
        <v>34.06</v>
      </c>
      <c r="C225" s="21">
        <v>11.83</v>
      </c>
      <c r="D225" s="19" t="s">
        <v>2374</v>
      </c>
      <c r="E225" s="19" t="s">
        <v>2373</v>
      </c>
      <c r="F225" s="19" t="s">
        <v>2373</v>
      </c>
      <c r="G225" s="19">
        <v>1</v>
      </c>
      <c r="H225" s="19" t="s">
        <v>2374</v>
      </c>
      <c r="I225" s="19" t="str">
        <f t="shared" si="6"/>
        <v>Obesity</v>
      </c>
      <c r="J225" s="19" t="str">
        <f t="shared" si="7"/>
        <v>Diabetes</v>
      </c>
    </row>
    <row r="226" spans="1:10" x14ac:dyDescent="0.3">
      <c r="A226" s="19" t="s">
        <v>2142</v>
      </c>
      <c r="B226" s="19">
        <v>36.409999999999997</v>
      </c>
      <c r="C226" s="21">
        <v>4.55</v>
      </c>
      <c r="D226" s="19" t="s">
        <v>2373</v>
      </c>
      <c r="E226" s="19" t="s">
        <v>2373</v>
      </c>
      <c r="F226" s="19" t="s">
        <v>2373</v>
      </c>
      <c r="G226" s="19">
        <v>0</v>
      </c>
      <c r="H226" s="19" t="s">
        <v>2374</v>
      </c>
      <c r="I226" s="19" t="str">
        <f t="shared" si="6"/>
        <v>Obesity</v>
      </c>
      <c r="J226" s="19" t="str">
        <f t="shared" si="7"/>
        <v>Normal</v>
      </c>
    </row>
    <row r="227" spans="1:10" x14ac:dyDescent="0.3">
      <c r="A227" s="19" t="s">
        <v>2141</v>
      </c>
      <c r="B227" s="19">
        <v>52.3</v>
      </c>
      <c r="C227" s="21">
        <v>4.87</v>
      </c>
      <c r="D227" s="19" t="s">
        <v>2374</v>
      </c>
      <c r="E227" s="19" t="s">
        <v>2373</v>
      </c>
      <c r="F227" s="19" t="s">
        <v>2374</v>
      </c>
      <c r="G227" s="19">
        <v>1</v>
      </c>
      <c r="H227" s="19" t="s">
        <v>2374</v>
      </c>
      <c r="I227" s="19" t="str">
        <f t="shared" si="6"/>
        <v>Obesity</v>
      </c>
      <c r="J227" s="19" t="str">
        <f t="shared" si="7"/>
        <v>Normal</v>
      </c>
    </row>
    <row r="228" spans="1:10" x14ac:dyDescent="0.3">
      <c r="A228" s="19" t="s">
        <v>2140</v>
      </c>
      <c r="B228" s="19">
        <v>52.66</v>
      </c>
      <c r="C228" s="21">
        <v>4.45</v>
      </c>
      <c r="D228" s="19" t="s">
        <v>2373</v>
      </c>
      <c r="E228" s="19" t="s">
        <v>2373</v>
      </c>
      <c r="F228" s="19" t="s">
        <v>2373</v>
      </c>
      <c r="G228" s="19">
        <v>1</v>
      </c>
      <c r="H228" s="19" t="s">
        <v>2374</v>
      </c>
      <c r="I228" s="19" t="str">
        <f t="shared" si="6"/>
        <v>Obesity</v>
      </c>
      <c r="J228" s="19" t="str">
        <f t="shared" si="7"/>
        <v>Normal</v>
      </c>
    </row>
    <row r="229" spans="1:10" x14ac:dyDescent="0.3">
      <c r="A229" s="19" t="s">
        <v>2139</v>
      </c>
      <c r="B229" s="19">
        <v>29.57</v>
      </c>
      <c r="C229" s="21">
        <v>9.42</v>
      </c>
      <c r="D229" s="19" t="s">
        <v>2374</v>
      </c>
      <c r="E229" s="19" t="s">
        <v>2373</v>
      </c>
      <c r="F229" s="19" t="s">
        <v>2373</v>
      </c>
      <c r="G229" s="19">
        <v>0</v>
      </c>
      <c r="H229" s="19" t="s">
        <v>2374</v>
      </c>
      <c r="I229" s="19" t="str">
        <f t="shared" si="6"/>
        <v>Over Weight</v>
      </c>
      <c r="J229" s="19" t="str">
        <f t="shared" si="7"/>
        <v>Diabetes</v>
      </c>
    </row>
    <row r="230" spans="1:10" x14ac:dyDescent="0.3">
      <c r="A230" s="19" t="s">
        <v>2138</v>
      </c>
      <c r="B230" s="19">
        <v>36.99</v>
      </c>
      <c r="C230" s="21">
        <v>5.37</v>
      </c>
      <c r="D230" s="19" t="s">
        <v>2374</v>
      </c>
      <c r="E230" s="19" t="s">
        <v>2373</v>
      </c>
      <c r="F230" s="19" t="s">
        <v>2374</v>
      </c>
      <c r="G230" s="19">
        <v>1</v>
      </c>
      <c r="H230" s="19" t="s">
        <v>2374</v>
      </c>
      <c r="I230" s="19" t="str">
        <f t="shared" si="6"/>
        <v>Obesity</v>
      </c>
      <c r="J230" s="19" t="str">
        <f t="shared" si="7"/>
        <v>Normal</v>
      </c>
    </row>
    <row r="231" spans="1:10" x14ac:dyDescent="0.3">
      <c r="A231" s="19" t="s">
        <v>2137</v>
      </c>
      <c r="B231" s="19">
        <v>31.4</v>
      </c>
      <c r="C231" s="21">
        <v>4.5999999999999996</v>
      </c>
      <c r="D231" s="19" t="s">
        <v>2374</v>
      </c>
      <c r="E231" s="19" t="s">
        <v>2373</v>
      </c>
      <c r="F231" s="19" t="s">
        <v>2373</v>
      </c>
      <c r="G231" s="19">
        <v>1</v>
      </c>
      <c r="H231" s="19" t="s">
        <v>2374</v>
      </c>
      <c r="I231" s="19" t="str">
        <f t="shared" si="6"/>
        <v>Obesity</v>
      </c>
      <c r="J231" s="19" t="str">
        <f t="shared" si="7"/>
        <v>Normal</v>
      </c>
    </row>
    <row r="232" spans="1:10" x14ac:dyDescent="0.3">
      <c r="A232" s="19" t="s">
        <v>2136</v>
      </c>
      <c r="B232" s="19">
        <v>34.9</v>
      </c>
      <c r="C232" s="21">
        <v>6.22</v>
      </c>
      <c r="D232" s="19" t="s">
        <v>2373</v>
      </c>
      <c r="E232" s="19" t="s">
        <v>2373</v>
      </c>
      <c r="F232" s="19" t="s">
        <v>2374</v>
      </c>
      <c r="G232" s="19">
        <v>1</v>
      </c>
      <c r="H232" s="19" t="s">
        <v>2374</v>
      </c>
      <c r="I232" s="19" t="str">
        <f t="shared" si="6"/>
        <v>Obesity</v>
      </c>
      <c r="J232" s="19" t="str">
        <f t="shared" si="7"/>
        <v>Prediabetes</v>
      </c>
    </row>
    <row r="233" spans="1:10" x14ac:dyDescent="0.3">
      <c r="A233" s="19" t="s">
        <v>2135</v>
      </c>
      <c r="B233" s="19">
        <v>31.13</v>
      </c>
      <c r="C233" s="21">
        <v>4.5199999999999996</v>
      </c>
      <c r="D233" s="19" t="s">
        <v>2374</v>
      </c>
      <c r="E233" s="19" t="s">
        <v>2373</v>
      </c>
      <c r="F233" s="19" t="s">
        <v>2373</v>
      </c>
      <c r="G233" s="19">
        <v>1</v>
      </c>
      <c r="H233" s="19" t="s">
        <v>2374</v>
      </c>
      <c r="I233" s="19" t="str">
        <f t="shared" si="6"/>
        <v>Obesity</v>
      </c>
      <c r="J233" s="19" t="str">
        <f t="shared" si="7"/>
        <v>Normal</v>
      </c>
    </row>
    <row r="234" spans="1:10" x14ac:dyDescent="0.3">
      <c r="A234" s="19" t="s">
        <v>2134</v>
      </c>
      <c r="B234" s="19">
        <v>34.799999999999997</v>
      </c>
      <c r="C234" s="21">
        <v>6.18</v>
      </c>
      <c r="D234" s="19" t="s">
        <v>2373</v>
      </c>
      <c r="E234" s="19" t="s">
        <v>2373</v>
      </c>
      <c r="F234" s="19" t="s">
        <v>2374</v>
      </c>
      <c r="G234" s="19">
        <v>1</v>
      </c>
      <c r="H234" s="19" t="s">
        <v>2374</v>
      </c>
      <c r="I234" s="19" t="str">
        <f t="shared" si="6"/>
        <v>Obesity</v>
      </c>
      <c r="J234" s="19" t="str">
        <f t="shared" si="7"/>
        <v>Prediabetes</v>
      </c>
    </row>
    <row r="235" spans="1:10" x14ac:dyDescent="0.3">
      <c r="A235" s="19" t="s">
        <v>2133</v>
      </c>
      <c r="B235" s="19">
        <v>31.68</v>
      </c>
      <c r="C235" s="21">
        <v>4.4000000000000004</v>
      </c>
      <c r="D235" s="19" t="s">
        <v>2373</v>
      </c>
      <c r="E235" s="19" t="s">
        <v>2373</v>
      </c>
      <c r="F235" s="19" t="s">
        <v>2373</v>
      </c>
      <c r="G235" s="19">
        <v>0</v>
      </c>
      <c r="H235" s="19" t="s">
        <v>2374</v>
      </c>
      <c r="I235" s="19" t="str">
        <f t="shared" si="6"/>
        <v>Obesity</v>
      </c>
      <c r="J235" s="19" t="str">
        <f t="shared" si="7"/>
        <v>Normal</v>
      </c>
    </row>
    <row r="236" spans="1:10" x14ac:dyDescent="0.3">
      <c r="A236" s="19" t="s">
        <v>2132</v>
      </c>
      <c r="B236" s="19">
        <v>33.534999999999997</v>
      </c>
      <c r="C236" s="21">
        <v>6.23</v>
      </c>
      <c r="D236" s="19" t="s">
        <v>2373</v>
      </c>
      <c r="E236" s="19" t="s">
        <v>2374</v>
      </c>
      <c r="F236" s="19" t="s">
        <v>2373</v>
      </c>
      <c r="G236" s="19">
        <v>1</v>
      </c>
      <c r="H236" s="19" t="s">
        <v>2374</v>
      </c>
      <c r="I236" s="19" t="str">
        <f t="shared" si="6"/>
        <v>Obesity</v>
      </c>
      <c r="J236" s="19" t="str">
        <f t="shared" si="7"/>
        <v>Prediabetes</v>
      </c>
    </row>
    <row r="237" spans="1:10" x14ac:dyDescent="0.3">
      <c r="A237" s="19" t="s">
        <v>2131</v>
      </c>
      <c r="B237" s="19">
        <v>31.92</v>
      </c>
      <c r="C237" s="21">
        <v>5.33</v>
      </c>
      <c r="D237" s="19" t="s">
        <v>2374</v>
      </c>
      <c r="E237" s="19" t="s">
        <v>2373</v>
      </c>
      <c r="F237" s="19" t="s">
        <v>2373</v>
      </c>
      <c r="G237" s="19">
        <v>0</v>
      </c>
      <c r="H237" s="19" t="s">
        <v>2374</v>
      </c>
      <c r="I237" s="19" t="str">
        <f t="shared" si="6"/>
        <v>Obesity</v>
      </c>
      <c r="J237" s="19" t="str">
        <f t="shared" si="7"/>
        <v>Normal</v>
      </c>
    </row>
    <row r="238" spans="1:10" x14ac:dyDescent="0.3">
      <c r="A238" s="19" t="s">
        <v>2130</v>
      </c>
      <c r="B238" s="19">
        <v>32.700000000000003</v>
      </c>
      <c r="C238" s="21">
        <v>4.09</v>
      </c>
      <c r="D238" s="19" t="s">
        <v>2373</v>
      </c>
      <c r="E238" s="19" t="s">
        <v>2373</v>
      </c>
      <c r="F238" s="19" t="s">
        <v>2373</v>
      </c>
      <c r="G238" s="19">
        <v>1</v>
      </c>
      <c r="H238" s="19" t="s">
        <v>2374</v>
      </c>
      <c r="I238" s="19" t="str">
        <f t="shared" si="6"/>
        <v>Obesity</v>
      </c>
      <c r="J238" s="19" t="str">
        <f t="shared" si="7"/>
        <v>Normal</v>
      </c>
    </row>
    <row r="239" spans="1:10" x14ac:dyDescent="0.3">
      <c r="A239" s="19" t="s">
        <v>2129</v>
      </c>
      <c r="B239" s="19">
        <v>41.25</v>
      </c>
      <c r="C239" s="21">
        <v>5.19</v>
      </c>
      <c r="D239" s="19" t="s">
        <v>2373</v>
      </c>
      <c r="E239" s="19" t="s">
        <v>2373</v>
      </c>
      <c r="F239" s="19" t="s">
        <v>2373</v>
      </c>
      <c r="G239" s="19">
        <v>0</v>
      </c>
      <c r="H239" s="19" t="s">
        <v>2374</v>
      </c>
      <c r="I239" s="19" t="str">
        <f t="shared" si="6"/>
        <v>Obesity</v>
      </c>
      <c r="J239" s="19" t="str">
        <f t="shared" si="7"/>
        <v>Normal</v>
      </c>
    </row>
    <row r="240" spans="1:10" x14ac:dyDescent="0.3">
      <c r="A240" s="19" t="s">
        <v>2128</v>
      </c>
      <c r="B240" s="19">
        <v>33.11</v>
      </c>
      <c r="C240" s="21">
        <v>4.12</v>
      </c>
      <c r="D240" s="19" t="s">
        <v>2373</v>
      </c>
      <c r="E240" s="19" t="s">
        <v>2373</v>
      </c>
      <c r="F240" s="19" t="s">
        <v>2374</v>
      </c>
      <c r="G240" s="19">
        <v>1</v>
      </c>
      <c r="H240" s="19" t="s">
        <v>2374</v>
      </c>
      <c r="I240" s="19" t="str">
        <f t="shared" si="6"/>
        <v>Obesity</v>
      </c>
      <c r="J240" s="19" t="str">
        <f t="shared" si="7"/>
        <v>Normal</v>
      </c>
    </row>
    <row r="241" spans="1:10" x14ac:dyDescent="0.3">
      <c r="A241" s="19" t="s">
        <v>2127</v>
      </c>
      <c r="B241" s="19">
        <v>36.159999999999997</v>
      </c>
      <c r="C241" s="21">
        <v>5.0999999999999996</v>
      </c>
      <c r="D241" s="19" t="s">
        <v>2373</v>
      </c>
      <c r="E241" s="19" t="s">
        <v>2373</v>
      </c>
      <c r="F241" s="19" t="s">
        <v>2373</v>
      </c>
      <c r="G241" s="19">
        <v>1</v>
      </c>
      <c r="H241" s="19" t="s">
        <v>2374</v>
      </c>
      <c r="I241" s="19" t="str">
        <f t="shared" si="6"/>
        <v>Obesity</v>
      </c>
      <c r="J241" s="19" t="str">
        <f t="shared" si="7"/>
        <v>Normal</v>
      </c>
    </row>
    <row r="242" spans="1:10" x14ac:dyDescent="0.3">
      <c r="A242" s="19" t="s">
        <v>2126</v>
      </c>
      <c r="B242" s="19">
        <v>33.72</v>
      </c>
      <c r="C242" s="21">
        <v>6.21</v>
      </c>
      <c r="D242" s="19" t="s">
        <v>2374</v>
      </c>
      <c r="E242" s="19" t="s">
        <v>2373</v>
      </c>
      <c r="F242" s="19" t="s">
        <v>2374</v>
      </c>
      <c r="G242" s="19">
        <v>1</v>
      </c>
      <c r="H242" s="19" t="s">
        <v>2374</v>
      </c>
      <c r="I242" s="19" t="str">
        <f t="shared" si="6"/>
        <v>Obesity</v>
      </c>
      <c r="J242" s="19" t="str">
        <f t="shared" si="7"/>
        <v>Prediabetes</v>
      </c>
    </row>
    <row r="243" spans="1:10" x14ac:dyDescent="0.3">
      <c r="A243" s="19" t="s">
        <v>2124</v>
      </c>
      <c r="B243" s="19">
        <v>37.74</v>
      </c>
      <c r="C243" s="21">
        <v>9.5299999999999994</v>
      </c>
      <c r="D243" s="19" t="s">
        <v>2374</v>
      </c>
      <c r="E243" s="19" t="s">
        <v>2373</v>
      </c>
      <c r="F243" s="19" t="s">
        <v>2373</v>
      </c>
      <c r="G243" s="19">
        <v>1</v>
      </c>
      <c r="H243" s="19" t="s">
        <v>2374</v>
      </c>
      <c r="I243" s="19" t="str">
        <f t="shared" si="6"/>
        <v>Obesity</v>
      </c>
      <c r="J243" s="19" t="str">
        <f t="shared" si="7"/>
        <v>Diabetes</v>
      </c>
    </row>
    <row r="244" spans="1:10" x14ac:dyDescent="0.3">
      <c r="A244" s="19" t="s">
        <v>2123</v>
      </c>
      <c r="B244" s="19">
        <v>48.75</v>
      </c>
      <c r="C244" s="21">
        <v>4.6399999999999997</v>
      </c>
      <c r="D244" s="19" t="s">
        <v>2374</v>
      </c>
      <c r="E244" s="19" t="s">
        <v>2373</v>
      </c>
      <c r="F244" s="19" t="s">
        <v>2373</v>
      </c>
      <c r="G244" s="19">
        <v>1</v>
      </c>
      <c r="H244" s="19" t="s">
        <v>2374</v>
      </c>
      <c r="I244" s="19" t="str">
        <f t="shared" si="6"/>
        <v>Obesity</v>
      </c>
      <c r="J244" s="19" t="str">
        <f t="shared" si="7"/>
        <v>Normal</v>
      </c>
    </row>
    <row r="245" spans="1:10" x14ac:dyDescent="0.3">
      <c r="A245" s="19" t="s">
        <v>2122</v>
      </c>
      <c r="B245" s="19">
        <v>31.065000000000001</v>
      </c>
      <c r="C245" s="21">
        <v>5.05</v>
      </c>
      <c r="D245" s="19" t="s">
        <v>2373</v>
      </c>
      <c r="E245" s="19" t="s">
        <v>2373</v>
      </c>
      <c r="F245" s="19" t="s">
        <v>2373</v>
      </c>
      <c r="G245" s="19">
        <v>1</v>
      </c>
      <c r="H245" s="19" t="s">
        <v>2374</v>
      </c>
      <c r="I245" s="19" t="str">
        <f t="shared" si="6"/>
        <v>Obesity</v>
      </c>
      <c r="J245" s="19" t="str">
        <f t="shared" si="7"/>
        <v>Normal</v>
      </c>
    </row>
    <row r="246" spans="1:10" x14ac:dyDescent="0.3">
      <c r="A246" s="19" t="s">
        <v>2121</v>
      </c>
      <c r="B246" s="19">
        <v>23.55</v>
      </c>
      <c r="C246" s="21">
        <v>10.38</v>
      </c>
      <c r="D246" s="19" t="s">
        <v>2373</v>
      </c>
      <c r="E246" s="19" t="s">
        <v>2373</v>
      </c>
      <c r="F246" s="19" t="s">
        <v>2373</v>
      </c>
      <c r="G246" s="19">
        <v>0</v>
      </c>
      <c r="H246" s="19" t="s">
        <v>2374</v>
      </c>
      <c r="I246" s="19" t="str">
        <f t="shared" si="6"/>
        <v>Normal Weight</v>
      </c>
      <c r="J246" s="19" t="str">
        <f t="shared" si="7"/>
        <v>Diabetes</v>
      </c>
    </row>
    <row r="247" spans="1:10" x14ac:dyDescent="0.3">
      <c r="A247" s="19" t="s">
        <v>2120</v>
      </c>
      <c r="B247" s="19">
        <v>30.18</v>
      </c>
      <c r="C247" s="21">
        <v>8.31</v>
      </c>
      <c r="D247" s="19" t="s">
        <v>2374</v>
      </c>
      <c r="E247" s="19" t="s">
        <v>2373</v>
      </c>
      <c r="F247" s="19" t="s">
        <v>2373</v>
      </c>
      <c r="G247" s="19">
        <v>1</v>
      </c>
      <c r="H247" s="19" t="s">
        <v>2374</v>
      </c>
      <c r="I247" s="19" t="str">
        <f t="shared" si="6"/>
        <v>Obesity</v>
      </c>
      <c r="J247" s="19" t="str">
        <f t="shared" si="7"/>
        <v>Diabetes</v>
      </c>
    </row>
    <row r="248" spans="1:10" x14ac:dyDescent="0.3">
      <c r="A248" s="19" t="s">
        <v>2119</v>
      </c>
      <c r="B248" s="19">
        <v>29.94</v>
      </c>
      <c r="C248" s="21">
        <v>7.59</v>
      </c>
      <c r="D248" s="19" t="s">
        <v>2373</v>
      </c>
      <c r="E248" s="19" t="s">
        <v>2373</v>
      </c>
      <c r="F248" s="19" t="s">
        <v>2373</v>
      </c>
      <c r="G248" s="19">
        <v>0</v>
      </c>
      <c r="H248" s="19" t="s">
        <v>2374</v>
      </c>
      <c r="I248" s="19" t="str">
        <f t="shared" si="6"/>
        <v>Obesity</v>
      </c>
      <c r="J248" s="19" t="str">
        <f t="shared" si="7"/>
        <v>Diabetes</v>
      </c>
    </row>
    <row r="249" spans="1:10" x14ac:dyDescent="0.3">
      <c r="A249" s="19" t="s">
        <v>2118</v>
      </c>
      <c r="B249" s="19">
        <v>31.4</v>
      </c>
      <c r="C249" s="21">
        <v>5.49</v>
      </c>
      <c r="D249" s="19" t="s">
        <v>2373</v>
      </c>
      <c r="E249" s="19" t="s">
        <v>2373</v>
      </c>
      <c r="F249" s="19" t="s">
        <v>2373</v>
      </c>
      <c r="G249" s="19">
        <v>0</v>
      </c>
      <c r="H249" s="19" t="s">
        <v>2374</v>
      </c>
      <c r="I249" s="19" t="str">
        <f t="shared" si="6"/>
        <v>Obesity</v>
      </c>
      <c r="J249" s="19" t="str">
        <f t="shared" si="7"/>
        <v>Normal</v>
      </c>
    </row>
    <row r="250" spans="1:10" x14ac:dyDescent="0.3">
      <c r="A250" s="19" t="s">
        <v>2117</v>
      </c>
      <c r="B250" s="19">
        <v>53.06</v>
      </c>
      <c r="C250" s="21">
        <v>11.68</v>
      </c>
      <c r="D250" s="19" t="s">
        <v>2373</v>
      </c>
      <c r="E250" s="19" t="s">
        <v>2373</v>
      </c>
      <c r="F250" s="19" t="s">
        <v>2373</v>
      </c>
      <c r="G250" s="19">
        <v>0</v>
      </c>
      <c r="H250" s="19" t="s">
        <v>2374</v>
      </c>
      <c r="I250" s="19" t="str">
        <f t="shared" si="6"/>
        <v>Obesity</v>
      </c>
      <c r="J250" s="19" t="str">
        <f t="shared" si="7"/>
        <v>Diabetes</v>
      </c>
    </row>
    <row r="251" spans="1:10" x14ac:dyDescent="0.3">
      <c r="A251" s="19" t="s">
        <v>2116</v>
      </c>
      <c r="B251" s="19">
        <v>30.25</v>
      </c>
      <c r="C251" s="21">
        <v>4.1900000000000004</v>
      </c>
      <c r="D251" s="19" t="s">
        <v>2373</v>
      </c>
      <c r="E251" s="19" t="s">
        <v>2373</v>
      </c>
      <c r="F251" s="19" t="s">
        <v>2373</v>
      </c>
      <c r="G251" s="19">
        <v>2</v>
      </c>
      <c r="H251" s="19" t="s">
        <v>2374</v>
      </c>
      <c r="I251" s="19" t="str">
        <f t="shared" si="6"/>
        <v>Obesity</v>
      </c>
      <c r="J251" s="19" t="str">
        <f t="shared" si="7"/>
        <v>Normal</v>
      </c>
    </row>
    <row r="252" spans="1:10" x14ac:dyDescent="0.3">
      <c r="A252" s="19" t="s">
        <v>2115</v>
      </c>
      <c r="B252" s="19">
        <v>46.68</v>
      </c>
      <c r="C252" s="21">
        <v>4.01</v>
      </c>
      <c r="D252" s="19" t="s">
        <v>2373</v>
      </c>
      <c r="E252" s="19" t="s">
        <v>2373</v>
      </c>
      <c r="F252" s="19" t="s">
        <v>2373</v>
      </c>
      <c r="G252" s="19">
        <v>0</v>
      </c>
      <c r="H252" s="19" t="s">
        <v>2374</v>
      </c>
      <c r="I252" s="19" t="str">
        <f t="shared" si="6"/>
        <v>Obesity</v>
      </c>
      <c r="J252" s="19" t="str">
        <f t="shared" si="7"/>
        <v>Normal</v>
      </c>
    </row>
    <row r="253" spans="1:10" x14ac:dyDescent="0.3">
      <c r="A253" s="19" t="s">
        <v>2114</v>
      </c>
      <c r="B253" s="19">
        <v>30.4</v>
      </c>
      <c r="C253" s="21">
        <v>5.91</v>
      </c>
      <c r="D253" s="19" t="s">
        <v>2373</v>
      </c>
      <c r="E253" s="19" t="s">
        <v>2374</v>
      </c>
      <c r="F253" s="19" t="s">
        <v>2373</v>
      </c>
      <c r="G253" s="19">
        <v>2</v>
      </c>
      <c r="H253" s="19" t="s">
        <v>2374</v>
      </c>
      <c r="I253" s="19" t="str">
        <f t="shared" si="6"/>
        <v>Obesity</v>
      </c>
      <c r="J253" s="19" t="str">
        <f t="shared" si="7"/>
        <v>Prediabetes</v>
      </c>
    </row>
    <row r="254" spans="1:10" x14ac:dyDescent="0.3">
      <c r="A254" s="19" t="s">
        <v>2113</v>
      </c>
      <c r="B254" s="19">
        <v>30.2</v>
      </c>
      <c r="C254" s="21">
        <v>4.47</v>
      </c>
      <c r="D254" s="19" t="s">
        <v>2374</v>
      </c>
      <c r="E254" s="19" t="s">
        <v>2373</v>
      </c>
      <c r="F254" s="19" t="s">
        <v>2374</v>
      </c>
      <c r="G254" s="19">
        <v>1</v>
      </c>
      <c r="H254" s="19" t="s">
        <v>2374</v>
      </c>
      <c r="I254" s="19" t="str">
        <f t="shared" si="6"/>
        <v>Obesity</v>
      </c>
      <c r="J254" s="19" t="str">
        <f t="shared" si="7"/>
        <v>Normal</v>
      </c>
    </row>
    <row r="255" spans="1:10" x14ac:dyDescent="0.3">
      <c r="A255" s="19" t="s">
        <v>2112</v>
      </c>
      <c r="B255" s="19">
        <v>51.18</v>
      </c>
      <c r="C255" s="21">
        <v>4.5599999999999996</v>
      </c>
      <c r="D255" s="19" t="s">
        <v>2374</v>
      </c>
      <c r="E255" s="19" t="s">
        <v>2374</v>
      </c>
      <c r="F255" s="19" t="s">
        <v>2373</v>
      </c>
      <c r="G255" s="19">
        <v>2</v>
      </c>
      <c r="H255" s="19" t="s">
        <v>2374</v>
      </c>
      <c r="I255" s="19" t="str">
        <f t="shared" si="6"/>
        <v>Obesity</v>
      </c>
      <c r="J255" s="19" t="str">
        <f t="shared" si="7"/>
        <v>Normal</v>
      </c>
    </row>
    <row r="256" spans="1:10" x14ac:dyDescent="0.3">
      <c r="A256" s="19" t="s">
        <v>2111</v>
      </c>
      <c r="B256" s="19">
        <v>22.18</v>
      </c>
      <c r="C256" s="21">
        <v>9.9</v>
      </c>
      <c r="D256" s="19" t="s">
        <v>2373</v>
      </c>
      <c r="E256" s="19" t="s">
        <v>2373</v>
      </c>
      <c r="F256" s="19" t="s">
        <v>2373</v>
      </c>
      <c r="G256" s="19">
        <v>0</v>
      </c>
      <c r="H256" s="19" t="s">
        <v>2374</v>
      </c>
      <c r="I256" s="19" t="str">
        <f t="shared" si="6"/>
        <v>Normal Weight</v>
      </c>
      <c r="J256" s="19" t="str">
        <f t="shared" si="7"/>
        <v>Diabetes</v>
      </c>
    </row>
    <row r="257" spans="1:10" x14ac:dyDescent="0.3">
      <c r="A257" s="19" t="s">
        <v>2110</v>
      </c>
      <c r="B257" s="19">
        <v>31.92</v>
      </c>
      <c r="C257" s="21">
        <v>5.1100000000000003</v>
      </c>
      <c r="D257" s="19" t="s">
        <v>2373</v>
      </c>
      <c r="E257" s="19" t="s">
        <v>2373</v>
      </c>
      <c r="F257" s="19" t="s">
        <v>2374</v>
      </c>
      <c r="G257" s="19">
        <v>1</v>
      </c>
      <c r="H257" s="19" t="s">
        <v>2374</v>
      </c>
      <c r="I257" s="19" t="str">
        <f t="shared" si="6"/>
        <v>Obesity</v>
      </c>
      <c r="J257" s="19" t="str">
        <f t="shared" si="7"/>
        <v>Normal</v>
      </c>
    </row>
    <row r="258" spans="1:10" x14ac:dyDescent="0.3">
      <c r="A258" s="19" t="s">
        <v>2109</v>
      </c>
      <c r="B258" s="19">
        <v>31.73</v>
      </c>
      <c r="C258" s="21">
        <v>5.73</v>
      </c>
      <c r="D258" s="19" t="s">
        <v>2373</v>
      </c>
      <c r="E258" s="19" t="s">
        <v>2374</v>
      </c>
      <c r="F258" s="19" t="s">
        <v>2373</v>
      </c>
      <c r="G258" s="19">
        <v>1</v>
      </c>
      <c r="H258" s="19" t="s">
        <v>2374</v>
      </c>
      <c r="I258" s="19" t="str">
        <f t="shared" si="6"/>
        <v>Obesity</v>
      </c>
      <c r="J258" s="19" t="str">
        <f t="shared" si="7"/>
        <v>Prediabetes</v>
      </c>
    </row>
    <row r="259" spans="1:10" x14ac:dyDescent="0.3">
      <c r="A259" s="19" t="s">
        <v>2108</v>
      </c>
      <c r="B259" s="19">
        <v>45.52</v>
      </c>
      <c r="C259" s="21">
        <v>6.04</v>
      </c>
      <c r="D259" s="19" t="s">
        <v>2373</v>
      </c>
      <c r="E259" s="19" t="s">
        <v>2373</v>
      </c>
      <c r="F259" s="19" t="s">
        <v>2374</v>
      </c>
      <c r="G259" s="19">
        <v>1</v>
      </c>
      <c r="H259" s="19" t="s">
        <v>2374</v>
      </c>
      <c r="I259" s="19" t="str">
        <f t="shared" ref="I259:I322" si="8">IF(B259&lt;18.5,"Under Weight",IF(B259&lt;24.9,"Normal Weight",IF(B259&lt;29.9,"Over Weight","Obesity")))</f>
        <v>Obesity</v>
      </c>
      <c r="J259" s="19" t="str">
        <f t="shared" ref="J259:J322" si="9">IF(C259&lt;5.7,"Normal",IF(C259&lt;6.4,"Prediabetes","Diabetes"))</f>
        <v>Prediabetes</v>
      </c>
    </row>
    <row r="260" spans="1:10" x14ac:dyDescent="0.3">
      <c r="A260" s="19" t="s">
        <v>2107</v>
      </c>
      <c r="B260" s="19">
        <v>52.81</v>
      </c>
      <c r="C260" s="21">
        <v>5.19</v>
      </c>
      <c r="D260" s="19" t="s">
        <v>2373</v>
      </c>
      <c r="E260" s="19" t="s">
        <v>2373</v>
      </c>
      <c r="F260" s="19" t="s">
        <v>2374</v>
      </c>
      <c r="G260" s="19">
        <v>1</v>
      </c>
      <c r="H260" s="19" t="s">
        <v>2374</v>
      </c>
      <c r="I260" s="19" t="str">
        <f t="shared" si="8"/>
        <v>Obesity</v>
      </c>
      <c r="J260" s="19" t="str">
        <f t="shared" si="9"/>
        <v>Normal</v>
      </c>
    </row>
    <row r="261" spans="1:10" x14ac:dyDescent="0.3">
      <c r="A261" s="19" t="s">
        <v>2106</v>
      </c>
      <c r="B261" s="19">
        <v>33.58</v>
      </c>
      <c r="C261" s="21">
        <v>5.56</v>
      </c>
      <c r="D261" s="19" t="s">
        <v>2373</v>
      </c>
      <c r="E261" s="19" t="s">
        <v>2373</v>
      </c>
      <c r="F261" s="19" t="s">
        <v>2373</v>
      </c>
      <c r="G261" s="19">
        <v>1</v>
      </c>
      <c r="H261" s="19" t="s">
        <v>2374</v>
      </c>
      <c r="I261" s="19" t="str">
        <f t="shared" si="8"/>
        <v>Obesity</v>
      </c>
      <c r="J261" s="19" t="str">
        <f t="shared" si="9"/>
        <v>Normal</v>
      </c>
    </row>
    <row r="262" spans="1:10" x14ac:dyDescent="0.3">
      <c r="A262" s="19" t="s">
        <v>2105</v>
      </c>
      <c r="B262" s="19">
        <v>30.684999999999999</v>
      </c>
      <c r="C262" s="21">
        <v>8.23</v>
      </c>
      <c r="D262" s="19" t="s">
        <v>2373</v>
      </c>
      <c r="E262" s="19" t="s">
        <v>2373</v>
      </c>
      <c r="F262" s="19" t="s">
        <v>2373</v>
      </c>
      <c r="G262" s="19">
        <v>0</v>
      </c>
      <c r="H262" s="19" t="s">
        <v>2374</v>
      </c>
      <c r="I262" s="19" t="str">
        <f t="shared" si="8"/>
        <v>Obesity</v>
      </c>
      <c r="J262" s="19" t="str">
        <f t="shared" si="9"/>
        <v>Diabetes</v>
      </c>
    </row>
    <row r="263" spans="1:10" x14ac:dyDescent="0.3">
      <c r="A263" s="19" t="s">
        <v>2104</v>
      </c>
      <c r="B263" s="19">
        <v>37.524999999999999</v>
      </c>
      <c r="C263" s="21">
        <v>9.0299999999999994</v>
      </c>
      <c r="D263" s="19" t="s">
        <v>2374</v>
      </c>
      <c r="E263" s="19" t="s">
        <v>2373</v>
      </c>
      <c r="F263" s="19" t="s">
        <v>2373</v>
      </c>
      <c r="G263" s="19">
        <v>2</v>
      </c>
      <c r="H263" s="19" t="s">
        <v>2373</v>
      </c>
      <c r="I263" s="19" t="str">
        <f t="shared" si="8"/>
        <v>Obesity</v>
      </c>
      <c r="J263" s="19" t="str">
        <f t="shared" si="9"/>
        <v>Diabetes</v>
      </c>
    </row>
    <row r="264" spans="1:10" x14ac:dyDescent="0.3">
      <c r="A264" s="19" t="s">
        <v>2103</v>
      </c>
      <c r="B264" s="19">
        <v>34.5</v>
      </c>
      <c r="C264" s="21">
        <v>4.07</v>
      </c>
      <c r="D264" s="19" t="s">
        <v>2374</v>
      </c>
      <c r="E264" s="19" t="s">
        <v>2373</v>
      </c>
      <c r="F264" s="19" t="s">
        <v>2373</v>
      </c>
      <c r="G264" s="19">
        <v>0</v>
      </c>
      <c r="H264" s="19" t="s">
        <v>2374</v>
      </c>
      <c r="I264" s="19" t="str">
        <f t="shared" si="8"/>
        <v>Obesity</v>
      </c>
      <c r="J264" s="19" t="str">
        <f t="shared" si="9"/>
        <v>Normal</v>
      </c>
    </row>
    <row r="265" spans="1:10" x14ac:dyDescent="0.3">
      <c r="A265" s="19" t="s">
        <v>2102</v>
      </c>
      <c r="B265" s="19">
        <v>28.16</v>
      </c>
      <c r="C265" s="21">
        <v>5.77</v>
      </c>
      <c r="D265" s="19" t="s">
        <v>2373</v>
      </c>
      <c r="E265" s="19" t="s">
        <v>2373</v>
      </c>
      <c r="F265" s="19" t="s">
        <v>2373</v>
      </c>
      <c r="G265" s="19">
        <v>2</v>
      </c>
      <c r="H265" s="19" t="s">
        <v>2374</v>
      </c>
      <c r="I265" s="19" t="str">
        <f t="shared" si="8"/>
        <v>Over Weight</v>
      </c>
      <c r="J265" s="19" t="str">
        <f t="shared" si="9"/>
        <v>Prediabetes</v>
      </c>
    </row>
    <row r="266" spans="1:10" x14ac:dyDescent="0.3">
      <c r="A266" s="19" t="s">
        <v>2101</v>
      </c>
      <c r="B266" s="19">
        <v>30.02</v>
      </c>
      <c r="C266" s="21">
        <v>5.98</v>
      </c>
      <c r="D266" s="19" t="s">
        <v>2373</v>
      </c>
      <c r="E266" s="19" t="s">
        <v>2373</v>
      </c>
      <c r="F266" s="19" t="s">
        <v>2374</v>
      </c>
      <c r="G266" s="19">
        <v>1</v>
      </c>
      <c r="H266" s="19" t="s">
        <v>2374</v>
      </c>
      <c r="I266" s="19" t="str">
        <f t="shared" si="8"/>
        <v>Obesity</v>
      </c>
      <c r="J266" s="19" t="str">
        <f t="shared" si="9"/>
        <v>Prediabetes</v>
      </c>
    </row>
    <row r="267" spans="1:10" x14ac:dyDescent="0.3">
      <c r="A267" s="19" t="s">
        <v>2100</v>
      </c>
      <c r="B267" s="19">
        <v>37.82</v>
      </c>
      <c r="C267" s="21">
        <v>6.01</v>
      </c>
      <c r="D267" s="19" t="s">
        <v>2373</v>
      </c>
      <c r="E267" s="19" t="s">
        <v>2373</v>
      </c>
      <c r="F267" s="19" t="s">
        <v>2373</v>
      </c>
      <c r="G267" s="19">
        <v>0</v>
      </c>
      <c r="H267" s="19" t="s">
        <v>2374</v>
      </c>
      <c r="I267" s="19" t="str">
        <f t="shared" si="8"/>
        <v>Obesity</v>
      </c>
      <c r="J267" s="19" t="str">
        <f t="shared" si="9"/>
        <v>Prediabetes</v>
      </c>
    </row>
    <row r="268" spans="1:10" x14ac:dyDescent="0.3">
      <c r="A268" s="19" t="s">
        <v>2099</v>
      </c>
      <c r="B268" s="19">
        <v>33.14</v>
      </c>
      <c r="C268" s="21">
        <v>5.67</v>
      </c>
      <c r="D268" s="19" t="s">
        <v>2374</v>
      </c>
      <c r="E268" s="19" t="s">
        <v>2373</v>
      </c>
      <c r="F268" s="19" t="s">
        <v>2373</v>
      </c>
      <c r="G268" s="19">
        <v>0</v>
      </c>
      <c r="H268" s="19" t="s">
        <v>2374</v>
      </c>
      <c r="I268" s="19" t="str">
        <f t="shared" si="8"/>
        <v>Obesity</v>
      </c>
      <c r="J268" s="19" t="str">
        <f t="shared" si="9"/>
        <v>Normal</v>
      </c>
    </row>
    <row r="269" spans="1:10" x14ac:dyDescent="0.3">
      <c r="A269" s="19" t="s">
        <v>2098</v>
      </c>
      <c r="B269" s="19">
        <v>25.14</v>
      </c>
      <c r="C269" s="21">
        <v>6.02</v>
      </c>
      <c r="D269" s="19" t="s">
        <v>2374</v>
      </c>
      <c r="E269" s="19" t="s">
        <v>2373</v>
      </c>
      <c r="F269" s="19" t="s">
        <v>2374</v>
      </c>
      <c r="G269" s="19">
        <v>1</v>
      </c>
      <c r="H269" s="19" t="s">
        <v>2374</v>
      </c>
      <c r="I269" s="19" t="str">
        <f t="shared" si="8"/>
        <v>Over Weight</v>
      </c>
      <c r="J269" s="19" t="str">
        <f t="shared" si="9"/>
        <v>Prediabetes</v>
      </c>
    </row>
    <row r="270" spans="1:10" x14ac:dyDescent="0.3">
      <c r="A270" s="19" t="s">
        <v>2097</v>
      </c>
      <c r="B270" s="19">
        <v>20.18</v>
      </c>
      <c r="C270" s="21">
        <v>11.19</v>
      </c>
      <c r="D270" s="19" t="s">
        <v>2373</v>
      </c>
      <c r="E270" s="19" t="s">
        <v>2373</v>
      </c>
      <c r="F270" s="19" t="s">
        <v>2373</v>
      </c>
      <c r="G270" s="19">
        <v>0</v>
      </c>
      <c r="H270" s="19" t="s">
        <v>2374</v>
      </c>
      <c r="I270" s="19" t="str">
        <f t="shared" si="8"/>
        <v>Normal Weight</v>
      </c>
      <c r="J270" s="19" t="str">
        <f t="shared" si="9"/>
        <v>Diabetes</v>
      </c>
    </row>
    <row r="271" spans="1:10" x14ac:dyDescent="0.3">
      <c r="A271" s="19" t="s">
        <v>2096</v>
      </c>
      <c r="B271" s="19">
        <v>44.36</v>
      </c>
      <c r="C271" s="21">
        <v>5.1100000000000003</v>
      </c>
      <c r="D271" s="19" t="s">
        <v>2373</v>
      </c>
      <c r="E271" s="19" t="s">
        <v>2373</v>
      </c>
      <c r="F271" s="19" t="s">
        <v>2373</v>
      </c>
      <c r="G271" s="19">
        <v>0</v>
      </c>
      <c r="H271" s="19" t="s">
        <v>2374</v>
      </c>
      <c r="I271" s="19" t="str">
        <f t="shared" si="8"/>
        <v>Obesity</v>
      </c>
      <c r="J271" s="19" t="str">
        <f t="shared" si="9"/>
        <v>Normal</v>
      </c>
    </row>
    <row r="272" spans="1:10" x14ac:dyDescent="0.3">
      <c r="A272" s="19" t="s">
        <v>2095</v>
      </c>
      <c r="B272" s="19">
        <v>23.82</v>
      </c>
      <c r="C272" s="21">
        <v>10.85</v>
      </c>
      <c r="D272" s="19" t="s">
        <v>2374</v>
      </c>
      <c r="E272" s="19" t="s">
        <v>2373</v>
      </c>
      <c r="F272" s="19" t="s">
        <v>2373</v>
      </c>
      <c r="G272" s="19">
        <v>0</v>
      </c>
      <c r="H272" s="19" t="s">
        <v>2374</v>
      </c>
      <c r="I272" s="19" t="str">
        <f t="shared" si="8"/>
        <v>Normal Weight</v>
      </c>
      <c r="J272" s="19" t="str">
        <f t="shared" si="9"/>
        <v>Diabetes</v>
      </c>
    </row>
    <row r="273" spans="1:10" x14ac:dyDescent="0.3">
      <c r="A273" s="19" t="s">
        <v>2094</v>
      </c>
      <c r="B273" s="19">
        <v>45</v>
      </c>
      <c r="C273" s="21">
        <v>5.24</v>
      </c>
      <c r="D273" s="19" t="s">
        <v>2374</v>
      </c>
      <c r="E273" s="19" t="s">
        <v>2373</v>
      </c>
      <c r="F273" s="19" t="s">
        <v>2373</v>
      </c>
      <c r="G273" s="19">
        <v>1</v>
      </c>
      <c r="H273" s="19" t="s">
        <v>2374</v>
      </c>
      <c r="I273" s="19" t="str">
        <f t="shared" si="8"/>
        <v>Obesity</v>
      </c>
      <c r="J273" s="19" t="str">
        <f t="shared" si="9"/>
        <v>Normal</v>
      </c>
    </row>
    <row r="274" spans="1:10" x14ac:dyDescent="0.3">
      <c r="A274" s="19" t="s">
        <v>2093</v>
      </c>
      <c r="B274" s="19">
        <v>26.62</v>
      </c>
      <c r="C274" s="21">
        <v>10.08</v>
      </c>
      <c r="D274" s="19" t="s">
        <v>2373</v>
      </c>
      <c r="E274" s="19" t="s">
        <v>2373</v>
      </c>
      <c r="F274" s="19" t="s">
        <v>2373</v>
      </c>
      <c r="G274" s="19">
        <v>0</v>
      </c>
      <c r="H274" s="19" t="s">
        <v>2374</v>
      </c>
      <c r="I274" s="19" t="str">
        <f t="shared" si="8"/>
        <v>Over Weight</v>
      </c>
      <c r="J274" s="19" t="str">
        <f t="shared" si="9"/>
        <v>Diabetes</v>
      </c>
    </row>
    <row r="275" spans="1:10" x14ac:dyDescent="0.3">
      <c r="A275" s="19" t="s">
        <v>2092</v>
      </c>
      <c r="B275" s="19">
        <v>32.67</v>
      </c>
      <c r="C275" s="21">
        <v>10.97</v>
      </c>
      <c r="D275" s="19" t="s">
        <v>2374</v>
      </c>
      <c r="E275" s="19" t="s">
        <v>2373</v>
      </c>
      <c r="F275" s="19" t="s">
        <v>2373</v>
      </c>
      <c r="G275" s="19">
        <v>0</v>
      </c>
      <c r="H275" s="19" t="s">
        <v>2374</v>
      </c>
      <c r="I275" s="19" t="str">
        <f t="shared" si="8"/>
        <v>Obesity</v>
      </c>
      <c r="J275" s="19" t="str">
        <f t="shared" si="9"/>
        <v>Diabetes</v>
      </c>
    </row>
    <row r="276" spans="1:10" x14ac:dyDescent="0.3">
      <c r="A276" s="19" t="s">
        <v>2091</v>
      </c>
      <c r="B276" s="19">
        <v>44.44</v>
      </c>
      <c r="C276" s="21">
        <v>4.9000000000000004</v>
      </c>
      <c r="D276" s="19" t="s">
        <v>2374</v>
      </c>
      <c r="E276" s="19" t="s">
        <v>2373</v>
      </c>
      <c r="F276" s="19" t="s">
        <v>2373</v>
      </c>
      <c r="G276" s="19">
        <v>1</v>
      </c>
      <c r="H276" s="19" t="s">
        <v>2374</v>
      </c>
      <c r="I276" s="19" t="str">
        <f t="shared" si="8"/>
        <v>Obesity</v>
      </c>
      <c r="J276" s="19" t="str">
        <f t="shared" si="9"/>
        <v>Normal</v>
      </c>
    </row>
    <row r="277" spans="1:10" x14ac:dyDescent="0.3">
      <c r="A277" s="19" t="s">
        <v>2090</v>
      </c>
      <c r="B277" s="19">
        <v>28.31</v>
      </c>
      <c r="C277" s="21">
        <v>5.33</v>
      </c>
      <c r="D277" s="19" t="s">
        <v>2373</v>
      </c>
      <c r="E277" s="19" t="s">
        <v>2373</v>
      </c>
      <c r="F277" s="19" t="s">
        <v>2373</v>
      </c>
      <c r="G277" s="19">
        <v>0</v>
      </c>
      <c r="H277" s="19" t="s">
        <v>2374</v>
      </c>
      <c r="I277" s="19" t="str">
        <f t="shared" si="8"/>
        <v>Over Weight</v>
      </c>
      <c r="J277" s="19" t="str">
        <f t="shared" si="9"/>
        <v>Normal</v>
      </c>
    </row>
    <row r="278" spans="1:10" x14ac:dyDescent="0.3">
      <c r="A278" s="19" t="s">
        <v>2089</v>
      </c>
      <c r="B278" s="19">
        <v>25.05</v>
      </c>
      <c r="C278" s="21">
        <v>4.6100000000000003</v>
      </c>
      <c r="D278" s="19" t="s">
        <v>2373</v>
      </c>
      <c r="E278" s="19" t="s">
        <v>2373</v>
      </c>
      <c r="F278" s="19" t="s">
        <v>2373</v>
      </c>
      <c r="G278" s="19">
        <v>2</v>
      </c>
      <c r="H278" s="19" t="s">
        <v>2374</v>
      </c>
      <c r="I278" s="19" t="str">
        <f t="shared" si="8"/>
        <v>Over Weight</v>
      </c>
      <c r="J278" s="19" t="str">
        <f t="shared" si="9"/>
        <v>Normal</v>
      </c>
    </row>
    <row r="279" spans="1:10" x14ac:dyDescent="0.3">
      <c r="A279" s="19" t="s">
        <v>2088</v>
      </c>
      <c r="B279" s="19">
        <v>28.34</v>
      </c>
      <c r="C279" s="21">
        <v>8.18</v>
      </c>
      <c r="D279" s="19" t="s">
        <v>2373</v>
      </c>
      <c r="E279" s="19" t="s">
        <v>2373</v>
      </c>
      <c r="F279" s="19" t="s">
        <v>2373</v>
      </c>
      <c r="G279" s="19">
        <v>0</v>
      </c>
      <c r="H279" s="19" t="s">
        <v>2374</v>
      </c>
      <c r="I279" s="19" t="str">
        <f t="shared" si="8"/>
        <v>Over Weight</v>
      </c>
      <c r="J279" s="19" t="str">
        <f t="shared" si="9"/>
        <v>Diabetes</v>
      </c>
    </row>
    <row r="280" spans="1:10" x14ac:dyDescent="0.3">
      <c r="A280" s="19" t="s">
        <v>2087</v>
      </c>
      <c r="B280" s="19">
        <v>17.765000000000001</v>
      </c>
      <c r="C280" s="21">
        <v>5.62</v>
      </c>
      <c r="D280" s="19" t="s">
        <v>2373</v>
      </c>
      <c r="E280" s="19" t="s">
        <v>2373</v>
      </c>
      <c r="F280" s="19" t="s">
        <v>2373</v>
      </c>
      <c r="G280" s="19">
        <v>0</v>
      </c>
      <c r="H280" s="19" t="s">
        <v>2374</v>
      </c>
      <c r="I280" s="19" t="str">
        <f t="shared" si="8"/>
        <v>Under Weight</v>
      </c>
      <c r="J280" s="19" t="str">
        <f t="shared" si="9"/>
        <v>Normal</v>
      </c>
    </row>
    <row r="281" spans="1:10" x14ac:dyDescent="0.3">
      <c r="A281" s="19" t="s">
        <v>2086</v>
      </c>
      <c r="B281" s="19">
        <v>36.119999999999997</v>
      </c>
      <c r="C281" s="21">
        <v>5.82</v>
      </c>
      <c r="D281" s="19" t="s">
        <v>2373</v>
      </c>
      <c r="E281" s="19" t="s">
        <v>2373</v>
      </c>
      <c r="F281" s="19" t="s">
        <v>2373</v>
      </c>
      <c r="G281" s="19">
        <v>0</v>
      </c>
      <c r="H281" s="19" t="s">
        <v>2374</v>
      </c>
      <c r="I281" s="19" t="str">
        <f t="shared" si="8"/>
        <v>Obesity</v>
      </c>
      <c r="J281" s="19" t="str">
        <f t="shared" si="9"/>
        <v>Prediabetes</v>
      </c>
    </row>
    <row r="282" spans="1:10" x14ac:dyDescent="0.3">
      <c r="A282" s="19" t="s">
        <v>2085</v>
      </c>
      <c r="B282" s="19">
        <v>23.19</v>
      </c>
      <c r="C282" s="21">
        <v>7.66</v>
      </c>
      <c r="D282" s="19" t="s">
        <v>2373</v>
      </c>
      <c r="E282" s="19" t="s">
        <v>2373</v>
      </c>
      <c r="F282" s="19" t="s">
        <v>2373</v>
      </c>
      <c r="G282" s="19">
        <v>0</v>
      </c>
      <c r="H282" s="19" t="s">
        <v>2374</v>
      </c>
      <c r="I282" s="19" t="str">
        <f t="shared" si="8"/>
        <v>Normal Weight</v>
      </c>
      <c r="J282" s="19" t="str">
        <f t="shared" si="9"/>
        <v>Diabetes</v>
      </c>
    </row>
    <row r="283" spans="1:10" x14ac:dyDescent="0.3">
      <c r="A283" s="19" t="s">
        <v>2084</v>
      </c>
      <c r="B283" s="19">
        <v>35.99</v>
      </c>
      <c r="C283" s="21">
        <v>4.2300000000000004</v>
      </c>
      <c r="D283" s="19" t="s">
        <v>2373</v>
      </c>
      <c r="E283" s="19" t="s">
        <v>2373</v>
      </c>
      <c r="F283" s="19" t="s">
        <v>2373</v>
      </c>
      <c r="G283" s="19">
        <v>0</v>
      </c>
      <c r="H283" s="19" t="s">
        <v>2374</v>
      </c>
      <c r="I283" s="19" t="str">
        <f t="shared" si="8"/>
        <v>Obesity</v>
      </c>
      <c r="J283" s="19" t="str">
        <f t="shared" si="9"/>
        <v>Normal</v>
      </c>
    </row>
    <row r="284" spans="1:10" x14ac:dyDescent="0.3">
      <c r="A284" s="19" t="s">
        <v>2083</v>
      </c>
      <c r="B284" s="19">
        <v>30.25</v>
      </c>
      <c r="C284" s="21">
        <v>5.58</v>
      </c>
      <c r="D284" s="19" t="s">
        <v>2373</v>
      </c>
      <c r="E284" s="19" t="s">
        <v>2373</v>
      </c>
      <c r="F284" s="19" t="s">
        <v>2374</v>
      </c>
      <c r="G284" s="19">
        <v>1</v>
      </c>
      <c r="H284" s="19" t="s">
        <v>2374</v>
      </c>
      <c r="I284" s="19" t="str">
        <f t="shared" si="8"/>
        <v>Obesity</v>
      </c>
      <c r="J284" s="19" t="str">
        <f t="shared" si="9"/>
        <v>Normal</v>
      </c>
    </row>
    <row r="285" spans="1:10" x14ac:dyDescent="0.3">
      <c r="A285" s="19" t="s">
        <v>2082</v>
      </c>
      <c r="B285" s="19">
        <v>26.24</v>
      </c>
      <c r="C285" s="21">
        <v>6.26</v>
      </c>
      <c r="D285" s="19" t="s">
        <v>2374</v>
      </c>
      <c r="E285" s="19" t="s">
        <v>2373</v>
      </c>
      <c r="F285" s="19" t="s">
        <v>2373</v>
      </c>
      <c r="G285" s="19">
        <v>0</v>
      </c>
      <c r="H285" s="19" t="s">
        <v>2374</v>
      </c>
      <c r="I285" s="19" t="str">
        <f t="shared" si="8"/>
        <v>Over Weight</v>
      </c>
      <c r="J285" s="19" t="str">
        <f t="shared" si="9"/>
        <v>Prediabetes</v>
      </c>
    </row>
    <row r="286" spans="1:10" x14ac:dyDescent="0.3">
      <c r="A286" s="19" t="s">
        <v>2081</v>
      </c>
      <c r="B286" s="19">
        <v>31.36</v>
      </c>
      <c r="C286" s="21">
        <v>10.6</v>
      </c>
      <c r="D286" s="19" t="s">
        <v>2374</v>
      </c>
      <c r="E286" s="19" t="s">
        <v>2373</v>
      </c>
      <c r="F286" s="19" t="s">
        <v>2373</v>
      </c>
      <c r="G286" s="19">
        <v>0</v>
      </c>
      <c r="H286" s="19" t="s">
        <v>2374</v>
      </c>
      <c r="I286" s="19" t="str">
        <f t="shared" si="8"/>
        <v>Obesity</v>
      </c>
      <c r="J286" s="19" t="str">
        <f t="shared" si="9"/>
        <v>Diabetes</v>
      </c>
    </row>
    <row r="287" spans="1:10" x14ac:dyDescent="0.3">
      <c r="A287" s="19" t="s">
        <v>2080</v>
      </c>
      <c r="B287" s="19">
        <v>25.69</v>
      </c>
      <c r="C287" s="21">
        <v>4.78</v>
      </c>
      <c r="D287" s="19" t="s">
        <v>2374</v>
      </c>
      <c r="E287" s="19" t="s">
        <v>2373</v>
      </c>
      <c r="F287" s="19" t="s">
        <v>2373</v>
      </c>
      <c r="G287" s="19">
        <v>0</v>
      </c>
      <c r="H287" s="19" t="s">
        <v>2374</v>
      </c>
      <c r="I287" s="19" t="str">
        <f t="shared" si="8"/>
        <v>Over Weight</v>
      </c>
      <c r="J287" s="19" t="str">
        <f t="shared" si="9"/>
        <v>Normal</v>
      </c>
    </row>
    <row r="288" spans="1:10" x14ac:dyDescent="0.3">
      <c r="A288" s="19" t="s">
        <v>2079</v>
      </c>
      <c r="B288" s="19">
        <v>25.46</v>
      </c>
      <c r="C288" s="21">
        <v>6.03</v>
      </c>
      <c r="D288" s="19" t="s">
        <v>2373</v>
      </c>
      <c r="E288" s="19" t="s">
        <v>2373</v>
      </c>
      <c r="F288" s="19" t="s">
        <v>2373</v>
      </c>
      <c r="G288" s="19">
        <v>2</v>
      </c>
      <c r="H288" s="19" t="s">
        <v>2374</v>
      </c>
      <c r="I288" s="19" t="str">
        <f t="shared" si="8"/>
        <v>Over Weight</v>
      </c>
      <c r="J288" s="19" t="str">
        <f t="shared" si="9"/>
        <v>Prediabetes</v>
      </c>
    </row>
    <row r="289" spans="1:10" x14ac:dyDescent="0.3">
      <c r="A289" s="19" t="s">
        <v>2078</v>
      </c>
      <c r="B289" s="19">
        <v>31.83</v>
      </c>
      <c r="C289" s="21">
        <v>11.55</v>
      </c>
      <c r="D289" s="19" t="s">
        <v>2374</v>
      </c>
      <c r="E289" s="19" t="s">
        <v>2373</v>
      </c>
      <c r="F289" s="19" t="s">
        <v>2373</v>
      </c>
      <c r="G289" s="19">
        <v>1</v>
      </c>
      <c r="H289" s="19" t="s">
        <v>2374</v>
      </c>
      <c r="I289" s="19" t="str">
        <f t="shared" si="8"/>
        <v>Obesity</v>
      </c>
      <c r="J289" s="19" t="str">
        <f t="shared" si="9"/>
        <v>Diabetes</v>
      </c>
    </row>
    <row r="290" spans="1:10" x14ac:dyDescent="0.3">
      <c r="A290" s="19" t="s">
        <v>2077</v>
      </c>
      <c r="B290" s="19">
        <v>24.43</v>
      </c>
      <c r="C290" s="21">
        <v>7.59</v>
      </c>
      <c r="D290" s="19" t="s">
        <v>2374</v>
      </c>
      <c r="E290" s="19" t="s">
        <v>2373</v>
      </c>
      <c r="F290" s="19" t="s">
        <v>2373</v>
      </c>
      <c r="G290" s="19">
        <v>1</v>
      </c>
      <c r="H290" s="19" t="s">
        <v>2374</v>
      </c>
      <c r="I290" s="19" t="str">
        <f t="shared" si="8"/>
        <v>Normal Weight</v>
      </c>
      <c r="J290" s="19" t="str">
        <f t="shared" si="9"/>
        <v>Diabetes</v>
      </c>
    </row>
    <row r="291" spans="1:10" x14ac:dyDescent="0.3">
      <c r="A291" s="19" t="s">
        <v>2076</v>
      </c>
      <c r="B291" s="19">
        <v>41.9</v>
      </c>
      <c r="C291" s="21">
        <v>4.26</v>
      </c>
      <c r="D291" s="19" t="s">
        <v>2373</v>
      </c>
      <c r="E291" s="19" t="s">
        <v>2373</v>
      </c>
      <c r="F291" s="19" t="s">
        <v>2373</v>
      </c>
      <c r="G291" s="19">
        <v>0</v>
      </c>
      <c r="H291" s="19" t="s">
        <v>2374</v>
      </c>
      <c r="I291" s="19" t="str">
        <f t="shared" si="8"/>
        <v>Obesity</v>
      </c>
      <c r="J291" s="19" t="str">
        <f t="shared" si="9"/>
        <v>Normal</v>
      </c>
    </row>
    <row r="292" spans="1:10" x14ac:dyDescent="0.3">
      <c r="A292" s="19" t="s">
        <v>2075</v>
      </c>
      <c r="B292" s="19">
        <v>22.88</v>
      </c>
      <c r="C292" s="21">
        <v>5.9</v>
      </c>
      <c r="D292" s="19" t="s">
        <v>2374</v>
      </c>
      <c r="E292" s="19" t="s">
        <v>2373</v>
      </c>
      <c r="F292" s="19" t="s">
        <v>2374</v>
      </c>
      <c r="G292" s="19">
        <v>1</v>
      </c>
      <c r="H292" s="19" t="s">
        <v>2374</v>
      </c>
      <c r="I292" s="19" t="str">
        <f t="shared" si="8"/>
        <v>Normal Weight</v>
      </c>
      <c r="J292" s="19" t="str">
        <f t="shared" si="9"/>
        <v>Prediabetes</v>
      </c>
    </row>
    <row r="293" spans="1:10" x14ac:dyDescent="0.3">
      <c r="A293" s="19" t="s">
        <v>2074</v>
      </c>
      <c r="B293" s="19">
        <v>29.734999999999999</v>
      </c>
      <c r="C293" s="21">
        <v>7.79</v>
      </c>
      <c r="D293" s="19" t="s">
        <v>2373</v>
      </c>
      <c r="E293" s="19" t="s">
        <v>2373</v>
      </c>
      <c r="F293" s="19" t="s">
        <v>2373</v>
      </c>
      <c r="G293" s="19">
        <v>0</v>
      </c>
      <c r="H293" s="19" t="s">
        <v>2373</v>
      </c>
      <c r="I293" s="19" t="str">
        <f t="shared" si="8"/>
        <v>Over Weight</v>
      </c>
      <c r="J293" s="19" t="str">
        <f t="shared" si="9"/>
        <v>Diabetes</v>
      </c>
    </row>
    <row r="294" spans="1:10" x14ac:dyDescent="0.3">
      <c r="A294" s="19" t="s">
        <v>2073</v>
      </c>
      <c r="B294" s="19">
        <v>40.74</v>
      </c>
      <c r="C294" s="21">
        <v>5.28</v>
      </c>
      <c r="D294" s="19" t="s">
        <v>2373</v>
      </c>
      <c r="E294" s="19" t="s">
        <v>2373</v>
      </c>
      <c r="F294" s="19" t="s">
        <v>2374</v>
      </c>
      <c r="G294" s="19">
        <v>1</v>
      </c>
      <c r="H294" s="19" t="s">
        <v>2374</v>
      </c>
      <c r="I294" s="19" t="str">
        <f t="shared" si="8"/>
        <v>Obesity</v>
      </c>
      <c r="J294" s="19" t="str">
        <f t="shared" si="9"/>
        <v>Normal</v>
      </c>
    </row>
    <row r="295" spans="1:10" x14ac:dyDescent="0.3">
      <c r="A295" s="19" t="s">
        <v>2072</v>
      </c>
      <c r="B295" s="19">
        <v>24.14</v>
      </c>
      <c r="C295" s="21">
        <v>5.87</v>
      </c>
      <c r="D295" s="19" t="s">
        <v>2373</v>
      </c>
      <c r="E295" s="19" t="s">
        <v>2373</v>
      </c>
      <c r="F295" s="19" t="s">
        <v>2373</v>
      </c>
      <c r="G295" s="19">
        <v>2</v>
      </c>
      <c r="H295" s="19" t="s">
        <v>2374</v>
      </c>
      <c r="I295" s="19" t="str">
        <f t="shared" si="8"/>
        <v>Normal Weight</v>
      </c>
      <c r="J295" s="19" t="str">
        <f t="shared" si="9"/>
        <v>Prediabetes</v>
      </c>
    </row>
    <row r="296" spans="1:10" x14ac:dyDescent="0.3">
      <c r="A296" s="19" t="s">
        <v>2071</v>
      </c>
      <c r="B296" s="19">
        <v>25.15</v>
      </c>
      <c r="C296" s="21">
        <v>9.08</v>
      </c>
      <c r="D296" s="19" t="s">
        <v>2374</v>
      </c>
      <c r="E296" s="19" t="s">
        <v>2373</v>
      </c>
      <c r="F296" s="19" t="s">
        <v>2373</v>
      </c>
      <c r="G296" s="19">
        <v>1</v>
      </c>
      <c r="H296" s="19" t="s">
        <v>2374</v>
      </c>
      <c r="I296" s="19" t="str">
        <f t="shared" si="8"/>
        <v>Over Weight</v>
      </c>
      <c r="J296" s="19" t="str">
        <f t="shared" si="9"/>
        <v>Diabetes</v>
      </c>
    </row>
    <row r="297" spans="1:10" x14ac:dyDescent="0.3">
      <c r="A297" s="19" t="s">
        <v>2070</v>
      </c>
      <c r="B297" s="19">
        <v>28.71</v>
      </c>
      <c r="C297" s="21">
        <v>5.2</v>
      </c>
      <c r="D297" s="19" t="s">
        <v>2373</v>
      </c>
      <c r="E297" s="19" t="s">
        <v>2373</v>
      </c>
      <c r="F297" s="19" t="s">
        <v>2373</v>
      </c>
      <c r="G297" s="19">
        <v>1</v>
      </c>
      <c r="H297" s="19" t="s">
        <v>2374</v>
      </c>
      <c r="I297" s="19" t="str">
        <f t="shared" si="8"/>
        <v>Over Weight</v>
      </c>
      <c r="J297" s="19" t="str">
        <f t="shared" si="9"/>
        <v>Normal</v>
      </c>
    </row>
    <row r="298" spans="1:10" x14ac:dyDescent="0.3">
      <c r="A298" s="19" t="s">
        <v>2069</v>
      </c>
      <c r="B298" s="19">
        <v>23</v>
      </c>
      <c r="C298" s="21">
        <v>5.48</v>
      </c>
      <c r="D298" s="19" t="s">
        <v>2373</v>
      </c>
      <c r="E298" s="19" t="s">
        <v>2373</v>
      </c>
      <c r="F298" s="19" t="s">
        <v>2373</v>
      </c>
      <c r="G298" s="19">
        <v>0</v>
      </c>
      <c r="H298" s="19" t="s">
        <v>2374</v>
      </c>
      <c r="I298" s="19" t="str">
        <f t="shared" si="8"/>
        <v>Normal Weight</v>
      </c>
      <c r="J298" s="19" t="str">
        <f t="shared" si="9"/>
        <v>Normal</v>
      </c>
    </row>
    <row r="299" spans="1:10" x14ac:dyDescent="0.3">
      <c r="A299" s="19" t="s">
        <v>2068</v>
      </c>
      <c r="B299" s="19">
        <v>36.86</v>
      </c>
      <c r="C299" s="21">
        <v>11.95</v>
      </c>
      <c r="D299" s="19" t="s">
        <v>2373</v>
      </c>
      <c r="E299" s="19" t="s">
        <v>2373</v>
      </c>
      <c r="F299" s="19" t="s">
        <v>2373</v>
      </c>
      <c r="G299" s="19">
        <v>0</v>
      </c>
      <c r="H299" s="19" t="s">
        <v>2373</v>
      </c>
      <c r="I299" s="19" t="str">
        <f t="shared" si="8"/>
        <v>Obesity</v>
      </c>
      <c r="J299" s="19" t="str">
        <f t="shared" si="9"/>
        <v>Diabetes</v>
      </c>
    </row>
    <row r="300" spans="1:10" x14ac:dyDescent="0.3">
      <c r="A300" s="19" t="s">
        <v>2067</v>
      </c>
      <c r="B300" s="19">
        <v>24.25</v>
      </c>
      <c r="C300" s="21">
        <v>8.6999999999999993</v>
      </c>
      <c r="D300" s="19" t="s">
        <v>2374</v>
      </c>
      <c r="E300" s="19" t="s">
        <v>2373</v>
      </c>
      <c r="F300" s="19" t="s">
        <v>2373</v>
      </c>
      <c r="G300" s="19">
        <v>1</v>
      </c>
      <c r="H300" s="19" t="s">
        <v>2374</v>
      </c>
      <c r="I300" s="19" t="str">
        <f t="shared" si="8"/>
        <v>Normal Weight</v>
      </c>
      <c r="J300" s="19" t="str">
        <f t="shared" si="9"/>
        <v>Diabetes</v>
      </c>
    </row>
    <row r="301" spans="1:10" x14ac:dyDescent="0.3">
      <c r="A301" s="19" t="s">
        <v>2066</v>
      </c>
      <c r="B301" s="19">
        <v>23.85</v>
      </c>
      <c r="C301" s="21">
        <v>7.84</v>
      </c>
      <c r="D301" s="19" t="s">
        <v>2373</v>
      </c>
      <c r="E301" s="19" t="s">
        <v>2373</v>
      </c>
      <c r="F301" s="19" t="s">
        <v>2373</v>
      </c>
      <c r="G301" s="19">
        <v>0</v>
      </c>
      <c r="H301" s="19" t="s">
        <v>2374</v>
      </c>
      <c r="I301" s="19" t="str">
        <f t="shared" si="8"/>
        <v>Normal Weight</v>
      </c>
      <c r="J301" s="19" t="str">
        <f t="shared" si="9"/>
        <v>Diabetes</v>
      </c>
    </row>
    <row r="302" spans="1:10" x14ac:dyDescent="0.3">
      <c r="A302" s="19" t="s">
        <v>2065</v>
      </c>
      <c r="B302" s="19">
        <v>40.020000000000003</v>
      </c>
      <c r="C302" s="21">
        <v>5.19</v>
      </c>
      <c r="D302" s="19" t="s">
        <v>2374</v>
      </c>
      <c r="E302" s="19" t="s">
        <v>2373</v>
      </c>
      <c r="F302" s="19" t="s">
        <v>2373</v>
      </c>
      <c r="G302" s="19">
        <v>1</v>
      </c>
      <c r="H302" s="19" t="s">
        <v>2374</v>
      </c>
      <c r="I302" s="19" t="str">
        <f t="shared" si="8"/>
        <v>Obesity</v>
      </c>
      <c r="J302" s="19" t="str">
        <f t="shared" si="9"/>
        <v>Normal</v>
      </c>
    </row>
    <row r="303" spans="1:10" x14ac:dyDescent="0.3">
      <c r="A303" s="19" t="s">
        <v>2064</v>
      </c>
      <c r="B303" s="19">
        <v>19.170000000000002</v>
      </c>
      <c r="C303" s="21">
        <v>8.41</v>
      </c>
      <c r="D303" s="19" t="s">
        <v>2373</v>
      </c>
      <c r="E303" s="19" t="s">
        <v>2373</v>
      </c>
      <c r="F303" s="19" t="s">
        <v>2373</v>
      </c>
      <c r="G303" s="19">
        <v>0</v>
      </c>
      <c r="H303" s="19" t="s">
        <v>2374</v>
      </c>
      <c r="I303" s="19" t="str">
        <f t="shared" si="8"/>
        <v>Normal Weight</v>
      </c>
      <c r="J303" s="19" t="str">
        <f t="shared" si="9"/>
        <v>Diabetes</v>
      </c>
    </row>
    <row r="304" spans="1:10" x14ac:dyDescent="0.3">
      <c r="A304" s="19" t="s">
        <v>2063</v>
      </c>
      <c r="B304" s="19">
        <v>43.53</v>
      </c>
      <c r="C304" s="21">
        <v>5.86</v>
      </c>
      <c r="D304" s="19" t="s">
        <v>2374</v>
      </c>
      <c r="E304" s="19" t="s">
        <v>2374</v>
      </c>
      <c r="F304" s="19" t="s">
        <v>2373</v>
      </c>
      <c r="G304" s="19">
        <v>2</v>
      </c>
      <c r="H304" s="19" t="s">
        <v>2374</v>
      </c>
      <c r="I304" s="19" t="str">
        <f t="shared" si="8"/>
        <v>Obesity</v>
      </c>
      <c r="J304" s="19" t="str">
        <f t="shared" si="9"/>
        <v>Prediabetes</v>
      </c>
    </row>
    <row r="305" spans="1:10" x14ac:dyDescent="0.3">
      <c r="A305" s="19" t="s">
        <v>2062</v>
      </c>
      <c r="B305" s="19">
        <v>46.06</v>
      </c>
      <c r="C305" s="21">
        <v>4.18</v>
      </c>
      <c r="D305" s="19" t="s">
        <v>2373</v>
      </c>
      <c r="E305" s="19" t="s">
        <v>2374</v>
      </c>
      <c r="F305" s="19" t="s">
        <v>2373</v>
      </c>
      <c r="G305" s="19">
        <v>1</v>
      </c>
      <c r="H305" s="19" t="s">
        <v>2374</v>
      </c>
      <c r="I305" s="19" t="str">
        <f t="shared" si="8"/>
        <v>Obesity</v>
      </c>
      <c r="J305" s="19" t="str">
        <f t="shared" si="9"/>
        <v>Normal</v>
      </c>
    </row>
    <row r="306" spans="1:10" x14ac:dyDescent="0.3">
      <c r="A306" s="19" t="s">
        <v>2061</v>
      </c>
      <c r="B306" s="19">
        <v>29.92</v>
      </c>
      <c r="C306" s="21">
        <v>11.99</v>
      </c>
      <c r="D306" s="19" t="s">
        <v>2374</v>
      </c>
      <c r="E306" s="19" t="s">
        <v>2373</v>
      </c>
      <c r="F306" s="19" t="s">
        <v>2373</v>
      </c>
      <c r="G306" s="19">
        <v>2</v>
      </c>
      <c r="H306" s="19" t="s">
        <v>2374</v>
      </c>
      <c r="I306" s="19" t="str">
        <f t="shared" si="8"/>
        <v>Obesity</v>
      </c>
      <c r="J306" s="19" t="str">
        <f t="shared" si="9"/>
        <v>Diabetes</v>
      </c>
    </row>
    <row r="307" spans="1:10" x14ac:dyDescent="0.3">
      <c r="A307" s="19" t="s">
        <v>2060</v>
      </c>
      <c r="B307" s="19">
        <v>28.46</v>
      </c>
      <c r="C307" s="21">
        <v>4.8499999999999996</v>
      </c>
      <c r="D307" s="19" t="s">
        <v>2374</v>
      </c>
      <c r="E307" s="19" t="s">
        <v>2373</v>
      </c>
      <c r="F307" s="19" t="s">
        <v>2373</v>
      </c>
      <c r="G307" s="19">
        <v>1</v>
      </c>
      <c r="H307" s="19" t="s">
        <v>2374</v>
      </c>
      <c r="I307" s="19" t="str">
        <f t="shared" si="8"/>
        <v>Over Weight</v>
      </c>
      <c r="J307" s="19" t="str">
        <f t="shared" si="9"/>
        <v>Normal</v>
      </c>
    </row>
    <row r="308" spans="1:10" x14ac:dyDescent="0.3">
      <c r="A308" s="19" t="s">
        <v>2059</v>
      </c>
      <c r="B308" s="19">
        <v>24.56</v>
      </c>
      <c r="C308" s="21">
        <v>6.18</v>
      </c>
      <c r="D308" s="19" t="s">
        <v>2374</v>
      </c>
      <c r="E308" s="19" t="s">
        <v>2373</v>
      </c>
      <c r="F308" s="19" t="s">
        <v>2374</v>
      </c>
      <c r="G308" s="19">
        <v>1</v>
      </c>
      <c r="H308" s="19" t="s">
        <v>2374</v>
      </c>
      <c r="I308" s="19" t="str">
        <f t="shared" si="8"/>
        <v>Normal Weight</v>
      </c>
      <c r="J308" s="19" t="str">
        <f t="shared" si="9"/>
        <v>Prediabetes</v>
      </c>
    </row>
    <row r="309" spans="1:10" x14ac:dyDescent="0.3">
      <c r="A309" s="19" t="s">
        <v>2058</v>
      </c>
      <c r="B309" s="19">
        <v>41.19</v>
      </c>
      <c r="C309" s="21">
        <v>6.37</v>
      </c>
      <c r="D309" s="19" t="s">
        <v>2373</v>
      </c>
      <c r="E309" s="19" t="s">
        <v>2373</v>
      </c>
      <c r="F309" s="19" t="s">
        <v>2373</v>
      </c>
      <c r="G309" s="19">
        <v>0</v>
      </c>
      <c r="H309" s="19" t="s">
        <v>2374</v>
      </c>
      <c r="I309" s="19" t="str">
        <f t="shared" si="8"/>
        <v>Obesity</v>
      </c>
      <c r="J309" s="19" t="str">
        <f t="shared" si="9"/>
        <v>Prediabetes</v>
      </c>
    </row>
    <row r="310" spans="1:10" x14ac:dyDescent="0.3">
      <c r="A310" s="19" t="s">
        <v>2057</v>
      </c>
      <c r="B310" s="19">
        <v>18.63</v>
      </c>
      <c r="C310" s="21">
        <v>9.81</v>
      </c>
      <c r="D310" s="19" t="s">
        <v>2374</v>
      </c>
      <c r="E310" s="19" t="s">
        <v>2373</v>
      </c>
      <c r="F310" s="19" t="s">
        <v>2373</v>
      </c>
      <c r="G310" s="19">
        <v>2</v>
      </c>
      <c r="H310" s="19" t="s">
        <v>2374</v>
      </c>
      <c r="I310" s="19" t="str">
        <f t="shared" si="8"/>
        <v>Normal Weight</v>
      </c>
      <c r="J310" s="19" t="str">
        <f t="shared" si="9"/>
        <v>Diabetes</v>
      </c>
    </row>
    <row r="311" spans="1:10" x14ac:dyDescent="0.3">
      <c r="A311" s="19" t="s">
        <v>2056</v>
      </c>
      <c r="B311" s="19">
        <v>26.26</v>
      </c>
      <c r="C311" s="21">
        <v>11.8</v>
      </c>
      <c r="D311" s="19" t="s">
        <v>2374</v>
      </c>
      <c r="E311" s="19" t="s">
        <v>2373</v>
      </c>
      <c r="F311" s="19" t="s">
        <v>2373</v>
      </c>
      <c r="G311" s="19">
        <v>1</v>
      </c>
      <c r="H311" s="19" t="s">
        <v>2374</v>
      </c>
      <c r="I311" s="19" t="str">
        <f t="shared" si="8"/>
        <v>Over Weight</v>
      </c>
      <c r="J311" s="19" t="str">
        <f t="shared" si="9"/>
        <v>Diabetes</v>
      </c>
    </row>
    <row r="312" spans="1:10" x14ac:dyDescent="0.3">
      <c r="A312" s="19" t="s">
        <v>2055</v>
      </c>
      <c r="B312" s="19">
        <v>22.37</v>
      </c>
      <c r="C312" s="21">
        <v>5.86</v>
      </c>
      <c r="D312" s="19" t="s">
        <v>2374</v>
      </c>
      <c r="E312" s="19" t="s">
        <v>2373</v>
      </c>
      <c r="F312" s="19" t="s">
        <v>2374</v>
      </c>
      <c r="G312" s="19">
        <v>1</v>
      </c>
      <c r="H312" s="19" t="s">
        <v>2374</v>
      </c>
      <c r="I312" s="19" t="str">
        <f t="shared" si="8"/>
        <v>Normal Weight</v>
      </c>
      <c r="J312" s="19" t="str">
        <f t="shared" si="9"/>
        <v>Prediabetes</v>
      </c>
    </row>
    <row r="313" spans="1:10" x14ac:dyDescent="0.3">
      <c r="A313" s="19" t="s">
        <v>2054</v>
      </c>
      <c r="B313" s="19">
        <v>39.619999999999997</v>
      </c>
      <c r="C313" s="21">
        <v>4.28</v>
      </c>
      <c r="D313" s="19" t="s">
        <v>2373</v>
      </c>
      <c r="E313" s="19" t="s">
        <v>2373</v>
      </c>
      <c r="F313" s="19" t="s">
        <v>2373</v>
      </c>
      <c r="G313" s="19">
        <v>1</v>
      </c>
      <c r="H313" s="19" t="s">
        <v>2374</v>
      </c>
      <c r="I313" s="19" t="str">
        <f t="shared" si="8"/>
        <v>Obesity</v>
      </c>
      <c r="J313" s="19" t="str">
        <f t="shared" si="9"/>
        <v>Normal</v>
      </c>
    </row>
    <row r="314" spans="1:10" x14ac:dyDescent="0.3">
      <c r="A314" s="19" t="s">
        <v>2053</v>
      </c>
      <c r="B314" s="19">
        <v>18.329999999999998</v>
      </c>
      <c r="C314" s="21">
        <v>4.16</v>
      </c>
      <c r="D314" s="19" t="s">
        <v>2374</v>
      </c>
      <c r="E314" s="19" t="s">
        <v>2373</v>
      </c>
      <c r="F314" s="19" t="s">
        <v>2373</v>
      </c>
      <c r="G314" s="19">
        <v>0</v>
      </c>
      <c r="H314" s="19" t="s">
        <v>2374</v>
      </c>
      <c r="I314" s="19" t="str">
        <f t="shared" si="8"/>
        <v>Under Weight</v>
      </c>
      <c r="J314" s="19" t="str">
        <f t="shared" si="9"/>
        <v>Normal</v>
      </c>
    </row>
    <row r="315" spans="1:10" x14ac:dyDescent="0.3">
      <c r="A315" s="19" t="s">
        <v>2052</v>
      </c>
      <c r="B315" s="19">
        <v>17.11</v>
      </c>
      <c r="C315" s="21">
        <v>4.9800000000000004</v>
      </c>
      <c r="D315" s="19" t="s">
        <v>2374</v>
      </c>
      <c r="E315" s="19" t="s">
        <v>2373</v>
      </c>
      <c r="F315" s="19" t="s">
        <v>2374</v>
      </c>
      <c r="G315" s="19">
        <v>1</v>
      </c>
      <c r="H315" s="19" t="s">
        <v>2374</v>
      </c>
      <c r="I315" s="19" t="str">
        <f t="shared" si="8"/>
        <v>Under Weight</v>
      </c>
      <c r="J315" s="19" t="str">
        <f t="shared" si="9"/>
        <v>Normal</v>
      </c>
    </row>
    <row r="316" spans="1:10" x14ac:dyDescent="0.3">
      <c r="A316" s="19" t="s">
        <v>2051</v>
      </c>
      <c r="B316" s="19">
        <v>43.5</v>
      </c>
      <c r="C316" s="21">
        <v>6.38</v>
      </c>
      <c r="D316" s="19" t="s">
        <v>2373</v>
      </c>
      <c r="E316" s="19" t="s">
        <v>2374</v>
      </c>
      <c r="F316" s="19" t="s">
        <v>2373</v>
      </c>
      <c r="G316" s="19">
        <v>1</v>
      </c>
      <c r="H316" s="19" t="s">
        <v>2374</v>
      </c>
      <c r="I316" s="19" t="str">
        <f t="shared" si="8"/>
        <v>Obesity</v>
      </c>
      <c r="J316" s="19" t="str">
        <f t="shared" si="9"/>
        <v>Prediabetes</v>
      </c>
    </row>
    <row r="317" spans="1:10" x14ac:dyDescent="0.3">
      <c r="A317" s="19" t="s">
        <v>2050</v>
      </c>
      <c r="B317" s="19">
        <v>25.364999999999998</v>
      </c>
      <c r="C317" s="21">
        <v>5.19</v>
      </c>
      <c r="D317" s="19" t="s">
        <v>2373</v>
      </c>
      <c r="E317" s="19" t="s">
        <v>2373</v>
      </c>
      <c r="F317" s="19" t="s">
        <v>2373</v>
      </c>
      <c r="G317" s="19">
        <v>2</v>
      </c>
      <c r="H317" s="19" t="s">
        <v>2373</v>
      </c>
      <c r="I317" s="19" t="str">
        <f t="shared" si="8"/>
        <v>Over Weight</v>
      </c>
      <c r="J317" s="19" t="str">
        <f t="shared" si="9"/>
        <v>Normal</v>
      </c>
    </row>
    <row r="318" spans="1:10" x14ac:dyDescent="0.3">
      <c r="A318" s="19" t="s">
        <v>2049</v>
      </c>
      <c r="B318" s="19">
        <v>28.594999999999999</v>
      </c>
      <c r="C318" s="21">
        <v>10.210000000000001</v>
      </c>
      <c r="D318" s="19" t="s">
        <v>2373</v>
      </c>
      <c r="E318" s="19" t="s">
        <v>2373</v>
      </c>
      <c r="F318" s="19" t="s">
        <v>2373</v>
      </c>
      <c r="G318" s="19">
        <v>0</v>
      </c>
      <c r="H318" s="19" t="s">
        <v>2373</v>
      </c>
      <c r="I318" s="19" t="str">
        <f t="shared" si="8"/>
        <v>Over Weight</v>
      </c>
      <c r="J318" s="19" t="str">
        <f t="shared" si="9"/>
        <v>Diabetes</v>
      </c>
    </row>
    <row r="319" spans="1:10" x14ac:dyDescent="0.3">
      <c r="A319" s="19" t="s">
        <v>2048</v>
      </c>
      <c r="B319" s="19">
        <v>29.83</v>
      </c>
      <c r="C319" s="21">
        <v>9.6999999999999993</v>
      </c>
      <c r="D319" s="19" t="s">
        <v>2374</v>
      </c>
      <c r="E319" s="19" t="s">
        <v>2373</v>
      </c>
      <c r="F319" s="19" t="s">
        <v>2374</v>
      </c>
      <c r="G319" s="19">
        <v>1</v>
      </c>
      <c r="H319" s="19" t="s">
        <v>2374</v>
      </c>
      <c r="I319" s="19" t="str">
        <f t="shared" si="8"/>
        <v>Over Weight</v>
      </c>
      <c r="J319" s="19" t="str">
        <f t="shared" si="9"/>
        <v>Diabetes</v>
      </c>
    </row>
    <row r="320" spans="1:10" x14ac:dyDescent="0.3">
      <c r="A320" s="19" t="s">
        <v>2047</v>
      </c>
      <c r="B320" s="19">
        <v>24.7</v>
      </c>
      <c r="C320" s="21">
        <v>10.25</v>
      </c>
      <c r="D320" s="19" t="s">
        <v>2373</v>
      </c>
      <c r="E320" s="19" t="s">
        <v>2373</v>
      </c>
      <c r="F320" s="19" t="s">
        <v>2373</v>
      </c>
      <c r="G320" s="19">
        <v>3</v>
      </c>
      <c r="H320" s="19" t="s">
        <v>2373</v>
      </c>
      <c r="I320" s="19" t="str">
        <f t="shared" si="8"/>
        <v>Normal Weight</v>
      </c>
      <c r="J320" s="19" t="str">
        <f t="shared" si="9"/>
        <v>Diabetes</v>
      </c>
    </row>
    <row r="321" spans="1:10" x14ac:dyDescent="0.3">
      <c r="A321" s="19" t="s">
        <v>2046</v>
      </c>
      <c r="B321" s="19">
        <v>17.940000000000001</v>
      </c>
      <c r="C321" s="21">
        <v>9.77</v>
      </c>
      <c r="D321" s="19" t="s">
        <v>2373</v>
      </c>
      <c r="E321" s="19" t="s">
        <v>2373</v>
      </c>
      <c r="F321" s="19" t="s">
        <v>2373</v>
      </c>
      <c r="G321" s="19">
        <v>0</v>
      </c>
      <c r="H321" s="19" t="s">
        <v>2374</v>
      </c>
      <c r="I321" s="19" t="str">
        <f t="shared" si="8"/>
        <v>Under Weight</v>
      </c>
      <c r="J321" s="19" t="str">
        <f t="shared" si="9"/>
        <v>Diabetes</v>
      </c>
    </row>
    <row r="322" spans="1:10" x14ac:dyDescent="0.3">
      <c r="A322" s="19" t="s">
        <v>2045</v>
      </c>
      <c r="B322" s="19">
        <v>21.08</v>
      </c>
      <c r="C322" s="21">
        <v>4.83</v>
      </c>
      <c r="D322" s="19" t="s">
        <v>2373</v>
      </c>
      <c r="E322" s="19" t="s">
        <v>2373</v>
      </c>
      <c r="F322" s="19" t="s">
        <v>2374</v>
      </c>
      <c r="G322" s="19">
        <v>1</v>
      </c>
      <c r="H322" s="19" t="s">
        <v>2374</v>
      </c>
      <c r="I322" s="19" t="str">
        <f t="shared" si="8"/>
        <v>Normal Weight</v>
      </c>
      <c r="J322" s="19" t="str">
        <f t="shared" si="9"/>
        <v>Normal</v>
      </c>
    </row>
    <row r="323" spans="1:10" x14ac:dyDescent="0.3">
      <c r="A323" s="19" t="s">
        <v>2044</v>
      </c>
      <c r="B323" s="19">
        <v>37.715000000000003</v>
      </c>
      <c r="C323" s="21">
        <v>10.86</v>
      </c>
      <c r="D323" s="19" t="s">
        <v>2374</v>
      </c>
      <c r="E323" s="19" t="s">
        <v>2373</v>
      </c>
      <c r="F323" s="19" t="s">
        <v>2373</v>
      </c>
      <c r="G323" s="19">
        <v>0</v>
      </c>
      <c r="H323" s="19" t="s">
        <v>2373</v>
      </c>
      <c r="I323" s="19" t="str">
        <f t="shared" ref="I323:I386" si="10">IF(B323&lt;18.5,"Under Weight",IF(B323&lt;24.9,"Normal Weight",IF(B323&lt;29.9,"Over Weight","Obesity")))</f>
        <v>Obesity</v>
      </c>
      <c r="J323" s="19" t="str">
        <f t="shared" ref="J323:J386" si="11">IF(C323&lt;5.7,"Normal",IF(C323&lt;6.4,"Prediabetes","Diabetes"))</f>
        <v>Diabetes</v>
      </c>
    </row>
    <row r="324" spans="1:10" x14ac:dyDescent="0.3">
      <c r="A324" s="19" t="s">
        <v>2043</v>
      </c>
      <c r="B324" s="19">
        <v>22.39</v>
      </c>
      <c r="C324" s="21">
        <v>9.5299999999999994</v>
      </c>
      <c r="D324" s="19" t="s">
        <v>2374</v>
      </c>
      <c r="E324" s="19" t="s">
        <v>2373</v>
      </c>
      <c r="F324" s="19" t="s">
        <v>2373</v>
      </c>
      <c r="G324" s="19">
        <v>0</v>
      </c>
      <c r="H324" s="19" t="s">
        <v>2374</v>
      </c>
      <c r="I324" s="19" t="str">
        <f t="shared" si="10"/>
        <v>Normal Weight</v>
      </c>
      <c r="J324" s="19" t="str">
        <f t="shared" si="11"/>
        <v>Diabetes</v>
      </c>
    </row>
    <row r="325" spans="1:10" x14ac:dyDescent="0.3">
      <c r="A325" s="19" t="s">
        <v>2042</v>
      </c>
      <c r="B325" s="19">
        <v>28.78</v>
      </c>
      <c r="C325" s="21">
        <v>5.68</v>
      </c>
      <c r="D325" s="19" t="s">
        <v>2373</v>
      </c>
      <c r="E325" s="19" t="s">
        <v>2373</v>
      </c>
      <c r="F325" s="19" t="s">
        <v>2373</v>
      </c>
      <c r="G325" s="19">
        <v>0</v>
      </c>
      <c r="H325" s="19" t="s">
        <v>2374</v>
      </c>
      <c r="I325" s="19" t="str">
        <f t="shared" si="10"/>
        <v>Over Weight</v>
      </c>
      <c r="J325" s="19" t="str">
        <f t="shared" si="11"/>
        <v>Normal</v>
      </c>
    </row>
    <row r="326" spans="1:10" x14ac:dyDescent="0.3">
      <c r="A326" s="19" t="s">
        <v>2041</v>
      </c>
      <c r="B326" s="19">
        <v>18.329999999999998</v>
      </c>
      <c r="C326" s="21">
        <v>5.57</v>
      </c>
      <c r="D326" s="19" t="s">
        <v>2374</v>
      </c>
      <c r="E326" s="19" t="s">
        <v>2373</v>
      </c>
      <c r="F326" s="19" t="s">
        <v>2373</v>
      </c>
      <c r="G326" s="19">
        <v>0</v>
      </c>
      <c r="H326" s="19" t="s">
        <v>2374</v>
      </c>
      <c r="I326" s="19" t="str">
        <f t="shared" si="10"/>
        <v>Under Weight</v>
      </c>
      <c r="J326" s="19" t="str">
        <f t="shared" si="11"/>
        <v>Normal</v>
      </c>
    </row>
    <row r="327" spans="1:10" x14ac:dyDescent="0.3">
      <c r="A327" s="19" t="s">
        <v>2040</v>
      </c>
      <c r="B327" s="19">
        <v>26.39</v>
      </c>
      <c r="C327" s="21">
        <v>4.58</v>
      </c>
      <c r="D327" s="19" t="s">
        <v>2374</v>
      </c>
      <c r="E327" s="19" t="s">
        <v>2373</v>
      </c>
      <c r="F327" s="19" t="s">
        <v>2373</v>
      </c>
      <c r="G327" s="19">
        <v>1</v>
      </c>
      <c r="H327" s="19" t="s">
        <v>2374</v>
      </c>
      <c r="I327" s="19" t="str">
        <f t="shared" si="10"/>
        <v>Over Weight</v>
      </c>
      <c r="J327" s="19" t="str">
        <f t="shared" si="11"/>
        <v>Normal</v>
      </c>
    </row>
    <row r="328" spans="1:10" x14ac:dyDescent="0.3">
      <c r="A328" s="19" t="s">
        <v>2039</v>
      </c>
      <c r="B328" s="19">
        <v>19.260000000000002</v>
      </c>
      <c r="C328" s="21">
        <v>8.9600000000000009</v>
      </c>
      <c r="D328" s="19" t="s">
        <v>2374</v>
      </c>
      <c r="E328" s="19" t="s">
        <v>2373</v>
      </c>
      <c r="F328" s="19" t="s">
        <v>2373</v>
      </c>
      <c r="G328" s="19">
        <v>1</v>
      </c>
      <c r="H328" s="19" t="s">
        <v>2374</v>
      </c>
      <c r="I328" s="19" t="str">
        <f t="shared" si="10"/>
        <v>Normal Weight</v>
      </c>
      <c r="J328" s="19" t="str">
        <f t="shared" si="11"/>
        <v>Diabetes</v>
      </c>
    </row>
    <row r="329" spans="1:10" x14ac:dyDescent="0.3">
      <c r="A329" s="19" t="s">
        <v>2038</v>
      </c>
      <c r="B329" s="19">
        <v>26.92</v>
      </c>
      <c r="C329" s="21">
        <v>6.09</v>
      </c>
      <c r="D329" s="19" t="s">
        <v>2373</v>
      </c>
      <c r="E329" s="19" t="s">
        <v>2373</v>
      </c>
      <c r="F329" s="19" t="s">
        <v>2373</v>
      </c>
      <c r="G329" s="19">
        <v>0</v>
      </c>
      <c r="H329" s="19" t="s">
        <v>2374</v>
      </c>
      <c r="I329" s="19" t="str">
        <f t="shared" si="10"/>
        <v>Over Weight</v>
      </c>
      <c r="J329" s="19" t="str">
        <f t="shared" si="11"/>
        <v>Prediabetes</v>
      </c>
    </row>
    <row r="330" spans="1:10" x14ac:dyDescent="0.3">
      <c r="A330" s="19" t="s">
        <v>2037</v>
      </c>
      <c r="B330" s="19">
        <v>19.73</v>
      </c>
      <c r="C330" s="21">
        <v>4.3600000000000003</v>
      </c>
      <c r="D330" s="19" t="s">
        <v>2373</v>
      </c>
      <c r="E330" s="19" t="s">
        <v>2373</v>
      </c>
      <c r="F330" s="19" t="s">
        <v>2373</v>
      </c>
      <c r="G330" s="19">
        <v>0</v>
      </c>
      <c r="H330" s="19" t="s">
        <v>2374</v>
      </c>
      <c r="I330" s="19" t="str">
        <f t="shared" si="10"/>
        <v>Normal Weight</v>
      </c>
      <c r="J330" s="19" t="str">
        <f t="shared" si="11"/>
        <v>Normal</v>
      </c>
    </row>
    <row r="331" spans="1:10" x14ac:dyDescent="0.3">
      <c r="A331" s="19" t="s">
        <v>2036</v>
      </c>
      <c r="B331" s="19">
        <v>23.56</v>
      </c>
      <c r="C331" s="21">
        <v>11.74</v>
      </c>
      <c r="D331" s="19" t="s">
        <v>2374</v>
      </c>
      <c r="E331" s="19" t="s">
        <v>2373</v>
      </c>
      <c r="F331" s="19" t="s">
        <v>2373</v>
      </c>
      <c r="G331" s="19">
        <v>0</v>
      </c>
      <c r="H331" s="19" t="s">
        <v>2374</v>
      </c>
      <c r="I331" s="19" t="str">
        <f t="shared" si="10"/>
        <v>Normal Weight</v>
      </c>
      <c r="J331" s="19" t="str">
        <f t="shared" si="11"/>
        <v>Diabetes</v>
      </c>
    </row>
    <row r="332" spans="1:10" x14ac:dyDescent="0.3">
      <c r="A332" s="19" t="s">
        <v>2035</v>
      </c>
      <c r="B332" s="19">
        <v>37.67</v>
      </c>
      <c r="C332" s="21">
        <v>5.89</v>
      </c>
      <c r="D332" s="19" t="s">
        <v>2373</v>
      </c>
      <c r="E332" s="19" t="s">
        <v>2373</v>
      </c>
      <c r="F332" s="19" t="s">
        <v>2373</v>
      </c>
      <c r="G332" s="19">
        <v>1</v>
      </c>
      <c r="H332" s="19" t="s">
        <v>2374</v>
      </c>
      <c r="I332" s="19" t="str">
        <f t="shared" si="10"/>
        <v>Obesity</v>
      </c>
      <c r="J332" s="19" t="str">
        <f t="shared" si="11"/>
        <v>Prediabetes</v>
      </c>
    </row>
    <row r="333" spans="1:10" x14ac:dyDescent="0.3">
      <c r="A333" s="19" t="s">
        <v>2034</v>
      </c>
      <c r="B333" s="19">
        <v>18.73</v>
      </c>
      <c r="C333" s="21">
        <v>10.64</v>
      </c>
      <c r="D333" s="19" t="s">
        <v>2373</v>
      </c>
      <c r="E333" s="19" t="s">
        <v>2373</v>
      </c>
      <c r="F333" s="19" t="s">
        <v>2373</v>
      </c>
      <c r="G333" s="19">
        <v>2</v>
      </c>
      <c r="H333" s="19" t="s">
        <v>2374</v>
      </c>
      <c r="I333" s="19" t="str">
        <f t="shared" si="10"/>
        <v>Normal Weight</v>
      </c>
      <c r="J333" s="19" t="str">
        <f t="shared" si="11"/>
        <v>Diabetes</v>
      </c>
    </row>
    <row r="334" spans="1:10" x14ac:dyDescent="0.3">
      <c r="A334" s="19" t="s">
        <v>2033</v>
      </c>
      <c r="B334" s="19">
        <v>33.090000000000003</v>
      </c>
      <c r="C334" s="21">
        <v>6.06</v>
      </c>
      <c r="D334" s="19" t="s">
        <v>2373</v>
      </c>
      <c r="E334" s="19" t="s">
        <v>2373</v>
      </c>
      <c r="F334" s="19" t="s">
        <v>2374</v>
      </c>
      <c r="G334" s="19">
        <v>1</v>
      </c>
      <c r="H334" s="19" t="s">
        <v>2374</v>
      </c>
      <c r="I334" s="19" t="str">
        <f t="shared" si="10"/>
        <v>Obesity</v>
      </c>
      <c r="J334" s="19" t="str">
        <f t="shared" si="11"/>
        <v>Prediabetes</v>
      </c>
    </row>
    <row r="335" spans="1:10" x14ac:dyDescent="0.3">
      <c r="A335" s="19" t="s">
        <v>2032</v>
      </c>
      <c r="B335" s="19">
        <v>18.329999999999998</v>
      </c>
      <c r="C335" s="21">
        <v>7.46</v>
      </c>
      <c r="D335" s="19" t="s">
        <v>2374</v>
      </c>
      <c r="E335" s="19" t="s">
        <v>2373</v>
      </c>
      <c r="F335" s="19" t="s">
        <v>2373</v>
      </c>
      <c r="G335" s="19">
        <v>1</v>
      </c>
      <c r="H335" s="19" t="s">
        <v>2374</v>
      </c>
      <c r="I335" s="19" t="str">
        <f t="shared" si="10"/>
        <v>Under Weight</v>
      </c>
      <c r="J335" s="19" t="str">
        <f t="shared" si="11"/>
        <v>Diabetes</v>
      </c>
    </row>
    <row r="336" spans="1:10" x14ac:dyDescent="0.3">
      <c r="A336" s="19" t="s">
        <v>2031</v>
      </c>
      <c r="B336" s="19">
        <v>27.74</v>
      </c>
      <c r="C336" s="21">
        <v>4.68</v>
      </c>
      <c r="D336" s="19" t="s">
        <v>2374</v>
      </c>
      <c r="E336" s="19" t="s">
        <v>2373</v>
      </c>
      <c r="F336" s="19" t="s">
        <v>2373</v>
      </c>
      <c r="G336" s="19">
        <v>2</v>
      </c>
      <c r="H336" s="19" t="s">
        <v>2374</v>
      </c>
      <c r="I336" s="19" t="str">
        <f t="shared" si="10"/>
        <v>Over Weight</v>
      </c>
      <c r="J336" s="19" t="str">
        <f t="shared" si="11"/>
        <v>Normal</v>
      </c>
    </row>
    <row r="337" spans="1:10" x14ac:dyDescent="0.3">
      <c r="A337" s="19" t="s">
        <v>2030</v>
      </c>
      <c r="B337" s="19">
        <v>24.2</v>
      </c>
      <c r="C337" s="21">
        <v>6.15</v>
      </c>
      <c r="D337" s="19" t="s">
        <v>2373</v>
      </c>
      <c r="E337" s="19" t="s">
        <v>2373</v>
      </c>
      <c r="F337" s="19" t="s">
        <v>2373</v>
      </c>
      <c r="G337" s="19">
        <v>1</v>
      </c>
      <c r="H337" s="19" t="s">
        <v>2374</v>
      </c>
      <c r="I337" s="19" t="str">
        <f t="shared" si="10"/>
        <v>Normal Weight</v>
      </c>
      <c r="J337" s="19" t="str">
        <f t="shared" si="11"/>
        <v>Prediabetes</v>
      </c>
    </row>
    <row r="338" spans="1:10" x14ac:dyDescent="0.3">
      <c r="A338" s="19" t="s">
        <v>2029</v>
      </c>
      <c r="B338" s="19">
        <v>22.03</v>
      </c>
      <c r="C338" s="21">
        <v>4.28</v>
      </c>
      <c r="D338" s="19" t="s">
        <v>2374</v>
      </c>
      <c r="E338" s="19" t="s">
        <v>2373</v>
      </c>
      <c r="F338" s="19" t="s">
        <v>2373</v>
      </c>
      <c r="G338" s="19">
        <v>0</v>
      </c>
      <c r="H338" s="19" t="s">
        <v>2374</v>
      </c>
      <c r="I338" s="19" t="str">
        <f t="shared" si="10"/>
        <v>Normal Weight</v>
      </c>
      <c r="J338" s="19" t="str">
        <f t="shared" si="11"/>
        <v>Normal</v>
      </c>
    </row>
    <row r="339" spans="1:10" x14ac:dyDescent="0.3">
      <c r="A339" s="19" t="s">
        <v>2028</v>
      </c>
      <c r="B339" s="19">
        <v>26.885000000000002</v>
      </c>
      <c r="C339" s="21">
        <v>9.86</v>
      </c>
      <c r="D339" s="19" t="s">
        <v>2373</v>
      </c>
      <c r="E339" s="19" t="s">
        <v>2373</v>
      </c>
      <c r="F339" s="19" t="s">
        <v>2373</v>
      </c>
      <c r="G339" s="19">
        <v>3</v>
      </c>
      <c r="H339" s="19" t="s">
        <v>2374</v>
      </c>
      <c r="I339" s="19" t="str">
        <f t="shared" si="10"/>
        <v>Over Weight</v>
      </c>
      <c r="J339" s="19" t="str">
        <f t="shared" si="11"/>
        <v>Diabetes</v>
      </c>
    </row>
    <row r="340" spans="1:10" x14ac:dyDescent="0.3">
      <c r="A340" s="19" t="s">
        <v>2027</v>
      </c>
      <c r="B340" s="19">
        <v>16.36</v>
      </c>
      <c r="C340" s="21">
        <v>11.19</v>
      </c>
      <c r="D340" s="19" t="s">
        <v>2373</v>
      </c>
      <c r="E340" s="19" t="s">
        <v>2373</v>
      </c>
      <c r="F340" s="19" t="s">
        <v>2373</v>
      </c>
      <c r="G340" s="19">
        <v>0</v>
      </c>
      <c r="H340" s="19" t="s">
        <v>2374</v>
      </c>
      <c r="I340" s="19" t="str">
        <f t="shared" si="10"/>
        <v>Under Weight</v>
      </c>
      <c r="J340" s="19" t="str">
        <f t="shared" si="11"/>
        <v>Diabetes</v>
      </c>
    </row>
    <row r="341" spans="1:10" x14ac:dyDescent="0.3">
      <c r="A341" s="19" t="s">
        <v>2026</v>
      </c>
      <c r="B341" s="19">
        <v>32.299999999999997</v>
      </c>
      <c r="C341" s="21">
        <v>4.8899999999999997</v>
      </c>
      <c r="D341" s="19" t="s">
        <v>2374</v>
      </c>
      <c r="E341" s="19" t="s">
        <v>2373</v>
      </c>
      <c r="F341" s="19" t="s">
        <v>2374</v>
      </c>
      <c r="G341" s="19">
        <v>1</v>
      </c>
      <c r="H341" s="19" t="s">
        <v>2373</v>
      </c>
      <c r="I341" s="19" t="str">
        <f t="shared" si="10"/>
        <v>Obesity</v>
      </c>
      <c r="J341" s="19" t="str">
        <f t="shared" si="11"/>
        <v>Normal</v>
      </c>
    </row>
    <row r="342" spans="1:10" x14ac:dyDescent="0.3">
      <c r="A342" s="19" t="s">
        <v>2025</v>
      </c>
      <c r="B342" s="19">
        <v>16.05</v>
      </c>
      <c r="C342" s="21">
        <v>4.3499999999999996</v>
      </c>
      <c r="D342" s="19" t="s">
        <v>2374</v>
      </c>
      <c r="E342" s="19" t="s">
        <v>2373</v>
      </c>
      <c r="F342" s="19" t="s">
        <v>2373</v>
      </c>
      <c r="G342" s="19">
        <v>0</v>
      </c>
      <c r="H342" s="19" t="s">
        <v>2374</v>
      </c>
      <c r="I342" s="19" t="str">
        <f t="shared" si="10"/>
        <v>Under Weight</v>
      </c>
      <c r="J342" s="19" t="str">
        <f t="shared" si="11"/>
        <v>Normal</v>
      </c>
    </row>
    <row r="343" spans="1:10" x14ac:dyDescent="0.3">
      <c r="A343" s="19" t="s">
        <v>2024</v>
      </c>
      <c r="B343" s="19">
        <v>29.07</v>
      </c>
      <c r="C343" s="21">
        <v>8.66</v>
      </c>
      <c r="D343" s="19" t="s">
        <v>2374</v>
      </c>
      <c r="E343" s="19" t="s">
        <v>2373</v>
      </c>
      <c r="F343" s="19" t="s">
        <v>2373</v>
      </c>
      <c r="G343" s="19">
        <v>2</v>
      </c>
      <c r="H343" s="19" t="s">
        <v>2374</v>
      </c>
      <c r="I343" s="19" t="str">
        <f t="shared" si="10"/>
        <v>Over Weight</v>
      </c>
      <c r="J343" s="19" t="str">
        <f t="shared" si="11"/>
        <v>Diabetes</v>
      </c>
    </row>
    <row r="344" spans="1:10" x14ac:dyDescent="0.3">
      <c r="A344" s="19" t="s">
        <v>2023</v>
      </c>
      <c r="B344" s="19">
        <v>17.43</v>
      </c>
      <c r="C344" s="21">
        <v>8.64</v>
      </c>
      <c r="D344" s="19" t="s">
        <v>2373</v>
      </c>
      <c r="E344" s="19" t="s">
        <v>2373</v>
      </c>
      <c r="F344" s="19" t="s">
        <v>2373</v>
      </c>
      <c r="G344" s="19">
        <v>0</v>
      </c>
      <c r="H344" s="19" t="s">
        <v>2374</v>
      </c>
      <c r="I344" s="19" t="str">
        <f t="shared" si="10"/>
        <v>Under Weight</v>
      </c>
      <c r="J344" s="19" t="str">
        <f t="shared" si="11"/>
        <v>Diabetes</v>
      </c>
    </row>
    <row r="345" spans="1:10" x14ac:dyDescent="0.3">
      <c r="A345" s="19" t="s">
        <v>2022</v>
      </c>
      <c r="B345" s="19">
        <v>19.329999999999998</v>
      </c>
      <c r="C345" s="21">
        <v>4.2699999999999996</v>
      </c>
      <c r="D345" s="19" t="s">
        <v>2373</v>
      </c>
      <c r="E345" s="19" t="s">
        <v>2373</v>
      </c>
      <c r="F345" s="19" t="s">
        <v>2373</v>
      </c>
      <c r="G345" s="19">
        <v>0</v>
      </c>
      <c r="H345" s="19" t="s">
        <v>2374</v>
      </c>
      <c r="I345" s="19" t="str">
        <f t="shared" si="10"/>
        <v>Normal Weight</v>
      </c>
      <c r="J345" s="19" t="str">
        <f t="shared" si="11"/>
        <v>Normal</v>
      </c>
    </row>
    <row r="346" spans="1:10" x14ac:dyDescent="0.3">
      <c r="A346" s="19" t="s">
        <v>2021</v>
      </c>
      <c r="B346" s="19">
        <v>30.52</v>
      </c>
      <c r="C346" s="21">
        <v>4.21</v>
      </c>
      <c r="D346" s="19" t="s">
        <v>2373</v>
      </c>
      <c r="E346" s="19" t="s">
        <v>2373</v>
      </c>
      <c r="F346" s="19" t="s">
        <v>2373</v>
      </c>
      <c r="G346" s="19">
        <v>1</v>
      </c>
      <c r="H346" s="19" t="s">
        <v>2374</v>
      </c>
      <c r="I346" s="19" t="str">
        <f t="shared" si="10"/>
        <v>Obesity</v>
      </c>
      <c r="J346" s="19" t="str">
        <f t="shared" si="11"/>
        <v>Normal</v>
      </c>
    </row>
    <row r="347" spans="1:10" x14ac:dyDescent="0.3">
      <c r="A347" s="19" t="s">
        <v>2020</v>
      </c>
      <c r="B347" s="19">
        <v>39.21</v>
      </c>
      <c r="C347" s="21">
        <v>5.04</v>
      </c>
      <c r="D347" s="19" t="s">
        <v>2373</v>
      </c>
      <c r="E347" s="19" t="s">
        <v>2373</v>
      </c>
      <c r="F347" s="19" t="s">
        <v>2374</v>
      </c>
      <c r="G347" s="19">
        <v>1</v>
      </c>
      <c r="H347" s="19" t="s">
        <v>2374</v>
      </c>
      <c r="I347" s="19" t="str">
        <f t="shared" si="10"/>
        <v>Obesity</v>
      </c>
      <c r="J347" s="19" t="str">
        <f t="shared" si="11"/>
        <v>Normal</v>
      </c>
    </row>
    <row r="348" spans="1:10" x14ac:dyDescent="0.3">
      <c r="A348" s="19" t="s">
        <v>2019</v>
      </c>
      <c r="B348" s="19">
        <v>26.98</v>
      </c>
      <c r="C348" s="21">
        <v>5.21</v>
      </c>
      <c r="D348" s="19" t="s">
        <v>2374</v>
      </c>
      <c r="E348" s="19" t="s">
        <v>2373</v>
      </c>
      <c r="F348" s="19" t="s">
        <v>2373</v>
      </c>
      <c r="G348" s="19">
        <v>2</v>
      </c>
      <c r="H348" s="19" t="s">
        <v>2374</v>
      </c>
      <c r="I348" s="19" t="str">
        <f t="shared" si="10"/>
        <v>Over Weight</v>
      </c>
      <c r="J348" s="19" t="str">
        <f t="shared" si="11"/>
        <v>Normal</v>
      </c>
    </row>
    <row r="349" spans="1:10" x14ac:dyDescent="0.3">
      <c r="A349" s="19" t="s">
        <v>2018</v>
      </c>
      <c r="B349" s="19">
        <v>25.84</v>
      </c>
      <c r="C349" s="21">
        <v>8.83</v>
      </c>
      <c r="D349" s="19" t="s">
        <v>2373</v>
      </c>
      <c r="E349" s="19" t="s">
        <v>2373</v>
      </c>
      <c r="F349" s="19" t="s">
        <v>2373</v>
      </c>
      <c r="G349" s="19">
        <v>0</v>
      </c>
      <c r="H349" s="19" t="s">
        <v>2373</v>
      </c>
      <c r="I349" s="19" t="str">
        <f t="shared" si="10"/>
        <v>Over Weight</v>
      </c>
      <c r="J349" s="19" t="str">
        <f t="shared" si="11"/>
        <v>Diabetes</v>
      </c>
    </row>
    <row r="350" spans="1:10" x14ac:dyDescent="0.3">
      <c r="A350" s="19" t="s">
        <v>2017</v>
      </c>
      <c r="B350" s="19">
        <v>28.31</v>
      </c>
      <c r="C350" s="21">
        <v>8.4700000000000006</v>
      </c>
      <c r="D350" s="19" t="s">
        <v>2374</v>
      </c>
      <c r="E350" s="19" t="s">
        <v>2373</v>
      </c>
      <c r="F350" s="19" t="s">
        <v>2373</v>
      </c>
      <c r="G350" s="19">
        <v>2</v>
      </c>
      <c r="H350" s="19" t="s">
        <v>2374</v>
      </c>
      <c r="I350" s="19" t="str">
        <f t="shared" si="10"/>
        <v>Over Weight</v>
      </c>
      <c r="J350" s="19" t="str">
        <f t="shared" si="11"/>
        <v>Diabetes</v>
      </c>
    </row>
    <row r="351" spans="1:10" x14ac:dyDescent="0.3">
      <c r="A351" s="19" t="s">
        <v>2016</v>
      </c>
      <c r="B351" s="19">
        <v>23.94</v>
      </c>
      <c r="C351" s="21">
        <v>4.2</v>
      </c>
      <c r="D351" s="19" t="s">
        <v>2373</v>
      </c>
      <c r="E351" s="19" t="s">
        <v>2373</v>
      </c>
      <c r="F351" s="19" t="s">
        <v>2373</v>
      </c>
      <c r="G351" s="19">
        <v>0</v>
      </c>
      <c r="H351" s="19" t="s">
        <v>2374</v>
      </c>
      <c r="I351" s="19" t="str">
        <f t="shared" si="10"/>
        <v>Normal Weight</v>
      </c>
      <c r="J351" s="19" t="str">
        <f t="shared" si="11"/>
        <v>Normal</v>
      </c>
    </row>
    <row r="352" spans="1:10" x14ac:dyDescent="0.3">
      <c r="A352" s="19" t="s">
        <v>2015</v>
      </c>
      <c r="B352" s="19">
        <v>20.03</v>
      </c>
      <c r="C352" s="21">
        <v>6.14</v>
      </c>
      <c r="D352" s="19" t="s">
        <v>2374</v>
      </c>
      <c r="E352" s="19" t="s">
        <v>2373</v>
      </c>
      <c r="F352" s="19" t="s">
        <v>2373</v>
      </c>
      <c r="G352" s="19">
        <v>0</v>
      </c>
      <c r="H352" s="19" t="s">
        <v>2374</v>
      </c>
      <c r="I352" s="19" t="str">
        <f t="shared" si="10"/>
        <v>Normal Weight</v>
      </c>
      <c r="J352" s="19" t="str">
        <f t="shared" si="11"/>
        <v>Prediabetes</v>
      </c>
    </row>
    <row r="353" spans="1:10" x14ac:dyDescent="0.3">
      <c r="A353" s="19" t="s">
        <v>2014</v>
      </c>
      <c r="B353" s="19">
        <v>41.42</v>
      </c>
      <c r="C353" s="21">
        <v>6.07</v>
      </c>
      <c r="D353" s="19" t="s">
        <v>2373</v>
      </c>
      <c r="E353" s="19" t="s">
        <v>2373</v>
      </c>
      <c r="F353" s="19" t="s">
        <v>2373</v>
      </c>
      <c r="G353" s="19">
        <v>0</v>
      </c>
      <c r="H353" s="19" t="s">
        <v>2373</v>
      </c>
      <c r="I353" s="19" t="str">
        <f t="shared" si="10"/>
        <v>Obesity</v>
      </c>
      <c r="J353" s="19" t="str">
        <f t="shared" si="11"/>
        <v>Prediabetes</v>
      </c>
    </row>
    <row r="354" spans="1:10" x14ac:dyDescent="0.3">
      <c r="A354" s="19" t="s">
        <v>2013</v>
      </c>
      <c r="B354" s="19">
        <v>36.67</v>
      </c>
      <c r="C354" s="21">
        <v>10.210000000000001</v>
      </c>
      <c r="D354" s="19" t="s">
        <v>2373</v>
      </c>
      <c r="E354" s="19" t="s">
        <v>2373</v>
      </c>
      <c r="F354" s="19" t="s">
        <v>2373</v>
      </c>
      <c r="G354" s="19">
        <v>0</v>
      </c>
      <c r="H354" s="19" t="s">
        <v>2373</v>
      </c>
      <c r="I354" s="19" t="str">
        <f t="shared" si="10"/>
        <v>Obesity</v>
      </c>
      <c r="J354" s="19" t="str">
        <f t="shared" si="11"/>
        <v>Diabetes</v>
      </c>
    </row>
    <row r="355" spans="1:10" x14ac:dyDescent="0.3">
      <c r="A355" s="19" t="s">
        <v>2012</v>
      </c>
      <c r="B355" s="19">
        <v>27.645</v>
      </c>
      <c r="C355" s="21">
        <v>4.6900000000000004</v>
      </c>
      <c r="D355" s="19" t="s">
        <v>2373</v>
      </c>
      <c r="E355" s="19" t="s">
        <v>2373</v>
      </c>
      <c r="F355" s="19" t="s">
        <v>2373</v>
      </c>
      <c r="G355" s="19">
        <v>0</v>
      </c>
      <c r="H355" s="19" t="s">
        <v>2373</v>
      </c>
      <c r="I355" s="19" t="str">
        <f t="shared" si="10"/>
        <v>Over Weight</v>
      </c>
      <c r="J355" s="19" t="str">
        <f t="shared" si="11"/>
        <v>Normal</v>
      </c>
    </row>
    <row r="356" spans="1:10" x14ac:dyDescent="0.3">
      <c r="A356" s="19" t="s">
        <v>2011</v>
      </c>
      <c r="B356" s="19">
        <v>22.72</v>
      </c>
      <c r="C356" s="21">
        <v>5.71</v>
      </c>
      <c r="D356" s="19" t="s">
        <v>2373</v>
      </c>
      <c r="E356" s="19" t="s">
        <v>2373</v>
      </c>
      <c r="F356" s="19" t="s">
        <v>2373</v>
      </c>
      <c r="G356" s="19">
        <v>0</v>
      </c>
      <c r="H356" s="19" t="s">
        <v>2374</v>
      </c>
      <c r="I356" s="19" t="str">
        <f t="shared" si="10"/>
        <v>Normal Weight</v>
      </c>
      <c r="J356" s="19" t="str">
        <f t="shared" si="11"/>
        <v>Prediabetes</v>
      </c>
    </row>
    <row r="357" spans="1:10" x14ac:dyDescent="0.3">
      <c r="A357" s="19" t="s">
        <v>2010</v>
      </c>
      <c r="B357" s="19">
        <v>36.520000000000003</v>
      </c>
      <c r="C357" s="21">
        <v>9.07</v>
      </c>
      <c r="D357" s="19" t="s">
        <v>2374</v>
      </c>
      <c r="E357" s="19" t="s">
        <v>2373</v>
      </c>
      <c r="F357" s="19" t="s">
        <v>2374</v>
      </c>
      <c r="G357" s="19">
        <v>1</v>
      </c>
      <c r="H357" s="19" t="s">
        <v>2373</v>
      </c>
      <c r="I357" s="19" t="str">
        <f t="shared" si="10"/>
        <v>Obesity</v>
      </c>
      <c r="J357" s="19" t="str">
        <f t="shared" si="11"/>
        <v>Diabetes</v>
      </c>
    </row>
    <row r="358" spans="1:10" x14ac:dyDescent="0.3">
      <c r="A358" s="19" t="s">
        <v>2009</v>
      </c>
      <c r="B358" s="19">
        <v>33.96</v>
      </c>
      <c r="C358" s="21">
        <v>4.99</v>
      </c>
      <c r="D358" s="19" t="s">
        <v>2373</v>
      </c>
      <c r="E358" s="19" t="s">
        <v>2373</v>
      </c>
      <c r="F358" s="19" t="s">
        <v>2373</v>
      </c>
      <c r="G358" s="19">
        <v>0</v>
      </c>
      <c r="H358" s="19" t="s">
        <v>2374</v>
      </c>
      <c r="I358" s="19" t="str">
        <f t="shared" si="10"/>
        <v>Obesity</v>
      </c>
      <c r="J358" s="19" t="str">
        <f t="shared" si="11"/>
        <v>Normal</v>
      </c>
    </row>
    <row r="359" spans="1:10" x14ac:dyDescent="0.3">
      <c r="A359" s="19" t="s">
        <v>2008</v>
      </c>
      <c r="B359" s="19">
        <v>26.695</v>
      </c>
      <c r="C359" s="21">
        <v>8.31</v>
      </c>
      <c r="D359" s="19" t="s">
        <v>2373</v>
      </c>
      <c r="E359" s="19" t="s">
        <v>2373</v>
      </c>
      <c r="F359" s="19" t="s">
        <v>2373</v>
      </c>
      <c r="G359" s="19">
        <v>0</v>
      </c>
      <c r="H359" s="19" t="s">
        <v>2374</v>
      </c>
      <c r="I359" s="19" t="str">
        <f t="shared" si="10"/>
        <v>Over Weight</v>
      </c>
      <c r="J359" s="19" t="str">
        <f t="shared" si="11"/>
        <v>Diabetes</v>
      </c>
    </row>
    <row r="360" spans="1:10" x14ac:dyDescent="0.3">
      <c r="A360" s="19" t="s">
        <v>2007</v>
      </c>
      <c r="B360" s="19">
        <v>18.45</v>
      </c>
      <c r="C360" s="21">
        <v>5.07</v>
      </c>
      <c r="D360" s="19" t="s">
        <v>2374</v>
      </c>
      <c r="E360" s="19" t="s">
        <v>2373</v>
      </c>
      <c r="F360" s="19" t="s">
        <v>2373</v>
      </c>
      <c r="G360" s="19">
        <v>0</v>
      </c>
      <c r="H360" s="19" t="s">
        <v>2374</v>
      </c>
      <c r="I360" s="19" t="str">
        <f t="shared" si="10"/>
        <v>Under Weight</v>
      </c>
      <c r="J360" s="19" t="str">
        <f t="shared" si="11"/>
        <v>Normal</v>
      </c>
    </row>
    <row r="361" spans="1:10" x14ac:dyDescent="0.3">
      <c r="A361" s="19" t="s">
        <v>2006</v>
      </c>
      <c r="B361" s="19">
        <v>33.18</v>
      </c>
      <c r="C361" s="21">
        <v>4.79</v>
      </c>
      <c r="D361" s="19" t="s">
        <v>2373</v>
      </c>
      <c r="E361" s="19" t="s">
        <v>2373</v>
      </c>
      <c r="F361" s="19" t="s">
        <v>2373</v>
      </c>
      <c r="G361" s="19">
        <v>0</v>
      </c>
      <c r="H361" s="19" t="s">
        <v>2374</v>
      </c>
      <c r="I361" s="19" t="str">
        <f t="shared" si="10"/>
        <v>Obesity</v>
      </c>
      <c r="J361" s="19" t="str">
        <f t="shared" si="11"/>
        <v>Normal</v>
      </c>
    </row>
    <row r="362" spans="1:10" x14ac:dyDescent="0.3">
      <c r="A362" s="19" t="s">
        <v>2005</v>
      </c>
      <c r="B362" s="19">
        <v>36.1</v>
      </c>
      <c r="C362" s="21">
        <v>11.39</v>
      </c>
      <c r="D362" s="19" t="s">
        <v>2374</v>
      </c>
      <c r="E362" s="19" t="s">
        <v>2373</v>
      </c>
      <c r="F362" s="19" t="s">
        <v>2373</v>
      </c>
      <c r="G362" s="19">
        <v>2</v>
      </c>
      <c r="H362" s="19" t="s">
        <v>2373</v>
      </c>
      <c r="I362" s="19" t="str">
        <f t="shared" si="10"/>
        <v>Obesity</v>
      </c>
      <c r="J362" s="19" t="str">
        <f t="shared" si="11"/>
        <v>Diabetes</v>
      </c>
    </row>
    <row r="363" spans="1:10" x14ac:dyDescent="0.3">
      <c r="A363" s="19" t="s">
        <v>2004</v>
      </c>
      <c r="B363" s="19">
        <v>22.77</v>
      </c>
      <c r="C363" s="21">
        <v>6</v>
      </c>
      <c r="D363" s="19" t="s">
        <v>2373</v>
      </c>
      <c r="E363" s="19" t="s">
        <v>2373</v>
      </c>
      <c r="F363" s="19" t="s">
        <v>2373</v>
      </c>
      <c r="G363" s="19">
        <v>0</v>
      </c>
      <c r="H363" s="19" t="s">
        <v>2374</v>
      </c>
      <c r="I363" s="19" t="str">
        <f t="shared" si="10"/>
        <v>Normal Weight</v>
      </c>
      <c r="J363" s="19" t="str">
        <f t="shared" si="11"/>
        <v>Prediabetes</v>
      </c>
    </row>
    <row r="364" spans="1:10" x14ac:dyDescent="0.3">
      <c r="A364" s="19" t="s">
        <v>2003</v>
      </c>
      <c r="B364" s="19">
        <v>21.24</v>
      </c>
      <c r="C364" s="21">
        <v>5.13</v>
      </c>
      <c r="D364" s="19" t="s">
        <v>2373</v>
      </c>
      <c r="E364" s="19" t="s">
        <v>2373</v>
      </c>
      <c r="F364" s="19" t="s">
        <v>2373</v>
      </c>
      <c r="G364" s="19">
        <v>0</v>
      </c>
      <c r="H364" s="19" t="s">
        <v>2374</v>
      </c>
      <c r="I364" s="19" t="str">
        <f t="shared" si="10"/>
        <v>Normal Weight</v>
      </c>
      <c r="J364" s="19" t="str">
        <f t="shared" si="11"/>
        <v>Normal</v>
      </c>
    </row>
    <row r="365" spans="1:10" x14ac:dyDescent="0.3">
      <c r="A365" s="19" t="s">
        <v>2002</v>
      </c>
      <c r="B365" s="19">
        <v>17.600000000000001</v>
      </c>
      <c r="C365" s="21">
        <v>5.26</v>
      </c>
      <c r="D365" s="19" t="s">
        <v>2374</v>
      </c>
      <c r="E365" s="19" t="s">
        <v>2373</v>
      </c>
      <c r="F365" s="19" t="s">
        <v>2373</v>
      </c>
      <c r="G365" s="19">
        <v>0</v>
      </c>
      <c r="H365" s="19" t="s">
        <v>2374</v>
      </c>
      <c r="I365" s="19" t="str">
        <f t="shared" si="10"/>
        <v>Under Weight</v>
      </c>
      <c r="J365" s="19" t="str">
        <f t="shared" si="11"/>
        <v>Normal</v>
      </c>
    </row>
    <row r="366" spans="1:10" x14ac:dyDescent="0.3">
      <c r="A366" s="19" t="s">
        <v>2001</v>
      </c>
      <c r="B366" s="19">
        <v>26.29</v>
      </c>
      <c r="C366" s="21">
        <v>6.84</v>
      </c>
      <c r="D366" s="19" t="s">
        <v>2373</v>
      </c>
      <c r="E366" s="19" t="s">
        <v>2373</v>
      </c>
      <c r="F366" s="19" t="s">
        <v>2373</v>
      </c>
      <c r="G366" s="19">
        <v>0</v>
      </c>
      <c r="H366" s="19" t="s">
        <v>2374</v>
      </c>
      <c r="I366" s="19" t="str">
        <f t="shared" si="10"/>
        <v>Over Weight</v>
      </c>
      <c r="J366" s="19" t="str">
        <f t="shared" si="11"/>
        <v>Diabetes</v>
      </c>
    </row>
    <row r="367" spans="1:10" x14ac:dyDescent="0.3">
      <c r="A367" s="19" t="s">
        <v>2000</v>
      </c>
      <c r="B367" s="19">
        <v>35.31</v>
      </c>
      <c r="C367" s="21">
        <v>9.0399999999999991</v>
      </c>
      <c r="D367" s="19" t="s">
        <v>2373</v>
      </c>
      <c r="E367" s="19" t="s">
        <v>2373</v>
      </c>
      <c r="F367" s="19" t="s">
        <v>2373</v>
      </c>
      <c r="G367" s="19">
        <v>0</v>
      </c>
      <c r="H367" s="19" t="s">
        <v>2373</v>
      </c>
      <c r="I367" s="19" t="str">
        <f t="shared" si="10"/>
        <v>Obesity</v>
      </c>
      <c r="J367" s="19" t="str">
        <f t="shared" si="11"/>
        <v>Diabetes</v>
      </c>
    </row>
    <row r="368" spans="1:10" x14ac:dyDescent="0.3">
      <c r="A368" s="19" t="s">
        <v>1999</v>
      </c>
      <c r="B368" s="19">
        <v>27.04</v>
      </c>
      <c r="C368" s="21">
        <v>4.0999999999999996</v>
      </c>
      <c r="D368" s="19" t="s">
        <v>2373</v>
      </c>
      <c r="E368" s="19" t="s">
        <v>2373</v>
      </c>
      <c r="F368" s="19" t="s">
        <v>2373</v>
      </c>
      <c r="G368" s="19">
        <v>1</v>
      </c>
      <c r="H368" s="19" t="s">
        <v>2374</v>
      </c>
      <c r="I368" s="19" t="str">
        <f t="shared" si="10"/>
        <v>Over Weight</v>
      </c>
      <c r="J368" s="19" t="str">
        <f t="shared" si="11"/>
        <v>Normal</v>
      </c>
    </row>
    <row r="369" spans="1:10" x14ac:dyDescent="0.3">
      <c r="A369" s="19" t="s">
        <v>1998</v>
      </c>
      <c r="B369" s="19">
        <v>30.23</v>
      </c>
      <c r="C369" s="21">
        <v>4.2300000000000004</v>
      </c>
      <c r="D369" s="19" t="s">
        <v>2374</v>
      </c>
      <c r="E369" s="19" t="s">
        <v>2373</v>
      </c>
      <c r="F369" s="19" t="s">
        <v>2374</v>
      </c>
      <c r="G369" s="19">
        <v>1</v>
      </c>
      <c r="H369" s="19" t="s">
        <v>2374</v>
      </c>
      <c r="I369" s="19" t="str">
        <f t="shared" si="10"/>
        <v>Obesity</v>
      </c>
      <c r="J369" s="19" t="str">
        <f t="shared" si="11"/>
        <v>Normal</v>
      </c>
    </row>
    <row r="370" spans="1:10" x14ac:dyDescent="0.3">
      <c r="A370" s="19" t="s">
        <v>1997</v>
      </c>
      <c r="B370" s="19">
        <v>30.6</v>
      </c>
      <c r="C370" s="21">
        <v>6.48</v>
      </c>
      <c r="D370" s="19" t="s">
        <v>2374</v>
      </c>
      <c r="E370" s="19" t="s">
        <v>2373</v>
      </c>
      <c r="F370" s="19" t="s">
        <v>2374</v>
      </c>
      <c r="G370" s="19">
        <v>1</v>
      </c>
      <c r="H370" s="19" t="s">
        <v>2374</v>
      </c>
      <c r="I370" s="19" t="str">
        <f t="shared" si="10"/>
        <v>Obesity</v>
      </c>
      <c r="J370" s="19" t="str">
        <f t="shared" si="11"/>
        <v>Diabetes</v>
      </c>
    </row>
    <row r="371" spans="1:10" x14ac:dyDescent="0.3">
      <c r="A371" s="19" t="s">
        <v>1996</v>
      </c>
      <c r="B371" s="19">
        <v>26.8</v>
      </c>
      <c r="C371" s="21">
        <v>5.53</v>
      </c>
      <c r="D371" s="19" t="s">
        <v>2373</v>
      </c>
      <c r="E371" s="19" t="s">
        <v>2373</v>
      </c>
      <c r="F371" s="19" t="s">
        <v>2373</v>
      </c>
      <c r="G371" s="19">
        <v>1</v>
      </c>
      <c r="H371" s="19" t="s">
        <v>2374</v>
      </c>
      <c r="I371" s="19" t="str">
        <f t="shared" si="10"/>
        <v>Over Weight</v>
      </c>
      <c r="J371" s="19" t="str">
        <f t="shared" si="11"/>
        <v>Normal</v>
      </c>
    </row>
    <row r="372" spans="1:10" x14ac:dyDescent="0.3">
      <c r="A372" s="19" t="s">
        <v>1995</v>
      </c>
      <c r="B372" s="19">
        <v>16.86</v>
      </c>
      <c r="C372" s="21">
        <v>4.07</v>
      </c>
      <c r="D372" s="19" t="s">
        <v>2374</v>
      </c>
      <c r="E372" s="19" t="s">
        <v>2373</v>
      </c>
      <c r="F372" s="19" t="s">
        <v>2373</v>
      </c>
      <c r="G372" s="19">
        <v>0</v>
      </c>
      <c r="H372" s="19" t="s">
        <v>2374</v>
      </c>
      <c r="I372" s="19" t="str">
        <f t="shared" si="10"/>
        <v>Under Weight</v>
      </c>
      <c r="J372" s="19" t="str">
        <f t="shared" si="11"/>
        <v>Normal</v>
      </c>
    </row>
    <row r="373" spans="1:10" x14ac:dyDescent="0.3">
      <c r="A373" s="19" t="s">
        <v>1994</v>
      </c>
      <c r="B373" s="19">
        <v>16.3</v>
      </c>
      <c r="C373" s="21">
        <v>5.51</v>
      </c>
      <c r="D373" s="19" t="s">
        <v>2373</v>
      </c>
      <c r="E373" s="19" t="s">
        <v>2373</v>
      </c>
      <c r="F373" s="19" t="s">
        <v>2373</v>
      </c>
      <c r="G373" s="19">
        <v>1</v>
      </c>
      <c r="H373" s="19" t="s">
        <v>2374</v>
      </c>
      <c r="I373" s="19" t="str">
        <f t="shared" si="10"/>
        <v>Under Weight</v>
      </c>
      <c r="J373" s="19" t="str">
        <f t="shared" si="11"/>
        <v>Normal</v>
      </c>
    </row>
    <row r="374" spans="1:10" x14ac:dyDescent="0.3">
      <c r="A374" s="19" t="s">
        <v>1993</v>
      </c>
      <c r="B374" s="19">
        <v>29.81</v>
      </c>
      <c r="C374" s="21">
        <v>11.66</v>
      </c>
      <c r="D374" s="19" t="s">
        <v>2373</v>
      </c>
      <c r="E374" s="19" t="s">
        <v>2373</v>
      </c>
      <c r="F374" s="19" t="s">
        <v>2373</v>
      </c>
      <c r="G374" s="19">
        <v>0</v>
      </c>
      <c r="H374" s="19" t="s">
        <v>2374</v>
      </c>
      <c r="I374" s="19" t="str">
        <f t="shared" si="10"/>
        <v>Over Weight</v>
      </c>
      <c r="J374" s="19" t="str">
        <f t="shared" si="11"/>
        <v>Diabetes</v>
      </c>
    </row>
    <row r="375" spans="1:10" x14ac:dyDescent="0.3">
      <c r="A375" s="19" t="s">
        <v>1992</v>
      </c>
      <c r="B375" s="19">
        <v>16.329999999999998</v>
      </c>
      <c r="C375" s="21">
        <v>7.26</v>
      </c>
      <c r="D375" s="19" t="s">
        <v>2374</v>
      </c>
      <c r="E375" s="19" t="s">
        <v>2373</v>
      </c>
      <c r="F375" s="19" t="s">
        <v>2373</v>
      </c>
      <c r="G375" s="19">
        <v>0</v>
      </c>
      <c r="H375" s="19" t="s">
        <v>2374</v>
      </c>
      <c r="I375" s="19" t="str">
        <f t="shared" si="10"/>
        <v>Under Weight</v>
      </c>
      <c r="J375" s="19" t="str">
        <f t="shared" si="11"/>
        <v>Diabetes</v>
      </c>
    </row>
    <row r="376" spans="1:10" x14ac:dyDescent="0.3">
      <c r="A376" s="19" t="s">
        <v>1991</v>
      </c>
      <c r="B376" s="19">
        <v>16.37</v>
      </c>
      <c r="C376" s="21">
        <v>4.79</v>
      </c>
      <c r="D376" s="19" t="s">
        <v>2374</v>
      </c>
      <c r="E376" s="19" t="s">
        <v>2373</v>
      </c>
      <c r="F376" s="19" t="s">
        <v>2373</v>
      </c>
      <c r="G376" s="19">
        <v>0</v>
      </c>
      <c r="H376" s="19" t="s">
        <v>2374</v>
      </c>
      <c r="I376" s="19" t="str">
        <f t="shared" si="10"/>
        <v>Under Weight</v>
      </c>
      <c r="J376" s="19" t="str">
        <f t="shared" si="11"/>
        <v>Normal</v>
      </c>
    </row>
    <row r="377" spans="1:10" x14ac:dyDescent="0.3">
      <c r="A377" s="19" t="s">
        <v>1990</v>
      </c>
      <c r="B377" s="19">
        <v>22.42</v>
      </c>
      <c r="C377" s="21">
        <v>4.68</v>
      </c>
      <c r="D377" s="19" t="s">
        <v>2374</v>
      </c>
      <c r="E377" s="19" t="s">
        <v>2373</v>
      </c>
      <c r="F377" s="19" t="s">
        <v>2373</v>
      </c>
      <c r="G377" s="19">
        <v>1</v>
      </c>
      <c r="H377" s="19" t="s">
        <v>2373</v>
      </c>
      <c r="I377" s="19" t="str">
        <f t="shared" si="10"/>
        <v>Normal Weight</v>
      </c>
      <c r="J377" s="19" t="str">
        <f t="shared" si="11"/>
        <v>Normal</v>
      </c>
    </row>
    <row r="378" spans="1:10" x14ac:dyDescent="0.3">
      <c r="A378" s="19" t="s">
        <v>1989</v>
      </c>
      <c r="B378" s="19">
        <v>31.35</v>
      </c>
      <c r="C378" s="21">
        <v>4.33</v>
      </c>
      <c r="D378" s="19" t="s">
        <v>2374</v>
      </c>
      <c r="E378" s="19" t="s">
        <v>2373</v>
      </c>
      <c r="F378" s="19" t="s">
        <v>2374</v>
      </c>
      <c r="G378" s="19">
        <v>1</v>
      </c>
      <c r="H378" s="19" t="s">
        <v>2373</v>
      </c>
      <c r="I378" s="19" t="str">
        <f t="shared" si="10"/>
        <v>Obesity</v>
      </c>
      <c r="J378" s="19" t="str">
        <f t="shared" si="11"/>
        <v>Normal</v>
      </c>
    </row>
    <row r="379" spans="1:10" x14ac:dyDescent="0.3">
      <c r="A379" s="19" t="s">
        <v>1988</v>
      </c>
      <c r="B379" s="19">
        <v>31.9</v>
      </c>
      <c r="C379" s="21">
        <v>11.89</v>
      </c>
      <c r="D379" s="19" t="s">
        <v>2373</v>
      </c>
      <c r="E379" s="19" t="s">
        <v>2373</v>
      </c>
      <c r="F379" s="19" t="s">
        <v>2373</v>
      </c>
      <c r="G379" s="19">
        <v>0</v>
      </c>
      <c r="H379" s="19" t="s">
        <v>2373</v>
      </c>
      <c r="I379" s="19" t="str">
        <f t="shared" si="10"/>
        <v>Obesity</v>
      </c>
      <c r="J379" s="19" t="str">
        <f t="shared" si="11"/>
        <v>Diabetes</v>
      </c>
    </row>
    <row r="380" spans="1:10" x14ac:dyDescent="0.3">
      <c r="A380" s="19" t="s">
        <v>1987</v>
      </c>
      <c r="B380" s="19">
        <v>30.6</v>
      </c>
      <c r="C380" s="21">
        <v>5.24</v>
      </c>
      <c r="D380" s="19" t="s">
        <v>2373</v>
      </c>
      <c r="E380" s="19" t="s">
        <v>2373</v>
      </c>
      <c r="F380" s="19" t="s">
        <v>2373</v>
      </c>
      <c r="G380" s="19">
        <v>0</v>
      </c>
      <c r="H380" s="19" t="s">
        <v>2374</v>
      </c>
      <c r="I380" s="19" t="str">
        <f t="shared" si="10"/>
        <v>Obesity</v>
      </c>
      <c r="J380" s="19" t="str">
        <f t="shared" si="11"/>
        <v>Normal</v>
      </c>
    </row>
    <row r="381" spans="1:10" x14ac:dyDescent="0.3">
      <c r="A381" s="19" t="s">
        <v>1986</v>
      </c>
      <c r="B381" s="19">
        <v>28.975000000000001</v>
      </c>
      <c r="C381" s="21">
        <v>7.63</v>
      </c>
      <c r="D381" s="19" t="s">
        <v>2373</v>
      </c>
      <c r="E381" s="19" t="s">
        <v>2373</v>
      </c>
      <c r="F381" s="19" t="s">
        <v>2373</v>
      </c>
      <c r="G381" s="19">
        <v>0</v>
      </c>
      <c r="H381" s="19" t="s">
        <v>2374</v>
      </c>
      <c r="I381" s="19" t="str">
        <f t="shared" si="10"/>
        <v>Over Weight</v>
      </c>
      <c r="J381" s="19" t="str">
        <f t="shared" si="11"/>
        <v>Diabetes</v>
      </c>
    </row>
    <row r="382" spans="1:10" x14ac:dyDescent="0.3">
      <c r="A382" s="19" t="s">
        <v>1985</v>
      </c>
      <c r="B382" s="19">
        <v>24.86</v>
      </c>
      <c r="C382" s="21">
        <v>8.92</v>
      </c>
      <c r="D382" s="19" t="s">
        <v>2374</v>
      </c>
      <c r="E382" s="19" t="s">
        <v>2373</v>
      </c>
      <c r="F382" s="19" t="s">
        <v>2373</v>
      </c>
      <c r="G382" s="19">
        <v>2</v>
      </c>
      <c r="H382" s="19" t="s">
        <v>2373</v>
      </c>
      <c r="I382" s="19" t="str">
        <f t="shared" si="10"/>
        <v>Normal Weight</v>
      </c>
      <c r="J382" s="19" t="str">
        <f t="shared" si="11"/>
        <v>Diabetes</v>
      </c>
    </row>
    <row r="383" spans="1:10" x14ac:dyDescent="0.3">
      <c r="A383" s="19" t="s">
        <v>1984</v>
      </c>
      <c r="B383" s="19">
        <v>19.54</v>
      </c>
      <c r="C383" s="21">
        <v>5.37</v>
      </c>
      <c r="D383" s="19" t="s">
        <v>2373</v>
      </c>
      <c r="E383" s="19" t="s">
        <v>2373</v>
      </c>
      <c r="F383" s="19" t="s">
        <v>2373</v>
      </c>
      <c r="G383" s="19">
        <v>0</v>
      </c>
      <c r="H383" s="19" t="s">
        <v>2374</v>
      </c>
      <c r="I383" s="19" t="str">
        <f t="shared" si="10"/>
        <v>Normal Weight</v>
      </c>
      <c r="J383" s="19" t="str">
        <f t="shared" si="11"/>
        <v>Normal</v>
      </c>
    </row>
    <row r="384" spans="1:10" x14ac:dyDescent="0.3">
      <c r="A384" s="19" t="s">
        <v>1983</v>
      </c>
      <c r="B384" s="19">
        <v>26.74</v>
      </c>
      <c r="C384" s="21">
        <v>4.3099999999999996</v>
      </c>
      <c r="D384" s="19" t="s">
        <v>2373</v>
      </c>
      <c r="E384" s="19" t="s">
        <v>2373</v>
      </c>
      <c r="F384" s="19" t="s">
        <v>2373</v>
      </c>
      <c r="G384" s="19">
        <v>0</v>
      </c>
      <c r="H384" s="19" t="s">
        <v>2374</v>
      </c>
      <c r="I384" s="19" t="str">
        <f t="shared" si="10"/>
        <v>Over Weight</v>
      </c>
      <c r="J384" s="19" t="str">
        <f t="shared" si="11"/>
        <v>Normal</v>
      </c>
    </row>
    <row r="385" spans="1:10" x14ac:dyDescent="0.3">
      <c r="A385" s="19" t="s">
        <v>1982</v>
      </c>
      <c r="B385" s="19">
        <v>22.99</v>
      </c>
      <c r="C385" s="21">
        <v>10.46</v>
      </c>
      <c r="D385" s="19" t="s">
        <v>2373</v>
      </c>
      <c r="E385" s="19" t="s">
        <v>2373</v>
      </c>
      <c r="F385" s="19" t="s">
        <v>2373</v>
      </c>
      <c r="G385" s="19">
        <v>3</v>
      </c>
      <c r="H385" s="19" t="s">
        <v>2374</v>
      </c>
      <c r="I385" s="19" t="str">
        <f t="shared" si="10"/>
        <v>Normal Weight</v>
      </c>
      <c r="J385" s="19" t="str">
        <f t="shared" si="11"/>
        <v>Diabetes</v>
      </c>
    </row>
    <row r="386" spans="1:10" x14ac:dyDescent="0.3">
      <c r="A386" s="19" t="s">
        <v>1981</v>
      </c>
      <c r="B386" s="19">
        <v>31.46</v>
      </c>
      <c r="C386" s="21">
        <v>7.39</v>
      </c>
      <c r="D386" s="19" t="s">
        <v>2373</v>
      </c>
      <c r="E386" s="19" t="s">
        <v>2373</v>
      </c>
      <c r="F386" s="19" t="s">
        <v>2373</v>
      </c>
      <c r="G386" s="19">
        <v>0</v>
      </c>
      <c r="H386" s="19" t="s">
        <v>2373</v>
      </c>
      <c r="I386" s="19" t="str">
        <f t="shared" si="10"/>
        <v>Obesity</v>
      </c>
      <c r="J386" s="19" t="str">
        <f t="shared" si="11"/>
        <v>Diabetes</v>
      </c>
    </row>
    <row r="387" spans="1:10" x14ac:dyDescent="0.3">
      <c r="A387" s="19" t="s">
        <v>1980</v>
      </c>
      <c r="B387" s="19">
        <v>30.86</v>
      </c>
      <c r="C387" s="21">
        <v>6.18</v>
      </c>
      <c r="D387" s="19" t="s">
        <v>2373</v>
      </c>
      <c r="E387" s="19" t="s">
        <v>2374</v>
      </c>
      <c r="F387" s="19" t="s">
        <v>2373</v>
      </c>
      <c r="G387" s="19">
        <v>2</v>
      </c>
      <c r="H387" s="19" t="s">
        <v>2374</v>
      </c>
      <c r="I387" s="19" t="str">
        <f t="shared" ref="I387:I450" si="12">IF(B387&lt;18.5,"Under Weight",IF(B387&lt;24.9,"Normal Weight",IF(B387&lt;29.9,"Over Weight","Obesity")))</f>
        <v>Obesity</v>
      </c>
      <c r="J387" s="19" t="str">
        <f t="shared" ref="J387:J450" si="13">IF(C387&lt;5.7,"Normal",IF(C387&lt;6.4,"Prediabetes","Diabetes"))</f>
        <v>Prediabetes</v>
      </c>
    </row>
    <row r="388" spans="1:10" x14ac:dyDescent="0.3">
      <c r="A388" s="19" t="s">
        <v>1979</v>
      </c>
      <c r="B388" s="19">
        <v>31.96</v>
      </c>
      <c r="C388" s="21">
        <v>8.86</v>
      </c>
      <c r="D388" s="19" t="s">
        <v>2373</v>
      </c>
      <c r="E388" s="19" t="s">
        <v>2373</v>
      </c>
      <c r="F388" s="19" t="s">
        <v>2373</v>
      </c>
      <c r="G388" s="19">
        <v>0</v>
      </c>
      <c r="H388" s="19" t="s">
        <v>2374</v>
      </c>
      <c r="I388" s="19" t="str">
        <f t="shared" si="12"/>
        <v>Obesity</v>
      </c>
      <c r="J388" s="19" t="str">
        <f t="shared" si="13"/>
        <v>Diabetes</v>
      </c>
    </row>
    <row r="389" spans="1:10" x14ac:dyDescent="0.3">
      <c r="A389" s="19" t="s">
        <v>1978</v>
      </c>
      <c r="B389" s="19">
        <v>23.76</v>
      </c>
      <c r="C389" s="21">
        <v>10.96</v>
      </c>
      <c r="D389" s="19" t="s">
        <v>2373</v>
      </c>
      <c r="E389" s="19" t="s">
        <v>2373</v>
      </c>
      <c r="F389" s="19" t="s">
        <v>2373</v>
      </c>
      <c r="G389" s="19">
        <v>3</v>
      </c>
      <c r="H389" s="19" t="s">
        <v>2374</v>
      </c>
      <c r="I389" s="19" t="str">
        <f t="shared" si="12"/>
        <v>Normal Weight</v>
      </c>
      <c r="J389" s="19" t="str">
        <f t="shared" si="13"/>
        <v>Diabetes</v>
      </c>
    </row>
    <row r="390" spans="1:10" x14ac:dyDescent="0.3">
      <c r="A390" s="19" t="s">
        <v>1977</v>
      </c>
      <c r="B390" s="19">
        <v>19.38</v>
      </c>
      <c r="C390" s="21">
        <v>6.28</v>
      </c>
      <c r="D390" s="19" t="s">
        <v>2373</v>
      </c>
      <c r="E390" s="19" t="s">
        <v>2373</v>
      </c>
      <c r="F390" s="19" t="s">
        <v>2373</v>
      </c>
      <c r="G390" s="19">
        <v>0</v>
      </c>
      <c r="H390" s="19" t="s">
        <v>2374</v>
      </c>
      <c r="I390" s="19" t="str">
        <f t="shared" si="12"/>
        <v>Normal Weight</v>
      </c>
      <c r="J390" s="19" t="str">
        <f t="shared" si="13"/>
        <v>Prediabetes</v>
      </c>
    </row>
    <row r="391" spans="1:10" x14ac:dyDescent="0.3">
      <c r="A391" s="19" t="s">
        <v>1976</v>
      </c>
      <c r="B391" s="19">
        <v>16.21</v>
      </c>
      <c r="C391" s="21">
        <v>6.29</v>
      </c>
      <c r="D391" s="19" t="s">
        <v>2374</v>
      </c>
      <c r="E391" s="19" t="s">
        <v>2373</v>
      </c>
      <c r="F391" s="19" t="s">
        <v>2373</v>
      </c>
      <c r="G391" s="19">
        <v>1</v>
      </c>
      <c r="H391" s="19" t="s">
        <v>2374</v>
      </c>
      <c r="I391" s="19" t="str">
        <f t="shared" si="12"/>
        <v>Under Weight</v>
      </c>
      <c r="J391" s="19" t="str">
        <f t="shared" si="13"/>
        <v>Prediabetes</v>
      </c>
    </row>
    <row r="392" spans="1:10" x14ac:dyDescent="0.3">
      <c r="A392" s="19" t="s">
        <v>1975</v>
      </c>
      <c r="B392" s="19">
        <v>32.54</v>
      </c>
      <c r="C392" s="21">
        <v>4.0199999999999996</v>
      </c>
      <c r="D392" s="19" t="s">
        <v>2373</v>
      </c>
      <c r="E392" s="19" t="s">
        <v>2374</v>
      </c>
      <c r="F392" s="19" t="s">
        <v>2373</v>
      </c>
      <c r="G392" s="19">
        <v>1</v>
      </c>
      <c r="H392" s="19" t="s">
        <v>2374</v>
      </c>
      <c r="I392" s="19" t="str">
        <f t="shared" si="12"/>
        <v>Obesity</v>
      </c>
      <c r="J392" s="19" t="str">
        <f t="shared" si="13"/>
        <v>Normal</v>
      </c>
    </row>
    <row r="393" spans="1:10" x14ac:dyDescent="0.3">
      <c r="A393" s="19" t="s">
        <v>1974</v>
      </c>
      <c r="B393" s="19">
        <v>36.765000000000001</v>
      </c>
      <c r="C393" s="21">
        <v>11.95</v>
      </c>
      <c r="D393" s="19" t="s">
        <v>2374</v>
      </c>
      <c r="E393" s="19" t="s">
        <v>2373</v>
      </c>
      <c r="F393" s="19" t="s">
        <v>2373</v>
      </c>
      <c r="G393" s="19">
        <v>2</v>
      </c>
      <c r="H393" s="19" t="s">
        <v>2373</v>
      </c>
      <c r="I393" s="19" t="str">
        <f t="shared" si="12"/>
        <v>Obesity</v>
      </c>
      <c r="J393" s="19" t="str">
        <f t="shared" si="13"/>
        <v>Diabetes</v>
      </c>
    </row>
    <row r="394" spans="1:10" x14ac:dyDescent="0.3">
      <c r="A394" s="19" t="s">
        <v>1973</v>
      </c>
      <c r="B394" s="19">
        <v>35.909999999999997</v>
      </c>
      <c r="C394" s="21">
        <v>8.7100000000000009</v>
      </c>
      <c r="D394" s="19" t="s">
        <v>2373</v>
      </c>
      <c r="E394" s="19" t="s">
        <v>2373</v>
      </c>
      <c r="F394" s="19" t="s">
        <v>2373</v>
      </c>
      <c r="G394" s="19">
        <v>0</v>
      </c>
      <c r="H394" s="19" t="s">
        <v>2373</v>
      </c>
      <c r="I394" s="19" t="str">
        <f t="shared" si="12"/>
        <v>Obesity</v>
      </c>
      <c r="J394" s="19" t="str">
        <f t="shared" si="13"/>
        <v>Diabetes</v>
      </c>
    </row>
    <row r="395" spans="1:10" x14ac:dyDescent="0.3">
      <c r="A395" s="19" t="s">
        <v>1972</v>
      </c>
      <c r="B395" s="19">
        <v>32.06</v>
      </c>
      <c r="C395" s="21">
        <v>4.67</v>
      </c>
      <c r="D395" s="19" t="s">
        <v>2373</v>
      </c>
      <c r="E395" s="19" t="s">
        <v>2374</v>
      </c>
      <c r="F395" s="19" t="s">
        <v>2373</v>
      </c>
      <c r="G395" s="19">
        <v>1</v>
      </c>
      <c r="H395" s="19" t="s">
        <v>2374</v>
      </c>
      <c r="I395" s="19" t="str">
        <f t="shared" si="12"/>
        <v>Obesity</v>
      </c>
      <c r="J395" s="19" t="str">
        <f t="shared" si="13"/>
        <v>Normal</v>
      </c>
    </row>
    <row r="396" spans="1:10" x14ac:dyDescent="0.3">
      <c r="A396" s="19" t="s">
        <v>1971</v>
      </c>
      <c r="B396" s="19">
        <v>24.1</v>
      </c>
      <c r="C396" s="21">
        <v>11.14</v>
      </c>
      <c r="D396" s="19" t="s">
        <v>2374</v>
      </c>
      <c r="E396" s="19" t="s">
        <v>2373</v>
      </c>
      <c r="F396" s="19" t="s">
        <v>2373</v>
      </c>
      <c r="G396" s="19">
        <v>1</v>
      </c>
      <c r="H396" s="19" t="s">
        <v>2373</v>
      </c>
      <c r="I396" s="19" t="str">
        <f t="shared" si="12"/>
        <v>Normal Weight</v>
      </c>
      <c r="J396" s="19" t="str">
        <f t="shared" si="13"/>
        <v>Diabetes</v>
      </c>
    </row>
    <row r="397" spans="1:10" x14ac:dyDescent="0.3">
      <c r="A397" s="19" t="s">
        <v>1970</v>
      </c>
      <c r="B397" s="19">
        <v>27.1</v>
      </c>
      <c r="C397" s="21">
        <v>9.0500000000000007</v>
      </c>
      <c r="D397" s="19" t="s">
        <v>2373</v>
      </c>
      <c r="E397" s="19" t="s">
        <v>2373</v>
      </c>
      <c r="F397" s="19" t="s">
        <v>2373</v>
      </c>
      <c r="G397" s="19">
        <v>2</v>
      </c>
      <c r="H397" s="19" t="s">
        <v>2373</v>
      </c>
      <c r="I397" s="19" t="str">
        <f t="shared" si="12"/>
        <v>Over Weight</v>
      </c>
      <c r="J397" s="19" t="str">
        <f t="shared" si="13"/>
        <v>Diabetes</v>
      </c>
    </row>
    <row r="398" spans="1:10" x14ac:dyDescent="0.3">
      <c r="A398" s="19" t="s">
        <v>1969</v>
      </c>
      <c r="B398" s="19">
        <v>24.42</v>
      </c>
      <c r="C398" s="21">
        <v>11.31</v>
      </c>
      <c r="D398" s="19" t="s">
        <v>2373</v>
      </c>
      <c r="E398" s="19" t="s">
        <v>2373</v>
      </c>
      <c r="F398" s="19" t="s">
        <v>2373</v>
      </c>
      <c r="G398" s="19">
        <v>0</v>
      </c>
      <c r="H398" s="19" t="s">
        <v>2374</v>
      </c>
      <c r="I398" s="19" t="str">
        <f t="shared" si="12"/>
        <v>Normal Weight</v>
      </c>
      <c r="J398" s="19" t="str">
        <f t="shared" si="13"/>
        <v>Diabetes</v>
      </c>
    </row>
    <row r="399" spans="1:10" x14ac:dyDescent="0.3">
      <c r="A399" s="19" t="s">
        <v>1968</v>
      </c>
      <c r="B399" s="19">
        <v>26.695</v>
      </c>
      <c r="C399" s="21">
        <v>4.68</v>
      </c>
      <c r="D399" s="19" t="s">
        <v>2374</v>
      </c>
      <c r="E399" s="19" t="s">
        <v>2373</v>
      </c>
      <c r="F399" s="19" t="s">
        <v>2373</v>
      </c>
      <c r="G399" s="19">
        <v>2</v>
      </c>
      <c r="H399" s="19" t="s">
        <v>2374</v>
      </c>
      <c r="I399" s="19" t="str">
        <f t="shared" si="12"/>
        <v>Over Weight</v>
      </c>
      <c r="J399" s="19" t="str">
        <f t="shared" si="13"/>
        <v>Normal</v>
      </c>
    </row>
    <row r="400" spans="1:10" x14ac:dyDescent="0.3">
      <c r="A400" s="19" t="s">
        <v>1967</v>
      </c>
      <c r="B400" s="19">
        <v>27.79</v>
      </c>
      <c r="C400" s="21">
        <v>6.05</v>
      </c>
      <c r="D400" s="19" t="s">
        <v>2374</v>
      </c>
      <c r="E400" s="19" t="s">
        <v>2374</v>
      </c>
      <c r="F400" s="19" t="s">
        <v>2373</v>
      </c>
      <c r="G400" s="19">
        <v>1</v>
      </c>
      <c r="H400" s="19" t="s">
        <v>2374</v>
      </c>
      <c r="I400" s="19" t="str">
        <f t="shared" si="12"/>
        <v>Over Weight</v>
      </c>
      <c r="J400" s="19" t="str">
        <f t="shared" si="13"/>
        <v>Prediabetes</v>
      </c>
    </row>
    <row r="401" spans="1:10" x14ac:dyDescent="0.3">
      <c r="A401" s="19" t="s">
        <v>1966</v>
      </c>
      <c r="B401" s="19">
        <v>32.68</v>
      </c>
      <c r="C401" s="21">
        <v>4.68</v>
      </c>
      <c r="D401" s="19" t="s">
        <v>2374</v>
      </c>
      <c r="E401" s="19" t="s">
        <v>2373</v>
      </c>
      <c r="F401" s="19" t="s">
        <v>2373</v>
      </c>
      <c r="G401" s="19">
        <v>0</v>
      </c>
      <c r="H401" s="19" t="s">
        <v>2373</v>
      </c>
      <c r="I401" s="19" t="str">
        <f t="shared" si="12"/>
        <v>Obesity</v>
      </c>
      <c r="J401" s="19" t="str">
        <f t="shared" si="13"/>
        <v>Normal</v>
      </c>
    </row>
    <row r="402" spans="1:10" x14ac:dyDescent="0.3">
      <c r="A402" s="19" t="s">
        <v>1965</v>
      </c>
      <c r="B402" s="19">
        <v>26.4</v>
      </c>
      <c r="C402" s="21">
        <v>9.5</v>
      </c>
      <c r="D402" s="19" t="s">
        <v>2374</v>
      </c>
      <c r="E402" s="19" t="s">
        <v>2373</v>
      </c>
      <c r="F402" s="19" t="s">
        <v>2373</v>
      </c>
      <c r="G402" s="19">
        <v>2</v>
      </c>
      <c r="H402" s="19" t="s">
        <v>2373</v>
      </c>
      <c r="I402" s="19" t="str">
        <f t="shared" si="12"/>
        <v>Over Weight</v>
      </c>
      <c r="J402" s="19" t="str">
        <f t="shared" si="13"/>
        <v>Diabetes</v>
      </c>
    </row>
    <row r="403" spans="1:10" x14ac:dyDescent="0.3">
      <c r="A403" s="19" t="s">
        <v>1964</v>
      </c>
      <c r="B403" s="19">
        <v>23.655000000000001</v>
      </c>
      <c r="C403" s="21">
        <v>10.84</v>
      </c>
      <c r="D403" s="19" t="s">
        <v>2374</v>
      </c>
      <c r="E403" s="19" t="s">
        <v>2373</v>
      </c>
      <c r="F403" s="19" t="s">
        <v>2374</v>
      </c>
      <c r="G403" s="19">
        <v>1</v>
      </c>
      <c r="H403" s="19" t="s">
        <v>2374</v>
      </c>
      <c r="I403" s="19" t="str">
        <f t="shared" si="12"/>
        <v>Normal Weight</v>
      </c>
      <c r="J403" s="19" t="str">
        <f t="shared" si="13"/>
        <v>Diabetes</v>
      </c>
    </row>
    <row r="404" spans="1:10" x14ac:dyDescent="0.3">
      <c r="A404" s="19" t="s">
        <v>1963</v>
      </c>
      <c r="B404" s="19">
        <v>27.36</v>
      </c>
      <c r="C404" s="21">
        <v>5.88</v>
      </c>
      <c r="D404" s="19" t="s">
        <v>2373</v>
      </c>
      <c r="E404" s="19" t="s">
        <v>2373</v>
      </c>
      <c r="F404" s="19" t="s">
        <v>2373</v>
      </c>
      <c r="G404" s="19">
        <v>2</v>
      </c>
      <c r="H404" s="19" t="s">
        <v>2373</v>
      </c>
      <c r="I404" s="19" t="str">
        <f t="shared" si="12"/>
        <v>Over Weight</v>
      </c>
      <c r="J404" s="19" t="str">
        <f t="shared" si="13"/>
        <v>Prediabetes</v>
      </c>
    </row>
    <row r="405" spans="1:10" x14ac:dyDescent="0.3">
      <c r="A405" s="19" t="s">
        <v>1962</v>
      </c>
      <c r="B405" s="19">
        <v>27.82</v>
      </c>
      <c r="C405" s="21">
        <v>5.24</v>
      </c>
      <c r="D405" s="19" t="s">
        <v>2374</v>
      </c>
      <c r="E405" s="19" t="s">
        <v>2373</v>
      </c>
      <c r="F405" s="19" t="s">
        <v>2373</v>
      </c>
      <c r="G405" s="19">
        <v>0</v>
      </c>
      <c r="H405" s="19" t="s">
        <v>2374</v>
      </c>
      <c r="I405" s="19" t="str">
        <f t="shared" si="12"/>
        <v>Over Weight</v>
      </c>
      <c r="J405" s="19" t="str">
        <f t="shared" si="13"/>
        <v>Normal</v>
      </c>
    </row>
    <row r="406" spans="1:10" x14ac:dyDescent="0.3">
      <c r="A406" s="19" t="s">
        <v>1961</v>
      </c>
      <c r="B406" s="19">
        <v>25.46</v>
      </c>
      <c r="C406" s="21">
        <v>11.75</v>
      </c>
      <c r="D406" s="19" t="s">
        <v>2373</v>
      </c>
      <c r="E406" s="19" t="s">
        <v>2373</v>
      </c>
      <c r="F406" s="19" t="s">
        <v>2373</v>
      </c>
      <c r="G406" s="19">
        <v>0</v>
      </c>
      <c r="H406" s="19" t="s">
        <v>2373</v>
      </c>
      <c r="I406" s="19" t="str">
        <f t="shared" si="12"/>
        <v>Over Weight</v>
      </c>
      <c r="J406" s="19" t="str">
        <f t="shared" si="13"/>
        <v>Diabetes</v>
      </c>
    </row>
    <row r="407" spans="1:10" x14ac:dyDescent="0.3">
      <c r="A407" s="19" t="s">
        <v>1960</v>
      </c>
      <c r="B407" s="19">
        <v>25.1</v>
      </c>
      <c r="C407" s="21">
        <v>6.97</v>
      </c>
      <c r="D407" s="19" t="s">
        <v>2373</v>
      </c>
      <c r="E407" s="19" t="s">
        <v>2373</v>
      </c>
      <c r="F407" s="19" t="s">
        <v>2373</v>
      </c>
      <c r="G407" s="19">
        <v>0</v>
      </c>
      <c r="H407" s="19" t="s">
        <v>2374</v>
      </c>
      <c r="I407" s="19" t="str">
        <f t="shared" si="12"/>
        <v>Over Weight</v>
      </c>
      <c r="J407" s="19" t="str">
        <f t="shared" si="13"/>
        <v>Diabetes</v>
      </c>
    </row>
    <row r="408" spans="1:10" x14ac:dyDescent="0.3">
      <c r="A408" s="19" t="s">
        <v>1959</v>
      </c>
      <c r="B408" s="19">
        <v>32.11</v>
      </c>
      <c r="C408" s="21">
        <v>4.76</v>
      </c>
      <c r="D408" s="19" t="s">
        <v>2373</v>
      </c>
      <c r="E408" s="19" t="s">
        <v>2373</v>
      </c>
      <c r="F408" s="19" t="s">
        <v>2373</v>
      </c>
      <c r="G408" s="19">
        <v>2</v>
      </c>
      <c r="H408" s="19" t="s">
        <v>2373</v>
      </c>
      <c r="I408" s="19" t="str">
        <f t="shared" si="12"/>
        <v>Obesity</v>
      </c>
      <c r="J408" s="19" t="str">
        <f t="shared" si="13"/>
        <v>Normal</v>
      </c>
    </row>
    <row r="409" spans="1:10" x14ac:dyDescent="0.3">
      <c r="A409" s="19" t="s">
        <v>1958</v>
      </c>
      <c r="B409" s="19">
        <v>29.8</v>
      </c>
      <c r="C409" s="21">
        <v>8.24</v>
      </c>
      <c r="D409" s="19" t="s">
        <v>2374</v>
      </c>
      <c r="E409" s="19" t="s">
        <v>2373</v>
      </c>
      <c r="F409" s="19" t="s">
        <v>2373</v>
      </c>
      <c r="G409" s="19">
        <v>1</v>
      </c>
      <c r="H409" s="19" t="s">
        <v>2374</v>
      </c>
      <c r="I409" s="19" t="str">
        <f t="shared" si="12"/>
        <v>Over Weight</v>
      </c>
      <c r="J409" s="19" t="str">
        <f t="shared" si="13"/>
        <v>Diabetes</v>
      </c>
    </row>
    <row r="410" spans="1:10" x14ac:dyDescent="0.3">
      <c r="A410" s="19" t="s">
        <v>1957</v>
      </c>
      <c r="B410" s="19">
        <v>24.01</v>
      </c>
      <c r="C410" s="21">
        <v>4.76</v>
      </c>
      <c r="D410" s="19" t="s">
        <v>2373</v>
      </c>
      <c r="E410" s="19" t="s">
        <v>2373</v>
      </c>
      <c r="F410" s="19" t="s">
        <v>2373</v>
      </c>
      <c r="G410" s="19">
        <v>1</v>
      </c>
      <c r="H410" s="19" t="s">
        <v>2374</v>
      </c>
      <c r="I410" s="19" t="str">
        <f t="shared" si="12"/>
        <v>Normal Weight</v>
      </c>
      <c r="J410" s="19" t="str">
        <f t="shared" si="13"/>
        <v>Normal</v>
      </c>
    </row>
    <row r="411" spans="1:10" x14ac:dyDescent="0.3">
      <c r="A411" s="19" t="s">
        <v>1956</v>
      </c>
      <c r="B411" s="19">
        <v>23.21</v>
      </c>
      <c r="C411" s="21">
        <v>6.03</v>
      </c>
      <c r="D411" s="19" t="s">
        <v>2373</v>
      </c>
      <c r="E411" s="19" t="s">
        <v>2373</v>
      </c>
      <c r="F411" s="19" t="s">
        <v>2373</v>
      </c>
      <c r="G411" s="19">
        <v>1</v>
      </c>
      <c r="H411" s="19" t="s">
        <v>2373</v>
      </c>
      <c r="I411" s="19" t="str">
        <f t="shared" si="12"/>
        <v>Normal Weight</v>
      </c>
      <c r="J411" s="19" t="str">
        <f t="shared" si="13"/>
        <v>Prediabetes</v>
      </c>
    </row>
    <row r="412" spans="1:10" x14ac:dyDescent="0.3">
      <c r="A412" s="19" t="s">
        <v>1955</v>
      </c>
      <c r="B412" s="19">
        <v>21.2</v>
      </c>
      <c r="C412" s="21">
        <v>4.07</v>
      </c>
      <c r="D412" s="19" t="s">
        <v>2374</v>
      </c>
      <c r="E412" s="19" t="s">
        <v>2373</v>
      </c>
      <c r="F412" s="19" t="s">
        <v>2373</v>
      </c>
      <c r="G412" s="19">
        <v>1</v>
      </c>
      <c r="H412" s="19" t="s">
        <v>2374</v>
      </c>
      <c r="I412" s="19" t="str">
        <f t="shared" si="12"/>
        <v>Normal Weight</v>
      </c>
      <c r="J412" s="19" t="str">
        <f t="shared" si="13"/>
        <v>Normal</v>
      </c>
    </row>
    <row r="413" spans="1:10" x14ac:dyDescent="0.3">
      <c r="A413" s="19" t="s">
        <v>1954</v>
      </c>
      <c r="B413" s="19">
        <v>28.215</v>
      </c>
      <c r="C413" s="21">
        <v>8.26</v>
      </c>
      <c r="D413" s="19" t="s">
        <v>2374</v>
      </c>
      <c r="E413" s="19" t="s">
        <v>2373</v>
      </c>
      <c r="F413" s="19" t="s">
        <v>2373</v>
      </c>
      <c r="G413" s="19">
        <v>1</v>
      </c>
      <c r="H413" s="19" t="s">
        <v>2374</v>
      </c>
      <c r="I413" s="19" t="str">
        <f t="shared" si="12"/>
        <v>Over Weight</v>
      </c>
      <c r="J413" s="19" t="str">
        <f t="shared" si="13"/>
        <v>Diabetes</v>
      </c>
    </row>
    <row r="414" spans="1:10" x14ac:dyDescent="0.3">
      <c r="A414" s="19" t="s">
        <v>1953</v>
      </c>
      <c r="B414" s="19">
        <v>38.094999999999999</v>
      </c>
      <c r="C414" s="21">
        <v>4.76</v>
      </c>
      <c r="D414" s="19" t="s">
        <v>2373</v>
      </c>
      <c r="E414" s="19" t="s">
        <v>2373</v>
      </c>
      <c r="F414" s="19" t="s">
        <v>2373</v>
      </c>
      <c r="G414" s="19">
        <v>1</v>
      </c>
      <c r="H414" s="19" t="s">
        <v>2373</v>
      </c>
      <c r="I414" s="19" t="str">
        <f t="shared" si="12"/>
        <v>Obesity</v>
      </c>
      <c r="J414" s="19" t="str">
        <f t="shared" si="13"/>
        <v>Normal</v>
      </c>
    </row>
    <row r="415" spans="1:10" x14ac:dyDescent="0.3">
      <c r="A415" s="19" t="s">
        <v>1952</v>
      </c>
      <c r="B415" s="19">
        <v>22.61</v>
      </c>
      <c r="C415" s="21">
        <v>6.13</v>
      </c>
      <c r="D415" s="19" t="s">
        <v>2374</v>
      </c>
      <c r="E415" s="19" t="s">
        <v>2373</v>
      </c>
      <c r="F415" s="19" t="s">
        <v>2374</v>
      </c>
      <c r="G415" s="19">
        <v>1</v>
      </c>
      <c r="H415" s="19" t="s">
        <v>2374</v>
      </c>
      <c r="I415" s="19" t="str">
        <f t="shared" si="12"/>
        <v>Normal Weight</v>
      </c>
      <c r="J415" s="19" t="str">
        <f t="shared" si="13"/>
        <v>Prediabetes</v>
      </c>
    </row>
    <row r="416" spans="1:10" x14ac:dyDescent="0.3">
      <c r="A416" s="19" t="s">
        <v>1951</v>
      </c>
      <c r="B416" s="19">
        <v>24.32</v>
      </c>
      <c r="C416" s="21">
        <v>10.47</v>
      </c>
      <c r="D416" s="19" t="s">
        <v>2374</v>
      </c>
      <c r="E416" s="19" t="s">
        <v>2373</v>
      </c>
      <c r="F416" s="19" t="s">
        <v>2373</v>
      </c>
      <c r="G416" s="19">
        <v>2</v>
      </c>
      <c r="H416" s="19" t="s">
        <v>2374</v>
      </c>
      <c r="I416" s="19" t="str">
        <f t="shared" si="12"/>
        <v>Normal Weight</v>
      </c>
      <c r="J416" s="19" t="str">
        <f t="shared" si="13"/>
        <v>Diabetes</v>
      </c>
    </row>
    <row r="417" spans="1:10" x14ac:dyDescent="0.3">
      <c r="A417" s="19" t="s">
        <v>1950</v>
      </c>
      <c r="B417" s="19">
        <v>20.96</v>
      </c>
      <c r="C417" s="21">
        <v>4.04</v>
      </c>
      <c r="D417" s="19" t="s">
        <v>2374</v>
      </c>
      <c r="E417" s="19" t="s">
        <v>2373</v>
      </c>
      <c r="F417" s="19" t="s">
        <v>2373</v>
      </c>
      <c r="G417" s="19">
        <v>1</v>
      </c>
      <c r="H417" s="19" t="s">
        <v>2374</v>
      </c>
      <c r="I417" s="19" t="str">
        <f t="shared" si="12"/>
        <v>Normal Weight</v>
      </c>
      <c r="J417" s="19" t="str">
        <f t="shared" si="13"/>
        <v>Normal</v>
      </c>
    </row>
    <row r="418" spans="1:10" x14ac:dyDescent="0.3">
      <c r="A418" s="19" t="s">
        <v>1949</v>
      </c>
      <c r="B418" s="19">
        <v>19.68</v>
      </c>
      <c r="C418" s="21">
        <v>5.74</v>
      </c>
      <c r="D418" s="19" t="s">
        <v>2373</v>
      </c>
      <c r="E418" s="19" t="s">
        <v>2373</v>
      </c>
      <c r="F418" s="19" t="s">
        <v>2373</v>
      </c>
      <c r="G418" s="19">
        <v>0</v>
      </c>
      <c r="H418" s="19" t="s">
        <v>2374</v>
      </c>
      <c r="I418" s="19" t="str">
        <f t="shared" si="12"/>
        <v>Normal Weight</v>
      </c>
      <c r="J418" s="19" t="str">
        <f t="shared" si="13"/>
        <v>Prediabetes</v>
      </c>
    </row>
    <row r="419" spans="1:10" x14ac:dyDescent="0.3">
      <c r="A419" s="19" t="s">
        <v>1948</v>
      </c>
      <c r="B419" s="19">
        <v>18.100000000000001</v>
      </c>
      <c r="C419" s="21">
        <v>6.33</v>
      </c>
      <c r="D419" s="19" t="s">
        <v>2373</v>
      </c>
      <c r="E419" s="19" t="s">
        <v>2373</v>
      </c>
      <c r="F419" s="19" t="s">
        <v>2373</v>
      </c>
      <c r="G419" s="19">
        <v>1</v>
      </c>
      <c r="H419" s="19" t="s">
        <v>2374</v>
      </c>
      <c r="I419" s="19" t="str">
        <f t="shared" si="12"/>
        <v>Under Weight</v>
      </c>
      <c r="J419" s="19" t="str">
        <f t="shared" si="13"/>
        <v>Prediabetes</v>
      </c>
    </row>
    <row r="420" spans="1:10" x14ac:dyDescent="0.3">
      <c r="A420" s="19" t="s">
        <v>1947</v>
      </c>
      <c r="B420" s="19">
        <v>29.64</v>
      </c>
      <c r="C420" s="21">
        <v>4.28</v>
      </c>
      <c r="D420" s="19" t="s">
        <v>2374</v>
      </c>
      <c r="E420" s="19" t="s">
        <v>2373</v>
      </c>
      <c r="F420" s="19" t="s">
        <v>2373</v>
      </c>
      <c r="G420" s="19">
        <v>0</v>
      </c>
      <c r="H420" s="19" t="s">
        <v>2373</v>
      </c>
      <c r="I420" s="19" t="str">
        <f t="shared" si="12"/>
        <v>Over Weight</v>
      </c>
      <c r="J420" s="19" t="str">
        <f t="shared" si="13"/>
        <v>Normal</v>
      </c>
    </row>
    <row r="421" spans="1:10" x14ac:dyDescent="0.3">
      <c r="A421" s="19" t="s">
        <v>1946</v>
      </c>
      <c r="B421" s="19">
        <v>25.3</v>
      </c>
      <c r="C421" s="21">
        <v>9.4700000000000006</v>
      </c>
      <c r="D421" s="19" t="s">
        <v>2374</v>
      </c>
      <c r="E421" s="19" t="s">
        <v>2373</v>
      </c>
      <c r="F421" s="19" t="s">
        <v>2373</v>
      </c>
      <c r="G421" s="19">
        <v>2</v>
      </c>
      <c r="H421" s="19" t="s">
        <v>2374</v>
      </c>
      <c r="I421" s="19" t="str">
        <f t="shared" si="12"/>
        <v>Over Weight</v>
      </c>
      <c r="J421" s="19" t="str">
        <f t="shared" si="13"/>
        <v>Diabetes</v>
      </c>
    </row>
    <row r="422" spans="1:10" x14ac:dyDescent="0.3">
      <c r="A422" s="19" t="s">
        <v>1945</v>
      </c>
      <c r="B422" s="19">
        <v>27.6</v>
      </c>
      <c r="C422" s="21">
        <v>4.8499999999999996</v>
      </c>
      <c r="D422" s="19" t="s">
        <v>2374</v>
      </c>
      <c r="E422" s="19" t="s">
        <v>2373</v>
      </c>
      <c r="F422" s="19" t="s">
        <v>2373</v>
      </c>
      <c r="G422" s="19">
        <v>0</v>
      </c>
      <c r="H422" s="19" t="s">
        <v>2373</v>
      </c>
      <c r="I422" s="19" t="str">
        <f t="shared" si="12"/>
        <v>Over Weight</v>
      </c>
      <c r="J422" s="19" t="str">
        <f t="shared" si="13"/>
        <v>Normal</v>
      </c>
    </row>
    <row r="423" spans="1:10" x14ac:dyDescent="0.3">
      <c r="A423" s="19" t="s">
        <v>1944</v>
      </c>
      <c r="B423" s="19">
        <v>27.645</v>
      </c>
      <c r="C423" s="21">
        <v>11.03</v>
      </c>
      <c r="D423" s="19" t="s">
        <v>2374</v>
      </c>
      <c r="E423" s="19" t="s">
        <v>2373</v>
      </c>
      <c r="F423" s="19" t="s">
        <v>2373</v>
      </c>
      <c r="G423" s="19">
        <v>1</v>
      </c>
      <c r="H423" s="19" t="s">
        <v>2374</v>
      </c>
      <c r="I423" s="19" t="str">
        <f t="shared" si="12"/>
        <v>Over Weight</v>
      </c>
      <c r="J423" s="19" t="str">
        <f t="shared" si="13"/>
        <v>Diabetes</v>
      </c>
    </row>
    <row r="424" spans="1:10" x14ac:dyDescent="0.3">
      <c r="A424" s="19" t="s">
        <v>1943</v>
      </c>
      <c r="B424" s="19">
        <v>27.6</v>
      </c>
      <c r="C424" s="21">
        <v>5.22</v>
      </c>
      <c r="D424" s="19" t="s">
        <v>2373</v>
      </c>
      <c r="E424" s="19" t="s">
        <v>2373</v>
      </c>
      <c r="F424" s="19" t="s">
        <v>2373</v>
      </c>
      <c r="G424" s="19">
        <v>2</v>
      </c>
      <c r="H424" s="19" t="s">
        <v>2374</v>
      </c>
      <c r="I424" s="19" t="str">
        <f t="shared" si="12"/>
        <v>Over Weight</v>
      </c>
      <c r="J424" s="19" t="str">
        <f t="shared" si="13"/>
        <v>Normal</v>
      </c>
    </row>
    <row r="425" spans="1:10" x14ac:dyDescent="0.3">
      <c r="A425" s="19" t="s">
        <v>1942</v>
      </c>
      <c r="B425" s="19">
        <v>25.08</v>
      </c>
      <c r="C425" s="21">
        <v>9.52</v>
      </c>
      <c r="D425" s="19" t="s">
        <v>2374</v>
      </c>
      <c r="E425" s="19" t="s">
        <v>2373</v>
      </c>
      <c r="F425" s="19" t="s">
        <v>2373</v>
      </c>
      <c r="G425" s="19">
        <v>2</v>
      </c>
      <c r="H425" s="19" t="s">
        <v>2373</v>
      </c>
      <c r="I425" s="19" t="str">
        <f t="shared" si="12"/>
        <v>Over Weight</v>
      </c>
      <c r="J425" s="19" t="str">
        <f t="shared" si="13"/>
        <v>Diabetes</v>
      </c>
    </row>
    <row r="426" spans="1:10" x14ac:dyDescent="0.3">
      <c r="A426" s="19" t="s">
        <v>1941</v>
      </c>
      <c r="B426" s="19">
        <v>30.02</v>
      </c>
      <c r="C426" s="21">
        <v>11.09</v>
      </c>
      <c r="D426" s="19" t="s">
        <v>2373</v>
      </c>
      <c r="E426" s="19" t="s">
        <v>2373</v>
      </c>
      <c r="F426" s="19" t="s">
        <v>2373</v>
      </c>
      <c r="G426" s="19">
        <v>0</v>
      </c>
      <c r="H426" s="19" t="s">
        <v>2373</v>
      </c>
      <c r="I426" s="19" t="str">
        <f t="shared" si="12"/>
        <v>Obesity</v>
      </c>
      <c r="J426" s="19" t="str">
        <f t="shared" si="13"/>
        <v>Diabetes</v>
      </c>
    </row>
    <row r="427" spans="1:10" x14ac:dyDescent="0.3">
      <c r="A427" s="19" t="s">
        <v>1940</v>
      </c>
      <c r="B427" s="19">
        <v>27.36</v>
      </c>
      <c r="C427" s="21">
        <v>9.4499999999999993</v>
      </c>
      <c r="D427" s="19" t="s">
        <v>2374</v>
      </c>
      <c r="E427" s="19" t="s">
        <v>2373</v>
      </c>
      <c r="F427" s="19" t="s">
        <v>2373</v>
      </c>
      <c r="G427" s="19">
        <v>2</v>
      </c>
      <c r="H427" s="19" t="s">
        <v>2374</v>
      </c>
      <c r="I427" s="19" t="str">
        <f t="shared" si="12"/>
        <v>Over Weight</v>
      </c>
      <c r="J427" s="19" t="str">
        <f t="shared" si="13"/>
        <v>Diabetes</v>
      </c>
    </row>
    <row r="428" spans="1:10" x14ac:dyDescent="0.3">
      <c r="A428" s="19" t="s">
        <v>1939</v>
      </c>
      <c r="B428" s="19">
        <v>22.2</v>
      </c>
      <c r="C428" s="21">
        <v>5.51</v>
      </c>
      <c r="D428" s="19" t="s">
        <v>2373</v>
      </c>
      <c r="E428" s="19" t="s">
        <v>2373</v>
      </c>
      <c r="F428" s="19" t="s">
        <v>2373</v>
      </c>
      <c r="G428" s="19">
        <v>0</v>
      </c>
      <c r="H428" s="19" t="s">
        <v>2374</v>
      </c>
      <c r="I428" s="19" t="str">
        <f t="shared" si="12"/>
        <v>Normal Weight</v>
      </c>
      <c r="J428" s="19" t="str">
        <f t="shared" si="13"/>
        <v>Normal</v>
      </c>
    </row>
    <row r="429" spans="1:10" x14ac:dyDescent="0.3">
      <c r="A429" s="19" t="s">
        <v>1938</v>
      </c>
      <c r="B429" s="19">
        <v>25.71</v>
      </c>
      <c r="C429" s="21">
        <v>4.18</v>
      </c>
      <c r="D429" s="19" t="s">
        <v>2373</v>
      </c>
      <c r="E429" s="19" t="s">
        <v>2374</v>
      </c>
      <c r="F429" s="19" t="s">
        <v>2373</v>
      </c>
      <c r="G429" s="19">
        <v>1</v>
      </c>
      <c r="H429" s="19" t="s">
        <v>2374</v>
      </c>
      <c r="I429" s="19" t="str">
        <f t="shared" si="12"/>
        <v>Over Weight</v>
      </c>
      <c r="J429" s="19" t="str">
        <f t="shared" si="13"/>
        <v>Normal</v>
      </c>
    </row>
    <row r="430" spans="1:10" x14ac:dyDescent="0.3">
      <c r="A430" s="19" t="s">
        <v>1937</v>
      </c>
      <c r="B430" s="19">
        <v>41.91</v>
      </c>
      <c r="C430" s="21">
        <v>5.98</v>
      </c>
      <c r="D430" s="19" t="s">
        <v>2374</v>
      </c>
      <c r="E430" s="19" t="s">
        <v>2373</v>
      </c>
      <c r="F430" s="19" t="s">
        <v>2373</v>
      </c>
      <c r="G430" s="19">
        <v>1</v>
      </c>
      <c r="H430" s="19" t="s">
        <v>2373</v>
      </c>
      <c r="I430" s="19" t="str">
        <f t="shared" si="12"/>
        <v>Obesity</v>
      </c>
      <c r="J430" s="19" t="str">
        <f t="shared" si="13"/>
        <v>Prediabetes</v>
      </c>
    </row>
    <row r="431" spans="1:10" x14ac:dyDescent="0.3">
      <c r="A431" s="19" t="s">
        <v>1936</v>
      </c>
      <c r="B431" s="19">
        <v>25.85</v>
      </c>
      <c r="C431" s="21">
        <v>10.16</v>
      </c>
      <c r="D431" s="19" t="s">
        <v>2373</v>
      </c>
      <c r="E431" s="19" t="s">
        <v>2373</v>
      </c>
      <c r="F431" s="19" t="s">
        <v>2373</v>
      </c>
      <c r="G431" s="19">
        <v>0</v>
      </c>
      <c r="H431" s="19" t="s">
        <v>2374</v>
      </c>
      <c r="I431" s="19" t="str">
        <f t="shared" si="12"/>
        <v>Over Weight</v>
      </c>
      <c r="J431" s="19" t="str">
        <f t="shared" si="13"/>
        <v>Diabetes</v>
      </c>
    </row>
    <row r="432" spans="1:10" x14ac:dyDescent="0.3">
      <c r="A432" s="19" t="s">
        <v>1935</v>
      </c>
      <c r="B432" s="19">
        <v>23.844999999999999</v>
      </c>
      <c r="C432" s="21">
        <v>11.71</v>
      </c>
      <c r="D432" s="19" t="s">
        <v>2373</v>
      </c>
      <c r="E432" s="19" t="s">
        <v>2373</v>
      </c>
      <c r="F432" s="19" t="s">
        <v>2373</v>
      </c>
      <c r="G432" s="19">
        <v>2</v>
      </c>
      <c r="H432" s="19" t="s">
        <v>2374</v>
      </c>
      <c r="I432" s="19" t="str">
        <f t="shared" si="12"/>
        <v>Normal Weight</v>
      </c>
      <c r="J432" s="19" t="str">
        <f t="shared" si="13"/>
        <v>Diabetes</v>
      </c>
    </row>
    <row r="433" spans="1:10" x14ac:dyDescent="0.3">
      <c r="A433" s="19" t="s">
        <v>1934</v>
      </c>
      <c r="B433" s="19">
        <v>30.59</v>
      </c>
      <c r="C433" s="21">
        <v>5.23</v>
      </c>
      <c r="D433" s="19" t="s">
        <v>2373</v>
      </c>
      <c r="E433" s="19" t="s">
        <v>2373</v>
      </c>
      <c r="F433" s="19" t="s">
        <v>2374</v>
      </c>
      <c r="G433" s="19">
        <v>1</v>
      </c>
      <c r="H433" s="19" t="s">
        <v>2373</v>
      </c>
      <c r="I433" s="19" t="str">
        <f t="shared" si="12"/>
        <v>Obesity</v>
      </c>
      <c r="J433" s="19" t="str">
        <f t="shared" si="13"/>
        <v>Normal</v>
      </c>
    </row>
    <row r="434" spans="1:10" x14ac:dyDescent="0.3">
      <c r="A434" s="19" t="s">
        <v>1933</v>
      </c>
      <c r="B434" s="19">
        <v>24.795000000000002</v>
      </c>
      <c r="C434" s="21">
        <v>6.85</v>
      </c>
      <c r="D434" s="19" t="s">
        <v>2373</v>
      </c>
      <c r="E434" s="19" t="s">
        <v>2373</v>
      </c>
      <c r="F434" s="19" t="s">
        <v>2373</v>
      </c>
      <c r="G434" s="19">
        <v>0</v>
      </c>
      <c r="H434" s="19" t="s">
        <v>2374</v>
      </c>
      <c r="I434" s="19" t="str">
        <f t="shared" si="12"/>
        <v>Normal Weight</v>
      </c>
      <c r="J434" s="19" t="str">
        <f t="shared" si="13"/>
        <v>Diabetes</v>
      </c>
    </row>
    <row r="435" spans="1:10" x14ac:dyDescent="0.3">
      <c r="A435" s="19" t="s">
        <v>1932</v>
      </c>
      <c r="B435" s="19">
        <v>24.13</v>
      </c>
      <c r="C435" s="21">
        <v>7.05</v>
      </c>
      <c r="D435" s="19" t="s">
        <v>2374</v>
      </c>
      <c r="E435" s="19" t="s">
        <v>2373</v>
      </c>
      <c r="F435" s="19" t="s">
        <v>2373</v>
      </c>
      <c r="G435" s="19">
        <v>2</v>
      </c>
      <c r="H435" s="19" t="s">
        <v>2374</v>
      </c>
      <c r="I435" s="19" t="str">
        <f t="shared" si="12"/>
        <v>Normal Weight</v>
      </c>
      <c r="J435" s="19" t="str">
        <f t="shared" si="13"/>
        <v>Diabetes</v>
      </c>
    </row>
    <row r="436" spans="1:10" x14ac:dyDescent="0.3">
      <c r="A436" s="19" t="s">
        <v>1931</v>
      </c>
      <c r="B436" s="19">
        <v>25.84</v>
      </c>
      <c r="C436" s="21">
        <v>11.64</v>
      </c>
      <c r="D436" s="19" t="s">
        <v>2373</v>
      </c>
      <c r="E436" s="19" t="s">
        <v>2373</v>
      </c>
      <c r="F436" s="19" t="s">
        <v>2373</v>
      </c>
      <c r="G436" s="19">
        <v>2</v>
      </c>
      <c r="H436" s="19" t="s">
        <v>2374</v>
      </c>
      <c r="I436" s="19" t="str">
        <f t="shared" si="12"/>
        <v>Over Weight</v>
      </c>
      <c r="J436" s="19" t="str">
        <f t="shared" si="13"/>
        <v>Diabetes</v>
      </c>
    </row>
    <row r="437" spans="1:10" x14ac:dyDescent="0.3">
      <c r="A437" s="19" t="s">
        <v>1930</v>
      </c>
      <c r="B437" s="19">
        <v>28</v>
      </c>
      <c r="C437" s="21">
        <v>10.52</v>
      </c>
      <c r="D437" s="19" t="s">
        <v>2373</v>
      </c>
      <c r="E437" s="19" t="s">
        <v>2373</v>
      </c>
      <c r="F437" s="19" t="s">
        <v>2373</v>
      </c>
      <c r="G437" s="19">
        <v>0</v>
      </c>
      <c r="H437" s="19" t="s">
        <v>2374</v>
      </c>
      <c r="I437" s="19" t="str">
        <f t="shared" si="12"/>
        <v>Over Weight</v>
      </c>
      <c r="J437" s="19" t="str">
        <f t="shared" si="13"/>
        <v>Diabetes</v>
      </c>
    </row>
    <row r="438" spans="1:10" x14ac:dyDescent="0.3">
      <c r="A438" s="19" t="s">
        <v>1929</v>
      </c>
      <c r="B438" s="19">
        <v>34.1</v>
      </c>
      <c r="C438" s="21">
        <v>4.01</v>
      </c>
      <c r="D438" s="19" t="s">
        <v>2374</v>
      </c>
      <c r="E438" s="19" t="s">
        <v>2373</v>
      </c>
      <c r="F438" s="19" t="s">
        <v>2374</v>
      </c>
      <c r="G438" s="19">
        <v>1</v>
      </c>
      <c r="H438" s="19" t="s">
        <v>2373</v>
      </c>
      <c r="I438" s="19" t="str">
        <f t="shared" si="12"/>
        <v>Obesity</v>
      </c>
      <c r="J438" s="19" t="str">
        <f t="shared" si="13"/>
        <v>Normal</v>
      </c>
    </row>
    <row r="439" spans="1:10" x14ac:dyDescent="0.3">
      <c r="A439" s="19" t="s">
        <v>1928</v>
      </c>
      <c r="B439" s="19">
        <v>26.125</v>
      </c>
      <c r="C439" s="21">
        <v>8.56</v>
      </c>
      <c r="D439" s="19" t="s">
        <v>2374</v>
      </c>
      <c r="E439" s="19" t="s">
        <v>2373</v>
      </c>
      <c r="F439" s="19" t="s">
        <v>2373</v>
      </c>
      <c r="G439" s="19">
        <v>1</v>
      </c>
      <c r="H439" s="19" t="s">
        <v>2374</v>
      </c>
      <c r="I439" s="19" t="str">
        <f t="shared" si="12"/>
        <v>Over Weight</v>
      </c>
      <c r="J439" s="19" t="str">
        <f t="shared" si="13"/>
        <v>Diabetes</v>
      </c>
    </row>
    <row r="440" spans="1:10" x14ac:dyDescent="0.3">
      <c r="A440" s="19" t="s">
        <v>1927</v>
      </c>
      <c r="B440" s="19">
        <v>25.6</v>
      </c>
      <c r="C440" s="21">
        <v>10.5</v>
      </c>
      <c r="D440" s="19" t="s">
        <v>2373</v>
      </c>
      <c r="E440" s="19" t="s">
        <v>2373</v>
      </c>
      <c r="F440" s="19" t="s">
        <v>2373</v>
      </c>
      <c r="G440" s="19">
        <v>2</v>
      </c>
      <c r="H440" s="19" t="s">
        <v>2374</v>
      </c>
      <c r="I440" s="19" t="str">
        <f t="shared" si="12"/>
        <v>Over Weight</v>
      </c>
      <c r="J440" s="19" t="str">
        <f t="shared" si="13"/>
        <v>Diabetes</v>
      </c>
    </row>
    <row r="441" spans="1:10" x14ac:dyDescent="0.3">
      <c r="A441" s="19" t="s">
        <v>1926</v>
      </c>
      <c r="B441" s="19">
        <v>24.32</v>
      </c>
      <c r="C441" s="21">
        <v>6.39</v>
      </c>
      <c r="D441" s="19" t="s">
        <v>2373</v>
      </c>
      <c r="E441" s="19" t="s">
        <v>2373</v>
      </c>
      <c r="F441" s="19" t="s">
        <v>2373</v>
      </c>
      <c r="G441" s="19">
        <v>0</v>
      </c>
      <c r="H441" s="19" t="s">
        <v>2373</v>
      </c>
      <c r="I441" s="19" t="str">
        <f t="shared" si="12"/>
        <v>Normal Weight</v>
      </c>
      <c r="J441" s="19" t="str">
        <f t="shared" si="13"/>
        <v>Prediabetes</v>
      </c>
    </row>
    <row r="442" spans="1:10" x14ac:dyDescent="0.3">
      <c r="A442" s="19" t="s">
        <v>1925</v>
      </c>
      <c r="B442" s="19">
        <v>22.88</v>
      </c>
      <c r="C442" s="21">
        <v>5.71</v>
      </c>
      <c r="D442" s="19" t="s">
        <v>2374</v>
      </c>
      <c r="E442" s="19" t="s">
        <v>2373</v>
      </c>
      <c r="F442" s="19" t="s">
        <v>2374</v>
      </c>
      <c r="G442" s="19">
        <v>1</v>
      </c>
      <c r="H442" s="19" t="s">
        <v>2374</v>
      </c>
      <c r="I442" s="19" t="str">
        <f t="shared" si="12"/>
        <v>Normal Weight</v>
      </c>
      <c r="J442" s="19" t="str">
        <f t="shared" si="13"/>
        <v>Prediabetes</v>
      </c>
    </row>
    <row r="443" spans="1:10" x14ac:dyDescent="0.3">
      <c r="A443" s="19" t="s">
        <v>1924</v>
      </c>
      <c r="B443" s="19">
        <v>24.984999999999999</v>
      </c>
      <c r="C443" s="21">
        <v>4.43</v>
      </c>
      <c r="D443" s="19" t="s">
        <v>2374</v>
      </c>
      <c r="E443" s="19" t="s">
        <v>2373</v>
      </c>
      <c r="F443" s="19" t="s">
        <v>2374</v>
      </c>
      <c r="G443" s="19">
        <v>1</v>
      </c>
      <c r="H443" s="19" t="s">
        <v>2373</v>
      </c>
      <c r="I443" s="19" t="str">
        <f t="shared" si="12"/>
        <v>Over Weight</v>
      </c>
      <c r="J443" s="19" t="str">
        <f t="shared" si="13"/>
        <v>Normal</v>
      </c>
    </row>
    <row r="444" spans="1:10" x14ac:dyDescent="0.3">
      <c r="A444" s="19" t="s">
        <v>1923</v>
      </c>
      <c r="B444" s="19">
        <v>33.1</v>
      </c>
      <c r="C444" s="21">
        <v>5.52</v>
      </c>
      <c r="D444" s="19" t="s">
        <v>2373</v>
      </c>
      <c r="E444" s="19" t="s">
        <v>2373</v>
      </c>
      <c r="F444" s="19" t="s">
        <v>2374</v>
      </c>
      <c r="G444" s="19">
        <v>1</v>
      </c>
      <c r="H444" s="19" t="s">
        <v>2373</v>
      </c>
      <c r="I444" s="19" t="str">
        <f t="shared" si="12"/>
        <v>Obesity</v>
      </c>
      <c r="J444" s="19" t="str">
        <f t="shared" si="13"/>
        <v>Normal</v>
      </c>
    </row>
    <row r="445" spans="1:10" x14ac:dyDescent="0.3">
      <c r="A445" s="19" t="s">
        <v>1922</v>
      </c>
      <c r="B445" s="19">
        <v>27.83</v>
      </c>
      <c r="C445" s="21">
        <v>9.1999999999999993</v>
      </c>
      <c r="D445" s="19" t="s">
        <v>2374</v>
      </c>
      <c r="E445" s="19" t="s">
        <v>2373</v>
      </c>
      <c r="F445" s="19" t="s">
        <v>2373</v>
      </c>
      <c r="G445" s="19">
        <v>1</v>
      </c>
      <c r="H445" s="19" t="s">
        <v>2374</v>
      </c>
      <c r="I445" s="19" t="str">
        <f t="shared" si="12"/>
        <v>Over Weight</v>
      </c>
      <c r="J445" s="19" t="str">
        <f t="shared" si="13"/>
        <v>Diabetes</v>
      </c>
    </row>
    <row r="446" spans="1:10" x14ac:dyDescent="0.3">
      <c r="A446" s="19" t="s">
        <v>1921</v>
      </c>
      <c r="B446" s="19">
        <v>30.875</v>
      </c>
      <c r="C446" s="21">
        <v>10.97</v>
      </c>
      <c r="D446" s="19" t="s">
        <v>2374</v>
      </c>
      <c r="E446" s="19" t="s">
        <v>2373</v>
      </c>
      <c r="F446" s="19" t="s">
        <v>2373</v>
      </c>
      <c r="G446" s="19">
        <v>2</v>
      </c>
      <c r="H446" s="19" t="s">
        <v>2373</v>
      </c>
      <c r="I446" s="19" t="str">
        <f t="shared" si="12"/>
        <v>Obesity</v>
      </c>
      <c r="J446" s="19" t="str">
        <f t="shared" si="13"/>
        <v>Diabetes</v>
      </c>
    </row>
    <row r="447" spans="1:10" x14ac:dyDescent="0.3">
      <c r="A447" s="19" t="s">
        <v>1920</v>
      </c>
      <c r="B447" s="19">
        <v>27.265000000000001</v>
      </c>
      <c r="C447" s="21">
        <v>4.25</v>
      </c>
      <c r="D447" s="19" t="s">
        <v>2373</v>
      </c>
      <c r="E447" s="19" t="s">
        <v>2373</v>
      </c>
      <c r="F447" s="19" t="s">
        <v>2374</v>
      </c>
      <c r="G447" s="19">
        <v>1</v>
      </c>
      <c r="H447" s="19" t="s">
        <v>2373</v>
      </c>
      <c r="I447" s="19" t="str">
        <f t="shared" si="12"/>
        <v>Over Weight</v>
      </c>
      <c r="J447" s="19" t="str">
        <f t="shared" si="13"/>
        <v>Normal</v>
      </c>
    </row>
    <row r="448" spans="1:10" x14ac:dyDescent="0.3">
      <c r="A448" s="19" t="s">
        <v>1919</v>
      </c>
      <c r="B448" s="19">
        <v>26.7</v>
      </c>
      <c r="C448" s="21">
        <v>5.23</v>
      </c>
      <c r="D448" s="19" t="s">
        <v>2373</v>
      </c>
      <c r="E448" s="19" t="s">
        <v>2373</v>
      </c>
      <c r="F448" s="19" t="s">
        <v>2374</v>
      </c>
      <c r="G448" s="19">
        <v>1</v>
      </c>
      <c r="H448" s="19" t="s">
        <v>2374</v>
      </c>
      <c r="I448" s="19" t="str">
        <f t="shared" si="12"/>
        <v>Over Weight</v>
      </c>
      <c r="J448" s="19" t="str">
        <f t="shared" si="13"/>
        <v>Normal</v>
      </c>
    </row>
    <row r="449" spans="1:10" x14ac:dyDescent="0.3">
      <c r="A449" s="19" t="s">
        <v>1918</v>
      </c>
      <c r="B449" s="19">
        <v>29.925000000000001</v>
      </c>
      <c r="C449" s="21">
        <v>5.96</v>
      </c>
      <c r="D449" s="19" t="s">
        <v>2374</v>
      </c>
      <c r="E449" s="19" t="s">
        <v>2373</v>
      </c>
      <c r="F449" s="19" t="s">
        <v>2374</v>
      </c>
      <c r="G449" s="19">
        <v>1</v>
      </c>
      <c r="H449" s="19" t="s">
        <v>2374</v>
      </c>
      <c r="I449" s="19" t="str">
        <f t="shared" si="12"/>
        <v>Obesity</v>
      </c>
      <c r="J449" s="19" t="str">
        <f t="shared" si="13"/>
        <v>Prediabetes</v>
      </c>
    </row>
    <row r="450" spans="1:10" x14ac:dyDescent="0.3">
      <c r="A450" s="19" t="s">
        <v>1917</v>
      </c>
      <c r="B450" s="19">
        <v>19.95</v>
      </c>
      <c r="C450" s="21">
        <v>4.29</v>
      </c>
      <c r="D450" s="19" t="s">
        <v>2374</v>
      </c>
      <c r="E450" s="19" t="s">
        <v>2373</v>
      </c>
      <c r="F450" s="19" t="s">
        <v>2373</v>
      </c>
      <c r="G450" s="19">
        <v>2</v>
      </c>
      <c r="H450" s="19" t="s">
        <v>2374</v>
      </c>
      <c r="I450" s="19" t="str">
        <f t="shared" si="12"/>
        <v>Normal Weight</v>
      </c>
      <c r="J450" s="19" t="str">
        <f t="shared" si="13"/>
        <v>Normal</v>
      </c>
    </row>
    <row r="451" spans="1:10" x14ac:dyDescent="0.3">
      <c r="A451" s="19" t="s">
        <v>1916</v>
      </c>
      <c r="B451" s="19">
        <v>24.225000000000001</v>
      </c>
      <c r="C451" s="21">
        <v>4.09</v>
      </c>
      <c r="D451" s="19" t="s">
        <v>2373</v>
      </c>
      <c r="E451" s="19" t="s">
        <v>2373</v>
      </c>
      <c r="F451" s="19" t="s">
        <v>2373</v>
      </c>
      <c r="G451" s="19">
        <v>0</v>
      </c>
      <c r="H451" s="19" t="s">
        <v>2373</v>
      </c>
      <c r="I451" s="19" t="str">
        <f t="shared" ref="I451:I514" si="14">IF(B451&lt;18.5,"Under Weight",IF(B451&lt;24.9,"Normal Weight",IF(B451&lt;29.9,"Over Weight","Obesity")))</f>
        <v>Normal Weight</v>
      </c>
      <c r="J451" s="19" t="str">
        <f t="shared" ref="J451:J514" si="15">IF(C451&lt;5.7,"Normal",IF(C451&lt;6.4,"Prediabetes","Diabetes"))</f>
        <v>Normal</v>
      </c>
    </row>
    <row r="452" spans="1:10" x14ac:dyDescent="0.3">
      <c r="A452" s="19" t="s">
        <v>1915</v>
      </c>
      <c r="B452" s="19">
        <v>28.12</v>
      </c>
      <c r="C452" s="21">
        <v>4.88</v>
      </c>
      <c r="D452" s="19" t="s">
        <v>2373</v>
      </c>
      <c r="E452" s="19" t="s">
        <v>2373</v>
      </c>
      <c r="F452" s="19" t="s">
        <v>2373</v>
      </c>
      <c r="G452" s="19">
        <v>0</v>
      </c>
      <c r="H452" s="19" t="s">
        <v>2374</v>
      </c>
      <c r="I452" s="19" t="str">
        <f t="shared" si="14"/>
        <v>Over Weight</v>
      </c>
      <c r="J452" s="19" t="str">
        <f t="shared" si="15"/>
        <v>Normal</v>
      </c>
    </row>
    <row r="453" spans="1:10" x14ac:dyDescent="0.3">
      <c r="A453" s="19" t="s">
        <v>1914</v>
      </c>
      <c r="B453" s="19">
        <v>23.21</v>
      </c>
      <c r="C453" s="21">
        <v>6.76</v>
      </c>
      <c r="D453" s="19" t="s">
        <v>2373</v>
      </c>
      <c r="E453" s="19" t="s">
        <v>2373</v>
      </c>
      <c r="F453" s="19" t="s">
        <v>2373</v>
      </c>
      <c r="G453" s="19">
        <v>0</v>
      </c>
      <c r="H453" s="19" t="s">
        <v>2374</v>
      </c>
      <c r="I453" s="19" t="str">
        <f t="shared" si="14"/>
        <v>Normal Weight</v>
      </c>
      <c r="J453" s="19" t="str">
        <f t="shared" si="15"/>
        <v>Diabetes</v>
      </c>
    </row>
    <row r="454" spans="1:10" x14ac:dyDescent="0.3">
      <c r="A454" s="19" t="s">
        <v>1913</v>
      </c>
      <c r="B454" s="19">
        <v>23.98</v>
      </c>
      <c r="C454" s="21">
        <v>10.67</v>
      </c>
      <c r="D454" s="19" t="s">
        <v>2373</v>
      </c>
      <c r="E454" s="19" t="s">
        <v>2373</v>
      </c>
      <c r="F454" s="19" t="s">
        <v>2373</v>
      </c>
      <c r="G454" s="19">
        <v>0</v>
      </c>
      <c r="H454" s="19" t="s">
        <v>2373</v>
      </c>
      <c r="I454" s="19" t="str">
        <f t="shared" si="14"/>
        <v>Normal Weight</v>
      </c>
      <c r="J454" s="19" t="str">
        <f t="shared" si="15"/>
        <v>Diabetes</v>
      </c>
    </row>
    <row r="455" spans="1:10" x14ac:dyDescent="0.3">
      <c r="A455" s="19" t="s">
        <v>1912</v>
      </c>
      <c r="B455" s="19">
        <v>30</v>
      </c>
      <c r="C455" s="21">
        <v>6.21</v>
      </c>
      <c r="D455" s="19" t="s">
        <v>2373</v>
      </c>
      <c r="E455" s="19" t="s">
        <v>2373</v>
      </c>
      <c r="F455" s="19" t="s">
        <v>2373</v>
      </c>
      <c r="G455" s="19">
        <v>0</v>
      </c>
      <c r="H455" s="19" t="s">
        <v>2374</v>
      </c>
      <c r="I455" s="19" t="str">
        <f t="shared" si="14"/>
        <v>Obesity</v>
      </c>
      <c r="J455" s="19" t="str">
        <f t="shared" si="15"/>
        <v>Prediabetes</v>
      </c>
    </row>
    <row r="456" spans="1:10" x14ac:dyDescent="0.3">
      <c r="A456" s="19" t="s">
        <v>1911</v>
      </c>
      <c r="B456" s="19">
        <v>17.350000000000001</v>
      </c>
      <c r="C456" s="21">
        <v>5.03</v>
      </c>
      <c r="D456" s="19" t="s">
        <v>2374</v>
      </c>
      <c r="E456" s="19" t="s">
        <v>2373</v>
      </c>
      <c r="F456" s="19" t="s">
        <v>2373</v>
      </c>
      <c r="G456" s="19">
        <v>0</v>
      </c>
      <c r="H456" s="19" t="s">
        <v>2374</v>
      </c>
      <c r="I456" s="19" t="str">
        <f t="shared" si="14"/>
        <v>Under Weight</v>
      </c>
      <c r="J456" s="19" t="str">
        <f t="shared" si="15"/>
        <v>Normal</v>
      </c>
    </row>
    <row r="457" spans="1:10" x14ac:dyDescent="0.3">
      <c r="A457" s="19" t="s">
        <v>1910</v>
      </c>
      <c r="B457" s="19">
        <v>22.704999999999998</v>
      </c>
      <c r="C457" s="21">
        <v>5.27</v>
      </c>
      <c r="D457" s="19" t="s">
        <v>2373</v>
      </c>
      <c r="E457" s="19" t="s">
        <v>2373</v>
      </c>
      <c r="F457" s="19" t="s">
        <v>2373</v>
      </c>
      <c r="G457" s="19">
        <v>0</v>
      </c>
      <c r="H457" s="19" t="s">
        <v>2373</v>
      </c>
      <c r="I457" s="19" t="str">
        <f t="shared" si="14"/>
        <v>Normal Weight</v>
      </c>
      <c r="J457" s="19" t="str">
        <f t="shared" si="15"/>
        <v>Normal</v>
      </c>
    </row>
    <row r="458" spans="1:10" x14ac:dyDescent="0.3">
      <c r="A458" s="19" t="s">
        <v>1909</v>
      </c>
      <c r="B458" s="19">
        <v>25.41</v>
      </c>
      <c r="C458" s="21">
        <v>10.53</v>
      </c>
      <c r="D458" s="19" t="s">
        <v>2374</v>
      </c>
      <c r="E458" s="19" t="s">
        <v>2373</v>
      </c>
      <c r="F458" s="19" t="s">
        <v>2373</v>
      </c>
      <c r="G458" s="19">
        <v>1</v>
      </c>
      <c r="H458" s="19" t="s">
        <v>2374</v>
      </c>
      <c r="I458" s="19" t="str">
        <f t="shared" si="14"/>
        <v>Over Weight</v>
      </c>
      <c r="J458" s="19" t="str">
        <f t="shared" si="15"/>
        <v>Diabetes</v>
      </c>
    </row>
    <row r="459" spans="1:10" x14ac:dyDescent="0.3">
      <c r="A459" s="19" t="s">
        <v>1908</v>
      </c>
      <c r="B459" s="19">
        <v>18.23</v>
      </c>
      <c r="C459" s="21">
        <v>5.78</v>
      </c>
      <c r="D459" s="19" t="s">
        <v>2373</v>
      </c>
      <c r="E459" s="19" t="s">
        <v>2373</v>
      </c>
      <c r="F459" s="19" t="s">
        <v>2374</v>
      </c>
      <c r="G459" s="19">
        <v>1</v>
      </c>
      <c r="H459" s="19" t="s">
        <v>2374</v>
      </c>
      <c r="I459" s="19" t="str">
        <f t="shared" si="14"/>
        <v>Under Weight</v>
      </c>
      <c r="J459" s="19" t="str">
        <f t="shared" si="15"/>
        <v>Prediabetes</v>
      </c>
    </row>
    <row r="460" spans="1:10" x14ac:dyDescent="0.3">
      <c r="A460" s="19" t="s">
        <v>1907</v>
      </c>
      <c r="B460" s="19">
        <v>24.7</v>
      </c>
      <c r="C460" s="21">
        <v>4.3600000000000003</v>
      </c>
      <c r="D460" s="19" t="s">
        <v>2373</v>
      </c>
      <c r="E460" s="19" t="s">
        <v>2373</v>
      </c>
      <c r="F460" s="19" t="s">
        <v>2374</v>
      </c>
      <c r="G460" s="19">
        <v>1</v>
      </c>
      <c r="H460" s="19" t="s">
        <v>2374</v>
      </c>
      <c r="I460" s="19" t="str">
        <f t="shared" si="14"/>
        <v>Normal Weight</v>
      </c>
      <c r="J460" s="19" t="str">
        <f t="shared" si="15"/>
        <v>Normal</v>
      </c>
    </row>
    <row r="461" spans="1:10" x14ac:dyDescent="0.3">
      <c r="A461" s="19" t="s">
        <v>1906</v>
      </c>
      <c r="B461" s="19">
        <v>37.4</v>
      </c>
      <c r="C461" s="21">
        <v>9.7200000000000006</v>
      </c>
      <c r="D461" s="19" t="s">
        <v>2374</v>
      </c>
      <c r="E461" s="19" t="s">
        <v>2373</v>
      </c>
      <c r="F461" s="19" t="s">
        <v>2374</v>
      </c>
      <c r="G461" s="19">
        <v>1</v>
      </c>
      <c r="H461" s="19" t="s">
        <v>2373</v>
      </c>
      <c r="I461" s="19" t="str">
        <f t="shared" si="14"/>
        <v>Obesity</v>
      </c>
      <c r="J461" s="19" t="str">
        <f t="shared" si="15"/>
        <v>Diabetes</v>
      </c>
    </row>
    <row r="462" spans="1:10" x14ac:dyDescent="0.3">
      <c r="A462" s="19" t="s">
        <v>1905</v>
      </c>
      <c r="B462" s="19">
        <v>26.885000000000002</v>
      </c>
      <c r="C462" s="21">
        <v>5.18</v>
      </c>
      <c r="D462" s="19" t="s">
        <v>2373</v>
      </c>
      <c r="E462" s="19" t="s">
        <v>2373</v>
      </c>
      <c r="F462" s="19" t="s">
        <v>2374</v>
      </c>
      <c r="G462" s="19">
        <v>1</v>
      </c>
      <c r="H462" s="19" t="s">
        <v>2374</v>
      </c>
      <c r="I462" s="19" t="str">
        <f t="shared" si="14"/>
        <v>Over Weight</v>
      </c>
      <c r="J462" s="19" t="str">
        <f t="shared" si="15"/>
        <v>Normal</v>
      </c>
    </row>
    <row r="463" spans="1:10" x14ac:dyDescent="0.3">
      <c r="A463" s="19" t="s">
        <v>1904</v>
      </c>
      <c r="B463" s="19">
        <v>25.27</v>
      </c>
      <c r="C463" s="21">
        <v>5.29</v>
      </c>
      <c r="D463" s="19" t="s">
        <v>2373</v>
      </c>
      <c r="E463" s="19" t="s">
        <v>2373</v>
      </c>
      <c r="F463" s="19" t="s">
        <v>2374</v>
      </c>
      <c r="G463" s="19">
        <v>1</v>
      </c>
      <c r="H463" s="19" t="s">
        <v>2374</v>
      </c>
      <c r="I463" s="19" t="str">
        <f t="shared" si="14"/>
        <v>Over Weight</v>
      </c>
      <c r="J463" s="19" t="str">
        <f t="shared" si="15"/>
        <v>Normal</v>
      </c>
    </row>
    <row r="464" spans="1:10" x14ac:dyDescent="0.3">
      <c r="A464" s="19" t="s">
        <v>1903</v>
      </c>
      <c r="B464" s="19">
        <v>23.655000000000001</v>
      </c>
      <c r="C464" s="21">
        <v>4.8600000000000003</v>
      </c>
      <c r="D464" s="19" t="s">
        <v>2374</v>
      </c>
      <c r="E464" s="19" t="s">
        <v>2373</v>
      </c>
      <c r="F464" s="19" t="s">
        <v>2373</v>
      </c>
      <c r="G464" s="19">
        <v>0</v>
      </c>
      <c r="H464" s="19" t="s">
        <v>2374</v>
      </c>
      <c r="I464" s="19" t="str">
        <f t="shared" si="14"/>
        <v>Normal Weight</v>
      </c>
      <c r="J464" s="19" t="str">
        <f t="shared" si="15"/>
        <v>Normal</v>
      </c>
    </row>
    <row r="465" spans="1:10" x14ac:dyDescent="0.3">
      <c r="A465" s="19" t="s">
        <v>1902</v>
      </c>
      <c r="B465" s="19">
        <v>55.05</v>
      </c>
      <c r="C465" s="21">
        <v>7.66</v>
      </c>
      <c r="D465" s="19" t="s">
        <v>2373</v>
      </c>
      <c r="E465" s="19" t="s">
        <v>2373</v>
      </c>
      <c r="F465" s="19" t="s">
        <v>2373</v>
      </c>
      <c r="G465" s="19">
        <v>0</v>
      </c>
      <c r="H465" s="19" t="s">
        <v>2373</v>
      </c>
      <c r="I465" s="19" t="str">
        <f t="shared" si="14"/>
        <v>Obesity</v>
      </c>
      <c r="J465" s="19" t="str">
        <f t="shared" si="15"/>
        <v>Diabetes</v>
      </c>
    </row>
    <row r="466" spans="1:10" x14ac:dyDescent="0.3">
      <c r="A466" s="19" t="s">
        <v>1901</v>
      </c>
      <c r="B466" s="19">
        <v>24.89</v>
      </c>
      <c r="C466" s="21">
        <v>6.1</v>
      </c>
      <c r="D466" s="19" t="s">
        <v>2374</v>
      </c>
      <c r="E466" s="19" t="s">
        <v>2373</v>
      </c>
      <c r="F466" s="19" t="s">
        <v>2374</v>
      </c>
      <c r="G466" s="19">
        <v>1</v>
      </c>
      <c r="H466" s="19" t="s">
        <v>2374</v>
      </c>
      <c r="I466" s="19" t="str">
        <f t="shared" si="14"/>
        <v>Normal Weight</v>
      </c>
      <c r="J466" s="19" t="str">
        <f t="shared" si="15"/>
        <v>Prediabetes</v>
      </c>
    </row>
    <row r="467" spans="1:10" x14ac:dyDescent="0.3">
      <c r="A467" s="19" t="s">
        <v>1900</v>
      </c>
      <c r="B467" s="19">
        <v>18.715</v>
      </c>
      <c r="C467" s="21">
        <v>4.4400000000000004</v>
      </c>
      <c r="D467" s="19" t="s">
        <v>2373</v>
      </c>
      <c r="E467" s="19" t="s">
        <v>2373</v>
      </c>
      <c r="F467" s="19" t="s">
        <v>2373</v>
      </c>
      <c r="G467" s="19">
        <v>0</v>
      </c>
      <c r="H467" s="19" t="s">
        <v>2373</v>
      </c>
      <c r="I467" s="19" t="str">
        <f t="shared" si="14"/>
        <v>Normal Weight</v>
      </c>
      <c r="J467" s="19" t="str">
        <f t="shared" si="15"/>
        <v>Normal</v>
      </c>
    </row>
    <row r="468" spans="1:10" x14ac:dyDescent="0.3">
      <c r="A468" s="19" t="s">
        <v>1899</v>
      </c>
      <c r="B468" s="19">
        <v>28.12</v>
      </c>
      <c r="C468" s="21">
        <v>6.15</v>
      </c>
      <c r="D468" s="19" t="s">
        <v>2373</v>
      </c>
      <c r="E468" s="19" t="s">
        <v>2373</v>
      </c>
      <c r="F468" s="19" t="s">
        <v>2373</v>
      </c>
      <c r="G468" s="19">
        <v>0</v>
      </c>
      <c r="H468" s="19" t="s">
        <v>2374</v>
      </c>
      <c r="I468" s="19" t="str">
        <f t="shared" si="14"/>
        <v>Over Weight</v>
      </c>
      <c r="J468" s="19" t="str">
        <f t="shared" si="15"/>
        <v>Prediabetes</v>
      </c>
    </row>
    <row r="469" spans="1:10" x14ac:dyDescent="0.3">
      <c r="A469" s="19" t="s">
        <v>1898</v>
      </c>
      <c r="B469" s="19">
        <v>26.6</v>
      </c>
      <c r="C469" s="21">
        <v>4.53</v>
      </c>
      <c r="D469" s="19" t="s">
        <v>2373</v>
      </c>
      <c r="E469" s="19" t="s">
        <v>2373</v>
      </c>
      <c r="F469" s="19" t="s">
        <v>2373</v>
      </c>
      <c r="G469" s="19">
        <v>0</v>
      </c>
      <c r="H469" s="19" t="s">
        <v>2374</v>
      </c>
      <c r="I469" s="19" t="str">
        <f t="shared" si="14"/>
        <v>Over Weight</v>
      </c>
      <c r="J469" s="19" t="str">
        <f t="shared" si="15"/>
        <v>Normal</v>
      </c>
    </row>
    <row r="470" spans="1:10" x14ac:dyDescent="0.3">
      <c r="A470" s="19" t="s">
        <v>1897</v>
      </c>
      <c r="B470" s="19">
        <v>30.114999999999998</v>
      </c>
      <c r="C470" s="21">
        <v>5.48</v>
      </c>
      <c r="D470" s="19" t="s">
        <v>2373</v>
      </c>
      <c r="E470" s="19" t="s">
        <v>2374</v>
      </c>
      <c r="F470" s="19" t="s">
        <v>2373</v>
      </c>
      <c r="G470" s="19">
        <v>1</v>
      </c>
      <c r="H470" s="19" t="s">
        <v>2373</v>
      </c>
      <c r="I470" s="19" t="str">
        <f t="shared" si="14"/>
        <v>Obesity</v>
      </c>
      <c r="J470" s="19" t="str">
        <f t="shared" si="15"/>
        <v>Normal</v>
      </c>
    </row>
    <row r="471" spans="1:10" x14ac:dyDescent="0.3">
      <c r="A471" s="19" t="s">
        <v>1896</v>
      </c>
      <c r="B471" s="19">
        <v>24.605</v>
      </c>
      <c r="C471" s="21">
        <v>5.48</v>
      </c>
      <c r="D471" s="19" t="s">
        <v>2373</v>
      </c>
      <c r="E471" s="19" t="s">
        <v>2373</v>
      </c>
      <c r="F471" s="19" t="s">
        <v>2373</v>
      </c>
      <c r="G471" s="19">
        <v>0</v>
      </c>
      <c r="H471" s="19" t="s">
        <v>2374</v>
      </c>
      <c r="I471" s="19" t="str">
        <f t="shared" si="14"/>
        <v>Normal Weight</v>
      </c>
      <c r="J471" s="19" t="str">
        <f t="shared" si="15"/>
        <v>Normal</v>
      </c>
    </row>
    <row r="472" spans="1:10" x14ac:dyDescent="0.3">
      <c r="A472" s="19" t="s">
        <v>1895</v>
      </c>
      <c r="B472" s="19">
        <v>29.6</v>
      </c>
      <c r="C472" s="21">
        <v>8.1</v>
      </c>
      <c r="D472" s="19" t="s">
        <v>2373</v>
      </c>
      <c r="E472" s="19" t="s">
        <v>2373</v>
      </c>
      <c r="F472" s="19" t="s">
        <v>2373</v>
      </c>
      <c r="G472" s="19">
        <v>0</v>
      </c>
      <c r="H472" s="19" t="s">
        <v>2373</v>
      </c>
      <c r="I472" s="19" t="str">
        <f t="shared" si="14"/>
        <v>Over Weight</v>
      </c>
      <c r="J472" s="19" t="str">
        <f t="shared" si="15"/>
        <v>Diabetes</v>
      </c>
    </row>
    <row r="473" spans="1:10" x14ac:dyDescent="0.3">
      <c r="A473" s="19" t="s">
        <v>1894</v>
      </c>
      <c r="B473" s="19">
        <v>24.42</v>
      </c>
      <c r="C473" s="21">
        <v>7.16</v>
      </c>
      <c r="D473" s="19" t="s">
        <v>2373</v>
      </c>
      <c r="E473" s="19" t="s">
        <v>2373</v>
      </c>
      <c r="F473" s="19" t="s">
        <v>2373</v>
      </c>
      <c r="G473" s="19">
        <v>0</v>
      </c>
      <c r="H473" s="19" t="s">
        <v>2374</v>
      </c>
      <c r="I473" s="19" t="str">
        <f t="shared" si="14"/>
        <v>Normal Weight</v>
      </c>
      <c r="J473" s="19" t="str">
        <f t="shared" si="15"/>
        <v>Diabetes</v>
      </c>
    </row>
    <row r="474" spans="1:10" x14ac:dyDescent="0.3">
      <c r="A474" s="19" t="s">
        <v>1893</v>
      </c>
      <c r="B474" s="19">
        <v>20.9</v>
      </c>
      <c r="C474" s="21">
        <v>4.55</v>
      </c>
      <c r="D474" s="19" t="s">
        <v>2374</v>
      </c>
      <c r="E474" s="19" t="s">
        <v>2373</v>
      </c>
      <c r="F474" s="19" t="s">
        <v>2374</v>
      </c>
      <c r="G474" s="19">
        <v>1</v>
      </c>
      <c r="H474" s="19" t="s">
        <v>2374</v>
      </c>
      <c r="I474" s="19" t="str">
        <f t="shared" si="14"/>
        <v>Normal Weight</v>
      </c>
      <c r="J474" s="19" t="str">
        <f t="shared" si="15"/>
        <v>Normal</v>
      </c>
    </row>
    <row r="475" spans="1:10" x14ac:dyDescent="0.3">
      <c r="A475" s="19" t="s">
        <v>1892</v>
      </c>
      <c r="B475" s="19">
        <v>22.895</v>
      </c>
      <c r="C475" s="21">
        <v>6.03</v>
      </c>
      <c r="D475" s="19" t="s">
        <v>2373</v>
      </c>
      <c r="E475" s="19" t="s">
        <v>2373</v>
      </c>
      <c r="F475" s="19" t="s">
        <v>2373</v>
      </c>
      <c r="G475" s="19">
        <v>0</v>
      </c>
      <c r="H475" s="19" t="s">
        <v>2374</v>
      </c>
      <c r="I475" s="19" t="str">
        <f t="shared" si="14"/>
        <v>Normal Weight</v>
      </c>
      <c r="J475" s="19" t="str">
        <f t="shared" si="15"/>
        <v>Prediabetes</v>
      </c>
    </row>
    <row r="476" spans="1:10" x14ac:dyDescent="0.3">
      <c r="A476" s="19" t="s">
        <v>1891</v>
      </c>
      <c r="B476" s="19">
        <v>28.3</v>
      </c>
      <c r="C476" s="21">
        <v>5.47</v>
      </c>
      <c r="D476" s="19" t="s">
        <v>2374</v>
      </c>
      <c r="E476" s="19" t="s">
        <v>2373</v>
      </c>
      <c r="F476" s="19" t="s">
        <v>2374</v>
      </c>
      <c r="G476" s="19">
        <v>1</v>
      </c>
      <c r="H476" s="19" t="s">
        <v>2374</v>
      </c>
      <c r="I476" s="19" t="str">
        <f t="shared" si="14"/>
        <v>Over Weight</v>
      </c>
      <c r="J476" s="19" t="str">
        <f t="shared" si="15"/>
        <v>Normal</v>
      </c>
    </row>
    <row r="477" spans="1:10" x14ac:dyDescent="0.3">
      <c r="A477" s="19" t="s">
        <v>1889</v>
      </c>
      <c r="B477" s="19">
        <v>54.3</v>
      </c>
      <c r="C477" s="21">
        <v>4.1500000000000004</v>
      </c>
      <c r="D477" s="19" t="s">
        <v>2374</v>
      </c>
      <c r="E477" s="19" t="s">
        <v>2373</v>
      </c>
      <c r="F477" s="19" t="s">
        <v>2373</v>
      </c>
      <c r="G477" s="19">
        <v>1</v>
      </c>
      <c r="H477" s="19" t="s">
        <v>2373</v>
      </c>
      <c r="I477" s="19" t="str">
        <f t="shared" si="14"/>
        <v>Obesity</v>
      </c>
      <c r="J477" s="19" t="str">
        <f t="shared" si="15"/>
        <v>Normal</v>
      </c>
    </row>
    <row r="478" spans="1:10" x14ac:dyDescent="0.3">
      <c r="A478" s="19" t="s">
        <v>1888</v>
      </c>
      <c r="B478" s="19">
        <v>33.344999999999999</v>
      </c>
      <c r="C478" s="21">
        <v>11.32</v>
      </c>
      <c r="D478" s="19" t="s">
        <v>2374</v>
      </c>
      <c r="E478" s="19" t="s">
        <v>2373</v>
      </c>
      <c r="F478" s="19" t="s">
        <v>2373</v>
      </c>
      <c r="G478" s="19">
        <v>1</v>
      </c>
      <c r="H478" s="19" t="s">
        <v>2373</v>
      </c>
      <c r="I478" s="19" t="str">
        <f t="shared" si="14"/>
        <v>Obesity</v>
      </c>
      <c r="J478" s="19" t="str">
        <f t="shared" si="15"/>
        <v>Diabetes</v>
      </c>
    </row>
    <row r="479" spans="1:10" x14ac:dyDescent="0.3">
      <c r="A479" s="19" t="s">
        <v>1887</v>
      </c>
      <c r="B479" s="19">
        <v>33</v>
      </c>
      <c r="C479" s="21">
        <v>9.51</v>
      </c>
      <c r="D479" s="19" t="s">
        <v>2374</v>
      </c>
      <c r="E479" s="19" t="s">
        <v>2373</v>
      </c>
      <c r="F479" s="19" t="s">
        <v>2373</v>
      </c>
      <c r="G479" s="19">
        <v>0</v>
      </c>
      <c r="H479" s="19" t="s">
        <v>2373</v>
      </c>
      <c r="I479" s="19" t="str">
        <f t="shared" si="14"/>
        <v>Obesity</v>
      </c>
      <c r="J479" s="19" t="str">
        <f t="shared" si="15"/>
        <v>Diabetes</v>
      </c>
    </row>
    <row r="480" spans="1:10" x14ac:dyDescent="0.3">
      <c r="A480" s="19" t="s">
        <v>1886</v>
      </c>
      <c r="B480" s="19">
        <v>28.024999999999999</v>
      </c>
      <c r="C480" s="21">
        <v>7.67</v>
      </c>
      <c r="D480" s="19" t="s">
        <v>2374</v>
      </c>
      <c r="E480" s="19" t="s">
        <v>2373</v>
      </c>
      <c r="F480" s="19" t="s">
        <v>2373</v>
      </c>
      <c r="G480" s="19">
        <v>1</v>
      </c>
      <c r="H480" s="19" t="s">
        <v>2374</v>
      </c>
      <c r="I480" s="19" t="str">
        <f t="shared" si="14"/>
        <v>Over Weight</v>
      </c>
      <c r="J480" s="19" t="str">
        <f t="shared" si="15"/>
        <v>Diabetes</v>
      </c>
    </row>
    <row r="481" spans="1:10" x14ac:dyDescent="0.3">
      <c r="A481" s="19" t="s">
        <v>1885</v>
      </c>
      <c r="B481" s="19">
        <v>28.69</v>
      </c>
      <c r="C481" s="21">
        <v>6.23</v>
      </c>
      <c r="D481" s="19" t="s">
        <v>2373</v>
      </c>
      <c r="E481" s="19" t="s">
        <v>2373</v>
      </c>
      <c r="F481" s="19" t="s">
        <v>2373</v>
      </c>
      <c r="G481" s="19">
        <v>1</v>
      </c>
      <c r="H481" s="19" t="s">
        <v>2374</v>
      </c>
      <c r="I481" s="19" t="str">
        <f t="shared" si="14"/>
        <v>Over Weight</v>
      </c>
      <c r="J481" s="19" t="str">
        <f t="shared" si="15"/>
        <v>Prediabetes</v>
      </c>
    </row>
    <row r="482" spans="1:10" x14ac:dyDescent="0.3">
      <c r="A482" s="19" t="s">
        <v>1884</v>
      </c>
      <c r="B482" s="19">
        <v>40.28</v>
      </c>
      <c r="C482" s="21">
        <v>8.9</v>
      </c>
      <c r="D482" s="19" t="s">
        <v>2373</v>
      </c>
      <c r="E482" s="19" t="s">
        <v>2373</v>
      </c>
      <c r="F482" s="19" t="s">
        <v>2373</v>
      </c>
      <c r="G482" s="19">
        <v>0</v>
      </c>
      <c r="H482" s="19" t="s">
        <v>2373</v>
      </c>
      <c r="I482" s="19" t="str">
        <f t="shared" si="14"/>
        <v>Obesity</v>
      </c>
      <c r="J482" s="19" t="str">
        <f t="shared" si="15"/>
        <v>Diabetes</v>
      </c>
    </row>
    <row r="483" spans="1:10" x14ac:dyDescent="0.3">
      <c r="A483" s="19" t="s">
        <v>1883</v>
      </c>
      <c r="B483" s="19">
        <v>37.299999999999997</v>
      </c>
      <c r="C483" s="21">
        <v>7.79</v>
      </c>
      <c r="D483" s="19" t="s">
        <v>2374</v>
      </c>
      <c r="E483" s="19" t="s">
        <v>2373</v>
      </c>
      <c r="F483" s="19" t="s">
        <v>2373</v>
      </c>
      <c r="G483" s="19">
        <v>0</v>
      </c>
      <c r="H483" s="19" t="s">
        <v>2373</v>
      </c>
      <c r="I483" s="19" t="str">
        <f t="shared" si="14"/>
        <v>Obesity</v>
      </c>
      <c r="J483" s="19" t="str">
        <f t="shared" si="15"/>
        <v>Diabetes</v>
      </c>
    </row>
    <row r="484" spans="1:10" x14ac:dyDescent="0.3">
      <c r="A484" s="19" t="s">
        <v>1882</v>
      </c>
      <c r="B484" s="19">
        <v>54.47</v>
      </c>
      <c r="C484" s="21">
        <v>4.49</v>
      </c>
      <c r="D484" s="19" t="s">
        <v>2374</v>
      </c>
      <c r="E484" s="19" t="s">
        <v>2373</v>
      </c>
      <c r="F484" s="19" t="s">
        <v>2373</v>
      </c>
      <c r="G484" s="19">
        <v>2</v>
      </c>
      <c r="H484" s="19" t="s">
        <v>2373</v>
      </c>
      <c r="I484" s="19" t="str">
        <f t="shared" si="14"/>
        <v>Obesity</v>
      </c>
      <c r="J484" s="19" t="str">
        <f t="shared" si="15"/>
        <v>Normal</v>
      </c>
    </row>
    <row r="485" spans="1:10" x14ac:dyDescent="0.3">
      <c r="A485" s="19" t="s">
        <v>1881</v>
      </c>
      <c r="B485" s="19">
        <v>38.06</v>
      </c>
      <c r="C485" s="21">
        <v>5.24</v>
      </c>
      <c r="D485" s="19" t="s">
        <v>2374</v>
      </c>
      <c r="E485" s="19" t="s">
        <v>2373</v>
      </c>
      <c r="F485" s="19" t="s">
        <v>2374</v>
      </c>
      <c r="G485" s="19">
        <v>1</v>
      </c>
      <c r="H485" s="19" t="s">
        <v>2373</v>
      </c>
      <c r="I485" s="19" t="str">
        <f t="shared" si="14"/>
        <v>Obesity</v>
      </c>
      <c r="J485" s="19" t="str">
        <f t="shared" si="15"/>
        <v>Normal</v>
      </c>
    </row>
    <row r="486" spans="1:10" x14ac:dyDescent="0.3">
      <c r="A486" s="19" t="s">
        <v>1880</v>
      </c>
      <c r="B486" s="19">
        <v>51.47</v>
      </c>
      <c r="C486" s="21">
        <v>9.6</v>
      </c>
      <c r="D486" s="19" t="s">
        <v>2373</v>
      </c>
      <c r="E486" s="19" t="s">
        <v>2373</v>
      </c>
      <c r="F486" s="19" t="s">
        <v>2373</v>
      </c>
      <c r="G486" s="19">
        <v>0</v>
      </c>
      <c r="H486" s="19" t="s">
        <v>2373</v>
      </c>
      <c r="I486" s="19" t="str">
        <f t="shared" si="14"/>
        <v>Obesity</v>
      </c>
      <c r="J486" s="19" t="str">
        <f t="shared" si="15"/>
        <v>Diabetes</v>
      </c>
    </row>
    <row r="487" spans="1:10" x14ac:dyDescent="0.3">
      <c r="A487" s="19" t="s">
        <v>1879</v>
      </c>
      <c r="B487" s="19">
        <v>29.8</v>
      </c>
      <c r="C487" s="21">
        <v>5.78</v>
      </c>
      <c r="D487" s="19" t="s">
        <v>2374</v>
      </c>
      <c r="E487" s="19" t="s">
        <v>2373</v>
      </c>
      <c r="F487" s="19" t="s">
        <v>2373</v>
      </c>
      <c r="G487" s="19">
        <v>0</v>
      </c>
      <c r="H487" s="19" t="s">
        <v>2373</v>
      </c>
      <c r="I487" s="19" t="str">
        <f t="shared" si="14"/>
        <v>Over Weight</v>
      </c>
      <c r="J487" s="19" t="str">
        <f t="shared" si="15"/>
        <v>Prediabetes</v>
      </c>
    </row>
    <row r="488" spans="1:10" x14ac:dyDescent="0.3">
      <c r="A488" s="19" t="s">
        <v>1878</v>
      </c>
      <c r="B488" s="19">
        <v>49.77</v>
      </c>
      <c r="C488" s="21">
        <v>7.02</v>
      </c>
      <c r="D488" s="19" t="s">
        <v>2373</v>
      </c>
      <c r="E488" s="19" t="s">
        <v>2373</v>
      </c>
      <c r="F488" s="19" t="s">
        <v>2373</v>
      </c>
      <c r="G488" s="19">
        <v>0</v>
      </c>
      <c r="H488" s="19" t="s">
        <v>2373</v>
      </c>
      <c r="I488" s="19" t="str">
        <f t="shared" si="14"/>
        <v>Obesity</v>
      </c>
      <c r="J488" s="19" t="str">
        <f t="shared" si="15"/>
        <v>Diabetes</v>
      </c>
    </row>
    <row r="489" spans="1:10" x14ac:dyDescent="0.3">
      <c r="A489" s="19" t="s">
        <v>1877</v>
      </c>
      <c r="B489" s="19">
        <v>25.555</v>
      </c>
      <c r="C489" s="21">
        <v>4.09</v>
      </c>
      <c r="D489" s="19" t="s">
        <v>2374</v>
      </c>
      <c r="E489" s="19" t="s">
        <v>2373</v>
      </c>
      <c r="F489" s="19" t="s">
        <v>2373</v>
      </c>
      <c r="G489" s="19">
        <v>0</v>
      </c>
      <c r="H489" s="19" t="s">
        <v>2374</v>
      </c>
      <c r="I489" s="19" t="str">
        <f t="shared" si="14"/>
        <v>Over Weight</v>
      </c>
      <c r="J489" s="19" t="str">
        <f t="shared" si="15"/>
        <v>Normal</v>
      </c>
    </row>
    <row r="490" spans="1:10" x14ac:dyDescent="0.3">
      <c r="A490" s="19" t="s">
        <v>1876</v>
      </c>
      <c r="B490" s="19">
        <v>29.64</v>
      </c>
      <c r="C490" s="21">
        <v>4.93</v>
      </c>
      <c r="D490" s="19" t="s">
        <v>2373</v>
      </c>
      <c r="E490" s="19" t="s">
        <v>2373</v>
      </c>
      <c r="F490" s="19" t="s">
        <v>2374</v>
      </c>
      <c r="G490" s="19">
        <v>1</v>
      </c>
      <c r="H490" s="19" t="s">
        <v>2373</v>
      </c>
      <c r="I490" s="19" t="str">
        <f t="shared" si="14"/>
        <v>Over Weight</v>
      </c>
      <c r="J490" s="19" t="str">
        <f t="shared" si="15"/>
        <v>Normal</v>
      </c>
    </row>
    <row r="491" spans="1:10" x14ac:dyDescent="0.3">
      <c r="A491" s="19" t="s">
        <v>1875</v>
      </c>
      <c r="B491" s="19">
        <v>53.93</v>
      </c>
      <c r="C491" s="21">
        <v>5.34</v>
      </c>
      <c r="D491" s="19" t="s">
        <v>2374</v>
      </c>
      <c r="E491" s="19" t="s">
        <v>2373</v>
      </c>
      <c r="F491" s="19" t="s">
        <v>2373</v>
      </c>
      <c r="G491" s="19">
        <v>2</v>
      </c>
      <c r="H491" s="19" t="s">
        <v>2373</v>
      </c>
      <c r="I491" s="19" t="str">
        <f t="shared" si="14"/>
        <v>Obesity</v>
      </c>
      <c r="J491" s="19" t="str">
        <f t="shared" si="15"/>
        <v>Normal</v>
      </c>
    </row>
    <row r="492" spans="1:10" x14ac:dyDescent="0.3">
      <c r="A492" s="19" t="s">
        <v>1874</v>
      </c>
      <c r="B492" s="19">
        <v>28.024999999999999</v>
      </c>
      <c r="C492" s="21">
        <v>5.65</v>
      </c>
      <c r="D492" s="19" t="s">
        <v>2373</v>
      </c>
      <c r="E492" s="19" t="s">
        <v>2373</v>
      </c>
      <c r="F492" s="19" t="s">
        <v>2373</v>
      </c>
      <c r="G492" s="19">
        <v>1</v>
      </c>
      <c r="H492" s="19" t="s">
        <v>2374</v>
      </c>
      <c r="I492" s="19" t="str">
        <f t="shared" si="14"/>
        <v>Over Weight</v>
      </c>
      <c r="J492" s="19" t="str">
        <f t="shared" si="15"/>
        <v>Normal</v>
      </c>
    </row>
    <row r="493" spans="1:10" x14ac:dyDescent="0.3">
      <c r="A493" s="19" t="s">
        <v>1873</v>
      </c>
      <c r="B493" s="19">
        <v>27.5</v>
      </c>
      <c r="C493" s="21">
        <v>4.49</v>
      </c>
      <c r="D493" s="19" t="s">
        <v>2373</v>
      </c>
      <c r="E493" s="19" t="s">
        <v>2373</v>
      </c>
      <c r="F493" s="19" t="s">
        <v>2373</v>
      </c>
      <c r="G493" s="19">
        <v>0</v>
      </c>
      <c r="H493" s="19" t="s">
        <v>2373</v>
      </c>
      <c r="I493" s="19" t="str">
        <f t="shared" si="14"/>
        <v>Over Weight</v>
      </c>
      <c r="J493" s="19" t="str">
        <f t="shared" si="15"/>
        <v>Normal</v>
      </c>
    </row>
    <row r="494" spans="1:10" x14ac:dyDescent="0.3">
      <c r="A494" s="19" t="s">
        <v>1872</v>
      </c>
      <c r="B494" s="19">
        <v>21.8</v>
      </c>
      <c r="C494" s="21">
        <v>10.55</v>
      </c>
      <c r="D494" s="19" t="s">
        <v>2373</v>
      </c>
      <c r="E494" s="19" t="s">
        <v>2373</v>
      </c>
      <c r="F494" s="19" t="s">
        <v>2373</v>
      </c>
      <c r="G494" s="19">
        <v>0</v>
      </c>
      <c r="H494" s="19" t="s">
        <v>2374</v>
      </c>
      <c r="I494" s="19" t="str">
        <f t="shared" si="14"/>
        <v>Normal Weight</v>
      </c>
      <c r="J494" s="19" t="str">
        <f t="shared" si="15"/>
        <v>Diabetes</v>
      </c>
    </row>
    <row r="495" spans="1:10" x14ac:dyDescent="0.3">
      <c r="A495" s="19" t="s">
        <v>1871</v>
      </c>
      <c r="B495" s="19">
        <v>26.41</v>
      </c>
      <c r="C495" s="21">
        <v>4.92</v>
      </c>
      <c r="D495" s="19" t="s">
        <v>2374</v>
      </c>
      <c r="E495" s="19" t="s">
        <v>2373</v>
      </c>
      <c r="F495" s="19" t="s">
        <v>2374</v>
      </c>
      <c r="G495" s="19">
        <v>1</v>
      </c>
      <c r="H495" s="19" t="s">
        <v>2374</v>
      </c>
      <c r="I495" s="19" t="str">
        <f t="shared" si="14"/>
        <v>Over Weight</v>
      </c>
      <c r="J495" s="19" t="str">
        <f t="shared" si="15"/>
        <v>Normal</v>
      </c>
    </row>
    <row r="496" spans="1:10" x14ac:dyDescent="0.3">
      <c r="A496" s="19" t="s">
        <v>1870</v>
      </c>
      <c r="B496" s="19">
        <v>27.835000000000001</v>
      </c>
      <c r="C496" s="21">
        <v>5.9</v>
      </c>
      <c r="D496" s="19" t="s">
        <v>2374</v>
      </c>
      <c r="E496" s="19" t="s">
        <v>2373</v>
      </c>
      <c r="F496" s="19" t="s">
        <v>2373</v>
      </c>
      <c r="G496" s="19">
        <v>1</v>
      </c>
      <c r="H496" s="19" t="s">
        <v>2374</v>
      </c>
      <c r="I496" s="19" t="str">
        <f t="shared" si="14"/>
        <v>Over Weight</v>
      </c>
      <c r="J496" s="19" t="str">
        <f t="shared" si="15"/>
        <v>Prediabetes</v>
      </c>
    </row>
    <row r="497" spans="1:10" x14ac:dyDescent="0.3">
      <c r="A497" s="19" t="s">
        <v>1869</v>
      </c>
      <c r="B497" s="19">
        <v>51.74</v>
      </c>
      <c r="C497" s="21">
        <v>4.9800000000000004</v>
      </c>
      <c r="D497" s="19" t="s">
        <v>2374</v>
      </c>
      <c r="E497" s="19" t="s">
        <v>2373</v>
      </c>
      <c r="F497" s="19" t="s">
        <v>2373</v>
      </c>
      <c r="G497" s="19">
        <v>2</v>
      </c>
      <c r="H497" s="19" t="s">
        <v>2373</v>
      </c>
      <c r="I497" s="19" t="str">
        <f t="shared" si="14"/>
        <v>Obesity</v>
      </c>
      <c r="J497" s="19" t="str">
        <f t="shared" si="15"/>
        <v>Normal</v>
      </c>
    </row>
    <row r="498" spans="1:10" x14ac:dyDescent="0.3">
      <c r="A498" s="19" t="s">
        <v>1868</v>
      </c>
      <c r="B498" s="19">
        <v>23.37</v>
      </c>
      <c r="C498" s="21">
        <v>5.8</v>
      </c>
      <c r="D498" s="19" t="s">
        <v>2373</v>
      </c>
      <c r="E498" s="19" t="s">
        <v>2373</v>
      </c>
      <c r="F498" s="19" t="s">
        <v>2373</v>
      </c>
      <c r="G498" s="19">
        <v>0</v>
      </c>
      <c r="H498" s="19" t="s">
        <v>2374</v>
      </c>
      <c r="I498" s="19" t="str">
        <f t="shared" si="14"/>
        <v>Normal Weight</v>
      </c>
      <c r="J498" s="19" t="str">
        <f t="shared" si="15"/>
        <v>Prediabetes</v>
      </c>
    </row>
    <row r="499" spans="1:10" x14ac:dyDescent="0.3">
      <c r="A499" s="19" t="s">
        <v>1867</v>
      </c>
      <c r="B499" s="19">
        <v>29.7</v>
      </c>
      <c r="C499" s="21">
        <v>6.21</v>
      </c>
      <c r="D499" s="19" t="s">
        <v>2374</v>
      </c>
      <c r="E499" s="19" t="s">
        <v>2373</v>
      </c>
      <c r="F499" s="19" t="s">
        <v>2374</v>
      </c>
      <c r="G499" s="19">
        <v>1</v>
      </c>
      <c r="H499" s="19" t="s">
        <v>2374</v>
      </c>
      <c r="I499" s="19" t="str">
        <f t="shared" si="14"/>
        <v>Over Weight</v>
      </c>
      <c r="J499" s="19" t="str">
        <f t="shared" si="15"/>
        <v>Prediabetes</v>
      </c>
    </row>
    <row r="500" spans="1:10" x14ac:dyDescent="0.3">
      <c r="A500" s="19" t="s">
        <v>1866</v>
      </c>
      <c r="B500" s="19">
        <v>20.045000000000002</v>
      </c>
      <c r="C500" s="21">
        <v>6.17</v>
      </c>
      <c r="D500" s="19" t="s">
        <v>2373</v>
      </c>
      <c r="E500" s="19" t="s">
        <v>2373</v>
      </c>
      <c r="F500" s="19" t="s">
        <v>2374</v>
      </c>
      <c r="G500" s="19">
        <v>1</v>
      </c>
      <c r="H500" s="19" t="s">
        <v>2374</v>
      </c>
      <c r="I500" s="19" t="str">
        <f t="shared" si="14"/>
        <v>Normal Weight</v>
      </c>
      <c r="J500" s="19" t="str">
        <f t="shared" si="15"/>
        <v>Prediabetes</v>
      </c>
    </row>
    <row r="501" spans="1:10" x14ac:dyDescent="0.3">
      <c r="A501" s="19" t="s">
        <v>1865</v>
      </c>
      <c r="B501" s="19">
        <v>27.83</v>
      </c>
      <c r="C501" s="21">
        <v>5.36</v>
      </c>
      <c r="D501" s="19" t="s">
        <v>2373</v>
      </c>
      <c r="E501" s="19" t="s">
        <v>2373</v>
      </c>
      <c r="F501" s="19" t="s">
        <v>2373</v>
      </c>
      <c r="G501" s="19">
        <v>2</v>
      </c>
      <c r="H501" s="19" t="s">
        <v>2373</v>
      </c>
      <c r="I501" s="19" t="str">
        <f t="shared" si="14"/>
        <v>Over Weight</v>
      </c>
      <c r="J501" s="19" t="str">
        <f t="shared" si="15"/>
        <v>Normal</v>
      </c>
    </row>
    <row r="502" spans="1:10" x14ac:dyDescent="0.3">
      <c r="A502" s="19" t="s">
        <v>1864</v>
      </c>
      <c r="B502" s="19">
        <v>28.93</v>
      </c>
      <c r="C502" s="21">
        <v>5.2</v>
      </c>
      <c r="D502" s="19" t="s">
        <v>2373</v>
      </c>
      <c r="E502" s="19" t="s">
        <v>2373</v>
      </c>
      <c r="F502" s="19" t="s">
        <v>2373</v>
      </c>
      <c r="G502" s="19">
        <v>0</v>
      </c>
      <c r="H502" s="19" t="s">
        <v>2374</v>
      </c>
      <c r="I502" s="19" t="str">
        <f t="shared" si="14"/>
        <v>Over Weight</v>
      </c>
      <c r="J502" s="19" t="str">
        <f t="shared" si="15"/>
        <v>Normal</v>
      </c>
    </row>
    <row r="503" spans="1:10" x14ac:dyDescent="0.3">
      <c r="A503" s="19" t="s">
        <v>1863</v>
      </c>
      <c r="B503" s="19">
        <v>33.82</v>
      </c>
      <c r="C503" s="21">
        <v>5.42</v>
      </c>
      <c r="D503" s="19" t="s">
        <v>2373</v>
      </c>
      <c r="E503" s="19" t="s">
        <v>2373</v>
      </c>
      <c r="F503" s="19" t="s">
        <v>2373</v>
      </c>
      <c r="G503" s="19">
        <v>0</v>
      </c>
      <c r="H503" s="19" t="s">
        <v>2373</v>
      </c>
      <c r="I503" s="19" t="str">
        <f t="shared" si="14"/>
        <v>Obesity</v>
      </c>
      <c r="J503" s="19" t="str">
        <f t="shared" si="15"/>
        <v>Normal</v>
      </c>
    </row>
    <row r="504" spans="1:10" x14ac:dyDescent="0.3">
      <c r="A504" s="19" t="s">
        <v>1862</v>
      </c>
      <c r="B504" s="19">
        <v>20.234999999999999</v>
      </c>
      <c r="C504" s="21">
        <v>6.84</v>
      </c>
      <c r="D504" s="19" t="s">
        <v>2373</v>
      </c>
      <c r="E504" s="19" t="s">
        <v>2373</v>
      </c>
      <c r="F504" s="19" t="s">
        <v>2373</v>
      </c>
      <c r="G504" s="19">
        <v>0</v>
      </c>
      <c r="H504" s="19" t="s">
        <v>2374</v>
      </c>
      <c r="I504" s="19" t="str">
        <f t="shared" si="14"/>
        <v>Normal Weight</v>
      </c>
      <c r="J504" s="19" t="str">
        <f t="shared" si="15"/>
        <v>Diabetes</v>
      </c>
    </row>
    <row r="505" spans="1:10" x14ac:dyDescent="0.3">
      <c r="A505" s="19" t="s">
        <v>1861</v>
      </c>
      <c r="B505" s="19">
        <v>49.2</v>
      </c>
      <c r="C505" s="21">
        <v>10.9</v>
      </c>
      <c r="D505" s="19" t="s">
        <v>2374</v>
      </c>
      <c r="E505" s="19" t="s">
        <v>2373</v>
      </c>
      <c r="F505" s="19" t="s">
        <v>2374</v>
      </c>
      <c r="G505" s="19">
        <v>1</v>
      </c>
      <c r="H505" s="19" t="s">
        <v>2373</v>
      </c>
      <c r="I505" s="19" t="str">
        <f t="shared" si="14"/>
        <v>Obesity</v>
      </c>
      <c r="J505" s="19" t="str">
        <f t="shared" si="15"/>
        <v>Diabetes</v>
      </c>
    </row>
    <row r="506" spans="1:10" x14ac:dyDescent="0.3">
      <c r="A506" s="19" t="s">
        <v>1860</v>
      </c>
      <c r="B506" s="19">
        <v>26.4</v>
      </c>
      <c r="C506" s="21">
        <v>4.87</v>
      </c>
      <c r="D506" s="19" t="s">
        <v>2374</v>
      </c>
      <c r="E506" s="19" t="s">
        <v>2373</v>
      </c>
      <c r="F506" s="19" t="s">
        <v>2373</v>
      </c>
      <c r="G506" s="19">
        <v>0</v>
      </c>
      <c r="H506" s="19" t="s">
        <v>2374</v>
      </c>
      <c r="I506" s="19" t="str">
        <f t="shared" si="14"/>
        <v>Over Weight</v>
      </c>
      <c r="J506" s="19" t="str">
        <f t="shared" si="15"/>
        <v>Normal</v>
      </c>
    </row>
    <row r="507" spans="1:10" x14ac:dyDescent="0.3">
      <c r="A507" s="19" t="s">
        <v>1859</v>
      </c>
      <c r="B507" s="19">
        <v>28.38</v>
      </c>
      <c r="C507" s="21">
        <v>6.07</v>
      </c>
      <c r="D507" s="19" t="s">
        <v>2373</v>
      </c>
      <c r="E507" s="19" t="s">
        <v>2373</v>
      </c>
      <c r="F507" s="19" t="s">
        <v>2373</v>
      </c>
      <c r="G507" s="19">
        <v>1</v>
      </c>
      <c r="H507" s="19" t="s">
        <v>2374</v>
      </c>
      <c r="I507" s="19" t="str">
        <f t="shared" si="14"/>
        <v>Over Weight</v>
      </c>
      <c r="J507" s="19" t="str">
        <f t="shared" si="15"/>
        <v>Prediabetes</v>
      </c>
    </row>
    <row r="508" spans="1:10" x14ac:dyDescent="0.3">
      <c r="A508" s="19" t="s">
        <v>1858</v>
      </c>
      <c r="B508" s="19">
        <v>24.64</v>
      </c>
      <c r="C508" s="21">
        <v>4.33</v>
      </c>
      <c r="D508" s="19" t="s">
        <v>2373</v>
      </c>
      <c r="E508" s="19" t="s">
        <v>2373</v>
      </c>
      <c r="F508" s="19" t="s">
        <v>2373</v>
      </c>
      <c r="G508" s="19">
        <v>0</v>
      </c>
      <c r="H508" s="19" t="s">
        <v>2374</v>
      </c>
      <c r="I508" s="19" t="str">
        <f t="shared" si="14"/>
        <v>Normal Weight</v>
      </c>
      <c r="J508" s="19" t="str">
        <f t="shared" si="15"/>
        <v>Normal</v>
      </c>
    </row>
    <row r="509" spans="1:10" x14ac:dyDescent="0.3">
      <c r="A509" s="19" t="s">
        <v>1857</v>
      </c>
      <c r="B509" s="19">
        <v>39.71</v>
      </c>
      <c r="C509" s="21">
        <v>5.83</v>
      </c>
      <c r="D509" s="19" t="s">
        <v>2373</v>
      </c>
      <c r="E509" s="19" t="s">
        <v>2373</v>
      </c>
      <c r="F509" s="19" t="s">
        <v>2373</v>
      </c>
      <c r="G509" s="19">
        <v>1</v>
      </c>
      <c r="H509" s="19" t="s">
        <v>2373</v>
      </c>
      <c r="I509" s="19" t="str">
        <f t="shared" si="14"/>
        <v>Obesity</v>
      </c>
      <c r="J509" s="19" t="str">
        <f t="shared" si="15"/>
        <v>Prediabetes</v>
      </c>
    </row>
    <row r="510" spans="1:10" x14ac:dyDescent="0.3">
      <c r="A510" s="19" t="s">
        <v>1856</v>
      </c>
      <c r="B510" s="19">
        <v>22.22</v>
      </c>
      <c r="C510" s="21">
        <v>5.5</v>
      </c>
      <c r="D510" s="19" t="s">
        <v>2373</v>
      </c>
      <c r="E510" s="19" t="s">
        <v>2373</v>
      </c>
      <c r="F510" s="19" t="s">
        <v>2373</v>
      </c>
      <c r="G510" s="19">
        <v>0</v>
      </c>
      <c r="H510" s="19" t="s">
        <v>2374</v>
      </c>
      <c r="I510" s="19" t="str">
        <f t="shared" si="14"/>
        <v>Normal Weight</v>
      </c>
      <c r="J510" s="19" t="str">
        <f t="shared" si="15"/>
        <v>Normal</v>
      </c>
    </row>
    <row r="511" spans="1:10" x14ac:dyDescent="0.3">
      <c r="A511" s="19" t="s">
        <v>1855</v>
      </c>
      <c r="B511" s="19">
        <v>33.344999999999999</v>
      </c>
      <c r="C511" s="21">
        <v>4.79</v>
      </c>
      <c r="D511" s="19" t="s">
        <v>2373</v>
      </c>
      <c r="E511" s="19" t="s">
        <v>2373</v>
      </c>
      <c r="F511" s="19" t="s">
        <v>2374</v>
      </c>
      <c r="G511" s="19">
        <v>1</v>
      </c>
      <c r="H511" s="19" t="s">
        <v>2373</v>
      </c>
      <c r="I511" s="19" t="str">
        <f t="shared" si="14"/>
        <v>Obesity</v>
      </c>
      <c r="J511" s="19" t="str">
        <f t="shared" si="15"/>
        <v>Normal</v>
      </c>
    </row>
    <row r="512" spans="1:10" x14ac:dyDescent="0.3">
      <c r="A512" s="19" t="s">
        <v>1854</v>
      </c>
      <c r="B512" s="19">
        <v>24.42</v>
      </c>
      <c r="C512" s="21">
        <v>5.81</v>
      </c>
      <c r="D512" s="19" t="s">
        <v>2373</v>
      </c>
      <c r="E512" s="19" t="s">
        <v>2373</v>
      </c>
      <c r="F512" s="19" t="s">
        <v>2373</v>
      </c>
      <c r="G512" s="19">
        <v>1</v>
      </c>
      <c r="H512" s="19" t="s">
        <v>2374</v>
      </c>
      <c r="I512" s="19" t="str">
        <f t="shared" si="14"/>
        <v>Normal Weight</v>
      </c>
      <c r="J512" s="19" t="str">
        <f t="shared" si="15"/>
        <v>Prediabetes</v>
      </c>
    </row>
    <row r="513" spans="1:10" x14ac:dyDescent="0.3">
      <c r="A513" s="19" t="s">
        <v>1853</v>
      </c>
      <c r="B513" s="19">
        <v>29.81</v>
      </c>
      <c r="C513" s="21">
        <v>5.58</v>
      </c>
      <c r="D513" s="19" t="s">
        <v>2373</v>
      </c>
      <c r="E513" s="19" t="s">
        <v>2373</v>
      </c>
      <c r="F513" s="19" t="s">
        <v>2373</v>
      </c>
      <c r="G513" s="19">
        <v>0</v>
      </c>
      <c r="H513" s="19" t="s">
        <v>2374</v>
      </c>
      <c r="I513" s="19" t="str">
        <f t="shared" si="14"/>
        <v>Over Weight</v>
      </c>
      <c r="J513" s="19" t="str">
        <f t="shared" si="15"/>
        <v>Normal</v>
      </c>
    </row>
    <row r="514" spans="1:10" x14ac:dyDescent="0.3">
      <c r="A514" s="19" t="s">
        <v>1852</v>
      </c>
      <c r="B514" s="19">
        <v>51.18</v>
      </c>
      <c r="C514" s="21">
        <v>4.4000000000000004</v>
      </c>
      <c r="D514" s="19" t="s">
        <v>2374</v>
      </c>
      <c r="E514" s="19" t="s">
        <v>2373</v>
      </c>
      <c r="F514" s="19" t="s">
        <v>2373</v>
      </c>
      <c r="G514" s="19">
        <v>2</v>
      </c>
      <c r="H514" s="19" t="s">
        <v>2373</v>
      </c>
      <c r="I514" s="19" t="str">
        <f t="shared" si="14"/>
        <v>Obesity</v>
      </c>
      <c r="J514" s="19" t="str">
        <f t="shared" si="15"/>
        <v>Normal</v>
      </c>
    </row>
    <row r="515" spans="1:10" x14ac:dyDescent="0.3">
      <c r="A515" s="19" t="s">
        <v>1851</v>
      </c>
      <c r="B515" s="19">
        <v>51.37</v>
      </c>
      <c r="C515" s="21">
        <v>8.18</v>
      </c>
      <c r="D515" s="19" t="s">
        <v>2374</v>
      </c>
      <c r="E515" s="19" t="s">
        <v>2373</v>
      </c>
      <c r="F515" s="19" t="s">
        <v>2373</v>
      </c>
      <c r="G515" s="19">
        <v>0</v>
      </c>
      <c r="H515" s="19" t="s">
        <v>2373</v>
      </c>
      <c r="I515" s="19" t="str">
        <f t="shared" ref="I515:I578" si="16">IF(B515&lt;18.5,"Under Weight",IF(B515&lt;24.9,"Normal Weight",IF(B515&lt;29.9,"Over Weight","Obesity")))</f>
        <v>Obesity</v>
      </c>
      <c r="J515" s="19" t="str">
        <f t="shared" ref="J515:J578" si="17">IF(C515&lt;5.7,"Normal",IF(C515&lt;6.4,"Prediabetes","Diabetes"))</f>
        <v>Diabetes</v>
      </c>
    </row>
    <row r="516" spans="1:10" x14ac:dyDescent="0.3">
      <c r="A516" s="19" t="s">
        <v>1850</v>
      </c>
      <c r="B516" s="19">
        <v>36.19</v>
      </c>
      <c r="C516" s="21">
        <v>5.52</v>
      </c>
      <c r="D516" s="19" t="s">
        <v>2374</v>
      </c>
      <c r="E516" s="19" t="s">
        <v>2373</v>
      </c>
      <c r="F516" s="19" t="s">
        <v>2373</v>
      </c>
      <c r="G516" s="19">
        <v>0</v>
      </c>
      <c r="H516" s="19" t="s">
        <v>2373</v>
      </c>
      <c r="I516" s="19" t="str">
        <f t="shared" si="16"/>
        <v>Obesity</v>
      </c>
      <c r="J516" s="19" t="str">
        <f t="shared" si="17"/>
        <v>Normal</v>
      </c>
    </row>
    <row r="517" spans="1:10" x14ac:dyDescent="0.3">
      <c r="A517" s="19" t="s">
        <v>1849</v>
      </c>
      <c r="B517" s="19">
        <v>25.9</v>
      </c>
      <c r="C517" s="21">
        <v>4.84</v>
      </c>
      <c r="D517" s="19" t="s">
        <v>2373</v>
      </c>
      <c r="E517" s="19" t="s">
        <v>2373</v>
      </c>
      <c r="F517" s="19" t="s">
        <v>2373</v>
      </c>
      <c r="G517" s="19">
        <v>0</v>
      </c>
      <c r="H517" s="19" t="s">
        <v>2374</v>
      </c>
      <c r="I517" s="19" t="str">
        <f t="shared" si="16"/>
        <v>Over Weight</v>
      </c>
      <c r="J517" s="19" t="str">
        <f t="shared" si="17"/>
        <v>Normal</v>
      </c>
    </row>
    <row r="518" spans="1:10" x14ac:dyDescent="0.3">
      <c r="A518" s="19" t="s">
        <v>1848</v>
      </c>
      <c r="B518" s="19">
        <v>35.72</v>
      </c>
      <c r="C518" s="21">
        <v>4.08</v>
      </c>
      <c r="D518" s="19" t="s">
        <v>2373</v>
      </c>
      <c r="E518" s="19" t="s">
        <v>2373</v>
      </c>
      <c r="F518" s="19" t="s">
        <v>2374</v>
      </c>
      <c r="G518" s="19">
        <v>1</v>
      </c>
      <c r="H518" s="19" t="s">
        <v>2373</v>
      </c>
      <c r="I518" s="19" t="str">
        <f t="shared" si="16"/>
        <v>Obesity</v>
      </c>
      <c r="J518" s="19" t="str">
        <f t="shared" si="17"/>
        <v>Normal</v>
      </c>
    </row>
    <row r="519" spans="1:10" x14ac:dyDescent="0.3">
      <c r="A519" s="19" t="s">
        <v>1847</v>
      </c>
      <c r="B519" s="19">
        <v>27.94</v>
      </c>
      <c r="C519" s="21">
        <v>4.4800000000000004</v>
      </c>
      <c r="D519" s="19" t="s">
        <v>2373</v>
      </c>
      <c r="E519" s="19" t="s">
        <v>2373</v>
      </c>
      <c r="F519" s="19" t="s">
        <v>2374</v>
      </c>
      <c r="G519" s="19">
        <v>1</v>
      </c>
      <c r="H519" s="19" t="s">
        <v>2374</v>
      </c>
      <c r="I519" s="19" t="str">
        <f t="shared" si="16"/>
        <v>Over Weight</v>
      </c>
      <c r="J519" s="19" t="str">
        <f t="shared" si="17"/>
        <v>Normal</v>
      </c>
    </row>
    <row r="520" spans="1:10" x14ac:dyDescent="0.3">
      <c r="A520" s="19" t="s">
        <v>1846</v>
      </c>
      <c r="B520" s="19">
        <v>27.1</v>
      </c>
      <c r="C520" s="21">
        <v>5.73</v>
      </c>
      <c r="D520" s="19" t="s">
        <v>2373</v>
      </c>
      <c r="E520" s="19" t="s">
        <v>2373</v>
      </c>
      <c r="F520" s="19" t="s">
        <v>2373</v>
      </c>
      <c r="G520" s="19">
        <v>0</v>
      </c>
      <c r="H520" s="19" t="s">
        <v>2374</v>
      </c>
      <c r="I520" s="19" t="str">
        <f t="shared" si="16"/>
        <v>Over Weight</v>
      </c>
      <c r="J520" s="19" t="str">
        <f t="shared" si="17"/>
        <v>Prediabetes</v>
      </c>
    </row>
    <row r="521" spans="1:10" x14ac:dyDescent="0.3">
      <c r="A521" s="19" t="s">
        <v>1845</v>
      </c>
      <c r="B521" s="19">
        <v>18.3</v>
      </c>
      <c r="C521" s="21">
        <v>5.46</v>
      </c>
      <c r="D521" s="19" t="s">
        <v>2374</v>
      </c>
      <c r="E521" s="19" t="s">
        <v>2373</v>
      </c>
      <c r="F521" s="19" t="s">
        <v>2374</v>
      </c>
      <c r="G521" s="19">
        <v>1</v>
      </c>
      <c r="H521" s="19" t="s">
        <v>2374</v>
      </c>
      <c r="I521" s="19" t="str">
        <f t="shared" si="16"/>
        <v>Under Weight</v>
      </c>
      <c r="J521" s="19" t="str">
        <f t="shared" si="17"/>
        <v>Normal</v>
      </c>
    </row>
    <row r="522" spans="1:10" x14ac:dyDescent="0.3">
      <c r="A522" s="19" t="s">
        <v>1844</v>
      </c>
      <c r="B522" s="19">
        <v>25.3</v>
      </c>
      <c r="C522" s="21">
        <v>5.0199999999999996</v>
      </c>
      <c r="D522" s="19" t="s">
        <v>2374</v>
      </c>
      <c r="E522" s="19" t="s">
        <v>2373</v>
      </c>
      <c r="F522" s="19" t="s">
        <v>2373</v>
      </c>
      <c r="G522" s="19">
        <v>1</v>
      </c>
      <c r="H522" s="19" t="s">
        <v>2374</v>
      </c>
      <c r="I522" s="19" t="str">
        <f t="shared" si="16"/>
        <v>Over Weight</v>
      </c>
      <c r="J522" s="19" t="str">
        <f t="shared" si="17"/>
        <v>Normal</v>
      </c>
    </row>
    <row r="523" spans="1:10" x14ac:dyDescent="0.3">
      <c r="A523" s="19" t="s">
        <v>1843</v>
      </c>
      <c r="B523" s="19">
        <v>38.83</v>
      </c>
      <c r="C523" s="21">
        <v>6.36</v>
      </c>
      <c r="D523" s="19" t="s">
        <v>2373</v>
      </c>
      <c r="E523" s="19" t="s">
        <v>2373</v>
      </c>
      <c r="F523" s="19" t="s">
        <v>2373</v>
      </c>
      <c r="G523" s="19">
        <v>1</v>
      </c>
      <c r="H523" s="19" t="s">
        <v>2373</v>
      </c>
      <c r="I523" s="19" t="str">
        <f t="shared" si="16"/>
        <v>Obesity</v>
      </c>
      <c r="J523" s="19" t="str">
        <f t="shared" si="17"/>
        <v>Prediabetes</v>
      </c>
    </row>
    <row r="524" spans="1:10" x14ac:dyDescent="0.3">
      <c r="A524" s="19" t="s">
        <v>1842</v>
      </c>
      <c r="B524" s="19">
        <v>27.6</v>
      </c>
      <c r="C524" s="21">
        <v>5.36</v>
      </c>
      <c r="D524" s="19" t="s">
        <v>2373</v>
      </c>
      <c r="E524" s="19" t="s">
        <v>2373</v>
      </c>
      <c r="F524" s="19" t="s">
        <v>2373</v>
      </c>
      <c r="G524" s="19">
        <v>1</v>
      </c>
      <c r="H524" s="19" t="s">
        <v>2373</v>
      </c>
      <c r="I524" s="19" t="str">
        <f t="shared" si="16"/>
        <v>Over Weight</v>
      </c>
      <c r="J524" s="19" t="str">
        <f t="shared" si="17"/>
        <v>Normal</v>
      </c>
    </row>
    <row r="525" spans="1:10" x14ac:dyDescent="0.3">
      <c r="A525" s="19" t="s">
        <v>1841</v>
      </c>
      <c r="B525" s="19">
        <v>46.4</v>
      </c>
      <c r="C525" s="21">
        <v>8.3699999999999992</v>
      </c>
      <c r="D525" s="19" t="s">
        <v>2374</v>
      </c>
      <c r="E525" s="19" t="s">
        <v>2373</v>
      </c>
      <c r="F525" s="19" t="s">
        <v>2374</v>
      </c>
      <c r="G525" s="19">
        <v>1</v>
      </c>
      <c r="H525" s="19" t="s">
        <v>2373</v>
      </c>
      <c r="I525" s="19" t="str">
        <f t="shared" si="16"/>
        <v>Obesity</v>
      </c>
      <c r="J525" s="19" t="str">
        <f t="shared" si="17"/>
        <v>Diabetes</v>
      </c>
    </row>
    <row r="526" spans="1:10" x14ac:dyDescent="0.3">
      <c r="A526" s="19" t="s">
        <v>1840</v>
      </c>
      <c r="B526" s="19">
        <v>51.92</v>
      </c>
      <c r="C526" s="21">
        <v>5.18</v>
      </c>
      <c r="D526" s="19" t="s">
        <v>2374</v>
      </c>
      <c r="E526" s="19" t="s">
        <v>2373</v>
      </c>
      <c r="F526" s="19" t="s">
        <v>2374</v>
      </c>
      <c r="G526" s="19">
        <v>1</v>
      </c>
      <c r="H526" s="19" t="s">
        <v>2373</v>
      </c>
      <c r="I526" s="19" t="str">
        <f t="shared" si="16"/>
        <v>Obesity</v>
      </c>
      <c r="J526" s="19" t="str">
        <f t="shared" si="17"/>
        <v>Normal</v>
      </c>
    </row>
    <row r="527" spans="1:10" x14ac:dyDescent="0.3">
      <c r="A527" s="19" t="s">
        <v>1839</v>
      </c>
      <c r="B527" s="19">
        <v>32.395000000000003</v>
      </c>
      <c r="C527" s="21">
        <v>5.68</v>
      </c>
      <c r="D527" s="19" t="s">
        <v>2374</v>
      </c>
      <c r="E527" s="19" t="s">
        <v>2373</v>
      </c>
      <c r="F527" s="19" t="s">
        <v>2373</v>
      </c>
      <c r="G527" s="19">
        <v>1</v>
      </c>
      <c r="H527" s="19" t="s">
        <v>2373</v>
      </c>
      <c r="I527" s="19" t="str">
        <f t="shared" si="16"/>
        <v>Obesity</v>
      </c>
      <c r="J527" s="19" t="str">
        <f t="shared" si="17"/>
        <v>Normal</v>
      </c>
    </row>
    <row r="528" spans="1:10" x14ac:dyDescent="0.3">
      <c r="A528" s="19" t="s">
        <v>1838</v>
      </c>
      <c r="B528" s="19">
        <v>46.19</v>
      </c>
      <c r="C528" s="21">
        <v>7.31</v>
      </c>
      <c r="D528" s="19" t="s">
        <v>2374</v>
      </c>
      <c r="E528" s="19" t="s">
        <v>2373</v>
      </c>
      <c r="F528" s="19" t="s">
        <v>2374</v>
      </c>
      <c r="G528" s="19">
        <v>1</v>
      </c>
      <c r="H528" s="19" t="s">
        <v>2373</v>
      </c>
      <c r="I528" s="19" t="str">
        <f t="shared" si="16"/>
        <v>Obesity</v>
      </c>
      <c r="J528" s="19" t="str">
        <f t="shared" si="17"/>
        <v>Diabetes</v>
      </c>
    </row>
    <row r="529" spans="1:10" x14ac:dyDescent="0.3">
      <c r="A529" s="19" t="s">
        <v>1837</v>
      </c>
      <c r="B529" s="19">
        <v>27.93</v>
      </c>
      <c r="C529" s="21">
        <v>4.67</v>
      </c>
      <c r="D529" s="19" t="s">
        <v>2373</v>
      </c>
      <c r="E529" s="19" t="s">
        <v>2373</v>
      </c>
      <c r="F529" s="19" t="s">
        <v>2374</v>
      </c>
      <c r="G529" s="19">
        <v>1</v>
      </c>
      <c r="H529" s="19" t="s">
        <v>2373</v>
      </c>
      <c r="I529" s="19" t="str">
        <f t="shared" si="16"/>
        <v>Over Weight</v>
      </c>
      <c r="J529" s="19" t="str">
        <f t="shared" si="17"/>
        <v>Normal</v>
      </c>
    </row>
    <row r="530" spans="1:10" x14ac:dyDescent="0.3">
      <c r="A530" s="19" t="s">
        <v>1836</v>
      </c>
      <c r="B530" s="19">
        <v>45.62</v>
      </c>
      <c r="C530" s="21">
        <v>6.87</v>
      </c>
      <c r="D530" s="19" t="s">
        <v>2373</v>
      </c>
      <c r="E530" s="19" t="s">
        <v>2373</v>
      </c>
      <c r="F530" s="19" t="s">
        <v>2373</v>
      </c>
      <c r="G530" s="19">
        <v>0</v>
      </c>
      <c r="H530" s="19" t="s">
        <v>2373</v>
      </c>
      <c r="I530" s="19" t="str">
        <f t="shared" si="16"/>
        <v>Obesity</v>
      </c>
      <c r="J530" s="19" t="str">
        <f t="shared" si="17"/>
        <v>Diabetes</v>
      </c>
    </row>
    <row r="531" spans="1:10" x14ac:dyDescent="0.3">
      <c r="A531" s="19" t="s">
        <v>1835</v>
      </c>
      <c r="B531" s="19">
        <v>35.31</v>
      </c>
      <c r="C531" s="21">
        <v>5.87</v>
      </c>
      <c r="D531" s="19" t="s">
        <v>2373</v>
      </c>
      <c r="E531" s="19" t="s">
        <v>2373</v>
      </c>
      <c r="F531" s="19" t="s">
        <v>2374</v>
      </c>
      <c r="G531" s="19">
        <v>1</v>
      </c>
      <c r="H531" s="19" t="s">
        <v>2373</v>
      </c>
      <c r="I531" s="19" t="str">
        <f t="shared" si="16"/>
        <v>Obesity</v>
      </c>
      <c r="J531" s="19" t="str">
        <f t="shared" si="17"/>
        <v>Prediabetes</v>
      </c>
    </row>
    <row r="532" spans="1:10" x14ac:dyDescent="0.3">
      <c r="A532" s="19" t="s">
        <v>1834</v>
      </c>
      <c r="B532" s="19">
        <v>30.4</v>
      </c>
      <c r="C532" s="21">
        <v>4.07</v>
      </c>
      <c r="D532" s="19" t="s">
        <v>2374</v>
      </c>
      <c r="E532" s="19" t="s">
        <v>2373</v>
      </c>
      <c r="F532" s="19" t="s">
        <v>2373</v>
      </c>
      <c r="G532" s="19">
        <v>1</v>
      </c>
      <c r="H532" s="19" t="s">
        <v>2373</v>
      </c>
      <c r="I532" s="19" t="str">
        <f t="shared" si="16"/>
        <v>Obesity</v>
      </c>
      <c r="J532" s="19" t="str">
        <f t="shared" si="17"/>
        <v>Normal</v>
      </c>
    </row>
    <row r="533" spans="1:10" x14ac:dyDescent="0.3">
      <c r="A533" s="19" t="s">
        <v>1833</v>
      </c>
      <c r="B533" s="19">
        <v>20.13</v>
      </c>
      <c r="C533" s="21">
        <v>6.47</v>
      </c>
      <c r="D533" s="19" t="s">
        <v>2373</v>
      </c>
      <c r="E533" s="19" t="s">
        <v>2373</v>
      </c>
      <c r="F533" s="19" t="s">
        <v>2374</v>
      </c>
      <c r="G533" s="19">
        <v>1</v>
      </c>
      <c r="H533" s="19" t="s">
        <v>2374</v>
      </c>
      <c r="I533" s="19" t="str">
        <f t="shared" si="16"/>
        <v>Normal Weight</v>
      </c>
      <c r="J533" s="19" t="str">
        <f t="shared" si="17"/>
        <v>Diabetes</v>
      </c>
    </row>
    <row r="534" spans="1:10" x14ac:dyDescent="0.3">
      <c r="A534" s="19" t="s">
        <v>1832</v>
      </c>
      <c r="B534" s="19">
        <v>23.655000000000001</v>
      </c>
      <c r="C534" s="21">
        <v>5.14</v>
      </c>
      <c r="D534" s="19" t="s">
        <v>2373</v>
      </c>
      <c r="E534" s="19" t="s">
        <v>2373</v>
      </c>
      <c r="F534" s="19" t="s">
        <v>2373</v>
      </c>
      <c r="G534" s="19">
        <v>1</v>
      </c>
      <c r="H534" s="19" t="s">
        <v>2374</v>
      </c>
      <c r="I534" s="19" t="str">
        <f t="shared" si="16"/>
        <v>Normal Weight</v>
      </c>
      <c r="J534" s="19" t="str">
        <f t="shared" si="17"/>
        <v>Normal</v>
      </c>
    </row>
    <row r="535" spans="1:10" x14ac:dyDescent="0.3">
      <c r="A535" s="19" t="s">
        <v>1831</v>
      </c>
      <c r="B535" s="19">
        <v>49.05</v>
      </c>
      <c r="C535" s="21">
        <v>9.77</v>
      </c>
      <c r="D535" s="19" t="s">
        <v>2374</v>
      </c>
      <c r="E535" s="19" t="s">
        <v>2373</v>
      </c>
      <c r="F535" s="19" t="s">
        <v>2373</v>
      </c>
      <c r="G535" s="19">
        <v>0</v>
      </c>
      <c r="H535" s="19" t="s">
        <v>2373</v>
      </c>
      <c r="I535" s="19" t="str">
        <f t="shared" si="16"/>
        <v>Obesity</v>
      </c>
      <c r="J535" s="19" t="str">
        <f t="shared" si="17"/>
        <v>Diabetes</v>
      </c>
    </row>
    <row r="536" spans="1:10" x14ac:dyDescent="0.3">
      <c r="A536" s="19" t="s">
        <v>1830</v>
      </c>
      <c r="B536" s="19">
        <v>51.94</v>
      </c>
      <c r="C536" s="21">
        <v>8.8000000000000007</v>
      </c>
      <c r="D536" s="19" t="s">
        <v>2374</v>
      </c>
      <c r="E536" s="19" t="s">
        <v>2373</v>
      </c>
      <c r="F536" s="19" t="s">
        <v>2373</v>
      </c>
      <c r="G536" s="19">
        <v>2</v>
      </c>
      <c r="H536" s="19" t="s">
        <v>2373</v>
      </c>
      <c r="I536" s="19" t="str">
        <f t="shared" si="16"/>
        <v>Obesity</v>
      </c>
      <c r="J536" s="19" t="str">
        <f t="shared" si="17"/>
        <v>Diabetes</v>
      </c>
    </row>
    <row r="537" spans="1:10" x14ac:dyDescent="0.3">
      <c r="A537" s="19" t="s">
        <v>1829</v>
      </c>
      <c r="B537" s="19">
        <v>29.83</v>
      </c>
      <c r="C537" s="21">
        <v>5.84</v>
      </c>
      <c r="D537" s="19" t="s">
        <v>2373</v>
      </c>
      <c r="E537" s="19" t="s">
        <v>2373</v>
      </c>
      <c r="F537" s="19" t="s">
        <v>2373</v>
      </c>
      <c r="G537" s="19">
        <v>1</v>
      </c>
      <c r="H537" s="19" t="s">
        <v>2374</v>
      </c>
      <c r="I537" s="19" t="str">
        <f t="shared" si="16"/>
        <v>Over Weight</v>
      </c>
      <c r="J537" s="19" t="str">
        <f t="shared" si="17"/>
        <v>Prediabetes</v>
      </c>
    </row>
    <row r="538" spans="1:10" x14ac:dyDescent="0.3">
      <c r="A538" s="19" t="s">
        <v>1828</v>
      </c>
      <c r="B538" s="19">
        <v>22.6</v>
      </c>
      <c r="C538" s="21">
        <v>10.43</v>
      </c>
      <c r="D538" s="19" t="s">
        <v>2374</v>
      </c>
      <c r="E538" s="19" t="s">
        <v>2373</v>
      </c>
      <c r="F538" s="19" t="s">
        <v>2373</v>
      </c>
      <c r="G538" s="19">
        <v>1</v>
      </c>
      <c r="H538" s="19" t="s">
        <v>2374</v>
      </c>
      <c r="I538" s="19" t="str">
        <f t="shared" si="16"/>
        <v>Normal Weight</v>
      </c>
      <c r="J538" s="19" t="str">
        <f t="shared" si="17"/>
        <v>Diabetes</v>
      </c>
    </row>
    <row r="539" spans="1:10" x14ac:dyDescent="0.3">
      <c r="A539" s="19" t="s">
        <v>1827</v>
      </c>
      <c r="B539" s="19">
        <v>46.69</v>
      </c>
      <c r="C539" s="21">
        <v>4.25</v>
      </c>
      <c r="D539" s="19" t="s">
        <v>2374</v>
      </c>
      <c r="E539" s="19" t="s">
        <v>2373</v>
      </c>
      <c r="F539" s="19" t="s">
        <v>2373</v>
      </c>
      <c r="G539" s="19">
        <v>1</v>
      </c>
      <c r="H539" s="19" t="s">
        <v>2373</v>
      </c>
      <c r="I539" s="19" t="str">
        <f t="shared" si="16"/>
        <v>Obesity</v>
      </c>
      <c r="J539" s="19" t="str">
        <f t="shared" si="17"/>
        <v>Normal</v>
      </c>
    </row>
    <row r="540" spans="1:10" x14ac:dyDescent="0.3">
      <c r="A540" s="19" t="s">
        <v>1826</v>
      </c>
      <c r="B540" s="19">
        <v>28.49</v>
      </c>
      <c r="C540" s="21">
        <v>4.8899999999999997</v>
      </c>
      <c r="D540" s="19" t="s">
        <v>2373</v>
      </c>
      <c r="E540" s="19" t="s">
        <v>2373</v>
      </c>
      <c r="F540" s="19" t="s">
        <v>2373</v>
      </c>
      <c r="G540" s="19">
        <v>0</v>
      </c>
      <c r="H540" s="19" t="s">
        <v>2374</v>
      </c>
      <c r="I540" s="19" t="str">
        <f t="shared" si="16"/>
        <v>Over Weight</v>
      </c>
      <c r="J540" s="19" t="str">
        <f t="shared" si="17"/>
        <v>Normal</v>
      </c>
    </row>
    <row r="541" spans="1:10" x14ac:dyDescent="0.3">
      <c r="A541" s="19" t="s">
        <v>1825</v>
      </c>
      <c r="B541" s="19">
        <v>28.5</v>
      </c>
      <c r="C541" s="21">
        <v>5.55</v>
      </c>
      <c r="D541" s="19" t="s">
        <v>2374</v>
      </c>
      <c r="E541" s="19" t="s">
        <v>2373</v>
      </c>
      <c r="F541" s="19" t="s">
        <v>2373</v>
      </c>
      <c r="G541" s="19">
        <v>1</v>
      </c>
      <c r="H541" s="19" t="s">
        <v>2374</v>
      </c>
      <c r="I541" s="19" t="str">
        <f t="shared" si="16"/>
        <v>Over Weight</v>
      </c>
      <c r="J541" s="19" t="str">
        <f t="shared" si="17"/>
        <v>Normal</v>
      </c>
    </row>
    <row r="542" spans="1:10" x14ac:dyDescent="0.3">
      <c r="A542" s="19" t="s">
        <v>1824</v>
      </c>
      <c r="B542" s="19">
        <v>24.4</v>
      </c>
      <c r="C542" s="21">
        <v>4.5199999999999996</v>
      </c>
      <c r="D542" s="19" t="s">
        <v>2373</v>
      </c>
      <c r="E542" s="19" t="s">
        <v>2373</v>
      </c>
      <c r="F542" s="19" t="s">
        <v>2373</v>
      </c>
      <c r="G542" s="19">
        <v>1</v>
      </c>
      <c r="H542" s="19" t="s">
        <v>2374</v>
      </c>
      <c r="I542" s="19" t="str">
        <f t="shared" si="16"/>
        <v>Normal Weight</v>
      </c>
      <c r="J542" s="19" t="str">
        <f t="shared" si="17"/>
        <v>Normal</v>
      </c>
    </row>
    <row r="543" spans="1:10" x14ac:dyDescent="0.3">
      <c r="A543" s="19" t="s">
        <v>1823</v>
      </c>
      <c r="B543" s="19">
        <v>29.15</v>
      </c>
      <c r="C543" s="21">
        <v>4.45</v>
      </c>
      <c r="D543" s="19" t="s">
        <v>2374</v>
      </c>
      <c r="E543" s="19" t="s">
        <v>2373</v>
      </c>
      <c r="F543" s="19" t="s">
        <v>2373</v>
      </c>
      <c r="G543" s="19">
        <v>1</v>
      </c>
      <c r="H543" s="19" t="s">
        <v>2374</v>
      </c>
      <c r="I543" s="19" t="str">
        <f t="shared" si="16"/>
        <v>Over Weight</v>
      </c>
      <c r="J543" s="19" t="str">
        <f t="shared" si="17"/>
        <v>Normal</v>
      </c>
    </row>
    <row r="544" spans="1:10" x14ac:dyDescent="0.3">
      <c r="A544" s="19" t="s">
        <v>1822</v>
      </c>
      <c r="B544" s="19">
        <v>27.28</v>
      </c>
      <c r="C544" s="21">
        <v>4.72</v>
      </c>
      <c r="D544" s="19" t="s">
        <v>2373</v>
      </c>
      <c r="E544" s="19" t="s">
        <v>2374</v>
      </c>
      <c r="F544" s="19" t="s">
        <v>2373</v>
      </c>
      <c r="G544" s="19">
        <v>1</v>
      </c>
      <c r="H544" s="19" t="s">
        <v>2374</v>
      </c>
      <c r="I544" s="19" t="str">
        <f t="shared" si="16"/>
        <v>Over Weight</v>
      </c>
      <c r="J544" s="19" t="str">
        <f t="shared" si="17"/>
        <v>Normal</v>
      </c>
    </row>
    <row r="545" spans="1:10" x14ac:dyDescent="0.3">
      <c r="A545" s="19" t="s">
        <v>1821</v>
      </c>
      <c r="B545" s="19">
        <v>32.229999999999997</v>
      </c>
      <c r="C545" s="21">
        <v>4.6500000000000004</v>
      </c>
      <c r="D545" s="19" t="s">
        <v>2374</v>
      </c>
      <c r="E545" s="19" t="s">
        <v>2373</v>
      </c>
      <c r="F545" s="19" t="s">
        <v>2374</v>
      </c>
      <c r="G545" s="19">
        <v>1</v>
      </c>
      <c r="H545" s="19" t="s">
        <v>2373</v>
      </c>
      <c r="I545" s="19" t="str">
        <f t="shared" si="16"/>
        <v>Obesity</v>
      </c>
      <c r="J545" s="19" t="str">
        <f t="shared" si="17"/>
        <v>Normal</v>
      </c>
    </row>
    <row r="546" spans="1:10" x14ac:dyDescent="0.3">
      <c r="A546" s="19" t="s">
        <v>1820</v>
      </c>
      <c r="B546" s="19">
        <v>44.2</v>
      </c>
      <c r="C546" s="21">
        <v>11.34</v>
      </c>
      <c r="D546" s="19" t="s">
        <v>2374</v>
      </c>
      <c r="E546" s="19" t="s">
        <v>2373</v>
      </c>
      <c r="F546" s="19" t="s">
        <v>2374</v>
      </c>
      <c r="G546" s="19">
        <v>1</v>
      </c>
      <c r="H546" s="19" t="s">
        <v>2373</v>
      </c>
      <c r="I546" s="19" t="str">
        <f t="shared" si="16"/>
        <v>Obesity</v>
      </c>
      <c r="J546" s="19" t="str">
        <f t="shared" si="17"/>
        <v>Diabetes</v>
      </c>
    </row>
    <row r="547" spans="1:10" x14ac:dyDescent="0.3">
      <c r="A547" s="19" t="s">
        <v>1819</v>
      </c>
      <c r="B547" s="19">
        <v>29.734999999999999</v>
      </c>
      <c r="C547" s="21">
        <v>4.53</v>
      </c>
      <c r="D547" s="19" t="s">
        <v>2373</v>
      </c>
      <c r="E547" s="19" t="s">
        <v>2373</v>
      </c>
      <c r="F547" s="19" t="s">
        <v>2374</v>
      </c>
      <c r="G547" s="19">
        <v>1</v>
      </c>
      <c r="H547" s="19" t="s">
        <v>2373</v>
      </c>
      <c r="I547" s="19" t="str">
        <f t="shared" si="16"/>
        <v>Over Weight</v>
      </c>
      <c r="J547" s="19" t="str">
        <f t="shared" si="17"/>
        <v>Normal</v>
      </c>
    </row>
    <row r="548" spans="1:10" x14ac:dyDescent="0.3">
      <c r="A548" s="19" t="s">
        <v>1818</v>
      </c>
      <c r="B548" s="19">
        <v>28.31</v>
      </c>
      <c r="C548" s="21">
        <v>6.35</v>
      </c>
      <c r="D548" s="19" t="s">
        <v>2373</v>
      </c>
      <c r="E548" s="19" t="s">
        <v>2373</v>
      </c>
      <c r="F548" s="19" t="s">
        <v>2373</v>
      </c>
      <c r="G548" s="19">
        <v>0</v>
      </c>
      <c r="H548" s="19" t="s">
        <v>2374</v>
      </c>
      <c r="I548" s="19" t="str">
        <f t="shared" si="16"/>
        <v>Over Weight</v>
      </c>
      <c r="J548" s="19" t="str">
        <f t="shared" si="17"/>
        <v>Prediabetes</v>
      </c>
    </row>
    <row r="549" spans="1:10" x14ac:dyDescent="0.3">
      <c r="A549" s="19" t="s">
        <v>1817</v>
      </c>
      <c r="B549" s="19">
        <v>46.62</v>
      </c>
      <c r="C549" s="21">
        <v>8.51</v>
      </c>
      <c r="D549" s="19" t="s">
        <v>2373</v>
      </c>
      <c r="E549" s="19" t="s">
        <v>2373</v>
      </c>
      <c r="F549" s="19" t="s">
        <v>2373</v>
      </c>
      <c r="G549" s="19">
        <v>0</v>
      </c>
      <c r="H549" s="19" t="s">
        <v>2373</v>
      </c>
      <c r="I549" s="19" t="str">
        <f t="shared" si="16"/>
        <v>Obesity</v>
      </c>
      <c r="J549" s="19" t="str">
        <f t="shared" si="17"/>
        <v>Diabetes</v>
      </c>
    </row>
    <row r="550" spans="1:10" x14ac:dyDescent="0.3">
      <c r="A550" s="19" t="s">
        <v>1816</v>
      </c>
      <c r="B550" s="19">
        <v>51.75</v>
      </c>
      <c r="C550" s="21">
        <v>8.59</v>
      </c>
      <c r="D550" s="19" t="s">
        <v>2374</v>
      </c>
      <c r="E550" s="19" t="s">
        <v>2373</v>
      </c>
      <c r="F550" s="19" t="s">
        <v>2373</v>
      </c>
      <c r="G550" s="19">
        <v>1</v>
      </c>
      <c r="H550" s="19" t="s">
        <v>2373</v>
      </c>
      <c r="I550" s="19" t="str">
        <f t="shared" si="16"/>
        <v>Obesity</v>
      </c>
      <c r="J550" s="19" t="str">
        <f t="shared" si="17"/>
        <v>Diabetes</v>
      </c>
    </row>
    <row r="551" spans="1:10" x14ac:dyDescent="0.3">
      <c r="A551" s="19" t="s">
        <v>1815</v>
      </c>
      <c r="B551" s="19">
        <v>25.7</v>
      </c>
      <c r="C551" s="21">
        <v>4.13</v>
      </c>
      <c r="D551" s="19" t="s">
        <v>2374</v>
      </c>
      <c r="E551" s="19" t="s">
        <v>2373</v>
      </c>
      <c r="F551" s="19" t="s">
        <v>2373</v>
      </c>
      <c r="G551" s="19">
        <v>0</v>
      </c>
      <c r="H551" s="19" t="s">
        <v>2374</v>
      </c>
      <c r="I551" s="19" t="str">
        <f t="shared" si="16"/>
        <v>Over Weight</v>
      </c>
      <c r="J551" s="19" t="str">
        <f t="shared" si="17"/>
        <v>Normal</v>
      </c>
    </row>
    <row r="552" spans="1:10" x14ac:dyDescent="0.3">
      <c r="A552" s="19" t="s">
        <v>1814</v>
      </c>
      <c r="B552" s="19">
        <v>31.79</v>
      </c>
      <c r="C552" s="21">
        <v>4.55</v>
      </c>
      <c r="D552" s="19" t="s">
        <v>2373</v>
      </c>
      <c r="E552" s="19" t="s">
        <v>2373</v>
      </c>
      <c r="F552" s="19" t="s">
        <v>2373</v>
      </c>
      <c r="G552" s="19">
        <v>0</v>
      </c>
      <c r="H552" s="19" t="s">
        <v>2373</v>
      </c>
      <c r="I552" s="19" t="str">
        <f t="shared" si="16"/>
        <v>Obesity</v>
      </c>
      <c r="J552" s="19" t="str">
        <f t="shared" si="17"/>
        <v>Normal</v>
      </c>
    </row>
    <row r="553" spans="1:10" x14ac:dyDescent="0.3">
      <c r="A553" s="19" t="s">
        <v>1813</v>
      </c>
      <c r="B553" s="19">
        <v>24.795000000000002</v>
      </c>
      <c r="C553" s="21">
        <v>4.5199999999999996</v>
      </c>
      <c r="D553" s="19" t="s">
        <v>2373</v>
      </c>
      <c r="E553" s="19" t="s">
        <v>2373</v>
      </c>
      <c r="F553" s="19" t="s">
        <v>2373</v>
      </c>
      <c r="G553" s="19">
        <v>0</v>
      </c>
      <c r="H553" s="19" t="s">
        <v>2374</v>
      </c>
      <c r="I553" s="19" t="str">
        <f t="shared" si="16"/>
        <v>Normal Weight</v>
      </c>
      <c r="J553" s="19" t="str">
        <f t="shared" si="17"/>
        <v>Normal</v>
      </c>
    </row>
    <row r="554" spans="1:10" x14ac:dyDescent="0.3">
      <c r="A554" s="19" t="s">
        <v>1812</v>
      </c>
      <c r="B554" s="19">
        <v>53.98</v>
      </c>
      <c r="C554" s="21">
        <v>5.07</v>
      </c>
      <c r="D554" s="19" t="s">
        <v>2373</v>
      </c>
      <c r="E554" s="19" t="s">
        <v>2373</v>
      </c>
      <c r="F554" s="19" t="s">
        <v>2374</v>
      </c>
      <c r="G554" s="19">
        <v>1</v>
      </c>
      <c r="H554" s="19" t="s">
        <v>2373</v>
      </c>
      <c r="I554" s="19" t="str">
        <f t="shared" si="16"/>
        <v>Obesity</v>
      </c>
      <c r="J554" s="19" t="str">
        <f t="shared" si="17"/>
        <v>Normal</v>
      </c>
    </row>
    <row r="555" spans="1:10" x14ac:dyDescent="0.3">
      <c r="A555" s="19" t="s">
        <v>1811</v>
      </c>
      <c r="B555" s="19">
        <v>41.325000000000003</v>
      </c>
      <c r="C555" s="21">
        <v>4.04</v>
      </c>
      <c r="D555" s="19" t="s">
        <v>2374</v>
      </c>
      <c r="E555" s="19" t="s">
        <v>2373</v>
      </c>
      <c r="F555" s="19" t="s">
        <v>2374</v>
      </c>
      <c r="G555" s="19">
        <v>1</v>
      </c>
      <c r="H555" s="19" t="s">
        <v>2373</v>
      </c>
      <c r="I555" s="19" t="str">
        <f t="shared" si="16"/>
        <v>Obesity</v>
      </c>
      <c r="J555" s="19" t="str">
        <f t="shared" si="17"/>
        <v>Normal</v>
      </c>
    </row>
    <row r="556" spans="1:10" x14ac:dyDescent="0.3">
      <c r="A556" s="19" t="s">
        <v>1810</v>
      </c>
      <c r="B556" s="19">
        <v>51.65</v>
      </c>
      <c r="C556" s="21">
        <v>5.3</v>
      </c>
      <c r="D556" s="19" t="s">
        <v>2374</v>
      </c>
      <c r="E556" s="19" t="s">
        <v>2373</v>
      </c>
      <c r="F556" s="19" t="s">
        <v>2373</v>
      </c>
      <c r="G556" s="19">
        <v>0</v>
      </c>
      <c r="H556" s="19" t="s">
        <v>2373</v>
      </c>
      <c r="I556" s="19" t="str">
        <f t="shared" si="16"/>
        <v>Obesity</v>
      </c>
      <c r="J556" s="19" t="str">
        <f t="shared" si="17"/>
        <v>Normal</v>
      </c>
    </row>
    <row r="557" spans="1:10" x14ac:dyDescent="0.3">
      <c r="A557" s="19" t="s">
        <v>1809</v>
      </c>
      <c r="B557" s="19">
        <v>44.52</v>
      </c>
      <c r="C557" s="21">
        <v>8.64</v>
      </c>
      <c r="D557" s="19" t="s">
        <v>2374</v>
      </c>
      <c r="E557" s="19" t="s">
        <v>2373</v>
      </c>
      <c r="F557" s="19" t="s">
        <v>2374</v>
      </c>
      <c r="G557" s="19">
        <v>1</v>
      </c>
      <c r="H557" s="19" t="s">
        <v>2373</v>
      </c>
      <c r="I557" s="19" t="str">
        <f t="shared" si="16"/>
        <v>Obesity</v>
      </c>
      <c r="J557" s="19" t="str">
        <f t="shared" si="17"/>
        <v>Diabetes</v>
      </c>
    </row>
    <row r="558" spans="1:10" x14ac:dyDescent="0.3">
      <c r="A558" s="19" t="s">
        <v>1808</v>
      </c>
      <c r="B558" s="19">
        <v>53.29</v>
      </c>
      <c r="C558" s="21">
        <v>4.03</v>
      </c>
      <c r="D558" s="19" t="s">
        <v>2373</v>
      </c>
      <c r="E558" s="19" t="s">
        <v>2373</v>
      </c>
      <c r="F558" s="19" t="s">
        <v>2374</v>
      </c>
      <c r="G558" s="19">
        <v>1</v>
      </c>
      <c r="H558" s="19" t="s">
        <v>2373</v>
      </c>
      <c r="I558" s="19" t="str">
        <f t="shared" si="16"/>
        <v>Obesity</v>
      </c>
      <c r="J558" s="19" t="str">
        <f t="shared" si="17"/>
        <v>Normal</v>
      </c>
    </row>
    <row r="559" spans="1:10" x14ac:dyDescent="0.3">
      <c r="A559" s="19" t="s">
        <v>1807</v>
      </c>
      <c r="B559" s="19">
        <v>46.63</v>
      </c>
      <c r="C559" s="21">
        <v>4.26</v>
      </c>
      <c r="D559" s="19" t="s">
        <v>2374</v>
      </c>
      <c r="E559" s="19" t="s">
        <v>2373</v>
      </c>
      <c r="F559" s="19" t="s">
        <v>2373</v>
      </c>
      <c r="G559" s="19">
        <v>2</v>
      </c>
      <c r="H559" s="19" t="s">
        <v>2373</v>
      </c>
      <c r="I559" s="19" t="str">
        <f t="shared" si="16"/>
        <v>Obesity</v>
      </c>
      <c r="J559" s="19" t="str">
        <f t="shared" si="17"/>
        <v>Normal</v>
      </c>
    </row>
    <row r="560" spans="1:10" x14ac:dyDescent="0.3">
      <c r="A560" s="19" t="s">
        <v>1806</v>
      </c>
      <c r="B560" s="19">
        <v>28.88</v>
      </c>
      <c r="C560" s="21">
        <v>5.35</v>
      </c>
      <c r="D560" s="19" t="s">
        <v>2373</v>
      </c>
      <c r="E560" s="19" t="s">
        <v>2373</v>
      </c>
      <c r="F560" s="19" t="s">
        <v>2374</v>
      </c>
      <c r="G560" s="19">
        <v>1</v>
      </c>
      <c r="H560" s="19" t="s">
        <v>2374</v>
      </c>
      <c r="I560" s="19" t="str">
        <f t="shared" si="16"/>
        <v>Over Weight</v>
      </c>
      <c r="J560" s="19" t="str">
        <f t="shared" si="17"/>
        <v>Normal</v>
      </c>
    </row>
    <row r="561" spans="1:10" x14ac:dyDescent="0.3">
      <c r="A561" s="19" t="s">
        <v>1805</v>
      </c>
      <c r="B561" s="19">
        <v>23.98</v>
      </c>
      <c r="C561" s="21">
        <v>4.9000000000000004</v>
      </c>
      <c r="D561" s="19" t="s">
        <v>2373</v>
      </c>
      <c r="E561" s="19" t="s">
        <v>2373</v>
      </c>
      <c r="F561" s="19" t="s">
        <v>2373</v>
      </c>
      <c r="G561" s="19">
        <v>0</v>
      </c>
      <c r="H561" s="19" t="s">
        <v>8316</v>
      </c>
      <c r="I561" s="19" t="str">
        <f t="shared" si="16"/>
        <v>Normal Weight</v>
      </c>
      <c r="J561" s="19" t="str">
        <f t="shared" si="17"/>
        <v>Normal</v>
      </c>
    </row>
    <row r="562" spans="1:10" x14ac:dyDescent="0.3">
      <c r="A562" s="19" t="s">
        <v>1804</v>
      </c>
      <c r="B562" s="19">
        <v>23.65</v>
      </c>
      <c r="C562" s="21">
        <v>4.5</v>
      </c>
      <c r="D562" s="19" t="s">
        <v>2373</v>
      </c>
      <c r="E562" s="19" t="s">
        <v>2373</v>
      </c>
      <c r="F562" s="19" t="s">
        <v>2373</v>
      </c>
      <c r="G562" s="19">
        <v>0</v>
      </c>
      <c r="H562" s="19" t="s">
        <v>2373</v>
      </c>
      <c r="I562" s="19" t="str">
        <f t="shared" si="16"/>
        <v>Normal Weight</v>
      </c>
      <c r="J562" s="19" t="str">
        <f t="shared" si="17"/>
        <v>Normal</v>
      </c>
    </row>
    <row r="563" spans="1:10" x14ac:dyDescent="0.3">
      <c r="A563" s="19" t="s">
        <v>1803</v>
      </c>
      <c r="B563" s="19">
        <v>49.09</v>
      </c>
      <c r="C563" s="21">
        <v>8.3800000000000008</v>
      </c>
      <c r="D563" s="19" t="s">
        <v>2374</v>
      </c>
      <c r="E563" s="19" t="s">
        <v>2373</v>
      </c>
      <c r="F563" s="19" t="s">
        <v>2373</v>
      </c>
      <c r="G563" s="19">
        <v>2</v>
      </c>
      <c r="H563" s="19" t="s">
        <v>2373</v>
      </c>
      <c r="I563" s="19" t="str">
        <f t="shared" si="16"/>
        <v>Obesity</v>
      </c>
      <c r="J563" s="19" t="str">
        <f t="shared" si="17"/>
        <v>Diabetes</v>
      </c>
    </row>
    <row r="564" spans="1:10" x14ac:dyDescent="0.3">
      <c r="A564" s="19" t="s">
        <v>1802</v>
      </c>
      <c r="B564" s="19">
        <v>28.024999999999999</v>
      </c>
      <c r="C564" s="21">
        <v>7.03</v>
      </c>
      <c r="D564" s="19" t="s">
        <v>2373</v>
      </c>
      <c r="E564" s="19" t="s">
        <v>2373</v>
      </c>
      <c r="F564" s="19" t="s">
        <v>2373</v>
      </c>
      <c r="G564" s="19">
        <v>0</v>
      </c>
      <c r="H564" s="19" t="s">
        <v>2374</v>
      </c>
      <c r="I564" s="19" t="str">
        <f t="shared" si="16"/>
        <v>Over Weight</v>
      </c>
      <c r="J564" s="19" t="str">
        <f t="shared" si="17"/>
        <v>Diabetes</v>
      </c>
    </row>
    <row r="565" spans="1:10" x14ac:dyDescent="0.3">
      <c r="A565" s="19" t="s">
        <v>1801</v>
      </c>
      <c r="B565" s="19">
        <v>43.32</v>
      </c>
      <c r="C565" s="21">
        <v>8.75</v>
      </c>
      <c r="D565" s="19" t="s">
        <v>2374</v>
      </c>
      <c r="E565" s="19" t="s">
        <v>2373</v>
      </c>
      <c r="F565" s="19" t="s">
        <v>2374</v>
      </c>
      <c r="G565" s="19">
        <v>1</v>
      </c>
      <c r="H565" s="19" t="s">
        <v>2373</v>
      </c>
      <c r="I565" s="19" t="str">
        <f t="shared" si="16"/>
        <v>Obesity</v>
      </c>
      <c r="J565" s="19" t="str">
        <f t="shared" si="17"/>
        <v>Diabetes</v>
      </c>
    </row>
    <row r="566" spans="1:10" x14ac:dyDescent="0.3">
      <c r="A566" s="19" t="s">
        <v>1800</v>
      </c>
      <c r="B566" s="19">
        <v>45.92</v>
      </c>
      <c r="C566" s="21">
        <v>9.51</v>
      </c>
      <c r="D566" s="19" t="s">
        <v>2373</v>
      </c>
      <c r="E566" s="19" t="s">
        <v>2373</v>
      </c>
      <c r="F566" s="19" t="s">
        <v>2373</v>
      </c>
      <c r="G566" s="19">
        <v>0</v>
      </c>
      <c r="H566" s="19" t="s">
        <v>2373</v>
      </c>
      <c r="I566" s="19" t="str">
        <f t="shared" si="16"/>
        <v>Obesity</v>
      </c>
      <c r="J566" s="19" t="str">
        <f t="shared" si="17"/>
        <v>Diabetes</v>
      </c>
    </row>
    <row r="567" spans="1:10" x14ac:dyDescent="0.3">
      <c r="A567" s="19" t="s">
        <v>1799</v>
      </c>
      <c r="B567" s="19">
        <v>44.03</v>
      </c>
      <c r="C567" s="21">
        <v>9.36</v>
      </c>
      <c r="D567" s="19" t="s">
        <v>2373</v>
      </c>
      <c r="E567" s="19" t="s">
        <v>2373</v>
      </c>
      <c r="F567" s="19" t="s">
        <v>2373</v>
      </c>
      <c r="G567" s="19">
        <v>0</v>
      </c>
      <c r="H567" s="19" t="s">
        <v>2373</v>
      </c>
      <c r="I567" s="19" t="str">
        <f t="shared" si="16"/>
        <v>Obesity</v>
      </c>
      <c r="J567" s="19" t="str">
        <f t="shared" si="17"/>
        <v>Diabetes</v>
      </c>
    </row>
    <row r="568" spans="1:10" x14ac:dyDescent="0.3">
      <c r="A568" s="19" t="s">
        <v>1798</v>
      </c>
      <c r="B568" s="19">
        <v>24.6</v>
      </c>
      <c r="C568" s="21">
        <v>4.8099999999999996</v>
      </c>
      <c r="D568" s="19" t="s">
        <v>2373</v>
      </c>
      <c r="E568" s="19" t="s">
        <v>2373</v>
      </c>
      <c r="F568" s="19" t="s">
        <v>2373</v>
      </c>
      <c r="G568" s="19">
        <v>0</v>
      </c>
      <c r="H568" s="19" t="s">
        <v>2374</v>
      </c>
      <c r="I568" s="19" t="str">
        <f t="shared" si="16"/>
        <v>Normal Weight</v>
      </c>
      <c r="J568" s="19" t="str">
        <f t="shared" si="17"/>
        <v>Normal</v>
      </c>
    </row>
    <row r="569" spans="1:10" x14ac:dyDescent="0.3">
      <c r="A569" s="19" t="s">
        <v>1797</v>
      </c>
      <c r="B569" s="19">
        <v>49.15</v>
      </c>
      <c r="C569" s="21">
        <v>8.08</v>
      </c>
      <c r="D569" s="19" t="s">
        <v>2373</v>
      </c>
      <c r="E569" s="19" t="s">
        <v>2373</v>
      </c>
      <c r="F569" s="19" t="s">
        <v>2373</v>
      </c>
      <c r="G569" s="19">
        <v>0</v>
      </c>
      <c r="H569" s="19" t="s">
        <v>2373</v>
      </c>
      <c r="I569" s="19" t="str">
        <f t="shared" si="16"/>
        <v>Obesity</v>
      </c>
      <c r="J569" s="19" t="str">
        <f t="shared" si="17"/>
        <v>Diabetes</v>
      </c>
    </row>
    <row r="570" spans="1:10" x14ac:dyDescent="0.3">
      <c r="A570" s="19" t="s">
        <v>1796</v>
      </c>
      <c r="B570" s="19">
        <v>28.31</v>
      </c>
      <c r="C570" s="21">
        <v>6.29</v>
      </c>
      <c r="D570" s="19" t="s">
        <v>2373</v>
      </c>
      <c r="E570" s="19" t="s">
        <v>2373</v>
      </c>
      <c r="F570" s="19" t="s">
        <v>2374</v>
      </c>
      <c r="G570" s="19">
        <v>1</v>
      </c>
      <c r="H570" s="19" t="s">
        <v>2374</v>
      </c>
      <c r="I570" s="19" t="str">
        <f t="shared" si="16"/>
        <v>Over Weight</v>
      </c>
      <c r="J570" s="19" t="str">
        <f t="shared" si="17"/>
        <v>Prediabetes</v>
      </c>
    </row>
    <row r="571" spans="1:10" x14ac:dyDescent="0.3">
      <c r="A571" s="19" t="s">
        <v>1795</v>
      </c>
      <c r="B571" s="19">
        <v>22.99</v>
      </c>
      <c r="C571" s="21">
        <v>6.29</v>
      </c>
      <c r="D571" s="19" t="s">
        <v>2373</v>
      </c>
      <c r="E571" s="19" t="s">
        <v>2373</v>
      </c>
      <c r="F571" s="19" t="s">
        <v>2373</v>
      </c>
      <c r="G571" s="19">
        <v>1</v>
      </c>
      <c r="H571" s="19" t="s">
        <v>2374</v>
      </c>
      <c r="I571" s="19" t="str">
        <f t="shared" si="16"/>
        <v>Normal Weight</v>
      </c>
      <c r="J571" s="19" t="str">
        <f t="shared" si="17"/>
        <v>Prediabetes</v>
      </c>
    </row>
    <row r="572" spans="1:10" x14ac:dyDescent="0.3">
      <c r="A572" s="19" t="s">
        <v>1794</v>
      </c>
      <c r="B572" s="19">
        <v>29.07</v>
      </c>
      <c r="C572" s="21">
        <v>5.12</v>
      </c>
      <c r="D572" s="19" t="s">
        <v>2373</v>
      </c>
      <c r="E572" s="19" t="s">
        <v>2373</v>
      </c>
      <c r="F572" s="19" t="s">
        <v>2374</v>
      </c>
      <c r="G572" s="19">
        <v>1</v>
      </c>
      <c r="H572" s="19" t="s">
        <v>2374</v>
      </c>
      <c r="I572" s="19" t="str">
        <f t="shared" si="16"/>
        <v>Over Weight</v>
      </c>
      <c r="J572" s="19" t="str">
        <f t="shared" si="17"/>
        <v>Normal</v>
      </c>
    </row>
    <row r="573" spans="1:10" x14ac:dyDescent="0.3">
      <c r="A573" s="19" t="s">
        <v>1793</v>
      </c>
      <c r="B573" s="19">
        <v>42.02</v>
      </c>
      <c r="C573" s="21">
        <v>9.9499999999999993</v>
      </c>
      <c r="D573" s="19" t="s">
        <v>2374</v>
      </c>
      <c r="E573" s="19" t="s">
        <v>2373</v>
      </c>
      <c r="F573" s="19" t="s">
        <v>2374</v>
      </c>
      <c r="G573" s="19">
        <v>1</v>
      </c>
      <c r="H573" s="19" t="s">
        <v>2373</v>
      </c>
      <c r="I573" s="19" t="str">
        <f t="shared" si="16"/>
        <v>Obesity</v>
      </c>
      <c r="J573" s="19" t="str">
        <f t="shared" si="17"/>
        <v>Diabetes</v>
      </c>
    </row>
    <row r="574" spans="1:10" x14ac:dyDescent="0.3">
      <c r="A574" s="19" t="s">
        <v>1792</v>
      </c>
      <c r="B574" s="19">
        <v>49.07</v>
      </c>
      <c r="C574" s="21">
        <v>9.08</v>
      </c>
      <c r="D574" s="19" t="s">
        <v>2374</v>
      </c>
      <c r="E574" s="19" t="s">
        <v>2373</v>
      </c>
      <c r="F574" s="19" t="s">
        <v>2373</v>
      </c>
      <c r="G574" s="19">
        <v>1</v>
      </c>
      <c r="H574" s="19" t="s">
        <v>2373</v>
      </c>
      <c r="I574" s="19" t="str">
        <f t="shared" si="16"/>
        <v>Obesity</v>
      </c>
      <c r="J574" s="19" t="str">
        <f t="shared" si="17"/>
        <v>Diabetes</v>
      </c>
    </row>
    <row r="575" spans="1:10" x14ac:dyDescent="0.3">
      <c r="A575" s="19" t="s">
        <v>1791</v>
      </c>
      <c r="B575" s="19">
        <v>19.8</v>
      </c>
      <c r="C575" s="21">
        <v>4.82</v>
      </c>
      <c r="D575" s="19" t="s">
        <v>2373</v>
      </c>
      <c r="E575" s="19" t="s">
        <v>2373</v>
      </c>
      <c r="F575" s="19" t="s">
        <v>2373</v>
      </c>
      <c r="G575" s="19">
        <v>0</v>
      </c>
      <c r="H575" s="19" t="s">
        <v>2374</v>
      </c>
      <c r="I575" s="19" t="str">
        <f t="shared" si="16"/>
        <v>Normal Weight</v>
      </c>
      <c r="J575" s="19" t="str">
        <f t="shared" si="17"/>
        <v>Normal</v>
      </c>
    </row>
    <row r="576" spans="1:10" x14ac:dyDescent="0.3">
      <c r="A576" s="19" t="s">
        <v>1790</v>
      </c>
      <c r="B576" s="19">
        <v>27.36</v>
      </c>
      <c r="C576" s="21">
        <v>4.6500000000000004</v>
      </c>
      <c r="D576" s="19" t="s">
        <v>2373</v>
      </c>
      <c r="E576" s="19" t="s">
        <v>2374</v>
      </c>
      <c r="F576" s="19" t="s">
        <v>2373</v>
      </c>
      <c r="G576" s="19">
        <v>1</v>
      </c>
      <c r="H576" s="19" t="s">
        <v>2374</v>
      </c>
      <c r="I576" s="19" t="str">
        <f t="shared" si="16"/>
        <v>Over Weight</v>
      </c>
      <c r="J576" s="19" t="str">
        <f t="shared" si="17"/>
        <v>Normal</v>
      </c>
    </row>
    <row r="577" spans="1:10" x14ac:dyDescent="0.3">
      <c r="A577" s="19" t="s">
        <v>1789</v>
      </c>
      <c r="B577" s="19">
        <v>42.95</v>
      </c>
      <c r="C577" s="21">
        <v>5.16</v>
      </c>
      <c r="D577" s="19" t="s">
        <v>2374</v>
      </c>
      <c r="E577" s="19" t="s">
        <v>2373</v>
      </c>
      <c r="F577" s="19" t="s">
        <v>2373</v>
      </c>
      <c r="G577" s="19">
        <v>1</v>
      </c>
      <c r="H577" s="19" t="s">
        <v>2373</v>
      </c>
      <c r="I577" s="19" t="str">
        <f t="shared" si="16"/>
        <v>Obesity</v>
      </c>
      <c r="J577" s="19" t="str">
        <f t="shared" si="17"/>
        <v>Normal</v>
      </c>
    </row>
    <row r="578" spans="1:10" x14ac:dyDescent="0.3">
      <c r="A578" s="19" t="s">
        <v>1788</v>
      </c>
      <c r="B578" s="19">
        <v>42.66</v>
      </c>
      <c r="C578" s="21">
        <v>10.44</v>
      </c>
      <c r="D578" s="19" t="s">
        <v>2373</v>
      </c>
      <c r="E578" s="19" t="s">
        <v>2373</v>
      </c>
      <c r="F578" s="19" t="s">
        <v>2373</v>
      </c>
      <c r="G578" s="19">
        <v>0</v>
      </c>
      <c r="H578" s="19" t="s">
        <v>2373</v>
      </c>
      <c r="I578" s="19" t="str">
        <f t="shared" si="16"/>
        <v>Obesity</v>
      </c>
      <c r="J578" s="19" t="str">
        <f t="shared" si="17"/>
        <v>Diabetes</v>
      </c>
    </row>
    <row r="579" spans="1:10" x14ac:dyDescent="0.3">
      <c r="A579" s="19" t="s">
        <v>1787</v>
      </c>
      <c r="B579" s="19">
        <v>33.630000000000003</v>
      </c>
      <c r="C579" s="21">
        <v>5.69</v>
      </c>
      <c r="D579" s="19" t="s">
        <v>2373</v>
      </c>
      <c r="E579" s="19" t="s">
        <v>2373</v>
      </c>
      <c r="F579" s="19" t="s">
        <v>2373</v>
      </c>
      <c r="G579" s="19">
        <v>1</v>
      </c>
      <c r="H579" s="19" t="s">
        <v>2373</v>
      </c>
      <c r="I579" s="19" t="str">
        <f t="shared" ref="I579:I642" si="18">IF(B579&lt;18.5,"Under Weight",IF(B579&lt;24.9,"Normal Weight",IF(B579&lt;29.9,"Over Weight","Obesity")))</f>
        <v>Obesity</v>
      </c>
      <c r="J579" s="19" t="str">
        <f t="shared" ref="J579:J642" si="19">IF(C579&lt;5.7,"Normal",IF(C579&lt;6.4,"Prediabetes","Diabetes"))</f>
        <v>Normal</v>
      </c>
    </row>
    <row r="580" spans="1:10" x14ac:dyDescent="0.3">
      <c r="A580" s="19" t="s">
        <v>1786</v>
      </c>
      <c r="B580" s="19">
        <v>26.84</v>
      </c>
      <c r="C580" s="21">
        <v>6.5</v>
      </c>
      <c r="D580" s="19" t="s">
        <v>2373</v>
      </c>
      <c r="E580" s="19" t="s">
        <v>2373</v>
      </c>
      <c r="F580" s="19" t="s">
        <v>2373</v>
      </c>
      <c r="G580" s="19">
        <v>0</v>
      </c>
      <c r="H580" s="19" t="s">
        <v>2374</v>
      </c>
      <c r="I580" s="19" t="str">
        <f t="shared" si="18"/>
        <v>Over Weight</v>
      </c>
      <c r="J580" s="19" t="str">
        <f t="shared" si="19"/>
        <v>Diabetes</v>
      </c>
    </row>
    <row r="581" spans="1:10" x14ac:dyDescent="0.3">
      <c r="A581" s="19" t="s">
        <v>1785</v>
      </c>
      <c r="B581" s="19">
        <v>28.3</v>
      </c>
      <c r="C581" s="21">
        <v>5.73</v>
      </c>
      <c r="D581" s="19" t="s">
        <v>2373</v>
      </c>
      <c r="E581" s="19" t="s">
        <v>2373</v>
      </c>
      <c r="F581" s="19" t="s">
        <v>2374</v>
      </c>
      <c r="G581" s="19">
        <v>1</v>
      </c>
      <c r="H581" s="19" t="s">
        <v>2374</v>
      </c>
      <c r="I581" s="19" t="str">
        <f t="shared" si="18"/>
        <v>Over Weight</v>
      </c>
      <c r="J581" s="19" t="str">
        <f t="shared" si="19"/>
        <v>Prediabetes</v>
      </c>
    </row>
    <row r="582" spans="1:10" x14ac:dyDescent="0.3">
      <c r="A582" s="19" t="s">
        <v>1784</v>
      </c>
      <c r="B582" s="19">
        <v>27.06</v>
      </c>
      <c r="C582" s="21">
        <v>5.74</v>
      </c>
      <c r="D582" s="19" t="s">
        <v>2374</v>
      </c>
      <c r="E582" s="19" t="s">
        <v>2373</v>
      </c>
      <c r="F582" s="19" t="s">
        <v>2373</v>
      </c>
      <c r="G582" s="19">
        <v>0</v>
      </c>
      <c r="H582" s="19" t="s">
        <v>2374</v>
      </c>
      <c r="I582" s="19" t="str">
        <f t="shared" si="18"/>
        <v>Over Weight</v>
      </c>
      <c r="J582" s="19" t="str">
        <f t="shared" si="19"/>
        <v>Prediabetes</v>
      </c>
    </row>
    <row r="583" spans="1:10" x14ac:dyDescent="0.3">
      <c r="A583" s="19" t="s">
        <v>1783</v>
      </c>
      <c r="B583" s="19">
        <v>47.13</v>
      </c>
      <c r="C583" s="21">
        <v>8.6999999999999993</v>
      </c>
      <c r="D583" s="19" t="s">
        <v>2373</v>
      </c>
      <c r="E583" s="19" t="s">
        <v>2373</v>
      </c>
      <c r="F583" s="19" t="s">
        <v>2373</v>
      </c>
      <c r="G583" s="19">
        <v>0</v>
      </c>
      <c r="H583" s="19" t="s">
        <v>2373</v>
      </c>
      <c r="I583" s="19" t="str">
        <f t="shared" si="18"/>
        <v>Obesity</v>
      </c>
      <c r="J583" s="19" t="str">
        <f t="shared" si="19"/>
        <v>Diabetes</v>
      </c>
    </row>
    <row r="584" spans="1:10" x14ac:dyDescent="0.3">
      <c r="A584" s="19" t="s">
        <v>1782</v>
      </c>
      <c r="B584" s="19">
        <v>51.72</v>
      </c>
      <c r="C584" s="21">
        <v>5.09</v>
      </c>
      <c r="D584" s="19" t="s">
        <v>2373</v>
      </c>
      <c r="E584" s="19" t="s">
        <v>2373</v>
      </c>
      <c r="F584" s="19" t="s">
        <v>2373</v>
      </c>
      <c r="G584" s="19">
        <v>0</v>
      </c>
      <c r="H584" s="19" t="s">
        <v>2373</v>
      </c>
      <c r="I584" s="19" t="str">
        <f t="shared" si="18"/>
        <v>Obesity</v>
      </c>
      <c r="J584" s="19" t="str">
        <f t="shared" si="19"/>
        <v>Normal</v>
      </c>
    </row>
    <row r="585" spans="1:10" x14ac:dyDescent="0.3">
      <c r="A585" s="19" t="s">
        <v>1781</v>
      </c>
      <c r="B585" s="19">
        <v>48.59</v>
      </c>
      <c r="C585" s="21">
        <v>5.57</v>
      </c>
      <c r="D585" s="19" t="s">
        <v>2373</v>
      </c>
      <c r="E585" s="19" t="s">
        <v>2373</v>
      </c>
      <c r="F585" s="19" t="s">
        <v>2373</v>
      </c>
      <c r="G585" s="19">
        <v>0</v>
      </c>
      <c r="H585" s="19" t="s">
        <v>2373</v>
      </c>
      <c r="I585" s="19" t="str">
        <f t="shared" si="18"/>
        <v>Obesity</v>
      </c>
      <c r="J585" s="19" t="str">
        <f t="shared" si="19"/>
        <v>Normal</v>
      </c>
    </row>
    <row r="586" spans="1:10" x14ac:dyDescent="0.3">
      <c r="A586" s="19" t="s">
        <v>1780</v>
      </c>
      <c r="B586" s="19">
        <v>45.18</v>
      </c>
      <c r="C586" s="21">
        <v>10.87</v>
      </c>
      <c r="D586" s="19" t="s">
        <v>2373</v>
      </c>
      <c r="E586" s="19" t="s">
        <v>2373</v>
      </c>
      <c r="F586" s="19" t="s">
        <v>2373</v>
      </c>
      <c r="G586" s="19">
        <v>0</v>
      </c>
      <c r="H586" s="19" t="s">
        <v>2373</v>
      </c>
      <c r="I586" s="19" t="str">
        <f t="shared" si="18"/>
        <v>Obesity</v>
      </c>
      <c r="J586" s="19" t="str">
        <f t="shared" si="19"/>
        <v>Diabetes</v>
      </c>
    </row>
    <row r="587" spans="1:10" x14ac:dyDescent="0.3">
      <c r="A587" s="19" t="s">
        <v>1779</v>
      </c>
      <c r="B587" s="19">
        <v>27.9</v>
      </c>
      <c r="C587" s="21">
        <v>6.02</v>
      </c>
      <c r="D587" s="19" t="s">
        <v>2373</v>
      </c>
      <c r="E587" s="19" t="s">
        <v>2373</v>
      </c>
      <c r="F587" s="19" t="s">
        <v>2374</v>
      </c>
      <c r="G587" s="19">
        <v>1</v>
      </c>
      <c r="H587" s="19" t="s">
        <v>2374</v>
      </c>
      <c r="I587" s="19" t="str">
        <f t="shared" si="18"/>
        <v>Over Weight</v>
      </c>
      <c r="J587" s="19" t="str">
        <f t="shared" si="19"/>
        <v>Prediabetes</v>
      </c>
    </row>
    <row r="588" spans="1:10" x14ac:dyDescent="0.3">
      <c r="A588" s="19" t="s">
        <v>1778</v>
      </c>
      <c r="B588" s="19">
        <v>51.33</v>
      </c>
      <c r="C588" s="21">
        <v>7</v>
      </c>
      <c r="D588" s="19" t="s">
        <v>2373</v>
      </c>
      <c r="E588" s="19" t="s">
        <v>2373</v>
      </c>
      <c r="F588" s="19" t="s">
        <v>2373</v>
      </c>
      <c r="G588" s="19">
        <v>0</v>
      </c>
      <c r="H588" s="19" t="s">
        <v>2373</v>
      </c>
      <c r="I588" s="19" t="str">
        <f t="shared" si="18"/>
        <v>Obesity</v>
      </c>
      <c r="J588" s="19" t="str">
        <f t="shared" si="19"/>
        <v>Diabetes</v>
      </c>
    </row>
    <row r="589" spans="1:10" x14ac:dyDescent="0.3">
      <c r="A589" s="19" t="s">
        <v>1777</v>
      </c>
      <c r="B589" s="19">
        <v>30.59</v>
      </c>
      <c r="C589" s="21">
        <v>5.56</v>
      </c>
      <c r="D589" s="19" t="s">
        <v>2374</v>
      </c>
      <c r="E589" s="19" t="s">
        <v>2373</v>
      </c>
      <c r="F589" s="19" t="s">
        <v>2373</v>
      </c>
      <c r="G589" s="19">
        <v>1</v>
      </c>
      <c r="H589" s="19" t="s">
        <v>2373</v>
      </c>
      <c r="I589" s="19" t="str">
        <f t="shared" si="18"/>
        <v>Obesity</v>
      </c>
      <c r="J589" s="19" t="str">
        <f t="shared" si="19"/>
        <v>Normal</v>
      </c>
    </row>
    <row r="590" spans="1:10" x14ac:dyDescent="0.3">
      <c r="A590" s="19" t="s">
        <v>1776</v>
      </c>
      <c r="B590" s="19">
        <v>39.229999999999997</v>
      </c>
      <c r="C590" s="21">
        <v>8.4499999999999993</v>
      </c>
      <c r="D590" s="19" t="s">
        <v>2373</v>
      </c>
      <c r="E590" s="19" t="s">
        <v>2373</v>
      </c>
      <c r="F590" s="19" t="s">
        <v>2373</v>
      </c>
      <c r="G590" s="19">
        <v>0</v>
      </c>
      <c r="H590" s="19" t="s">
        <v>2373</v>
      </c>
      <c r="I590" s="19" t="str">
        <f t="shared" si="18"/>
        <v>Obesity</v>
      </c>
      <c r="J590" s="19" t="str">
        <f t="shared" si="19"/>
        <v>Diabetes</v>
      </c>
    </row>
    <row r="591" spans="1:10" x14ac:dyDescent="0.3">
      <c r="A591" s="19" t="s">
        <v>1775</v>
      </c>
      <c r="B591" s="19">
        <v>19.094999999999999</v>
      </c>
      <c r="C591" s="21">
        <v>6.19</v>
      </c>
      <c r="D591" s="19" t="s">
        <v>2373</v>
      </c>
      <c r="E591" s="19" t="s">
        <v>2373</v>
      </c>
      <c r="F591" s="19" t="s">
        <v>2373</v>
      </c>
      <c r="G591" s="19">
        <v>0</v>
      </c>
      <c r="H591" s="19" t="s">
        <v>2374</v>
      </c>
      <c r="I591" s="19" t="str">
        <f t="shared" si="18"/>
        <v>Normal Weight</v>
      </c>
      <c r="J591" s="19" t="str">
        <f t="shared" si="19"/>
        <v>Prediabetes</v>
      </c>
    </row>
    <row r="592" spans="1:10" x14ac:dyDescent="0.3">
      <c r="A592" s="19" t="s">
        <v>1774</v>
      </c>
      <c r="B592" s="19">
        <v>49.72</v>
      </c>
      <c r="C592" s="21">
        <v>7.71</v>
      </c>
      <c r="D592" s="19" t="s">
        <v>2373</v>
      </c>
      <c r="E592" s="19" t="s">
        <v>2373</v>
      </c>
      <c r="F592" s="19" t="s">
        <v>2373</v>
      </c>
      <c r="G592" s="19">
        <v>0</v>
      </c>
      <c r="H592" s="19" t="s">
        <v>2373</v>
      </c>
      <c r="I592" s="19" t="str">
        <f t="shared" si="18"/>
        <v>Obesity</v>
      </c>
      <c r="J592" s="19" t="str">
        <f t="shared" si="19"/>
        <v>Diabetes</v>
      </c>
    </row>
    <row r="593" spans="1:10" x14ac:dyDescent="0.3">
      <c r="A593" s="19" t="s">
        <v>1773</v>
      </c>
      <c r="B593" s="19">
        <v>21.754999999999999</v>
      </c>
      <c r="C593" s="21">
        <v>4.63</v>
      </c>
      <c r="D593" s="19" t="s">
        <v>2373</v>
      </c>
      <c r="E593" s="19" t="s">
        <v>2373</v>
      </c>
      <c r="F593" s="19" t="s">
        <v>2374</v>
      </c>
      <c r="G593" s="19">
        <v>1</v>
      </c>
      <c r="H593" s="19" t="s">
        <v>2374</v>
      </c>
      <c r="I593" s="19" t="str">
        <f t="shared" si="18"/>
        <v>Normal Weight</v>
      </c>
      <c r="J593" s="19" t="str">
        <f t="shared" si="19"/>
        <v>Normal</v>
      </c>
    </row>
    <row r="594" spans="1:10" x14ac:dyDescent="0.3">
      <c r="A594" s="19" t="s">
        <v>1772</v>
      </c>
      <c r="B594" s="19">
        <v>48.39</v>
      </c>
      <c r="C594" s="21">
        <v>4.6100000000000003</v>
      </c>
      <c r="D594" s="19" t="s">
        <v>2373</v>
      </c>
      <c r="E594" s="19" t="s">
        <v>2373</v>
      </c>
      <c r="F594" s="19" t="s">
        <v>2373</v>
      </c>
      <c r="G594" s="19">
        <v>0</v>
      </c>
      <c r="H594" s="19" t="s">
        <v>2373</v>
      </c>
      <c r="I594" s="19" t="str">
        <f t="shared" si="18"/>
        <v>Obesity</v>
      </c>
      <c r="J594" s="19" t="str">
        <f t="shared" si="19"/>
        <v>Normal</v>
      </c>
    </row>
    <row r="595" spans="1:10" x14ac:dyDescent="0.3">
      <c r="A595" s="19" t="s">
        <v>1771</v>
      </c>
      <c r="B595" s="19">
        <v>47.15</v>
      </c>
      <c r="C595" s="21">
        <v>9.5299999999999994</v>
      </c>
      <c r="D595" s="19" t="s">
        <v>2374</v>
      </c>
      <c r="E595" s="19" t="s">
        <v>2373</v>
      </c>
      <c r="F595" s="19" t="s">
        <v>2373</v>
      </c>
      <c r="G595" s="19">
        <v>1</v>
      </c>
      <c r="H595" s="19" t="s">
        <v>2373</v>
      </c>
      <c r="I595" s="19" t="str">
        <f t="shared" si="18"/>
        <v>Obesity</v>
      </c>
      <c r="J595" s="19" t="str">
        <f t="shared" si="19"/>
        <v>Diabetes</v>
      </c>
    </row>
    <row r="596" spans="1:10" x14ac:dyDescent="0.3">
      <c r="A596" s="19" t="s">
        <v>1770</v>
      </c>
      <c r="B596" s="19">
        <v>47.59</v>
      </c>
      <c r="C596" s="21">
        <v>11.43</v>
      </c>
      <c r="D596" s="19" t="s">
        <v>2374</v>
      </c>
      <c r="E596" s="19" t="s">
        <v>2373</v>
      </c>
      <c r="F596" s="19" t="s">
        <v>2373</v>
      </c>
      <c r="G596" s="19">
        <v>2</v>
      </c>
      <c r="H596" s="19" t="s">
        <v>2373</v>
      </c>
      <c r="I596" s="19" t="str">
        <f t="shared" si="18"/>
        <v>Obesity</v>
      </c>
      <c r="J596" s="19" t="str">
        <f t="shared" si="19"/>
        <v>Diabetes</v>
      </c>
    </row>
    <row r="597" spans="1:10" x14ac:dyDescent="0.3">
      <c r="A597" s="19" t="s">
        <v>1769</v>
      </c>
      <c r="B597" s="19">
        <v>39.81</v>
      </c>
      <c r="C597" s="21">
        <v>7.65</v>
      </c>
      <c r="D597" s="19" t="s">
        <v>2374</v>
      </c>
      <c r="E597" s="19" t="s">
        <v>2373</v>
      </c>
      <c r="F597" s="19" t="s">
        <v>2374</v>
      </c>
      <c r="G597" s="19">
        <v>1</v>
      </c>
      <c r="H597" s="19" t="s">
        <v>2373</v>
      </c>
      <c r="I597" s="19" t="str">
        <f t="shared" si="18"/>
        <v>Obesity</v>
      </c>
      <c r="J597" s="19" t="str">
        <f t="shared" si="19"/>
        <v>Diabetes</v>
      </c>
    </row>
    <row r="598" spans="1:10" x14ac:dyDescent="0.3">
      <c r="A598" s="19" t="s">
        <v>1768</v>
      </c>
      <c r="B598" s="19">
        <v>31.02</v>
      </c>
      <c r="C598" s="21">
        <v>5.87</v>
      </c>
      <c r="D598" s="19" t="s">
        <v>2374</v>
      </c>
      <c r="E598" s="19" t="s">
        <v>2373</v>
      </c>
      <c r="F598" s="19" t="s">
        <v>2373</v>
      </c>
      <c r="G598" s="19">
        <v>0</v>
      </c>
      <c r="H598" s="19" t="s">
        <v>2373</v>
      </c>
      <c r="I598" s="19" t="str">
        <f t="shared" si="18"/>
        <v>Obesity</v>
      </c>
      <c r="J598" s="19" t="str">
        <f t="shared" si="19"/>
        <v>Prediabetes</v>
      </c>
    </row>
    <row r="599" spans="1:10" x14ac:dyDescent="0.3">
      <c r="A599" s="19" t="s">
        <v>1767</v>
      </c>
      <c r="B599" s="19">
        <v>24.75</v>
      </c>
      <c r="C599" s="21">
        <v>4.3600000000000003</v>
      </c>
      <c r="D599" s="19" t="s">
        <v>2374</v>
      </c>
      <c r="E599" s="19" t="s">
        <v>2373</v>
      </c>
      <c r="F599" s="19" t="s">
        <v>2373</v>
      </c>
      <c r="G599" s="19">
        <v>1</v>
      </c>
      <c r="H599" s="19" t="s">
        <v>2374</v>
      </c>
      <c r="I599" s="19" t="str">
        <f t="shared" si="18"/>
        <v>Normal Weight</v>
      </c>
      <c r="J599" s="19" t="str">
        <f t="shared" si="19"/>
        <v>Normal</v>
      </c>
    </row>
    <row r="600" spans="1:10" x14ac:dyDescent="0.3">
      <c r="A600" s="19" t="s">
        <v>1766</v>
      </c>
      <c r="B600" s="19">
        <v>30.114999999999998</v>
      </c>
      <c r="C600" s="21">
        <v>10.119999999999999</v>
      </c>
      <c r="D600" s="19" t="s">
        <v>2373</v>
      </c>
      <c r="E600" s="19" t="s">
        <v>2373</v>
      </c>
      <c r="F600" s="19" t="s">
        <v>2373</v>
      </c>
      <c r="G600" s="19">
        <v>3</v>
      </c>
      <c r="H600" s="19" t="s">
        <v>2373</v>
      </c>
      <c r="I600" s="19" t="str">
        <f t="shared" si="18"/>
        <v>Obesity</v>
      </c>
      <c r="J600" s="19" t="str">
        <f t="shared" si="19"/>
        <v>Diabetes</v>
      </c>
    </row>
    <row r="601" spans="1:10" x14ac:dyDescent="0.3">
      <c r="A601" s="19" t="s">
        <v>1765</v>
      </c>
      <c r="B601" s="19">
        <v>26.03</v>
      </c>
      <c r="C601" s="21">
        <v>4.01</v>
      </c>
      <c r="D601" s="19" t="s">
        <v>2373</v>
      </c>
      <c r="E601" s="19" t="s">
        <v>2373</v>
      </c>
      <c r="F601" s="19" t="s">
        <v>2374</v>
      </c>
      <c r="G601" s="19">
        <v>1</v>
      </c>
      <c r="H601" s="19" t="s">
        <v>2374</v>
      </c>
      <c r="I601" s="19" t="str">
        <f t="shared" si="18"/>
        <v>Over Weight</v>
      </c>
      <c r="J601" s="19" t="str">
        <f t="shared" si="19"/>
        <v>Normal</v>
      </c>
    </row>
    <row r="602" spans="1:10" x14ac:dyDescent="0.3">
      <c r="A602" s="19" t="s">
        <v>1764</v>
      </c>
      <c r="B602" s="19">
        <v>20.045000000000002</v>
      </c>
      <c r="C602" s="21">
        <v>4.7699999999999996</v>
      </c>
      <c r="D602" s="19" t="s">
        <v>2374</v>
      </c>
      <c r="E602" s="19" t="s">
        <v>2373</v>
      </c>
      <c r="F602" s="19" t="s">
        <v>2373</v>
      </c>
      <c r="G602" s="19">
        <v>1</v>
      </c>
      <c r="H602" s="19" t="s">
        <v>2374</v>
      </c>
      <c r="I602" s="19" t="str">
        <f t="shared" si="18"/>
        <v>Normal Weight</v>
      </c>
      <c r="J602" s="19" t="str">
        <f t="shared" si="19"/>
        <v>Normal</v>
      </c>
    </row>
    <row r="603" spans="1:10" x14ac:dyDescent="0.3">
      <c r="A603" s="19" t="s">
        <v>1763</v>
      </c>
      <c r="B603" s="19">
        <v>40.24</v>
      </c>
      <c r="C603" s="21">
        <v>6.83</v>
      </c>
      <c r="D603" s="19" t="s">
        <v>2373</v>
      </c>
      <c r="E603" s="19" t="s">
        <v>2373</v>
      </c>
      <c r="F603" s="19" t="s">
        <v>2373</v>
      </c>
      <c r="G603" s="19">
        <v>0</v>
      </c>
      <c r="H603" s="19" t="s">
        <v>2373</v>
      </c>
      <c r="I603" s="19" t="str">
        <f t="shared" si="18"/>
        <v>Obesity</v>
      </c>
      <c r="J603" s="19" t="str">
        <f t="shared" si="19"/>
        <v>Diabetes</v>
      </c>
    </row>
    <row r="604" spans="1:10" x14ac:dyDescent="0.3">
      <c r="A604" s="19" t="s">
        <v>1762</v>
      </c>
      <c r="B604" s="19">
        <v>43.15</v>
      </c>
      <c r="C604" s="21">
        <v>6.14</v>
      </c>
      <c r="D604" s="19" t="s">
        <v>2374</v>
      </c>
      <c r="E604" s="19" t="s">
        <v>2373</v>
      </c>
      <c r="F604" s="19" t="s">
        <v>2374</v>
      </c>
      <c r="G604" s="19">
        <v>1</v>
      </c>
      <c r="H604" s="19" t="s">
        <v>2373</v>
      </c>
      <c r="I604" s="19" t="str">
        <f t="shared" si="18"/>
        <v>Obesity</v>
      </c>
      <c r="J604" s="19" t="str">
        <f t="shared" si="19"/>
        <v>Prediabetes</v>
      </c>
    </row>
    <row r="605" spans="1:10" x14ac:dyDescent="0.3">
      <c r="A605" s="19" t="s">
        <v>1761</v>
      </c>
      <c r="B605" s="19">
        <v>27.7</v>
      </c>
      <c r="C605" s="21">
        <v>5.6</v>
      </c>
      <c r="D605" s="19" t="s">
        <v>2373</v>
      </c>
      <c r="E605" s="19" t="s">
        <v>2373</v>
      </c>
      <c r="F605" s="19" t="s">
        <v>2374</v>
      </c>
      <c r="G605" s="19">
        <v>1</v>
      </c>
      <c r="H605" s="19" t="s">
        <v>2374</v>
      </c>
      <c r="I605" s="19" t="str">
        <f t="shared" si="18"/>
        <v>Over Weight</v>
      </c>
      <c r="J605" s="19" t="str">
        <f t="shared" si="19"/>
        <v>Normal</v>
      </c>
    </row>
    <row r="606" spans="1:10" x14ac:dyDescent="0.3">
      <c r="A606" s="19" t="s">
        <v>1760</v>
      </c>
      <c r="B606" s="19">
        <v>45.68</v>
      </c>
      <c r="C606" s="21">
        <v>4.8</v>
      </c>
      <c r="D606" s="19" t="s">
        <v>2373</v>
      </c>
      <c r="E606" s="19" t="s">
        <v>2373</v>
      </c>
      <c r="F606" s="19" t="s">
        <v>2373</v>
      </c>
      <c r="G606" s="19">
        <v>2</v>
      </c>
      <c r="H606" s="19" t="s">
        <v>2373</v>
      </c>
      <c r="I606" s="19" t="str">
        <f t="shared" si="18"/>
        <v>Obesity</v>
      </c>
      <c r="J606" s="19" t="str">
        <f t="shared" si="19"/>
        <v>Normal</v>
      </c>
    </row>
    <row r="607" spans="1:10" x14ac:dyDescent="0.3">
      <c r="A607" s="19" t="s">
        <v>1759</v>
      </c>
      <c r="B607" s="19">
        <v>27.3</v>
      </c>
      <c r="C607" s="21">
        <v>11.89</v>
      </c>
      <c r="D607" s="19" t="s">
        <v>2373</v>
      </c>
      <c r="E607" s="19" t="s">
        <v>2373</v>
      </c>
      <c r="F607" s="19" t="s">
        <v>2373</v>
      </c>
      <c r="G607" s="19">
        <v>0</v>
      </c>
      <c r="H607" s="19" t="s">
        <v>2374</v>
      </c>
      <c r="I607" s="19" t="str">
        <f t="shared" si="18"/>
        <v>Over Weight</v>
      </c>
      <c r="J607" s="19" t="str">
        <f t="shared" si="19"/>
        <v>Diabetes</v>
      </c>
    </row>
    <row r="608" spans="1:10" x14ac:dyDescent="0.3">
      <c r="A608" s="19" t="s">
        <v>1758</v>
      </c>
      <c r="B608" s="19">
        <v>54.45</v>
      </c>
      <c r="C608" s="21">
        <v>4.7300000000000004</v>
      </c>
      <c r="D608" s="19" t="s">
        <v>2374</v>
      </c>
      <c r="E608" s="19" t="s">
        <v>2373</v>
      </c>
      <c r="F608" s="19" t="s">
        <v>2373</v>
      </c>
      <c r="G608" s="19">
        <v>1</v>
      </c>
      <c r="H608" s="19" t="s">
        <v>2373</v>
      </c>
      <c r="I608" s="19" t="str">
        <f t="shared" si="18"/>
        <v>Obesity</v>
      </c>
      <c r="J608" s="19" t="str">
        <f t="shared" si="19"/>
        <v>Normal</v>
      </c>
    </row>
    <row r="609" spans="1:10" x14ac:dyDescent="0.3">
      <c r="A609" s="19" t="s">
        <v>1757</v>
      </c>
      <c r="B609" s="19">
        <v>54.43</v>
      </c>
      <c r="C609" s="21">
        <v>4.6100000000000003</v>
      </c>
      <c r="D609" s="19" t="s">
        <v>2374</v>
      </c>
      <c r="E609" s="19" t="s">
        <v>2373</v>
      </c>
      <c r="F609" s="19" t="s">
        <v>2373</v>
      </c>
      <c r="G609" s="19">
        <v>1</v>
      </c>
      <c r="H609" s="19" t="s">
        <v>2373</v>
      </c>
      <c r="I609" s="19" t="str">
        <f t="shared" si="18"/>
        <v>Obesity</v>
      </c>
      <c r="J609" s="19" t="str">
        <f t="shared" si="19"/>
        <v>Normal</v>
      </c>
    </row>
    <row r="610" spans="1:10" x14ac:dyDescent="0.3">
      <c r="A610" s="19" t="s">
        <v>1756</v>
      </c>
      <c r="B610" s="19">
        <v>48.01</v>
      </c>
      <c r="C610" s="21">
        <v>7.3</v>
      </c>
      <c r="D610" s="19" t="s">
        <v>2373</v>
      </c>
      <c r="E610" s="19" t="s">
        <v>2373</v>
      </c>
      <c r="F610" s="19" t="s">
        <v>2373</v>
      </c>
      <c r="G610" s="19">
        <v>0</v>
      </c>
      <c r="H610" s="19" t="s">
        <v>2373</v>
      </c>
      <c r="I610" s="19" t="str">
        <f t="shared" si="18"/>
        <v>Obesity</v>
      </c>
      <c r="J610" s="19" t="str">
        <f t="shared" si="19"/>
        <v>Diabetes</v>
      </c>
    </row>
    <row r="611" spans="1:10" x14ac:dyDescent="0.3">
      <c r="A611" s="19" t="s">
        <v>1755</v>
      </c>
      <c r="B611" s="19">
        <v>48.32</v>
      </c>
      <c r="C611" s="21">
        <v>5.88</v>
      </c>
      <c r="D611" s="19" t="s">
        <v>2373</v>
      </c>
      <c r="E611" s="19" t="s">
        <v>2373</v>
      </c>
      <c r="F611" s="19" t="s">
        <v>2373</v>
      </c>
      <c r="G611" s="19">
        <v>0</v>
      </c>
      <c r="H611" s="19" t="s">
        <v>2373</v>
      </c>
      <c r="I611" s="19" t="str">
        <f t="shared" si="18"/>
        <v>Obesity</v>
      </c>
      <c r="J611" s="19" t="str">
        <f t="shared" si="19"/>
        <v>Prediabetes</v>
      </c>
    </row>
    <row r="612" spans="1:10" x14ac:dyDescent="0.3">
      <c r="A612" s="19" t="s">
        <v>1754</v>
      </c>
      <c r="B612" s="19">
        <v>22.895</v>
      </c>
      <c r="C612" s="21">
        <v>4.0599999999999996</v>
      </c>
      <c r="D612" s="19" t="s">
        <v>2373</v>
      </c>
      <c r="E612" s="19" t="s">
        <v>2373</v>
      </c>
      <c r="F612" s="19" t="s">
        <v>2374</v>
      </c>
      <c r="G612" s="19">
        <v>1</v>
      </c>
      <c r="H612" s="19" t="s">
        <v>2374</v>
      </c>
      <c r="I612" s="19" t="str">
        <f t="shared" si="18"/>
        <v>Normal Weight</v>
      </c>
      <c r="J612" s="19" t="str">
        <f t="shared" si="19"/>
        <v>Normal</v>
      </c>
    </row>
    <row r="613" spans="1:10" x14ac:dyDescent="0.3">
      <c r="A613" s="19" t="s">
        <v>1753</v>
      </c>
      <c r="B613" s="19">
        <v>54.85</v>
      </c>
      <c r="C613" s="21">
        <v>4.9000000000000004</v>
      </c>
      <c r="D613" s="19" t="s">
        <v>2373</v>
      </c>
      <c r="E613" s="19" t="s">
        <v>2373</v>
      </c>
      <c r="F613" s="19" t="s">
        <v>2373</v>
      </c>
      <c r="G613" s="19">
        <v>1</v>
      </c>
      <c r="H613" s="19" t="s">
        <v>2373</v>
      </c>
      <c r="I613" s="19" t="str">
        <f t="shared" si="18"/>
        <v>Obesity</v>
      </c>
      <c r="J613" s="19" t="str">
        <f t="shared" si="19"/>
        <v>Normal</v>
      </c>
    </row>
    <row r="614" spans="1:10" x14ac:dyDescent="0.3">
      <c r="A614" s="19" t="s">
        <v>1752</v>
      </c>
      <c r="B614" s="19">
        <v>21.85</v>
      </c>
      <c r="C614" s="21">
        <v>5.52</v>
      </c>
      <c r="D614" s="19" t="s">
        <v>2373</v>
      </c>
      <c r="E614" s="19" t="s">
        <v>2373</v>
      </c>
      <c r="F614" s="19" t="s">
        <v>2374</v>
      </c>
      <c r="G614" s="19">
        <v>1</v>
      </c>
      <c r="H614" s="19" t="s">
        <v>2374</v>
      </c>
      <c r="I614" s="19" t="str">
        <f t="shared" si="18"/>
        <v>Normal Weight</v>
      </c>
      <c r="J614" s="19" t="str">
        <f t="shared" si="19"/>
        <v>Normal</v>
      </c>
    </row>
    <row r="615" spans="1:10" x14ac:dyDescent="0.3">
      <c r="A615" s="19" t="s">
        <v>1751</v>
      </c>
      <c r="B615" s="19">
        <v>51.86</v>
      </c>
      <c r="C615" s="21">
        <v>5.2</v>
      </c>
      <c r="D615" s="19" t="s">
        <v>2374</v>
      </c>
      <c r="E615" s="19" t="s">
        <v>2373</v>
      </c>
      <c r="F615" s="19" t="s">
        <v>2373</v>
      </c>
      <c r="G615" s="19">
        <v>0</v>
      </c>
      <c r="H615" s="19" t="s">
        <v>2373</v>
      </c>
      <c r="I615" s="19" t="str">
        <f t="shared" si="18"/>
        <v>Obesity</v>
      </c>
      <c r="J615" s="19" t="str">
        <f t="shared" si="19"/>
        <v>Normal</v>
      </c>
    </row>
    <row r="616" spans="1:10" x14ac:dyDescent="0.3">
      <c r="A616" s="19" t="s">
        <v>1750</v>
      </c>
      <c r="B616" s="19">
        <v>39.049999999999997</v>
      </c>
      <c r="C616" s="21">
        <v>7.59</v>
      </c>
      <c r="D616" s="19" t="s">
        <v>2373</v>
      </c>
      <c r="E616" s="19" t="s">
        <v>2373</v>
      </c>
      <c r="F616" s="19" t="s">
        <v>2373</v>
      </c>
      <c r="G616" s="19">
        <v>3</v>
      </c>
      <c r="H616" s="19" t="s">
        <v>2373</v>
      </c>
      <c r="I616" s="19" t="str">
        <f t="shared" si="18"/>
        <v>Obesity</v>
      </c>
      <c r="J616" s="19" t="str">
        <f t="shared" si="19"/>
        <v>Diabetes</v>
      </c>
    </row>
    <row r="617" spans="1:10" x14ac:dyDescent="0.3">
      <c r="A617" s="19" t="s">
        <v>1749</v>
      </c>
      <c r="B617" s="19">
        <v>31.824999999999999</v>
      </c>
      <c r="C617" s="21">
        <v>8.2799999999999994</v>
      </c>
      <c r="D617" s="19" t="s">
        <v>2373</v>
      </c>
      <c r="E617" s="19" t="s">
        <v>2373</v>
      </c>
      <c r="F617" s="19" t="s">
        <v>2373</v>
      </c>
      <c r="G617" s="19">
        <v>3</v>
      </c>
      <c r="H617" s="19" t="s">
        <v>2373</v>
      </c>
      <c r="I617" s="19" t="str">
        <f t="shared" si="18"/>
        <v>Obesity</v>
      </c>
      <c r="J617" s="19" t="str">
        <f t="shared" si="19"/>
        <v>Diabetes</v>
      </c>
    </row>
    <row r="618" spans="1:10" x14ac:dyDescent="0.3">
      <c r="A618" s="19" t="s">
        <v>1748</v>
      </c>
      <c r="B618" s="19">
        <v>46.43</v>
      </c>
      <c r="C618" s="21">
        <v>6.72</v>
      </c>
      <c r="D618" s="19" t="s">
        <v>2373</v>
      </c>
      <c r="E618" s="19" t="s">
        <v>2373</v>
      </c>
      <c r="F618" s="19" t="s">
        <v>2373</v>
      </c>
      <c r="G618" s="19">
        <v>0</v>
      </c>
      <c r="H618" s="19" t="s">
        <v>2373</v>
      </c>
      <c r="I618" s="19" t="str">
        <f t="shared" si="18"/>
        <v>Obesity</v>
      </c>
      <c r="J618" s="19" t="str">
        <f t="shared" si="19"/>
        <v>Diabetes</v>
      </c>
    </row>
    <row r="619" spans="1:10" x14ac:dyDescent="0.3">
      <c r="A619" s="19" t="s">
        <v>1747</v>
      </c>
      <c r="B619" s="19">
        <v>53.63</v>
      </c>
      <c r="C619" s="21">
        <v>5.47</v>
      </c>
      <c r="D619" s="19" t="s">
        <v>2374</v>
      </c>
      <c r="E619" s="19" t="s">
        <v>2373</v>
      </c>
      <c r="F619" s="19" t="s">
        <v>2373</v>
      </c>
      <c r="G619" s="19">
        <v>1</v>
      </c>
      <c r="H619" s="19" t="s">
        <v>2373</v>
      </c>
      <c r="I619" s="19" t="str">
        <f t="shared" si="18"/>
        <v>Obesity</v>
      </c>
      <c r="J619" s="19" t="str">
        <f t="shared" si="19"/>
        <v>Normal</v>
      </c>
    </row>
    <row r="620" spans="1:10" x14ac:dyDescent="0.3">
      <c r="A620" s="19" t="s">
        <v>1746</v>
      </c>
      <c r="B620" s="19">
        <v>48.7</v>
      </c>
      <c r="C620" s="21">
        <v>4.71</v>
      </c>
      <c r="D620" s="19" t="s">
        <v>2373</v>
      </c>
      <c r="E620" s="19" t="s">
        <v>2373</v>
      </c>
      <c r="F620" s="19" t="s">
        <v>2373</v>
      </c>
      <c r="G620" s="19">
        <v>0</v>
      </c>
      <c r="H620" s="19" t="s">
        <v>2373</v>
      </c>
      <c r="I620" s="19" t="str">
        <f t="shared" si="18"/>
        <v>Obesity</v>
      </c>
      <c r="J620" s="19" t="str">
        <f t="shared" si="19"/>
        <v>Normal</v>
      </c>
    </row>
    <row r="621" spans="1:10" x14ac:dyDescent="0.3">
      <c r="A621" s="19" t="s">
        <v>1745</v>
      </c>
      <c r="B621" s="19">
        <v>48.81</v>
      </c>
      <c r="C621" s="21">
        <v>5.49</v>
      </c>
      <c r="D621" s="19" t="s">
        <v>2373</v>
      </c>
      <c r="E621" s="19" t="s">
        <v>2373</v>
      </c>
      <c r="F621" s="19" t="s">
        <v>2373</v>
      </c>
      <c r="G621" s="19">
        <v>0</v>
      </c>
      <c r="H621" s="19" t="s">
        <v>2373</v>
      </c>
      <c r="I621" s="19" t="str">
        <f t="shared" si="18"/>
        <v>Obesity</v>
      </c>
      <c r="J621" s="19" t="str">
        <f t="shared" si="19"/>
        <v>Normal</v>
      </c>
    </row>
    <row r="622" spans="1:10" x14ac:dyDescent="0.3">
      <c r="A622" s="19" t="s">
        <v>1744</v>
      </c>
      <c r="B622" s="19">
        <v>47.53</v>
      </c>
      <c r="C622" s="21">
        <v>4.72</v>
      </c>
      <c r="D622" s="19" t="s">
        <v>2373</v>
      </c>
      <c r="E622" s="19" t="s">
        <v>2373</v>
      </c>
      <c r="F622" s="19" t="s">
        <v>2373</v>
      </c>
      <c r="G622" s="19">
        <v>0</v>
      </c>
      <c r="H622" s="19" t="s">
        <v>2373</v>
      </c>
      <c r="I622" s="19" t="str">
        <f t="shared" si="18"/>
        <v>Obesity</v>
      </c>
      <c r="J622" s="19" t="str">
        <f t="shared" si="19"/>
        <v>Normal</v>
      </c>
    </row>
    <row r="623" spans="1:10" x14ac:dyDescent="0.3">
      <c r="A623" s="19" t="s">
        <v>1743</v>
      </c>
      <c r="B623" s="19">
        <v>36.85</v>
      </c>
      <c r="C623" s="21">
        <v>6.7</v>
      </c>
      <c r="D623" s="19" t="s">
        <v>2373</v>
      </c>
      <c r="E623" s="19" t="s">
        <v>2373</v>
      </c>
      <c r="F623" s="19" t="s">
        <v>2373</v>
      </c>
      <c r="G623" s="19">
        <v>0</v>
      </c>
      <c r="H623" s="19" t="s">
        <v>2373</v>
      </c>
      <c r="I623" s="19" t="str">
        <f t="shared" si="18"/>
        <v>Obesity</v>
      </c>
      <c r="J623" s="19" t="str">
        <f t="shared" si="19"/>
        <v>Diabetes</v>
      </c>
    </row>
    <row r="624" spans="1:10" x14ac:dyDescent="0.3">
      <c r="A624" s="19" t="s">
        <v>1742</v>
      </c>
      <c r="B624" s="19">
        <v>29.3</v>
      </c>
      <c r="C624" s="21">
        <v>5.5</v>
      </c>
      <c r="D624" s="19" t="s">
        <v>2373</v>
      </c>
      <c r="E624" s="19" t="s">
        <v>2373</v>
      </c>
      <c r="F624" s="19" t="s">
        <v>2373</v>
      </c>
      <c r="G624" s="19">
        <v>0</v>
      </c>
      <c r="H624" s="19" t="s">
        <v>2373</v>
      </c>
      <c r="I624" s="19" t="str">
        <f t="shared" si="18"/>
        <v>Over Weight</v>
      </c>
      <c r="J624" s="19" t="str">
        <f t="shared" si="19"/>
        <v>Normal</v>
      </c>
    </row>
    <row r="625" spans="1:10" x14ac:dyDescent="0.3">
      <c r="A625" s="19" t="s">
        <v>1741</v>
      </c>
      <c r="B625" s="19">
        <v>19.3</v>
      </c>
      <c r="C625" s="21">
        <v>4.46</v>
      </c>
      <c r="D625" s="19" t="s">
        <v>2373</v>
      </c>
      <c r="E625" s="19" t="s">
        <v>2373</v>
      </c>
      <c r="F625" s="19" t="s">
        <v>2373</v>
      </c>
      <c r="G625" s="19">
        <v>1</v>
      </c>
      <c r="H625" s="19" t="s">
        <v>2374</v>
      </c>
      <c r="I625" s="19" t="str">
        <f t="shared" si="18"/>
        <v>Normal Weight</v>
      </c>
      <c r="J625" s="19" t="str">
        <f t="shared" si="19"/>
        <v>Normal</v>
      </c>
    </row>
    <row r="626" spans="1:10" x14ac:dyDescent="0.3">
      <c r="A626" s="19" t="s">
        <v>1740</v>
      </c>
      <c r="B626" s="19">
        <v>24.13</v>
      </c>
      <c r="C626" s="21">
        <v>5.29</v>
      </c>
      <c r="D626" s="19" t="s">
        <v>2374</v>
      </c>
      <c r="E626" s="19" t="s">
        <v>2373</v>
      </c>
      <c r="F626" s="19" t="s">
        <v>2374</v>
      </c>
      <c r="G626" s="19">
        <v>1</v>
      </c>
      <c r="H626" s="19" t="s">
        <v>2374</v>
      </c>
      <c r="I626" s="19" t="str">
        <f t="shared" si="18"/>
        <v>Normal Weight</v>
      </c>
      <c r="J626" s="19" t="str">
        <f t="shared" si="19"/>
        <v>Normal</v>
      </c>
    </row>
    <row r="627" spans="1:10" x14ac:dyDescent="0.3">
      <c r="A627" s="19" t="s">
        <v>1739</v>
      </c>
      <c r="B627" s="19">
        <v>46.7</v>
      </c>
      <c r="C627" s="21">
        <v>10.99</v>
      </c>
      <c r="D627" s="19" t="s">
        <v>2373</v>
      </c>
      <c r="E627" s="19" t="s">
        <v>2373</v>
      </c>
      <c r="F627" s="19" t="s">
        <v>2373</v>
      </c>
      <c r="G627" s="19">
        <v>0</v>
      </c>
      <c r="H627" s="19" t="s">
        <v>2373</v>
      </c>
      <c r="I627" s="19" t="str">
        <f t="shared" si="18"/>
        <v>Obesity</v>
      </c>
      <c r="J627" s="19" t="str">
        <f t="shared" si="19"/>
        <v>Diabetes</v>
      </c>
    </row>
    <row r="628" spans="1:10" x14ac:dyDescent="0.3">
      <c r="A628" s="19" t="s">
        <v>1738</v>
      </c>
      <c r="B628" s="19">
        <v>45.27</v>
      </c>
      <c r="C628" s="21">
        <v>5.2</v>
      </c>
      <c r="D628" s="19" t="s">
        <v>2374</v>
      </c>
      <c r="E628" s="19" t="s">
        <v>2373</v>
      </c>
      <c r="F628" s="19" t="s">
        <v>2373</v>
      </c>
      <c r="G628" s="19">
        <v>0</v>
      </c>
      <c r="H628" s="19" t="s">
        <v>2373</v>
      </c>
      <c r="I628" s="19" t="str">
        <f t="shared" si="18"/>
        <v>Obesity</v>
      </c>
      <c r="J628" s="19" t="str">
        <f t="shared" si="19"/>
        <v>Normal</v>
      </c>
    </row>
    <row r="629" spans="1:10" x14ac:dyDescent="0.3">
      <c r="A629" s="19" t="s">
        <v>1737</v>
      </c>
      <c r="B629" s="19">
        <v>44.29</v>
      </c>
      <c r="C629" s="21">
        <v>9.66</v>
      </c>
      <c r="D629" s="19" t="s">
        <v>2373</v>
      </c>
      <c r="E629" s="19" t="s">
        <v>2373</v>
      </c>
      <c r="F629" s="19" t="s">
        <v>2373</v>
      </c>
      <c r="G629" s="19">
        <v>2</v>
      </c>
      <c r="H629" s="19" t="s">
        <v>2373</v>
      </c>
      <c r="I629" s="19" t="str">
        <f t="shared" si="18"/>
        <v>Obesity</v>
      </c>
      <c r="J629" s="19" t="str">
        <f t="shared" si="19"/>
        <v>Diabetes</v>
      </c>
    </row>
    <row r="630" spans="1:10" x14ac:dyDescent="0.3">
      <c r="A630" s="19" t="s">
        <v>1736</v>
      </c>
      <c r="B630" s="19">
        <v>54.59</v>
      </c>
      <c r="C630" s="21">
        <v>4.22</v>
      </c>
      <c r="D630" s="19" t="s">
        <v>2374</v>
      </c>
      <c r="E630" s="19" t="s">
        <v>2373</v>
      </c>
      <c r="F630" s="19" t="s">
        <v>2373</v>
      </c>
      <c r="G630" s="19">
        <v>1</v>
      </c>
      <c r="H630" s="19" t="s">
        <v>2373</v>
      </c>
      <c r="I630" s="19" t="str">
        <f t="shared" si="18"/>
        <v>Obesity</v>
      </c>
      <c r="J630" s="19" t="str">
        <f t="shared" si="19"/>
        <v>Normal</v>
      </c>
    </row>
    <row r="631" spans="1:10" x14ac:dyDescent="0.3">
      <c r="A631" s="19" t="s">
        <v>1735</v>
      </c>
      <c r="B631" s="19">
        <v>32.965000000000003</v>
      </c>
      <c r="C631" s="21">
        <v>11.78</v>
      </c>
      <c r="D631" s="19" t="s">
        <v>2373</v>
      </c>
      <c r="E631" s="19" t="s">
        <v>2373</v>
      </c>
      <c r="F631" s="19" t="s">
        <v>2373</v>
      </c>
      <c r="G631" s="19">
        <v>0</v>
      </c>
      <c r="H631" s="19" t="s">
        <v>2373</v>
      </c>
      <c r="I631" s="19" t="str">
        <f t="shared" si="18"/>
        <v>Obesity</v>
      </c>
      <c r="J631" s="19" t="str">
        <f t="shared" si="19"/>
        <v>Diabetes</v>
      </c>
    </row>
    <row r="632" spans="1:10" x14ac:dyDescent="0.3">
      <c r="A632" s="19" t="s">
        <v>1734</v>
      </c>
      <c r="B632" s="19">
        <v>38.049999999999997</v>
      </c>
      <c r="C632" s="21">
        <v>9.6199999999999992</v>
      </c>
      <c r="D632" s="19" t="s">
        <v>2373</v>
      </c>
      <c r="E632" s="19" t="s">
        <v>2373</v>
      </c>
      <c r="F632" s="19" t="s">
        <v>2373</v>
      </c>
      <c r="G632" s="19">
        <v>0</v>
      </c>
      <c r="H632" s="19" t="s">
        <v>2373</v>
      </c>
      <c r="I632" s="19" t="str">
        <f t="shared" si="18"/>
        <v>Obesity</v>
      </c>
      <c r="J632" s="19" t="str">
        <f t="shared" si="19"/>
        <v>Diabetes</v>
      </c>
    </row>
    <row r="633" spans="1:10" x14ac:dyDescent="0.3">
      <c r="A633" s="19" t="s">
        <v>1733</v>
      </c>
      <c r="B633" s="19">
        <v>46.14</v>
      </c>
      <c r="C633" s="21">
        <v>10.78</v>
      </c>
      <c r="D633" s="19" t="s">
        <v>2373</v>
      </c>
      <c r="E633" s="19" t="s">
        <v>2373</v>
      </c>
      <c r="F633" s="19" t="s">
        <v>2373</v>
      </c>
      <c r="G633" s="19">
        <v>0</v>
      </c>
      <c r="H633" s="19" t="s">
        <v>2373</v>
      </c>
      <c r="I633" s="19" t="str">
        <f t="shared" si="18"/>
        <v>Obesity</v>
      </c>
      <c r="J633" s="19" t="str">
        <f t="shared" si="19"/>
        <v>Diabetes</v>
      </c>
    </row>
    <row r="634" spans="1:10" x14ac:dyDescent="0.3">
      <c r="A634" s="19" t="s">
        <v>1732</v>
      </c>
      <c r="B634" s="19">
        <v>41.325000000000003</v>
      </c>
      <c r="C634" s="21">
        <v>5.1100000000000003</v>
      </c>
      <c r="D634" s="19" t="s">
        <v>2374</v>
      </c>
      <c r="E634" s="19" t="s">
        <v>2373</v>
      </c>
      <c r="F634" s="19" t="s">
        <v>2373</v>
      </c>
      <c r="G634" s="19">
        <v>2</v>
      </c>
      <c r="H634" s="19" t="s">
        <v>2373</v>
      </c>
      <c r="I634" s="19" t="str">
        <f t="shared" si="18"/>
        <v>Obesity</v>
      </c>
      <c r="J634" s="19" t="str">
        <f t="shared" si="19"/>
        <v>Normal</v>
      </c>
    </row>
    <row r="635" spans="1:10" x14ac:dyDescent="0.3">
      <c r="A635" s="19" t="s">
        <v>1731</v>
      </c>
      <c r="B635" s="19">
        <v>44.64</v>
      </c>
      <c r="C635" s="21">
        <v>7.18</v>
      </c>
      <c r="D635" s="19" t="s">
        <v>2373</v>
      </c>
      <c r="E635" s="19" t="s">
        <v>2373</v>
      </c>
      <c r="F635" s="19" t="s">
        <v>2373</v>
      </c>
      <c r="G635" s="19">
        <v>0</v>
      </c>
      <c r="H635" s="19" t="s">
        <v>2373</v>
      </c>
      <c r="I635" s="19" t="str">
        <f t="shared" si="18"/>
        <v>Obesity</v>
      </c>
      <c r="J635" s="19" t="str">
        <f t="shared" si="19"/>
        <v>Diabetes</v>
      </c>
    </row>
    <row r="636" spans="1:10" x14ac:dyDescent="0.3">
      <c r="A636" s="19" t="s">
        <v>1730</v>
      </c>
      <c r="B636" s="19">
        <v>25.175000000000001</v>
      </c>
      <c r="C636" s="21">
        <v>4.96</v>
      </c>
      <c r="D636" s="19" t="s">
        <v>2373</v>
      </c>
      <c r="E636" s="19" t="s">
        <v>2374</v>
      </c>
      <c r="F636" s="19" t="s">
        <v>2373</v>
      </c>
      <c r="G636" s="19">
        <v>1</v>
      </c>
      <c r="H636" s="19" t="s">
        <v>2373</v>
      </c>
      <c r="I636" s="19" t="str">
        <f t="shared" si="18"/>
        <v>Over Weight</v>
      </c>
      <c r="J636" s="19" t="str">
        <f t="shared" si="19"/>
        <v>Normal</v>
      </c>
    </row>
    <row r="637" spans="1:10" x14ac:dyDescent="0.3">
      <c r="A637" s="19" t="s">
        <v>1729</v>
      </c>
      <c r="B637" s="19">
        <v>43.11</v>
      </c>
      <c r="C637" s="21">
        <v>4.67</v>
      </c>
      <c r="D637" s="19" t="s">
        <v>2374</v>
      </c>
      <c r="E637" s="19" t="s">
        <v>2373</v>
      </c>
      <c r="F637" s="19" t="s">
        <v>2373</v>
      </c>
      <c r="G637" s="19">
        <v>0</v>
      </c>
      <c r="H637" s="19" t="s">
        <v>2373</v>
      </c>
      <c r="I637" s="19" t="str">
        <f t="shared" si="18"/>
        <v>Obesity</v>
      </c>
      <c r="J637" s="19" t="str">
        <f t="shared" si="19"/>
        <v>Normal</v>
      </c>
    </row>
    <row r="638" spans="1:10" x14ac:dyDescent="0.3">
      <c r="A638" s="19" t="s">
        <v>1728</v>
      </c>
      <c r="B638" s="19">
        <v>53.32</v>
      </c>
      <c r="C638" s="21">
        <v>5.0599999999999996</v>
      </c>
      <c r="D638" s="19" t="s">
        <v>2373</v>
      </c>
      <c r="E638" s="19" t="s">
        <v>2373</v>
      </c>
      <c r="F638" s="19" t="s">
        <v>2373</v>
      </c>
      <c r="G638" s="19">
        <v>0</v>
      </c>
      <c r="H638" s="19" t="s">
        <v>2373</v>
      </c>
      <c r="I638" s="19" t="str">
        <f t="shared" si="18"/>
        <v>Obesity</v>
      </c>
      <c r="J638" s="19" t="str">
        <f t="shared" si="19"/>
        <v>Normal</v>
      </c>
    </row>
    <row r="639" spans="1:10" x14ac:dyDescent="0.3">
      <c r="A639" s="19" t="s">
        <v>1727</v>
      </c>
      <c r="B639" s="19">
        <v>38.04</v>
      </c>
      <c r="C639" s="21">
        <v>5.0199999999999996</v>
      </c>
      <c r="D639" s="19" t="s">
        <v>2374</v>
      </c>
      <c r="E639" s="19" t="s">
        <v>2373</v>
      </c>
      <c r="F639" s="19" t="s">
        <v>2373</v>
      </c>
      <c r="G639" s="19">
        <v>1</v>
      </c>
      <c r="H639" s="19" t="s">
        <v>2373</v>
      </c>
      <c r="I639" s="19" t="str">
        <f t="shared" si="18"/>
        <v>Obesity</v>
      </c>
      <c r="J639" s="19" t="str">
        <f t="shared" si="19"/>
        <v>Normal</v>
      </c>
    </row>
    <row r="640" spans="1:10" x14ac:dyDescent="0.3">
      <c r="A640" s="19" t="s">
        <v>1726</v>
      </c>
      <c r="B640" s="19">
        <v>37.9</v>
      </c>
      <c r="C640" s="21">
        <v>7.76</v>
      </c>
      <c r="D640" s="19" t="s">
        <v>2373</v>
      </c>
      <c r="E640" s="19" t="s">
        <v>2373</v>
      </c>
      <c r="F640" s="19" t="s">
        <v>2373</v>
      </c>
      <c r="G640" s="19">
        <v>0</v>
      </c>
      <c r="H640" s="19" t="s">
        <v>2373</v>
      </c>
      <c r="I640" s="19" t="str">
        <f t="shared" si="18"/>
        <v>Obesity</v>
      </c>
      <c r="J640" s="19" t="str">
        <f t="shared" si="19"/>
        <v>Diabetes</v>
      </c>
    </row>
    <row r="641" spans="1:10" x14ac:dyDescent="0.3">
      <c r="A641" s="19" t="s">
        <v>1725</v>
      </c>
      <c r="B641" s="19">
        <v>39.6</v>
      </c>
      <c r="C641" s="21">
        <v>9.32</v>
      </c>
      <c r="D641" s="19" t="s">
        <v>2373</v>
      </c>
      <c r="E641" s="19" t="s">
        <v>2373</v>
      </c>
      <c r="F641" s="19" t="s">
        <v>2373</v>
      </c>
      <c r="G641" s="19">
        <v>0</v>
      </c>
      <c r="H641" s="19" t="s">
        <v>2373</v>
      </c>
      <c r="I641" s="19" t="str">
        <f t="shared" si="18"/>
        <v>Obesity</v>
      </c>
      <c r="J641" s="19" t="str">
        <f t="shared" si="19"/>
        <v>Diabetes</v>
      </c>
    </row>
    <row r="642" spans="1:10" x14ac:dyDescent="0.3">
      <c r="A642" s="19" t="s">
        <v>1724</v>
      </c>
      <c r="B642" s="19">
        <v>50.92</v>
      </c>
      <c r="C642" s="21">
        <v>5.31</v>
      </c>
      <c r="D642" s="19" t="s">
        <v>2374</v>
      </c>
      <c r="E642" s="19" t="s">
        <v>2373</v>
      </c>
      <c r="F642" s="19" t="s">
        <v>2373</v>
      </c>
      <c r="G642" s="19">
        <v>1</v>
      </c>
      <c r="H642" s="19" t="s">
        <v>2373</v>
      </c>
      <c r="I642" s="19" t="str">
        <f t="shared" si="18"/>
        <v>Obesity</v>
      </c>
      <c r="J642" s="19" t="str">
        <f t="shared" si="19"/>
        <v>Normal</v>
      </c>
    </row>
    <row r="643" spans="1:10" x14ac:dyDescent="0.3">
      <c r="A643" s="19" t="s">
        <v>1723</v>
      </c>
      <c r="B643" s="19">
        <v>21.85</v>
      </c>
      <c r="C643" s="21">
        <v>5.56</v>
      </c>
      <c r="D643" s="19" t="s">
        <v>2374</v>
      </c>
      <c r="E643" s="19" t="s">
        <v>2373</v>
      </c>
      <c r="F643" s="19" t="s">
        <v>2373</v>
      </c>
      <c r="G643" s="19">
        <v>0</v>
      </c>
      <c r="H643" s="19" t="s">
        <v>2374</v>
      </c>
      <c r="I643" s="19" t="str">
        <f t="shared" ref="I643:I706" si="20">IF(B643&lt;18.5,"Under Weight",IF(B643&lt;24.9,"Normal Weight",IF(B643&lt;29.9,"Over Weight","Obesity")))</f>
        <v>Normal Weight</v>
      </c>
      <c r="J643" s="19" t="str">
        <f t="shared" ref="J643:J706" si="21">IF(C643&lt;5.7,"Normal",IF(C643&lt;6.4,"Prediabetes","Diabetes"))</f>
        <v>Normal</v>
      </c>
    </row>
    <row r="644" spans="1:10" x14ac:dyDescent="0.3">
      <c r="A644" s="19" t="s">
        <v>1722</v>
      </c>
      <c r="B644" s="19">
        <v>36.08</v>
      </c>
      <c r="C644" s="21">
        <v>7.11</v>
      </c>
      <c r="D644" s="19" t="s">
        <v>2374</v>
      </c>
      <c r="E644" s="19" t="s">
        <v>2373</v>
      </c>
      <c r="F644" s="19" t="s">
        <v>2374</v>
      </c>
      <c r="G644" s="19">
        <v>1</v>
      </c>
      <c r="H644" s="19" t="s">
        <v>2373</v>
      </c>
      <c r="I644" s="19" t="str">
        <f t="shared" si="20"/>
        <v>Obesity</v>
      </c>
      <c r="J644" s="19" t="str">
        <f t="shared" si="21"/>
        <v>Diabetes</v>
      </c>
    </row>
    <row r="645" spans="1:10" x14ac:dyDescent="0.3">
      <c r="A645" s="19" t="s">
        <v>1721</v>
      </c>
      <c r="B645" s="19">
        <v>40.44</v>
      </c>
      <c r="C645" s="21">
        <v>5.13</v>
      </c>
      <c r="D645" s="19" t="s">
        <v>2374</v>
      </c>
      <c r="E645" s="19" t="s">
        <v>2373</v>
      </c>
      <c r="F645" s="19" t="s">
        <v>2374</v>
      </c>
      <c r="G645" s="19">
        <v>1</v>
      </c>
      <c r="H645" s="19" t="s">
        <v>2373</v>
      </c>
      <c r="I645" s="19" t="str">
        <f t="shared" si="20"/>
        <v>Obesity</v>
      </c>
      <c r="J645" s="19" t="str">
        <f t="shared" si="21"/>
        <v>Normal</v>
      </c>
    </row>
    <row r="646" spans="1:10" x14ac:dyDescent="0.3">
      <c r="A646" s="19" t="s">
        <v>1720</v>
      </c>
      <c r="B646" s="19">
        <v>38.094999999999999</v>
      </c>
      <c r="C646" s="21">
        <v>10.199999999999999</v>
      </c>
      <c r="D646" s="19" t="s">
        <v>2373</v>
      </c>
      <c r="E646" s="19" t="s">
        <v>2373</v>
      </c>
      <c r="F646" s="19" t="s">
        <v>2373</v>
      </c>
      <c r="G646" s="19">
        <v>0</v>
      </c>
      <c r="H646" s="19" t="s">
        <v>2373</v>
      </c>
      <c r="I646" s="19" t="str">
        <f t="shared" si="20"/>
        <v>Obesity</v>
      </c>
      <c r="J646" s="19" t="str">
        <f t="shared" si="21"/>
        <v>Diabetes</v>
      </c>
    </row>
    <row r="647" spans="1:10" x14ac:dyDescent="0.3">
      <c r="A647" s="19" t="s">
        <v>1719</v>
      </c>
      <c r="B647" s="19">
        <v>44.95</v>
      </c>
      <c r="C647" s="21">
        <v>10.4</v>
      </c>
      <c r="D647" s="19" t="s">
        <v>2373</v>
      </c>
      <c r="E647" s="19" t="s">
        <v>2373</v>
      </c>
      <c r="F647" s="19" t="s">
        <v>2373</v>
      </c>
      <c r="G647" s="19">
        <v>0</v>
      </c>
      <c r="H647" s="19" t="s">
        <v>2373</v>
      </c>
      <c r="I647" s="19" t="str">
        <f t="shared" si="20"/>
        <v>Obesity</v>
      </c>
      <c r="J647" s="19" t="str">
        <f t="shared" si="21"/>
        <v>Diabetes</v>
      </c>
    </row>
    <row r="648" spans="1:10" x14ac:dyDescent="0.3">
      <c r="A648" s="19" t="s">
        <v>1718</v>
      </c>
      <c r="B648" s="19">
        <v>35.54</v>
      </c>
      <c r="C648" s="21">
        <v>10.67</v>
      </c>
      <c r="D648" s="19" t="s">
        <v>2373</v>
      </c>
      <c r="E648" s="19" t="s">
        <v>2373</v>
      </c>
      <c r="F648" s="19" t="s">
        <v>2373</v>
      </c>
      <c r="G648" s="19">
        <v>0</v>
      </c>
      <c r="H648" s="19" t="s">
        <v>2373</v>
      </c>
      <c r="I648" s="19" t="str">
        <f t="shared" si="20"/>
        <v>Obesity</v>
      </c>
      <c r="J648" s="19" t="str">
        <f t="shared" si="21"/>
        <v>Diabetes</v>
      </c>
    </row>
    <row r="649" spans="1:10" x14ac:dyDescent="0.3">
      <c r="A649" s="19" t="s">
        <v>1717</v>
      </c>
      <c r="B649" s="19">
        <v>39.799999999999997</v>
      </c>
      <c r="C649" s="21">
        <v>4.6500000000000004</v>
      </c>
      <c r="D649" s="19" t="s">
        <v>2374</v>
      </c>
      <c r="E649" s="19" t="s">
        <v>2373</v>
      </c>
      <c r="F649" s="19" t="s">
        <v>2373</v>
      </c>
      <c r="G649" s="19">
        <v>2</v>
      </c>
      <c r="H649" s="19" t="s">
        <v>2373</v>
      </c>
      <c r="I649" s="19" t="str">
        <f t="shared" si="20"/>
        <v>Obesity</v>
      </c>
      <c r="J649" s="19" t="str">
        <f t="shared" si="21"/>
        <v>Normal</v>
      </c>
    </row>
    <row r="650" spans="1:10" x14ac:dyDescent="0.3">
      <c r="A650" s="19" t="s">
        <v>1716</v>
      </c>
      <c r="B650" s="19">
        <v>33.659999999999997</v>
      </c>
      <c r="C650" s="21">
        <v>5.65</v>
      </c>
      <c r="D650" s="19" t="s">
        <v>2374</v>
      </c>
      <c r="E650" s="19" t="s">
        <v>2373</v>
      </c>
      <c r="F650" s="19" t="s">
        <v>2373</v>
      </c>
      <c r="G650" s="19">
        <v>2</v>
      </c>
      <c r="H650" s="19" t="s">
        <v>2373</v>
      </c>
      <c r="I650" s="19" t="str">
        <f t="shared" si="20"/>
        <v>Obesity</v>
      </c>
      <c r="J650" s="19" t="str">
        <f t="shared" si="21"/>
        <v>Normal</v>
      </c>
    </row>
    <row r="651" spans="1:10" x14ac:dyDescent="0.3">
      <c r="A651" s="19" t="s">
        <v>1715</v>
      </c>
      <c r="B651" s="19">
        <v>35.5</v>
      </c>
      <c r="C651" s="21">
        <v>11.97</v>
      </c>
      <c r="D651" s="19" t="s">
        <v>2373</v>
      </c>
      <c r="E651" s="19" t="s">
        <v>2373</v>
      </c>
      <c r="F651" s="19" t="s">
        <v>2373</v>
      </c>
      <c r="G651" s="19">
        <v>0</v>
      </c>
      <c r="H651" s="19" t="s">
        <v>2373</v>
      </c>
      <c r="I651" s="19" t="str">
        <f t="shared" si="20"/>
        <v>Obesity</v>
      </c>
      <c r="J651" s="19" t="str">
        <f t="shared" si="21"/>
        <v>Diabetes</v>
      </c>
    </row>
    <row r="652" spans="1:10" x14ac:dyDescent="0.3">
      <c r="A652" s="19" t="s">
        <v>1714</v>
      </c>
      <c r="B652" s="19">
        <v>41.63</v>
      </c>
      <c r="C652" s="21">
        <v>6.71</v>
      </c>
      <c r="D652" s="19" t="s">
        <v>2373</v>
      </c>
      <c r="E652" s="19" t="s">
        <v>2373</v>
      </c>
      <c r="F652" s="19" t="s">
        <v>2373</v>
      </c>
      <c r="G652" s="19">
        <v>0</v>
      </c>
      <c r="H652" s="19" t="s">
        <v>2373</v>
      </c>
      <c r="I652" s="19" t="str">
        <f t="shared" si="20"/>
        <v>Obesity</v>
      </c>
      <c r="J652" s="19" t="str">
        <f t="shared" si="21"/>
        <v>Diabetes</v>
      </c>
    </row>
    <row r="653" spans="1:10" x14ac:dyDescent="0.3">
      <c r="A653" s="19" t="s">
        <v>1713</v>
      </c>
      <c r="B653" s="19">
        <v>46.49</v>
      </c>
      <c r="C653" s="21">
        <v>11.92</v>
      </c>
      <c r="D653" s="19" t="s">
        <v>2373</v>
      </c>
      <c r="E653" s="19" t="s">
        <v>2373</v>
      </c>
      <c r="F653" s="19" t="s">
        <v>2373</v>
      </c>
      <c r="G653" s="19">
        <v>0</v>
      </c>
      <c r="H653" s="19" t="s">
        <v>2373</v>
      </c>
      <c r="I653" s="19" t="str">
        <f t="shared" si="20"/>
        <v>Obesity</v>
      </c>
      <c r="J653" s="19" t="str">
        <f t="shared" si="21"/>
        <v>Diabetes</v>
      </c>
    </row>
    <row r="654" spans="1:10" x14ac:dyDescent="0.3">
      <c r="A654" s="19" t="s">
        <v>1712</v>
      </c>
      <c r="B654" s="19">
        <v>43.29</v>
      </c>
      <c r="C654" s="21">
        <v>5.35</v>
      </c>
      <c r="D654" s="19" t="s">
        <v>2373</v>
      </c>
      <c r="E654" s="19" t="s">
        <v>2373</v>
      </c>
      <c r="F654" s="19" t="s">
        <v>2373</v>
      </c>
      <c r="G654" s="19">
        <v>2</v>
      </c>
      <c r="H654" s="19" t="s">
        <v>2373</v>
      </c>
      <c r="I654" s="19" t="str">
        <f t="shared" si="20"/>
        <v>Obesity</v>
      </c>
      <c r="J654" s="19" t="str">
        <f t="shared" si="21"/>
        <v>Normal</v>
      </c>
    </row>
    <row r="655" spans="1:10" x14ac:dyDescent="0.3">
      <c r="A655" s="19" t="s">
        <v>1711</v>
      </c>
      <c r="B655" s="19">
        <v>43.08</v>
      </c>
      <c r="C655" s="21">
        <v>8.9600000000000009</v>
      </c>
      <c r="D655" s="19" t="s">
        <v>2374</v>
      </c>
      <c r="E655" s="19" t="s">
        <v>2373</v>
      </c>
      <c r="F655" s="19" t="s">
        <v>2373</v>
      </c>
      <c r="G655" s="19">
        <v>1</v>
      </c>
      <c r="H655" s="19" t="s">
        <v>2373</v>
      </c>
      <c r="I655" s="19" t="str">
        <f t="shared" si="20"/>
        <v>Obesity</v>
      </c>
      <c r="J655" s="19" t="str">
        <f t="shared" si="21"/>
        <v>Diabetes</v>
      </c>
    </row>
    <row r="656" spans="1:10" x14ac:dyDescent="0.3">
      <c r="A656" s="19" t="s">
        <v>1710</v>
      </c>
      <c r="B656" s="19">
        <v>39.07</v>
      </c>
      <c r="C656" s="21">
        <v>11.93</v>
      </c>
      <c r="D656" s="19" t="s">
        <v>2373</v>
      </c>
      <c r="E656" s="19" t="s">
        <v>2373</v>
      </c>
      <c r="F656" s="19" t="s">
        <v>2373</v>
      </c>
      <c r="G656" s="19">
        <v>0</v>
      </c>
      <c r="H656" s="19" t="s">
        <v>2373</v>
      </c>
      <c r="I656" s="19" t="str">
        <f t="shared" si="20"/>
        <v>Obesity</v>
      </c>
      <c r="J656" s="19" t="str">
        <f t="shared" si="21"/>
        <v>Diabetes</v>
      </c>
    </row>
    <row r="657" spans="1:10" x14ac:dyDescent="0.3">
      <c r="A657" s="19" t="s">
        <v>1709</v>
      </c>
      <c r="B657" s="19">
        <v>41.3</v>
      </c>
      <c r="C657" s="21">
        <v>9.59</v>
      </c>
      <c r="D657" s="19" t="s">
        <v>2373</v>
      </c>
      <c r="E657" s="19" t="s">
        <v>2373</v>
      </c>
      <c r="F657" s="19" t="s">
        <v>2373</v>
      </c>
      <c r="G657" s="19">
        <v>0</v>
      </c>
      <c r="H657" s="19" t="s">
        <v>2373</v>
      </c>
      <c r="I657" s="19" t="str">
        <f t="shared" si="20"/>
        <v>Obesity</v>
      </c>
      <c r="J657" s="19" t="str">
        <f t="shared" si="21"/>
        <v>Diabetes</v>
      </c>
    </row>
    <row r="658" spans="1:10" x14ac:dyDescent="0.3">
      <c r="A658" s="19" t="s">
        <v>1708</v>
      </c>
      <c r="B658" s="19">
        <v>42.95</v>
      </c>
      <c r="C658" s="21">
        <v>11.88</v>
      </c>
      <c r="D658" s="19" t="s">
        <v>2374</v>
      </c>
      <c r="E658" s="19" t="s">
        <v>2373</v>
      </c>
      <c r="F658" s="19" t="s">
        <v>2373</v>
      </c>
      <c r="G658" s="19">
        <v>2</v>
      </c>
      <c r="H658" s="19" t="s">
        <v>2373</v>
      </c>
      <c r="I658" s="19" t="str">
        <f t="shared" si="20"/>
        <v>Obesity</v>
      </c>
      <c r="J658" s="19" t="str">
        <f t="shared" si="21"/>
        <v>Diabetes</v>
      </c>
    </row>
    <row r="659" spans="1:10" x14ac:dyDescent="0.3">
      <c r="A659" s="19" t="s">
        <v>1707</v>
      </c>
      <c r="B659" s="19">
        <v>46.96</v>
      </c>
      <c r="C659" s="21">
        <v>4.6399999999999997</v>
      </c>
      <c r="D659" s="19" t="s">
        <v>2373</v>
      </c>
      <c r="E659" s="19" t="s">
        <v>2373</v>
      </c>
      <c r="F659" s="19" t="s">
        <v>2374</v>
      </c>
      <c r="G659" s="19">
        <v>1</v>
      </c>
      <c r="H659" s="19" t="s">
        <v>2373</v>
      </c>
      <c r="I659" s="19" t="str">
        <f t="shared" si="20"/>
        <v>Obesity</v>
      </c>
      <c r="J659" s="19" t="str">
        <f t="shared" si="21"/>
        <v>Normal</v>
      </c>
    </row>
    <row r="660" spans="1:10" x14ac:dyDescent="0.3">
      <c r="A660" s="19" t="s">
        <v>1706</v>
      </c>
      <c r="B660" s="19">
        <v>30.495000000000001</v>
      </c>
      <c r="C660" s="21">
        <v>9.5299999999999994</v>
      </c>
      <c r="D660" s="19" t="s">
        <v>2373</v>
      </c>
      <c r="E660" s="19" t="s">
        <v>2373</v>
      </c>
      <c r="F660" s="19" t="s">
        <v>2373</v>
      </c>
      <c r="G660" s="19">
        <v>0</v>
      </c>
      <c r="H660" s="19" t="s">
        <v>2373</v>
      </c>
      <c r="I660" s="19" t="str">
        <f t="shared" si="20"/>
        <v>Obesity</v>
      </c>
      <c r="J660" s="19" t="str">
        <f t="shared" si="21"/>
        <v>Diabetes</v>
      </c>
    </row>
    <row r="661" spans="1:10" x14ac:dyDescent="0.3">
      <c r="A661" s="19" t="s">
        <v>1705</v>
      </c>
      <c r="B661" s="19">
        <v>17.954999999999998</v>
      </c>
      <c r="C661" s="21">
        <v>5.29</v>
      </c>
      <c r="D661" s="19" t="s">
        <v>2374</v>
      </c>
      <c r="E661" s="19" t="s">
        <v>2373</v>
      </c>
      <c r="F661" s="19" t="s">
        <v>2373</v>
      </c>
      <c r="G661" s="19">
        <v>1</v>
      </c>
      <c r="H661" s="19" t="s">
        <v>2374</v>
      </c>
      <c r="I661" s="19" t="str">
        <f t="shared" si="20"/>
        <v>Under Weight</v>
      </c>
      <c r="J661" s="19" t="str">
        <f t="shared" si="21"/>
        <v>Normal</v>
      </c>
    </row>
    <row r="662" spans="1:10" x14ac:dyDescent="0.3">
      <c r="A662" s="19" t="s">
        <v>1704</v>
      </c>
      <c r="B662" s="19">
        <v>25.6</v>
      </c>
      <c r="C662" s="21">
        <v>10.95</v>
      </c>
      <c r="D662" s="19" t="s">
        <v>2373</v>
      </c>
      <c r="E662" s="19" t="s">
        <v>2373</v>
      </c>
      <c r="F662" s="19" t="s">
        <v>2373</v>
      </c>
      <c r="G662" s="19">
        <v>3</v>
      </c>
      <c r="H662" s="19" t="s">
        <v>2373</v>
      </c>
      <c r="I662" s="19" t="str">
        <f t="shared" si="20"/>
        <v>Over Weight</v>
      </c>
      <c r="J662" s="19" t="str">
        <f t="shared" si="21"/>
        <v>Diabetes</v>
      </c>
    </row>
    <row r="663" spans="1:10" x14ac:dyDescent="0.3">
      <c r="A663" s="19" t="s">
        <v>1703</v>
      </c>
      <c r="B663" s="19">
        <v>34.21</v>
      </c>
      <c r="C663" s="21">
        <v>9.17</v>
      </c>
      <c r="D663" s="19" t="s">
        <v>2373</v>
      </c>
      <c r="E663" s="19" t="s">
        <v>2373</v>
      </c>
      <c r="F663" s="19" t="s">
        <v>2373</v>
      </c>
      <c r="G663" s="19">
        <v>0</v>
      </c>
      <c r="H663" s="19" t="s">
        <v>2373</v>
      </c>
      <c r="I663" s="19" t="str">
        <f t="shared" si="20"/>
        <v>Obesity</v>
      </c>
      <c r="J663" s="19" t="str">
        <f t="shared" si="21"/>
        <v>Diabetes</v>
      </c>
    </row>
    <row r="664" spans="1:10" x14ac:dyDescent="0.3">
      <c r="A664" s="19" t="s">
        <v>1702</v>
      </c>
      <c r="B664" s="19">
        <v>39.74</v>
      </c>
      <c r="C664" s="21">
        <v>7.39</v>
      </c>
      <c r="D664" s="19" t="s">
        <v>2373</v>
      </c>
      <c r="E664" s="19" t="s">
        <v>2373</v>
      </c>
      <c r="F664" s="19" t="s">
        <v>2373</v>
      </c>
      <c r="G664" s="19">
        <v>0</v>
      </c>
      <c r="H664" s="19" t="s">
        <v>2373</v>
      </c>
      <c r="I664" s="19" t="str">
        <f t="shared" si="20"/>
        <v>Obesity</v>
      </c>
      <c r="J664" s="19" t="str">
        <f t="shared" si="21"/>
        <v>Diabetes</v>
      </c>
    </row>
    <row r="665" spans="1:10" x14ac:dyDescent="0.3">
      <c r="A665" s="19" t="s">
        <v>1701</v>
      </c>
      <c r="B665" s="19">
        <v>49.53</v>
      </c>
      <c r="C665" s="21">
        <v>9.1300000000000008</v>
      </c>
      <c r="D665" s="19" t="s">
        <v>2374</v>
      </c>
      <c r="E665" s="19" t="s">
        <v>2373</v>
      </c>
      <c r="F665" s="19" t="s">
        <v>2373</v>
      </c>
      <c r="G665" s="19">
        <v>0</v>
      </c>
      <c r="H665" s="19" t="s">
        <v>2373</v>
      </c>
      <c r="I665" s="19" t="str">
        <f t="shared" si="20"/>
        <v>Obesity</v>
      </c>
      <c r="J665" s="19" t="str">
        <f t="shared" si="21"/>
        <v>Diabetes</v>
      </c>
    </row>
    <row r="666" spans="1:10" x14ac:dyDescent="0.3">
      <c r="A666" s="19" t="s">
        <v>1700</v>
      </c>
      <c r="B666" s="19">
        <v>39.33</v>
      </c>
      <c r="C666" s="21">
        <v>10.4</v>
      </c>
      <c r="D666" s="19" t="s">
        <v>2373</v>
      </c>
      <c r="E666" s="19" t="s">
        <v>2373</v>
      </c>
      <c r="F666" s="19" t="s">
        <v>2373</v>
      </c>
      <c r="G666" s="19">
        <v>3</v>
      </c>
      <c r="H666" s="19" t="s">
        <v>2373</v>
      </c>
      <c r="I666" s="19" t="str">
        <f t="shared" si="20"/>
        <v>Obesity</v>
      </c>
      <c r="J666" s="19" t="str">
        <f t="shared" si="21"/>
        <v>Diabetes</v>
      </c>
    </row>
    <row r="667" spans="1:10" x14ac:dyDescent="0.3">
      <c r="A667" s="19" t="s">
        <v>1699</v>
      </c>
      <c r="B667" s="19">
        <v>39.979999999999997</v>
      </c>
      <c r="C667" s="21">
        <v>9.4600000000000009</v>
      </c>
      <c r="D667" s="19" t="s">
        <v>2374</v>
      </c>
      <c r="E667" s="19" t="s">
        <v>2373</v>
      </c>
      <c r="F667" s="19" t="s">
        <v>2373</v>
      </c>
      <c r="G667" s="19">
        <v>2</v>
      </c>
      <c r="H667" s="19" t="s">
        <v>2373</v>
      </c>
      <c r="I667" s="19" t="str">
        <f t="shared" si="20"/>
        <v>Obesity</v>
      </c>
      <c r="J667" s="19" t="str">
        <f t="shared" si="21"/>
        <v>Diabetes</v>
      </c>
    </row>
    <row r="668" spans="1:10" x14ac:dyDescent="0.3">
      <c r="A668" s="19" t="s">
        <v>1698</v>
      </c>
      <c r="B668" s="19">
        <v>46.51</v>
      </c>
      <c r="C668" s="21">
        <v>8.69</v>
      </c>
      <c r="D668" s="19" t="s">
        <v>2374</v>
      </c>
      <c r="E668" s="19" t="s">
        <v>2373</v>
      </c>
      <c r="F668" s="19" t="s">
        <v>2373</v>
      </c>
      <c r="G668" s="19">
        <v>0</v>
      </c>
      <c r="H668" s="19" t="s">
        <v>2373</v>
      </c>
      <c r="I668" s="19" t="str">
        <f t="shared" si="20"/>
        <v>Obesity</v>
      </c>
      <c r="J668" s="19" t="str">
        <f t="shared" si="21"/>
        <v>Diabetes</v>
      </c>
    </row>
    <row r="669" spans="1:10" x14ac:dyDescent="0.3">
      <c r="A669" s="19" t="s">
        <v>1697</v>
      </c>
      <c r="B669" s="19">
        <v>43.58</v>
      </c>
      <c r="C669" s="21">
        <v>4.2300000000000004</v>
      </c>
      <c r="D669" s="19" t="s">
        <v>2373</v>
      </c>
      <c r="E669" s="19" t="s">
        <v>2373</v>
      </c>
      <c r="F669" s="19" t="s">
        <v>2374</v>
      </c>
      <c r="G669" s="19">
        <v>1</v>
      </c>
      <c r="H669" s="19" t="s">
        <v>2373</v>
      </c>
      <c r="I669" s="19" t="str">
        <f t="shared" si="20"/>
        <v>Obesity</v>
      </c>
      <c r="J669" s="19" t="str">
        <f t="shared" si="21"/>
        <v>Normal</v>
      </c>
    </row>
    <row r="670" spans="1:10" x14ac:dyDescent="0.3">
      <c r="A670" s="19" t="s">
        <v>1696</v>
      </c>
      <c r="B670" s="19">
        <v>42.28</v>
      </c>
      <c r="C670" s="21">
        <v>9.16</v>
      </c>
      <c r="D670" s="19" t="s">
        <v>2374</v>
      </c>
      <c r="E670" s="19" t="s">
        <v>2373</v>
      </c>
      <c r="F670" s="19" t="s">
        <v>2373</v>
      </c>
      <c r="G670" s="19">
        <v>1</v>
      </c>
      <c r="H670" s="19" t="s">
        <v>2373</v>
      </c>
      <c r="I670" s="19" t="str">
        <f t="shared" si="20"/>
        <v>Obesity</v>
      </c>
      <c r="J670" s="19" t="str">
        <f t="shared" si="21"/>
        <v>Diabetes</v>
      </c>
    </row>
    <row r="671" spans="1:10" x14ac:dyDescent="0.3">
      <c r="A671" s="19" t="s">
        <v>1695</v>
      </c>
      <c r="B671" s="19">
        <v>35.520000000000003</v>
      </c>
      <c r="C671" s="21">
        <v>8.26</v>
      </c>
      <c r="D671" s="19" t="s">
        <v>2373</v>
      </c>
      <c r="E671" s="19" t="s">
        <v>2373</v>
      </c>
      <c r="F671" s="19" t="s">
        <v>2373</v>
      </c>
      <c r="G671" s="19">
        <v>0</v>
      </c>
      <c r="H671" s="19" t="s">
        <v>2373</v>
      </c>
      <c r="I671" s="19" t="str">
        <f t="shared" si="20"/>
        <v>Obesity</v>
      </c>
      <c r="J671" s="19" t="str">
        <f t="shared" si="21"/>
        <v>Diabetes</v>
      </c>
    </row>
    <row r="672" spans="1:10" x14ac:dyDescent="0.3">
      <c r="A672" s="19" t="s">
        <v>1694</v>
      </c>
      <c r="B672" s="19">
        <v>33.6</v>
      </c>
      <c r="C672" s="21">
        <v>11.25</v>
      </c>
      <c r="D672" s="19" t="s">
        <v>2373</v>
      </c>
      <c r="E672" s="19" t="s">
        <v>2373</v>
      </c>
      <c r="F672" s="19" t="s">
        <v>2373</v>
      </c>
      <c r="G672" s="19">
        <v>0</v>
      </c>
      <c r="H672" s="19" t="s">
        <v>2373</v>
      </c>
      <c r="I672" s="19" t="str">
        <f t="shared" si="20"/>
        <v>Obesity</v>
      </c>
      <c r="J672" s="19" t="str">
        <f t="shared" si="21"/>
        <v>Diabetes</v>
      </c>
    </row>
    <row r="673" spans="1:10" x14ac:dyDescent="0.3">
      <c r="A673" s="19" t="s">
        <v>1693</v>
      </c>
      <c r="B673" s="19">
        <v>22.42</v>
      </c>
      <c r="C673" s="21">
        <v>6.74</v>
      </c>
      <c r="D673" s="19" t="s">
        <v>2373</v>
      </c>
      <c r="E673" s="19" t="s">
        <v>2373</v>
      </c>
      <c r="F673" s="19" t="s">
        <v>2373</v>
      </c>
      <c r="G673" s="19">
        <v>0</v>
      </c>
      <c r="H673" s="19" t="s">
        <v>2374</v>
      </c>
      <c r="I673" s="19" t="str">
        <f t="shared" si="20"/>
        <v>Normal Weight</v>
      </c>
      <c r="J673" s="19" t="str">
        <f t="shared" si="21"/>
        <v>Diabetes</v>
      </c>
    </row>
    <row r="674" spans="1:10" x14ac:dyDescent="0.3">
      <c r="A674" s="19" t="s">
        <v>1692</v>
      </c>
      <c r="B674" s="19">
        <v>46.86</v>
      </c>
      <c r="C674" s="21">
        <v>4.87</v>
      </c>
      <c r="D674" s="19" t="s">
        <v>2373</v>
      </c>
      <c r="E674" s="19" t="s">
        <v>2373</v>
      </c>
      <c r="F674" s="19" t="s">
        <v>2373</v>
      </c>
      <c r="G674" s="19">
        <v>0</v>
      </c>
      <c r="H674" s="19" t="s">
        <v>2373</v>
      </c>
      <c r="I674" s="19" t="str">
        <f t="shared" si="20"/>
        <v>Obesity</v>
      </c>
      <c r="J674" s="19" t="str">
        <f t="shared" si="21"/>
        <v>Normal</v>
      </c>
    </row>
    <row r="675" spans="1:10" x14ac:dyDescent="0.3">
      <c r="A675" s="19" t="s">
        <v>1691</v>
      </c>
      <c r="B675" s="19">
        <v>32.965000000000003</v>
      </c>
      <c r="C675" s="21">
        <v>6.68</v>
      </c>
      <c r="D675" s="19" t="s">
        <v>2373</v>
      </c>
      <c r="E675" s="19" t="s">
        <v>2373</v>
      </c>
      <c r="F675" s="19" t="s">
        <v>2373</v>
      </c>
      <c r="G675" s="19">
        <v>3</v>
      </c>
      <c r="H675" s="19" t="s">
        <v>2373</v>
      </c>
      <c r="I675" s="19" t="str">
        <f t="shared" si="20"/>
        <v>Obesity</v>
      </c>
      <c r="J675" s="19" t="str">
        <f t="shared" si="21"/>
        <v>Diabetes</v>
      </c>
    </row>
    <row r="676" spans="1:10" x14ac:dyDescent="0.3">
      <c r="A676" s="19" t="s">
        <v>1690</v>
      </c>
      <c r="B676" s="19">
        <v>39.340000000000003</v>
      </c>
      <c r="C676" s="21">
        <v>5.0199999999999996</v>
      </c>
      <c r="D676" s="19" t="s">
        <v>2374</v>
      </c>
      <c r="E676" s="19" t="s">
        <v>2373</v>
      </c>
      <c r="F676" s="19" t="s">
        <v>2374</v>
      </c>
      <c r="G676" s="19">
        <v>1</v>
      </c>
      <c r="H676" s="19" t="s">
        <v>2373</v>
      </c>
      <c r="I676" s="19" t="str">
        <f t="shared" si="20"/>
        <v>Obesity</v>
      </c>
      <c r="J676" s="19" t="str">
        <f t="shared" si="21"/>
        <v>Normal</v>
      </c>
    </row>
    <row r="677" spans="1:10" x14ac:dyDescent="0.3">
      <c r="A677" s="19" t="s">
        <v>1689</v>
      </c>
      <c r="B677" s="19">
        <v>47</v>
      </c>
      <c r="C677" s="21">
        <v>10.64</v>
      </c>
      <c r="D677" s="19" t="s">
        <v>2374</v>
      </c>
      <c r="E677" s="19" t="s">
        <v>2373</v>
      </c>
      <c r="F677" s="19" t="s">
        <v>2373</v>
      </c>
      <c r="G677" s="19">
        <v>0</v>
      </c>
      <c r="H677" s="19" t="s">
        <v>2373</v>
      </c>
      <c r="I677" s="19" t="str">
        <f t="shared" si="20"/>
        <v>Obesity</v>
      </c>
      <c r="J677" s="19" t="str">
        <f t="shared" si="21"/>
        <v>Diabetes</v>
      </c>
    </row>
    <row r="678" spans="1:10" x14ac:dyDescent="0.3">
      <c r="A678" s="19" t="s">
        <v>1688</v>
      </c>
      <c r="B678" s="19">
        <v>36.71</v>
      </c>
      <c r="C678" s="21">
        <v>8.74</v>
      </c>
      <c r="D678" s="19" t="s">
        <v>2374</v>
      </c>
      <c r="E678" s="19" t="s">
        <v>2373</v>
      </c>
      <c r="F678" s="19" t="s">
        <v>2373</v>
      </c>
      <c r="G678" s="19">
        <v>0</v>
      </c>
      <c r="H678" s="19" t="s">
        <v>2373</v>
      </c>
      <c r="I678" s="19" t="str">
        <f t="shared" si="20"/>
        <v>Obesity</v>
      </c>
      <c r="J678" s="19" t="str">
        <f t="shared" si="21"/>
        <v>Diabetes</v>
      </c>
    </row>
    <row r="679" spans="1:10" x14ac:dyDescent="0.3">
      <c r="A679" s="19" t="s">
        <v>1687</v>
      </c>
      <c r="B679" s="19">
        <v>53.48</v>
      </c>
      <c r="C679" s="21">
        <v>5.64</v>
      </c>
      <c r="D679" s="19" t="s">
        <v>2373</v>
      </c>
      <c r="E679" s="19" t="s">
        <v>2373</v>
      </c>
      <c r="F679" s="19" t="s">
        <v>2373</v>
      </c>
      <c r="G679" s="19">
        <v>0</v>
      </c>
      <c r="H679" s="19" t="s">
        <v>2373</v>
      </c>
      <c r="I679" s="19" t="str">
        <f t="shared" si="20"/>
        <v>Obesity</v>
      </c>
      <c r="J679" s="19" t="str">
        <f t="shared" si="21"/>
        <v>Normal</v>
      </c>
    </row>
    <row r="680" spans="1:10" x14ac:dyDescent="0.3">
      <c r="A680" s="19" t="s">
        <v>1686</v>
      </c>
      <c r="B680" s="19">
        <v>35.5</v>
      </c>
      <c r="C680" s="21">
        <v>10.37</v>
      </c>
      <c r="D680" s="19" t="s">
        <v>2373</v>
      </c>
      <c r="E680" s="19" t="s">
        <v>2373</v>
      </c>
      <c r="F680" s="19" t="s">
        <v>2373</v>
      </c>
      <c r="G680" s="19">
        <v>0</v>
      </c>
      <c r="H680" s="19" t="s">
        <v>2373</v>
      </c>
      <c r="I680" s="19" t="str">
        <f t="shared" si="20"/>
        <v>Obesity</v>
      </c>
      <c r="J680" s="19" t="str">
        <f t="shared" si="21"/>
        <v>Diabetes</v>
      </c>
    </row>
    <row r="681" spans="1:10" x14ac:dyDescent="0.3">
      <c r="A681" s="19" t="s">
        <v>1685</v>
      </c>
      <c r="B681" s="19">
        <v>36.979999999999997</v>
      </c>
      <c r="C681" s="21">
        <v>9.56</v>
      </c>
      <c r="D681" s="19" t="s">
        <v>2374</v>
      </c>
      <c r="E681" s="19" t="s">
        <v>2373</v>
      </c>
      <c r="F681" s="19" t="s">
        <v>2373</v>
      </c>
      <c r="G681" s="19">
        <v>0</v>
      </c>
      <c r="H681" s="19" t="s">
        <v>2373</v>
      </c>
      <c r="I681" s="19" t="str">
        <f t="shared" si="20"/>
        <v>Obesity</v>
      </c>
      <c r="J681" s="19" t="str">
        <f t="shared" si="21"/>
        <v>Diabetes</v>
      </c>
    </row>
    <row r="682" spans="1:10" x14ac:dyDescent="0.3">
      <c r="A682" s="19" t="s">
        <v>1684</v>
      </c>
      <c r="B682" s="19">
        <v>32.395000000000003</v>
      </c>
      <c r="C682" s="21">
        <v>8.23</v>
      </c>
      <c r="D682" s="19" t="s">
        <v>2374</v>
      </c>
      <c r="E682" s="19" t="s">
        <v>2373</v>
      </c>
      <c r="F682" s="19" t="s">
        <v>2374</v>
      </c>
      <c r="G682" s="19">
        <v>1</v>
      </c>
      <c r="H682" s="19" t="s">
        <v>2373</v>
      </c>
      <c r="I682" s="19" t="str">
        <f t="shared" si="20"/>
        <v>Obesity</v>
      </c>
      <c r="J682" s="19" t="str">
        <f t="shared" si="21"/>
        <v>Diabetes</v>
      </c>
    </row>
    <row r="683" spans="1:10" x14ac:dyDescent="0.3">
      <c r="A683" s="19" t="s">
        <v>1683</v>
      </c>
      <c r="B683" s="19">
        <v>32.729999999999997</v>
      </c>
      <c r="C683" s="21">
        <v>7.03</v>
      </c>
      <c r="D683" s="19" t="s">
        <v>2373</v>
      </c>
      <c r="E683" s="19" t="s">
        <v>2373</v>
      </c>
      <c r="F683" s="19" t="s">
        <v>2373</v>
      </c>
      <c r="G683" s="19">
        <v>0</v>
      </c>
      <c r="H683" s="19" t="s">
        <v>2373</v>
      </c>
      <c r="I683" s="19" t="str">
        <f t="shared" si="20"/>
        <v>Obesity</v>
      </c>
      <c r="J683" s="19" t="str">
        <f t="shared" si="21"/>
        <v>Diabetes</v>
      </c>
    </row>
    <row r="684" spans="1:10" x14ac:dyDescent="0.3">
      <c r="A684" s="19" t="s">
        <v>1682</v>
      </c>
      <c r="B684" s="19">
        <v>20.52</v>
      </c>
      <c r="C684" s="21">
        <v>5.45</v>
      </c>
      <c r="D684" s="19" t="s">
        <v>2373</v>
      </c>
      <c r="E684" s="19" t="s">
        <v>2373</v>
      </c>
      <c r="F684" s="19" t="s">
        <v>2373</v>
      </c>
      <c r="G684" s="19">
        <v>1</v>
      </c>
      <c r="H684" s="19" t="s">
        <v>2374</v>
      </c>
      <c r="I684" s="19" t="str">
        <f t="shared" si="20"/>
        <v>Normal Weight</v>
      </c>
      <c r="J684" s="19" t="str">
        <f t="shared" si="21"/>
        <v>Normal</v>
      </c>
    </row>
    <row r="685" spans="1:10" x14ac:dyDescent="0.3">
      <c r="A685" s="19" t="s">
        <v>1681</v>
      </c>
      <c r="B685" s="19">
        <v>51.72</v>
      </c>
      <c r="C685" s="21">
        <v>5.76</v>
      </c>
      <c r="D685" s="19" t="s">
        <v>2373</v>
      </c>
      <c r="E685" s="19" t="s">
        <v>2373</v>
      </c>
      <c r="F685" s="19" t="s">
        <v>2373</v>
      </c>
      <c r="G685" s="19">
        <v>0</v>
      </c>
      <c r="H685" s="19" t="s">
        <v>2373</v>
      </c>
      <c r="I685" s="19" t="str">
        <f t="shared" si="20"/>
        <v>Obesity</v>
      </c>
      <c r="J685" s="19" t="str">
        <f t="shared" si="21"/>
        <v>Prediabetes</v>
      </c>
    </row>
    <row r="686" spans="1:10" x14ac:dyDescent="0.3">
      <c r="A686" s="19" t="s">
        <v>1680</v>
      </c>
      <c r="B686" s="19">
        <v>50.2</v>
      </c>
      <c r="C686" s="21">
        <v>5.4</v>
      </c>
      <c r="D686" s="19" t="s">
        <v>2373</v>
      </c>
      <c r="E686" s="19" t="s">
        <v>2373</v>
      </c>
      <c r="F686" s="19" t="s">
        <v>2373</v>
      </c>
      <c r="G686" s="19">
        <v>0</v>
      </c>
      <c r="H686" s="19" t="s">
        <v>2373</v>
      </c>
      <c r="I686" s="19" t="str">
        <f t="shared" si="20"/>
        <v>Obesity</v>
      </c>
      <c r="J686" s="19" t="str">
        <f t="shared" si="21"/>
        <v>Normal</v>
      </c>
    </row>
    <row r="687" spans="1:10" x14ac:dyDescent="0.3">
      <c r="A687" s="19" t="s">
        <v>1679</v>
      </c>
      <c r="B687" s="19">
        <v>25.52</v>
      </c>
      <c r="C687" s="21">
        <v>6.35</v>
      </c>
      <c r="D687" s="19" t="s">
        <v>2373</v>
      </c>
      <c r="E687" s="19" t="s">
        <v>2373</v>
      </c>
      <c r="F687" s="19" t="s">
        <v>2374</v>
      </c>
      <c r="G687" s="19">
        <v>1</v>
      </c>
      <c r="H687" s="19" t="s">
        <v>2373</v>
      </c>
      <c r="I687" s="19" t="str">
        <f t="shared" si="20"/>
        <v>Over Weight</v>
      </c>
      <c r="J687" s="19" t="str">
        <f t="shared" si="21"/>
        <v>Prediabetes</v>
      </c>
    </row>
    <row r="688" spans="1:10" x14ac:dyDescent="0.3">
      <c r="A688" s="19" t="s">
        <v>1678</v>
      </c>
      <c r="B688" s="19">
        <v>35.200000000000003</v>
      </c>
      <c r="C688" s="21">
        <v>6.26</v>
      </c>
      <c r="D688" s="19" t="s">
        <v>2374</v>
      </c>
      <c r="E688" s="19" t="s">
        <v>2373</v>
      </c>
      <c r="F688" s="19" t="s">
        <v>2373</v>
      </c>
      <c r="G688" s="19">
        <v>2</v>
      </c>
      <c r="H688" s="19" t="s">
        <v>2373</v>
      </c>
      <c r="I688" s="19" t="str">
        <f t="shared" si="20"/>
        <v>Obesity</v>
      </c>
      <c r="J688" s="19" t="str">
        <f t="shared" si="21"/>
        <v>Prediabetes</v>
      </c>
    </row>
    <row r="689" spans="1:10" x14ac:dyDescent="0.3">
      <c r="A689" s="19" t="s">
        <v>1677</v>
      </c>
      <c r="B689" s="19">
        <v>41.26</v>
      </c>
      <c r="C689" s="21">
        <v>5.97</v>
      </c>
      <c r="D689" s="19" t="s">
        <v>2374</v>
      </c>
      <c r="E689" s="19" t="s">
        <v>2373</v>
      </c>
      <c r="F689" s="19" t="s">
        <v>2373</v>
      </c>
      <c r="G689" s="19">
        <v>0</v>
      </c>
      <c r="H689" s="19" t="s">
        <v>2373</v>
      </c>
      <c r="I689" s="19" t="str">
        <f t="shared" si="20"/>
        <v>Obesity</v>
      </c>
      <c r="J689" s="19" t="str">
        <f t="shared" si="21"/>
        <v>Prediabetes</v>
      </c>
    </row>
    <row r="690" spans="1:10" x14ac:dyDescent="0.3">
      <c r="A690" s="19" t="s">
        <v>1676</v>
      </c>
      <c r="B690" s="19">
        <v>17.195</v>
      </c>
      <c r="C690" s="21">
        <v>5.29</v>
      </c>
      <c r="D690" s="19" t="s">
        <v>2374</v>
      </c>
      <c r="E690" s="19" t="s">
        <v>2373</v>
      </c>
      <c r="F690" s="19" t="s">
        <v>2373</v>
      </c>
      <c r="G690" s="19">
        <v>0</v>
      </c>
      <c r="H690" s="19" t="s">
        <v>2374</v>
      </c>
      <c r="I690" s="19" t="str">
        <f t="shared" si="20"/>
        <v>Under Weight</v>
      </c>
      <c r="J690" s="19" t="str">
        <f t="shared" si="21"/>
        <v>Normal</v>
      </c>
    </row>
    <row r="691" spans="1:10" x14ac:dyDescent="0.3">
      <c r="A691" s="19" t="s">
        <v>1675</v>
      </c>
      <c r="B691" s="19">
        <v>23.085000000000001</v>
      </c>
      <c r="C691" s="21">
        <v>4.2699999999999996</v>
      </c>
      <c r="D691" s="19" t="s">
        <v>2374</v>
      </c>
      <c r="E691" s="19" t="s">
        <v>2373</v>
      </c>
      <c r="F691" s="19" t="s">
        <v>2373</v>
      </c>
      <c r="G691" s="19">
        <v>2</v>
      </c>
      <c r="H691" s="19" t="s">
        <v>2373</v>
      </c>
      <c r="I691" s="19" t="str">
        <f t="shared" si="20"/>
        <v>Normal Weight</v>
      </c>
      <c r="J691" s="19" t="str">
        <f t="shared" si="21"/>
        <v>Normal</v>
      </c>
    </row>
    <row r="692" spans="1:10" x14ac:dyDescent="0.3">
      <c r="A692" s="19" t="s">
        <v>1674</v>
      </c>
      <c r="B692" s="19">
        <v>21.66</v>
      </c>
      <c r="C692" s="21">
        <v>5.2</v>
      </c>
      <c r="D692" s="19" t="s">
        <v>2374</v>
      </c>
      <c r="E692" s="19" t="s">
        <v>2373</v>
      </c>
      <c r="F692" s="19" t="s">
        <v>2373</v>
      </c>
      <c r="G692" s="19">
        <v>2</v>
      </c>
      <c r="H692" s="19" t="s">
        <v>2373</v>
      </c>
      <c r="I692" s="19" t="str">
        <f t="shared" si="20"/>
        <v>Normal Weight</v>
      </c>
      <c r="J692" s="19" t="str">
        <f t="shared" si="21"/>
        <v>Normal</v>
      </c>
    </row>
    <row r="693" spans="1:10" x14ac:dyDescent="0.3">
      <c r="A693" s="19" t="s">
        <v>1673</v>
      </c>
      <c r="B693" s="19">
        <v>36.47</v>
      </c>
      <c r="C693" s="21">
        <v>8.23</v>
      </c>
      <c r="D693" s="19" t="s">
        <v>2374</v>
      </c>
      <c r="E693" s="19" t="s">
        <v>2373</v>
      </c>
      <c r="F693" s="19" t="s">
        <v>2373</v>
      </c>
      <c r="G693" s="19">
        <v>0</v>
      </c>
      <c r="H693" s="19" t="s">
        <v>2373</v>
      </c>
      <c r="I693" s="19" t="str">
        <f t="shared" si="20"/>
        <v>Obesity</v>
      </c>
      <c r="J693" s="19" t="str">
        <f t="shared" si="21"/>
        <v>Diabetes</v>
      </c>
    </row>
    <row r="694" spans="1:10" x14ac:dyDescent="0.3">
      <c r="A694" s="19" t="s">
        <v>1672</v>
      </c>
      <c r="B694" s="19">
        <v>36.08</v>
      </c>
      <c r="C694" s="21">
        <v>10.33</v>
      </c>
      <c r="D694" s="19" t="s">
        <v>2374</v>
      </c>
      <c r="E694" s="19" t="s">
        <v>2373</v>
      </c>
      <c r="F694" s="19" t="s">
        <v>2373</v>
      </c>
      <c r="G694" s="19">
        <v>0</v>
      </c>
      <c r="H694" s="19" t="s">
        <v>2373</v>
      </c>
      <c r="I694" s="19" t="str">
        <f t="shared" si="20"/>
        <v>Obesity</v>
      </c>
      <c r="J694" s="19" t="str">
        <f t="shared" si="21"/>
        <v>Diabetes</v>
      </c>
    </row>
    <row r="695" spans="1:10" x14ac:dyDescent="0.3">
      <c r="A695" s="19" t="s">
        <v>1671</v>
      </c>
      <c r="B695" s="19">
        <v>23.18</v>
      </c>
      <c r="C695" s="21">
        <v>6.13</v>
      </c>
      <c r="D695" s="19" t="s">
        <v>2373</v>
      </c>
      <c r="E695" s="19" t="s">
        <v>2373</v>
      </c>
      <c r="F695" s="19" t="s">
        <v>2373</v>
      </c>
      <c r="G695" s="19">
        <v>0</v>
      </c>
      <c r="H695" s="19" t="s">
        <v>2373</v>
      </c>
      <c r="I695" s="19" t="str">
        <f t="shared" si="20"/>
        <v>Normal Weight</v>
      </c>
      <c r="J695" s="19" t="str">
        <f t="shared" si="21"/>
        <v>Prediabetes</v>
      </c>
    </row>
    <row r="696" spans="1:10" x14ac:dyDescent="0.3">
      <c r="A696" s="19" t="s">
        <v>1670</v>
      </c>
      <c r="B696" s="19">
        <v>39.159999999999997</v>
      </c>
      <c r="C696" s="21">
        <v>8.08</v>
      </c>
      <c r="D696" s="19" t="s">
        <v>2373</v>
      </c>
      <c r="E696" s="19" t="s">
        <v>2373</v>
      </c>
      <c r="F696" s="19" t="s">
        <v>2373</v>
      </c>
      <c r="G696" s="19">
        <v>3</v>
      </c>
      <c r="H696" s="19" t="s">
        <v>2373</v>
      </c>
      <c r="I696" s="19" t="str">
        <f t="shared" si="20"/>
        <v>Obesity</v>
      </c>
      <c r="J696" s="19" t="str">
        <f t="shared" si="21"/>
        <v>Diabetes</v>
      </c>
    </row>
    <row r="697" spans="1:10" x14ac:dyDescent="0.3">
      <c r="A697" s="19" t="s">
        <v>1669</v>
      </c>
      <c r="B697" s="19">
        <v>38.19</v>
      </c>
      <c r="C697" s="21">
        <v>10.49</v>
      </c>
      <c r="D697" s="19" t="s">
        <v>2373</v>
      </c>
      <c r="E697" s="19" t="s">
        <v>2373</v>
      </c>
      <c r="F697" s="19" t="s">
        <v>2373</v>
      </c>
      <c r="G697" s="19">
        <v>3</v>
      </c>
      <c r="H697" s="19" t="s">
        <v>2373</v>
      </c>
      <c r="I697" s="19" t="str">
        <f t="shared" si="20"/>
        <v>Obesity</v>
      </c>
      <c r="J697" s="19" t="str">
        <f t="shared" si="21"/>
        <v>Diabetes</v>
      </c>
    </row>
    <row r="698" spans="1:10" x14ac:dyDescent="0.3">
      <c r="A698" s="19" t="s">
        <v>1668</v>
      </c>
      <c r="B698" s="19">
        <v>26.41</v>
      </c>
      <c r="C698" s="21">
        <v>8.11</v>
      </c>
      <c r="D698" s="19" t="s">
        <v>2373</v>
      </c>
      <c r="E698" s="19" t="s">
        <v>2373</v>
      </c>
      <c r="F698" s="19" t="s">
        <v>2373</v>
      </c>
      <c r="G698" s="19">
        <v>3</v>
      </c>
      <c r="H698" s="19" t="s">
        <v>2373</v>
      </c>
      <c r="I698" s="19" t="str">
        <f t="shared" si="20"/>
        <v>Over Weight</v>
      </c>
      <c r="J698" s="19" t="str">
        <f t="shared" si="21"/>
        <v>Diabetes</v>
      </c>
    </row>
    <row r="699" spans="1:10" x14ac:dyDescent="0.3">
      <c r="A699" s="19" t="s">
        <v>1667</v>
      </c>
      <c r="B699" s="19">
        <v>28.785</v>
      </c>
      <c r="C699" s="21">
        <v>6.6</v>
      </c>
      <c r="D699" s="19" t="s">
        <v>2373</v>
      </c>
      <c r="E699" s="19" t="s">
        <v>2373</v>
      </c>
      <c r="F699" s="19" t="s">
        <v>2373</v>
      </c>
      <c r="G699" s="19">
        <v>0</v>
      </c>
      <c r="H699" s="19" t="s">
        <v>2373</v>
      </c>
      <c r="I699" s="19" t="str">
        <f t="shared" si="20"/>
        <v>Over Weight</v>
      </c>
      <c r="J699" s="19" t="str">
        <f t="shared" si="21"/>
        <v>Diabetes</v>
      </c>
    </row>
    <row r="700" spans="1:10" x14ac:dyDescent="0.3">
      <c r="A700" s="19" t="s">
        <v>1666</v>
      </c>
      <c r="B700" s="19">
        <v>26.695</v>
      </c>
      <c r="C700" s="21">
        <v>10.14</v>
      </c>
      <c r="D700" s="19" t="s">
        <v>2374</v>
      </c>
      <c r="E700" s="19" t="s">
        <v>2373</v>
      </c>
      <c r="F700" s="19" t="s">
        <v>2374</v>
      </c>
      <c r="G700" s="19">
        <v>1</v>
      </c>
      <c r="H700" s="19" t="s">
        <v>2373</v>
      </c>
      <c r="I700" s="19" t="str">
        <f t="shared" si="20"/>
        <v>Over Weight</v>
      </c>
      <c r="J700" s="19" t="str">
        <f t="shared" si="21"/>
        <v>Diabetes</v>
      </c>
    </row>
    <row r="701" spans="1:10" x14ac:dyDescent="0.3">
      <c r="A701" s="19" t="s">
        <v>1665</v>
      </c>
      <c r="B701" s="19">
        <v>32.799999999999997</v>
      </c>
      <c r="C701" s="21">
        <v>6.06</v>
      </c>
      <c r="D701" s="19" t="s">
        <v>2374</v>
      </c>
      <c r="E701" s="19" t="s">
        <v>2373</v>
      </c>
      <c r="F701" s="19" t="s">
        <v>2373</v>
      </c>
      <c r="G701" s="19">
        <v>1</v>
      </c>
      <c r="H701" s="19" t="s">
        <v>2373</v>
      </c>
      <c r="I701" s="19" t="str">
        <f t="shared" si="20"/>
        <v>Obesity</v>
      </c>
      <c r="J701" s="19" t="str">
        <f t="shared" si="21"/>
        <v>Prediabetes</v>
      </c>
    </row>
    <row r="702" spans="1:10" x14ac:dyDescent="0.3">
      <c r="A702" s="19" t="s">
        <v>1664</v>
      </c>
      <c r="B702" s="19">
        <v>35.869999999999997</v>
      </c>
      <c r="C702" s="21">
        <v>9.91</v>
      </c>
      <c r="D702" s="19" t="s">
        <v>2374</v>
      </c>
      <c r="E702" s="19" t="s">
        <v>2373</v>
      </c>
      <c r="F702" s="19" t="s">
        <v>2373</v>
      </c>
      <c r="G702" s="19">
        <v>0</v>
      </c>
      <c r="H702" s="19" t="s">
        <v>2373</v>
      </c>
      <c r="I702" s="19" t="str">
        <f t="shared" si="20"/>
        <v>Obesity</v>
      </c>
      <c r="J702" s="19" t="str">
        <f t="shared" si="21"/>
        <v>Diabetes</v>
      </c>
    </row>
    <row r="703" spans="1:10" x14ac:dyDescent="0.3">
      <c r="A703" s="19" t="s">
        <v>1663</v>
      </c>
      <c r="B703" s="19">
        <v>21.66</v>
      </c>
      <c r="C703" s="21">
        <v>4.1399999999999997</v>
      </c>
      <c r="D703" s="19" t="s">
        <v>2374</v>
      </c>
      <c r="E703" s="19" t="s">
        <v>2373</v>
      </c>
      <c r="F703" s="19" t="s">
        <v>2373</v>
      </c>
      <c r="G703" s="19">
        <v>2</v>
      </c>
      <c r="H703" s="19" t="s">
        <v>2373</v>
      </c>
      <c r="I703" s="19" t="str">
        <f t="shared" si="20"/>
        <v>Normal Weight</v>
      </c>
      <c r="J703" s="19" t="str">
        <f t="shared" si="21"/>
        <v>Normal</v>
      </c>
    </row>
    <row r="704" spans="1:10" x14ac:dyDescent="0.3">
      <c r="A704" s="19" t="s">
        <v>1662</v>
      </c>
      <c r="B704" s="19">
        <v>37.72</v>
      </c>
      <c r="C704" s="21">
        <v>4.38</v>
      </c>
      <c r="D704" s="19" t="s">
        <v>2374</v>
      </c>
      <c r="E704" s="19" t="s">
        <v>2373</v>
      </c>
      <c r="F704" s="19" t="s">
        <v>2374</v>
      </c>
      <c r="G704" s="19">
        <v>1</v>
      </c>
      <c r="H704" s="19" t="s">
        <v>2373</v>
      </c>
      <c r="I704" s="19" t="str">
        <f t="shared" si="20"/>
        <v>Obesity</v>
      </c>
      <c r="J704" s="19" t="str">
        <f t="shared" si="21"/>
        <v>Normal</v>
      </c>
    </row>
    <row r="705" spans="1:10" x14ac:dyDescent="0.3">
      <c r="A705" s="19" t="s">
        <v>1661</v>
      </c>
      <c r="B705" s="19">
        <v>39.700000000000003</v>
      </c>
      <c r="C705" s="21">
        <v>9.83</v>
      </c>
      <c r="D705" s="19" t="s">
        <v>2373</v>
      </c>
      <c r="E705" s="19" t="s">
        <v>2373</v>
      </c>
      <c r="F705" s="19" t="s">
        <v>2373</v>
      </c>
      <c r="G705" s="19">
        <v>3</v>
      </c>
      <c r="H705" s="19" t="s">
        <v>2373</v>
      </c>
      <c r="I705" s="19" t="str">
        <f t="shared" si="20"/>
        <v>Obesity</v>
      </c>
      <c r="J705" s="19" t="str">
        <f t="shared" si="21"/>
        <v>Diabetes</v>
      </c>
    </row>
    <row r="706" spans="1:10" x14ac:dyDescent="0.3">
      <c r="A706" s="19" t="s">
        <v>1660</v>
      </c>
      <c r="B706" s="19">
        <v>35.97</v>
      </c>
      <c r="C706" s="21">
        <v>11.08</v>
      </c>
      <c r="D706" s="19" t="s">
        <v>2373</v>
      </c>
      <c r="E706" s="19" t="s">
        <v>2373</v>
      </c>
      <c r="F706" s="19" t="s">
        <v>2373</v>
      </c>
      <c r="G706" s="19">
        <v>3</v>
      </c>
      <c r="H706" s="19" t="s">
        <v>2373</v>
      </c>
      <c r="I706" s="19" t="str">
        <f t="shared" si="20"/>
        <v>Obesity</v>
      </c>
      <c r="J706" s="19" t="str">
        <f t="shared" si="21"/>
        <v>Diabetes</v>
      </c>
    </row>
    <row r="707" spans="1:10" x14ac:dyDescent="0.3">
      <c r="A707" s="19" t="s">
        <v>1659</v>
      </c>
      <c r="B707" s="19">
        <v>37.85</v>
      </c>
      <c r="C707" s="21">
        <v>11.01</v>
      </c>
      <c r="D707" s="19" t="s">
        <v>2373</v>
      </c>
      <c r="E707" s="19" t="s">
        <v>2373</v>
      </c>
      <c r="F707" s="19" t="s">
        <v>2373</v>
      </c>
      <c r="G707" s="19">
        <v>0</v>
      </c>
      <c r="H707" s="19" t="s">
        <v>2373</v>
      </c>
      <c r="I707" s="19" t="str">
        <f t="shared" ref="I707:I770" si="22">IF(B707&lt;18.5,"Under Weight",IF(B707&lt;24.9,"Normal Weight",IF(B707&lt;29.9,"Over Weight","Obesity")))</f>
        <v>Obesity</v>
      </c>
      <c r="J707" s="19" t="str">
        <f t="shared" ref="J707:J770" si="23">IF(C707&lt;5.7,"Normal",IF(C707&lt;6.4,"Prediabetes","Diabetes"))</f>
        <v>Diabetes</v>
      </c>
    </row>
    <row r="708" spans="1:10" x14ac:dyDescent="0.3">
      <c r="A708" s="19" t="s">
        <v>1658</v>
      </c>
      <c r="B708" s="19">
        <v>21.66</v>
      </c>
      <c r="C708" s="21">
        <v>4.37</v>
      </c>
      <c r="D708" s="19" t="s">
        <v>2373</v>
      </c>
      <c r="E708" s="19" t="s">
        <v>2374</v>
      </c>
      <c r="F708" s="19" t="s">
        <v>2373</v>
      </c>
      <c r="G708" s="19">
        <v>1</v>
      </c>
      <c r="H708" s="19" t="s">
        <v>2374</v>
      </c>
      <c r="I708" s="19" t="str">
        <f t="shared" si="22"/>
        <v>Normal Weight</v>
      </c>
      <c r="J708" s="19" t="str">
        <f t="shared" si="23"/>
        <v>Normal</v>
      </c>
    </row>
    <row r="709" spans="1:10" x14ac:dyDescent="0.3">
      <c r="A709" s="19" t="s">
        <v>1657</v>
      </c>
      <c r="B709" s="19">
        <v>39.369999999999997</v>
      </c>
      <c r="C709" s="21">
        <v>5.91</v>
      </c>
      <c r="D709" s="19" t="s">
        <v>2373</v>
      </c>
      <c r="E709" s="19" t="s">
        <v>2373</v>
      </c>
      <c r="F709" s="19" t="s">
        <v>2373</v>
      </c>
      <c r="G709" s="19">
        <v>2</v>
      </c>
      <c r="H709" s="19" t="s">
        <v>2373</v>
      </c>
      <c r="I709" s="19" t="str">
        <f t="shared" si="22"/>
        <v>Obesity</v>
      </c>
      <c r="J709" s="19" t="str">
        <f t="shared" si="23"/>
        <v>Prediabetes</v>
      </c>
    </row>
    <row r="710" spans="1:10" x14ac:dyDescent="0.3">
      <c r="A710" s="19" t="s">
        <v>1656</v>
      </c>
      <c r="B710" s="19">
        <v>40.880000000000003</v>
      </c>
      <c r="C710" s="21">
        <v>7.65</v>
      </c>
      <c r="D710" s="19" t="s">
        <v>2373</v>
      </c>
      <c r="E710" s="19" t="s">
        <v>2373</v>
      </c>
      <c r="F710" s="19" t="s">
        <v>2373</v>
      </c>
      <c r="G710" s="19">
        <v>0</v>
      </c>
      <c r="H710" s="19" t="s">
        <v>2373</v>
      </c>
      <c r="I710" s="19" t="str">
        <f t="shared" si="22"/>
        <v>Obesity</v>
      </c>
      <c r="J710" s="19" t="str">
        <f t="shared" si="23"/>
        <v>Diabetes</v>
      </c>
    </row>
    <row r="711" spans="1:10" x14ac:dyDescent="0.3">
      <c r="A711" s="19" t="s">
        <v>1655</v>
      </c>
      <c r="B711" s="19">
        <v>26.22</v>
      </c>
      <c r="C711" s="21">
        <v>5.37</v>
      </c>
      <c r="D711" s="19" t="s">
        <v>2374</v>
      </c>
      <c r="E711" s="19" t="s">
        <v>2373</v>
      </c>
      <c r="F711" s="19" t="s">
        <v>2373</v>
      </c>
      <c r="G711" s="19">
        <v>2</v>
      </c>
      <c r="H711" s="19" t="s">
        <v>2373</v>
      </c>
      <c r="I711" s="19" t="str">
        <f t="shared" si="22"/>
        <v>Over Weight</v>
      </c>
      <c r="J711" s="19" t="str">
        <f t="shared" si="23"/>
        <v>Normal</v>
      </c>
    </row>
    <row r="712" spans="1:10" x14ac:dyDescent="0.3">
      <c r="A712" s="19" t="s">
        <v>1654</v>
      </c>
      <c r="B712" s="19">
        <v>25.08</v>
      </c>
      <c r="C712" s="21">
        <v>5.75</v>
      </c>
      <c r="D712" s="19" t="s">
        <v>2374</v>
      </c>
      <c r="E712" s="19" t="s">
        <v>2373</v>
      </c>
      <c r="F712" s="19" t="s">
        <v>2373</v>
      </c>
      <c r="G712" s="19">
        <v>2</v>
      </c>
      <c r="H712" s="19" t="s">
        <v>2373</v>
      </c>
      <c r="I712" s="19" t="str">
        <f t="shared" si="22"/>
        <v>Over Weight</v>
      </c>
      <c r="J712" s="19" t="str">
        <f t="shared" si="23"/>
        <v>Prediabetes</v>
      </c>
    </row>
    <row r="713" spans="1:10" x14ac:dyDescent="0.3">
      <c r="A713" s="19" t="s">
        <v>1653</v>
      </c>
      <c r="B713" s="19">
        <v>39.1</v>
      </c>
      <c r="C713" s="21">
        <v>6.79</v>
      </c>
      <c r="D713" s="19" t="s">
        <v>2374</v>
      </c>
      <c r="E713" s="19" t="s">
        <v>2373</v>
      </c>
      <c r="F713" s="19" t="s">
        <v>2373</v>
      </c>
      <c r="G713" s="19">
        <v>2</v>
      </c>
      <c r="H713" s="19" t="s">
        <v>2373</v>
      </c>
      <c r="I713" s="19" t="str">
        <f t="shared" si="22"/>
        <v>Obesity</v>
      </c>
      <c r="J713" s="19" t="str">
        <f t="shared" si="23"/>
        <v>Diabetes</v>
      </c>
    </row>
    <row r="714" spans="1:10" x14ac:dyDescent="0.3">
      <c r="A714" s="19" t="s">
        <v>1652</v>
      </c>
      <c r="B714" s="19">
        <v>37.905000000000001</v>
      </c>
      <c r="C714" s="21">
        <v>7.03</v>
      </c>
      <c r="D714" s="19" t="s">
        <v>2373</v>
      </c>
      <c r="E714" s="19" t="s">
        <v>2373</v>
      </c>
      <c r="F714" s="19" t="s">
        <v>2373</v>
      </c>
      <c r="G714" s="19">
        <v>3</v>
      </c>
      <c r="H714" s="19" t="s">
        <v>2373</v>
      </c>
      <c r="I714" s="19" t="str">
        <f t="shared" si="22"/>
        <v>Obesity</v>
      </c>
      <c r="J714" s="19" t="str">
        <f t="shared" si="23"/>
        <v>Diabetes</v>
      </c>
    </row>
    <row r="715" spans="1:10" x14ac:dyDescent="0.3">
      <c r="A715" s="19" t="s">
        <v>1651</v>
      </c>
      <c r="B715" s="19">
        <v>43.35</v>
      </c>
      <c r="C715" s="21">
        <v>5.41</v>
      </c>
      <c r="D715" s="19" t="s">
        <v>2374</v>
      </c>
      <c r="E715" s="19" t="s">
        <v>2373</v>
      </c>
      <c r="F715" s="19" t="s">
        <v>2374</v>
      </c>
      <c r="G715" s="19">
        <v>1</v>
      </c>
      <c r="H715" s="19" t="s">
        <v>2373</v>
      </c>
      <c r="I715" s="19" t="str">
        <f t="shared" si="22"/>
        <v>Obesity</v>
      </c>
      <c r="J715" s="19" t="str">
        <f t="shared" si="23"/>
        <v>Normal</v>
      </c>
    </row>
    <row r="716" spans="1:10" x14ac:dyDescent="0.3">
      <c r="A716" s="19" t="s">
        <v>1650</v>
      </c>
      <c r="B716" s="19">
        <v>36.15</v>
      </c>
      <c r="C716" s="21">
        <v>8.0500000000000007</v>
      </c>
      <c r="D716" s="19" t="s">
        <v>2373</v>
      </c>
      <c r="E716" s="19" t="s">
        <v>2373</v>
      </c>
      <c r="F716" s="19" t="s">
        <v>2373</v>
      </c>
      <c r="G716" s="19">
        <v>0</v>
      </c>
      <c r="H716" s="19" t="s">
        <v>2373</v>
      </c>
      <c r="I716" s="19" t="str">
        <f t="shared" si="22"/>
        <v>Obesity</v>
      </c>
      <c r="J716" s="19" t="str">
        <f t="shared" si="23"/>
        <v>Diabetes</v>
      </c>
    </row>
    <row r="717" spans="1:10" x14ac:dyDescent="0.3">
      <c r="A717" s="19" t="s">
        <v>1649</v>
      </c>
      <c r="B717" s="19">
        <v>44.98</v>
      </c>
      <c r="C717" s="21">
        <v>5.94</v>
      </c>
      <c r="D717" s="19" t="s">
        <v>2373</v>
      </c>
      <c r="E717" s="19" t="s">
        <v>2373</v>
      </c>
      <c r="F717" s="19" t="s">
        <v>2373</v>
      </c>
      <c r="G717" s="19">
        <v>1</v>
      </c>
      <c r="H717" s="19" t="s">
        <v>2373</v>
      </c>
      <c r="I717" s="19" t="str">
        <f t="shared" si="22"/>
        <v>Obesity</v>
      </c>
      <c r="J717" s="19" t="str">
        <f t="shared" si="23"/>
        <v>Prediabetes</v>
      </c>
    </row>
    <row r="718" spans="1:10" x14ac:dyDescent="0.3">
      <c r="A718" s="19" t="s">
        <v>1648</v>
      </c>
      <c r="B718" s="19">
        <v>38.28</v>
      </c>
      <c r="C718" s="21">
        <v>5.51</v>
      </c>
      <c r="D718" s="19" t="s">
        <v>2373</v>
      </c>
      <c r="E718" s="19" t="s">
        <v>2374</v>
      </c>
      <c r="F718" s="19" t="s">
        <v>2373</v>
      </c>
      <c r="G718" s="19">
        <v>1</v>
      </c>
      <c r="H718" s="19" t="s">
        <v>2373</v>
      </c>
      <c r="I718" s="19" t="str">
        <f t="shared" si="22"/>
        <v>Obesity</v>
      </c>
      <c r="J718" s="19" t="str">
        <f t="shared" si="23"/>
        <v>Normal</v>
      </c>
    </row>
    <row r="719" spans="1:10" x14ac:dyDescent="0.3">
      <c r="A719" s="19" t="s">
        <v>1647</v>
      </c>
      <c r="B719" s="19">
        <v>32.299999999999997</v>
      </c>
      <c r="C719" s="21">
        <v>6.55</v>
      </c>
      <c r="D719" s="19" t="s">
        <v>2374</v>
      </c>
      <c r="E719" s="19" t="s">
        <v>2373</v>
      </c>
      <c r="F719" s="19" t="s">
        <v>2373</v>
      </c>
      <c r="G719" s="19">
        <v>2</v>
      </c>
      <c r="H719" s="19" t="s">
        <v>2373</v>
      </c>
      <c r="I719" s="19" t="str">
        <f t="shared" si="22"/>
        <v>Obesity</v>
      </c>
      <c r="J719" s="19" t="str">
        <f t="shared" si="23"/>
        <v>Diabetes</v>
      </c>
    </row>
    <row r="720" spans="1:10" x14ac:dyDescent="0.3">
      <c r="A720" s="19" t="s">
        <v>1646</v>
      </c>
      <c r="B720" s="19">
        <v>39.51</v>
      </c>
      <c r="C720" s="21">
        <v>5.79</v>
      </c>
      <c r="D720" s="19" t="s">
        <v>2374</v>
      </c>
      <c r="E720" s="19" t="s">
        <v>2373</v>
      </c>
      <c r="F720" s="19" t="s">
        <v>2373</v>
      </c>
      <c r="G720" s="19">
        <v>0</v>
      </c>
      <c r="H720" s="19" t="s">
        <v>2373</v>
      </c>
      <c r="I720" s="19" t="str">
        <f t="shared" si="22"/>
        <v>Obesity</v>
      </c>
      <c r="J720" s="19" t="str">
        <f t="shared" si="23"/>
        <v>Prediabetes</v>
      </c>
    </row>
    <row r="721" spans="1:10" x14ac:dyDescent="0.3">
      <c r="A721" s="19" t="s">
        <v>1645</v>
      </c>
      <c r="B721" s="19">
        <v>50.46</v>
      </c>
      <c r="C721" s="21">
        <v>4.5599999999999996</v>
      </c>
      <c r="D721" s="19" t="s">
        <v>2373</v>
      </c>
      <c r="E721" s="19" t="s">
        <v>2373</v>
      </c>
      <c r="F721" s="19" t="s">
        <v>2373</v>
      </c>
      <c r="G721" s="19">
        <v>0</v>
      </c>
      <c r="H721" s="19" t="s">
        <v>2373</v>
      </c>
      <c r="I721" s="19" t="str">
        <f t="shared" si="22"/>
        <v>Obesity</v>
      </c>
      <c r="J721" s="19" t="str">
        <f t="shared" si="23"/>
        <v>Normal</v>
      </c>
    </row>
    <row r="722" spans="1:10" x14ac:dyDescent="0.3">
      <c r="A722" s="19" t="s">
        <v>1644</v>
      </c>
      <c r="B722" s="19">
        <v>31.73</v>
      </c>
      <c r="C722" s="21">
        <v>7</v>
      </c>
      <c r="D722" s="19" t="s">
        <v>2373</v>
      </c>
      <c r="E722" s="19" t="s">
        <v>2373</v>
      </c>
      <c r="F722" s="19" t="s">
        <v>2373</v>
      </c>
      <c r="G722" s="19">
        <v>0</v>
      </c>
      <c r="H722" s="19" t="s">
        <v>2373</v>
      </c>
      <c r="I722" s="19" t="str">
        <f t="shared" si="22"/>
        <v>Obesity</v>
      </c>
      <c r="J722" s="19" t="str">
        <f t="shared" si="23"/>
        <v>Diabetes</v>
      </c>
    </row>
    <row r="723" spans="1:10" x14ac:dyDescent="0.3">
      <c r="A723" s="19" t="s">
        <v>1643</v>
      </c>
      <c r="B723" s="19">
        <v>32.1</v>
      </c>
      <c r="C723" s="21">
        <v>6.57</v>
      </c>
      <c r="D723" s="19" t="s">
        <v>2374</v>
      </c>
      <c r="E723" s="19" t="s">
        <v>2373</v>
      </c>
      <c r="F723" s="19" t="s">
        <v>2374</v>
      </c>
      <c r="G723" s="19">
        <v>1</v>
      </c>
      <c r="H723" s="19" t="s">
        <v>2373</v>
      </c>
      <c r="I723" s="19" t="str">
        <f t="shared" si="22"/>
        <v>Obesity</v>
      </c>
      <c r="J723" s="19" t="str">
        <f t="shared" si="23"/>
        <v>Diabetes</v>
      </c>
    </row>
    <row r="724" spans="1:10" x14ac:dyDescent="0.3">
      <c r="A724" s="19" t="s">
        <v>1642</v>
      </c>
      <c r="B724" s="19">
        <v>27.83</v>
      </c>
      <c r="C724" s="21">
        <v>11.61</v>
      </c>
      <c r="D724" s="19" t="s">
        <v>2374</v>
      </c>
      <c r="E724" s="19" t="s">
        <v>2373</v>
      </c>
      <c r="F724" s="19" t="s">
        <v>2374</v>
      </c>
      <c r="G724" s="19">
        <v>1</v>
      </c>
      <c r="H724" s="19" t="s">
        <v>2373</v>
      </c>
      <c r="I724" s="19" t="str">
        <f t="shared" si="22"/>
        <v>Over Weight</v>
      </c>
      <c r="J724" s="19" t="str">
        <f t="shared" si="23"/>
        <v>Diabetes</v>
      </c>
    </row>
    <row r="725" spans="1:10" x14ac:dyDescent="0.3">
      <c r="A725" s="19" t="s">
        <v>1641</v>
      </c>
      <c r="B725" s="19">
        <v>27.72</v>
      </c>
      <c r="C725" s="21">
        <v>8.16</v>
      </c>
      <c r="D725" s="19" t="s">
        <v>2374</v>
      </c>
      <c r="E725" s="19" t="s">
        <v>2373</v>
      </c>
      <c r="F725" s="19" t="s">
        <v>2374</v>
      </c>
      <c r="G725" s="19">
        <v>1</v>
      </c>
      <c r="H725" s="19" t="s">
        <v>2373</v>
      </c>
      <c r="I725" s="19" t="str">
        <f t="shared" si="22"/>
        <v>Over Weight</v>
      </c>
      <c r="J725" s="19" t="str">
        <f t="shared" si="23"/>
        <v>Diabetes</v>
      </c>
    </row>
    <row r="726" spans="1:10" x14ac:dyDescent="0.3">
      <c r="A726" s="19" t="s">
        <v>1640</v>
      </c>
      <c r="B726" s="19">
        <v>36.765000000000001</v>
      </c>
      <c r="C726" s="21">
        <v>4.4800000000000004</v>
      </c>
      <c r="D726" s="19" t="s">
        <v>2374</v>
      </c>
      <c r="E726" s="19" t="s">
        <v>2373</v>
      </c>
      <c r="F726" s="19" t="s">
        <v>2373</v>
      </c>
      <c r="G726" s="19">
        <v>2</v>
      </c>
      <c r="H726" s="19" t="s">
        <v>2373</v>
      </c>
      <c r="I726" s="19" t="str">
        <f t="shared" si="22"/>
        <v>Obesity</v>
      </c>
      <c r="J726" s="19" t="str">
        <f t="shared" si="23"/>
        <v>Normal</v>
      </c>
    </row>
    <row r="727" spans="1:10" x14ac:dyDescent="0.3">
      <c r="A727" s="19" t="s">
        <v>1639</v>
      </c>
      <c r="B727" s="19">
        <v>48.36</v>
      </c>
      <c r="C727" s="21">
        <v>4.08</v>
      </c>
      <c r="D727" s="19" t="s">
        <v>2373</v>
      </c>
      <c r="E727" s="19" t="s">
        <v>2373</v>
      </c>
      <c r="F727" s="19" t="s">
        <v>2373</v>
      </c>
      <c r="G727" s="19">
        <v>0</v>
      </c>
      <c r="H727" s="19" t="s">
        <v>2373</v>
      </c>
      <c r="I727" s="19" t="str">
        <f t="shared" si="22"/>
        <v>Obesity</v>
      </c>
      <c r="J727" s="19" t="str">
        <f t="shared" si="23"/>
        <v>Normal</v>
      </c>
    </row>
    <row r="728" spans="1:10" x14ac:dyDescent="0.3">
      <c r="A728" s="19" t="s">
        <v>1638</v>
      </c>
      <c r="B728" s="19">
        <v>31.445</v>
      </c>
      <c r="C728" s="21">
        <v>4.4000000000000004</v>
      </c>
      <c r="D728" s="19" t="s">
        <v>2374</v>
      </c>
      <c r="E728" s="19" t="s">
        <v>2373</v>
      </c>
      <c r="F728" s="19" t="s">
        <v>2373</v>
      </c>
      <c r="G728" s="19">
        <v>2</v>
      </c>
      <c r="H728" s="19" t="s">
        <v>2373</v>
      </c>
      <c r="I728" s="19" t="str">
        <f t="shared" si="22"/>
        <v>Obesity</v>
      </c>
      <c r="J728" s="19" t="str">
        <f t="shared" si="23"/>
        <v>Normal</v>
      </c>
    </row>
    <row r="729" spans="1:10" x14ac:dyDescent="0.3">
      <c r="A729" s="19" t="s">
        <v>1637</v>
      </c>
      <c r="B729" s="19">
        <v>27.55</v>
      </c>
      <c r="C729" s="21">
        <v>9.02</v>
      </c>
      <c r="D729" s="19" t="s">
        <v>2373</v>
      </c>
      <c r="E729" s="19" t="s">
        <v>2373</v>
      </c>
      <c r="F729" s="19" t="s">
        <v>2373</v>
      </c>
      <c r="G729" s="19">
        <v>0</v>
      </c>
      <c r="H729" s="19" t="s">
        <v>2373</v>
      </c>
      <c r="I729" s="19" t="str">
        <f t="shared" si="22"/>
        <v>Over Weight</v>
      </c>
      <c r="J729" s="19" t="str">
        <f t="shared" si="23"/>
        <v>Diabetes</v>
      </c>
    </row>
    <row r="730" spans="1:10" x14ac:dyDescent="0.3">
      <c r="A730" s="19" t="s">
        <v>1636</v>
      </c>
      <c r="B730" s="19">
        <v>33.11</v>
      </c>
      <c r="C730" s="21">
        <v>8.06</v>
      </c>
      <c r="D730" s="19" t="s">
        <v>2373</v>
      </c>
      <c r="E730" s="19" t="s">
        <v>2373</v>
      </c>
      <c r="F730" s="19" t="s">
        <v>2373</v>
      </c>
      <c r="G730" s="19">
        <v>0</v>
      </c>
      <c r="H730" s="19" t="s">
        <v>2373</v>
      </c>
      <c r="I730" s="19" t="str">
        <f t="shared" si="22"/>
        <v>Obesity</v>
      </c>
      <c r="J730" s="19" t="str">
        <f t="shared" si="23"/>
        <v>Diabetes</v>
      </c>
    </row>
    <row r="731" spans="1:10" x14ac:dyDescent="0.3">
      <c r="A731" s="19" t="s">
        <v>1635</v>
      </c>
      <c r="B731" s="19">
        <v>36.85</v>
      </c>
      <c r="C731" s="21">
        <v>6.21</v>
      </c>
      <c r="D731" s="19" t="s">
        <v>2374</v>
      </c>
      <c r="E731" s="19" t="s">
        <v>2373</v>
      </c>
      <c r="F731" s="19" t="s">
        <v>2373</v>
      </c>
      <c r="G731" s="19">
        <v>2</v>
      </c>
      <c r="H731" s="19" t="s">
        <v>2373</v>
      </c>
      <c r="I731" s="19" t="str">
        <f t="shared" si="22"/>
        <v>Obesity</v>
      </c>
      <c r="J731" s="19" t="str">
        <f t="shared" si="23"/>
        <v>Prediabetes</v>
      </c>
    </row>
    <row r="732" spans="1:10" x14ac:dyDescent="0.3">
      <c r="A732" s="19" t="s">
        <v>1634</v>
      </c>
      <c r="B732" s="19">
        <v>36.299999999999997</v>
      </c>
      <c r="C732" s="21">
        <v>5.79</v>
      </c>
      <c r="D732" s="19" t="s">
        <v>2374</v>
      </c>
      <c r="E732" s="19" t="s">
        <v>2373</v>
      </c>
      <c r="F732" s="19" t="s">
        <v>2373</v>
      </c>
      <c r="G732" s="19">
        <v>2</v>
      </c>
      <c r="H732" s="19" t="s">
        <v>2373</v>
      </c>
      <c r="I732" s="19" t="str">
        <f t="shared" si="22"/>
        <v>Obesity</v>
      </c>
      <c r="J732" s="19" t="str">
        <f t="shared" si="23"/>
        <v>Prediabetes</v>
      </c>
    </row>
    <row r="733" spans="1:10" x14ac:dyDescent="0.3">
      <c r="A733" s="19" t="s">
        <v>1633</v>
      </c>
      <c r="B733" s="19">
        <v>45.34</v>
      </c>
      <c r="C733" s="21">
        <v>5.69</v>
      </c>
      <c r="D733" s="19" t="s">
        <v>2374</v>
      </c>
      <c r="E733" s="19" t="s">
        <v>2373</v>
      </c>
      <c r="F733" s="19" t="s">
        <v>2373</v>
      </c>
      <c r="G733" s="19">
        <v>0</v>
      </c>
      <c r="H733" s="19" t="s">
        <v>2373</v>
      </c>
      <c r="I733" s="19" t="str">
        <f t="shared" si="22"/>
        <v>Obesity</v>
      </c>
      <c r="J733" s="19" t="str">
        <f t="shared" si="23"/>
        <v>Normal</v>
      </c>
    </row>
    <row r="734" spans="1:10" x14ac:dyDescent="0.3">
      <c r="A734" s="19" t="s">
        <v>1632</v>
      </c>
      <c r="B734" s="19">
        <v>31.8</v>
      </c>
      <c r="C734" s="21">
        <v>5.36</v>
      </c>
      <c r="D734" s="19" t="s">
        <v>2374</v>
      </c>
      <c r="E734" s="19" t="s">
        <v>2373</v>
      </c>
      <c r="F734" s="19" t="s">
        <v>2373</v>
      </c>
      <c r="G734" s="19">
        <v>2</v>
      </c>
      <c r="H734" s="19" t="s">
        <v>2373</v>
      </c>
      <c r="I734" s="19" t="str">
        <f t="shared" si="22"/>
        <v>Obesity</v>
      </c>
      <c r="J734" s="19" t="str">
        <f t="shared" si="23"/>
        <v>Normal</v>
      </c>
    </row>
    <row r="735" spans="1:10" x14ac:dyDescent="0.3">
      <c r="A735" s="19" t="s">
        <v>1631</v>
      </c>
      <c r="B735" s="19">
        <v>41.02</v>
      </c>
      <c r="C735" s="21">
        <v>11.37</v>
      </c>
      <c r="D735" s="19" t="s">
        <v>2373</v>
      </c>
      <c r="E735" s="19" t="s">
        <v>2373</v>
      </c>
      <c r="F735" s="19" t="s">
        <v>2373</v>
      </c>
      <c r="G735" s="19">
        <v>0</v>
      </c>
      <c r="H735" s="19" t="s">
        <v>2373</v>
      </c>
      <c r="I735" s="19" t="str">
        <f t="shared" si="22"/>
        <v>Obesity</v>
      </c>
      <c r="J735" s="19" t="str">
        <f t="shared" si="23"/>
        <v>Diabetes</v>
      </c>
    </row>
    <row r="736" spans="1:10" x14ac:dyDescent="0.3">
      <c r="A736" s="19" t="s">
        <v>1630</v>
      </c>
      <c r="B736" s="19">
        <v>32.68</v>
      </c>
      <c r="C736" s="21">
        <v>11.87</v>
      </c>
      <c r="D736" s="19" t="s">
        <v>2373</v>
      </c>
      <c r="E736" s="19" t="s">
        <v>2373</v>
      </c>
      <c r="F736" s="19" t="s">
        <v>2373</v>
      </c>
      <c r="G736" s="19">
        <v>0</v>
      </c>
      <c r="H736" s="19" t="s">
        <v>2373</v>
      </c>
      <c r="I736" s="19" t="str">
        <f t="shared" si="22"/>
        <v>Obesity</v>
      </c>
      <c r="J736" s="19" t="str">
        <f t="shared" si="23"/>
        <v>Diabetes</v>
      </c>
    </row>
    <row r="737" spans="1:10" x14ac:dyDescent="0.3">
      <c r="A737" s="19" t="s">
        <v>1629</v>
      </c>
      <c r="B737" s="19">
        <v>21.7</v>
      </c>
      <c r="C737" s="21">
        <v>4.9000000000000004</v>
      </c>
      <c r="D737" s="19" t="s">
        <v>2373</v>
      </c>
      <c r="E737" s="19" t="s">
        <v>2373</v>
      </c>
      <c r="F737" s="19" t="s">
        <v>2374</v>
      </c>
      <c r="G737" s="19">
        <v>1</v>
      </c>
      <c r="H737" s="19" t="s">
        <v>2374</v>
      </c>
      <c r="I737" s="19" t="str">
        <f t="shared" si="22"/>
        <v>Normal Weight</v>
      </c>
      <c r="J737" s="19" t="str">
        <f t="shared" si="23"/>
        <v>Normal</v>
      </c>
    </row>
    <row r="738" spans="1:10" x14ac:dyDescent="0.3">
      <c r="A738" s="19" t="s">
        <v>1628</v>
      </c>
      <c r="B738" s="19">
        <v>40.479999999999997</v>
      </c>
      <c r="C738" s="21">
        <v>6.7</v>
      </c>
      <c r="D738" s="19" t="s">
        <v>2373</v>
      </c>
      <c r="E738" s="19" t="s">
        <v>2373</v>
      </c>
      <c r="F738" s="19" t="s">
        <v>2373</v>
      </c>
      <c r="G738" s="19">
        <v>3</v>
      </c>
      <c r="H738" s="19" t="s">
        <v>2373</v>
      </c>
      <c r="I738" s="19" t="str">
        <f t="shared" si="22"/>
        <v>Obesity</v>
      </c>
      <c r="J738" s="19" t="str">
        <f t="shared" si="23"/>
        <v>Diabetes</v>
      </c>
    </row>
    <row r="739" spans="1:10" x14ac:dyDescent="0.3">
      <c r="A739" s="19" t="s">
        <v>1627</v>
      </c>
      <c r="B739" s="19">
        <v>34.5</v>
      </c>
      <c r="C739" s="21">
        <v>10.3</v>
      </c>
      <c r="D739" s="19" t="s">
        <v>2373</v>
      </c>
      <c r="E739" s="19" t="s">
        <v>2373</v>
      </c>
      <c r="F739" s="19" t="s">
        <v>2373</v>
      </c>
      <c r="G739" s="19">
        <v>3</v>
      </c>
      <c r="H739" s="19" t="s">
        <v>2373</v>
      </c>
      <c r="I739" s="19" t="str">
        <f t="shared" si="22"/>
        <v>Obesity</v>
      </c>
      <c r="J739" s="19" t="str">
        <f t="shared" si="23"/>
        <v>Diabetes</v>
      </c>
    </row>
    <row r="740" spans="1:10" x14ac:dyDescent="0.3">
      <c r="A740" s="19" t="s">
        <v>1626</v>
      </c>
      <c r="B740" s="19">
        <v>45.9</v>
      </c>
      <c r="C740" s="21">
        <v>11.14</v>
      </c>
      <c r="D740" s="19" t="s">
        <v>2374</v>
      </c>
      <c r="E740" s="19" t="s">
        <v>2373</v>
      </c>
      <c r="F740" s="19" t="s">
        <v>2373</v>
      </c>
      <c r="G740" s="19">
        <v>1</v>
      </c>
      <c r="H740" s="19" t="s">
        <v>2373</v>
      </c>
      <c r="I740" s="19" t="str">
        <f t="shared" si="22"/>
        <v>Obesity</v>
      </c>
      <c r="J740" s="19" t="str">
        <f t="shared" si="23"/>
        <v>Diabetes</v>
      </c>
    </row>
    <row r="741" spans="1:10" x14ac:dyDescent="0.3">
      <c r="A741" s="19" t="s">
        <v>1625</v>
      </c>
      <c r="B741" s="19">
        <v>33.479999999999997</v>
      </c>
      <c r="C741" s="21">
        <v>4.74</v>
      </c>
      <c r="D741" s="19" t="s">
        <v>2374</v>
      </c>
      <c r="E741" s="19" t="s">
        <v>2373</v>
      </c>
      <c r="F741" s="19" t="s">
        <v>2373</v>
      </c>
      <c r="G741" s="19">
        <v>2</v>
      </c>
      <c r="H741" s="19" t="s">
        <v>2373</v>
      </c>
      <c r="I741" s="19" t="str">
        <f t="shared" si="22"/>
        <v>Obesity</v>
      </c>
      <c r="J741" s="19" t="str">
        <f t="shared" si="23"/>
        <v>Normal</v>
      </c>
    </row>
    <row r="742" spans="1:10" x14ac:dyDescent="0.3">
      <c r="A742" s="19" t="s">
        <v>1624</v>
      </c>
      <c r="B742" s="19">
        <v>28.31</v>
      </c>
      <c r="C742" s="21">
        <v>5.96</v>
      </c>
      <c r="D742" s="19" t="s">
        <v>2374</v>
      </c>
      <c r="E742" s="19" t="s">
        <v>2373</v>
      </c>
      <c r="F742" s="19" t="s">
        <v>2373</v>
      </c>
      <c r="G742" s="19">
        <v>2</v>
      </c>
      <c r="H742" s="19" t="s">
        <v>2373</v>
      </c>
      <c r="I742" s="19" t="str">
        <f t="shared" si="22"/>
        <v>Over Weight</v>
      </c>
      <c r="J742" s="19" t="str">
        <f t="shared" si="23"/>
        <v>Prediabetes</v>
      </c>
    </row>
    <row r="743" spans="1:10" x14ac:dyDescent="0.3">
      <c r="A743" s="19" t="s">
        <v>1623</v>
      </c>
      <c r="B743" s="19">
        <v>21.565000000000001</v>
      </c>
      <c r="C743" s="21">
        <v>4.95</v>
      </c>
      <c r="D743" s="19" t="s">
        <v>2373</v>
      </c>
      <c r="E743" s="19" t="s">
        <v>2374</v>
      </c>
      <c r="F743" s="19" t="s">
        <v>2373</v>
      </c>
      <c r="G743" s="19">
        <v>1</v>
      </c>
      <c r="H743" s="19" t="s">
        <v>2374</v>
      </c>
      <c r="I743" s="19" t="str">
        <f t="shared" si="22"/>
        <v>Normal Weight</v>
      </c>
      <c r="J743" s="19" t="str">
        <f t="shared" si="23"/>
        <v>Normal</v>
      </c>
    </row>
    <row r="744" spans="1:10" x14ac:dyDescent="0.3">
      <c r="A744" s="19" t="s">
        <v>1622</v>
      </c>
      <c r="B744" s="19">
        <v>35.590000000000003</v>
      </c>
      <c r="C744" s="21">
        <v>5.21</v>
      </c>
      <c r="D744" s="19" t="s">
        <v>2374</v>
      </c>
      <c r="E744" s="19" t="s">
        <v>2373</v>
      </c>
      <c r="F744" s="19" t="s">
        <v>2374</v>
      </c>
      <c r="G744" s="19">
        <v>1</v>
      </c>
      <c r="H744" s="19" t="s">
        <v>2373</v>
      </c>
      <c r="I744" s="19" t="str">
        <f t="shared" si="22"/>
        <v>Obesity</v>
      </c>
      <c r="J744" s="19" t="str">
        <f t="shared" si="23"/>
        <v>Normal</v>
      </c>
    </row>
    <row r="745" spans="1:10" x14ac:dyDescent="0.3">
      <c r="A745" s="19" t="s">
        <v>1621</v>
      </c>
      <c r="B745" s="19">
        <v>43.44</v>
      </c>
      <c r="C745" s="21">
        <v>4.8600000000000003</v>
      </c>
      <c r="D745" s="19" t="s">
        <v>2374</v>
      </c>
      <c r="E745" s="19" t="s">
        <v>2373</v>
      </c>
      <c r="F745" s="19" t="s">
        <v>2373</v>
      </c>
      <c r="G745" s="19">
        <v>0</v>
      </c>
      <c r="H745" s="19" t="s">
        <v>2373</v>
      </c>
      <c r="I745" s="19" t="str">
        <f t="shared" si="22"/>
        <v>Obesity</v>
      </c>
      <c r="J745" s="19" t="str">
        <f t="shared" si="23"/>
        <v>Normal</v>
      </c>
    </row>
    <row r="746" spans="1:10" x14ac:dyDescent="0.3">
      <c r="A746" s="19" t="s">
        <v>1620</v>
      </c>
      <c r="B746" s="19">
        <v>21.754999999999999</v>
      </c>
      <c r="C746" s="21">
        <v>7.79</v>
      </c>
      <c r="D746" s="19" t="s">
        <v>2374</v>
      </c>
      <c r="E746" s="19" t="s">
        <v>2373</v>
      </c>
      <c r="F746" s="19" t="s">
        <v>2373</v>
      </c>
      <c r="G746" s="19">
        <v>0</v>
      </c>
      <c r="H746" s="19" t="s">
        <v>2373</v>
      </c>
      <c r="I746" s="19" t="str">
        <f t="shared" si="22"/>
        <v>Normal Weight</v>
      </c>
      <c r="J746" s="19" t="str">
        <f t="shared" si="23"/>
        <v>Diabetes</v>
      </c>
    </row>
    <row r="747" spans="1:10" x14ac:dyDescent="0.3">
      <c r="A747" s="19" t="s">
        <v>1619</v>
      </c>
      <c r="B747" s="19">
        <v>44.55</v>
      </c>
      <c r="C747" s="21">
        <v>7.12</v>
      </c>
      <c r="D747" s="19" t="s">
        <v>2374</v>
      </c>
      <c r="E747" s="19" t="s">
        <v>2373</v>
      </c>
      <c r="F747" s="19" t="s">
        <v>2373</v>
      </c>
      <c r="G747" s="19">
        <v>1</v>
      </c>
      <c r="H747" s="19" t="s">
        <v>2373</v>
      </c>
      <c r="I747" s="19" t="str">
        <f t="shared" si="22"/>
        <v>Obesity</v>
      </c>
      <c r="J747" s="19" t="str">
        <f t="shared" si="23"/>
        <v>Diabetes</v>
      </c>
    </row>
    <row r="748" spans="1:10" x14ac:dyDescent="0.3">
      <c r="A748" s="19" t="s">
        <v>1618</v>
      </c>
      <c r="B748" s="19">
        <v>43.32</v>
      </c>
      <c r="C748" s="21">
        <v>4.67</v>
      </c>
      <c r="D748" s="19" t="s">
        <v>2374</v>
      </c>
      <c r="E748" s="19" t="s">
        <v>2373</v>
      </c>
      <c r="F748" s="19" t="s">
        <v>2373</v>
      </c>
      <c r="G748" s="19">
        <v>0</v>
      </c>
      <c r="H748" s="19" t="s">
        <v>2373</v>
      </c>
      <c r="I748" s="19" t="str">
        <f t="shared" si="22"/>
        <v>Obesity</v>
      </c>
      <c r="J748" s="19" t="str">
        <f t="shared" si="23"/>
        <v>Normal</v>
      </c>
    </row>
    <row r="749" spans="1:10" x14ac:dyDescent="0.3">
      <c r="A749" s="19" t="s">
        <v>1617</v>
      </c>
      <c r="B749" s="19">
        <v>31.23</v>
      </c>
      <c r="C749" s="21">
        <v>9.1199999999999992</v>
      </c>
      <c r="D749" s="19" t="s">
        <v>2374</v>
      </c>
      <c r="E749" s="19" t="s">
        <v>2373</v>
      </c>
      <c r="F749" s="19" t="s">
        <v>2374</v>
      </c>
      <c r="G749" s="19">
        <v>1</v>
      </c>
      <c r="H749" s="19" t="s">
        <v>2373</v>
      </c>
      <c r="I749" s="19" t="str">
        <f t="shared" si="22"/>
        <v>Obesity</v>
      </c>
      <c r="J749" s="19" t="str">
        <f t="shared" si="23"/>
        <v>Diabetes</v>
      </c>
    </row>
    <row r="750" spans="1:10" x14ac:dyDescent="0.3">
      <c r="A750" s="19" t="s">
        <v>1616</v>
      </c>
      <c r="B750" s="19">
        <v>42.81</v>
      </c>
      <c r="C750" s="21">
        <v>4.1500000000000004</v>
      </c>
      <c r="D750" s="19" t="s">
        <v>2373</v>
      </c>
      <c r="E750" s="19" t="s">
        <v>2373</v>
      </c>
      <c r="F750" s="19" t="s">
        <v>2373</v>
      </c>
      <c r="G750" s="19">
        <v>1</v>
      </c>
      <c r="H750" s="19" t="s">
        <v>2373</v>
      </c>
      <c r="I750" s="19" t="str">
        <f t="shared" si="22"/>
        <v>Obesity</v>
      </c>
      <c r="J750" s="19" t="str">
        <f t="shared" si="23"/>
        <v>Normal</v>
      </c>
    </row>
    <row r="751" spans="1:10" x14ac:dyDescent="0.3">
      <c r="A751" s="19" t="s">
        <v>1615</v>
      </c>
      <c r="B751" s="19">
        <v>35.909999999999997</v>
      </c>
      <c r="C751" s="21">
        <v>6.72</v>
      </c>
      <c r="D751" s="19" t="s">
        <v>2374</v>
      </c>
      <c r="E751" s="19" t="s">
        <v>2373</v>
      </c>
      <c r="F751" s="19" t="s">
        <v>2373</v>
      </c>
      <c r="G751" s="19">
        <v>2</v>
      </c>
      <c r="H751" s="19" t="s">
        <v>2373</v>
      </c>
      <c r="I751" s="19" t="str">
        <f t="shared" si="22"/>
        <v>Obesity</v>
      </c>
      <c r="J751" s="19" t="str">
        <f t="shared" si="23"/>
        <v>Diabetes</v>
      </c>
    </row>
    <row r="752" spans="1:10" x14ac:dyDescent="0.3">
      <c r="A752" s="19" t="s">
        <v>1614</v>
      </c>
      <c r="B752" s="19">
        <v>36.65</v>
      </c>
      <c r="C752" s="21">
        <v>5.01</v>
      </c>
      <c r="D752" s="19" t="s">
        <v>2374</v>
      </c>
      <c r="E752" s="19" t="s">
        <v>2373</v>
      </c>
      <c r="F752" s="19" t="s">
        <v>2374</v>
      </c>
      <c r="G752" s="19">
        <v>1</v>
      </c>
      <c r="H752" s="19" t="s">
        <v>2373</v>
      </c>
      <c r="I752" s="19" t="str">
        <f t="shared" si="22"/>
        <v>Obesity</v>
      </c>
      <c r="J752" s="19" t="str">
        <f t="shared" si="23"/>
        <v>Normal</v>
      </c>
    </row>
    <row r="753" spans="1:10" x14ac:dyDescent="0.3">
      <c r="A753" s="19" t="s">
        <v>1613</v>
      </c>
      <c r="B753" s="19">
        <v>22.04</v>
      </c>
      <c r="C753" s="21">
        <v>10.9</v>
      </c>
      <c r="D753" s="19" t="s">
        <v>2374</v>
      </c>
      <c r="E753" s="19" t="s">
        <v>2373</v>
      </c>
      <c r="F753" s="19" t="s">
        <v>2373</v>
      </c>
      <c r="G753" s="19">
        <v>2</v>
      </c>
      <c r="H753" s="19" t="s">
        <v>2373</v>
      </c>
      <c r="I753" s="19" t="str">
        <f t="shared" si="22"/>
        <v>Normal Weight</v>
      </c>
      <c r="J753" s="19" t="str">
        <f t="shared" si="23"/>
        <v>Diabetes</v>
      </c>
    </row>
    <row r="754" spans="1:10" x14ac:dyDescent="0.3">
      <c r="A754" s="19" t="s">
        <v>1612</v>
      </c>
      <c r="B754" s="19">
        <v>31.824999999999999</v>
      </c>
      <c r="C754" s="21">
        <v>5.52</v>
      </c>
      <c r="D754" s="19" t="s">
        <v>2374</v>
      </c>
      <c r="E754" s="19" t="s">
        <v>2373</v>
      </c>
      <c r="F754" s="19" t="s">
        <v>2373</v>
      </c>
      <c r="G754" s="19">
        <v>1</v>
      </c>
      <c r="H754" s="19" t="s">
        <v>2373</v>
      </c>
      <c r="I754" s="19" t="str">
        <f t="shared" si="22"/>
        <v>Obesity</v>
      </c>
      <c r="J754" s="19" t="str">
        <f t="shared" si="23"/>
        <v>Normal</v>
      </c>
    </row>
    <row r="755" spans="1:10" x14ac:dyDescent="0.3">
      <c r="A755" s="19" t="s">
        <v>1611</v>
      </c>
      <c r="B755" s="19">
        <v>53.58</v>
      </c>
      <c r="C755" s="21">
        <v>4.55</v>
      </c>
      <c r="D755" s="19" t="s">
        <v>2373</v>
      </c>
      <c r="E755" s="19" t="s">
        <v>2373</v>
      </c>
      <c r="F755" s="19" t="s">
        <v>2373</v>
      </c>
      <c r="G755" s="19">
        <v>1</v>
      </c>
      <c r="H755" s="19" t="s">
        <v>2373</v>
      </c>
      <c r="I755" s="19" t="str">
        <f t="shared" si="22"/>
        <v>Obesity</v>
      </c>
      <c r="J755" s="19" t="str">
        <f t="shared" si="23"/>
        <v>Normal</v>
      </c>
    </row>
    <row r="756" spans="1:10" x14ac:dyDescent="0.3">
      <c r="A756" s="19" t="s">
        <v>1610</v>
      </c>
      <c r="B756" s="19">
        <v>34.299999999999997</v>
      </c>
      <c r="C756" s="21">
        <v>11.76</v>
      </c>
      <c r="D756" s="19" t="s">
        <v>2373</v>
      </c>
      <c r="E756" s="19" t="s">
        <v>2373</v>
      </c>
      <c r="F756" s="19" t="s">
        <v>2373</v>
      </c>
      <c r="G756" s="19">
        <v>0</v>
      </c>
      <c r="H756" s="19" t="s">
        <v>2373</v>
      </c>
      <c r="I756" s="19" t="str">
        <f t="shared" si="22"/>
        <v>Obesity</v>
      </c>
      <c r="J756" s="19" t="str">
        <f t="shared" si="23"/>
        <v>Diabetes</v>
      </c>
    </row>
    <row r="757" spans="1:10" x14ac:dyDescent="0.3">
      <c r="A757" s="19" t="s">
        <v>1609</v>
      </c>
      <c r="B757" s="19">
        <v>32.11</v>
      </c>
      <c r="C757" s="21">
        <v>7.06</v>
      </c>
      <c r="D757" s="19" t="s">
        <v>2373</v>
      </c>
      <c r="E757" s="19" t="s">
        <v>2373</v>
      </c>
      <c r="F757" s="19" t="s">
        <v>2373</v>
      </c>
      <c r="G757" s="19">
        <v>0</v>
      </c>
      <c r="H757" s="19" t="s">
        <v>2373</v>
      </c>
      <c r="I757" s="19" t="str">
        <f t="shared" si="22"/>
        <v>Obesity</v>
      </c>
      <c r="J757" s="19" t="str">
        <f t="shared" si="23"/>
        <v>Diabetes</v>
      </c>
    </row>
    <row r="758" spans="1:10" x14ac:dyDescent="0.3">
      <c r="A758" s="19" t="s">
        <v>1608</v>
      </c>
      <c r="B758" s="19">
        <v>31.78</v>
      </c>
      <c r="C758" s="21">
        <v>11.35</v>
      </c>
      <c r="D758" s="19" t="s">
        <v>2374</v>
      </c>
      <c r="E758" s="19" t="s">
        <v>2373</v>
      </c>
      <c r="F758" s="19" t="s">
        <v>2374</v>
      </c>
      <c r="G758" s="19">
        <v>1</v>
      </c>
      <c r="H758" s="19" t="s">
        <v>2373</v>
      </c>
      <c r="I758" s="19" t="str">
        <f t="shared" si="22"/>
        <v>Obesity</v>
      </c>
      <c r="J758" s="19" t="str">
        <f t="shared" si="23"/>
        <v>Diabetes</v>
      </c>
    </row>
    <row r="759" spans="1:10" x14ac:dyDescent="0.3">
      <c r="A759" s="19" t="s">
        <v>1607</v>
      </c>
      <c r="B759" s="19">
        <v>46.89</v>
      </c>
      <c r="C759" s="21">
        <v>5.52</v>
      </c>
      <c r="D759" s="19" t="s">
        <v>2373</v>
      </c>
      <c r="E759" s="19" t="s">
        <v>2373</v>
      </c>
      <c r="F759" s="19" t="s">
        <v>2373</v>
      </c>
      <c r="G759" s="19">
        <v>0</v>
      </c>
      <c r="H759" s="19" t="s">
        <v>2373</v>
      </c>
      <c r="I759" s="19" t="str">
        <f t="shared" si="22"/>
        <v>Obesity</v>
      </c>
      <c r="J759" s="19" t="str">
        <f t="shared" si="23"/>
        <v>Normal</v>
      </c>
    </row>
    <row r="760" spans="1:10" x14ac:dyDescent="0.3">
      <c r="A760" s="19" t="s">
        <v>1606</v>
      </c>
      <c r="B760" s="19">
        <v>39.35</v>
      </c>
      <c r="C760" s="21">
        <v>7.86</v>
      </c>
      <c r="D760" s="19" t="s">
        <v>2374</v>
      </c>
      <c r="E760" s="19" t="s">
        <v>2373</v>
      </c>
      <c r="F760" s="19" t="s">
        <v>2373</v>
      </c>
      <c r="G760" s="19">
        <v>1</v>
      </c>
      <c r="H760" s="19" t="s">
        <v>2373</v>
      </c>
      <c r="I760" s="19" t="str">
        <f t="shared" si="22"/>
        <v>Obesity</v>
      </c>
      <c r="J760" s="19" t="str">
        <f t="shared" si="23"/>
        <v>Diabetes</v>
      </c>
    </row>
    <row r="761" spans="1:10" x14ac:dyDescent="0.3">
      <c r="A761" s="19" t="s">
        <v>1605</v>
      </c>
      <c r="B761" s="19">
        <v>39.200000000000003</v>
      </c>
      <c r="C761" s="21">
        <v>11.38</v>
      </c>
      <c r="D761" s="19" t="s">
        <v>2373</v>
      </c>
      <c r="E761" s="19" t="s">
        <v>2373</v>
      </c>
      <c r="F761" s="19" t="s">
        <v>2373</v>
      </c>
      <c r="G761" s="19">
        <v>0</v>
      </c>
      <c r="H761" s="19" t="s">
        <v>2373</v>
      </c>
      <c r="I761" s="19" t="str">
        <f t="shared" si="22"/>
        <v>Obesity</v>
      </c>
      <c r="J761" s="19" t="str">
        <f t="shared" si="23"/>
        <v>Diabetes</v>
      </c>
    </row>
    <row r="762" spans="1:10" x14ac:dyDescent="0.3">
      <c r="A762" s="19" t="s">
        <v>1604</v>
      </c>
      <c r="B762" s="19">
        <v>39.159999999999997</v>
      </c>
      <c r="C762" s="21">
        <v>10.48</v>
      </c>
      <c r="D762" s="19" t="s">
        <v>2373</v>
      </c>
      <c r="E762" s="19" t="s">
        <v>2373</v>
      </c>
      <c r="F762" s="19" t="s">
        <v>2373</v>
      </c>
      <c r="G762" s="19">
        <v>0</v>
      </c>
      <c r="H762" s="19" t="s">
        <v>2373</v>
      </c>
      <c r="I762" s="19" t="str">
        <f t="shared" si="22"/>
        <v>Obesity</v>
      </c>
      <c r="J762" s="19" t="str">
        <f t="shared" si="23"/>
        <v>Diabetes</v>
      </c>
    </row>
    <row r="763" spans="1:10" x14ac:dyDescent="0.3">
      <c r="A763" s="19" t="s">
        <v>1603</v>
      </c>
      <c r="B763" s="19">
        <v>44.1</v>
      </c>
      <c r="C763" s="21">
        <v>5.04</v>
      </c>
      <c r="D763" s="19" t="s">
        <v>2374</v>
      </c>
      <c r="E763" s="19" t="s">
        <v>2373</v>
      </c>
      <c r="F763" s="19" t="s">
        <v>2373</v>
      </c>
      <c r="G763" s="19">
        <v>0</v>
      </c>
      <c r="H763" s="19" t="s">
        <v>2373</v>
      </c>
      <c r="I763" s="19" t="str">
        <f t="shared" si="22"/>
        <v>Obesity</v>
      </c>
      <c r="J763" s="19" t="str">
        <f t="shared" si="23"/>
        <v>Normal</v>
      </c>
    </row>
    <row r="764" spans="1:10" x14ac:dyDescent="0.3">
      <c r="A764" s="19" t="s">
        <v>1602</v>
      </c>
      <c r="B764" s="19">
        <v>33.200000000000003</v>
      </c>
      <c r="C764" s="21">
        <v>9.06</v>
      </c>
      <c r="D764" s="19" t="s">
        <v>2373</v>
      </c>
      <c r="E764" s="19" t="s">
        <v>2373</v>
      </c>
      <c r="F764" s="19" t="s">
        <v>2373</v>
      </c>
      <c r="G764" s="19">
        <v>0</v>
      </c>
      <c r="H764" s="19" t="s">
        <v>2373</v>
      </c>
      <c r="I764" s="19" t="str">
        <f t="shared" si="22"/>
        <v>Obesity</v>
      </c>
      <c r="J764" s="19" t="str">
        <f t="shared" si="23"/>
        <v>Diabetes</v>
      </c>
    </row>
    <row r="765" spans="1:10" x14ac:dyDescent="0.3">
      <c r="A765" s="19" t="s">
        <v>1601</v>
      </c>
      <c r="B765" s="19">
        <v>29.92</v>
      </c>
      <c r="C765" s="21">
        <v>11.07</v>
      </c>
      <c r="D765" s="19" t="s">
        <v>2373</v>
      </c>
      <c r="E765" s="19" t="s">
        <v>2373</v>
      </c>
      <c r="F765" s="19" t="s">
        <v>2373</v>
      </c>
      <c r="G765" s="19">
        <v>0</v>
      </c>
      <c r="H765" s="19" t="s">
        <v>2373</v>
      </c>
      <c r="I765" s="19" t="str">
        <f t="shared" si="22"/>
        <v>Obesity</v>
      </c>
      <c r="J765" s="19" t="str">
        <f t="shared" si="23"/>
        <v>Diabetes</v>
      </c>
    </row>
    <row r="766" spans="1:10" x14ac:dyDescent="0.3">
      <c r="A766" s="19" t="s">
        <v>1600</v>
      </c>
      <c r="B766" s="19">
        <v>25</v>
      </c>
      <c r="C766" s="21">
        <v>10.45</v>
      </c>
      <c r="D766" s="19" t="s">
        <v>2373</v>
      </c>
      <c r="E766" s="19" t="s">
        <v>2373</v>
      </c>
      <c r="F766" s="19" t="s">
        <v>2373</v>
      </c>
      <c r="G766" s="19">
        <v>0</v>
      </c>
      <c r="H766" s="19" t="s">
        <v>2373</v>
      </c>
      <c r="I766" s="19" t="str">
        <f t="shared" si="22"/>
        <v>Over Weight</v>
      </c>
      <c r="J766" s="19" t="str">
        <f t="shared" si="23"/>
        <v>Diabetes</v>
      </c>
    </row>
    <row r="767" spans="1:10" x14ac:dyDescent="0.3">
      <c r="A767" s="19" t="s">
        <v>1599</v>
      </c>
      <c r="B767" s="19">
        <v>38.869999999999997</v>
      </c>
      <c r="C767" s="21">
        <v>8.6300000000000008</v>
      </c>
      <c r="D767" s="19" t="s">
        <v>2374</v>
      </c>
      <c r="E767" s="19" t="s">
        <v>2373</v>
      </c>
      <c r="F767" s="19" t="s">
        <v>2373</v>
      </c>
      <c r="G767" s="19">
        <v>1</v>
      </c>
      <c r="H767" s="19" t="s">
        <v>2373</v>
      </c>
      <c r="I767" s="19" t="str">
        <f t="shared" si="22"/>
        <v>Obesity</v>
      </c>
      <c r="J767" s="19" t="str">
        <f t="shared" si="23"/>
        <v>Diabetes</v>
      </c>
    </row>
    <row r="768" spans="1:10" x14ac:dyDescent="0.3">
      <c r="A768" s="19" t="s">
        <v>1598</v>
      </c>
      <c r="B768" s="19">
        <v>32.299999999999997</v>
      </c>
      <c r="C768" s="21">
        <v>5.28</v>
      </c>
      <c r="D768" s="19" t="s">
        <v>2374</v>
      </c>
      <c r="E768" s="19" t="s">
        <v>2373</v>
      </c>
      <c r="F768" s="19" t="s">
        <v>2373</v>
      </c>
      <c r="G768" s="19">
        <v>2</v>
      </c>
      <c r="H768" s="19" t="s">
        <v>2373</v>
      </c>
      <c r="I768" s="19" t="str">
        <f t="shared" si="22"/>
        <v>Obesity</v>
      </c>
      <c r="J768" s="19" t="str">
        <f t="shared" si="23"/>
        <v>Normal</v>
      </c>
    </row>
    <row r="769" spans="1:10" x14ac:dyDescent="0.3">
      <c r="A769" s="19" t="s">
        <v>1597</v>
      </c>
      <c r="B769" s="19">
        <v>31.16</v>
      </c>
      <c r="C769" s="21">
        <v>7.49</v>
      </c>
      <c r="D769" s="19" t="s">
        <v>2374</v>
      </c>
      <c r="E769" s="19" t="s">
        <v>2373</v>
      </c>
      <c r="F769" s="19" t="s">
        <v>2373</v>
      </c>
      <c r="G769" s="19">
        <v>2</v>
      </c>
      <c r="H769" s="19" t="s">
        <v>2373</v>
      </c>
      <c r="I769" s="19" t="str">
        <f t="shared" si="22"/>
        <v>Obesity</v>
      </c>
      <c r="J769" s="19" t="str">
        <f t="shared" si="23"/>
        <v>Diabetes</v>
      </c>
    </row>
    <row r="770" spans="1:10" x14ac:dyDescent="0.3">
      <c r="A770" s="19" t="s">
        <v>1596</v>
      </c>
      <c r="B770" s="19">
        <v>54.59</v>
      </c>
      <c r="C770" s="21">
        <v>4.2699999999999996</v>
      </c>
      <c r="D770" s="19" t="s">
        <v>2373</v>
      </c>
      <c r="E770" s="19" t="s">
        <v>2373</v>
      </c>
      <c r="F770" s="19" t="s">
        <v>2373</v>
      </c>
      <c r="G770" s="19">
        <v>0</v>
      </c>
      <c r="H770" s="19" t="s">
        <v>2373</v>
      </c>
      <c r="I770" s="19" t="str">
        <f t="shared" si="22"/>
        <v>Obesity</v>
      </c>
      <c r="J770" s="19" t="str">
        <f t="shared" si="23"/>
        <v>Normal</v>
      </c>
    </row>
    <row r="771" spans="1:10" x14ac:dyDescent="0.3">
      <c r="A771" s="19" t="s">
        <v>1595</v>
      </c>
      <c r="B771" s="19">
        <v>21.09</v>
      </c>
      <c r="C771" s="21">
        <v>9.2200000000000006</v>
      </c>
      <c r="D771" s="19" t="s">
        <v>2374</v>
      </c>
      <c r="E771" s="19" t="s">
        <v>2373</v>
      </c>
      <c r="F771" s="19" t="s">
        <v>2373</v>
      </c>
      <c r="G771" s="19">
        <v>2</v>
      </c>
      <c r="H771" s="19" t="s">
        <v>2373</v>
      </c>
      <c r="I771" s="19" t="str">
        <f t="shared" ref="I771:I834" si="24">IF(B771&lt;18.5,"Under Weight",IF(B771&lt;24.9,"Normal Weight",IF(B771&lt;29.9,"Over Weight","Obesity")))</f>
        <v>Normal Weight</v>
      </c>
      <c r="J771" s="19" t="str">
        <f t="shared" ref="J771:J834" si="25">IF(C771&lt;5.7,"Normal",IF(C771&lt;6.4,"Prediabetes","Diabetes"))</f>
        <v>Diabetes</v>
      </c>
    </row>
    <row r="772" spans="1:10" x14ac:dyDescent="0.3">
      <c r="A772" s="19" t="s">
        <v>1594</v>
      </c>
      <c r="B772" s="19">
        <v>52.41</v>
      </c>
      <c r="C772" s="21">
        <v>5.99</v>
      </c>
      <c r="D772" s="19" t="s">
        <v>2373</v>
      </c>
      <c r="E772" s="19" t="s">
        <v>2373</v>
      </c>
      <c r="F772" s="19" t="s">
        <v>2373</v>
      </c>
      <c r="G772" s="19">
        <v>1</v>
      </c>
      <c r="H772" s="19" t="s">
        <v>2373</v>
      </c>
      <c r="I772" s="19" t="str">
        <f t="shared" si="24"/>
        <v>Obesity</v>
      </c>
      <c r="J772" s="19" t="str">
        <f t="shared" si="25"/>
        <v>Prediabetes</v>
      </c>
    </row>
    <row r="773" spans="1:10" x14ac:dyDescent="0.3">
      <c r="A773" s="19" t="s">
        <v>1593</v>
      </c>
      <c r="B773" s="19">
        <v>41.47</v>
      </c>
      <c r="C773" s="21">
        <v>5.86</v>
      </c>
      <c r="D773" s="19" t="s">
        <v>2374</v>
      </c>
      <c r="E773" s="19" t="s">
        <v>2373</v>
      </c>
      <c r="F773" s="19" t="s">
        <v>2373</v>
      </c>
      <c r="G773" s="19">
        <v>2</v>
      </c>
      <c r="H773" s="19" t="s">
        <v>2373</v>
      </c>
      <c r="I773" s="19" t="str">
        <f t="shared" si="24"/>
        <v>Obesity</v>
      </c>
      <c r="J773" s="19" t="str">
        <f t="shared" si="25"/>
        <v>Prediabetes</v>
      </c>
    </row>
    <row r="774" spans="1:10" x14ac:dyDescent="0.3">
      <c r="A774" s="19" t="s">
        <v>1592</v>
      </c>
      <c r="B774" s="19">
        <v>33.1</v>
      </c>
      <c r="C774" s="21">
        <v>5.19</v>
      </c>
      <c r="D774" s="19" t="s">
        <v>2374</v>
      </c>
      <c r="E774" s="19" t="s">
        <v>2373</v>
      </c>
      <c r="F774" s="19" t="s">
        <v>2373</v>
      </c>
      <c r="G774" s="19">
        <v>2</v>
      </c>
      <c r="H774" s="19" t="s">
        <v>2373</v>
      </c>
      <c r="I774" s="19" t="str">
        <f t="shared" si="24"/>
        <v>Obesity</v>
      </c>
      <c r="J774" s="19" t="str">
        <f t="shared" si="25"/>
        <v>Normal</v>
      </c>
    </row>
    <row r="775" spans="1:10" x14ac:dyDescent="0.3">
      <c r="A775" s="19" t="s">
        <v>1591</v>
      </c>
      <c r="B775" s="19">
        <v>30.8</v>
      </c>
      <c r="C775" s="21">
        <v>4.37</v>
      </c>
      <c r="D775" s="19" t="s">
        <v>2374</v>
      </c>
      <c r="E775" s="19" t="s">
        <v>2373</v>
      </c>
      <c r="F775" s="19" t="s">
        <v>2373</v>
      </c>
      <c r="G775" s="19">
        <v>2</v>
      </c>
      <c r="H775" s="19" t="s">
        <v>2373</v>
      </c>
      <c r="I775" s="19" t="str">
        <f t="shared" si="24"/>
        <v>Obesity</v>
      </c>
      <c r="J775" s="19" t="str">
        <f t="shared" si="25"/>
        <v>Normal</v>
      </c>
    </row>
    <row r="776" spans="1:10" x14ac:dyDescent="0.3">
      <c r="A776" s="19" t="s">
        <v>1590</v>
      </c>
      <c r="B776" s="19">
        <v>42.06</v>
      </c>
      <c r="C776" s="21">
        <v>5.32</v>
      </c>
      <c r="D776" s="19" t="s">
        <v>2373</v>
      </c>
      <c r="E776" s="19" t="s">
        <v>2373</v>
      </c>
      <c r="F776" s="19" t="s">
        <v>2373</v>
      </c>
      <c r="G776" s="19">
        <v>1</v>
      </c>
      <c r="H776" s="19" t="s">
        <v>2373</v>
      </c>
      <c r="I776" s="19" t="str">
        <f t="shared" si="24"/>
        <v>Obesity</v>
      </c>
      <c r="J776" s="19" t="str">
        <f t="shared" si="25"/>
        <v>Normal</v>
      </c>
    </row>
    <row r="777" spans="1:10" x14ac:dyDescent="0.3">
      <c r="A777" s="19" t="s">
        <v>1589</v>
      </c>
      <c r="B777" s="19">
        <v>39.270000000000003</v>
      </c>
      <c r="C777" s="21">
        <v>5.64</v>
      </c>
      <c r="D777" s="19" t="s">
        <v>2373</v>
      </c>
      <c r="E777" s="19" t="s">
        <v>2373</v>
      </c>
      <c r="F777" s="19" t="s">
        <v>2374</v>
      </c>
      <c r="G777" s="19">
        <v>1</v>
      </c>
      <c r="H777" s="19" t="s">
        <v>2373</v>
      </c>
      <c r="I777" s="19" t="str">
        <f t="shared" si="24"/>
        <v>Obesity</v>
      </c>
      <c r="J777" s="19" t="str">
        <f t="shared" si="25"/>
        <v>Normal</v>
      </c>
    </row>
    <row r="778" spans="1:10" x14ac:dyDescent="0.3">
      <c r="A778" s="19" t="s">
        <v>1588</v>
      </c>
      <c r="B778" s="19">
        <v>30.71</v>
      </c>
      <c r="C778" s="21">
        <v>5.59</v>
      </c>
      <c r="D778" s="19" t="s">
        <v>2374</v>
      </c>
      <c r="E778" s="19" t="s">
        <v>2373</v>
      </c>
      <c r="F778" s="19" t="s">
        <v>2373</v>
      </c>
      <c r="G778" s="19">
        <v>1</v>
      </c>
      <c r="H778" s="19" t="s">
        <v>2373</v>
      </c>
      <c r="I778" s="19" t="str">
        <f t="shared" si="24"/>
        <v>Obesity</v>
      </c>
      <c r="J778" s="19" t="str">
        <f t="shared" si="25"/>
        <v>Normal</v>
      </c>
    </row>
    <row r="779" spans="1:10" x14ac:dyDescent="0.3">
      <c r="A779" s="19" t="s">
        <v>1587</v>
      </c>
      <c r="B779" s="19">
        <v>47.19</v>
      </c>
      <c r="C779" s="21">
        <v>5.29</v>
      </c>
      <c r="D779" s="19" t="s">
        <v>2373</v>
      </c>
      <c r="E779" s="19" t="s">
        <v>2373</v>
      </c>
      <c r="F779" s="19" t="s">
        <v>2373</v>
      </c>
      <c r="G779" s="19">
        <v>0</v>
      </c>
      <c r="H779" s="19" t="s">
        <v>2373</v>
      </c>
      <c r="I779" s="19" t="str">
        <f t="shared" si="24"/>
        <v>Obesity</v>
      </c>
      <c r="J779" s="19" t="str">
        <f t="shared" si="25"/>
        <v>Normal</v>
      </c>
    </row>
    <row r="780" spans="1:10" x14ac:dyDescent="0.3">
      <c r="A780" s="19" t="s">
        <v>1586</v>
      </c>
      <c r="B780" s="19">
        <v>30.02</v>
      </c>
      <c r="C780" s="21">
        <v>6.65</v>
      </c>
      <c r="D780" s="19" t="s">
        <v>2373</v>
      </c>
      <c r="E780" s="19" t="s">
        <v>2373</v>
      </c>
      <c r="F780" s="19" t="s">
        <v>2373</v>
      </c>
      <c r="G780" s="19">
        <v>0</v>
      </c>
      <c r="H780" s="19" t="s">
        <v>2373</v>
      </c>
      <c r="I780" s="19" t="str">
        <f t="shared" si="24"/>
        <v>Obesity</v>
      </c>
      <c r="J780" s="19" t="str">
        <f t="shared" si="25"/>
        <v>Diabetes</v>
      </c>
    </row>
    <row r="781" spans="1:10" x14ac:dyDescent="0.3">
      <c r="A781" s="19" t="s">
        <v>1585</v>
      </c>
      <c r="B781" s="19">
        <v>37.909999999999997</v>
      </c>
      <c r="C781" s="21">
        <v>5.68</v>
      </c>
      <c r="D781" s="19" t="s">
        <v>2374</v>
      </c>
      <c r="E781" s="19" t="s">
        <v>2373</v>
      </c>
      <c r="F781" s="19" t="s">
        <v>2373</v>
      </c>
      <c r="G781" s="19">
        <v>0</v>
      </c>
      <c r="H781" s="19" t="s">
        <v>2373</v>
      </c>
      <c r="I781" s="19" t="str">
        <f t="shared" si="24"/>
        <v>Obesity</v>
      </c>
      <c r="J781" s="19" t="str">
        <f t="shared" si="25"/>
        <v>Normal</v>
      </c>
    </row>
    <row r="782" spans="1:10" x14ac:dyDescent="0.3">
      <c r="A782" s="19" t="s">
        <v>1584</v>
      </c>
      <c r="B782" s="19">
        <v>54.61</v>
      </c>
      <c r="C782" s="21">
        <v>4.49</v>
      </c>
      <c r="D782" s="19" t="s">
        <v>2373</v>
      </c>
      <c r="E782" s="19" t="s">
        <v>2373</v>
      </c>
      <c r="F782" s="19" t="s">
        <v>2373</v>
      </c>
      <c r="G782" s="19">
        <v>0</v>
      </c>
      <c r="H782" s="19" t="s">
        <v>2373</v>
      </c>
      <c r="I782" s="19" t="str">
        <f t="shared" si="24"/>
        <v>Obesity</v>
      </c>
      <c r="J782" s="19" t="str">
        <f t="shared" si="25"/>
        <v>Normal</v>
      </c>
    </row>
    <row r="783" spans="1:10" x14ac:dyDescent="0.3">
      <c r="A783" s="19" t="s">
        <v>1583</v>
      </c>
      <c r="B783" s="19">
        <v>36.005000000000003</v>
      </c>
      <c r="C783" s="21">
        <v>6.9</v>
      </c>
      <c r="D783" s="19" t="s">
        <v>2373</v>
      </c>
      <c r="E783" s="19" t="s">
        <v>2373</v>
      </c>
      <c r="F783" s="19" t="s">
        <v>2373</v>
      </c>
      <c r="G783" s="19">
        <v>0</v>
      </c>
      <c r="H783" s="19" t="s">
        <v>2373</v>
      </c>
      <c r="I783" s="19" t="str">
        <f t="shared" si="24"/>
        <v>Obesity</v>
      </c>
      <c r="J783" s="19" t="str">
        <f t="shared" si="25"/>
        <v>Diabetes</v>
      </c>
    </row>
    <row r="784" spans="1:10" x14ac:dyDescent="0.3">
      <c r="A784" s="19" t="s">
        <v>1582</v>
      </c>
      <c r="B784" s="19">
        <v>28.7</v>
      </c>
      <c r="C784" s="21">
        <v>11.52</v>
      </c>
      <c r="D784" s="19" t="s">
        <v>2373</v>
      </c>
      <c r="E784" s="19" t="s">
        <v>2373</v>
      </c>
      <c r="F784" s="19" t="s">
        <v>2373</v>
      </c>
      <c r="G784" s="19">
        <v>0</v>
      </c>
      <c r="H784" s="19" t="s">
        <v>2373</v>
      </c>
      <c r="I784" s="19" t="str">
        <f t="shared" si="24"/>
        <v>Over Weight</v>
      </c>
      <c r="J784" s="19" t="str">
        <f t="shared" si="25"/>
        <v>Diabetes</v>
      </c>
    </row>
    <row r="785" spans="1:10" x14ac:dyDescent="0.3">
      <c r="A785" s="19" t="s">
        <v>1581</v>
      </c>
      <c r="B785" s="19">
        <v>34.295000000000002</v>
      </c>
      <c r="C785" s="21">
        <v>11.24</v>
      </c>
      <c r="D785" s="19" t="s">
        <v>2373</v>
      </c>
      <c r="E785" s="19" t="s">
        <v>2373</v>
      </c>
      <c r="F785" s="19" t="s">
        <v>2373</v>
      </c>
      <c r="G785" s="19">
        <v>0</v>
      </c>
      <c r="H785" s="19" t="s">
        <v>2373</v>
      </c>
      <c r="I785" s="19" t="str">
        <f t="shared" si="24"/>
        <v>Obesity</v>
      </c>
      <c r="J785" s="19" t="str">
        <f t="shared" si="25"/>
        <v>Diabetes</v>
      </c>
    </row>
    <row r="786" spans="1:10" x14ac:dyDescent="0.3">
      <c r="A786" s="19" t="s">
        <v>1580</v>
      </c>
      <c r="B786" s="19">
        <v>27.55</v>
      </c>
      <c r="C786" s="21">
        <v>10.98</v>
      </c>
      <c r="D786" s="19" t="s">
        <v>2373</v>
      </c>
      <c r="E786" s="19" t="s">
        <v>2373</v>
      </c>
      <c r="F786" s="19" t="s">
        <v>2373</v>
      </c>
      <c r="G786" s="19">
        <v>0</v>
      </c>
      <c r="H786" s="19" t="s">
        <v>2373</v>
      </c>
      <c r="I786" s="19" t="str">
        <f t="shared" si="24"/>
        <v>Over Weight</v>
      </c>
      <c r="J786" s="19" t="str">
        <f t="shared" si="25"/>
        <v>Diabetes</v>
      </c>
    </row>
    <row r="787" spans="1:10" x14ac:dyDescent="0.3">
      <c r="A787" s="19" t="s">
        <v>1579</v>
      </c>
      <c r="B787" s="19">
        <v>40.700000000000003</v>
      </c>
      <c r="C787" s="21">
        <v>5.42</v>
      </c>
      <c r="D787" s="19" t="s">
        <v>2373</v>
      </c>
      <c r="E787" s="19" t="s">
        <v>2373</v>
      </c>
      <c r="F787" s="19" t="s">
        <v>2373</v>
      </c>
      <c r="G787" s="19">
        <v>0</v>
      </c>
      <c r="H787" s="19" t="s">
        <v>2373</v>
      </c>
      <c r="I787" s="19" t="str">
        <f t="shared" si="24"/>
        <v>Obesity</v>
      </c>
      <c r="J787" s="19" t="str">
        <f t="shared" si="25"/>
        <v>Normal</v>
      </c>
    </row>
    <row r="788" spans="1:10" x14ac:dyDescent="0.3">
      <c r="A788" s="19" t="s">
        <v>1578</v>
      </c>
      <c r="B788" s="19">
        <v>18.335000000000001</v>
      </c>
      <c r="C788" s="21">
        <v>10.97</v>
      </c>
      <c r="D788" s="19" t="s">
        <v>2373</v>
      </c>
      <c r="E788" s="19" t="s">
        <v>2373</v>
      </c>
      <c r="F788" s="19" t="s">
        <v>2373</v>
      </c>
      <c r="G788" s="19">
        <v>0</v>
      </c>
      <c r="H788" s="19" t="s">
        <v>2373</v>
      </c>
      <c r="I788" s="19" t="str">
        <f t="shared" si="24"/>
        <v>Under Weight</v>
      </c>
      <c r="J788" s="19" t="str">
        <f t="shared" si="25"/>
        <v>Diabetes</v>
      </c>
    </row>
    <row r="789" spans="1:10" x14ac:dyDescent="0.3">
      <c r="A789" s="19" t="s">
        <v>1577</v>
      </c>
      <c r="B789" s="19">
        <v>33.914999999999999</v>
      </c>
      <c r="C789" s="21">
        <v>9.56</v>
      </c>
      <c r="D789" s="19" t="s">
        <v>2374</v>
      </c>
      <c r="E789" s="19" t="s">
        <v>2373</v>
      </c>
      <c r="F789" s="19" t="s">
        <v>2373</v>
      </c>
      <c r="G789" s="19">
        <v>2</v>
      </c>
      <c r="H789" s="19" t="s">
        <v>2373</v>
      </c>
      <c r="I789" s="19" t="str">
        <f t="shared" si="24"/>
        <v>Obesity</v>
      </c>
      <c r="J789" s="19" t="str">
        <f t="shared" si="25"/>
        <v>Diabetes</v>
      </c>
    </row>
    <row r="790" spans="1:10" x14ac:dyDescent="0.3">
      <c r="A790" s="19" t="s">
        <v>1576</v>
      </c>
      <c r="B790" s="19">
        <v>33.534999999999997</v>
      </c>
      <c r="C790" s="21">
        <v>9.4</v>
      </c>
      <c r="D790" s="19" t="s">
        <v>2374</v>
      </c>
      <c r="E790" s="19" t="s">
        <v>2373</v>
      </c>
      <c r="F790" s="19" t="s">
        <v>2373</v>
      </c>
      <c r="G790" s="19">
        <v>2</v>
      </c>
      <c r="H790" s="19" t="s">
        <v>2373</v>
      </c>
      <c r="I790" s="19" t="str">
        <f t="shared" si="24"/>
        <v>Obesity</v>
      </c>
      <c r="J790" s="19" t="str">
        <f t="shared" si="25"/>
        <v>Diabetes</v>
      </c>
    </row>
    <row r="791" spans="1:10" x14ac:dyDescent="0.3">
      <c r="A791" s="19" t="s">
        <v>1575</v>
      </c>
      <c r="B791" s="19">
        <v>23.655000000000001</v>
      </c>
      <c r="C791" s="21">
        <v>8.48</v>
      </c>
      <c r="D791" s="19" t="s">
        <v>2374</v>
      </c>
      <c r="E791" s="19" t="s">
        <v>2373</v>
      </c>
      <c r="F791" s="19" t="s">
        <v>2373</v>
      </c>
      <c r="G791" s="19">
        <v>2</v>
      </c>
      <c r="H791" s="19" t="s">
        <v>2373</v>
      </c>
      <c r="I791" s="19" t="str">
        <f t="shared" si="24"/>
        <v>Normal Weight</v>
      </c>
      <c r="J791" s="19" t="str">
        <f t="shared" si="25"/>
        <v>Diabetes</v>
      </c>
    </row>
    <row r="792" spans="1:10" x14ac:dyDescent="0.3">
      <c r="A792" s="19" t="s">
        <v>1574</v>
      </c>
      <c r="B792" s="19">
        <v>28</v>
      </c>
      <c r="C792" s="21">
        <v>5.57</v>
      </c>
      <c r="D792" s="19" t="s">
        <v>2373</v>
      </c>
      <c r="E792" s="19" t="s">
        <v>2373</v>
      </c>
      <c r="F792" s="19" t="s">
        <v>2373</v>
      </c>
      <c r="G792" s="19">
        <v>0</v>
      </c>
      <c r="H792" s="19" t="s">
        <v>2373</v>
      </c>
      <c r="I792" s="19" t="str">
        <f t="shared" si="24"/>
        <v>Over Weight</v>
      </c>
      <c r="J792" s="19" t="str">
        <f t="shared" si="25"/>
        <v>Normal</v>
      </c>
    </row>
    <row r="793" spans="1:10" x14ac:dyDescent="0.3">
      <c r="A793" s="19" t="s">
        <v>1573</v>
      </c>
      <c r="B793" s="19">
        <v>30.23</v>
      </c>
      <c r="C793" s="21">
        <v>6.94</v>
      </c>
      <c r="D793" s="19" t="s">
        <v>2374</v>
      </c>
      <c r="E793" s="19" t="s">
        <v>2373</v>
      </c>
      <c r="F793" s="19" t="s">
        <v>2374</v>
      </c>
      <c r="G793" s="19">
        <v>1</v>
      </c>
      <c r="H793" s="19" t="s">
        <v>2373</v>
      </c>
      <c r="I793" s="19" t="str">
        <f t="shared" si="24"/>
        <v>Obesity</v>
      </c>
      <c r="J793" s="19" t="str">
        <f t="shared" si="25"/>
        <v>Diabetes</v>
      </c>
    </row>
    <row r="794" spans="1:10" x14ac:dyDescent="0.3">
      <c r="A794" s="19" t="s">
        <v>1572</v>
      </c>
      <c r="B794" s="19">
        <v>51.14</v>
      </c>
      <c r="C794" s="21">
        <v>4.05</v>
      </c>
      <c r="D794" s="19" t="s">
        <v>2373</v>
      </c>
      <c r="E794" s="19" t="s">
        <v>2373</v>
      </c>
      <c r="F794" s="19" t="s">
        <v>2373</v>
      </c>
      <c r="G794" s="19">
        <v>1</v>
      </c>
      <c r="H794" s="19" t="s">
        <v>2373</v>
      </c>
      <c r="I794" s="19" t="str">
        <f t="shared" si="24"/>
        <v>Obesity</v>
      </c>
      <c r="J794" s="19" t="str">
        <f t="shared" si="25"/>
        <v>Normal</v>
      </c>
    </row>
    <row r="795" spans="1:10" x14ac:dyDescent="0.3">
      <c r="A795" s="19" t="s">
        <v>1571</v>
      </c>
      <c r="B795" s="19">
        <v>24.32</v>
      </c>
      <c r="C795" s="21">
        <v>10.220000000000001</v>
      </c>
      <c r="D795" s="19" t="s">
        <v>2373</v>
      </c>
      <c r="E795" s="19" t="s">
        <v>2373</v>
      </c>
      <c r="F795" s="19" t="s">
        <v>2373</v>
      </c>
      <c r="G795" s="19">
        <v>0</v>
      </c>
      <c r="H795" s="19" t="s">
        <v>2373</v>
      </c>
      <c r="I795" s="19" t="str">
        <f t="shared" si="24"/>
        <v>Normal Weight</v>
      </c>
      <c r="J795" s="19" t="str">
        <f t="shared" si="25"/>
        <v>Diabetes</v>
      </c>
    </row>
    <row r="796" spans="1:10" x14ac:dyDescent="0.3">
      <c r="A796" s="19" t="s">
        <v>1570</v>
      </c>
      <c r="B796" s="19">
        <v>38.06</v>
      </c>
      <c r="C796" s="21">
        <v>9.24</v>
      </c>
      <c r="D796" s="19" t="s">
        <v>2373</v>
      </c>
      <c r="E796" s="19" t="s">
        <v>2373</v>
      </c>
      <c r="F796" s="19" t="s">
        <v>2373</v>
      </c>
      <c r="G796" s="19">
        <v>0</v>
      </c>
      <c r="H796" s="19" t="s">
        <v>2373</v>
      </c>
      <c r="I796" s="19" t="str">
        <f t="shared" si="24"/>
        <v>Obesity</v>
      </c>
      <c r="J796" s="19" t="str">
        <f t="shared" si="25"/>
        <v>Diabetes</v>
      </c>
    </row>
    <row r="797" spans="1:10" x14ac:dyDescent="0.3">
      <c r="A797" s="19" t="s">
        <v>1569</v>
      </c>
      <c r="B797" s="19">
        <v>37.700000000000003</v>
      </c>
      <c r="C797" s="21">
        <v>8.6</v>
      </c>
      <c r="D797" s="19" t="s">
        <v>2373</v>
      </c>
      <c r="E797" s="19" t="s">
        <v>2373</v>
      </c>
      <c r="F797" s="19" t="s">
        <v>2373</v>
      </c>
      <c r="G797" s="19">
        <v>0</v>
      </c>
      <c r="H797" s="19" t="s">
        <v>2373</v>
      </c>
      <c r="I797" s="19" t="str">
        <f t="shared" si="24"/>
        <v>Obesity</v>
      </c>
      <c r="J797" s="19" t="str">
        <f t="shared" si="25"/>
        <v>Diabetes</v>
      </c>
    </row>
    <row r="798" spans="1:10" x14ac:dyDescent="0.3">
      <c r="A798" s="19" t="s">
        <v>1568</v>
      </c>
      <c r="B798" s="19">
        <v>44</v>
      </c>
      <c r="C798" s="21">
        <v>9.32</v>
      </c>
      <c r="D798" s="19" t="s">
        <v>2374</v>
      </c>
      <c r="E798" s="19" t="s">
        <v>2373</v>
      </c>
      <c r="F798" s="19" t="s">
        <v>2373</v>
      </c>
      <c r="G798" s="19">
        <v>2</v>
      </c>
      <c r="H798" s="19" t="s">
        <v>2373</v>
      </c>
      <c r="I798" s="19" t="str">
        <f t="shared" si="24"/>
        <v>Obesity</v>
      </c>
      <c r="J798" s="19" t="str">
        <f t="shared" si="25"/>
        <v>Diabetes</v>
      </c>
    </row>
    <row r="799" spans="1:10" x14ac:dyDescent="0.3">
      <c r="A799" s="19" t="s">
        <v>1567</v>
      </c>
      <c r="B799" s="19">
        <v>41.45</v>
      </c>
      <c r="C799" s="21">
        <v>6.12</v>
      </c>
      <c r="D799" s="19" t="s">
        <v>2374</v>
      </c>
      <c r="E799" s="19" t="s">
        <v>2373</v>
      </c>
      <c r="F799" s="19" t="s">
        <v>2373</v>
      </c>
      <c r="G799" s="19">
        <v>0</v>
      </c>
      <c r="H799" s="19" t="s">
        <v>2373</v>
      </c>
      <c r="I799" s="19" t="str">
        <f t="shared" si="24"/>
        <v>Obesity</v>
      </c>
      <c r="J799" s="19" t="str">
        <f t="shared" si="25"/>
        <v>Prediabetes</v>
      </c>
    </row>
    <row r="800" spans="1:10" x14ac:dyDescent="0.3">
      <c r="A800" s="19" t="s">
        <v>1566</v>
      </c>
      <c r="B800" s="19">
        <v>25.364999999999998</v>
      </c>
      <c r="C800" s="21">
        <v>9.19</v>
      </c>
      <c r="D800" s="19" t="s">
        <v>2374</v>
      </c>
      <c r="E800" s="19" t="s">
        <v>2373</v>
      </c>
      <c r="F800" s="19" t="s">
        <v>2373</v>
      </c>
      <c r="G800" s="19">
        <v>0</v>
      </c>
      <c r="H800" s="19" t="s">
        <v>2373</v>
      </c>
      <c r="I800" s="19" t="str">
        <f t="shared" si="24"/>
        <v>Over Weight</v>
      </c>
      <c r="J800" s="19" t="str">
        <f t="shared" si="25"/>
        <v>Diabetes</v>
      </c>
    </row>
    <row r="801" spans="1:10" x14ac:dyDescent="0.3">
      <c r="A801" s="19" t="s">
        <v>1565</v>
      </c>
      <c r="B801" s="19">
        <v>34.56</v>
      </c>
      <c r="C801" s="21">
        <v>5.84</v>
      </c>
      <c r="D801" s="19" t="s">
        <v>2374</v>
      </c>
      <c r="E801" s="19" t="s">
        <v>2373</v>
      </c>
      <c r="F801" s="19" t="s">
        <v>2374</v>
      </c>
      <c r="G801" s="19">
        <v>1</v>
      </c>
      <c r="H801" s="19" t="s">
        <v>2373</v>
      </c>
      <c r="I801" s="19" t="str">
        <f t="shared" si="24"/>
        <v>Obesity</v>
      </c>
      <c r="J801" s="19" t="str">
        <f t="shared" si="25"/>
        <v>Prediabetes</v>
      </c>
    </row>
    <row r="802" spans="1:10" x14ac:dyDescent="0.3">
      <c r="A802" s="19" t="s">
        <v>1564</v>
      </c>
      <c r="B802" s="19">
        <v>28.2</v>
      </c>
      <c r="C802" s="21">
        <v>7.19</v>
      </c>
      <c r="D802" s="19" t="s">
        <v>2374</v>
      </c>
      <c r="E802" s="19" t="s">
        <v>2373</v>
      </c>
      <c r="F802" s="19" t="s">
        <v>2373</v>
      </c>
      <c r="G802" s="19">
        <v>2</v>
      </c>
      <c r="H802" s="19" t="s">
        <v>2373</v>
      </c>
      <c r="I802" s="19" t="str">
        <f t="shared" si="24"/>
        <v>Over Weight</v>
      </c>
      <c r="J802" s="19" t="str">
        <f t="shared" si="25"/>
        <v>Diabetes</v>
      </c>
    </row>
    <row r="803" spans="1:10" x14ac:dyDescent="0.3">
      <c r="A803" s="19" t="s">
        <v>1563</v>
      </c>
      <c r="B803" s="19">
        <v>30.43</v>
      </c>
      <c r="C803" s="21">
        <v>9.39</v>
      </c>
      <c r="D803" s="19" t="s">
        <v>2373</v>
      </c>
      <c r="E803" s="19" t="s">
        <v>2373</v>
      </c>
      <c r="F803" s="19" t="s">
        <v>2373</v>
      </c>
      <c r="G803" s="19">
        <v>0</v>
      </c>
      <c r="H803" s="19" t="s">
        <v>2373</v>
      </c>
      <c r="I803" s="19" t="str">
        <f t="shared" si="24"/>
        <v>Obesity</v>
      </c>
      <c r="J803" s="19" t="str">
        <f t="shared" si="25"/>
        <v>Diabetes</v>
      </c>
    </row>
    <row r="804" spans="1:10" x14ac:dyDescent="0.3">
      <c r="A804" s="19" t="s">
        <v>1562</v>
      </c>
      <c r="B804" s="19">
        <v>32.395000000000003</v>
      </c>
      <c r="C804" s="21">
        <v>4.2699999999999996</v>
      </c>
      <c r="D804" s="19" t="s">
        <v>2374</v>
      </c>
      <c r="E804" s="19" t="s">
        <v>2373</v>
      </c>
      <c r="F804" s="19" t="s">
        <v>2373</v>
      </c>
      <c r="G804" s="19">
        <v>1</v>
      </c>
      <c r="H804" s="19" t="s">
        <v>2373</v>
      </c>
      <c r="I804" s="19" t="str">
        <f t="shared" si="24"/>
        <v>Obesity</v>
      </c>
      <c r="J804" s="19" t="str">
        <f t="shared" si="25"/>
        <v>Normal</v>
      </c>
    </row>
    <row r="805" spans="1:10" x14ac:dyDescent="0.3">
      <c r="A805" s="19" t="s">
        <v>1561</v>
      </c>
      <c r="B805" s="19">
        <v>24.035</v>
      </c>
      <c r="C805" s="21">
        <v>11.71</v>
      </c>
      <c r="D805" s="19" t="s">
        <v>2373</v>
      </c>
      <c r="E805" s="19" t="s">
        <v>2373</v>
      </c>
      <c r="F805" s="19" t="s">
        <v>2373</v>
      </c>
      <c r="G805" s="19">
        <v>0</v>
      </c>
      <c r="H805" s="19" t="s">
        <v>2373</v>
      </c>
      <c r="I805" s="19" t="str">
        <f t="shared" si="24"/>
        <v>Normal Weight</v>
      </c>
      <c r="J805" s="19" t="str">
        <f t="shared" si="25"/>
        <v>Diabetes</v>
      </c>
    </row>
    <row r="806" spans="1:10" x14ac:dyDescent="0.3">
      <c r="A806" s="19" t="s">
        <v>1560</v>
      </c>
      <c r="B806" s="19">
        <v>37.119999999999997</v>
      </c>
      <c r="C806" s="21">
        <v>5.29</v>
      </c>
      <c r="D806" s="19" t="s">
        <v>2373</v>
      </c>
      <c r="E806" s="19" t="s">
        <v>2373</v>
      </c>
      <c r="F806" s="19" t="s">
        <v>2373</v>
      </c>
      <c r="G806" s="19">
        <v>2</v>
      </c>
      <c r="H806" s="19" t="s">
        <v>2373</v>
      </c>
      <c r="I806" s="19" t="str">
        <f t="shared" si="24"/>
        <v>Obesity</v>
      </c>
      <c r="J806" s="19" t="str">
        <f t="shared" si="25"/>
        <v>Normal</v>
      </c>
    </row>
    <row r="807" spans="1:10" x14ac:dyDescent="0.3">
      <c r="A807" s="19" t="s">
        <v>1559</v>
      </c>
      <c r="B807" s="19">
        <v>34.840000000000003</v>
      </c>
      <c r="C807" s="21">
        <v>6</v>
      </c>
      <c r="D807" s="19" t="s">
        <v>2374</v>
      </c>
      <c r="E807" s="19" t="s">
        <v>2373</v>
      </c>
      <c r="F807" s="19" t="s">
        <v>2374</v>
      </c>
      <c r="G807" s="19">
        <v>1</v>
      </c>
      <c r="H807" s="19" t="s">
        <v>2373</v>
      </c>
      <c r="I807" s="19" t="str">
        <f t="shared" si="24"/>
        <v>Obesity</v>
      </c>
      <c r="J807" s="19" t="str">
        <f t="shared" si="25"/>
        <v>Prediabetes</v>
      </c>
    </row>
    <row r="808" spans="1:10" x14ac:dyDescent="0.3">
      <c r="A808" s="19" t="s">
        <v>1558</v>
      </c>
      <c r="B808" s="19">
        <v>29.53</v>
      </c>
      <c r="C808" s="21">
        <v>10.64</v>
      </c>
      <c r="D808" s="19" t="s">
        <v>2373</v>
      </c>
      <c r="E808" s="19" t="s">
        <v>2373</v>
      </c>
      <c r="F808" s="19" t="s">
        <v>2373</v>
      </c>
      <c r="G808" s="19">
        <v>0</v>
      </c>
      <c r="H808" s="19" t="s">
        <v>2373</v>
      </c>
      <c r="I808" s="19" t="str">
        <f t="shared" si="24"/>
        <v>Over Weight</v>
      </c>
      <c r="J808" s="19" t="str">
        <f t="shared" si="25"/>
        <v>Diabetes</v>
      </c>
    </row>
    <row r="809" spans="1:10" x14ac:dyDescent="0.3">
      <c r="A809" s="19" t="s">
        <v>1557</v>
      </c>
      <c r="B809" s="19">
        <v>42.51</v>
      </c>
      <c r="C809" s="21">
        <v>8.2100000000000009</v>
      </c>
      <c r="D809" s="19" t="s">
        <v>2374</v>
      </c>
      <c r="E809" s="19" t="s">
        <v>2373</v>
      </c>
      <c r="F809" s="19" t="s">
        <v>2373</v>
      </c>
      <c r="G809" s="19">
        <v>0</v>
      </c>
      <c r="H809" s="19" t="s">
        <v>2373</v>
      </c>
      <c r="I809" s="19" t="str">
        <f t="shared" si="24"/>
        <v>Obesity</v>
      </c>
      <c r="J809" s="19" t="str">
        <f t="shared" si="25"/>
        <v>Diabetes</v>
      </c>
    </row>
    <row r="810" spans="1:10" x14ac:dyDescent="0.3">
      <c r="A810" s="19" t="s">
        <v>1556</v>
      </c>
      <c r="B810" s="19">
        <v>38.14</v>
      </c>
      <c r="C810" s="21">
        <v>5.58</v>
      </c>
      <c r="D810" s="19" t="s">
        <v>2373</v>
      </c>
      <c r="E810" s="19" t="s">
        <v>2373</v>
      </c>
      <c r="F810" s="19" t="s">
        <v>2374</v>
      </c>
      <c r="G810" s="19">
        <v>1</v>
      </c>
      <c r="H810" s="19" t="s">
        <v>2373</v>
      </c>
      <c r="I810" s="19" t="str">
        <f t="shared" si="24"/>
        <v>Obesity</v>
      </c>
      <c r="J810" s="19" t="str">
        <f t="shared" si="25"/>
        <v>Normal</v>
      </c>
    </row>
    <row r="811" spans="1:10" x14ac:dyDescent="0.3">
      <c r="A811" s="19" t="s">
        <v>1555</v>
      </c>
      <c r="B811" s="19">
        <v>39.93</v>
      </c>
      <c r="C811" s="21">
        <v>8.75</v>
      </c>
      <c r="D811" s="19" t="s">
        <v>2373</v>
      </c>
      <c r="E811" s="19" t="s">
        <v>2373</v>
      </c>
      <c r="F811" s="19" t="s">
        <v>2373</v>
      </c>
      <c r="G811" s="19">
        <v>0</v>
      </c>
      <c r="H811" s="19" t="s">
        <v>2373</v>
      </c>
      <c r="I811" s="19" t="str">
        <f t="shared" si="24"/>
        <v>Obesity</v>
      </c>
      <c r="J811" s="19" t="str">
        <f t="shared" si="25"/>
        <v>Diabetes</v>
      </c>
    </row>
    <row r="812" spans="1:10" x14ac:dyDescent="0.3">
      <c r="A812" s="19" t="s">
        <v>1554</v>
      </c>
      <c r="B812" s="19">
        <v>38.83</v>
      </c>
      <c r="C812" s="21">
        <v>11.86</v>
      </c>
      <c r="D812" s="19" t="s">
        <v>2373</v>
      </c>
      <c r="E812" s="19" t="s">
        <v>2373</v>
      </c>
      <c r="F812" s="19" t="s">
        <v>2373</v>
      </c>
      <c r="G812" s="19">
        <v>0</v>
      </c>
      <c r="H812" s="19" t="s">
        <v>2373</v>
      </c>
      <c r="I812" s="19" t="str">
        <f t="shared" si="24"/>
        <v>Obesity</v>
      </c>
      <c r="J812" s="19" t="str">
        <f t="shared" si="25"/>
        <v>Diabetes</v>
      </c>
    </row>
    <row r="813" spans="1:10" x14ac:dyDescent="0.3">
      <c r="A813" s="19" t="s">
        <v>1553</v>
      </c>
      <c r="B813" s="19">
        <v>37.4</v>
      </c>
      <c r="C813" s="21">
        <v>11.46</v>
      </c>
      <c r="D813" s="19" t="s">
        <v>2373</v>
      </c>
      <c r="E813" s="19" t="s">
        <v>2373</v>
      </c>
      <c r="F813" s="19" t="s">
        <v>2373</v>
      </c>
      <c r="G813" s="19">
        <v>0</v>
      </c>
      <c r="H813" s="19" t="s">
        <v>2373</v>
      </c>
      <c r="I813" s="19" t="str">
        <f t="shared" si="24"/>
        <v>Obesity</v>
      </c>
      <c r="J813" s="19" t="str">
        <f t="shared" si="25"/>
        <v>Diabetes</v>
      </c>
    </row>
    <row r="814" spans="1:10" x14ac:dyDescent="0.3">
      <c r="A814" s="19" t="s">
        <v>1552</v>
      </c>
      <c r="B814" s="19">
        <v>21.4</v>
      </c>
      <c r="C814" s="21">
        <v>9.0299999999999994</v>
      </c>
      <c r="D814" s="19" t="s">
        <v>2373</v>
      </c>
      <c r="E814" s="19" t="s">
        <v>2373</v>
      </c>
      <c r="F814" s="19" t="s">
        <v>2373</v>
      </c>
      <c r="G814" s="19">
        <v>0</v>
      </c>
      <c r="H814" s="19" t="s">
        <v>2373</v>
      </c>
      <c r="I814" s="19" t="str">
        <f t="shared" si="24"/>
        <v>Normal Weight</v>
      </c>
      <c r="J814" s="19" t="str">
        <f t="shared" si="25"/>
        <v>Diabetes</v>
      </c>
    </row>
    <row r="815" spans="1:10" x14ac:dyDescent="0.3">
      <c r="A815" s="19" t="s">
        <v>1551</v>
      </c>
      <c r="B815" s="19">
        <v>38.380000000000003</v>
      </c>
      <c r="C815" s="21">
        <v>8.26</v>
      </c>
      <c r="D815" s="19" t="s">
        <v>2374</v>
      </c>
      <c r="E815" s="19" t="s">
        <v>2373</v>
      </c>
      <c r="F815" s="19" t="s">
        <v>2373</v>
      </c>
      <c r="G815" s="19">
        <v>2</v>
      </c>
      <c r="H815" s="19" t="s">
        <v>2373</v>
      </c>
      <c r="I815" s="19" t="str">
        <f t="shared" si="24"/>
        <v>Obesity</v>
      </c>
      <c r="J815" s="19" t="str">
        <f t="shared" si="25"/>
        <v>Diabetes</v>
      </c>
    </row>
    <row r="816" spans="1:10" x14ac:dyDescent="0.3">
      <c r="A816" s="19" t="s">
        <v>1550</v>
      </c>
      <c r="B816" s="19">
        <v>33.659999999999997</v>
      </c>
      <c r="C816" s="21">
        <v>5.42</v>
      </c>
      <c r="D816" s="19" t="s">
        <v>2374</v>
      </c>
      <c r="E816" s="19" t="s">
        <v>2373</v>
      </c>
      <c r="F816" s="19" t="s">
        <v>2373</v>
      </c>
      <c r="G816" s="19">
        <v>2</v>
      </c>
      <c r="H816" s="19" t="s">
        <v>2373</v>
      </c>
      <c r="I816" s="19" t="str">
        <f t="shared" si="24"/>
        <v>Obesity</v>
      </c>
      <c r="J816" s="19" t="str">
        <f t="shared" si="25"/>
        <v>Normal</v>
      </c>
    </row>
    <row r="817" spans="1:10" x14ac:dyDescent="0.3">
      <c r="A817" s="19" t="s">
        <v>1549</v>
      </c>
      <c r="B817" s="19">
        <v>31.79</v>
      </c>
      <c r="C817" s="21">
        <v>11.33</v>
      </c>
      <c r="D817" s="19" t="s">
        <v>2374</v>
      </c>
      <c r="E817" s="19" t="s">
        <v>2373</v>
      </c>
      <c r="F817" s="19" t="s">
        <v>2374</v>
      </c>
      <c r="G817" s="19">
        <v>1</v>
      </c>
      <c r="H817" s="19" t="s">
        <v>2373</v>
      </c>
      <c r="I817" s="19" t="str">
        <f t="shared" si="24"/>
        <v>Obesity</v>
      </c>
      <c r="J817" s="19" t="str">
        <f t="shared" si="25"/>
        <v>Diabetes</v>
      </c>
    </row>
    <row r="818" spans="1:10" x14ac:dyDescent="0.3">
      <c r="A818" s="19" t="s">
        <v>1548</v>
      </c>
      <c r="B818" s="19">
        <v>29.7</v>
      </c>
      <c r="C818" s="21">
        <v>7.69</v>
      </c>
      <c r="D818" s="19" t="s">
        <v>2374</v>
      </c>
      <c r="E818" s="19" t="s">
        <v>2373</v>
      </c>
      <c r="F818" s="19" t="s">
        <v>2374</v>
      </c>
      <c r="G818" s="19">
        <v>1</v>
      </c>
      <c r="H818" s="19" t="s">
        <v>2373</v>
      </c>
      <c r="I818" s="19" t="str">
        <f t="shared" si="24"/>
        <v>Over Weight</v>
      </c>
      <c r="J818" s="19" t="str">
        <f t="shared" si="25"/>
        <v>Diabetes</v>
      </c>
    </row>
    <row r="819" spans="1:10" x14ac:dyDescent="0.3">
      <c r="A819" s="19" t="s">
        <v>1547</v>
      </c>
      <c r="B819" s="19">
        <v>25.46</v>
      </c>
      <c r="C819" s="21">
        <v>8.77</v>
      </c>
      <c r="D819" s="19" t="s">
        <v>2374</v>
      </c>
      <c r="E819" s="19" t="s">
        <v>2373</v>
      </c>
      <c r="F819" s="19" t="s">
        <v>2374</v>
      </c>
      <c r="G819" s="19">
        <v>1</v>
      </c>
      <c r="H819" s="19" t="s">
        <v>2373</v>
      </c>
      <c r="I819" s="19" t="str">
        <f t="shared" si="24"/>
        <v>Over Weight</v>
      </c>
      <c r="J819" s="19" t="str">
        <f t="shared" si="25"/>
        <v>Diabetes</v>
      </c>
    </row>
    <row r="820" spans="1:10" x14ac:dyDescent="0.3">
      <c r="A820" s="19" t="s">
        <v>1546</v>
      </c>
      <c r="B820" s="19">
        <v>39.14</v>
      </c>
      <c r="C820" s="21">
        <v>4.91</v>
      </c>
      <c r="D820" s="19" t="s">
        <v>2373</v>
      </c>
      <c r="E820" s="19" t="s">
        <v>2374</v>
      </c>
      <c r="F820" s="19" t="s">
        <v>2373</v>
      </c>
      <c r="G820" s="19">
        <v>1</v>
      </c>
      <c r="H820" s="19" t="s">
        <v>2373</v>
      </c>
      <c r="I820" s="19" t="str">
        <f t="shared" si="24"/>
        <v>Obesity</v>
      </c>
      <c r="J820" s="19" t="str">
        <f t="shared" si="25"/>
        <v>Normal</v>
      </c>
    </row>
    <row r="821" spans="1:10" x14ac:dyDescent="0.3">
      <c r="A821" s="19" t="s">
        <v>1545</v>
      </c>
      <c r="B821" s="19">
        <v>41.2</v>
      </c>
      <c r="C821" s="21">
        <v>4.95</v>
      </c>
      <c r="D821" s="19" t="s">
        <v>2373</v>
      </c>
      <c r="E821" s="19" t="s">
        <v>2373</v>
      </c>
      <c r="F821" s="19" t="s">
        <v>2373</v>
      </c>
      <c r="G821" s="19">
        <v>1</v>
      </c>
      <c r="H821" s="19" t="s">
        <v>2373</v>
      </c>
      <c r="I821" s="19" t="str">
        <f t="shared" si="24"/>
        <v>Obesity</v>
      </c>
      <c r="J821" s="19" t="str">
        <f t="shared" si="25"/>
        <v>Normal</v>
      </c>
    </row>
    <row r="822" spans="1:10" x14ac:dyDescent="0.3">
      <c r="A822" s="19" t="s">
        <v>1544</v>
      </c>
      <c r="B822" s="19">
        <v>28.81</v>
      </c>
      <c r="C822" s="21">
        <v>10.8</v>
      </c>
      <c r="D822" s="19" t="s">
        <v>2374</v>
      </c>
      <c r="E822" s="19" t="s">
        <v>2373</v>
      </c>
      <c r="F822" s="19" t="s">
        <v>2374</v>
      </c>
      <c r="G822" s="19">
        <v>1</v>
      </c>
      <c r="H822" s="19" t="s">
        <v>2373</v>
      </c>
      <c r="I822" s="19" t="str">
        <f t="shared" si="24"/>
        <v>Over Weight</v>
      </c>
      <c r="J822" s="19" t="str">
        <f t="shared" si="25"/>
        <v>Diabetes</v>
      </c>
    </row>
    <row r="823" spans="1:10" x14ac:dyDescent="0.3">
      <c r="A823" s="19" t="s">
        <v>1543</v>
      </c>
      <c r="B823" s="19">
        <v>37.409999999999997</v>
      </c>
      <c r="C823" s="21">
        <v>7.21</v>
      </c>
      <c r="D823" s="19" t="s">
        <v>2373</v>
      </c>
      <c r="E823" s="19" t="s">
        <v>2373</v>
      </c>
      <c r="F823" s="19" t="s">
        <v>2373</v>
      </c>
      <c r="G823" s="19">
        <v>2</v>
      </c>
      <c r="H823" s="19" t="s">
        <v>2373</v>
      </c>
      <c r="I823" s="19" t="str">
        <f t="shared" si="24"/>
        <v>Obesity</v>
      </c>
      <c r="J823" s="19" t="str">
        <f t="shared" si="25"/>
        <v>Diabetes</v>
      </c>
    </row>
    <row r="824" spans="1:10" x14ac:dyDescent="0.3">
      <c r="A824" s="19" t="s">
        <v>1542</v>
      </c>
      <c r="B824" s="19">
        <v>52.54</v>
      </c>
      <c r="C824" s="21">
        <v>5.12</v>
      </c>
      <c r="D824" s="19" t="s">
        <v>2373</v>
      </c>
      <c r="E824" s="19" t="s">
        <v>2373</v>
      </c>
      <c r="F824" s="19" t="s">
        <v>2374</v>
      </c>
      <c r="G824" s="19">
        <v>1</v>
      </c>
      <c r="H824" s="19" t="s">
        <v>2373</v>
      </c>
      <c r="I824" s="19" t="str">
        <f t="shared" si="24"/>
        <v>Obesity</v>
      </c>
      <c r="J824" s="19" t="str">
        <f t="shared" si="25"/>
        <v>Normal</v>
      </c>
    </row>
    <row r="825" spans="1:10" x14ac:dyDescent="0.3">
      <c r="A825" s="19" t="s">
        <v>1541</v>
      </c>
      <c r="B825" s="19">
        <v>17.29</v>
      </c>
      <c r="C825" s="21">
        <v>4.62</v>
      </c>
      <c r="D825" s="19" t="s">
        <v>2373</v>
      </c>
      <c r="E825" s="19" t="s">
        <v>2374</v>
      </c>
      <c r="F825" s="19" t="s">
        <v>2373</v>
      </c>
      <c r="G825" s="19">
        <v>1</v>
      </c>
      <c r="H825" s="19" t="s">
        <v>2374</v>
      </c>
      <c r="I825" s="19" t="str">
        <f t="shared" si="24"/>
        <v>Under Weight</v>
      </c>
      <c r="J825" s="19" t="str">
        <f t="shared" si="25"/>
        <v>Normal</v>
      </c>
    </row>
    <row r="826" spans="1:10" x14ac:dyDescent="0.3">
      <c r="A826" s="19" t="s">
        <v>1540</v>
      </c>
      <c r="B826" s="19">
        <v>31.74</v>
      </c>
      <c r="C826" s="21">
        <v>7.68</v>
      </c>
      <c r="D826" s="19" t="s">
        <v>2374</v>
      </c>
      <c r="E826" s="19" t="s">
        <v>2373</v>
      </c>
      <c r="F826" s="19" t="s">
        <v>2373</v>
      </c>
      <c r="G826" s="19">
        <v>0</v>
      </c>
      <c r="H826" s="19" t="s">
        <v>2373</v>
      </c>
      <c r="I826" s="19" t="str">
        <f t="shared" si="24"/>
        <v>Obesity</v>
      </c>
      <c r="J826" s="19" t="str">
        <f t="shared" si="25"/>
        <v>Diabetes</v>
      </c>
    </row>
    <row r="827" spans="1:10" x14ac:dyDescent="0.3">
      <c r="A827" s="19" t="s">
        <v>1539</v>
      </c>
      <c r="B827" s="19">
        <v>26.504999999999999</v>
      </c>
      <c r="C827" s="21">
        <v>6.79</v>
      </c>
      <c r="D827" s="19" t="s">
        <v>2374</v>
      </c>
      <c r="E827" s="19" t="s">
        <v>2373</v>
      </c>
      <c r="F827" s="19" t="s">
        <v>2374</v>
      </c>
      <c r="G827" s="19">
        <v>1</v>
      </c>
      <c r="H827" s="19" t="s">
        <v>2373</v>
      </c>
      <c r="I827" s="19" t="str">
        <f t="shared" si="24"/>
        <v>Over Weight</v>
      </c>
      <c r="J827" s="19" t="str">
        <f t="shared" si="25"/>
        <v>Diabetes</v>
      </c>
    </row>
    <row r="828" spans="1:10" x14ac:dyDescent="0.3">
      <c r="A828" s="19" t="s">
        <v>1538</v>
      </c>
      <c r="B828" s="19">
        <v>36.479999999999997</v>
      </c>
      <c r="C828" s="21">
        <v>11.09</v>
      </c>
      <c r="D828" s="19" t="s">
        <v>2373</v>
      </c>
      <c r="E828" s="19" t="s">
        <v>2373</v>
      </c>
      <c r="F828" s="19" t="s">
        <v>2373</v>
      </c>
      <c r="G828" s="19">
        <v>0</v>
      </c>
      <c r="H828" s="19" t="s">
        <v>2373</v>
      </c>
      <c r="I828" s="19" t="str">
        <f t="shared" si="24"/>
        <v>Obesity</v>
      </c>
      <c r="J828" s="19" t="str">
        <f t="shared" si="25"/>
        <v>Diabetes</v>
      </c>
    </row>
    <row r="829" spans="1:10" x14ac:dyDescent="0.3">
      <c r="A829" s="19" t="s">
        <v>1537</v>
      </c>
      <c r="B829" s="19">
        <v>39.159999999999997</v>
      </c>
      <c r="C829" s="21">
        <v>5.24</v>
      </c>
      <c r="D829" s="19" t="s">
        <v>2374</v>
      </c>
      <c r="E829" s="19" t="s">
        <v>2373</v>
      </c>
      <c r="F829" s="19" t="s">
        <v>2374</v>
      </c>
      <c r="G829" s="19">
        <v>1</v>
      </c>
      <c r="H829" s="19" t="s">
        <v>2373</v>
      </c>
      <c r="I829" s="19" t="str">
        <f t="shared" si="24"/>
        <v>Obesity</v>
      </c>
      <c r="J829" s="19" t="str">
        <f t="shared" si="25"/>
        <v>Normal</v>
      </c>
    </row>
    <row r="830" spans="1:10" x14ac:dyDescent="0.3">
      <c r="A830" s="19" t="s">
        <v>1536</v>
      </c>
      <c r="B830" s="19">
        <v>28.22</v>
      </c>
      <c r="C830" s="21">
        <v>7.51</v>
      </c>
      <c r="D830" s="19" t="s">
        <v>2374</v>
      </c>
      <c r="E830" s="19" t="s">
        <v>2373</v>
      </c>
      <c r="F830" s="19" t="s">
        <v>2374</v>
      </c>
      <c r="G830" s="19">
        <v>1</v>
      </c>
      <c r="H830" s="19" t="s">
        <v>2373</v>
      </c>
      <c r="I830" s="19" t="str">
        <f t="shared" si="24"/>
        <v>Over Weight</v>
      </c>
      <c r="J830" s="19" t="str">
        <f t="shared" si="25"/>
        <v>Diabetes</v>
      </c>
    </row>
    <row r="831" spans="1:10" x14ac:dyDescent="0.3">
      <c r="A831" s="19" t="s">
        <v>1535</v>
      </c>
      <c r="B831" s="19">
        <v>35</v>
      </c>
      <c r="C831" s="21">
        <v>4.13</v>
      </c>
      <c r="D831" s="19" t="s">
        <v>2373</v>
      </c>
      <c r="E831" s="19" t="s">
        <v>2373</v>
      </c>
      <c r="F831" s="19" t="s">
        <v>2373</v>
      </c>
      <c r="G831" s="19">
        <v>2</v>
      </c>
      <c r="H831" s="19" t="s">
        <v>2373</v>
      </c>
      <c r="I831" s="19" t="str">
        <f t="shared" si="24"/>
        <v>Obesity</v>
      </c>
      <c r="J831" s="19" t="str">
        <f t="shared" si="25"/>
        <v>Normal</v>
      </c>
    </row>
    <row r="832" spans="1:10" x14ac:dyDescent="0.3">
      <c r="A832" s="19" t="s">
        <v>1534</v>
      </c>
      <c r="B832" s="19">
        <v>36.24</v>
      </c>
      <c r="C832" s="21">
        <v>8.3800000000000008</v>
      </c>
      <c r="D832" s="19" t="s">
        <v>2374</v>
      </c>
      <c r="E832" s="19" t="s">
        <v>2373</v>
      </c>
      <c r="F832" s="19" t="s">
        <v>2373</v>
      </c>
      <c r="G832" s="19">
        <v>1</v>
      </c>
      <c r="H832" s="19" t="s">
        <v>2373</v>
      </c>
      <c r="I832" s="19" t="str">
        <f t="shared" si="24"/>
        <v>Obesity</v>
      </c>
      <c r="J832" s="19" t="str">
        <f t="shared" si="25"/>
        <v>Diabetes</v>
      </c>
    </row>
    <row r="833" spans="1:10" x14ac:dyDescent="0.3">
      <c r="A833" s="19" t="s">
        <v>1533</v>
      </c>
      <c r="B833" s="19">
        <v>36.954999999999998</v>
      </c>
      <c r="C833" s="21">
        <v>8.07</v>
      </c>
      <c r="D833" s="19" t="s">
        <v>2373</v>
      </c>
      <c r="E833" s="19" t="s">
        <v>2373</v>
      </c>
      <c r="F833" s="19" t="s">
        <v>2373</v>
      </c>
      <c r="G833" s="19">
        <v>0</v>
      </c>
      <c r="H833" s="19" t="s">
        <v>2373</v>
      </c>
      <c r="I833" s="19" t="str">
        <f t="shared" si="24"/>
        <v>Obesity</v>
      </c>
      <c r="J833" s="19" t="str">
        <f t="shared" si="25"/>
        <v>Diabetes</v>
      </c>
    </row>
    <row r="834" spans="1:10" x14ac:dyDescent="0.3">
      <c r="A834" s="19" t="s">
        <v>1532</v>
      </c>
      <c r="B834" s="19">
        <v>29.64</v>
      </c>
      <c r="C834" s="21">
        <v>8.9499999999999993</v>
      </c>
      <c r="D834" s="19" t="s">
        <v>2373</v>
      </c>
      <c r="E834" s="19" t="s">
        <v>2373</v>
      </c>
      <c r="F834" s="19" t="s">
        <v>2373</v>
      </c>
      <c r="G834" s="19">
        <v>0</v>
      </c>
      <c r="H834" s="19" t="s">
        <v>2373</v>
      </c>
      <c r="I834" s="19" t="str">
        <f t="shared" si="24"/>
        <v>Over Weight</v>
      </c>
      <c r="J834" s="19" t="str">
        <f t="shared" si="25"/>
        <v>Diabetes</v>
      </c>
    </row>
    <row r="835" spans="1:10" x14ac:dyDescent="0.3">
      <c r="A835" s="19" t="s">
        <v>1531</v>
      </c>
      <c r="B835" s="19">
        <v>42.74</v>
      </c>
      <c r="C835" s="21">
        <v>6.31</v>
      </c>
      <c r="D835" s="19" t="s">
        <v>2374</v>
      </c>
      <c r="E835" s="19" t="s">
        <v>2373</v>
      </c>
      <c r="F835" s="19" t="s">
        <v>2373</v>
      </c>
      <c r="G835" s="19">
        <v>1</v>
      </c>
      <c r="H835" s="19" t="s">
        <v>2373</v>
      </c>
      <c r="I835" s="19" t="str">
        <f t="shared" ref="I835:I898" si="26">IF(B835&lt;18.5,"Under Weight",IF(B835&lt;24.9,"Normal Weight",IF(B835&lt;29.9,"Over Weight","Obesity")))</f>
        <v>Obesity</v>
      </c>
      <c r="J835" s="19" t="str">
        <f t="shared" ref="J835:J898" si="27">IF(C835&lt;5.7,"Normal",IF(C835&lt;6.4,"Prediabetes","Diabetes"))</f>
        <v>Prediabetes</v>
      </c>
    </row>
    <row r="836" spans="1:10" x14ac:dyDescent="0.3">
      <c r="A836" s="19" t="s">
        <v>1530</v>
      </c>
      <c r="B836" s="19">
        <v>36.130000000000003</v>
      </c>
      <c r="C836" s="21">
        <v>7.19</v>
      </c>
      <c r="D836" s="19" t="s">
        <v>2374</v>
      </c>
      <c r="E836" s="19" t="s">
        <v>2373</v>
      </c>
      <c r="F836" s="19" t="s">
        <v>2373</v>
      </c>
      <c r="G836" s="19">
        <v>2</v>
      </c>
      <c r="H836" s="19" t="s">
        <v>2373</v>
      </c>
      <c r="I836" s="19" t="str">
        <f t="shared" si="26"/>
        <v>Obesity</v>
      </c>
      <c r="J836" s="19" t="str">
        <f t="shared" si="27"/>
        <v>Diabetes</v>
      </c>
    </row>
    <row r="837" spans="1:10" x14ac:dyDescent="0.3">
      <c r="A837" s="19" t="s">
        <v>1529</v>
      </c>
      <c r="B837" s="19">
        <v>31.55</v>
      </c>
      <c r="C837" s="21">
        <v>6.11</v>
      </c>
      <c r="D837" s="19" t="s">
        <v>2374</v>
      </c>
      <c r="E837" s="19" t="s">
        <v>2373</v>
      </c>
      <c r="F837" s="19" t="s">
        <v>2373</v>
      </c>
      <c r="G837" s="19">
        <v>1</v>
      </c>
      <c r="H837" s="19" t="s">
        <v>2373</v>
      </c>
      <c r="I837" s="19" t="str">
        <f t="shared" si="26"/>
        <v>Obesity</v>
      </c>
      <c r="J837" s="19" t="str">
        <f t="shared" si="27"/>
        <v>Prediabetes</v>
      </c>
    </row>
    <row r="838" spans="1:10" x14ac:dyDescent="0.3">
      <c r="A838" s="19" t="s">
        <v>1528</v>
      </c>
      <c r="B838" s="19">
        <v>52.75</v>
      </c>
      <c r="C838" s="21">
        <v>6.02</v>
      </c>
      <c r="D838" s="19" t="s">
        <v>2373</v>
      </c>
      <c r="E838" s="19" t="s">
        <v>2373</v>
      </c>
      <c r="F838" s="19" t="s">
        <v>2373</v>
      </c>
      <c r="G838" s="19">
        <v>1</v>
      </c>
      <c r="H838" s="19" t="s">
        <v>2373</v>
      </c>
      <c r="I838" s="19" t="str">
        <f t="shared" si="26"/>
        <v>Obesity</v>
      </c>
      <c r="J838" s="19" t="str">
        <f t="shared" si="27"/>
        <v>Prediabetes</v>
      </c>
    </row>
    <row r="839" spans="1:10" x14ac:dyDescent="0.3">
      <c r="A839" s="19" t="s">
        <v>1527</v>
      </c>
      <c r="B839" s="19">
        <v>36.67</v>
      </c>
      <c r="C839" s="21">
        <v>11.86</v>
      </c>
      <c r="D839" s="19" t="s">
        <v>2373</v>
      </c>
      <c r="E839" s="19" t="s">
        <v>2373</v>
      </c>
      <c r="F839" s="19" t="s">
        <v>2373</v>
      </c>
      <c r="G839" s="19">
        <v>0</v>
      </c>
      <c r="H839" s="19" t="s">
        <v>2373</v>
      </c>
      <c r="I839" s="19" t="str">
        <f t="shared" si="26"/>
        <v>Obesity</v>
      </c>
      <c r="J839" s="19" t="str">
        <f t="shared" si="27"/>
        <v>Diabetes</v>
      </c>
    </row>
    <row r="840" spans="1:10" x14ac:dyDescent="0.3">
      <c r="A840" s="19" t="s">
        <v>1526</v>
      </c>
      <c r="B840" s="19">
        <v>38.06</v>
      </c>
      <c r="C840" s="21">
        <v>8.25</v>
      </c>
      <c r="D840" s="19" t="s">
        <v>2373</v>
      </c>
      <c r="E840" s="19" t="s">
        <v>2373</v>
      </c>
      <c r="F840" s="19" t="s">
        <v>2373</v>
      </c>
      <c r="G840" s="19">
        <v>0</v>
      </c>
      <c r="H840" s="19" t="s">
        <v>2373</v>
      </c>
      <c r="I840" s="19" t="str">
        <f t="shared" si="26"/>
        <v>Obesity</v>
      </c>
      <c r="J840" s="19" t="str">
        <f t="shared" si="27"/>
        <v>Diabetes</v>
      </c>
    </row>
    <row r="841" spans="1:10" x14ac:dyDescent="0.3">
      <c r="A841" s="19" t="s">
        <v>1525</v>
      </c>
      <c r="B841" s="19">
        <v>38</v>
      </c>
      <c r="C841" s="21">
        <v>8.1300000000000008</v>
      </c>
      <c r="D841" s="19" t="s">
        <v>2373</v>
      </c>
      <c r="E841" s="19" t="s">
        <v>2373</v>
      </c>
      <c r="F841" s="19" t="s">
        <v>2373</v>
      </c>
      <c r="G841" s="19">
        <v>0</v>
      </c>
      <c r="H841" s="19" t="s">
        <v>2373</v>
      </c>
      <c r="I841" s="19" t="str">
        <f t="shared" si="26"/>
        <v>Obesity</v>
      </c>
      <c r="J841" s="19" t="str">
        <f t="shared" si="27"/>
        <v>Diabetes</v>
      </c>
    </row>
    <row r="842" spans="1:10" x14ac:dyDescent="0.3">
      <c r="A842" s="19" t="s">
        <v>1524</v>
      </c>
      <c r="B842" s="19">
        <v>35.1</v>
      </c>
      <c r="C842" s="21">
        <v>10.1</v>
      </c>
      <c r="D842" s="19" t="s">
        <v>2373</v>
      </c>
      <c r="E842" s="19" t="s">
        <v>2373</v>
      </c>
      <c r="F842" s="19" t="s">
        <v>2373</v>
      </c>
      <c r="G842" s="19">
        <v>0</v>
      </c>
      <c r="H842" s="19" t="s">
        <v>2373</v>
      </c>
      <c r="I842" s="19" t="str">
        <f t="shared" si="26"/>
        <v>Obesity</v>
      </c>
      <c r="J842" s="19" t="str">
        <f t="shared" si="27"/>
        <v>Diabetes</v>
      </c>
    </row>
    <row r="843" spans="1:10" x14ac:dyDescent="0.3">
      <c r="A843" s="19" t="s">
        <v>1523</v>
      </c>
      <c r="B843" s="19">
        <v>33.82</v>
      </c>
      <c r="C843" s="21">
        <v>5.89</v>
      </c>
      <c r="D843" s="19" t="s">
        <v>2374</v>
      </c>
      <c r="E843" s="19" t="s">
        <v>2373</v>
      </c>
      <c r="F843" s="19" t="s">
        <v>2373</v>
      </c>
      <c r="G843" s="19">
        <v>2</v>
      </c>
      <c r="H843" s="19" t="s">
        <v>2373</v>
      </c>
      <c r="I843" s="19" t="str">
        <f t="shared" si="26"/>
        <v>Obesity</v>
      </c>
      <c r="J843" s="19" t="str">
        <f t="shared" si="27"/>
        <v>Prediabetes</v>
      </c>
    </row>
    <row r="844" spans="1:10" x14ac:dyDescent="0.3">
      <c r="A844" s="19" t="s">
        <v>1522</v>
      </c>
      <c r="B844" s="19">
        <v>37.43</v>
      </c>
      <c r="C844" s="21">
        <v>4.97</v>
      </c>
      <c r="D844" s="19" t="s">
        <v>2373</v>
      </c>
      <c r="E844" s="19" t="s">
        <v>2373</v>
      </c>
      <c r="F844" s="19" t="s">
        <v>2373</v>
      </c>
      <c r="G844" s="19">
        <v>2</v>
      </c>
      <c r="H844" s="19" t="s">
        <v>2373</v>
      </c>
      <c r="I844" s="19" t="str">
        <f t="shared" si="26"/>
        <v>Obesity</v>
      </c>
      <c r="J844" s="19" t="str">
        <f t="shared" si="27"/>
        <v>Normal</v>
      </c>
    </row>
    <row r="845" spans="1:10" x14ac:dyDescent="0.3">
      <c r="A845" s="19" t="s">
        <v>1521</v>
      </c>
      <c r="B845" s="19">
        <v>30.5</v>
      </c>
      <c r="C845" s="21">
        <v>9.9</v>
      </c>
      <c r="D845" s="19" t="s">
        <v>2373</v>
      </c>
      <c r="E845" s="19" t="s">
        <v>2373</v>
      </c>
      <c r="F845" s="19" t="s">
        <v>2373</v>
      </c>
      <c r="G845" s="19">
        <v>0</v>
      </c>
      <c r="H845" s="19" t="s">
        <v>2373</v>
      </c>
      <c r="I845" s="19" t="str">
        <f t="shared" si="26"/>
        <v>Obesity</v>
      </c>
      <c r="J845" s="19" t="str">
        <f t="shared" si="27"/>
        <v>Diabetes</v>
      </c>
    </row>
    <row r="846" spans="1:10" x14ac:dyDescent="0.3">
      <c r="A846" s="19" t="s">
        <v>1520</v>
      </c>
      <c r="B846" s="19">
        <v>24.53</v>
      </c>
      <c r="C846" s="21">
        <v>9.0500000000000007</v>
      </c>
      <c r="D846" s="19" t="s">
        <v>2373</v>
      </c>
      <c r="E846" s="19" t="s">
        <v>2373</v>
      </c>
      <c r="F846" s="19" t="s">
        <v>2373</v>
      </c>
      <c r="G846" s="19">
        <v>0</v>
      </c>
      <c r="H846" s="19" t="s">
        <v>2373</v>
      </c>
      <c r="I846" s="19" t="str">
        <f t="shared" si="26"/>
        <v>Normal Weight</v>
      </c>
      <c r="J846" s="19" t="str">
        <f t="shared" si="27"/>
        <v>Diabetes</v>
      </c>
    </row>
    <row r="847" spans="1:10" x14ac:dyDescent="0.3">
      <c r="A847" s="19" t="s">
        <v>1519</v>
      </c>
      <c r="B847" s="19">
        <v>25.74</v>
      </c>
      <c r="C847" s="21">
        <v>10.93</v>
      </c>
      <c r="D847" s="19" t="s">
        <v>2373</v>
      </c>
      <c r="E847" s="19" t="s">
        <v>2373</v>
      </c>
      <c r="F847" s="19" t="s">
        <v>2373</v>
      </c>
      <c r="G847" s="19">
        <v>0</v>
      </c>
      <c r="H847" s="19" t="s">
        <v>2373</v>
      </c>
      <c r="I847" s="19" t="str">
        <f t="shared" si="26"/>
        <v>Over Weight</v>
      </c>
      <c r="J847" s="19" t="str">
        <f t="shared" si="27"/>
        <v>Diabetes</v>
      </c>
    </row>
    <row r="848" spans="1:10" x14ac:dyDescent="0.3">
      <c r="A848" s="19" t="s">
        <v>1518</v>
      </c>
      <c r="B848" s="19">
        <v>34.08</v>
      </c>
      <c r="C848" s="21">
        <v>7.58</v>
      </c>
      <c r="D848" s="19" t="s">
        <v>2374</v>
      </c>
      <c r="E848" s="19" t="s">
        <v>2373</v>
      </c>
      <c r="F848" s="19" t="s">
        <v>2373</v>
      </c>
      <c r="G848" s="19">
        <v>2</v>
      </c>
      <c r="H848" s="19" t="s">
        <v>2373</v>
      </c>
      <c r="I848" s="19" t="str">
        <f t="shared" si="26"/>
        <v>Obesity</v>
      </c>
      <c r="J848" s="19" t="str">
        <f t="shared" si="27"/>
        <v>Diabetes</v>
      </c>
    </row>
    <row r="849" spans="1:10" x14ac:dyDescent="0.3">
      <c r="A849" s="19" t="s">
        <v>1517</v>
      </c>
      <c r="B849" s="19">
        <v>31.35</v>
      </c>
      <c r="C849" s="21">
        <v>11</v>
      </c>
      <c r="D849" s="19" t="s">
        <v>2374</v>
      </c>
      <c r="E849" s="19" t="s">
        <v>2373</v>
      </c>
      <c r="F849" s="19" t="s">
        <v>2374</v>
      </c>
      <c r="G849" s="19">
        <v>1</v>
      </c>
      <c r="H849" s="19" t="s">
        <v>2373</v>
      </c>
      <c r="I849" s="19" t="str">
        <f t="shared" si="26"/>
        <v>Obesity</v>
      </c>
      <c r="J849" s="19" t="str">
        <f t="shared" si="27"/>
        <v>Diabetes</v>
      </c>
    </row>
    <row r="850" spans="1:10" x14ac:dyDescent="0.3">
      <c r="A850" s="19" t="s">
        <v>1516</v>
      </c>
      <c r="B850" s="19">
        <v>26.79</v>
      </c>
      <c r="C850" s="21">
        <v>5.0599999999999996</v>
      </c>
      <c r="D850" s="19" t="s">
        <v>2373</v>
      </c>
      <c r="E850" s="19" t="s">
        <v>2373</v>
      </c>
      <c r="F850" s="19" t="s">
        <v>2373</v>
      </c>
      <c r="G850" s="19">
        <v>1</v>
      </c>
      <c r="H850" s="19" t="s">
        <v>2373</v>
      </c>
      <c r="I850" s="19" t="str">
        <f t="shared" si="26"/>
        <v>Over Weight</v>
      </c>
      <c r="J850" s="19" t="str">
        <f t="shared" si="27"/>
        <v>Normal</v>
      </c>
    </row>
    <row r="851" spans="1:10" x14ac:dyDescent="0.3">
      <c r="A851" s="19" t="s">
        <v>1515</v>
      </c>
      <c r="B851" s="19">
        <v>42.78</v>
      </c>
      <c r="C851" s="21">
        <v>6.11</v>
      </c>
      <c r="D851" s="19" t="s">
        <v>2374</v>
      </c>
      <c r="E851" s="19" t="s">
        <v>2373</v>
      </c>
      <c r="F851" s="19" t="s">
        <v>2373</v>
      </c>
      <c r="G851" s="19">
        <v>1</v>
      </c>
      <c r="H851" s="19" t="s">
        <v>2373</v>
      </c>
      <c r="I851" s="19" t="str">
        <f t="shared" si="26"/>
        <v>Obesity</v>
      </c>
      <c r="J851" s="19" t="str">
        <f t="shared" si="27"/>
        <v>Prediabetes</v>
      </c>
    </row>
    <row r="852" spans="1:10" x14ac:dyDescent="0.3">
      <c r="A852" s="19" t="s">
        <v>1514</v>
      </c>
      <c r="B852" s="19">
        <v>46.75</v>
      </c>
      <c r="C852" s="21">
        <v>6.66</v>
      </c>
      <c r="D852" s="19" t="s">
        <v>2374</v>
      </c>
      <c r="E852" s="19" t="s">
        <v>2373</v>
      </c>
      <c r="F852" s="19" t="s">
        <v>2373</v>
      </c>
      <c r="G852" s="19">
        <v>2</v>
      </c>
      <c r="H852" s="19" t="s">
        <v>2373</v>
      </c>
      <c r="I852" s="19" t="str">
        <f t="shared" si="26"/>
        <v>Obesity</v>
      </c>
      <c r="J852" s="19" t="str">
        <f t="shared" si="27"/>
        <v>Diabetes</v>
      </c>
    </row>
    <row r="853" spans="1:10" x14ac:dyDescent="0.3">
      <c r="A853" s="19" t="s">
        <v>1513</v>
      </c>
      <c r="B853" s="19">
        <v>32.15</v>
      </c>
      <c r="C853" s="21">
        <v>4.0199999999999996</v>
      </c>
      <c r="D853" s="19" t="s">
        <v>2374</v>
      </c>
      <c r="E853" s="19" t="s">
        <v>2373</v>
      </c>
      <c r="F853" s="19" t="s">
        <v>2374</v>
      </c>
      <c r="G853" s="19">
        <v>1</v>
      </c>
      <c r="H853" s="19" t="s">
        <v>2373</v>
      </c>
      <c r="I853" s="19" t="str">
        <f t="shared" si="26"/>
        <v>Obesity</v>
      </c>
      <c r="J853" s="19" t="str">
        <f t="shared" si="27"/>
        <v>Normal</v>
      </c>
    </row>
    <row r="854" spans="1:10" x14ac:dyDescent="0.3">
      <c r="A854" s="19" t="s">
        <v>1512</v>
      </c>
      <c r="B854" s="19">
        <v>43.4</v>
      </c>
      <c r="C854" s="21">
        <v>8.81</v>
      </c>
      <c r="D854" s="19" t="s">
        <v>2374</v>
      </c>
      <c r="E854" s="19" t="s">
        <v>2373</v>
      </c>
      <c r="F854" s="19" t="s">
        <v>2373</v>
      </c>
      <c r="G854" s="19">
        <v>2</v>
      </c>
      <c r="H854" s="19" t="s">
        <v>2373</v>
      </c>
      <c r="I854" s="19" t="str">
        <f t="shared" si="26"/>
        <v>Obesity</v>
      </c>
      <c r="J854" s="19" t="str">
        <f t="shared" si="27"/>
        <v>Diabetes</v>
      </c>
    </row>
    <row r="855" spans="1:10" x14ac:dyDescent="0.3">
      <c r="A855" s="19" t="s">
        <v>1511</v>
      </c>
      <c r="B855" s="19">
        <v>31.57</v>
      </c>
      <c r="C855" s="21">
        <v>7.92</v>
      </c>
      <c r="D855" s="19" t="s">
        <v>2374</v>
      </c>
      <c r="E855" s="19" t="s">
        <v>2373</v>
      </c>
      <c r="F855" s="19" t="s">
        <v>2373</v>
      </c>
      <c r="G855" s="19">
        <v>2</v>
      </c>
      <c r="H855" s="19" t="s">
        <v>2373</v>
      </c>
      <c r="I855" s="19" t="str">
        <f t="shared" si="26"/>
        <v>Obesity</v>
      </c>
      <c r="J855" s="19" t="str">
        <f t="shared" si="27"/>
        <v>Diabetes</v>
      </c>
    </row>
    <row r="856" spans="1:10" x14ac:dyDescent="0.3">
      <c r="A856" s="19" t="s">
        <v>1510</v>
      </c>
      <c r="B856" s="19">
        <v>24.32</v>
      </c>
      <c r="C856" s="21">
        <v>7.48</v>
      </c>
      <c r="D856" s="19" t="s">
        <v>2373</v>
      </c>
      <c r="E856" s="19" t="s">
        <v>2373</v>
      </c>
      <c r="F856" s="19" t="s">
        <v>2373</v>
      </c>
      <c r="G856" s="19">
        <v>0</v>
      </c>
      <c r="H856" s="19" t="s">
        <v>2373</v>
      </c>
      <c r="I856" s="19" t="str">
        <f t="shared" si="26"/>
        <v>Normal Weight</v>
      </c>
      <c r="J856" s="19" t="str">
        <f t="shared" si="27"/>
        <v>Diabetes</v>
      </c>
    </row>
    <row r="857" spans="1:10" x14ac:dyDescent="0.3">
      <c r="A857" s="19" t="s">
        <v>1509</v>
      </c>
      <c r="B857" s="19">
        <v>31.07</v>
      </c>
      <c r="C857" s="21">
        <v>4.62</v>
      </c>
      <c r="D857" s="19" t="s">
        <v>2374</v>
      </c>
      <c r="E857" s="19" t="s">
        <v>2373</v>
      </c>
      <c r="F857" s="19" t="s">
        <v>2373</v>
      </c>
      <c r="G857" s="19">
        <v>2</v>
      </c>
      <c r="H857" s="19" t="s">
        <v>2373</v>
      </c>
      <c r="I857" s="19" t="str">
        <f t="shared" si="26"/>
        <v>Obesity</v>
      </c>
      <c r="J857" s="19" t="str">
        <f t="shared" si="27"/>
        <v>Normal</v>
      </c>
    </row>
    <row r="858" spans="1:10" x14ac:dyDescent="0.3">
      <c r="A858" s="19" t="s">
        <v>1508</v>
      </c>
      <c r="B858" s="19">
        <v>35.814999999999998</v>
      </c>
      <c r="C858" s="21">
        <v>8.4700000000000006</v>
      </c>
      <c r="D858" s="19" t="s">
        <v>2373</v>
      </c>
      <c r="E858" s="19" t="s">
        <v>2373</v>
      </c>
      <c r="F858" s="19" t="s">
        <v>2373</v>
      </c>
      <c r="G858" s="19">
        <v>0</v>
      </c>
      <c r="H858" s="19" t="s">
        <v>2373</v>
      </c>
      <c r="I858" s="19" t="str">
        <f t="shared" si="26"/>
        <v>Obesity</v>
      </c>
      <c r="J858" s="19" t="str">
        <f t="shared" si="27"/>
        <v>Diabetes</v>
      </c>
    </row>
    <row r="859" spans="1:10" x14ac:dyDescent="0.3">
      <c r="A859" s="19" t="s">
        <v>1507</v>
      </c>
      <c r="B859" s="19">
        <v>40.81</v>
      </c>
      <c r="C859" s="21">
        <v>10.58</v>
      </c>
      <c r="D859" s="19" t="s">
        <v>2374</v>
      </c>
      <c r="E859" s="19" t="s">
        <v>2373</v>
      </c>
      <c r="F859" s="19" t="s">
        <v>2373</v>
      </c>
      <c r="G859" s="19">
        <v>0</v>
      </c>
      <c r="H859" s="19" t="s">
        <v>2373</v>
      </c>
      <c r="I859" s="19" t="str">
        <f t="shared" si="26"/>
        <v>Obesity</v>
      </c>
      <c r="J859" s="19" t="str">
        <f t="shared" si="27"/>
        <v>Diabetes</v>
      </c>
    </row>
    <row r="860" spans="1:10" x14ac:dyDescent="0.3">
      <c r="A860" s="19" t="s">
        <v>1506</v>
      </c>
      <c r="B860" s="19">
        <v>24.605</v>
      </c>
      <c r="C860" s="21">
        <v>7.48</v>
      </c>
      <c r="D860" s="19" t="s">
        <v>2373</v>
      </c>
      <c r="E860" s="19" t="s">
        <v>2373</v>
      </c>
      <c r="F860" s="19" t="s">
        <v>2373</v>
      </c>
      <c r="G860" s="19">
        <v>0</v>
      </c>
      <c r="H860" s="19" t="s">
        <v>2373</v>
      </c>
      <c r="I860" s="19" t="str">
        <f t="shared" si="26"/>
        <v>Normal Weight</v>
      </c>
      <c r="J860" s="19" t="str">
        <f t="shared" si="27"/>
        <v>Diabetes</v>
      </c>
    </row>
    <row r="861" spans="1:10" x14ac:dyDescent="0.3">
      <c r="A861" s="19" t="s">
        <v>1505</v>
      </c>
      <c r="B861" s="19">
        <v>21.47</v>
      </c>
      <c r="C861" s="21">
        <v>7.82</v>
      </c>
      <c r="D861" s="19" t="s">
        <v>2373</v>
      </c>
      <c r="E861" s="19" t="s">
        <v>2373</v>
      </c>
      <c r="F861" s="19" t="s">
        <v>2373</v>
      </c>
      <c r="G861" s="19">
        <v>0</v>
      </c>
      <c r="H861" s="19" t="s">
        <v>2373</v>
      </c>
      <c r="I861" s="19" t="str">
        <f t="shared" si="26"/>
        <v>Normal Weight</v>
      </c>
      <c r="J861" s="19" t="str">
        <f t="shared" si="27"/>
        <v>Diabetes</v>
      </c>
    </row>
    <row r="862" spans="1:10" x14ac:dyDescent="0.3">
      <c r="A862" s="19" t="s">
        <v>1504</v>
      </c>
      <c r="B862" s="19">
        <v>52.89</v>
      </c>
      <c r="C862" s="21">
        <v>4.96</v>
      </c>
      <c r="D862" s="19" t="s">
        <v>2374</v>
      </c>
      <c r="E862" s="19" t="s">
        <v>2373</v>
      </c>
      <c r="F862" s="19" t="s">
        <v>2373</v>
      </c>
      <c r="G862" s="19">
        <v>1</v>
      </c>
      <c r="H862" s="19" t="s">
        <v>2373</v>
      </c>
      <c r="I862" s="19" t="str">
        <f t="shared" si="26"/>
        <v>Obesity</v>
      </c>
      <c r="J862" s="19" t="str">
        <f t="shared" si="27"/>
        <v>Normal</v>
      </c>
    </row>
    <row r="863" spans="1:10" x14ac:dyDescent="0.3">
      <c r="A863" s="19" t="s">
        <v>1503</v>
      </c>
      <c r="B863" s="19">
        <v>32.965000000000003</v>
      </c>
      <c r="C863" s="21">
        <v>6.15</v>
      </c>
      <c r="D863" s="19" t="s">
        <v>2374</v>
      </c>
      <c r="E863" s="19" t="s">
        <v>2373</v>
      </c>
      <c r="F863" s="19" t="s">
        <v>2373</v>
      </c>
      <c r="G863" s="19">
        <v>1</v>
      </c>
      <c r="H863" s="19" t="s">
        <v>2373</v>
      </c>
      <c r="I863" s="19" t="str">
        <f t="shared" si="26"/>
        <v>Obesity</v>
      </c>
      <c r="J863" s="19" t="str">
        <f t="shared" si="27"/>
        <v>Prediabetes</v>
      </c>
    </row>
    <row r="864" spans="1:10" x14ac:dyDescent="0.3">
      <c r="A864" s="19" t="s">
        <v>1502</v>
      </c>
      <c r="B864" s="19">
        <v>36.799999999999997</v>
      </c>
      <c r="C864" s="21">
        <v>4.62</v>
      </c>
      <c r="D864" s="19" t="s">
        <v>2373</v>
      </c>
      <c r="E864" s="19" t="s">
        <v>2373</v>
      </c>
      <c r="F864" s="19" t="s">
        <v>2374</v>
      </c>
      <c r="G864" s="19">
        <v>1</v>
      </c>
      <c r="H864" s="19" t="s">
        <v>2373</v>
      </c>
      <c r="I864" s="19" t="str">
        <f t="shared" si="26"/>
        <v>Obesity</v>
      </c>
      <c r="J864" s="19" t="str">
        <f t="shared" si="27"/>
        <v>Normal</v>
      </c>
    </row>
    <row r="865" spans="1:10" x14ac:dyDescent="0.3">
      <c r="A865" s="19" t="s">
        <v>1501</v>
      </c>
      <c r="B865" s="19">
        <v>34.299999999999997</v>
      </c>
      <c r="C865" s="21">
        <v>4.87</v>
      </c>
      <c r="D865" s="19" t="s">
        <v>2373</v>
      </c>
      <c r="E865" s="19" t="s">
        <v>2373</v>
      </c>
      <c r="F865" s="19" t="s">
        <v>2373</v>
      </c>
      <c r="G865" s="19">
        <v>2</v>
      </c>
      <c r="H865" s="19" t="s">
        <v>2373</v>
      </c>
      <c r="I865" s="19" t="str">
        <f t="shared" si="26"/>
        <v>Obesity</v>
      </c>
      <c r="J865" s="19" t="str">
        <f t="shared" si="27"/>
        <v>Normal</v>
      </c>
    </row>
    <row r="866" spans="1:10" x14ac:dyDescent="0.3">
      <c r="A866" s="19" t="s">
        <v>1500</v>
      </c>
      <c r="B866" s="19">
        <v>35.244999999999997</v>
      </c>
      <c r="C866" s="21">
        <v>4.63</v>
      </c>
      <c r="D866" s="19" t="s">
        <v>2373</v>
      </c>
      <c r="E866" s="19" t="s">
        <v>2373</v>
      </c>
      <c r="F866" s="19" t="s">
        <v>2373</v>
      </c>
      <c r="G866" s="19">
        <v>0</v>
      </c>
      <c r="H866" s="19" t="s">
        <v>2373</v>
      </c>
      <c r="I866" s="19" t="str">
        <f t="shared" si="26"/>
        <v>Obesity</v>
      </c>
      <c r="J866" s="19" t="str">
        <f t="shared" si="27"/>
        <v>Normal</v>
      </c>
    </row>
    <row r="867" spans="1:10" x14ac:dyDescent="0.3">
      <c r="A867" s="19" t="s">
        <v>1499</v>
      </c>
      <c r="B867" s="19">
        <v>26.23</v>
      </c>
      <c r="C867" s="21">
        <v>11.93</v>
      </c>
      <c r="D867" s="19" t="s">
        <v>2373</v>
      </c>
      <c r="E867" s="19" t="s">
        <v>2373</v>
      </c>
      <c r="F867" s="19" t="s">
        <v>2373</v>
      </c>
      <c r="G867" s="19">
        <v>0</v>
      </c>
      <c r="H867" s="19" t="s">
        <v>2373</v>
      </c>
      <c r="I867" s="19" t="str">
        <f t="shared" si="26"/>
        <v>Over Weight</v>
      </c>
      <c r="J867" s="19" t="str">
        <f t="shared" si="27"/>
        <v>Diabetes</v>
      </c>
    </row>
    <row r="868" spans="1:10" x14ac:dyDescent="0.3">
      <c r="A868" s="19" t="s">
        <v>1498</v>
      </c>
      <c r="B868" s="19">
        <v>36.1</v>
      </c>
      <c r="C868" s="21">
        <v>5.65</v>
      </c>
      <c r="D868" s="19" t="s">
        <v>2374</v>
      </c>
      <c r="E868" s="19" t="s">
        <v>2373</v>
      </c>
      <c r="F868" s="19" t="s">
        <v>2373</v>
      </c>
      <c r="G868" s="19">
        <v>2</v>
      </c>
      <c r="H868" s="19" t="s">
        <v>2373</v>
      </c>
      <c r="I868" s="19" t="str">
        <f t="shared" si="26"/>
        <v>Obesity</v>
      </c>
      <c r="J868" s="19" t="str">
        <f t="shared" si="27"/>
        <v>Normal</v>
      </c>
    </row>
    <row r="869" spans="1:10" x14ac:dyDescent="0.3">
      <c r="A869" s="19" t="s">
        <v>1497</v>
      </c>
      <c r="B869" s="19">
        <v>37.1</v>
      </c>
      <c r="C869" s="21">
        <v>11.21</v>
      </c>
      <c r="D869" s="19" t="s">
        <v>2374</v>
      </c>
      <c r="E869" s="19" t="s">
        <v>2373</v>
      </c>
      <c r="F869" s="19" t="s">
        <v>2374</v>
      </c>
      <c r="G869" s="19">
        <v>1</v>
      </c>
      <c r="H869" s="19" t="s">
        <v>2373</v>
      </c>
      <c r="I869" s="19" t="str">
        <f t="shared" si="26"/>
        <v>Obesity</v>
      </c>
      <c r="J869" s="19" t="str">
        <f t="shared" si="27"/>
        <v>Diabetes</v>
      </c>
    </row>
    <row r="870" spans="1:10" x14ac:dyDescent="0.3">
      <c r="A870" s="19" t="s">
        <v>1496</v>
      </c>
      <c r="B870" s="19">
        <v>27.5</v>
      </c>
      <c r="C870" s="21">
        <v>10.62</v>
      </c>
      <c r="D870" s="19" t="s">
        <v>2374</v>
      </c>
      <c r="E870" s="19" t="s">
        <v>2373</v>
      </c>
      <c r="F870" s="19" t="s">
        <v>2374</v>
      </c>
      <c r="G870" s="19">
        <v>1</v>
      </c>
      <c r="H870" s="19" t="s">
        <v>2373</v>
      </c>
      <c r="I870" s="19" t="str">
        <f t="shared" si="26"/>
        <v>Over Weight</v>
      </c>
      <c r="J870" s="19" t="str">
        <f t="shared" si="27"/>
        <v>Diabetes</v>
      </c>
    </row>
    <row r="871" spans="1:10" x14ac:dyDescent="0.3">
      <c r="A871" s="19" t="s">
        <v>1495</v>
      </c>
      <c r="B871" s="19">
        <v>24.7</v>
      </c>
      <c r="C871" s="21">
        <v>10.7</v>
      </c>
      <c r="D871" s="19" t="s">
        <v>2374</v>
      </c>
      <c r="E871" s="19" t="s">
        <v>2373</v>
      </c>
      <c r="F871" s="19" t="s">
        <v>2374</v>
      </c>
      <c r="G871" s="19">
        <v>1</v>
      </c>
      <c r="H871" s="19" t="s">
        <v>2373</v>
      </c>
      <c r="I871" s="19" t="str">
        <f t="shared" si="26"/>
        <v>Normal Weight</v>
      </c>
      <c r="J871" s="19" t="str">
        <f t="shared" si="27"/>
        <v>Diabetes</v>
      </c>
    </row>
    <row r="872" spans="1:10" x14ac:dyDescent="0.3">
      <c r="A872" s="19" t="s">
        <v>1494</v>
      </c>
      <c r="B872" s="19">
        <v>26.78</v>
      </c>
      <c r="C872" s="21">
        <v>10.02</v>
      </c>
      <c r="D872" s="19" t="s">
        <v>2374</v>
      </c>
      <c r="E872" s="19" t="s">
        <v>2373</v>
      </c>
      <c r="F872" s="19" t="s">
        <v>2374</v>
      </c>
      <c r="G872" s="19">
        <v>1</v>
      </c>
      <c r="H872" s="19" t="s">
        <v>2373</v>
      </c>
      <c r="I872" s="19" t="str">
        <f t="shared" si="26"/>
        <v>Over Weight</v>
      </c>
      <c r="J872" s="19" t="str">
        <f t="shared" si="27"/>
        <v>Diabetes</v>
      </c>
    </row>
    <row r="873" spans="1:10" x14ac:dyDescent="0.3">
      <c r="A873" s="19" t="s">
        <v>1493</v>
      </c>
      <c r="B873" s="19">
        <v>45.8</v>
      </c>
      <c r="C873" s="21">
        <v>4.8499999999999996</v>
      </c>
      <c r="D873" s="19" t="s">
        <v>2373</v>
      </c>
      <c r="E873" s="19" t="s">
        <v>2373</v>
      </c>
      <c r="F873" s="19" t="s">
        <v>2373</v>
      </c>
      <c r="G873" s="19">
        <v>0</v>
      </c>
      <c r="H873" s="19" t="s">
        <v>2373</v>
      </c>
      <c r="I873" s="19" t="str">
        <f t="shared" si="26"/>
        <v>Obesity</v>
      </c>
      <c r="J873" s="19" t="str">
        <f t="shared" si="27"/>
        <v>Normal</v>
      </c>
    </row>
    <row r="874" spans="1:10" x14ac:dyDescent="0.3">
      <c r="A874" s="19" t="s">
        <v>1492</v>
      </c>
      <c r="B874" s="19">
        <v>29</v>
      </c>
      <c r="C874" s="21">
        <v>4.3899999999999997</v>
      </c>
      <c r="D874" s="19" t="s">
        <v>2374</v>
      </c>
      <c r="E874" s="19" t="s">
        <v>2373</v>
      </c>
      <c r="F874" s="19" t="s">
        <v>2373</v>
      </c>
      <c r="G874" s="19">
        <v>2</v>
      </c>
      <c r="H874" s="19" t="s">
        <v>2373</v>
      </c>
      <c r="I874" s="19" t="str">
        <f t="shared" si="26"/>
        <v>Over Weight</v>
      </c>
      <c r="J874" s="19" t="str">
        <f t="shared" si="27"/>
        <v>Normal</v>
      </c>
    </row>
    <row r="875" spans="1:10" x14ac:dyDescent="0.3">
      <c r="A875" s="19" t="s">
        <v>1491</v>
      </c>
      <c r="B875" s="19">
        <v>33.534999999999997</v>
      </c>
      <c r="C875" s="21">
        <v>8.24</v>
      </c>
      <c r="D875" s="19" t="s">
        <v>2374</v>
      </c>
      <c r="E875" s="19" t="s">
        <v>2373</v>
      </c>
      <c r="F875" s="19" t="s">
        <v>2373</v>
      </c>
      <c r="G875" s="19">
        <v>0</v>
      </c>
      <c r="H875" s="19" t="s">
        <v>2373</v>
      </c>
      <c r="I875" s="19" t="str">
        <f t="shared" si="26"/>
        <v>Obesity</v>
      </c>
      <c r="J875" s="19" t="str">
        <f t="shared" si="27"/>
        <v>Diabetes</v>
      </c>
    </row>
    <row r="876" spans="1:10" x14ac:dyDescent="0.3">
      <c r="A876" s="19" t="s">
        <v>1490</v>
      </c>
      <c r="B876" s="19">
        <v>32.774999999999999</v>
      </c>
      <c r="C876" s="21">
        <v>9.77</v>
      </c>
      <c r="D876" s="19" t="s">
        <v>2374</v>
      </c>
      <c r="E876" s="19" t="s">
        <v>2373</v>
      </c>
      <c r="F876" s="19" t="s">
        <v>2373</v>
      </c>
      <c r="G876" s="19">
        <v>0</v>
      </c>
      <c r="H876" s="19" t="s">
        <v>2373</v>
      </c>
      <c r="I876" s="19" t="str">
        <f t="shared" si="26"/>
        <v>Obesity</v>
      </c>
      <c r="J876" s="19" t="str">
        <f t="shared" si="27"/>
        <v>Diabetes</v>
      </c>
    </row>
    <row r="877" spans="1:10" x14ac:dyDescent="0.3">
      <c r="A877" s="19" t="s">
        <v>1489</v>
      </c>
      <c r="B877" s="19">
        <v>37.51</v>
      </c>
      <c r="C877" s="21">
        <v>5.5</v>
      </c>
      <c r="D877" s="19" t="s">
        <v>2374</v>
      </c>
      <c r="E877" s="19" t="s">
        <v>2373</v>
      </c>
      <c r="F877" s="19" t="s">
        <v>2373</v>
      </c>
      <c r="G877" s="19">
        <v>2</v>
      </c>
      <c r="H877" s="19" t="s">
        <v>2373</v>
      </c>
      <c r="I877" s="19" t="str">
        <f t="shared" si="26"/>
        <v>Obesity</v>
      </c>
      <c r="J877" s="19" t="str">
        <f t="shared" si="27"/>
        <v>Normal</v>
      </c>
    </row>
    <row r="878" spans="1:10" x14ac:dyDescent="0.3">
      <c r="A878" s="19" t="s">
        <v>1488</v>
      </c>
      <c r="B878" s="19">
        <v>39.86</v>
      </c>
      <c r="C878" s="21">
        <v>11.84</v>
      </c>
      <c r="D878" s="19" t="s">
        <v>2374</v>
      </c>
      <c r="E878" s="19" t="s">
        <v>2373</v>
      </c>
      <c r="F878" s="19" t="s">
        <v>2373</v>
      </c>
      <c r="G878" s="19">
        <v>1</v>
      </c>
      <c r="H878" s="19" t="s">
        <v>2373</v>
      </c>
      <c r="I878" s="19" t="str">
        <f t="shared" si="26"/>
        <v>Obesity</v>
      </c>
      <c r="J878" s="19" t="str">
        <f t="shared" si="27"/>
        <v>Diabetes</v>
      </c>
    </row>
    <row r="879" spans="1:10" x14ac:dyDescent="0.3">
      <c r="A879" s="19" t="s">
        <v>1487</v>
      </c>
      <c r="B879" s="19">
        <v>42.13</v>
      </c>
      <c r="C879" s="21">
        <v>4.66</v>
      </c>
      <c r="D879" s="19" t="s">
        <v>2373</v>
      </c>
      <c r="E879" s="19" t="s">
        <v>2373</v>
      </c>
      <c r="F879" s="19" t="s">
        <v>2373</v>
      </c>
      <c r="G879" s="19">
        <v>0</v>
      </c>
      <c r="H879" s="19" t="s">
        <v>2373</v>
      </c>
      <c r="I879" s="19" t="str">
        <f t="shared" si="26"/>
        <v>Obesity</v>
      </c>
      <c r="J879" s="19" t="str">
        <f t="shared" si="27"/>
        <v>Normal</v>
      </c>
    </row>
    <row r="880" spans="1:10" x14ac:dyDescent="0.3">
      <c r="A880" s="19" t="s">
        <v>1486</v>
      </c>
      <c r="B880" s="19">
        <v>35.99</v>
      </c>
      <c r="C880" s="21">
        <v>11.11</v>
      </c>
      <c r="D880" s="19" t="s">
        <v>2373</v>
      </c>
      <c r="E880" s="19" t="s">
        <v>2373</v>
      </c>
      <c r="F880" s="19" t="s">
        <v>2373</v>
      </c>
      <c r="G880" s="19">
        <v>0</v>
      </c>
      <c r="H880" s="19" t="s">
        <v>2373</v>
      </c>
      <c r="I880" s="19" t="str">
        <f t="shared" si="26"/>
        <v>Obesity</v>
      </c>
      <c r="J880" s="19" t="str">
        <f t="shared" si="27"/>
        <v>Diabetes</v>
      </c>
    </row>
    <row r="881" spans="1:10" x14ac:dyDescent="0.3">
      <c r="A881" s="19" t="s">
        <v>1485</v>
      </c>
      <c r="B881" s="19">
        <v>35.200000000000003</v>
      </c>
      <c r="C881" s="21">
        <v>7.72</v>
      </c>
      <c r="D881" s="19" t="s">
        <v>2374</v>
      </c>
      <c r="E881" s="19" t="s">
        <v>2373</v>
      </c>
      <c r="F881" s="19" t="s">
        <v>2374</v>
      </c>
      <c r="G881" s="19">
        <v>1</v>
      </c>
      <c r="H881" s="19" t="s">
        <v>2373</v>
      </c>
      <c r="I881" s="19" t="str">
        <f t="shared" si="26"/>
        <v>Obesity</v>
      </c>
      <c r="J881" s="19" t="str">
        <f t="shared" si="27"/>
        <v>Diabetes</v>
      </c>
    </row>
    <row r="882" spans="1:10" x14ac:dyDescent="0.3">
      <c r="A882" s="19" t="s">
        <v>1484</v>
      </c>
      <c r="B882" s="19">
        <v>29.91</v>
      </c>
      <c r="C882" s="21">
        <v>5.55</v>
      </c>
      <c r="D882" s="19" t="s">
        <v>2374</v>
      </c>
      <c r="E882" s="19" t="s">
        <v>2373</v>
      </c>
      <c r="F882" s="19" t="s">
        <v>2373</v>
      </c>
      <c r="G882" s="19">
        <v>2</v>
      </c>
      <c r="H882" s="19" t="s">
        <v>2373</v>
      </c>
      <c r="I882" s="19" t="str">
        <f t="shared" si="26"/>
        <v>Obesity</v>
      </c>
      <c r="J882" s="19" t="str">
        <f t="shared" si="27"/>
        <v>Normal</v>
      </c>
    </row>
    <row r="883" spans="1:10" x14ac:dyDescent="0.3">
      <c r="A883" s="19" t="s">
        <v>1483</v>
      </c>
      <c r="B883" s="19">
        <v>36.479999999999997</v>
      </c>
      <c r="C883" s="21">
        <v>5.05</v>
      </c>
      <c r="D883" s="19" t="s">
        <v>2374</v>
      </c>
      <c r="E883" s="19" t="s">
        <v>2373</v>
      </c>
      <c r="F883" s="19" t="s">
        <v>2373</v>
      </c>
      <c r="G883" s="19">
        <v>1</v>
      </c>
      <c r="H883" s="19" t="s">
        <v>2373</v>
      </c>
      <c r="I883" s="19" t="str">
        <f t="shared" si="26"/>
        <v>Obesity</v>
      </c>
      <c r="J883" s="19" t="str">
        <f t="shared" si="27"/>
        <v>Normal</v>
      </c>
    </row>
    <row r="884" spans="1:10" x14ac:dyDescent="0.3">
      <c r="A884" s="19" t="s">
        <v>1482</v>
      </c>
      <c r="B884" s="19">
        <v>27.5</v>
      </c>
      <c r="C884" s="21">
        <v>8.69</v>
      </c>
      <c r="D884" s="19" t="s">
        <v>2374</v>
      </c>
      <c r="E884" s="19" t="s">
        <v>2373</v>
      </c>
      <c r="F884" s="19" t="s">
        <v>2374</v>
      </c>
      <c r="G884" s="19">
        <v>1</v>
      </c>
      <c r="H884" s="19" t="s">
        <v>2373</v>
      </c>
      <c r="I884" s="19" t="str">
        <f t="shared" si="26"/>
        <v>Over Weight</v>
      </c>
      <c r="J884" s="19" t="str">
        <f t="shared" si="27"/>
        <v>Diabetes</v>
      </c>
    </row>
    <row r="885" spans="1:10" x14ac:dyDescent="0.3">
      <c r="A885" s="19" t="s">
        <v>1481</v>
      </c>
      <c r="B885" s="19">
        <v>33.44</v>
      </c>
      <c r="C885" s="21">
        <v>5.9</v>
      </c>
      <c r="D885" s="19" t="s">
        <v>2374</v>
      </c>
      <c r="E885" s="19" t="s">
        <v>2373</v>
      </c>
      <c r="F885" s="19" t="s">
        <v>2373</v>
      </c>
      <c r="G885" s="19">
        <v>1</v>
      </c>
      <c r="H885" s="19" t="s">
        <v>2373</v>
      </c>
      <c r="I885" s="19" t="str">
        <f t="shared" si="26"/>
        <v>Obesity</v>
      </c>
      <c r="J885" s="19" t="str">
        <f t="shared" si="27"/>
        <v>Prediabetes</v>
      </c>
    </row>
    <row r="886" spans="1:10" x14ac:dyDescent="0.3">
      <c r="A886" s="19" t="s">
        <v>1480</v>
      </c>
      <c r="B886" s="19">
        <v>28.215</v>
      </c>
      <c r="C886" s="21">
        <v>6.29</v>
      </c>
      <c r="D886" s="19" t="s">
        <v>2374</v>
      </c>
      <c r="E886" s="19" t="s">
        <v>2373</v>
      </c>
      <c r="F886" s="19" t="s">
        <v>2373</v>
      </c>
      <c r="G886" s="19">
        <v>1</v>
      </c>
      <c r="H886" s="19" t="s">
        <v>2373</v>
      </c>
      <c r="I886" s="19" t="str">
        <f t="shared" si="26"/>
        <v>Over Weight</v>
      </c>
      <c r="J886" s="19" t="str">
        <f t="shared" si="27"/>
        <v>Prediabetes</v>
      </c>
    </row>
    <row r="887" spans="1:10" x14ac:dyDescent="0.3">
      <c r="A887" s="19" t="s">
        <v>1479</v>
      </c>
      <c r="B887" s="19">
        <v>27.17</v>
      </c>
      <c r="C887" s="21">
        <v>5.84</v>
      </c>
      <c r="D887" s="19" t="s">
        <v>2374</v>
      </c>
      <c r="E887" s="19" t="s">
        <v>2373</v>
      </c>
      <c r="F887" s="19" t="s">
        <v>2373</v>
      </c>
      <c r="G887" s="19">
        <v>1</v>
      </c>
      <c r="H887" s="19" t="s">
        <v>2373</v>
      </c>
      <c r="I887" s="19" t="str">
        <f t="shared" si="26"/>
        <v>Over Weight</v>
      </c>
      <c r="J887" s="19" t="str">
        <f t="shared" si="27"/>
        <v>Prediabetes</v>
      </c>
    </row>
    <row r="888" spans="1:10" x14ac:dyDescent="0.3">
      <c r="A888" s="19" t="s">
        <v>1478</v>
      </c>
      <c r="B888" s="19">
        <v>35.380000000000003</v>
      </c>
      <c r="C888" s="21">
        <v>6.12</v>
      </c>
      <c r="D888" s="19" t="s">
        <v>2373</v>
      </c>
      <c r="E888" s="19" t="s">
        <v>2373</v>
      </c>
      <c r="F888" s="19" t="s">
        <v>2373</v>
      </c>
      <c r="G888" s="19">
        <v>0</v>
      </c>
      <c r="H888" s="19" t="s">
        <v>2373</v>
      </c>
      <c r="I888" s="19" t="str">
        <f t="shared" si="26"/>
        <v>Obesity</v>
      </c>
      <c r="J888" s="19" t="str">
        <f t="shared" si="27"/>
        <v>Prediabetes</v>
      </c>
    </row>
    <row r="889" spans="1:10" x14ac:dyDescent="0.3">
      <c r="A889" s="19" t="s">
        <v>1477</v>
      </c>
      <c r="B889" s="19">
        <v>43.48</v>
      </c>
      <c r="C889" s="21">
        <v>6.24</v>
      </c>
      <c r="D889" s="19" t="s">
        <v>2373</v>
      </c>
      <c r="E889" s="19" t="s">
        <v>2373</v>
      </c>
      <c r="F889" s="19" t="s">
        <v>2373</v>
      </c>
      <c r="G889" s="19">
        <v>0</v>
      </c>
      <c r="H889" s="19" t="s">
        <v>2373</v>
      </c>
      <c r="I889" s="19" t="str">
        <f t="shared" si="26"/>
        <v>Obesity</v>
      </c>
      <c r="J889" s="19" t="str">
        <f t="shared" si="27"/>
        <v>Prediabetes</v>
      </c>
    </row>
    <row r="890" spans="1:10" x14ac:dyDescent="0.3">
      <c r="A890" s="19" t="s">
        <v>1476</v>
      </c>
      <c r="B890" s="19">
        <v>41.73</v>
      </c>
      <c r="C890" s="21">
        <v>6.25</v>
      </c>
      <c r="D890" s="19" t="s">
        <v>2373</v>
      </c>
      <c r="E890" s="19" t="s">
        <v>2373</v>
      </c>
      <c r="F890" s="19" t="s">
        <v>2373</v>
      </c>
      <c r="G890" s="19">
        <v>1</v>
      </c>
      <c r="H890" s="19" t="s">
        <v>2373</v>
      </c>
      <c r="I890" s="19" t="str">
        <f t="shared" si="26"/>
        <v>Obesity</v>
      </c>
      <c r="J890" s="19" t="str">
        <f t="shared" si="27"/>
        <v>Prediabetes</v>
      </c>
    </row>
    <row r="891" spans="1:10" x14ac:dyDescent="0.3">
      <c r="A891" s="19" t="s">
        <v>1475</v>
      </c>
      <c r="B891" s="19">
        <v>28.9</v>
      </c>
      <c r="C891" s="21">
        <v>11.96</v>
      </c>
      <c r="D891" s="19" t="s">
        <v>2373</v>
      </c>
      <c r="E891" s="19" t="s">
        <v>2373</v>
      </c>
      <c r="F891" s="19" t="s">
        <v>2373</v>
      </c>
      <c r="G891" s="19">
        <v>0</v>
      </c>
      <c r="H891" s="19" t="s">
        <v>2373</v>
      </c>
      <c r="I891" s="19" t="str">
        <f t="shared" si="26"/>
        <v>Over Weight</v>
      </c>
      <c r="J891" s="19" t="str">
        <f t="shared" si="27"/>
        <v>Diabetes</v>
      </c>
    </row>
    <row r="892" spans="1:10" x14ac:dyDescent="0.3">
      <c r="A892" s="19" t="s">
        <v>1474</v>
      </c>
      <c r="B892" s="19">
        <v>25.74</v>
      </c>
      <c r="C892" s="21">
        <v>7.69</v>
      </c>
      <c r="D892" s="19" t="s">
        <v>2373</v>
      </c>
      <c r="E892" s="19" t="s">
        <v>2373</v>
      </c>
      <c r="F892" s="19" t="s">
        <v>2373</v>
      </c>
      <c r="G892" s="19">
        <v>0</v>
      </c>
      <c r="H892" s="19" t="s">
        <v>2373</v>
      </c>
      <c r="I892" s="19" t="str">
        <f t="shared" si="26"/>
        <v>Over Weight</v>
      </c>
      <c r="J892" s="19" t="str">
        <f t="shared" si="27"/>
        <v>Diabetes</v>
      </c>
    </row>
    <row r="893" spans="1:10" x14ac:dyDescent="0.3">
      <c r="A893" s="19" t="s">
        <v>1473</v>
      </c>
      <c r="B893" s="19">
        <v>36.06</v>
      </c>
      <c r="C893" s="21">
        <v>8.83</v>
      </c>
      <c r="D893" s="19" t="s">
        <v>2373</v>
      </c>
      <c r="E893" s="19" t="s">
        <v>2373</v>
      </c>
      <c r="F893" s="19" t="s">
        <v>2373</v>
      </c>
      <c r="G893" s="19">
        <v>0</v>
      </c>
      <c r="H893" s="19" t="s">
        <v>2373</v>
      </c>
      <c r="I893" s="19" t="str">
        <f t="shared" si="26"/>
        <v>Obesity</v>
      </c>
      <c r="J893" s="19" t="str">
        <f t="shared" si="27"/>
        <v>Diabetes</v>
      </c>
    </row>
    <row r="894" spans="1:10" x14ac:dyDescent="0.3">
      <c r="A894" s="19" t="s">
        <v>1472</v>
      </c>
      <c r="B894" s="19">
        <v>43.28</v>
      </c>
      <c r="C894" s="21">
        <v>4.41</v>
      </c>
      <c r="D894" s="19" t="s">
        <v>2373</v>
      </c>
      <c r="E894" s="19" t="s">
        <v>2373</v>
      </c>
      <c r="F894" s="19" t="s">
        <v>2373</v>
      </c>
      <c r="G894" s="19">
        <v>0</v>
      </c>
      <c r="H894" s="19" t="s">
        <v>2373</v>
      </c>
      <c r="I894" s="19" t="str">
        <f t="shared" si="26"/>
        <v>Obesity</v>
      </c>
      <c r="J894" s="19" t="str">
        <f t="shared" si="27"/>
        <v>Normal</v>
      </c>
    </row>
    <row r="895" spans="1:10" x14ac:dyDescent="0.3">
      <c r="A895" s="19" t="s">
        <v>1471</v>
      </c>
      <c r="B895" s="19">
        <v>28.785</v>
      </c>
      <c r="C895" s="21">
        <v>9.1</v>
      </c>
      <c r="D895" s="19" t="s">
        <v>2374</v>
      </c>
      <c r="E895" s="19" t="s">
        <v>2373</v>
      </c>
      <c r="F895" s="19" t="s">
        <v>2374</v>
      </c>
      <c r="G895" s="19">
        <v>1</v>
      </c>
      <c r="H895" s="19" t="s">
        <v>2373</v>
      </c>
      <c r="I895" s="19" t="str">
        <f t="shared" si="26"/>
        <v>Over Weight</v>
      </c>
      <c r="J895" s="19" t="str">
        <f t="shared" si="27"/>
        <v>Diabetes</v>
      </c>
    </row>
    <row r="896" spans="1:10" x14ac:dyDescent="0.3">
      <c r="A896" s="19" t="s">
        <v>1470</v>
      </c>
      <c r="B896" s="19">
        <v>25.46</v>
      </c>
      <c r="C896" s="21">
        <v>11.52</v>
      </c>
      <c r="D896" s="19" t="s">
        <v>2374</v>
      </c>
      <c r="E896" s="19" t="s">
        <v>2373</v>
      </c>
      <c r="F896" s="19" t="s">
        <v>2374</v>
      </c>
      <c r="G896" s="19">
        <v>1</v>
      </c>
      <c r="H896" s="19" t="s">
        <v>2373</v>
      </c>
      <c r="I896" s="19" t="str">
        <f t="shared" si="26"/>
        <v>Over Weight</v>
      </c>
      <c r="J896" s="19" t="str">
        <f t="shared" si="27"/>
        <v>Diabetes</v>
      </c>
    </row>
    <row r="897" spans="1:10" x14ac:dyDescent="0.3">
      <c r="A897" s="19" t="s">
        <v>1469</v>
      </c>
      <c r="B897" s="19">
        <v>30.8</v>
      </c>
      <c r="C897" s="21">
        <v>10.95</v>
      </c>
      <c r="D897" s="19" t="s">
        <v>2373</v>
      </c>
      <c r="E897" s="19" t="s">
        <v>2373</v>
      </c>
      <c r="F897" s="19" t="s">
        <v>2373</v>
      </c>
      <c r="G897" s="19">
        <v>0</v>
      </c>
      <c r="H897" s="19" t="s">
        <v>2373</v>
      </c>
      <c r="I897" s="19" t="str">
        <f t="shared" si="26"/>
        <v>Obesity</v>
      </c>
      <c r="J897" s="19" t="str">
        <f t="shared" si="27"/>
        <v>Diabetes</v>
      </c>
    </row>
    <row r="898" spans="1:10" x14ac:dyDescent="0.3">
      <c r="A898" s="19" t="s">
        <v>1468</v>
      </c>
      <c r="B898" s="19">
        <v>28.88</v>
      </c>
      <c r="C898" s="21">
        <v>11.5</v>
      </c>
      <c r="D898" s="19" t="s">
        <v>2373</v>
      </c>
      <c r="E898" s="19" t="s">
        <v>2373</v>
      </c>
      <c r="F898" s="19" t="s">
        <v>2373</v>
      </c>
      <c r="G898" s="19">
        <v>0</v>
      </c>
      <c r="H898" s="19" t="s">
        <v>2373</v>
      </c>
      <c r="I898" s="19" t="str">
        <f t="shared" si="26"/>
        <v>Over Weight</v>
      </c>
      <c r="J898" s="19" t="str">
        <f t="shared" si="27"/>
        <v>Diabetes</v>
      </c>
    </row>
    <row r="899" spans="1:10" x14ac:dyDescent="0.3">
      <c r="A899" s="19" t="s">
        <v>1467</v>
      </c>
      <c r="B899" s="19">
        <v>23</v>
      </c>
      <c r="C899" s="21">
        <v>9.8800000000000008</v>
      </c>
      <c r="D899" s="19" t="s">
        <v>2373</v>
      </c>
      <c r="E899" s="19" t="s">
        <v>2373</v>
      </c>
      <c r="F899" s="19" t="s">
        <v>2373</v>
      </c>
      <c r="G899" s="19">
        <v>0</v>
      </c>
      <c r="H899" s="19" t="s">
        <v>2373</v>
      </c>
      <c r="I899" s="19" t="str">
        <f t="shared" ref="I899:I962" si="28">IF(B899&lt;18.5,"Under Weight",IF(B899&lt;24.9,"Normal Weight",IF(B899&lt;29.9,"Over Weight","Obesity")))</f>
        <v>Normal Weight</v>
      </c>
      <c r="J899" s="19" t="str">
        <f t="shared" ref="J899:J962" si="29">IF(C899&lt;5.7,"Normal",IF(C899&lt;6.4,"Prediabetes","Diabetes"))</f>
        <v>Diabetes</v>
      </c>
    </row>
    <row r="900" spans="1:10" x14ac:dyDescent="0.3">
      <c r="A900" s="19" t="s">
        <v>1466</v>
      </c>
      <c r="B900" s="19">
        <v>38.25</v>
      </c>
      <c r="C900" s="21">
        <v>6.2</v>
      </c>
      <c r="D900" s="19" t="s">
        <v>2373</v>
      </c>
      <c r="E900" s="19" t="s">
        <v>2373</v>
      </c>
      <c r="F900" s="19" t="s">
        <v>2373</v>
      </c>
      <c r="G900" s="19">
        <v>1</v>
      </c>
      <c r="H900" s="19" t="s">
        <v>2373</v>
      </c>
      <c r="I900" s="19" t="str">
        <f t="shared" si="28"/>
        <v>Obesity</v>
      </c>
      <c r="J900" s="19" t="str">
        <f t="shared" si="29"/>
        <v>Prediabetes</v>
      </c>
    </row>
    <row r="901" spans="1:10" x14ac:dyDescent="0.3">
      <c r="A901" s="19" t="s">
        <v>1465</v>
      </c>
      <c r="B901" s="19">
        <v>39.25</v>
      </c>
      <c r="C901" s="21">
        <v>8.41</v>
      </c>
      <c r="D901" s="19" t="s">
        <v>2374</v>
      </c>
      <c r="E901" s="19" t="s">
        <v>2373</v>
      </c>
      <c r="F901" s="19" t="s">
        <v>2373</v>
      </c>
      <c r="G901" s="19">
        <v>1</v>
      </c>
      <c r="H901" s="19" t="s">
        <v>2373</v>
      </c>
      <c r="I901" s="19" t="str">
        <f t="shared" si="28"/>
        <v>Obesity</v>
      </c>
      <c r="J901" s="19" t="str">
        <f t="shared" si="29"/>
        <v>Diabetes</v>
      </c>
    </row>
    <row r="902" spans="1:10" x14ac:dyDescent="0.3">
      <c r="A902" s="19" t="s">
        <v>1464</v>
      </c>
      <c r="B902" s="19">
        <v>26.6</v>
      </c>
      <c r="C902" s="21">
        <v>5.07</v>
      </c>
      <c r="D902" s="19" t="s">
        <v>2374</v>
      </c>
      <c r="E902" s="19" t="s">
        <v>2373</v>
      </c>
      <c r="F902" s="19" t="s">
        <v>2373</v>
      </c>
      <c r="G902" s="19">
        <v>2</v>
      </c>
      <c r="H902" s="19" t="s">
        <v>2373</v>
      </c>
      <c r="I902" s="19" t="str">
        <f t="shared" si="28"/>
        <v>Over Weight</v>
      </c>
      <c r="J902" s="19" t="str">
        <f t="shared" si="29"/>
        <v>Normal</v>
      </c>
    </row>
    <row r="903" spans="1:10" x14ac:dyDescent="0.3">
      <c r="A903" s="19" t="s">
        <v>1463</v>
      </c>
      <c r="B903" s="19">
        <v>35.700000000000003</v>
      </c>
      <c r="C903" s="21">
        <v>4.0599999999999996</v>
      </c>
      <c r="D903" s="19" t="s">
        <v>2373</v>
      </c>
      <c r="E903" s="19" t="s">
        <v>2373</v>
      </c>
      <c r="F903" s="19" t="s">
        <v>2374</v>
      </c>
      <c r="G903" s="19">
        <v>1</v>
      </c>
      <c r="H903" s="19" t="s">
        <v>2373</v>
      </c>
      <c r="I903" s="19" t="str">
        <f t="shared" si="28"/>
        <v>Obesity</v>
      </c>
      <c r="J903" s="19" t="str">
        <f t="shared" si="29"/>
        <v>Normal</v>
      </c>
    </row>
    <row r="904" spans="1:10" x14ac:dyDescent="0.3">
      <c r="A904" s="19" t="s">
        <v>1462</v>
      </c>
      <c r="B904" s="19">
        <v>20.100000000000001</v>
      </c>
      <c r="C904" s="21">
        <v>10.52</v>
      </c>
      <c r="D904" s="19" t="s">
        <v>2373</v>
      </c>
      <c r="E904" s="19" t="s">
        <v>2373</v>
      </c>
      <c r="F904" s="19" t="s">
        <v>2373</v>
      </c>
      <c r="G904" s="19">
        <v>0</v>
      </c>
      <c r="H904" s="19" t="s">
        <v>2373</v>
      </c>
      <c r="I904" s="19" t="str">
        <f t="shared" si="28"/>
        <v>Normal Weight</v>
      </c>
      <c r="J904" s="19" t="str">
        <f t="shared" si="29"/>
        <v>Diabetes</v>
      </c>
    </row>
    <row r="905" spans="1:10" x14ac:dyDescent="0.3">
      <c r="A905" s="19" t="s">
        <v>1461</v>
      </c>
      <c r="B905" s="19">
        <v>22.23</v>
      </c>
      <c r="C905" s="21">
        <v>9.65</v>
      </c>
      <c r="D905" s="19" t="s">
        <v>2373</v>
      </c>
      <c r="E905" s="19" t="s">
        <v>2373</v>
      </c>
      <c r="F905" s="19" t="s">
        <v>2373</v>
      </c>
      <c r="G905" s="19">
        <v>0</v>
      </c>
      <c r="H905" s="19" t="s">
        <v>2373</v>
      </c>
      <c r="I905" s="19" t="str">
        <f t="shared" si="28"/>
        <v>Normal Weight</v>
      </c>
      <c r="J905" s="19" t="str">
        <f t="shared" si="29"/>
        <v>Diabetes</v>
      </c>
    </row>
    <row r="906" spans="1:10" x14ac:dyDescent="0.3">
      <c r="A906" s="19" t="s">
        <v>1460</v>
      </c>
      <c r="B906" s="19">
        <v>36.47</v>
      </c>
      <c r="C906" s="21">
        <v>6.21</v>
      </c>
      <c r="D906" s="19" t="s">
        <v>2373</v>
      </c>
      <c r="E906" s="19" t="s">
        <v>2373</v>
      </c>
      <c r="F906" s="19" t="s">
        <v>2373</v>
      </c>
      <c r="G906" s="19">
        <v>0</v>
      </c>
      <c r="H906" s="19" t="s">
        <v>2373</v>
      </c>
      <c r="I906" s="19" t="str">
        <f t="shared" si="28"/>
        <v>Obesity</v>
      </c>
      <c r="J906" s="19" t="str">
        <f t="shared" si="29"/>
        <v>Prediabetes</v>
      </c>
    </row>
    <row r="907" spans="1:10" x14ac:dyDescent="0.3">
      <c r="A907" s="19" t="s">
        <v>1459</v>
      </c>
      <c r="B907" s="19">
        <v>49.64</v>
      </c>
      <c r="C907" s="21">
        <v>4.76</v>
      </c>
      <c r="D907" s="19" t="s">
        <v>2373</v>
      </c>
      <c r="E907" s="19" t="s">
        <v>2373</v>
      </c>
      <c r="F907" s="19" t="s">
        <v>2374</v>
      </c>
      <c r="G907" s="19">
        <v>1</v>
      </c>
      <c r="H907" s="19" t="s">
        <v>2373</v>
      </c>
      <c r="I907" s="19" t="str">
        <f t="shared" si="28"/>
        <v>Obesity</v>
      </c>
      <c r="J907" s="19" t="str">
        <f t="shared" si="29"/>
        <v>Normal</v>
      </c>
    </row>
    <row r="908" spans="1:10" x14ac:dyDescent="0.3">
      <c r="A908" s="19" t="s">
        <v>1458</v>
      </c>
      <c r="B908" s="19">
        <v>36.799999999999997</v>
      </c>
      <c r="C908" s="21">
        <v>5.73</v>
      </c>
      <c r="D908" s="19" t="s">
        <v>2374</v>
      </c>
      <c r="E908" s="19" t="s">
        <v>2373</v>
      </c>
      <c r="F908" s="19" t="s">
        <v>2374</v>
      </c>
      <c r="G908" s="19">
        <v>1</v>
      </c>
      <c r="H908" s="19" t="s">
        <v>2373</v>
      </c>
      <c r="I908" s="19" t="str">
        <f t="shared" si="28"/>
        <v>Obesity</v>
      </c>
      <c r="J908" s="19" t="str">
        <f t="shared" si="29"/>
        <v>Prediabetes</v>
      </c>
    </row>
    <row r="909" spans="1:10" x14ac:dyDescent="0.3">
      <c r="A909" s="19" t="s">
        <v>1457</v>
      </c>
      <c r="B909" s="19">
        <v>33.880000000000003</v>
      </c>
      <c r="C909" s="21">
        <v>10.78</v>
      </c>
      <c r="D909" s="19" t="s">
        <v>2374</v>
      </c>
      <c r="E909" s="19" t="s">
        <v>2373</v>
      </c>
      <c r="F909" s="19" t="s">
        <v>2373</v>
      </c>
      <c r="G909" s="19">
        <v>0</v>
      </c>
      <c r="H909" s="19" t="s">
        <v>2373</v>
      </c>
      <c r="I909" s="19" t="str">
        <f t="shared" si="28"/>
        <v>Obesity</v>
      </c>
      <c r="J909" s="19" t="str">
        <f t="shared" si="29"/>
        <v>Diabetes</v>
      </c>
    </row>
    <row r="910" spans="1:10" x14ac:dyDescent="0.3">
      <c r="A910" s="19" t="s">
        <v>1456</v>
      </c>
      <c r="B910" s="19">
        <v>32.01</v>
      </c>
      <c r="C910" s="21">
        <v>5.08</v>
      </c>
      <c r="D910" s="19" t="s">
        <v>2374</v>
      </c>
      <c r="E910" s="19" t="s">
        <v>2373</v>
      </c>
      <c r="F910" s="19" t="s">
        <v>2373</v>
      </c>
      <c r="G910" s="19">
        <v>1</v>
      </c>
      <c r="H910" s="19" t="s">
        <v>2373</v>
      </c>
      <c r="I910" s="19" t="str">
        <f t="shared" si="28"/>
        <v>Obesity</v>
      </c>
      <c r="J910" s="19" t="str">
        <f t="shared" si="29"/>
        <v>Normal</v>
      </c>
    </row>
    <row r="911" spans="1:10" x14ac:dyDescent="0.3">
      <c r="A911" s="19" t="s">
        <v>1455</v>
      </c>
      <c r="B911" s="19">
        <v>33.630000000000003</v>
      </c>
      <c r="C911" s="21">
        <v>11.39</v>
      </c>
      <c r="D911" s="19" t="s">
        <v>2373</v>
      </c>
      <c r="E911" s="19" t="s">
        <v>2373</v>
      </c>
      <c r="F911" s="19" t="s">
        <v>2373</v>
      </c>
      <c r="G911" s="19">
        <v>0</v>
      </c>
      <c r="H911" s="19" t="s">
        <v>2373</v>
      </c>
      <c r="I911" s="19" t="str">
        <f t="shared" si="28"/>
        <v>Obesity</v>
      </c>
      <c r="J911" s="19" t="str">
        <f t="shared" si="29"/>
        <v>Diabetes</v>
      </c>
    </row>
    <row r="912" spans="1:10" x14ac:dyDescent="0.3">
      <c r="A912" s="19" t="s">
        <v>1454</v>
      </c>
      <c r="B912" s="19">
        <v>34.865000000000002</v>
      </c>
      <c r="C912" s="21">
        <v>5.35</v>
      </c>
      <c r="D912" s="19" t="s">
        <v>2374</v>
      </c>
      <c r="E912" s="19" t="s">
        <v>2373</v>
      </c>
      <c r="F912" s="19" t="s">
        <v>2373</v>
      </c>
      <c r="G912" s="19">
        <v>1</v>
      </c>
      <c r="H912" s="19" t="s">
        <v>2373</v>
      </c>
      <c r="I912" s="19" t="str">
        <f t="shared" si="28"/>
        <v>Obesity</v>
      </c>
      <c r="J912" s="19" t="str">
        <f t="shared" si="29"/>
        <v>Normal</v>
      </c>
    </row>
    <row r="913" spans="1:10" x14ac:dyDescent="0.3">
      <c r="A913" s="19" t="s">
        <v>1453</v>
      </c>
      <c r="B913" s="19">
        <v>43.11</v>
      </c>
      <c r="C913" s="21">
        <v>5.6</v>
      </c>
      <c r="D913" s="19" t="s">
        <v>2373</v>
      </c>
      <c r="E913" s="19" t="s">
        <v>2373</v>
      </c>
      <c r="F913" s="19" t="s">
        <v>2373</v>
      </c>
      <c r="G913" s="19">
        <v>0</v>
      </c>
      <c r="H913" s="19" t="s">
        <v>2373</v>
      </c>
      <c r="I913" s="19" t="str">
        <f t="shared" si="28"/>
        <v>Obesity</v>
      </c>
      <c r="J913" s="19" t="str">
        <f t="shared" si="29"/>
        <v>Normal</v>
      </c>
    </row>
    <row r="914" spans="1:10" x14ac:dyDescent="0.3">
      <c r="A914" s="19" t="s">
        <v>1452</v>
      </c>
      <c r="B914" s="19">
        <v>30.305</v>
      </c>
      <c r="C914" s="21">
        <v>4.2699999999999996</v>
      </c>
      <c r="D914" s="19" t="s">
        <v>2374</v>
      </c>
      <c r="E914" s="19" t="s">
        <v>2373</v>
      </c>
      <c r="F914" s="19" t="s">
        <v>2373</v>
      </c>
      <c r="G914" s="19">
        <v>1</v>
      </c>
      <c r="H914" s="19" t="s">
        <v>2373</v>
      </c>
      <c r="I914" s="19" t="str">
        <f t="shared" si="28"/>
        <v>Obesity</v>
      </c>
      <c r="J914" s="19" t="str">
        <f t="shared" si="29"/>
        <v>Normal</v>
      </c>
    </row>
    <row r="915" spans="1:10" x14ac:dyDescent="0.3">
      <c r="A915" s="19" t="s">
        <v>1451</v>
      </c>
      <c r="B915" s="19">
        <v>25.175000000000001</v>
      </c>
      <c r="C915" s="21">
        <v>5.57</v>
      </c>
      <c r="D915" s="19" t="s">
        <v>2374</v>
      </c>
      <c r="E915" s="19" t="s">
        <v>2373</v>
      </c>
      <c r="F915" s="19" t="s">
        <v>2373</v>
      </c>
      <c r="G915" s="19">
        <v>1</v>
      </c>
      <c r="H915" s="19" t="s">
        <v>2373</v>
      </c>
      <c r="I915" s="19" t="str">
        <f t="shared" si="28"/>
        <v>Over Weight</v>
      </c>
      <c r="J915" s="19" t="str">
        <f t="shared" si="29"/>
        <v>Normal</v>
      </c>
    </row>
    <row r="916" spans="1:10" x14ac:dyDescent="0.3">
      <c r="A916" s="19" t="s">
        <v>1450</v>
      </c>
      <c r="B916" s="19">
        <v>26.8</v>
      </c>
      <c r="C916" s="21">
        <v>5.68</v>
      </c>
      <c r="D916" s="19" t="s">
        <v>2374</v>
      </c>
      <c r="E916" s="19" t="s">
        <v>2373</v>
      </c>
      <c r="F916" s="19" t="s">
        <v>2373</v>
      </c>
      <c r="G916" s="19">
        <v>1</v>
      </c>
      <c r="H916" s="19" t="s">
        <v>2373</v>
      </c>
      <c r="I916" s="19" t="str">
        <f t="shared" si="28"/>
        <v>Over Weight</v>
      </c>
      <c r="J916" s="19" t="str">
        <f t="shared" si="29"/>
        <v>Normal</v>
      </c>
    </row>
    <row r="917" spans="1:10" x14ac:dyDescent="0.3">
      <c r="A917" s="19" t="s">
        <v>1449</v>
      </c>
      <c r="B917" s="19">
        <v>21.78</v>
      </c>
      <c r="C917" s="21">
        <v>5.3</v>
      </c>
      <c r="D917" s="19" t="s">
        <v>2373</v>
      </c>
      <c r="E917" s="19" t="s">
        <v>2374</v>
      </c>
      <c r="F917" s="19" t="s">
        <v>2373</v>
      </c>
      <c r="G917" s="19">
        <v>1</v>
      </c>
      <c r="H917" s="19" t="s">
        <v>2373</v>
      </c>
      <c r="I917" s="19" t="str">
        <f t="shared" si="28"/>
        <v>Normal Weight</v>
      </c>
      <c r="J917" s="19" t="str">
        <f t="shared" si="29"/>
        <v>Normal</v>
      </c>
    </row>
    <row r="918" spans="1:10" x14ac:dyDescent="0.3">
      <c r="A918" s="19" t="s">
        <v>1448</v>
      </c>
      <c r="B918" s="19">
        <v>30.14</v>
      </c>
      <c r="C918" s="21">
        <v>9.4499999999999993</v>
      </c>
      <c r="D918" s="19" t="s">
        <v>2374</v>
      </c>
      <c r="E918" s="19" t="s">
        <v>2373</v>
      </c>
      <c r="F918" s="19" t="s">
        <v>2373</v>
      </c>
      <c r="G918" s="19">
        <v>0</v>
      </c>
      <c r="H918" s="19" t="s">
        <v>2373</v>
      </c>
      <c r="I918" s="19" t="str">
        <f t="shared" si="28"/>
        <v>Obesity</v>
      </c>
      <c r="J918" s="19" t="str">
        <f t="shared" si="29"/>
        <v>Diabetes</v>
      </c>
    </row>
    <row r="919" spans="1:10" x14ac:dyDescent="0.3">
      <c r="A919" s="19" t="s">
        <v>1447</v>
      </c>
      <c r="B919" s="19">
        <v>29.7</v>
      </c>
      <c r="C919" s="21">
        <v>6.79</v>
      </c>
      <c r="D919" s="19" t="s">
        <v>2374</v>
      </c>
      <c r="E919" s="19" t="s">
        <v>2373</v>
      </c>
      <c r="F919" s="19" t="s">
        <v>2373</v>
      </c>
      <c r="G919" s="19">
        <v>0</v>
      </c>
      <c r="H919" s="19" t="s">
        <v>2373</v>
      </c>
      <c r="I919" s="19" t="str">
        <f t="shared" si="28"/>
        <v>Over Weight</v>
      </c>
      <c r="J919" s="19" t="str">
        <f t="shared" si="29"/>
        <v>Diabetes</v>
      </c>
    </row>
    <row r="920" spans="1:10" x14ac:dyDescent="0.3">
      <c r="A920" s="19" t="s">
        <v>1446</v>
      </c>
      <c r="B920" s="19">
        <v>32.395000000000003</v>
      </c>
      <c r="C920" s="21">
        <v>11.1</v>
      </c>
      <c r="D920" s="19" t="s">
        <v>2374</v>
      </c>
      <c r="E920" s="19" t="s">
        <v>2373</v>
      </c>
      <c r="F920" s="19" t="s">
        <v>2373</v>
      </c>
      <c r="G920" s="19">
        <v>0</v>
      </c>
      <c r="H920" s="19" t="s">
        <v>2373</v>
      </c>
      <c r="I920" s="19" t="str">
        <f t="shared" si="28"/>
        <v>Obesity</v>
      </c>
      <c r="J920" s="19" t="str">
        <f t="shared" si="29"/>
        <v>Diabetes</v>
      </c>
    </row>
    <row r="921" spans="1:10" x14ac:dyDescent="0.3">
      <c r="A921" s="19" t="s">
        <v>1445</v>
      </c>
      <c r="B921" s="19">
        <v>36.64</v>
      </c>
      <c r="C921" s="21">
        <v>7.26</v>
      </c>
      <c r="D921" s="19" t="s">
        <v>2373</v>
      </c>
      <c r="E921" s="19" t="s">
        <v>2373</v>
      </c>
      <c r="F921" s="19" t="s">
        <v>2373</v>
      </c>
      <c r="G921" s="19">
        <v>0</v>
      </c>
      <c r="H921" s="19" t="s">
        <v>2373</v>
      </c>
      <c r="I921" s="19" t="str">
        <f t="shared" si="28"/>
        <v>Obesity</v>
      </c>
      <c r="J921" s="19" t="str">
        <f t="shared" si="29"/>
        <v>Diabetes</v>
      </c>
    </row>
    <row r="922" spans="1:10" x14ac:dyDescent="0.3">
      <c r="A922" s="19" t="s">
        <v>1444</v>
      </c>
      <c r="B922" s="19">
        <v>39.049999999999997</v>
      </c>
      <c r="C922" s="21">
        <v>5.27</v>
      </c>
      <c r="D922" s="19" t="s">
        <v>2374</v>
      </c>
      <c r="E922" s="19" t="s">
        <v>2373</v>
      </c>
      <c r="F922" s="19" t="s">
        <v>2373</v>
      </c>
      <c r="G922" s="19">
        <v>1</v>
      </c>
      <c r="H922" s="19" t="s">
        <v>2373</v>
      </c>
      <c r="I922" s="19" t="str">
        <f t="shared" si="28"/>
        <v>Obesity</v>
      </c>
      <c r="J922" s="19" t="str">
        <f t="shared" si="29"/>
        <v>Normal</v>
      </c>
    </row>
    <row r="923" spans="1:10" x14ac:dyDescent="0.3">
      <c r="A923" s="19" t="s">
        <v>1443</v>
      </c>
      <c r="B923" s="19">
        <v>33.1</v>
      </c>
      <c r="C923" s="21">
        <v>5.46</v>
      </c>
      <c r="D923" s="19" t="s">
        <v>2374</v>
      </c>
      <c r="E923" s="19" t="s">
        <v>2373</v>
      </c>
      <c r="F923" s="19" t="s">
        <v>2373</v>
      </c>
      <c r="G923" s="19">
        <v>1</v>
      </c>
      <c r="H923" s="19" t="s">
        <v>2373</v>
      </c>
      <c r="I923" s="19" t="str">
        <f t="shared" si="28"/>
        <v>Obesity</v>
      </c>
      <c r="J923" s="19" t="str">
        <f t="shared" si="29"/>
        <v>Normal</v>
      </c>
    </row>
    <row r="924" spans="1:10" x14ac:dyDescent="0.3">
      <c r="A924" s="19" t="s">
        <v>1442</v>
      </c>
      <c r="B924" s="19">
        <v>31.824999999999999</v>
      </c>
      <c r="C924" s="21">
        <v>8.1300000000000008</v>
      </c>
      <c r="D924" s="19" t="s">
        <v>2373</v>
      </c>
      <c r="E924" s="19" t="s">
        <v>2373</v>
      </c>
      <c r="F924" s="19" t="s">
        <v>2373</v>
      </c>
      <c r="G924" s="19">
        <v>0</v>
      </c>
      <c r="H924" s="19" t="s">
        <v>2373</v>
      </c>
      <c r="I924" s="19" t="str">
        <f t="shared" si="28"/>
        <v>Obesity</v>
      </c>
      <c r="J924" s="19" t="str">
        <f t="shared" si="29"/>
        <v>Diabetes</v>
      </c>
    </row>
    <row r="925" spans="1:10" x14ac:dyDescent="0.3">
      <c r="A925" s="19" t="s">
        <v>1441</v>
      </c>
      <c r="B925" s="19">
        <v>29</v>
      </c>
      <c r="C925" s="21">
        <v>4.25</v>
      </c>
      <c r="D925" s="19" t="s">
        <v>2374</v>
      </c>
      <c r="E925" s="19" t="s">
        <v>2373</v>
      </c>
      <c r="F925" s="19" t="s">
        <v>2373</v>
      </c>
      <c r="G925" s="19">
        <v>1</v>
      </c>
      <c r="H925" s="19" t="s">
        <v>2373</v>
      </c>
      <c r="I925" s="19" t="str">
        <f t="shared" si="28"/>
        <v>Over Weight</v>
      </c>
      <c r="J925" s="19" t="str">
        <f t="shared" si="29"/>
        <v>Normal</v>
      </c>
    </row>
    <row r="926" spans="1:10" x14ac:dyDescent="0.3">
      <c r="A926" s="19" t="s">
        <v>1440</v>
      </c>
      <c r="B926" s="19">
        <v>30.495000000000001</v>
      </c>
      <c r="C926" s="21">
        <v>8.68</v>
      </c>
      <c r="D926" s="19" t="s">
        <v>2373</v>
      </c>
      <c r="E926" s="19" t="s">
        <v>2373</v>
      </c>
      <c r="F926" s="19" t="s">
        <v>2373</v>
      </c>
      <c r="G926" s="19">
        <v>0</v>
      </c>
      <c r="H926" s="19" t="s">
        <v>2373</v>
      </c>
      <c r="I926" s="19" t="str">
        <f t="shared" si="28"/>
        <v>Obesity</v>
      </c>
      <c r="J926" s="19" t="str">
        <f t="shared" si="29"/>
        <v>Diabetes</v>
      </c>
    </row>
    <row r="927" spans="1:10" x14ac:dyDescent="0.3">
      <c r="A927" s="19" t="s">
        <v>1439</v>
      </c>
      <c r="B927" s="19">
        <v>25.2</v>
      </c>
      <c r="C927" s="21">
        <v>6.25</v>
      </c>
      <c r="D927" s="19" t="s">
        <v>2374</v>
      </c>
      <c r="E927" s="19" t="s">
        <v>2373</v>
      </c>
      <c r="F927" s="19" t="s">
        <v>2373</v>
      </c>
      <c r="G927" s="19">
        <v>1</v>
      </c>
      <c r="H927" s="19" t="s">
        <v>2373</v>
      </c>
      <c r="I927" s="19" t="str">
        <f t="shared" si="28"/>
        <v>Over Weight</v>
      </c>
      <c r="J927" s="19" t="str">
        <f t="shared" si="29"/>
        <v>Prediabetes</v>
      </c>
    </row>
    <row r="928" spans="1:10" x14ac:dyDescent="0.3">
      <c r="A928" s="19" t="s">
        <v>1438</v>
      </c>
      <c r="B928" s="19">
        <v>22.77</v>
      </c>
      <c r="C928" s="21">
        <v>4.47</v>
      </c>
      <c r="D928" s="19" t="s">
        <v>2374</v>
      </c>
      <c r="E928" s="19" t="s">
        <v>2373</v>
      </c>
      <c r="F928" s="19" t="s">
        <v>2373</v>
      </c>
      <c r="G928" s="19">
        <v>1</v>
      </c>
      <c r="H928" s="19" t="s">
        <v>2373</v>
      </c>
      <c r="I928" s="19" t="str">
        <f t="shared" si="28"/>
        <v>Normal Weight</v>
      </c>
      <c r="J928" s="19" t="str">
        <f t="shared" si="29"/>
        <v>Normal</v>
      </c>
    </row>
    <row r="929" spans="1:10" x14ac:dyDescent="0.3">
      <c r="A929" s="19" t="s">
        <v>1437</v>
      </c>
      <c r="B929" s="19">
        <v>23.18</v>
      </c>
      <c r="C929" s="21">
        <v>8.31</v>
      </c>
      <c r="D929" s="19" t="s">
        <v>2373</v>
      </c>
      <c r="E929" s="19" t="s">
        <v>2373</v>
      </c>
      <c r="F929" s="19" t="s">
        <v>2373</v>
      </c>
      <c r="G929" s="19">
        <v>0</v>
      </c>
      <c r="H929" s="19" t="s">
        <v>2373</v>
      </c>
      <c r="I929" s="19" t="str">
        <f t="shared" si="28"/>
        <v>Normal Weight</v>
      </c>
      <c r="J929" s="19" t="str">
        <f t="shared" si="29"/>
        <v>Diabetes</v>
      </c>
    </row>
    <row r="930" spans="1:10" x14ac:dyDescent="0.3">
      <c r="A930" s="19" t="s">
        <v>1436</v>
      </c>
      <c r="B930" s="19">
        <v>35.409999999999997</v>
      </c>
      <c r="C930" s="21">
        <v>5.68</v>
      </c>
      <c r="D930" s="19" t="s">
        <v>2373</v>
      </c>
      <c r="E930" s="19" t="s">
        <v>2373</v>
      </c>
      <c r="F930" s="19" t="s">
        <v>2373</v>
      </c>
      <c r="G930" s="19">
        <v>0</v>
      </c>
      <c r="H930" s="19" t="s">
        <v>2373</v>
      </c>
      <c r="I930" s="19" t="str">
        <f t="shared" si="28"/>
        <v>Obesity</v>
      </c>
      <c r="J930" s="19" t="str">
        <f t="shared" si="29"/>
        <v>Normal</v>
      </c>
    </row>
    <row r="931" spans="1:10" x14ac:dyDescent="0.3">
      <c r="A931" s="19" t="s">
        <v>1435</v>
      </c>
      <c r="B931" s="19">
        <v>32.11</v>
      </c>
      <c r="C931" s="21">
        <v>4.75</v>
      </c>
      <c r="D931" s="19" t="s">
        <v>2374</v>
      </c>
      <c r="E931" s="19" t="s">
        <v>2373</v>
      </c>
      <c r="F931" s="19" t="s">
        <v>2373</v>
      </c>
      <c r="G931" s="19">
        <v>2</v>
      </c>
      <c r="H931" s="19" t="s">
        <v>2373</v>
      </c>
      <c r="I931" s="19" t="str">
        <f t="shared" si="28"/>
        <v>Obesity</v>
      </c>
      <c r="J931" s="19" t="str">
        <f t="shared" si="29"/>
        <v>Normal</v>
      </c>
    </row>
    <row r="932" spans="1:10" x14ac:dyDescent="0.3">
      <c r="A932" s="19" t="s">
        <v>1434</v>
      </c>
      <c r="B932" s="19">
        <v>34.479999999999997</v>
      </c>
      <c r="C932" s="21">
        <v>6.31</v>
      </c>
      <c r="D932" s="19" t="s">
        <v>2373</v>
      </c>
      <c r="E932" s="19" t="s">
        <v>2373</v>
      </c>
      <c r="F932" s="19" t="s">
        <v>2374</v>
      </c>
      <c r="G932" s="19">
        <v>1</v>
      </c>
      <c r="H932" s="19" t="s">
        <v>2373</v>
      </c>
      <c r="I932" s="19" t="str">
        <f t="shared" si="28"/>
        <v>Obesity</v>
      </c>
      <c r="J932" s="19" t="str">
        <f t="shared" si="29"/>
        <v>Prediabetes</v>
      </c>
    </row>
    <row r="933" spans="1:10" x14ac:dyDescent="0.3">
      <c r="A933" s="19" t="s">
        <v>1433</v>
      </c>
      <c r="B933" s="19">
        <v>34.39</v>
      </c>
      <c r="C933" s="21">
        <v>6.28</v>
      </c>
      <c r="D933" s="19" t="s">
        <v>2374</v>
      </c>
      <c r="E933" s="19" t="s">
        <v>2373</v>
      </c>
      <c r="F933" s="19" t="s">
        <v>2373</v>
      </c>
      <c r="G933" s="19">
        <v>1</v>
      </c>
      <c r="H933" s="19" t="s">
        <v>2373</v>
      </c>
      <c r="I933" s="19" t="str">
        <f t="shared" si="28"/>
        <v>Obesity</v>
      </c>
      <c r="J933" s="19" t="str">
        <f t="shared" si="29"/>
        <v>Prediabetes</v>
      </c>
    </row>
    <row r="934" spans="1:10" x14ac:dyDescent="0.3">
      <c r="A934" s="19" t="s">
        <v>1432</v>
      </c>
      <c r="B934" s="19">
        <v>26.4</v>
      </c>
      <c r="C934" s="21">
        <v>9.2899999999999991</v>
      </c>
      <c r="D934" s="19" t="s">
        <v>2374</v>
      </c>
      <c r="E934" s="19" t="s">
        <v>2373</v>
      </c>
      <c r="F934" s="19" t="s">
        <v>2374</v>
      </c>
      <c r="G934" s="19">
        <v>1</v>
      </c>
      <c r="H934" s="19" t="s">
        <v>2373</v>
      </c>
      <c r="I934" s="19" t="str">
        <f t="shared" si="28"/>
        <v>Over Weight</v>
      </c>
      <c r="J934" s="19" t="str">
        <f t="shared" si="29"/>
        <v>Diabetes</v>
      </c>
    </row>
    <row r="935" spans="1:10" x14ac:dyDescent="0.3">
      <c r="A935" s="19" t="s">
        <v>1431</v>
      </c>
      <c r="B935" s="19">
        <v>28.1</v>
      </c>
      <c r="C935" s="21">
        <v>5.79</v>
      </c>
      <c r="D935" s="19" t="s">
        <v>2374</v>
      </c>
      <c r="E935" s="19" t="s">
        <v>2373</v>
      </c>
      <c r="F935" s="19" t="s">
        <v>2374</v>
      </c>
      <c r="G935" s="19">
        <v>1</v>
      </c>
      <c r="H935" s="19" t="s">
        <v>2373</v>
      </c>
      <c r="I935" s="19" t="str">
        <f t="shared" si="28"/>
        <v>Over Weight</v>
      </c>
      <c r="J935" s="19" t="str">
        <f t="shared" si="29"/>
        <v>Prediabetes</v>
      </c>
    </row>
    <row r="936" spans="1:10" x14ac:dyDescent="0.3">
      <c r="A936" s="19" t="s">
        <v>1430</v>
      </c>
      <c r="B936" s="19">
        <v>27</v>
      </c>
      <c r="C936" s="21">
        <v>4.54</v>
      </c>
      <c r="D936" s="19" t="s">
        <v>2374</v>
      </c>
      <c r="E936" s="19" t="s">
        <v>2373</v>
      </c>
      <c r="F936" s="19" t="s">
        <v>2373</v>
      </c>
      <c r="G936" s="19">
        <v>1</v>
      </c>
      <c r="H936" s="19" t="s">
        <v>2373</v>
      </c>
      <c r="I936" s="19" t="str">
        <f t="shared" si="28"/>
        <v>Over Weight</v>
      </c>
      <c r="J936" s="19" t="str">
        <f t="shared" si="29"/>
        <v>Normal</v>
      </c>
    </row>
    <row r="937" spans="1:10" x14ac:dyDescent="0.3">
      <c r="A937" s="19" t="s">
        <v>1429</v>
      </c>
      <c r="B937" s="19">
        <v>28.594999999999999</v>
      </c>
      <c r="C937" s="21">
        <v>4.68</v>
      </c>
      <c r="D937" s="19" t="s">
        <v>2374</v>
      </c>
      <c r="E937" s="19" t="s">
        <v>2373</v>
      </c>
      <c r="F937" s="19" t="s">
        <v>2373</v>
      </c>
      <c r="G937" s="19">
        <v>1</v>
      </c>
      <c r="H937" s="19" t="s">
        <v>2373</v>
      </c>
      <c r="I937" s="19" t="str">
        <f t="shared" si="28"/>
        <v>Over Weight</v>
      </c>
      <c r="J937" s="19" t="str">
        <f t="shared" si="29"/>
        <v>Normal</v>
      </c>
    </row>
    <row r="938" spans="1:10" x14ac:dyDescent="0.3">
      <c r="A938" s="19" t="s">
        <v>1428</v>
      </c>
      <c r="B938" s="19">
        <v>36.799999999999997</v>
      </c>
      <c r="C938" s="21">
        <v>5.88</v>
      </c>
      <c r="D938" s="19" t="s">
        <v>2373</v>
      </c>
      <c r="E938" s="19" t="s">
        <v>2373</v>
      </c>
      <c r="F938" s="19" t="s">
        <v>2373</v>
      </c>
      <c r="G938" s="19">
        <v>1</v>
      </c>
      <c r="H938" s="19" t="s">
        <v>2373</v>
      </c>
      <c r="I938" s="19" t="str">
        <f t="shared" si="28"/>
        <v>Obesity</v>
      </c>
      <c r="J938" s="19" t="str">
        <f t="shared" si="29"/>
        <v>Prediabetes</v>
      </c>
    </row>
    <row r="939" spans="1:10" x14ac:dyDescent="0.3">
      <c r="A939" s="19" t="s">
        <v>1427</v>
      </c>
      <c r="B939" s="19">
        <v>23.75</v>
      </c>
      <c r="C939" s="21">
        <v>5.42</v>
      </c>
      <c r="D939" s="19" t="s">
        <v>2374</v>
      </c>
      <c r="E939" s="19" t="s">
        <v>2373</v>
      </c>
      <c r="F939" s="19" t="s">
        <v>2374</v>
      </c>
      <c r="G939" s="19">
        <v>1</v>
      </c>
      <c r="H939" s="19" t="s">
        <v>2373</v>
      </c>
      <c r="I939" s="19" t="str">
        <f t="shared" si="28"/>
        <v>Normal Weight</v>
      </c>
      <c r="J939" s="19" t="str">
        <f t="shared" si="29"/>
        <v>Normal</v>
      </c>
    </row>
    <row r="940" spans="1:10" x14ac:dyDescent="0.3">
      <c r="A940" s="19" t="s">
        <v>1426</v>
      </c>
      <c r="B940" s="19">
        <v>35.619999999999997</v>
      </c>
      <c r="C940" s="21">
        <v>4.16</v>
      </c>
      <c r="D940" s="19" t="s">
        <v>2373</v>
      </c>
      <c r="E940" s="19" t="s">
        <v>2373</v>
      </c>
      <c r="F940" s="19" t="s">
        <v>2373</v>
      </c>
      <c r="G940" s="19">
        <v>0</v>
      </c>
      <c r="H940" s="19" t="s">
        <v>2373</v>
      </c>
      <c r="I940" s="19" t="str">
        <f t="shared" si="28"/>
        <v>Obesity</v>
      </c>
      <c r="J940" s="19" t="str">
        <f t="shared" si="29"/>
        <v>Normal</v>
      </c>
    </row>
    <row r="941" spans="1:10" x14ac:dyDescent="0.3">
      <c r="A941" s="19" t="s">
        <v>1425</v>
      </c>
      <c r="B941" s="19">
        <v>30.69</v>
      </c>
      <c r="C941" s="21">
        <v>7.05</v>
      </c>
      <c r="D941" s="19" t="s">
        <v>2374</v>
      </c>
      <c r="E941" s="19" t="s">
        <v>2373</v>
      </c>
      <c r="F941" s="19" t="s">
        <v>2373</v>
      </c>
      <c r="G941" s="19">
        <v>2</v>
      </c>
      <c r="H941" s="19" t="s">
        <v>2373</v>
      </c>
      <c r="I941" s="19" t="str">
        <f t="shared" si="28"/>
        <v>Obesity</v>
      </c>
      <c r="J941" s="19" t="str">
        <f t="shared" si="29"/>
        <v>Diabetes</v>
      </c>
    </row>
    <row r="942" spans="1:10" x14ac:dyDescent="0.3">
      <c r="A942" s="19" t="s">
        <v>1424</v>
      </c>
      <c r="B942" s="19">
        <v>35.799999999999997</v>
      </c>
      <c r="C942" s="21">
        <v>5.63</v>
      </c>
      <c r="D942" s="19" t="s">
        <v>2374</v>
      </c>
      <c r="E942" s="19" t="s">
        <v>2373</v>
      </c>
      <c r="F942" s="19" t="s">
        <v>2373</v>
      </c>
      <c r="G942" s="19">
        <v>2</v>
      </c>
      <c r="H942" s="19" t="s">
        <v>2373</v>
      </c>
      <c r="I942" s="19" t="str">
        <f t="shared" si="28"/>
        <v>Obesity</v>
      </c>
      <c r="J942" s="19" t="str">
        <f t="shared" si="29"/>
        <v>Normal</v>
      </c>
    </row>
    <row r="943" spans="1:10" x14ac:dyDescent="0.3">
      <c r="A943" s="19" t="s">
        <v>1423</v>
      </c>
      <c r="B943" s="19">
        <v>28.785</v>
      </c>
      <c r="C943" s="21">
        <v>4.24</v>
      </c>
      <c r="D943" s="19" t="s">
        <v>2374</v>
      </c>
      <c r="E943" s="19" t="s">
        <v>2373</v>
      </c>
      <c r="F943" s="19" t="s">
        <v>2373</v>
      </c>
      <c r="G943" s="19">
        <v>2</v>
      </c>
      <c r="H943" s="19" t="s">
        <v>2373</v>
      </c>
      <c r="I943" s="19" t="str">
        <f t="shared" si="28"/>
        <v>Over Weight</v>
      </c>
      <c r="J943" s="19" t="str">
        <f t="shared" si="29"/>
        <v>Normal</v>
      </c>
    </row>
    <row r="944" spans="1:10" x14ac:dyDescent="0.3">
      <c r="A944" s="19" t="s">
        <v>1422</v>
      </c>
      <c r="B944" s="19">
        <v>28.594999999999999</v>
      </c>
      <c r="C944" s="21">
        <v>4.96</v>
      </c>
      <c r="D944" s="19" t="s">
        <v>2374</v>
      </c>
      <c r="E944" s="19" t="s">
        <v>2373</v>
      </c>
      <c r="F944" s="19" t="s">
        <v>2373</v>
      </c>
      <c r="G944" s="19">
        <v>2</v>
      </c>
      <c r="H944" s="19" t="s">
        <v>2373</v>
      </c>
      <c r="I944" s="19" t="str">
        <f t="shared" si="28"/>
        <v>Over Weight</v>
      </c>
      <c r="J944" s="19" t="str">
        <f t="shared" si="29"/>
        <v>Normal</v>
      </c>
    </row>
    <row r="945" spans="1:10" x14ac:dyDescent="0.3">
      <c r="A945" s="19" t="s">
        <v>1421</v>
      </c>
      <c r="B945" s="19">
        <v>48.75</v>
      </c>
      <c r="C945" s="21">
        <v>4.34</v>
      </c>
      <c r="D945" s="19" t="s">
        <v>2373</v>
      </c>
      <c r="E945" s="19" t="s">
        <v>2373</v>
      </c>
      <c r="F945" s="19" t="s">
        <v>2373</v>
      </c>
      <c r="G945" s="19">
        <v>0</v>
      </c>
      <c r="H945" s="19" t="s">
        <v>2373</v>
      </c>
      <c r="I945" s="19" t="str">
        <f t="shared" si="28"/>
        <v>Obesity</v>
      </c>
      <c r="J945" s="19" t="str">
        <f t="shared" si="29"/>
        <v>Normal</v>
      </c>
    </row>
    <row r="946" spans="1:10" x14ac:dyDescent="0.3">
      <c r="A946" s="19" t="s">
        <v>1420</v>
      </c>
      <c r="B946" s="19">
        <v>28.31</v>
      </c>
      <c r="C946" s="21">
        <v>5.43</v>
      </c>
      <c r="D946" s="19" t="s">
        <v>2374</v>
      </c>
      <c r="E946" s="19" t="s">
        <v>2373</v>
      </c>
      <c r="F946" s="19" t="s">
        <v>2373</v>
      </c>
      <c r="G946" s="19">
        <v>2</v>
      </c>
      <c r="H946" s="19" t="s">
        <v>2373</v>
      </c>
      <c r="I946" s="19" t="str">
        <f t="shared" si="28"/>
        <v>Over Weight</v>
      </c>
      <c r="J946" s="19" t="str">
        <f t="shared" si="29"/>
        <v>Normal</v>
      </c>
    </row>
    <row r="947" spans="1:10" x14ac:dyDescent="0.3">
      <c r="A947" s="19" t="s">
        <v>1419</v>
      </c>
      <c r="B947" s="19">
        <v>38.39</v>
      </c>
      <c r="C947" s="21">
        <v>8.33</v>
      </c>
      <c r="D947" s="19" t="s">
        <v>2374</v>
      </c>
      <c r="E947" s="19" t="s">
        <v>2373</v>
      </c>
      <c r="F947" s="19" t="s">
        <v>2373</v>
      </c>
      <c r="G947" s="19">
        <v>1</v>
      </c>
      <c r="H947" s="19" t="s">
        <v>2373</v>
      </c>
      <c r="I947" s="19" t="str">
        <f t="shared" si="28"/>
        <v>Obesity</v>
      </c>
      <c r="J947" s="19" t="str">
        <f t="shared" si="29"/>
        <v>Diabetes</v>
      </c>
    </row>
    <row r="948" spans="1:10" x14ac:dyDescent="0.3">
      <c r="A948" s="19" t="s">
        <v>1418</v>
      </c>
      <c r="B948" s="19">
        <v>25.87</v>
      </c>
      <c r="C948" s="21">
        <v>5.63</v>
      </c>
      <c r="D948" s="19" t="s">
        <v>2374</v>
      </c>
      <c r="E948" s="19" t="s">
        <v>2373</v>
      </c>
      <c r="F948" s="19" t="s">
        <v>2373</v>
      </c>
      <c r="G948" s="19">
        <v>1</v>
      </c>
      <c r="H948" s="19" t="s">
        <v>2373</v>
      </c>
      <c r="I948" s="19" t="str">
        <f t="shared" si="28"/>
        <v>Over Weight</v>
      </c>
      <c r="J948" s="19" t="str">
        <f t="shared" si="29"/>
        <v>Normal</v>
      </c>
    </row>
    <row r="949" spans="1:10" x14ac:dyDescent="0.3">
      <c r="A949" s="19" t="s">
        <v>1417</v>
      </c>
      <c r="B949" s="19">
        <v>43.7</v>
      </c>
      <c r="C949" s="21">
        <v>7.23</v>
      </c>
      <c r="D949" s="19" t="s">
        <v>2373</v>
      </c>
      <c r="E949" s="19" t="s">
        <v>2373</v>
      </c>
      <c r="F949" s="19" t="s">
        <v>2373</v>
      </c>
      <c r="G949" s="19">
        <v>0</v>
      </c>
      <c r="H949" s="19" t="s">
        <v>2373</v>
      </c>
      <c r="I949" s="19" t="str">
        <f t="shared" si="28"/>
        <v>Obesity</v>
      </c>
      <c r="J949" s="19" t="str">
        <f t="shared" si="29"/>
        <v>Diabetes</v>
      </c>
    </row>
    <row r="950" spans="1:10" x14ac:dyDescent="0.3">
      <c r="A950" s="19" t="s">
        <v>1416</v>
      </c>
      <c r="B950" s="19">
        <v>40.945</v>
      </c>
      <c r="C950" s="21">
        <v>10.57</v>
      </c>
      <c r="D950" s="19" t="s">
        <v>2373</v>
      </c>
      <c r="E950" s="19" t="s">
        <v>2373</v>
      </c>
      <c r="F950" s="19" t="s">
        <v>2373</v>
      </c>
      <c r="G950" s="19">
        <v>0</v>
      </c>
      <c r="H950" s="19" t="s">
        <v>2373</v>
      </c>
      <c r="I950" s="19" t="str">
        <f t="shared" si="28"/>
        <v>Obesity</v>
      </c>
      <c r="J950" s="19" t="str">
        <f t="shared" si="29"/>
        <v>Diabetes</v>
      </c>
    </row>
    <row r="951" spans="1:10" x14ac:dyDescent="0.3">
      <c r="A951" s="19" t="s">
        <v>1415</v>
      </c>
      <c r="B951" s="19">
        <v>27.94</v>
      </c>
      <c r="C951" s="21">
        <v>7.92</v>
      </c>
      <c r="D951" s="19" t="s">
        <v>2373</v>
      </c>
      <c r="E951" s="19" t="s">
        <v>2373</v>
      </c>
      <c r="F951" s="19" t="s">
        <v>2373</v>
      </c>
      <c r="G951" s="19">
        <v>0</v>
      </c>
      <c r="H951" s="19" t="s">
        <v>2373</v>
      </c>
      <c r="I951" s="19" t="str">
        <f t="shared" si="28"/>
        <v>Over Weight</v>
      </c>
      <c r="J951" s="19" t="str">
        <f t="shared" si="29"/>
        <v>Diabetes</v>
      </c>
    </row>
    <row r="952" spans="1:10" x14ac:dyDescent="0.3">
      <c r="A952" s="19" t="s">
        <v>1414</v>
      </c>
      <c r="B952" s="19">
        <v>31.9</v>
      </c>
      <c r="C952" s="21">
        <v>10.119999999999999</v>
      </c>
      <c r="D952" s="19" t="s">
        <v>2373</v>
      </c>
      <c r="E952" s="19" t="s">
        <v>2373</v>
      </c>
      <c r="F952" s="19" t="s">
        <v>2373</v>
      </c>
      <c r="G952" s="19">
        <v>2</v>
      </c>
      <c r="H952" s="19" t="s">
        <v>2373</v>
      </c>
      <c r="I952" s="19" t="str">
        <f t="shared" si="28"/>
        <v>Obesity</v>
      </c>
      <c r="J952" s="19" t="str">
        <f t="shared" si="29"/>
        <v>Diabetes</v>
      </c>
    </row>
    <row r="953" spans="1:10" x14ac:dyDescent="0.3">
      <c r="A953" s="19" t="s">
        <v>1413</v>
      </c>
      <c r="B953" s="19">
        <v>31.64</v>
      </c>
      <c r="C953" s="21">
        <v>7.91</v>
      </c>
      <c r="D953" s="19" t="s">
        <v>2373</v>
      </c>
      <c r="E953" s="19" t="s">
        <v>2373</v>
      </c>
      <c r="F953" s="19" t="s">
        <v>2373</v>
      </c>
      <c r="G953" s="19">
        <v>0</v>
      </c>
      <c r="H953" s="19" t="s">
        <v>2373</v>
      </c>
      <c r="I953" s="19" t="str">
        <f t="shared" si="28"/>
        <v>Obesity</v>
      </c>
      <c r="J953" s="19" t="str">
        <f t="shared" si="29"/>
        <v>Diabetes</v>
      </c>
    </row>
    <row r="954" spans="1:10" x14ac:dyDescent="0.3">
      <c r="A954" s="19" t="s">
        <v>1412</v>
      </c>
      <c r="B954" s="19">
        <v>46.7</v>
      </c>
      <c r="C954" s="21">
        <v>10.9</v>
      </c>
      <c r="D954" s="19" t="s">
        <v>2373</v>
      </c>
      <c r="E954" s="19" t="s">
        <v>2373</v>
      </c>
      <c r="F954" s="19" t="s">
        <v>2373</v>
      </c>
      <c r="G954" s="19">
        <v>0</v>
      </c>
      <c r="H954" s="19" t="s">
        <v>2373</v>
      </c>
      <c r="I954" s="19" t="str">
        <f t="shared" si="28"/>
        <v>Obesity</v>
      </c>
      <c r="J954" s="19" t="str">
        <f t="shared" si="29"/>
        <v>Diabetes</v>
      </c>
    </row>
    <row r="955" spans="1:10" x14ac:dyDescent="0.3">
      <c r="A955" s="19" t="s">
        <v>1411</v>
      </c>
      <c r="B955" s="19">
        <v>18.335000000000001</v>
      </c>
      <c r="C955" s="21">
        <v>11.83</v>
      </c>
      <c r="D955" s="19" t="s">
        <v>2373</v>
      </c>
      <c r="E955" s="19" t="s">
        <v>2373</v>
      </c>
      <c r="F955" s="19" t="s">
        <v>2373</v>
      </c>
      <c r="G955" s="19">
        <v>0</v>
      </c>
      <c r="H955" s="19" t="s">
        <v>2373</v>
      </c>
      <c r="I955" s="19" t="str">
        <f t="shared" si="28"/>
        <v>Under Weight</v>
      </c>
      <c r="J955" s="19" t="str">
        <f t="shared" si="29"/>
        <v>Diabetes</v>
      </c>
    </row>
    <row r="956" spans="1:10" x14ac:dyDescent="0.3">
      <c r="A956" s="19" t="s">
        <v>1410</v>
      </c>
      <c r="B956" s="19">
        <v>31.24</v>
      </c>
      <c r="C956" s="21">
        <v>7.42</v>
      </c>
      <c r="D956" s="19" t="s">
        <v>2374</v>
      </c>
      <c r="E956" s="19" t="s">
        <v>2373</v>
      </c>
      <c r="F956" s="19" t="s">
        <v>2373</v>
      </c>
      <c r="G956" s="19">
        <v>2</v>
      </c>
      <c r="H956" s="19" t="s">
        <v>2373</v>
      </c>
      <c r="I956" s="19" t="str">
        <f t="shared" si="28"/>
        <v>Obesity</v>
      </c>
      <c r="J956" s="19" t="str">
        <f t="shared" si="29"/>
        <v>Diabetes</v>
      </c>
    </row>
    <row r="957" spans="1:10" x14ac:dyDescent="0.3">
      <c r="A957" s="19" t="s">
        <v>1409</v>
      </c>
      <c r="B957" s="19">
        <v>39.22</v>
      </c>
      <c r="C957" s="21">
        <v>5.62</v>
      </c>
      <c r="D957" s="19" t="s">
        <v>2374</v>
      </c>
      <c r="E957" s="19" t="s">
        <v>2373</v>
      </c>
      <c r="F957" s="19" t="s">
        <v>2373</v>
      </c>
      <c r="G957" s="19">
        <v>1</v>
      </c>
      <c r="H957" s="19" t="s">
        <v>2373</v>
      </c>
      <c r="I957" s="19" t="str">
        <f t="shared" si="28"/>
        <v>Obesity</v>
      </c>
      <c r="J957" s="19" t="str">
        <f t="shared" si="29"/>
        <v>Normal</v>
      </c>
    </row>
    <row r="958" spans="1:10" x14ac:dyDescent="0.3">
      <c r="A958" s="19" t="s">
        <v>1408</v>
      </c>
      <c r="B958" s="19">
        <v>24.414999999999999</v>
      </c>
      <c r="C958" s="21">
        <v>7.16</v>
      </c>
      <c r="D958" s="19" t="s">
        <v>2373</v>
      </c>
      <c r="E958" s="19" t="s">
        <v>2373</v>
      </c>
      <c r="F958" s="19" t="s">
        <v>2373</v>
      </c>
      <c r="G958" s="19">
        <v>0</v>
      </c>
      <c r="H958" s="19" t="s">
        <v>2373</v>
      </c>
      <c r="I958" s="19" t="str">
        <f t="shared" si="28"/>
        <v>Normal Weight</v>
      </c>
      <c r="J958" s="19" t="str">
        <f t="shared" si="29"/>
        <v>Diabetes</v>
      </c>
    </row>
    <row r="959" spans="1:10" x14ac:dyDescent="0.3">
      <c r="A959" s="19" t="s">
        <v>1407</v>
      </c>
      <c r="B959" s="19">
        <v>32.299999999999997</v>
      </c>
      <c r="C959" s="21">
        <v>9.89</v>
      </c>
      <c r="D959" s="19" t="s">
        <v>2373</v>
      </c>
      <c r="E959" s="19" t="s">
        <v>2373</v>
      </c>
      <c r="F959" s="19" t="s">
        <v>2373</v>
      </c>
      <c r="G959" s="19">
        <v>0</v>
      </c>
      <c r="H959" s="19" t="s">
        <v>2373</v>
      </c>
      <c r="I959" s="19" t="str">
        <f t="shared" si="28"/>
        <v>Obesity</v>
      </c>
      <c r="J959" s="19" t="str">
        <f t="shared" si="29"/>
        <v>Diabetes</v>
      </c>
    </row>
    <row r="960" spans="1:10" x14ac:dyDescent="0.3">
      <c r="A960" s="19" t="s">
        <v>1406</v>
      </c>
      <c r="B960" s="19">
        <v>39.94</v>
      </c>
      <c r="C960" s="21">
        <v>5.14</v>
      </c>
      <c r="D960" s="19" t="s">
        <v>2373</v>
      </c>
      <c r="E960" s="19" t="s">
        <v>2373</v>
      </c>
      <c r="F960" s="19" t="s">
        <v>2373</v>
      </c>
      <c r="G960" s="19">
        <v>0</v>
      </c>
      <c r="H960" s="19" t="s">
        <v>2373</v>
      </c>
      <c r="I960" s="19" t="str">
        <f t="shared" si="28"/>
        <v>Obesity</v>
      </c>
      <c r="J960" s="19" t="str">
        <f t="shared" si="29"/>
        <v>Normal</v>
      </c>
    </row>
    <row r="961" spans="1:10" x14ac:dyDescent="0.3">
      <c r="A961" s="19" t="s">
        <v>1405</v>
      </c>
      <c r="B961" s="19">
        <v>30</v>
      </c>
      <c r="C961" s="21">
        <v>5.61</v>
      </c>
      <c r="D961" s="19" t="s">
        <v>2374</v>
      </c>
      <c r="E961" s="19" t="s">
        <v>2373</v>
      </c>
      <c r="F961" s="19" t="s">
        <v>2374</v>
      </c>
      <c r="G961" s="19">
        <v>1</v>
      </c>
      <c r="H961" s="19" t="s">
        <v>2373</v>
      </c>
      <c r="I961" s="19" t="str">
        <f t="shared" si="28"/>
        <v>Obesity</v>
      </c>
      <c r="J961" s="19" t="str">
        <f t="shared" si="29"/>
        <v>Normal</v>
      </c>
    </row>
    <row r="962" spans="1:10" x14ac:dyDescent="0.3">
      <c r="A962" s="19" t="s">
        <v>1404</v>
      </c>
      <c r="B962" s="19">
        <v>35.340000000000003</v>
      </c>
      <c r="C962" s="21">
        <v>5.51</v>
      </c>
      <c r="D962" s="19" t="s">
        <v>2374</v>
      </c>
      <c r="E962" s="19" t="s">
        <v>2373</v>
      </c>
      <c r="F962" s="19" t="s">
        <v>2374</v>
      </c>
      <c r="G962" s="19">
        <v>1</v>
      </c>
      <c r="H962" s="19" t="s">
        <v>2373</v>
      </c>
      <c r="I962" s="19" t="str">
        <f t="shared" si="28"/>
        <v>Obesity</v>
      </c>
      <c r="J962" s="19" t="str">
        <f t="shared" si="29"/>
        <v>Normal</v>
      </c>
    </row>
    <row r="963" spans="1:10" x14ac:dyDescent="0.3">
      <c r="A963" s="19" t="s">
        <v>1403</v>
      </c>
      <c r="B963" s="19">
        <v>32.204999999999998</v>
      </c>
      <c r="C963" s="21">
        <v>8.3800000000000008</v>
      </c>
      <c r="D963" s="19" t="s">
        <v>2374</v>
      </c>
      <c r="E963" s="19" t="s">
        <v>2373</v>
      </c>
      <c r="F963" s="19" t="s">
        <v>2373</v>
      </c>
      <c r="G963" s="19">
        <v>2</v>
      </c>
      <c r="H963" s="19" t="s">
        <v>2373</v>
      </c>
      <c r="I963" s="19" t="str">
        <f t="shared" ref="I963:I1026" si="30">IF(B963&lt;18.5,"Under Weight",IF(B963&lt;24.9,"Normal Weight",IF(B963&lt;29.9,"Over Weight","Obesity")))</f>
        <v>Obesity</v>
      </c>
      <c r="J963" s="19" t="str">
        <f t="shared" ref="J963:J1026" si="31">IF(C963&lt;5.7,"Normal",IF(C963&lt;6.4,"Prediabetes","Diabetes"))</f>
        <v>Diabetes</v>
      </c>
    </row>
    <row r="964" spans="1:10" x14ac:dyDescent="0.3">
      <c r="A964" s="19" t="s">
        <v>1402</v>
      </c>
      <c r="B964" s="19">
        <v>33.880000000000003</v>
      </c>
      <c r="C964" s="21">
        <v>4.68</v>
      </c>
      <c r="D964" s="19" t="s">
        <v>2373</v>
      </c>
      <c r="E964" s="19" t="s">
        <v>2374</v>
      </c>
      <c r="F964" s="19" t="s">
        <v>2373</v>
      </c>
      <c r="G964" s="19">
        <v>1</v>
      </c>
      <c r="H964" s="19" t="s">
        <v>2373</v>
      </c>
      <c r="I964" s="19" t="str">
        <f t="shared" si="30"/>
        <v>Obesity</v>
      </c>
      <c r="J964" s="19" t="str">
        <f t="shared" si="31"/>
        <v>Normal</v>
      </c>
    </row>
    <row r="965" spans="1:10" x14ac:dyDescent="0.3">
      <c r="A965" s="19" t="s">
        <v>1401</v>
      </c>
      <c r="B965" s="19">
        <v>26.63</v>
      </c>
      <c r="C965" s="21">
        <v>4.3600000000000003</v>
      </c>
      <c r="D965" s="19" t="s">
        <v>2374</v>
      </c>
      <c r="E965" s="19" t="s">
        <v>2373</v>
      </c>
      <c r="F965" s="19" t="s">
        <v>2373</v>
      </c>
      <c r="G965" s="19">
        <v>2</v>
      </c>
      <c r="H965" s="19" t="s">
        <v>2373</v>
      </c>
      <c r="I965" s="19" t="str">
        <f t="shared" si="30"/>
        <v>Over Weight</v>
      </c>
      <c r="J965" s="19" t="str">
        <f t="shared" si="31"/>
        <v>Normal</v>
      </c>
    </row>
    <row r="966" spans="1:10" x14ac:dyDescent="0.3">
      <c r="A966" s="19" t="s">
        <v>1400</v>
      </c>
      <c r="B966" s="19">
        <v>28.7</v>
      </c>
      <c r="C966" s="21">
        <v>7.74</v>
      </c>
      <c r="D966" s="19" t="s">
        <v>2373</v>
      </c>
      <c r="E966" s="19" t="s">
        <v>2373</v>
      </c>
      <c r="F966" s="19" t="s">
        <v>2373</v>
      </c>
      <c r="G966" s="19">
        <v>0</v>
      </c>
      <c r="H966" s="19" t="s">
        <v>2373</v>
      </c>
      <c r="I966" s="19" t="str">
        <f t="shared" si="30"/>
        <v>Over Weight</v>
      </c>
      <c r="J966" s="19" t="str">
        <f t="shared" si="31"/>
        <v>Diabetes</v>
      </c>
    </row>
    <row r="967" spans="1:10" x14ac:dyDescent="0.3">
      <c r="A967" s="19" t="s">
        <v>1399</v>
      </c>
      <c r="B967" s="19">
        <v>25.65</v>
      </c>
      <c r="C967" s="21">
        <v>4.05</v>
      </c>
      <c r="D967" s="19" t="s">
        <v>2374</v>
      </c>
      <c r="E967" s="19" t="s">
        <v>2373</v>
      </c>
      <c r="F967" s="19" t="s">
        <v>2373</v>
      </c>
      <c r="G967" s="19">
        <v>2</v>
      </c>
      <c r="H967" s="19" t="s">
        <v>2373</v>
      </c>
      <c r="I967" s="19" t="str">
        <f t="shared" si="30"/>
        <v>Over Weight</v>
      </c>
      <c r="J967" s="19" t="str">
        <f t="shared" si="31"/>
        <v>Normal</v>
      </c>
    </row>
    <row r="968" spans="1:10" x14ac:dyDescent="0.3">
      <c r="A968" s="19" t="s">
        <v>1398</v>
      </c>
      <c r="B968" s="19">
        <v>36.384999999999998</v>
      </c>
      <c r="C968" s="21">
        <v>11.49</v>
      </c>
      <c r="D968" s="19" t="s">
        <v>2373</v>
      </c>
      <c r="E968" s="19" t="s">
        <v>2373</v>
      </c>
      <c r="F968" s="19" t="s">
        <v>2373</v>
      </c>
      <c r="G968" s="19">
        <v>0</v>
      </c>
      <c r="H968" s="19" t="s">
        <v>2373</v>
      </c>
      <c r="I968" s="19" t="str">
        <f t="shared" si="30"/>
        <v>Obesity</v>
      </c>
      <c r="J968" s="19" t="str">
        <f t="shared" si="31"/>
        <v>Diabetes</v>
      </c>
    </row>
    <row r="969" spans="1:10" x14ac:dyDescent="0.3">
      <c r="A969" s="19" t="s">
        <v>1397</v>
      </c>
      <c r="B969" s="19">
        <v>34.69</v>
      </c>
      <c r="C969" s="21">
        <v>5.65</v>
      </c>
      <c r="D969" s="19" t="s">
        <v>2373</v>
      </c>
      <c r="E969" s="19" t="s">
        <v>2373</v>
      </c>
      <c r="F969" s="19" t="s">
        <v>2373</v>
      </c>
      <c r="G969" s="19">
        <v>0</v>
      </c>
      <c r="H969" s="19" t="s">
        <v>2373</v>
      </c>
      <c r="I969" s="19" t="str">
        <f t="shared" si="30"/>
        <v>Obesity</v>
      </c>
      <c r="J969" s="19" t="str">
        <f t="shared" si="31"/>
        <v>Normal</v>
      </c>
    </row>
    <row r="970" spans="1:10" x14ac:dyDescent="0.3">
      <c r="A970" s="19" t="s">
        <v>1396</v>
      </c>
      <c r="B970" s="19">
        <v>37.68</v>
      </c>
      <c r="C970" s="21">
        <v>4.29</v>
      </c>
      <c r="D970" s="19" t="s">
        <v>2374</v>
      </c>
      <c r="E970" s="19" t="s">
        <v>2373</v>
      </c>
      <c r="F970" s="19" t="s">
        <v>2373</v>
      </c>
      <c r="G970" s="19">
        <v>0</v>
      </c>
      <c r="H970" s="19" t="s">
        <v>2373</v>
      </c>
      <c r="I970" s="19" t="str">
        <f t="shared" si="30"/>
        <v>Obesity</v>
      </c>
      <c r="J970" s="19" t="str">
        <f t="shared" si="31"/>
        <v>Normal</v>
      </c>
    </row>
    <row r="971" spans="1:10" x14ac:dyDescent="0.3">
      <c r="A971" s="19" t="s">
        <v>1395</v>
      </c>
      <c r="B971" s="19">
        <v>35.49</v>
      </c>
      <c r="C971" s="21">
        <v>4.74</v>
      </c>
      <c r="D971" s="19" t="s">
        <v>2374</v>
      </c>
      <c r="E971" s="19" t="s">
        <v>2373</v>
      </c>
      <c r="F971" s="19" t="s">
        <v>2374</v>
      </c>
      <c r="G971" s="19">
        <v>1</v>
      </c>
      <c r="H971" s="19" t="s">
        <v>2373</v>
      </c>
      <c r="I971" s="19" t="str">
        <f t="shared" si="30"/>
        <v>Obesity</v>
      </c>
      <c r="J971" s="19" t="str">
        <f t="shared" si="31"/>
        <v>Normal</v>
      </c>
    </row>
    <row r="972" spans="1:10" x14ac:dyDescent="0.3">
      <c r="A972" s="19" t="s">
        <v>1394</v>
      </c>
      <c r="B972" s="19">
        <v>44.7</v>
      </c>
      <c r="C972" s="21">
        <v>7.6</v>
      </c>
      <c r="D972" s="19" t="s">
        <v>2374</v>
      </c>
      <c r="E972" s="19" t="s">
        <v>2373</v>
      </c>
      <c r="F972" s="19" t="s">
        <v>2373</v>
      </c>
      <c r="G972" s="19">
        <v>2</v>
      </c>
      <c r="H972" s="19" t="s">
        <v>2373</v>
      </c>
      <c r="I972" s="19" t="str">
        <f t="shared" si="30"/>
        <v>Obesity</v>
      </c>
      <c r="J972" s="19" t="str">
        <f t="shared" si="31"/>
        <v>Diabetes</v>
      </c>
    </row>
    <row r="973" spans="1:10" x14ac:dyDescent="0.3">
      <c r="A973" s="19" t="s">
        <v>1393</v>
      </c>
      <c r="B973" s="19">
        <v>38.380000000000003</v>
      </c>
      <c r="C973" s="21">
        <v>8.5</v>
      </c>
      <c r="D973" s="19" t="s">
        <v>2374</v>
      </c>
      <c r="E973" s="19" t="s">
        <v>2373</v>
      </c>
      <c r="F973" s="19" t="s">
        <v>2373</v>
      </c>
      <c r="G973" s="19">
        <v>2</v>
      </c>
      <c r="H973" s="19" t="s">
        <v>2373</v>
      </c>
      <c r="I973" s="19" t="str">
        <f t="shared" si="30"/>
        <v>Obesity</v>
      </c>
      <c r="J973" s="19" t="str">
        <f t="shared" si="31"/>
        <v>Diabetes</v>
      </c>
    </row>
    <row r="974" spans="1:10" x14ac:dyDescent="0.3">
      <c r="A974" s="19" t="s">
        <v>1392</v>
      </c>
      <c r="B974" s="19">
        <v>35.244999999999997</v>
      </c>
      <c r="C974" s="21">
        <v>11.22</v>
      </c>
      <c r="D974" s="19" t="s">
        <v>2374</v>
      </c>
      <c r="E974" s="19" t="s">
        <v>2373</v>
      </c>
      <c r="F974" s="19" t="s">
        <v>2373</v>
      </c>
      <c r="G974" s="19">
        <v>0</v>
      </c>
      <c r="H974" s="19" t="s">
        <v>2373</v>
      </c>
      <c r="I974" s="19" t="str">
        <f t="shared" si="30"/>
        <v>Obesity</v>
      </c>
      <c r="J974" s="19" t="str">
        <f t="shared" si="31"/>
        <v>Diabetes</v>
      </c>
    </row>
    <row r="975" spans="1:10" x14ac:dyDescent="0.3">
      <c r="A975" s="19" t="s">
        <v>1391</v>
      </c>
      <c r="B975" s="19">
        <v>49.84</v>
      </c>
      <c r="C975" s="21">
        <v>5.0999999999999996</v>
      </c>
      <c r="D975" s="19" t="s">
        <v>2374</v>
      </c>
      <c r="E975" s="19" t="s">
        <v>2373</v>
      </c>
      <c r="F975" s="19" t="s">
        <v>2374</v>
      </c>
      <c r="G975" s="19">
        <v>1</v>
      </c>
      <c r="H975" s="19" t="s">
        <v>2373</v>
      </c>
      <c r="I975" s="19" t="str">
        <f t="shared" si="30"/>
        <v>Obesity</v>
      </c>
      <c r="J975" s="19" t="str">
        <f t="shared" si="31"/>
        <v>Normal</v>
      </c>
    </row>
    <row r="976" spans="1:10" x14ac:dyDescent="0.3">
      <c r="A976" s="19" t="s">
        <v>1390</v>
      </c>
      <c r="B976" s="19">
        <v>49.06</v>
      </c>
      <c r="C976" s="21">
        <v>5.43</v>
      </c>
      <c r="D976" s="19" t="s">
        <v>2374</v>
      </c>
      <c r="E976" s="19" t="s">
        <v>2373</v>
      </c>
      <c r="F976" s="19" t="s">
        <v>2373</v>
      </c>
      <c r="G976" s="19">
        <v>1</v>
      </c>
      <c r="H976" s="19" t="s">
        <v>2373</v>
      </c>
      <c r="I976" s="19" t="str">
        <f t="shared" si="30"/>
        <v>Obesity</v>
      </c>
      <c r="J976" s="19" t="str">
        <f t="shared" si="31"/>
        <v>Normal</v>
      </c>
    </row>
    <row r="977" spans="1:10" x14ac:dyDescent="0.3">
      <c r="A977" s="19" t="s">
        <v>1389</v>
      </c>
      <c r="B977" s="19">
        <v>30.88</v>
      </c>
      <c r="C977" s="21">
        <v>5.82</v>
      </c>
      <c r="D977" s="19" t="s">
        <v>2373</v>
      </c>
      <c r="E977" s="19" t="s">
        <v>2373</v>
      </c>
      <c r="F977" s="19" t="s">
        <v>2373</v>
      </c>
      <c r="G977" s="19">
        <v>2</v>
      </c>
      <c r="H977" s="19" t="s">
        <v>2373</v>
      </c>
      <c r="I977" s="19" t="str">
        <f t="shared" si="30"/>
        <v>Obesity</v>
      </c>
      <c r="J977" s="19" t="str">
        <f t="shared" si="31"/>
        <v>Prediabetes</v>
      </c>
    </row>
    <row r="978" spans="1:10" x14ac:dyDescent="0.3">
      <c r="A978" s="19" t="s">
        <v>1388</v>
      </c>
      <c r="B978" s="19">
        <v>33.35</v>
      </c>
      <c r="C978" s="21">
        <v>6.05</v>
      </c>
      <c r="D978" s="19" t="s">
        <v>2373</v>
      </c>
      <c r="E978" s="19" t="s">
        <v>2373</v>
      </c>
      <c r="F978" s="19" t="s">
        <v>2374</v>
      </c>
      <c r="G978" s="19">
        <v>1</v>
      </c>
      <c r="H978" s="19" t="s">
        <v>2373</v>
      </c>
      <c r="I978" s="19" t="str">
        <f t="shared" si="30"/>
        <v>Obesity</v>
      </c>
      <c r="J978" s="19" t="str">
        <f t="shared" si="31"/>
        <v>Prediabetes</v>
      </c>
    </row>
    <row r="979" spans="1:10" x14ac:dyDescent="0.3">
      <c r="A979" s="19" t="s">
        <v>1387</v>
      </c>
      <c r="B979" s="19">
        <v>38</v>
      </c>
      <c r="C979" s="21">
        <v>6.38</v>
      </c>
      <c r="D979" s="19" t="s">
        <v>2374</v>
      </c>
      <c r="E979" s="19" t="s">
        <v>2373</v>
      </c>
      <c r="F979" s="19" t="s">
        <v>2373</v>
      </c>
      <c r="G979" s="19">
        <v>1</v>
      </c>
      <c r="H979" s="19" t="s">
        <v>2373</v>
      </c>
      <c r="I979" s="19" t="str">
        <f t="shared" si="30"/>
        <v>Obesity</v>
      </c>
      <c r="J979" s="19" t="str">
        <f t="shared" si="31"/>
        <v>Prediabetes</v>
      </c>
    </row>
    <row r="980" spans="1:10" x14ac:dyDescent="0.3">
      <c r="A980" s="19" t="s">
        <v>1386</v>
      </c>
      <c r="B980" s="19">
        <v>36.08</v>
      </c>
      <c r="C980" s="21">
        <v>5.73</v>
      </c>
      <c r="D980" s="19" t="s">
        <v>2374</v>
      </c>
      <c r="E980" s="19" t="s">
        <v>2373</v>
      </c>
      <c r="F980" s="19" t="s">
        <v>2373</v>
      </c>
      <c r="G980" s="19">
        <v>1</v>
      </c>
      <c r="H980" s="19" t="s">
        <v>2373</v>
      </c>
      <c r="I980" s="19" t="str">
        <f t="shared" si="30"/>
        <v>Obesity</v>
      </c>
      <c r="J980" s="19" t="str">
        <f t="shared" si="31"/>
        <v>Prediabetes</v>
      </c>
    </row>
    <row r="981" spans="1:10" x14ac:dyDescent="0.3">
      <c r="A981" s="19" t="s">
        <v>1385</v>
      </c>
      <c r="B981" s="19">
        <v>35.700000000000003</v>
      </c>
      <c r="C981" s="21">
        <v>5.47</v>
      </c>
      <c r="D981" s="19" t="s">
        <v>2374</v>
      </c>
      <c r="E981" s="19" t="s">
        <v>2373</v>
      </c>
      <c r="F981" s="19" t="s">
        <v>2373</v>
      </c>
      <c r="G981" s="19">
        <v>1</v>
      </c>
      <c r="H981" s="19" t="s">
        <v>2373</v>
      </c>
      <c r="I981" s="19" t="str">
        <f t="shared" si="30"/>
        <v>Obesity</v>
      </c>
      <c r="J981" s="19" t="str">
        <f t="shared" si="31"/>
        <v>Normal</v>
      </c>
    </row>
    <row r="982" spans="1:10" x14ac:dyDescent="0.3">
      <c r="A982" s="19" t="s">
        <v>1384</v>
      </c>
      <c r="B982" s="19">
        <v>34.01</v>
      </c>
      <c r="C982" s="21">
        <v>11.3</v>
      </c>
      <c r="D982" s="19" t="s">
        <v>2373</v>
      </c>
      <c r="E982" s="19" t="s">
        <v>2373</v>
      </c>
      <c r="F982" s="19" t="s">
        <v>2373</v>
      </c>
      <c r="G982" s="19">
        <v>0</v>
      </c>
      <c r="H982" s="19" t="s">
        <v>2373</v>
      </c>
      <c r="I982" s="19" t="str">
        <f t="shared" si="30"/>
        <v>Obesity</v>
      </c>
      <c r="J982" s="19" t="str">
        <f t="shared" si="31"/>
        <v>Diabetes</v>
      </c>
    </row>
    <row r="983" spans="1:10" x14ac:dyDescent="0.3">
      <c r="A983" s="19" t="s">
        <v>1383</v>
      </c>
      <c r="B983" s="19">
        <v>31.54</v>
      </c>
      <c r="C983" s="21">
        <v>6.72</v>
      </c>
      <c r="D983" s="19" t="s">
        <v>2373</v>
      </c>
      <c r="E983" s="19" t="s">
        <v>2373</v>
      </c>
      <c r="F983" s="19" t="s">
        <v>2373</v>
      </c>
      <c r="G983" s="19">
        <v>0</v>
      </c>
      <c r="H983" s="19" t="s">
        <v>2373</v>
      </c>
      <c r="I983" s="19" t="str">
        <f t="shared" si="30"/>
        <v>Obesity</v>
      </c>
      <c r="J983" s="19" t="str">
        <f t="shared" si="31"/>
        <v>Diabetes</v>
      </c>
    </row>
    <row r="984" spans="1:10" x14ac:dyDescent="0.3">
      <c r="A984" s="19" t="s">
        <v>1382</v>
      </c>
      <c r="B984" s="19">
        <v>23.3</v>
      </c>
      <c r="C984" s="21">
        <v>5.36</v>
      </c>
      <c r="D984" s="19" t="s">
        <v>2374</v>
      </c>
      <c r="E984" s="19" t="s">
        <v>2373</v>
      </c>
      <c r="F984" s="19" t="s">
        <v>2373</v>
      </c>
      <c r="G984" s="19">
        <v>1</v>
      </c>
      <c r="H984" s="19" t="s">
        <v>2373</v>
      </c>
      <c r="I984" s="19" t="str">
        <f t="shared" si="30"/>
        <v>Normal Weight</v>
      </c>
      <c r="J984" s="19" t="str">
        <f t="shared" si="31"/>
        <v>Normal</v>
      </c>
    </row>
    <row r="985" spans="1:10" x14ac:dyDescent="0.3">
      <c r="A985" s="19" t="s">
        <v>1381</v>
      </c>
      <c r="B985" s="19">
        <v>27.75</v>
      </c>
      <c r="C985" s="21">
        <v>9.8800000000000008</v>
      </c>
      <c r="D985" s="19" t="s">
        <v>2373</v>
      </c>
      <c r="E985" s="19" t="s">
        <v>2373</v>
      </c>
      <c r="F985" s="19" t="s">
        <v>2373</v>
      </c>
      <c r="G985" s="19">
        <v>0</v>
      </c>
      <c r="H985" s="19" t="s">
        <v>2373</v>
      </c>
      <c r="I985" s="19" t="str">
        <f t="shared" si="30"/>
        <v>Over Weight</v>
      </c>
      <c r="J985" s="19" t="str">
        <f t="shared" si="31"/>
        <v>Diabetes</v>
      </c>
    </row>
    <row r="986" spans="1:10" x14ac:dyDescent="0.3">
      <c r="A986" s="19" t="s">
        <v>1380</v>
      </c>
      <c r="B986" s="19">
        <v>42.46</v>
      </c>
      <c r="C986" s="21">
        <v>4.1100000000000003</v>
      </c>
      <c r="D986" s="19" t="s">
        <v>2373</v>
      </c>
      <c r="E986" s="19" t="s">
        <v>2373</v>
      </c>
      <c r="F986" s="19" t="s">
        <v>2373</v>
      </c>
      <c r="G986" s="19">
        <v>0</v>
      </c>
      <c r="H986" s="19" t="s">
        <v>2373</v>
      </c>
      <c r="I986" s="19" t="str">
        <f t="shared" si="30"/>
        <v>Obesity</v>
      </c>
      <c r="J986" s="19" t="str">
        <f t="shared" si="31"/>
        <v>Normal</v>
      </c>
    </row>
    <row r="987" spans="1:10" x14ac:dyDescent="0.3">
      <c r="A987" s="19" t="s">
        <v>1379</v>
      </c>
      <c r="B987" s="19">
        <v>54.47</v>
      </c>
      <c r="C987" s="21">
        <v>7.48</v>
      </c>
      <c r="D987" s="19" t="s">
        <v>2373</v>
      </c>
      <c r="E987" s="19" t="s">
        <v>2373</v>
      </c>
      <c r="F987" s="19" t="s">
        <v>2373</v>
      </c>
      <c r="G987" s="19">
        <v>0</v>
      </c>
      <c r="H987" s="19" t="s">
        <v>2373</v>
      </c>
      <c r="I987" s="19" t="str">
        <f t="shared" si="30"/>
        <v>Obesity</v>
      </c>
      <c r="J987" s="19" t="str">
        <f t="shared" si="31"/>
        <v>Diabetes</v>
      </c>
    </row>
    <row r="988" spans="1:10" x14ac:dyDescent="0.3">
      <c r="A988" s="19" t="s">
        <v>1378</v>
      </c>
      <c r="B988" s="19">
        <v>24.93</v>
      </c>
      <c r="C988" s="21">
        <v>9.18</v>
      </c>
      <c r="D988" s="19" t="s">
        <v>2374</v>
      </c>
      <c r="E988" s="19" t="s">
        <v>2373</v>
      </c>
      <c r="F988" s="19" t="s">
        <v>2374</v>
      </c>
      <c r="G988" s="19">
        <v>1</v>
      </c>
      <c r="H988" s="19" t="s">
        <v>2373</v>
      </c>
      <c r="I988" s="19" t="str">
        <f t="shared" si="30"/>
        <v>Over Weight</v>
      </c>
      <c r="J988" s="19" t="str">
        <f t="shared" si="31"/>
        <v>Diabetes</v>
      </c>
    </row>
    <row r="989" spans="1:10" x14ac:dyDescent="0.3">
      <c r="A989" s="19" t="s">
        <v>1377</v>
      </c>
      <c r="B989" s="19">
        <v>48.12</v>
      </c>
      <c r="C989" s="21">
        <v>4.51</v>
      </c>
      <c r="D989" s="19" t="s">
        <v>2374</v>
      </c>
      <c r="E989" s="19" t="s">
        <v>2373</v>
      </c>
      <c r="F989" s="19" t="s">
        <v>2373</v>
      </c>
      <c r="G989" s="19">
        <v>1</v>
      </c>
      <c r="H989" s="19" t="s">
        <v>2373</v>
      </c>
      <c r="I989" s="19" t="str">
        <f t="shared" si="30"/>
        <v>Obesity</v>
      </c>
      <c r="J989" s="19" t="str">
        <f t="shared" si="31"/>
        <v>Normal</v>
      </c>
    </row>
    <row r="990" spans="1:10" x14ac:dyDescent="0.3">
      <c r="A990" s="19" t="s">
        <v>1376</v>
      </c>
      <c r="B990" s="19">
        <v>24.91</v>
      </c>
      <c r="C990" s="21">
        <v>7.33</v>
      </c>
      <c r="D990" s="19" t="s">
        <v>2374</v>
      </c>
      <c r="E990" s="19" t="s">
        <v>2373</v>
      </c>
      <c r="F990" s="19" t="s">
        <v>2374</v>
      </c>
      <c r="G990" s="19">
        <v>1</v>
      </c>
      <c r="H990" s="19" t="s">
        <v>2373</v>
      </c>
      <c r="I990" s="19" t="str">
        <f t="shared" si="30"/>
        <v>Over Weight</v>
      </c>
      <c r="J990" s="19" t="str">
        <f t="shared" si="31"/>
        <v>Diabetes</v>
      </c>
    </row>
    <row r="991" spans="1:10" x14ac:dyDescent="0.3">
      <c r="A991" s="19" t="s">
        <v>1375</v>
      </c>
      <c r="B991" s="19">
        <v>27.645</v>
      </c>
      <c r="C991" s="21">
        <v>10.56</v>
      </c>
      <c r="D991" s="19" t="s">
        <v>2373</v>
      </c>
      <c r="E991" s="19" t="s">
        <v>2373</v>
      </c>
      <c r="F991" s="19" t="s">
        <v>2373</v>
      </c>
      <c r="G991" s="19">
        <v>0</v>
      </c>
      <c r="H991" s="19" t="s">
        <v>2373</v>
      </c>
      <c r="I991" s="19" t="str">
        <f t="shared" si="30"/>
        <v>Over Weight</v>
      </c>
      <c r="J991" s="19" t="str">
        <f t="shared" si="31"/>
        <v>Diabetes</v>
      </c>
    </row>
    <row r="992" spans="1:10" x14ac:dyDescent="0.3">
      <c r="A992" s="19" t="s">
        <v>1374</v>
      </c>
      <c r="B992" s="19">
        <v>33.700000000000003</v>
      </c>
      <c r="C992" s="21">
        <v>4.01</v>
      </c>
      <c r="D992" s="19" t="s">
        <v>2373</v>
      </c>
      <c r="E992" s="19" t="s">
        <v>2373</v>
      </c>
      <c r="F992" s="19" t="s">
        <v>2373</v>
      </c>
      <c r="G992" s="19">
        <v>2</v>
      </c>
      <c r="H992" s="19" t="s">
        <v>2373</v>
      </c>
      <c r="I992" s="19" t="str">
        <f t="shared" si="30"/>
        <v>Obesity</v>
      </c>
      <c r="J992" s="19" t="str">
        <f t="shared" si="31"/>
        <v>Normal</v>
      </c>
    </row>
    <row r="993" spans="1:10" x14ac:dyDescent="0.3">
      <c r="A993" s="19" t="s">
        <v>1373</v>
      </c>
      <c r="B993" s="19">
        <v>38.93</v>
      </c>
      <c r="C993" s="21">
        <v>5.64</v>
      </c>
      <c r="D993" s="19" t="s">
        <v>2374</v>
      </c>
      <c r="E993" s="19" t="s">
        <v>2373</v>
      </c>
      <c r="F993" s="19" t="s">
        <v>2373</v>
      </c>
      <c r="G993" s="19">
        <v>1</v>
      </c>
      <c r="H993" s="19" t="s">
        <v>2373</v>
      </c>
      <c r="I993" s="19" t="str">
        <f t="shared" si="30"/>
        <v>Obesity</v>
      </c>
      <c r="J993" s="19" t="str">
        <f t="shared" si="31"/>
        <v>Normal</v>
      </c>
    </row>
    <row r="994" spans="1:10" x14ac:dyDescent="0.3">
      <c r="A994" s="19" t="s">
        <v>1372</v>
      </c>
      <c r="B994" s="19">
        <v>32.774999999999999</v>
      </c>
      <c r="C994" s="21">
        <v>8.02</v>
      </c>
      <c r="D994" s="19" t="s">
        <v>2374</v>
      </c>
      <c r="E994" s="19" t="s">
        <v>2373</v>
      </c>
      <c r="F994" s="19" t="s">
        <v>2373</v>
      </c>
      <c r="G994" s="19">
        <v>2</v>
      </c>
      <c r="H994" s="19" t="s">
        <v>2373</v>
      </c>
      <c r="I994" s="19" t="str">
        <f t="shared" si="30"/>
        <v>Obesity</v>
      </c>
      <c r="J994" s="19" t="str">
        <f t="shared" si="31"/>
        <v>Diabetes</v>
      </c>
    </row>
    <row r="995" spans="1:10" x14ac:dyDescent="0.3">
      <c r="A995" s="19" t="s">
        <v>1371</v>
      </c>
      <c r="B995" s="19">
        <v>29.83</v>
      </c>
      <c r="C995" s="21">
        <v>7.2</v>
      </c>
      <c r="D995" s="19" t="s">
        <v>2374</v>
      </c>
      <c r="E995" s="19" t="s">
        <v>2373</v>
      </c>
      <c r="F995" s="19" t="s">
        <v>2373</v>
      </c>
      <c r="G995" s="19">
        <v>0</v>
      </c>
      <c r="H995" s="19" t="s">
        <v>2373</v>
      </c>
      <c r="I995" s="19" t="str">
        <f t="shared" si="30"/>
        <v>Over Weight</v>
      </c>
      <c r="J995" s="19" t="str">
        <f t="shared" si="31"/>
        <v>Diabetes</v>
      </c>
    </row>
    <row r="996" spans="1:10" x14ac:dyDescent="0.3">
      <c r="A996" s="19" t="s">
        <v>1370</v>
      </c>
      <c r="B996" s="19">
        <v>28.31</v>
      </c>
      <c r="C996" s="21">
        <v>4.55</v>
      </c>
      <c r="D996" s="19" t="s">
        <v>2373</v>
      </c>
      <c r="E996" s="19" t="s">
        <v>2374</v>
      </c>
      <c r="F996" s="19" t="s">
        <v>2373</v>
      </c>
      <c r="G996" s="19">
        <v>1</v>
      </c>
      <c r="H996" s="19" t="s">
        <v>2373</v>
      </c>
      <c r="I996" s="19" t="str">
        <f t="shared" si="30"/>
        <v>Over Weight</v>
      </c>
      <c r="J996" s="19" t="str">
        <f t="shared" si="31"/>
        <v>Normal</v>
      </c>
    </row>
    <row r="997" spans="1:10" x14ac:dyDescent="0.3">
      <c r="A997" s="19" t="s">
        <v>1369</v>
      </c>
      <c r="B997" s="19">
        <v>29.79</v>
      </c>
      <c r="C997" s="21">
        <v>9.0299999999999994</v>
      </c>
      <c r="D997" s="19" t="s">
        <v>2373</v>
      </c>
      <c r="E997" s="19" t="s">
        <v>2373</v>
      </c>
      <c r="F997" s="19" t="s">
        <v>2373</v>
      </c>
      <c r="G997" s="19">
        <v>0</v>
      </c>
      <c r="H997" s="19" t="s">
        <v>2373</v>
      </c>
      <c r="I997" s="19" t="str">
        <f t="shared" si="30"/>
        <v>Over Weight</v>
      </c>
      <c r="J997" s="19" t="str">
        <f t="shared" si="31"/>
        <v>Diabetes</v>
      </c>
    </row>
    <row r="998" spans="1:10" x14ac:dyDescent="0.3">
      <c r="A998" s="19" t="s">
        <v>1368</v>
      </c>
      <c r="B998" s="19">
        <v>36.6</v>
      </c>
      <c r="C998" s="21">
        <v>5.2</v>
      </c>
      <c r="D998" s="19" t="s">
        <v>2374</v>
      </c>
      <c r="E998" s="19" t="s">
        <v>2373</v>
      </c>
      <c r="F998" s="19" t="s">
        <v>2374</v>
      </c>
      <c r="G998" s="19">
        <v>1</v>
      </c>
      <c r="H998" s="19" t="s">
        <v>2373</v>
      </c>
      <c r="I998" s="19" t="str">
        <f t="shared" si="30"/>
        <v>Obesity</v>
      </c>
      <c r="J998" s="19" t="str">
        <f t="shared" si="31"/>
        <v>Normal</v>
      </c>
    </row>
    <row r="999" spans="1:10" x14ac:dyDescent="0.3">
      <c r="A999" s="19" t="s">
        <v>1367</v>
      </c>
      <c r="B999" s="19">
        <v>35.93</v>
      </c>
      <c r="C999" s="21">
        <v>8.3000000000000007</v>
      </c>
      <c r="D999" s="19" t="s">
        <v>2374</v>
      </c>
      <c r="E999" s="19" t="s">
        <v>2373</v>
      </c>
      <c r="F999" s="19" t="s">
        <v>2373</v>
      </c>
      <c r="G999" s="19">
        <v>0</v>
      </c>
      <c r="H999" s="19" t="s">
        <v>2373</v>
      </c>
      <c r="I999" s="19" t="str">
        <f t="shared" si="30"/>
        <v>Obesity</v>
      </c>
      <c r="J999" s="19" t="str">
        <f t="shared" si="31"/>
        <v>Diabetes</v>
      </c>
    </row>
    <row r="1000" spans="1:10" x14ac:dyDescent="0.3">
      <c r="A1000" s="19" t="s">
        <v>1366</v>
      </c>
      <c r="B1000" s="19">
        <v>28.6</v>
      </c>
      <c r="C1000" s="21">
        <v>5.56</v>
      </c>
      <c r="D1000" s="19" t="s">
        <v>2374</v>
      </c>
      <c r="E1000" s="19" t="s">
        <v>2373</v>
      </c>
      <c r="F1000" s="19" t="s">
        <v>2374</v>
      </c>
      <c r="G1000" s="19">
        <v>1</v>
      </c>
      <c r="H1000" s="19" t="s">
        <v>2373</v>
      </c>
      <c r="I1000" s="19" t="str">
        <f t="shared" si="30"/>
        <v>Over Weight</v>
      </c>
      <c r="J1000" s="19" t="str">
        <f t="shared" si="31"/>
        <v>Normal</v>
      </c>
    </row>
    <row r="1001" spans="1:10" x14ac:dyDescent="0.3">
      <c r="A1001" s="19" t="s">
        <v>1365</v>
      </c>
      <c r="B1001" s="19">
        <v>39.17</v>
      </c>
      <c r="C1001" s="21">
        <v>4.1500000000000004</v>
      </c>
      <c r="D1001" s="19" t="s">
        <v>2373</v>
      </c>
      <c r="E1001" s="19" t="s">
        <v>2373</v>
      </c>
      <c r="F1001" s="19" t="s">
        <v>2373</v>
      </c>
      <c r="G1001" s="19">
        <v>0</v>
      </c>
      <c r="H1001" s="19" t="s">
        <v>2373</v>
      </c>
      <c r="I1001" s="19" t="str">
        <f t="shared" si="30"/>
        <v>Obesity</v>
      </c>
      <c r="J1001" s="19" t="str">
        <f t="shared" si="31"/>
        <v>Normal</v>
      </c>
    </row>
    <row r="1002" spans="1:10" x14ac:dyDescent="0.3">
      <c r="A1002" s="19" t="s">
        <v>1364</v>
      </c>
      <c r="B1002" s="19">
        <v>26.41</v>
      </c>
      <c r="C1002" s="21">
        <v>5.99</v>
      </c>
      <c r="D1002" s="19" t="s">
        <v>2374</v>
      </c>
      <c r="E1002" s="19" t="s">
        <v>2373</v>
      </c>
      <c r="F1002" s="19" t="s">
        <v>2374</v>
      </c>
      <c r="G1002" s="19">
        <v>1</v>
      </c>
      <c r="H1002" s="19" t="s">
        <v>2373</v>
      </c>
      <c r="I1002" s="19" t="str">
        <f t="shared" si="30"/>
        <v>Over Weight</v>
      </c>
      <c r="J1002" s="19" t="str">
        <f t="shared" si="31"/>
        <v>Prediabetes</v>
      </c>
    </row>
    <row r="1003" spans="1:10" x14ac:dyDescent="0.3">
      <c r="A1003" s="19" t="s">
        <v>1363</v>
      </c>
      <c r="B1003" s="19">
        <v>30.63</v>
      </c>
      <c r="C1003" s="21">
        <v>5.8</v>
      </c>
      <c r="D1003" s="19" t="s">
        <v>2374</v>
      </c>
      <c r="E1003" s="19" t="s">
        <v>2373</v>
      </c>
      <c r="F1003" s="19" t="s">
        <v>2373</v>
      </c>
      <c r="G1003" s="19">
        <v>0</v>
      </c>
      <c r="H1003" s="19" t="s">
        <v>2373</v>
      </c>
      <c r="I1003" s="19" t="str">
        <f t="shared" si="30"/>
        <v>Obesity</v>
      </c>
      <c r="J1003" s="19" t="str">
        <f t="shared" si="31"/>
        <v>Prediabetes</v>
      </c>
    </row>
    <row r="1004" spans="1:10" x14ac:dyDescent="0.3">
      <c r="A1004" s="19" t="s">
        <v>1362</v>
      </c>
      <c r="B1004" s="19">
        <v>31.73</v>
      </c>
      <c r="C1004" s="21">
        <v>7.32</v>
      </c>
      <c r="D1004" s="19" t="s">
        <v>2374</v>
      </c>
      <c r="E1004" s="19" t="s">
        <v>2373</v>
      </c>
      <c r="F1004" s="19" t="s">
        <v>2373</v>
      </c>
      <c r="G1004" s="19">
        <v>2</v>
      </c>
      <c r="H1004" s="19" t="s">
        <v>2373</v>
      </c>
      <c r="I1004" s="19" t="str">
        <f t="shared" si="30"/>
        <v>Obesity</v>
      </c>
      <c r="J1004" s="19" t="str">
        <f t="shared" si="31"/>
        <v>Diabetes</v>
      </c>
    </row>
    <row r="1005" spans="1:10" x14ac:dyDescent="0.3">
      <c r="A1005" s="19" t="s">
        <v>1361</v>
      </c>
      <c r="B1005" s="19">
        <v>30.7</v>
      </c>
      <c r="C1005" s="21">
        <v>5.16</v>
      </c>
      <c r="D1005" s="19" t="s">
        <v>2373</v>
      </c>
      <c r="E1005" s="19" t="s">
        <v>2373</v>
      </c>
      <c r="F1005" s="19" t="s">
        <v>2373</v>
      </c>
      <c r="G1005" s="19">
        <v>2</v>
      </c>
      <c r="H1005" s="19" t="s">
        <v>2373</v>
      </c>
      <c r="I1005" s="19" t="str">
        <f t="shared" si="30"/>
        <v>Obesity</v>
      </c>
      <c r="J1005" s="19" t="str">
        <f t="shared" si="31"/>
        <v>Normal</v>
      </c>
    </row>
    <row r="1006" spans="1:10" x14ac:dyDescent="0.3">
      <c r="A1006" s="19" t="s">
        <v>1360</v>
      </c>
      <c r="B1006" s="19">
        <v>25.934999999999999</v>
      </c>
      <c r="C1006" s="21">
        <v>5.96</v>
      </c>
      <c r="D1006" s="19" t="s">
        <v>2374</v>
      </c>
      <c r="E1006" s="19" t="s">
        <v>2373</v>
      </c>
      <c r="F1006" s="19" t="s">
        <v>2373</v>
      </c>
      <c r="G1006" s="19">
        <v>2</v>
      </c>
      <c r="H1006" s="19" t="s">
        <v>2373</v>
      </c>
      <c r="I1006" s="19" t="str">
        <f t="shared" si="30"/>
        <v>Over Weight</v>
      </c>
      <c r="J1006" s="19" t="str">
        <f t="shared" si="31"/>
        <v>Prediabetes</v>
      </c>
    </row>
    <row r="1007" spans="1:10" x14ac:dyDescent="0.3">
      <c r="A1007" s="19" t="s">
        <v>1359</v>
      </c>
      <c r="B1007" s="19">
        <v>35.9</v>
      </c>
      <c r="C1007" s="21">
        <v>4.8499999999999996</v>
      </c>
      <c r="D1007" s="19" t="s">
        <v>2374</v>
      </c>
      <c r="E1007" s="19" t="s">
        <v>2373</v>
      </c>
      <c r="F1007" s="19" t="s">
        <v>2374</v>
      </c>
      <c r="G1007" s="19">
        <v>1</v>
      </c>
      <c r="H1007" s="19" t="s">
        <v>2373</v>
      </c>
      <c r="I1007" s="19" t="str">
        <f t="shared" si="30"/>
        <v>Obesity</v>
      </c>
      <c r="J1007" s="19" t="str">
        <f t="shared" si="31"/>
        <v>Normal</v>
      </c>
    </row>
    <row r="1008" spans="1:10" x14ac:dyDescent="0.3">
      <c r="A1008" s="19" t="s">
        <v>1358</v>
      </c>
      <c r="B1008" s="19">
        <v>26.7</v>
      </c>
      <c r="C1008" s="21">
        <v>5.09</v>
      </c>
      <c r="D1008" s="19" t="s">
        <v>2374</v>
      </c>
      <c r="E1008" s="19" t="s">
        <v>2373</v>
      </c>
      <c r="F1008" s="19" t="s">
        <v>2374</v>
      </c>
      <c r="G1008" s="19">
        <v>1</v>
      </c>
      <c r="H1008" s="19" t="s">
        <v>2373</v>
      </c>
      <c r="I1008" s="19" t="str">
        <f t="shared" si="30"/>
        <v>Over Weight</v>
      </c>
      <c r="J1008" s="19" t="str">
        <f t="shared" si="31"/>
        <v>Normal</v>
      </c>
    </row>
    <row r="1009" spans="1:10" x14ac:dyDescent="0.3">
      <c r="A1009" s="19" t="s">
        <v>1357</v>
      </c>
      <c r="B1009" s="19">
        <v>33.71</v>
      </c>
      <c r="C1009" s="21">
        <v>4.9400000000000004</v>
      </c>
      <c r="D1009" s="19" t="s">
        <v>2373</v>
      </c>
      <c r="E1009" s="19" t="s">
        <v>2373</v>
      </c>
      <c r="F1009" s="19" t="s">
        <v>2373</v>
      </c>
      <c r="G1009" s="19">
        <v>0</v>
      </c>
      <c r="H1009" s="19" t="s">
        <v>2373</v>
      </c>
      <c r="I1009" s="19" t="str">
        <f t="shared" si="30"/>
        <v>Obesity</v>
      </c>
      <c r="J1009" s="19" t="str">
        <f t="shared" si="31"/>
        <v>Normal</v>
      </c>
    </row>
    <row r="1010" spans="1:10" x14ac:dyDescent="0.3">
      <c r="A1010" s="19" t="s">
        <v>1356</v>
      </c>
      <c r="B1010" s="19">
        <v>41.91</v>
      </c>
      <c r="C1010" s="21">
        <v>4.92</v>
      </c>
      <c r="D1010" s="19" t="s">
        <v>2374</v>
      </c>
      <c r="E1010" s="19" t="s">
        <v>2373</v>
      </c>
      <c r="F1010" s="19" t="s">
        <v>2373</v>
      </c>
      <c r="G1010" s="19">
        <v>2</v>
      </c>
      <c r="H1010" s="19" t="s">
        <v>2373</v>
      </c>
      <c r="I1010" s="19" t="str">
        <f t="shared" si="30"/>
        <v>Obesity</v>
      </c>
      <c r="J1010" s="19" t="str">
        <f t="shared" si="31"/>
        <v>Normal</v>
      </c>
    </row>
    <row r="1011" spans="1:10" x14ac:dyDescent="0.3">
      <c r="A1011" s="19" t="s">
        <v>1355</v>
      </c>
      <c r="B1011" s="19">
        <v>39.82</v>
      </c>
      <c r="C1011" s="21">
        <v>6.05</v>
      </c>
      <c r="D1011" s="19" t="s">
        <v>2374</v>
      </c>
      <c r="E1011" s="19" t="s">
        <v>2373</v>
      </c>
      <c r="F1011" s="19" t="s">
        <v>2373</v>
      </c>
      <c r="G1011" s="19">
        <v>2</v>
      </c>
      <c r="H1011" s="19" t="s">
        <v>2373</v>
      </c>
      <c r="I1011" s="19" t="str">
        <f t="shared" si="30"/>
        <v>Obesity</v>
      </c>
      <c r="J1011" s="19" t="str">
        <f t="shared" si="31"/>
        <v>Prediabetes</v>
      </c>
    </row>
    <row r="1012" spans="1:10" x14ac:dyDescent="0.3">
      <c r="A1012" s="19" t="s">
        <v>1354</v>
      </c>
      <c r="B1012" s="19">
        <v>28.12</v>
      </c>
      <c r="C1012" s="21">
        <v>4.67</v>
      </c>
      <c r="D1012" s="19" t="s">
        <v>2373</v>
      </c>
      <c r="E1012" s="19" t="s">
        <v>2373</v>
      </c>
      <c r="F1012" s="19" t="s">
        <v>2373</v>
      </c>
      <c r="G1012" s="19">
        <v>2</v>
      </c>
      <c r="H1012" s="19" t="s">
        <v>2373</v>
      </c>
      <c r="I1012" s="19" t="str">
        <f t="shared" si="30"/>
        <v>Over Weight</v>
      </c>
      <c r="J1012" s="19" t="str">
        <f t="shared" si="31"/>
        <v>Normal</v>
      </c>
    </row>
    <row r="1013" spans="1:10" x14ac:dyDescent="0.3">
      <c r="A1013" s="19" t="s">
        <v>1353</v>
      </c>
      <c r="B1013" s="19">
        <v>26.98</v>
      </c>
      <c r="C1013" s="21">
        <v>9.81</v>
      </c>
      <c r="D1013" s="19" t="s">
        <v>2374</v>
      </c>
      <c r="E1013" s="19" t="s">
        <v>2373</v>
      </c>
      <c r="F1013" s="19" t="s">
        <v>2373</v>
      </c>
      <c r="G1013" s="19">
        <v>0</v>
      </c>
      <c r="H1013" s="19" t="s">
        <v>2373</v>
      </c>
      <c r="I1013" s="19" t="str">
        <f t="shared" si="30"/>
        <v>Over Weight</v>
      </c>
      <c r="J1013" s="19" t="str">
        <f t="shared" si="31"/>
        <v>Diabetes</v>
      </c>
    </row>
    <row r="1014" spans="1:10" x14ac:dyDescent="0.3">
      <c r="A1014" s="19" t="s">
        <v>1352</v>
      </c>
      <c r="B1014" s="19">
        <v>27.2</v>
      </c>
      <c r="C1014" s="21">
        <v>6.06</v>
      </c>
      <c r="D1014" s="19" t="s">
        <v>2374</v>
      </c>
      <c r="E1014" s="19" t="s">
        <v>2373</v>
      </c>
      <c r="F1014" s="19" t="s">
        <v>2373</v>
      </c>
      <c r="G1014" s="19">
        <v>2</v>
      </c>
      <c r="H1014" s="19" t="s">
        <v>2373</v>
      </c>
      <c r="I1014" s="19" t="str">
        <f t="shared" si="30"/>
        <v>Over Weight</v>
      </c>
      <c r="J1014" s="19" t="str">
        <f t="shared" si="31"/>
        <v>Prediabetes</v>
      </c>
    </row>
    <row r="1015" spans="1:10" x14ac:dyDescent="0.3">
      <c r="A1015" s="19" t="s">
        <v>1351</v>
      </c>
      <c r="B1015" s="19">
        <v>25.3</v>
      </c>
      <c r="C1015" s="21">
        <v>5.19</v>
      </c>
      <c r="D1015" s="19" t="s">
        <v>2374</v>
      </c>
      <c r="E1015" s="19" t="s">
        <v>2373</v>
      </c>
      <c r="F1015" s="19" t="s">
        <v>2373</v>
      </c>
      <c r="G1015" s="19">
        <v>2</v>
      </c>
      <c r="H1015" s="19" t="s">
        <v>2373</v>
      </c>
      <c r="I1015" s="19" t="str">
        <f t="shared" si="30"/>
        <v>Over Weight</v>
      </c>
      <c r="J1015" s="19" t="str">
        <f t="shared" si="31"/>
        <v>Normal</v>
      </c>
    </row>
    <row r="1016" spans="1:10" x14ac:dyDescent="0.3">
      <c r="A1016" s="19" t="s">
        <v>1350</v>
      </c>
      <c r="B1016" s="19">
        <v>30.25</v>
      </c>
      <c r="C1016" s="21">
        <v>10.16</v>
      </c>
      <c r="D1016" s="19" t="s">
        <v>2373</v>
      </c>
      <c r="E1016" s="19" t="s">
        <v>2373</v>
      </c>
      <c r="F1016" s="19" t="s">
        <v>2373</v>
      </c>
      <c r="G1016" s="19">
        <v>0</v>
      </c>
      <c r="H1016" s="19" t="s">
        <v>2373</v>
      </c>
      <c r="I1016" s="19" t="str">
        <f t="shared" si="30"/>
        <v>Obesity</v>
      </c>
      <c r="J1016" s="19" t="str">
        <f t="shared" si="31"/>
        <v>Diabetes</v>
      </c>
    </row>
    <row r="1017" spans="1:10" x14ac:dyDescent="0.3">
      <c r="A1017" s="19" t="s">
        <v>1349</v>
      </c>
      <c r="B1017" s="19">
        <v>54</v>
      </c>
      <c r="C1017" s="21">
        <v>4.68</v>
      </c>
      <c r="D1017" s="19" t="s">
        <v>2374</v>
      </c>
      <c r="E1017" s="19" t="s">
        <v>2374</v>
      </c>
      <c r="F1017" s="19" t="s">
        <v>2373</v>
      </c>
      <c r="G1017" s="19">
        <v>2</v>
      </c>
      <c r="H1017" s="19" t="s">
        <v>2373</v>
      </c>
      <c r="I1017" s="19" t="str">
        <f t="shared" si="30"/>
        <v>Obesity</v>
      </c>
      <c r="J1017" s="19" t="str">
        <f t="shared" si="31"/>
        <v>Normal</v>
      </c>
    </row>
    <row r="1018" spans="1:10" x14ac:dyDescent="0.3">
      <c r="A1018" s="19" t="s">
        <v>1348</v>
      </c>
      <c r="B1018" s="19">
        <v>51.86</v>
      </c>
      <c r="C1018" s="21">
        <v>5.32</v>
      </c>
      <c r="D1018" s="19" t="s">
        <v>2374</v>
      </c>
      <c r="E1018" s="19" t="s">
        <v>2373</v>
      </c>
      <c r="F1018" s="19" t="s">
        <v>2373</v>
      </c>
      <c r="G1018" s="19">
        <v>0</v>
      </c>
      <c r="H1018" s="19" t="s">
        <v>2373</v>
      </c>
      <c r="I1018" s="19" t="str">
        <f t="shared" si="30"/>
        <v>Obesity</v>
      </c>
      <c r="J1018" s="19" t="str">
        <f t="shared" si="31"/>
        <v>Normal</v>
      </c>
    </row>
    <row r="1019" spans="1:10" x14ac:dyDescent="0.3">
      <c r="A1019" s="19" t="s">
        <v>1347</v>
      </c>
      <c r="B1019" s="19">
        <v>31.39</v>
      </c>
      <c r="C1019" s="21">
        <v>6.99</v>
      </c>
      <c r="D1019" s="19" t="s">
        <v>2373</v>
      </c>
      <c r="E1019" s="19" t="s">
        <v>2373</v>
      </c>
      <c r="F1019" s="19" t="s">
        <v>2373</v>
      </c>
      <c r="G1019" s="19">
        <v>0</v>
      </c>
      <c r="H1019" s="19" t="s">
        <v>2373</v>
      </c>
      <c r="I1019" s="19" t="str">
        <f t="shared" si="30"/>
        <v>Obesity</v>
      </c>
      <c r="J1019" s="19" t="str">
        <f t="shared" si="31"/>
        <v>Diabetes</v>
      </c>
    </row>
    <row r="1020" spans="1:10" x14ac:dyDescent="0.3">
      <c r="A1020" s="19" t="s">
        <v>1346</v>
      </c>
      <c r="B1020" s="19">
        <v>39.97</v>
      </c>
      <c r="C1020" s="21">
        <v>5.55</v>
      </c>
      <c r="D1020" s="19" t="s">
        <v>2373</v>
      </c>
      <c r="E1020" s="19" t="s">
        <v>2373</v>
      </c>
      <c r="F1020" s="19" t="s">
        <v>2373</v>
      </c>
      <c r="G1020" s="19">
        <v>0</v>
      </c>
      <c r="H1020" s="19" t="s">
        <v>2373</v>
      </c>
      <c r="I1020" s="19" t="str">
        <f t="shared" si="30"/>
        <v>Obesity</v>
      </c>
      <c r="J1020" s="19" t="str">
        <f t="shared" si="31"/>
        <v>Normal</v>
      </c>
    </row>
    <row r="1021" spans="1:10" x14ac:dyDescent="0.3">
      <c r="A1021" s="19" t="s">
        <v>1345</v>
      </c>
      <c r="B1021" s="19">
        <v>41.23</v>
      </c>
      <c r="C1021" s="21">
        <v>6.94</v>
      </c>
      <c r="D1021" s="19" t="s">
        <v>2373</v>
      </c>
      <c r="E1021" s="19" t="s">
        <v>2373</v>
      </c>
      <c r="F1021" s="19" t="s">
        <v>2373</v>
      </c>
      <c r="G1021" s="19">
        <v>0</v>
      </c>
      <c r="H1021" s="19" t="s">
        <v>2373</v>
      </c>
      <c r="I1021" s="19" t="str">
        <f t="shared" si="30"/>
        <v>Obesity</v>
      </c>
      <c r="J1021" s="19" t="str">
        <f t="shared" si="31"/>
        <v>Diabetes</v>
      </c>
    </row>
    <row r="1022" spans="1:10" x14ac:dyDescent="0.3">
      <c r="A1022" s="19" t="s">
        <v>1344</v>
      </c>
      <c r="B1022" s="19">
        <v>49.45</v>
      </c>
      <c r="C1022" s="21">
        <v>4.2</v>
      </c>
      <c r="D1022" s="19" t="s">
        <v>2374</v>
      </c>
      <c r="E1022" s="19" t="s">
        <v>2373</v>
      </c>
      <c r="F1022" s="19" t="s">
        <v>2373</v>
      </c>
      <c r="G1022" s="19">
        <v>0</v>
      </c>
      <c r="H1022" s="19" t="s">
        <v>2373</v>
      </c>
      <c r="I1022" s="19" t="str">
        <f t="shared" si="30"/>
        <v>Obesity</v>
      </c>
      <c r="J1022" s="19" t="str">
        <f t="shared" si="31"/>
        <v>Normal</v>
      </c>
    </row>
    <row r="1023" spans="1:10" x14ac:dyDescent="0.3">
      <c r="A1023" s="19" t="s">
        <v>1343</v>
      </c>
      <c r="B1023" s="19">
        <v>41.04</v>
      </c>
      <c r="C1023" s="21">
        <v>5.59</v>
      </c>
      <c r="D1023" s="19" t="s">
        <v>2373</v>
      </c>
      <c r="E1023" s="19" t="s">
        <v>2373</v>
      </c>
      <c r="F1023" s="19" t="s">
        <v>2373</v>
      </c>
      <c r="G1023" s="19">
        <v>0</v>
      </c>
      <c r="H1023" s="19" t="s">
        <v>2373</v>
      </c>
      <c r="I1023" s="19" t="str">
        <f t="shared" si="30"/>
        <v>Obesity</v>
      </c>
      <c r="J1023" s="19" t="str">
        <f t="shared" si="31"/>
        <v>Normal</v>
      </c>
    </row>
    <row r="1024" spans="1:10" x14ac:dyDescent="0.3">
      <c r="A1024" s="19" t="s">
        <v>1342</v>
      </c>
      <c r="B1024" s="19">
        <v>27.93</v>
      </c>
      <c r="C1024" s="21">
        <v>9.9600000000000009</v>
      </c>
      <c r="D1024" s="19" t="s">
        <v>2373</v>
      </c>
      <c r="E1024" s="19" t="s">
        <v>2373</v>
      </c>
      <c r="F1024" s="19" t="s">
        <v>2373</v>
      </c>
      <c r="G1024" s="19">
        <v>0</v>
      </c>
      <c r="H1024" s="19" t="s">
        <v>2373</v>
      </c>
      <c r="I1024" s="19" t="str">
        <f t="shared" si="30"/>
        <v>Over Weight</v>
      </c>
      <c r="J1024" s="19" t="str">
        <f t="shared" si="31"/>
        <v>Diabetes</v>
      </c>
    </row>
    <row r="1025" spans="1:10" x14ac:dyDescent="0.3">
      <c r="A1025" s="19" t="s">
        <v>1341</v>
      </c>
      <c r="B1025" s="19">
        <v>21.01</v>
      </c>
      <c r="C1025" s="21">
        <v>7.37</v>
      </c>
      <c r="D1025" s="19" t="s">
        <v>2373</v>
      </c>
      <c r="E1025" s="19" t="s">
        <v>2373</v>
      </c>
      <c r="F1025" s="19" t="s">
        <v>2373</v>
      </c>
      <c r="G1025" s="19">
        <v>0</v>
      </c>
      <c r="H1025" s="19" t="s">
        <v>2373</v>
      </c>
      <c r="I1025" s="19" t="str">
        <f t="shared" si="30"/>
        <v>Normal Weight</v>
      </c>
      <c r="J1025" s="19" t="str">
        <f t="shared" si="31"/>
        <v>Diabetes</v>
      </c>
    </row>
    <row r="1026" spans="1:10" x14ac:dyDescent="0.3">
      <c r="A1026" s="19" t="s">
        <v>1340</v>
      </c>
      <c r="B1026" s="19">
        <v>52.37</v>
      </c>
      <c r="C1026" s="21">
        <v>5.0599999999999996</v>
      </c>
      <c r="D1026" s="19" t="s">
        <v>2374</v>
      </c>
      <c r="E1026" s="19" t="s">
        <v>2374</v>
      </c>
      <c r="F1026" s="19" t="s">
        <v>2373</v>
      </c>
      <c r="G1026" s="19">
        <v>2</v>
      </c>
      <c r="H1026" s="19" t="s">
        <v>2373</v>
      </c>
      <c r="I1026" s="19" t="str">
        <f t="shared" si="30"/>
        <v>Obesity</v>
      </c>
      <c r="J1026" s="19" t="str">
        <f t="shared" si="31"/>
        <v>Normal</v>
      </c>
    </row>
    <row r="1027" spans="1:10" x14ac:dyDescent="0.3">
      <c r="A1027" s="19" t="s">
        <v>1339</v>
      </c>
      <c r="B1027" s="19">
        <v>40.369999999999997</v>
      </c>
      <c r="C1027" s="21">
        <v>8.2100000000000009</v>
      </c>
      <c r="D1027" s="19" t="s">
        <v>2373</v>
      </c>
      <c r="E1027" s="19" t="s">
        <v>2373</v>
      </c>
      <c r="F1027" s="19" t="s">
        <v>2373</v>
      </c>
      <c r="G1027" s="19">
        <v>0</v>
      </c>
      <c r="H1027" s="19" t="s">
        <v>2373</v>
      </c>
      <c r="I1027" s="19" t="str">
        <f t="shared" ref="I1027:I1090" si="32">IF(B1027&lt;18.5,"Under Weight",IF(B1027&lt;24.9,"Normal Weight",IF(B1027&lt;29.9,"Over Weight","Obesity")))</f>
        <v>Obesity</v>
      </c>
      <c r="J1027" s="19" t="str">
        <f t="shared" ref="J1027:J1090" si="33">IF(C1027&lt;5.7,"Normal",IF(C1027&lt;6.4,"Prediabetes","Diabetes"))</f>
        <v>Diabetes</v>
      </c>
    </row>
    <row r="1028" spans="1:10" x14ac:dyDescent="0.3">
      <c r="A1028" s="19" t="s">
        <v>1338</v>
      </c>
      <c r="B1028" s="19">
        <v>41.47</v>
      </c>
      <c r="C1028" s="21">
        <v>10.34</v>
      </c>
      <c r="D1028" s="19" t="s">
        <v>2373</v>
      </c>
      <c r="E1028" s="19" t="s">
        <v>2373</v>
      </c>
      <c r="F1028" s="19" t="s">
        <v>2373</v>
      </c>
      <c r="G1028" s="19">
        <v>2</v>
      </c>
      <c r="H1028" s="19" t="s">
        <v>2373</v>
      </c>
      <c r="I1028" s="19" t="str">
        <f t="shared" si="32"/>
        <v>Obesity</v>
      </c>
      <c r="J1028" s="19" t="str">
        <f t="shared" si="33"/>
        <v>Diabetes</v>
      </c>
    </row>
    <row r="1029" spans="1:10" x14ac:dyDescent="0.3">
      <c r="A1029" s="19" t="s">
        <v>1337</v>
      </c>
      <c r="B1029" s="19">
        <v>33.725000000000001</v>
      </c>
      <c r="C1029" s="21">
        <v>5.51</v>
      </c>
      <c r="D1029" s="19" t="s">
        <v>2374</v>
      </c>
      <c r="E1029" s="19" t="s">
        <v>2373</v>
      </c>
      <c r="F1029" s="19" t="s">
        <v>2373</v>
      </c>
      <c r="G1029" s="19">
        <v>2</v>
      </c>
      <c r="H1029" s="19" t="s">
        <v>2373</v>
      </c>
      <c r="I1029" s="19" t="str">
        <f t="shared" si="32"/>
        <v>Obesity</v>
      </c>
      <c r="J1029" s="19" t="str">
        <f t="shared" si="33"/>
        <v>Normal</v>
      </c>
    </row>
    <row r="1030" spans="1:10" x14ac:dyDescent="0.3">
      <c r="A1030" s="19" t="s">
        <v>1336</v>
      </c>
      <c r="B1030" s="19">
        <v>28.1</v>
      </c>
      <c r="C1030" s="21">
        <v>11.2</v>
      </c>
      <c r="D1030" s="19" t="s">
        <v>2373</v>
      </c>
      <c r="E1030" s="19" t="s">
        <v>2373</v>
      </c>
      <c r="F1030" s="19" t="s">
        <v>2373</v>
      </c>
      <c r="G1030" s="19">
        <v>0</v>
      </c>
      <c r="H1030" s="19" t="s">
        <v>2373</v>
      </c>
      <c r="I1030" s="19" t="str">
        <f t="shared" si="32"/>
        <v>Over Weight</v>
      </c>
      <c r="J1030" s="19" t="str">
        <f t="shared" si="33"/>
        <v>Diabetes</v>
      </c>
    </row>
    <row r="1031" spans="1:10" x14ac:dyDescent="0.3">
      <c r="A1031" s="19" t="s">
        <v>1335</v>
      </c>
      <c r="B1031" s="19">
        <v>37.43</v>
      </c>
      <c r="C1031" s="21">
        <v>4.3499999999999996</v>
      </c>
      <c r="D1031" s="19" t="s">
        <v>2374</v>
      </c>
      <c r="E1031" s="19" t="s">
        <v>2373</v>
      </c>
      <c r="F1031" s="19" t="s">
        <v>2374</v>
      </c>
      <c r="G1031" s="19">
        <v>1</v>
      </c>
      <c r="H1031" s="19" t="s">
        <v>2373</v>
      </c>
      <c r="I1031" s="19" t="str">
        <f t="shared" si="32"/>
        <v>Obesity</v>
      </c>
      <c r="J1031" s="19" t="str">
        <f t="shared" si="33"/>
        <v>Normal</v>
      </c>
    </row>
    <row r="1032" spans="1:10" x14ac:dyDescent="0.3">
      <c r="A1032" s="19" t="s">
        <v>1334</v>
      </c>
      <c r="B1032" s="19">
        <v>23.7</v>
      </c>
      <c r="C1032" s="21">
        <v>10.45</v>
      </c>
      <c r="D1032" s="19" t="s">
        <v>2373</v>
      </c>
      <c r="E1032" s="19" t="s">
        <v>2373</v>
      </c>
      <c r="F1032" s="19" t="s">
        <v>2373</v>
      </c>
      <c r="G1032" s="19">
        <v>0</v>
      </c>
      <c r="H1032" s="19" t="s">
        <v>2373</v>
      </c>
      <c r="I1032" s="19" t="str">
        <f t="shared" si="32"/>
        <v>Normal Weight</v>
      </c>
      <c r="J1032" s="19" t="str">
        <f t="shared" si="33"/>
        <v>Diabetes</v>
      </c>
    </row>
    <row r="1033" spans="1:10" x14ac:dyDescent="0.3">
      <c r="A1033" s="19" t="s">
        <v>1333</v>
      </c>
      <c r="B1033" s="19">
        <v>24.795000000000002</v>
      </c>
      <c r="C1033" s="21">
        <v>4.07</v>
      </c>
      <c r="D1033" s="19" t="s">
        <v>2374</v>
      </c>
      <c r="E1033" s="19" t="s">
        <v>2373</v>
      </c>
      <c r="F1033" s="19" t="s">
        <v>2374</v>
      </c>
      <c r="G1033" s="19">
        <v>1</v>
      </c>
      <c r="H1033" s="19" t="s">
        <v>2373</v>
      </c>
      <c r="I1033" s="19" t="str">
        <f t="shared" si="32"/>
        <v>Normal Weight</v>
      </c>
      <c r="J1033" s="19" t="str">
        <f t="shared" si="33"/>
        <v>Normal</v>
      </c>
    </row>
    <row r="1034" spans="1:10" x14ac:dyDescent="0.3">
      <c r="A1034" s="19" t="s">
        <v>1332</v>
      </c>
      <c r="B1034" s="19">
        <v>31.9</v>
      </c>
      <c r="C1034" s="21">
        <v>8.34</v>
      </c>
      <c r="D1034" s="19" t="s">
        <v>2373</v>
      </c>
      <c r="E1034" s="19" t="s">
        <v>2373</v>
      </c>
      <c r="F1034" s="19" t="s">
        <v>2373</v>
      </c>
      <c r="G1034" s="19">
        <v>0</v>
      </c>
      <c r="H1034" s="19" t="s">
        <v>2373</v>
      </c>
      <c r="I1034" s="19" t="str">
        <f t="shared" si="32"/>
        <v>Obesity</v>
      </c>
      <c r="J1034" s="19" t="str">
        <f t="shared" si="33"/>
        <v>Diabetes</v>
      </c>
    </row>
    <row r="1035" spans="1:10" x14ac:dyDescent="0.3">
      <c r="A1035" s="19" t="s">
        <v>1331</v>
      </c>
      <c r="B1035" s="19">
        <v>32.68</v>
      </c>
      <c r="C1035" s="21">
        <v>7.41</v>
      </c>
      <c r="D1035" s="19" t="s">
        <v>2373</v>
      </c>
      <c r="E1035" s="19" t="s">
        <v>2373</v>
      </c>
      <c r="F1035" s="19" t="s">
        <v>2373</v>
      </c>
      <c r="G1035" s="19">
        <v>0</v>
      </c>
      <c r="H1035" s="19" t="s">
        <v>2373</v>
      </c>
      <c r="I1035" s="19" t="str">
        <f t="shared" si="32"/>
        <v>Obesity</v>
      </c>
      <c r="J1035" s="19" t="str">
        <f t="shared" si="33"/>
        <v>Diabetes</v>
      </c>
    </row>
    <row r="1036" spans="1:10" x14ac:dyDescent="0.3">
      <c r="A1036" s="19" t="s">
        <v>1330</v>
      </c>
      <c r="B1036" s="19">
        <v>47.13</v>
      </c>
      <c r="C1036" s="21">
        <v>4.3099999999999996</v>
      </c>
      <c r="D1036" s="19" t="s">
        <v>2373</v>
      </c>
      <c r="E1036" s="19" t="s">
        <v>2373</v>
      </c>
      <c r="F1036" s="19" t="s">
        <v>2373</v>
      </c>
      <c r="G1036" s="19">
        <v>0</v>
      </c>
      <c r="H1036" s="19" t="s">
        <v>2373</v>
      </c>
      <c r="I1036" s="19" t="str">
        <f t="shared" si="32"/>
        <v>Obesity</v>
      </c>
      <c r="J1036" s="19" t="str">
        <f t="shared" si="33"/>
        <v>Normal</v>
      </c>
    </row>
    <row r="1037" spans="1:10" x14ac:dyDescent="0.3">
      <c r="A1037" s="19" t="s">
        <v>1329</v>
      </c>
      <c r="B1037" s="19">
        <v>36.67</v>
      </c>
      <c r="C1037" s="21">
        <v>10.83</v>
      </c>
      <c r="D1037" s="19" t="s">
        <v>2373</v>
      </c>
      <c r="E1037" s="19" t="s">
        <v>2373</v>
      </c>
      <c r="F1037" s="19" t="s">
        <v>2373</v>
      </c>
      <c r="G1037" s="19">
        <v>0</v>
      </c>
      <c r="H1037" s="19" t="s">
        <v>2373</v>
      </c>
      <c r="I1037" s="19" t="str">
        <f t="shared" si="32"/>
        <v>Obesity</v>
      </c>
      <c r="J1037" s="19" t="str">
        <f t="shared" si="33"/>
        <v>Diabetes</v>
      </c>
    </row>
    <row r="1038" spans="1:10" x14ac:dyDescent="0.3">
      <c r="A1038" s="19" t="s">
        <v>1328</v>
      </c>
      <c r="B1038" s="19">
        <v>33.630000000000003</v>
      </c>
      <c r="C1038" s="21">
        <v>11.31</v>
      </c>
      <c r="D1038" s="19" t="s">
        <v>2373</v>
      </c>
      <c r="E1038" s="19" t="s">
        <v>2373</v>
      </c>
      <c r="F1038" s="19" t="s">
        <v>2373</v>
      </c>
      <c r="G1038" s="19">
        <v>0</v>
      </c>
      <c r="H1038" s="19" t="s">
        <v>2373</v>
      </c>
      <c r="I1038" s="19" t="str">
        <f t="shared" si="32"/>
        <v>Obesity</v>
      </c>
      <c r="J1038" s="19" t="str">
        <f t="shared" si="33"/>
        <v>Diabetes</v>
      </c>
    </row>
    <row r="1039" spans="1:10" x14ac:dyDescent="0.3">
      <c r="A1039" s="19" t="s">
        <v>1327</v>
      </c>
      <c r="B1039" s="19">
        <v>32.67</v>
      </c>
      <c r="C1039" s="21">
        <v>11.81</v>
      </c>
      <c r="D1039" s="19" t="s">
        <v>2374</v>
      </c>
      <c r="E1039" s="19" t="s">
        <v>2373</v>
      </c>
      <c r="F1039" s="19" t="s">
        <v>2373</v>
      </c>
      <c r="G1039" s="19">
        <v>0</v>
      </c>
      <c r="H1039" s="19" t="s">
        <v>2373</v>
      </c>
      <c r="I1039" s="19" t="str">
        <f t="shared" si="32"/>
        <v>Obesity</v>
      </c>
      <c r="J1039" s="19" t="str">
        <f t="shared" si="33"/>
        <v>Diabetes</v>
      </c>
    </row>
    <row r="1040" spans="1:10" x14ac:dyDescent="0.3">
      <c r="A1040" s="19" t="s">
        <v>1326</v>
      </c>
      <c r="B1040" s="19">
        <v>33.299999999999997</v>
      </c>
      <c r="C1040" s="21">
        <v>8.26</v>
      </c>
      <c r="D1040" s="19" t="s">
        <v>2374</v>
      </c>
      <c r="E1040" s="19" t="s">
        <v>2373</v>
      </c>
      <c r="F1040" s="19" t="s">
        <v>2373</v>
      </c>
      <c r="G1040" s="19">
        <v>2</v>
      </c>
      <c r="H1040" s="19" t="s">
        <v>2373</v>
      </c>
      <c r="I1040" s="19" t="str">
        <f t="shared" si="32"/>
        <v>Obesity</v>
      </c>
      <c r="J1040" s="19" t="str">
        <f t="shared" si="33"/>
        <v>Diabetes</v>
      </c>
    </row>
    <row r="1041" spans="1:10" x14ac:dyDescent="0.3">
      <c r="A1041" s="19" t="s">
        <v>1325</v>
      </c>
      <c r="B1041" s="19">
        <v>30.78</v>
      </c>
      <c r="C1041" s="21">
        <v>10.74</v>
      </c>
      <c r="D1041" s="19" t="s">
        <v>2374</v>
      </c>
      <c r="E1041" s="19" t="s">
        <v>2373</v>
      </c>
      <c r="F1041" s="19" t="s">
        <v>2373</v>
      </c>
      <c r="G1041" s="19">
        <v>2</v>
      </c>
      <c r="H1041" s="19" t="s">
        <v>2373</v>
      </c>
      <c r="I1041" s="19" t="str">
        <f t="shared" si="32"/>
        <v>Obesity</v>
      </c>
      <c r="J1041" s="19" t="str">
        <f t="shared" si="33"/>
        <v>Diabetes</v>
      </c>
    </row>
    <row r="1042" spans="1:10" x14ac:dyDescent="0.3">
      <c r="A1042" s="19" t="s">
        <v>1324</v>
      </c>
      <c r="B1042" s="19">
        <v>28.975000000000001</v>
      </c>
      <c r="C1042" s="21">
        <v>7.69</v>
      </c>
      <c r="D1042" s="19" t="s">
        <v>2374</v>
      </c>
      <c r="E1042" s="19" t="s">
        <v>2373</v>
      </c>
      <c r="F1042" s="19" t="s">
        <v>2373</v>
      </c>
      <c r="G1042" s="19">
        <v>0</v>
      </c>
      <c r="H1042" s="19" t="s">
        <v>2373</v>
      </c>
      <c r="I1042" s="19" t="str">
        <f t="shared" si="32"/>
        <v>Over Weight</v>
      </c>
      <c r="J1042" s="19" t="str">
        <f t="shared" si="33"/>
        <v>Diabetes</v>
      </c>
    </row>
    <row r="1043" spans="1:10" x14ac:dyDescent="0.3">
      <c r="A1043" s="19" t="s">
        <v>1323</v>
      </c>
      <c r="B1043" s="19">
        <v>33.4</v>
      </c>
      <c r="C1043" s="21">
        <v>4.84</v>
      </c>
      <c r="D1043" s="19" t="s">
        <v>2373</v>
      </c>
      <c r="E1043" s="19" t="s">
        <v>2373</v>
      </c>
      <c r="F1043" s="19" t="s">
        <v>2373</v>
      </c>
      <c r="G1043" s="19">
        <v>0</v>
      </c>
      <c r="H1043" s="19" t="s">
        <v>2373</v>
      </c>
      <c r="I1043" s="19" t="str">
        <f t="shared" si="32"/>
        <v>Obesity</v>
      </c>
      <c r="J1043" s="19" t="str">
        <f t="shared" si="33"/>
        <v>Normal</v>
      </c>
    </row>
    <row r="1044" spans="1:10" x14ac:dyDescent="0.3">
      <c r="A1044" s="19" t="s">
        <v>1322</v>
      </c>
      <c r="B1044" s="19">
        <v>21.5</v>
      </c>
      <c r="C1044" s="21">
        <v>9.77</v>
      </c>
      <c r="D1044" s="19" t="s">
        <v>2374</v>
      </c>
      <c r="E1044" s="19" t="s">
        <v>2373</v>
      </c>
      <c r="F1044" s="19" t="s">
        <v>2373</v>
      </c>
      <c r="G1044" s="19">
        <v>0</v>
      </c>
      <c r="H1044" s="19" t="s">
        <v>2373</v>
      </c>
      <c r="I1044" s="19" t="str">
        <f t="shared" si="32"/>
        <v>Normal Weight</v>
      </c>
      <c r="J1044" s="19" t="str">
        <f t="shared" si="33"/>
        <v>Diabetes</v>
      </c>
    </row>
    <row r="1045" spans="1:10" x14ac:dyDescent="0.3">
      <c r="A1045" s="19" t="s">
        <v>1321</v>
      </c>
      <c r="B1045" s="19">
        <v>38.14</v>
      </c>
      <c r="C1045" s="21">
        <v>5.84</v>
      </c>
      <c r="D1045" s="19" t="s">
        <v>2373</v>
      </c>
      <c r="E1045" s="19" t="s">
        <v>2373</v>
      </c>
      <c r="F1045" s="19" t="s">
        <v>2373</v>
      </c>
      <c r="G1045" s="19">
        <v>0</v>
      </c>
      <c r="H1045" s="19" t="s">
        <v>2373</v>
      </c>
      <c r="I1045" s="19" t="str">
        <f t="shared" si="32"/>
        <v>Obesity</v>
      </c>
      <c r="J1045" s="19" t="str">
        <f t="shared" si="33"/>
        <v>Prediabetes</v>
      </c>
    </row>
    <row r="1046" spans="1:10" x14ac:dyDescent="0.3">
      <c r="A1046" s="19" t="s">
        <v>1320</v>
      </c>
      <c r="B1046" s="19">
        <v>35.42</v>
      </c>
      <c r="C1046" s="21">
        <v>8.6999999999999993</v>
      </c>
      <c r="D1046" s="19" t="s">
        <v>2374</v>
      </c>
      <c r="E1046" s="19" t="s">
        <v>2373</v>
      </c>
      <c r="F1046" s="19" t="s">
        <v>2373</v>
      </c>
      <c r="G1046" s="19">
        <v>1</v>
      </c>
      <c r="H1046" s="19" t="s">
        <v>2373</v>
      </c>
      <c r="I1046" s="19" t="str">
        <f t="shared" si="32"/>
        <v>Obesity</v>
      </c>
      <c r="J1046" s="19" t="str">
        <f t="shared" si="33"/>
        <v>Diabetes</v>
      </c>
    </row>
    <row r="1047" spans="1:10" x14ac:dyDescent="0.3">
      <c r="A1047" s="19" t="s">
        <v>1319</v>
      </c>
      <c r="B1047" s="19">
        <v>35.625</v>
      </c>
      <c r="C1047" s="21">
        <v>10.79</v>
      </c>
      <c r="D1047" s="19" t="s">
        <v>2373</v>
      </c>
      <c r="E1047" s="19" t="s">
        <v>2373</v>
      </c>
      <c r="F1047" s="19" t="s">
        <v>2373</v>
      </c>
      <c r="G1047" s="19">
        <v>0</v>
      </c>
      <c r="H1047" s="19" t="s">
        <v>2373</v>
      </c>
      <c r="I1047" s="19" t="str">
        <f t="shared" si="32"/>
        <v>Obesity</v>
      </c>
      <c r="J1047" s="19" t="str">
        <f t="shared" si="33"/>
        <v>Diabetes</v>
      </c>
    </row>
    <row r="1048" spans="1:10" x14ac:dyDescent="0.3">
      <c r="A1048" s="19" t="s">
        <v>1318</v>
      </c>
      <c r="B1048" s="19">
        <v>45.51</v>
      </c>
      <c r="C1048" s="21">
        <v>4.32</v>
      </c>
      <c r="D1048" s="19" t="s">
        <v>2373</v>
      </c>
      <c r="E1048" s="19" t="s">
        <v>2373</v>
      </c>
      <c r="F1048" s="19" t="s">
        <v>2373</v>
      </c>
      <c r="G1048" s="19">
        <v>1</v>
      </c>
      <c r="H1048" s="19" t="s">
        <v>2373</v>
      </c>
      <c r="I1048" s="19" t="str">
        <f t="shared" si="32"/>
        <v>Obesity</v>
      </c>
      <c r="J1048" s="19" t="str">
        <f t="shared" si="33"/>
        <v>Normal</v>
      </c>
    </row>
    <row r="1049" spans="1:10" x14ac:dyDescent="0.3">
      <c r="A1049" s="19" t="s">
        <v>1317</v>
      </c>
      <c r="B1049" s="19">
        <v>37.1</v>
      </c>
      <c r="C1049" s="21">
        <v>7.19</v>
      </c>
      <c r="D1049" s="19" t="s">
        <v>2374</v>
      </c>
      <c r="E1049" s="19" t="s">
        <v>2373</v>
      </c>
      <c r="F1049" s="19" t="s">
        <v>2373</v>
      </c>
      <c r="G1049" s="19">
        <v>0</v>
      </c>
      <c r="H1049" s="19" t="s">
        <v>2373</v>
      </c>
      <c r="I1049" s="19" t="str">
        <f t="shared" si="32"/>
        <v>Obesity</v>
      </c>
      <c r="J1049" s="19" t="str">
        <f t="shared" si="33"/>
        <v>Diabetes</v>
      </c>
    </row>
    <row r="1050" spans="1:10" x14ac:dyDescent="0.3">
      <c r="A1050" s="19" t="s">
        <v>1316</v>
      </c>
      <c r="B1050" s="19">
        <v>30.5</v>
      </c>
      <c r="C1050" s="21">
        <v>11.94</v>
      </c>
      <c r="D1050" s="19" t="s">
        <v>2374</v>
      </c>
      <c r="E1050" s="19" t="s">
        <v>2373</v>
      </c>
      <c r="F1050" s="19" t="s">
        <v>2373</v>
      </c>
      <c r="G1050" s="19">
        <v>0</v>
      </c>
      <c r="H1050" s="19" t="s">
        <v>2373</v>
      </c>
      <c r="I1050" s="19" t="str">
        <f t="shared" si="32"/>
        <v>Obesity</v>
      </c>
      <c r="J1050" s="19" t="str">
        <f t="shared" si="33"/>
        <v>Diabetes</v>
      </c>
    </row>
    <row r="1051" spans="1:10" x14ac:dyDescent="0.3">
      <c r="A1051" s="19" t="s">
        <v>1315</v>
      </c>
      <c r="B1051" s="19">
        <v>28.16</v>
      </c>
      <c r="C1051" s="21">
        <v>5.56</v>
      </c>
      <c r="D1051" s="19" t="s">
        <v>2373</v>
      </c>
      <c r="E1051" s="19" t="s">
        <v>2373</v>
      </c>
      <c r="F1051" s="19" t="s">
        <v>2373</v>
      </c>
      <c r="G1051" s="19">
        <v>2</v>
      </c>
      <c r="H1051" s="19" t="s">
        <v>2373</v>
      </c>
      <c r="I1051" s="19" t="str">
        <f t="shared" si="32"/>
        <v>Over Weight</v>
      </c>
      <c r="J1051" s="19" t="str">
        <f t="shared" si="33"/>
        <v>Normal</v>
      </c>
    </row>
    <row r="1052" spans="1:10" x14ac:dyDescent="0.3">
      <c r="A1052" s="19" t="s">
        <v>1314</v>
      </c>
      <c r="B1052" s="19">
        <v>29.1</v>
      </c>
      <c r="C1052" s="21">
        <v>5.64</v>
      </c>
      <c r="D1052" s="19" t="s">
        <v>2374</v>
      </c>
      <c r="E1052" s="19" t="s">
        <v>2373</v>
      </c>
      <c r="F1052" s="19" t="s">
        <v>2373</v>
      </c>
      <c r="G1052" s="19">
        <v>0</v>
      </c>
      <c r="H1052" s="19" t="s">
        <v>2373</v>
      </c>
      <c r="I1052" s="19" t="str">
        <f t="shared" si="32"/>
        <v>Over Weight</v>
      </c>
      <c r="J1052" s="19" t="str">
        <f t="shared" si="33"/>
        <v>Normal</v>
      </c>
    </row>
    <row r="1053" spans="1:10" x14ac:dyDescent="0.3">
      <c r="A1053" s="19" t="s">
        <v>1313</v>
      </c>
      <c r="B1053" s="19">
        <v>30.22</v>
      </c>
      <c r="C1053" s="21">
        <v>4.6500000000000004</v>
      </c>
      <c r="D1053" s="19" t="s">
        <v>2373</v>
      </c>
      <c r="E1053" s="19" t="s">
        <v>2373</v>
      </c>
      <c r="F1053" s="19" t="s">
        <v>2373</v>
      </c>
      <c r="G1053" s="19">
        <v>0</v>
      </c>
      <c r="H1053" s="19" t="s">
        <v>2373</v>
      </c>
      <c r="I1053" s="19" t="str">
        <f t="shared" si="32"/>
        <v>Obesity</v>
      </c>
      <c r="J1053" s="19" t="str">
        <f t="shared" si="33"/>
        <v>Normal</v>
      </c>
    </row>
    <row r="1054" spans="1:10" x14ac:dyDescent="0.3">
      <c r="A1054" s="19" t="s">
        <v>1312</v>
      </c>
      <c r="B1054" s="19">
        <v>24.29</v>
      </c>
      <c r="C1054" s="21">
        <v>9.0500000000000007</v>
      </c>
      <c r="D1054" s="19" t="s">
        <v>2373</v>
      </c>
      <c r="E1054" s="19" t="s">
        <v>2373</v>
      </c>
      <c r="F1054" s="19" t="s">
        <v>2373</v>
      </c>
      <c r="G1054" s="19">
        <v>0</v>
      </c>
      <c r="H1054" s="19" t="s">
        <v>2373</v>
      </c>
      <c r="I1054" s="19" t="str">
        <f t="shared" si="32"/>
        <v>Normal Weight</v>
      </c>
      <c r="J1054" s="19" t="str">
        <f t="shared" si="33"/>
        <v>Diabetes</v>
      </c>
    </row>
    <row r="1055" spans="1:10" x14ac:dyDescent="0.3">
      <c r="A1055" s="19" t="s">
        <v>1311</v>
      </c>
      <c r="B1055" s="19">
        <v>29.39</v>
      </c>
      <c r="C1055" s="21">
        <v>4.5199999999999996</v>
      </c>
      <c r="D1055" s="19" t="s">
        <v>2374</v>
      </c>
      <c r="E1055" s="19" t="s">
        <v>2373</v>
      </c>
      <c r="F1055" s="19" t="s">
        <v>2373</v>
      </c>
      <c r="G1055" s="19">
        <v>0</v>
      </c>
      <c r="H1055" s="19" t="s">
        <v>2373</v>
      </c>
      <c r="I1055" s="19" t="str">
        <f t="shared" si="32"/>
        <v>Over Weight</v>
      </c>
      <c r="J1055" s="19" t="str">
        <f t="shared" si="33"/>
        <v>Normal</v>
      </c>
    </row>
    <row r="1056" spans="1:10" x14ac:dyDescent="0.3">
      <c r="A1056" s="19" t="s">
        <v>1310</v>
      </c>
      <c r="B1056" s="19">
        <v>25.66</v>
      </c>
      <c r="C1056" s="21">
        <v>4.62</v>
      </c>
      <c r="D1056" s="19" t="s">
        <v>2374</v>
      </c>
      <c r="E1056" s="19" t="s">
        <v>2373</v>
      </c>
      <c r="F1056" s="19" t="s">
        <v>2373</v>
      </c>
      <c r="G1056" s="19">
        <v>1</v>
      </c>
      <c r="H1056" s="19" t="s">
        <v>2373</v>
      </c>
      <c r="I1056" s="19" t="str">
        <f t="shared" si="32"/>
        <v>Over Weight</v>
      </c>
      <c r="J1056" s="19" t="str">
        <f t="shared" si="33"/>
        <v>Normal</v>
      </c>
    </row>
    <row r="1057" spans="1:10" x14ac:dyDescent="0.3">
      <c r="A1057" s="19" t="s">
        <v>1309</v>
      </c>
      <c r="B1057" s="19">
        <v>39.11</v>
      </c>
      <c r="C1057" s="21">
        <v>5.87</v>
      </c>
      <c r="D1057" s="19" t="s">
        <v>2373</v>
      </c>
      <c r="E1057" s="19" t="s">
        <v>2373</v>
      </c>
      <c r="F1057" s="19" t="s">
        <v>2373</v>
      </c>
      <c r="G1057" s="19">
        <v>0</v>
      </c>
      <c r="H1057" s="19" t="s">
        <v>2373</v>
      </c>
      <c r="I1057" s="19" t="str">
        <f t="shared" si="32"/>
        <v>Obesity</v>
      </c>
      <c r="J1057" s="19" t="str">
        <f t="shared" si="33"/>
        <v>Prediabetes</v>
      </c>
    </row>
    <row r="1058" spans="1:10" x14ac:dyDescent="0.3">
      <c r="A1058" s="19" t="s">
        <v>1308</v>
      </c>
      <c r="B1058" s="19">
        <v>43.78</v>
      </c>
      <c r="C1058" s="21">
        <v>5.71</v>
      </c>
      <c r="D1058" s="19" t="s">
        <v>2373</v>
      </c>
      <c r="E1058" s="19" t="s">
        <v>2373</v>
      </c>
      <c r="F1058" s="19" t="s">
        <v>2373</v>
      </c>
      <c r="G1058" s="19">
        <v>1</v>
      </c>
      <c r="H1058" s="19" t="s">
        <v>2373</v>
      </c>
      <c r="I1058" s="19" t="str">
        <f t="shared" si="32"/>
        <v>Obesity</v>
      </c>
      <c r="J1058" s="19" t="str">
        <f t="shared" si="33"/>
        <v>Prediabetes</v>
      </c>
    </row>
    <row r="1059" spans="1:10" x14ac:dyDescent="0.3">
      <c r="A1059" s="19" t="s">
        <v>1307</v>
      </c>
      <c r="B1059" s="19">
        <v>24.35</v>
      </c>
      <c r="C1059" s="21">
        <v>9.08</v>
      </c>
      <c r="D1059" s="19" t="s">
        <v>2373</v>
      </c>
      <c r="E1059" s="19" t="s">
        <v>2373</v>
      </c>
      <c r="F1059" s="19" t="s">
        <v>2373</v>
      </c>
      <c r="G1059" s="19">
        <v>0</v>
      </c>
      <c r="H1059" s="19" t="s">
        <v>2373</v>
      </c>
      <c r="I1059" s="19" t="str">
        <f t="shared" si="32"/>
        <v>Normal Weight</v>
      </c>
      <c r="J1059" s="19" t="str">
        <f t="shared" si="33"/>
        <v>Diabetes</v>
      </c>
    </row>
    <row r="1060" spans="1:10" x14ac:dyDescent="0.3">
      <c r="A1060" s="19" t="s">
        <v>1306</v>
      </c>
      <c r="B1060" s="19">
        <v>40.299999999999997</v>
      </c>
      <c r="C1060" s="21">
        <v>5.3</v>
      </c>
      <c r="D1060" s="19" t="s">
        <v>2374</v>
      </c>
      <c r="E1060" s="19" t="s">
        <v>2373</v>
      </c>
      <c r="F1060" s="19" t="s">
        <v>2373</v>
      </c>
      <c r="G1060" s="19">
        <v>2</v>
      </c>
      <c r="H1060" s="19" t="s">
        <v>2373</v>
      </c>
      <c r="I1060" s="19" t="str">
        <f t="shared" si="32"/>
        <v>Obesity</v>
      </c>
      <c r="J1060" s="19" t="str">
        <f t="shared" si="33"/>
        <v>Normal</v>
      </c>
    </row>
    <row r="1061" spans="1:10" x14ac:dyDescent="0.3">
      <c r="A1061" s="19" t="s">
        <v>1305</v>
      </c>
      <c r="B1061" s="19">
        <v>32.774999999999999</v>
      </c>
      <c r="C1061" s="21">
        <v>11.76</v>
      </c>
      <c r="D1061" s="19" t="s">
        <v>2374</v>
      </c>
      <c r="E1061" s="19" t="s">
        <v>2373</v>
      </c>
      <c r="F1061" s="19" t="s">
        <v>2373</v>
      </c>
      <c r="G1061" s="19">
        <v>0</v>
      </c>
      <c r="H1061" s="19" t="s">
        <v>2373</v>
      </c>
      <c r="I1061" s="19" t="str">
        <f t="shared" si="32"/>
        <v>Obesity</v>
      </c>
      <c r="J1061" s="19" t="str">
        <f t="shared" si="33"/>
        <v>Diabetes</v>
      </c>
    </row>
    <row r="1062" spans="1:10" x14ac:dyDescent="0.3">
      <c r="A1062" s="19" t="s">
        <v>1304</v>
      </c>
      <c r="B1062" s="19">
        <v>39.6</v>
      </c>
      <c r="C1062" s="21">
        <v>5.1100000000000003</v>
      </c>
      <c r="D1062" s="19" t="s">
        <v>2374</v>
      </c>
      <c r="E1062" s="19" t="s">
        <v>2373</v>
      </c>
      <c r="F1062" s="19" t="s">
        <v>2373</v>
      </c>
      <c r="G1062" s="19">
        <v>2</v>
      </c>
      <c r="H1062" s="19" t="s">
        <v>2373</v>
      </c>
      <c r="I1062" s="19" t="str">
        <f t="shared" si="32"/>
        <v>Obesity</v>
      </c>
      <c r="J1062" s="19" t="str">
        <f t="shared" si="33"/>
        <v>Normal</v>
      </c>
    </row>
    <row r="1063" spans="1:10" x14ac:dyDescent="0.3">
      <c r="A1063" s="19" t="s">
        <v>1303</v>
      </c>
      <c r="B1063" s="19">
        <v>30.97</v>
      </c>
      <c r="C1063" s="21">
        <v>5.54</v>
      </c>
      <c r="D1063" s="19" t="s">
        <v>2373</v>
      </c>
      <c r="E1063" s="19" t="s">
        <v>2373</v>
      </c>
      <c r="F1063" s="19" t="s">
        <v>2373</v>
      </c>
      <c r="G1063" s="19">
        <v>2</v>
      </c>
      <c r="H1063" s="19" t="s">
        <v>2373</v>
      </c>
      <c r="I1063" s="19" t="str">
        <f t="shared" si="32"/>
        <v>Obesity</v>
      </c>
      <c r="J1063" s="19" t="str">
        <f t="shared" si="33"/>
        <v>Normal</v>
      </c>
    </row>
    <row r="1064" spans="1:10" x14ac:dyDescent="0.3">
      <c r="A1064" s="19" t="s">
        <v>1302</v>
      </c>
      <c r="B1064" s="19">
        <v>27.645</v>
      </c>
      <c r="C1064" s="21">
        <v>8.8699999999999992</v>
      </c>
      <c r="D1064" s="19" t="s">
        <v>2374</v>
      </c>
      <c r="E1064" s="19" t="s">
        <v>2373</v>
      </c>
      <c r="F1064" s="19" t="s">
        <v>2373</v>
      </c>
      <c r="G1064" s="19">
        <v>0</v>
      </c>
      <c r="H1064" s="19" t="s">
        <v>2373</v>
      </c>
      <c r="I1064" s="19" t="str">
        <f t="shared" si="32"/>
        <v>Over Weight</v>
      </c>
      <c r="J1064" s="19" t="str">
        <f t="shared" si="33"/>
        <v>Diabetes</v>
      </c>
    </row>
    <row r="1065" spans="1:10" x14ac:dyDescent="0.3">
      <c r="A1065" s="19" t="s">
        <v>1301</v>
      </c>
      <c r="B1065" s="19">
        <v>34.43</v>
      </c>
      <c r="C1065" s="21">
        <v>5.96</v>
      </c>
      <c r="D1065" s="19" t="s">
        <v>2374</v>
      </c>
      <c r="E1065" s="19" t="s">
        <v>2373</v>
      </c>
      <c r="F1065" s="19" t="s">
        <v>2373</v>
      </c>
      <c r="G1065" s="19">
        <v>2</v>
      </c>
      <c r="H1065" s="19" t="s">
        <v>2373</v>
      </c>
      <c r="I1065" s="19" t="str">
        <f t="shared" si="32"/>
        <v>Obesity</v>
      </c>
      <c r="J1065" s="19" t="str">
        <f t="shared" si="33"/>
        <v>Prediabetes</v>
      </c>
    </row>
    <row r="1066" spans="1:10" x14ac:dyDescent="0.3">
      <c r="A1066" s="19" t="s">
        <v>1300</v>
      </c>
      <c r="B1066" s="19">
        <v>39.6</v>
      </c>
      <c r="C1066" s="21">
        <v>4.4400000000000004</v>
      </c>
      <c r="D1066" s="19" t="s">
        <v>2374</v>
      </c>
      <c r="E1066" s="19" t="s">
        <v>2373</v>
      </c>
      <c r="F1066" s="19" t="s">
        <v>2374</v>
      </c>
      <c r="G1066" s="19">
        <v>1</v>
      </c>
      <c r="H1066" s="19" t="s">
        <v>2373</v>
      </c>
      <c r="I1066" s="19" t="str">
        <f t="shared" si="32"/>
        <v>Obesity</v>
      </c>
      <c r="J1066" s="19" t="str">
        <f t="shared" si="33"/>
        <v>Normal</v>
      </c>
    </row>
    <row r="1067" spans="1:10" x14ac:dyDescent="0.3">
      <c r="A1067" s="19" t="s">
        <v>1299</v>
      </c>
      <c r="B1067" s="19">
        <v>22.1</v>
      </c>
      <c r="C1067" s="21">
        <v>4.6500000000000004</v>
      </c>
      <c r="D1067" s="19" t="s">
        <v>2374</v>
      </c>
      <c r="E1067" s="19" t="s">
        <v>2373</v>
      </c>
      <c r="F1067" s="19" t="s">
        <v>2373</v>
      </c>
      <c r="G1067" s="19">
        <v>2</v>
      </c>
      <c r="H1067" s="19" t="s">
        <v>2373</v>
      </c>
      <c r="I1067" s="19" t="str">
        <f t="shared" si="32"/>
        <v>Normal Weight</v>
      </c>
      <c r="J1067" s="19" t="str">
        <f t="shared" si="33"/>
        <v>Normal</v>
      </c>
    </row>
    <row r="1068" spans="1:10" x14ac:dyDescent="0.3">
      <c r="A1068" s="19" t="s">
        <v>1298</v>
      </c>
      <c r="B1068" s="19">
        <v>33.25</v>
      </c>
      <c r="C1068" s="21">
        <v>5.64</v>
      </c>
      <c r="D1068" s="19" t="s">
        <v>2374</v>
      </c>
      <c r="E1068" s="19" t="s">
        <v>2373</v>
      </c>
      <c r="F1068" s="19" t="s">
        <v>2374</v>
      </c>
      <c r="G1068" s="19">
        <v>1</v>
      </c>
      <c r="H1068" s="19" t="s">
        <v>2373</v>
      </c>
      <c r="I1068" s="19" t="str">
        <f t="shared" si="32"/>
        <v>Obesity</v>
      </c>
      <c r="J1068" s="19" t="str">
        <f t="shared" si="33"/>
        <v>Normal</v>
      </c>
    </row>
    <row r="1069" spans="1:10" x14ac:dyDescent="0.3">
      <c r="A1069" s="19" t="s">
        <v>1297</v>
      </c>
      <c r="B1069" s="19">
        <v>33.33</v>
      </c>
      <c r="C1069" s="21">
        <v>10.19</v>
      </c>
      <c r="D1069" s="19" t="s">
        <v>2373</v>
      </c>
      <c r="E1069" s="19" t="s">
        <v>2373</v>
      </c>
      <c r="F1069" s="19" t="s">
        <v>2373</v>
      </c>
      <c r="G1069" s="19">
        <v>0</v>
      </c>
      <c r="H1069" s="19" t="s">
        <v>2373</v>
      </c>
      <c r="I1069" s="19" t="str">
        <f t="shared" si="32"/>
        <v>Obesity</v>
      </c>
      <c r="J1069" s="19" t="str">
        <f t="shared" si="33"/>
        <v>Diabetes</v>
      </c>
    </row>
    <row r="1070" spans="1:10" x14ac:dyDescent="0.3">
      <c r="A1070" s="19" t="s">
        <v>1296</v>
      </c>
      <c r="B1070" s="19">
        <v>30.5</v>
      </c>
      <c r="C1070" s="21">
        <v>10.79</v>
      </c>
      <c r="D1070" s="19" t="s">
        <v>2373</v>
      </c>
      <c r="E1070" s="19" t="s">
        <v>2373</v>
      </c>
      <c r="F1070" s="19" t="s">
        <v>2373</v>
      </c>
      <c r="G1070" s="19">
        <v>0</v>
      </c>
      <c r="H1070" s="19" t="s">
        <v>2373</v>
      </c>
      <c r="I1070" s="19" t="str">
        <f t="shared" si="32"/>
        <v>Obesity</v>
      </c>
      <c r="J1070" s="19" t="str">
        <f t="shared" si="33"/>
        <v>Diabetes</v>
      </c>
    </row>
    <row r="1071" spans="1:10" x14ac:dyDescent="0.3">
      <c r="A1071" s="19" t="s">
        <v>1295</v>
      </c>
      <c r="B1071" s="19">
        <v>30.3</v>
      </c>
      <c r="C1071" s="21">
        <v>4.24</v>
      </c>
      <c r="D1071" s="19" t="s">
        <v>2373</v>
      </c>
      <c r="E1071" s="19" t="s">
        <v>2373</v>
      </c>
      <c r="F1071" s="19" t="s">
        <v>2373</v>
      </c>
      <c r="G1071" s="19">
        <v>0</v>
      </c>
      <c r="H1071" s="19" t="s">
        <v>2373</v>
      </c>
      <c r="I1071" s="19" t="str">
        <f t="shared" si="32"/>
        <v>Obesity</v>
      </c>
      <c r="J1071" s="19" t="str">
        <f t="shared" si="33"/>
        <v>Normal</v>
      </c>
    </row>
    <row r="1072" spans="1:10" x14ac:dyDescent="0.3">
      <c r="A1072" s="19" t="s">
        <v>1294</v>
      </c>
      <c r="B1072" s="19">
        <v>26.22</v>
      </c>
      <c r="C1072" s="21">
        <v>5.83</v>
      </c>
      <c r="D1072" s="19" t="s">
        <v>2373</v>
      </c>
      <c r="E1072" s="19" t="s">
        <v>2373</v>
      </c>
      <c r="F1072" s="19" t="s">
        <v>2373</v>
      </c>
      <c r="G1072" s="19">
        <v>2</v>
      </c>
      <c r="H1072" s="19" t="s">
        <v>2373</v>
      </c>
      <c r="I1072" s="19" t="str">
        <f t="shared" si="32"/>
        <v>Over Weight</v>
      </c>
      <c r="J1072" s="19" t="str">
        <f t="shared" si="33"/>
        <v>Prediabetes</v>
      </c>
    </row>
    <row r="1073" spans="1:10" x14ac:dyDescent="0.3">
      <c r="A1073" s="19" t="s">
        <v>1293</v>
      </c>
      <c r="B1073" s="19">
        <v>29.99</v>
      </c>
      <c r="C1073" s="21">
        <v>11.85</v>
      </c>
      <c r="D1073" s="19" t="s">
        <v>2373</v>
      </c>
      <c r="E1073" s="19" t="s">
        <v>2373</v>
      </c>
      <c r="F1073" s="19" t="s">
        <v>2373</v>
      </c>
      <c r="G1073" s="19">
        <v>0</v>
      </c>
      <c r="H1073" s="19" t="s">
        <v>2373</v>
      </c>
      <c r="I1073" s="19" t="str">
        <f t="shared" si="32"/>
        <v>Obesity</v>
      </c>
      <c r="J1073" s="19" t="str">
        <f t="shared" si="33"/>
        <v>Diabetes</v>
      </c>
    </row>
    <row r="1074" spans="1:10" x14ac:dyDescent="0.3">
      <c r="A1074" s="19" t="s">
        <v>1292</v>
      </c>
      <c r="B1074" s="19">
        <v>36.380000000000003</v>
      </c>
      <c r="C1074" s="21">
        <v>5.98</v>
      </c>
      <c r="D1074" s="19" t="s">
        <v>2373</v>
      </c>
      <c r="E1074" s="19" t="s">
        <v>2373</v>
      </c>
      <c r="F1074" s="19" t="s">
        <v>2373</v>
      </c>
      <c r="G1074" s="19">
        <v>1</v>
      </c>
      <c r="H1074" s="19" t="s">
        <v>2373</v>
      </c>
      <c r="I1074" s="19" t="str">
        <f t="shared" si="32"/>
        <v>Obesity</v>
      </c>
      <c r="J1074" s="19" t="str">
        <f t="shared" si="33"/>
        <v>Prediabetes</v>
      </c>
    </row>
    <row r="1075" spans="1:10" x14ac:dyDescent="0.3">
      <c r="A1075" s="19" t="s">
        <v>1291</v>
      </c>
      <c r="B1075" s="19">
        <v>31.16</v>
      </c>
      <c r="C1075" s="21">
        <v>4.26</v>
      </c>
      <c r="D1075" s="19" t="s">
        <v>2374</v>
      </c>
      <c r="E1075" s="19" t="s">
        <v>2373</v>
      </c>
      <c r="F1075" s="19" t="s">
        <v>2374</v>
      </c>
      <c r="G1075" s="19">
        <v>1</v>
      </c>
      <c r="H1075" s="19" t="s">
        <v>2373</v>
      </c>
      <c r="I1075" s="19" t="str">
        <f t="shared" si="32"/>
        <v>Obesity</v>
      </c>
      <c r="J1075" s="19" t="str">
        <f t="shared" si="33"/>
        <v>Normal</v>
      </c>
    </row>
    <row r="1076" spans="1:10" x14ac:dyDescent="0.3">
      <c r="A1076" s="19" t="s">
        <v>1290</v>
      </c>
      <c r="B1076" s="19">
        <v>25.55</v>
      </c>
      <c r="C1076" s="21">
        <v>4.96</v>
      </c>
      <c r="D1076" s="19" t="s">
        <v>2374</v>
      </c>
      <c r="E1076" s="19" t="s">
        <v>2373</v>
      </c>
      <c r="F1076" s="19" t="s">
        <v>2373</v>
      </c>
      <c r="G1076" s="19">
        <v>1</v>
      </c>
      <c r="H1076" s="19" t="s">
        <v>2373</v>
      </c>
      <c r="I1076" s="19" t="str">
        <f t="shared" si="32"/>
        <v>Over Weight</v>
      </c>
      <c r="J1076" s="19" t="str">
        <f t="shared" si="33"/>
        <v>Normal</v>
      </c>
    </row>
    <row r="1077" spans="1:10" x14ac:dyDescent="0.3">
      <c r="A1077" s="19" t="s">
        <v>1289</v>
      </c>
      <c r="B1077" s="19">
        <v>28.77</v>
      </c>
      <c r="C1077" s="21">
        <v>4</v>
      </c>
      <c r="D1077" s="19" t="s">
        <v>2374</v>
      </c>
      <c r="E1077" s="19" t="s">
        <v>2373</v>
      </c>
      <c r="F1077" s="19" t="s">
        <v>2373</v>
      </c>
      <c r="G1077" s="19">
        <v>0</v>
      </c>
      <c r="H1077" s="19" t="s">
        <v>2373</v>
      </c>
      <c r="I1077" s="19" t="str">
        <f t="shared" si="32"/>
        <v>Over Weight</v>
      </c>
      <c r="J1077" s="19" t="str">
        <f t="shared" si="33"/>
        <v>Normal</v>
      </c>
    </row>
    <row r="1078" spans="1:10" x14ac:dyDescent="0.3">
      <c r="A1078" s="19" t="s">
        <v>1288</v>
      </c>
      <c r="B1078" s="19">
        <v>23.14</v>
      </c>
      <c r="C1078" s="21">
        <v>4.1500000000000004</v>
      </c>
      <c r="D1078" s="19" t="s">
        <v>2374</v>
      </c>
      <c r="E1078" s="19" t="s">
        <v>2373</v>
      </c>
      <c r="F1078" s="19" t="s">
        <v>2373</v>
      </c>
      <c r="G1078" s="19">
        <v>1</v>
      </c>
      <c r="H1078" s="19" t="s">
        <v>2373</v>
      </c>
      <c r="I1078" s="19" t="str">
        <f t="shared" si="32"/>
        <v>Normal Weight</v>
      </c>
      <c r="J1078" s="19" t="str">
        <f t="shared" si="33"/>
        <v>Normal</v>
      </c>
    </row>
    <row r="1079" spans="1:10" x14ac:dyDescent="0.3">
      <c r="A1079" s="19" t="s">
        <v>1287</v>
      </c>
      <c r="B1079" s="19">
        <v>39.6</v>
      </c>
      <c r="C1079" s="21">
        <v>11.36</v>
      </c>
      <c r="D1079" s="19" t="s">
        <v>2373</v>
      </c>
      <c r="E1079" s="19" t="s">
        <v>2373</v>
      </c>
      <c r="F1079" s="19" t="s">
        <v>2373</v>
      </c>
      <c r="G1079" s="19">
        <v>0</v>
      </c>
      <c r="H1079" s="19" t="s">
        <v>2373</v>
      </c>
      <c r="I1079" s="19" t="str">
        <f t="shared" si="32"/>
        <v>Obesity</v>
      </c>
      <c r="J1079" s="19" t="str">
        <f t="shared" si="33"/>
        <v>Diabetes</v>
      </c>
    </row>
    <row r="1080" spans="1:10" x14ac:dyDescent="0.3">
      <c r="A1080" s="19" t="s">
        <v>1286</v>
      </c>
      <c r="B1080" s="19">
        <v>29.2</v>
      </c>
      <c r="C1080" s="21">
        <v>7.53</v>
      </c>
      <c r="D1080" s="19" t="s">
        <v>2373</v>
      </c>
      <c r="E1080" s="19" t="s">
        <v>2373</v>
      </c>
      <c r="F1080" s="19" t="s">
        <v>2373</v>
      </c>
      <c r="G1080" s="19">
        <v>0</v>
      </c>
      <c r="H1080" s="19" t="s">
        <v>2373</v>
      </c>
      <c r="I1080" s="19" t="str">
        <f t="shared" si="32"/>
        <v>Over Weight</v>
      </c>
      <c r="J1080" s="19" t="str">
        <f t="shared" si="33"/>
        <v>Diabetes</v>
      </c>
    </row>
    <row r="1081" spans="1:10" x14ac:dyDescent="0.3">
      <c r="A1081" s="19" t="s">
        <v>1285</v>
      </c>
      <c r="B1081" s="19">
        <v>32.774999999999999</v>
      </c>
      <c r="C1081" s="21">
        <v>7.95</v>
      </c>
      <c r="D1081" s="19" t="s">
        <v>2373</v>
      </c>
      <c r="E1081" s="19" t="s">
        <v>2373</v>
      </c>
      <c r="F1081" s="19" t="s">
        <v>2373</v>
      </c>
      <c r="G1081" s="19">
        <v>0</v>
      </c>
      <c r="H1081" s="19" t="s">
        <v>2373</v>
      </c>
      <c r="I1081" s="19" t="str">
        <f t="shared" si="32"/>
        <v>Obesity</v>
      </c>
      <c r="J1081" s="19" t="str">
        <f t="shared" si="33"/>
        <v>Diabetes</v>
      </c>
    </row>
    <row r="1082" spans="1:10" x14ac:dyDescent="0.3">
      <c r="A1082" s="19" t="s">
        <v>1284</v>
      </c>
      <c r="B1082" s="19">
        <v>24.035</v>
      </c>
      <c r="C1082" s="21">
        <v>8.5</v>
      </c>
      <c r="D1082" s="19" t="s">
        <v>2373</v>
      </c>
      <c r="E1082" s="19" t="s">
        <v>2373</v>
      </c>
      <c r="F1082" s="19" t="s">
        <v>2373</v>
      </c>
      <c r="G1082" s="19">
        <v>0</v>
      </c>
      <c r="H1082" s="19" t="s">
        <v>2373</v>
      </c>
      <c r="I1082" s="19" t="str">
        <f t="shared" si="32"/>
        <v>Normal Weight</v>
      </c>
      <c r="J1082" s="19" t="str">
        <f t="shared" si="33"/>
        <v>Diabetes</v>
      </c>
    </row>
    <row r="1083" spans="1:10" x14ac:dyDescent="0.3">
      <c r="A1083" s="19" t="s">
        <v>1283</v>
      </c>
      <c r="B1083" s="19">
        <v>30.55</v>
      </c>
      <c r="C1083" s="21">
        <v>5.89</v>
      </c>
      <c r="D1083" s="19" t="s">
        <v>2373</v>
      </c>
      <c r="E1083" s="19" t="s">
        <v>2373</v>
      </c>
      <c r="F1083" s="19" t="s">
        <v>2374</v>
      </c>
      <c r="G1083" s="19">
        <v>1</v>
      </c>
      <c r="H1083" s="19" t="s">
        <v>2373</v>
      </c>
      <c r="I1083" s="19" t="str">
        <f t="shared" si="32"/>
        <v>Obesity</v>
      </c>
      <c r="J1083" s="19" t="str">
        <f t="shared" si="33"/>
        <v>Prediabetes</v>
      </c>
    </row>
    <row r="1084" spans="1:10" x14ac:dyDescent="0.3">
      <c r="A1084" s="19" t="s">
        <v>1282</v>
      </c>
      <c r="B1084" s="19">
        <v>28.81</v>
      </c>
      <c r="C1084" s="21">
        <v>8.76</v>
      </c>
      <c r="D1084" s="19" t="s">
        <v>2373</v>
      </c>
      <c r="E1084" s="19" t="s">
        <v>2373</v>
      </c>
      <c r="F1084" s="19" t="s">
        <v>2373</v>
      </c>
      <c r="G1084" s="19">
        <v>2</v>
      </c>
      <c r="H1084" s="19" t="s">
        <v>2373</v>
      </c>
      <c r="I1084" s="19" t="str">
        <f t="shared" si="32"/>
        <v>Over Weight</v>
      </c>
      <c r="J1084" s="19" t="str">
        <f t="shared" si="33"/>
        <v>Diabetes</v>
      </c>
    </row>
    <row r="1085" spans="1:10" x14ac:dyDescent="0.3">
      <c r="A1085" s="19" t="s">
        <v>1281</v>
      </c>
      <c r="B1085" s="19">
        <v>31.66</v>
      </c>
      <c r="C1085" s="21">
        <v>4.1100000000000003</v>
      </c>
      <c r="D1085" s="19" t="s">
        <v>2373</v>
      </c>
      <c r="E1085" s="19" t="s">
        <v>2373</v>
      </c>
      <c r="F1085" s="19" t="s">
        <v>2373</v>
      </c>
      <c r="G1085" s="19">
        <v>0</v>
      </c>
      <c r="H1085" s="19" t="s">
        <v>2373</v>
      </c>
      <c r="I1085" s="19" t="str">
        <f t="shared" si="32"/>
        <v>Obesity</v>
      </c>
      <c r="J1085" s="19" t="str">
        <f t="shared" si="33"/>
        <v>Normal</v>
      </c>
    </row>
    <row r="1086" spans="1:10" x14ac:dyDescent="0.3">
      <c r="A1086" s="19" t="s">
        <v>1280</v>
      </c>
      <c r="B1086" s="19">
        <v>28.215</v>
      </c>
      <c r="C1086" s="21">
        <v>7.56</v>
      </c>
      <c r="D1086" s="19" t="s">
        <v>2374</v>
      </c>
      <c r="E1086" s="19" t="s">
        <v>2373</v>
      </c>
      <c r="F1086" s="19" t="s">
        <v>2373</v>
      </c>
      <c r="G1086" s="19">
        <v>1</v>
      </c>
      <c r="H1086" s="19" t="s">
        <v>2373</v>
      </c>
      <c r="I1086" s="19" t="str">
        <f t="shared" si="32"/>
        <v>Over Weight</v>
      </c>
      <c r="J1086" s="19" t="str">
        <f t="shared" si="33"/>
        <v>Diabetes</v>
      </c>
    </row>
    <row r="1087" spans="1:10" x14ac:dyDescent="0.3">
      <c r="A1087" s="19" t="s">
        <v>1279</v>
      </c>
      <c r="B1087" s="19">
        <v>26.12</v>
      </c>
      <c r="C1087" s="21">
        <v>4.17</v>
      </c>
      <c r="D1087" s="19" t="s">
        <v>2374</v>
      </c>
      <c r="E1087" s="19" t="s">
        <v>2373</v>
      </c>
      <c r="F1087" s="19" t="s">
        <v>2374</v>
      </c>
      <c r="G1087" s="19">
        <v>1</v>
      </c>
      <c r="H1087" s="19" t="s">
        <v>2373</v>
      </c>
      <c r="I1087" s="19" t="str">
        <f t="shared" si="32"/>
        <v>Over Weight</v>
      </c>
      <c r="J1087" s="19" t="str">
        <f t="shared" si="33"/>
        <v>Normal</v>
      </c>
    </row>
    <row r="1088" spans="1:10" x14ac:dyDescent="0.3">
      <c r="A1088" s="19" t="s">
        <v>1278</v>
      </c>
      <c r="B1088" s="19">
        <v>36.630000000000003</v>
      </c>
      <c r="C1088" s="21">
        <v>11.42</v>
      </c>
      <c r="D1088" s="19" t="s">
        <v>2373</v>
      </c>
      <c r="E1088" s="19" t="s">
        <v>2373</v>
      </c>
      <c r="F1088" s="19" t="s">
        <v>2373</v>
      </c>
      <c r="G1088" s="19">
        <v>2</v>
      </c>
      <c r="H1088" s="19" t="s">
        <v>2373</v>
      </c>
      <c r="I1088" s="19" t="str">
        <f t="shared" si="32"/>
        <v>Obesity</v>
      </c>
      <c r="J1088" s="19" t="str">
        <f t="shared" si="33"/>
        <v>Diabetes</v>
      </c>
    </row>
    <row r="1089" spans="1:10" x14ac:dyDescent="0.3">
      <c r="A1089" s="19" t="s">
        <v>1277</v>
      </c>
      <c r="B1089" s="19">
        <v>33.344999999999999</v>
      </c>
      <c r="C1089" s="21">
        <v>7.33</v>
      </c>
      <c r="D1089" s="19" t="s">
        <v>2373</v>
      </c>
      <c r="E1089" s="19" t="s">
        <v>2373</v>
      </c>
      <c r="F1089" s="19" t="s">
        <v>2373</v>
      </c>
      <c r="G1089" s="19">
        <v>2</v>
      </c>
      <c r="H1089" s="19" t="s">
        <v>2373</v>
      </c>
      <c r="I1089" s="19" t="str">
        <f t="shared" si="32"/>
        <v>Obesity</v>
      </c>
      <c r="J1089" s="19" t="str">
        <f t="shared" si="33"/>
        <v>Diabetes</v>
      </c>
    </row>
    <row r="1090" spans="1:10" x14ac:dyDescent="0.3">
      <c r="A1090" s="19" t="s">
        <v>1276</v>
      </c>
      <c r="B1090" s="19">
        <v>27.11</v>
      </c>
      <c r="C1090" s="21">
        <v>6.7</v>
      </c>
      <c r="D1090" s="19" t="s">
        <v>2373</v>
      </c>
      <c r="E1090" s="19" t="s">
        <v>2373</v>
      </c>
      <c r="F1090" s="19" t="s">
        <v>2373</v>
      </c>
      <c r="G1090" s="19">
        <v>0</v>
      </c>
      <c r="H1090" s="19" t="s">
        <v>2373</v>
      </c>
      <c r="I1090" s="19" t="str">
        <f t="shared" si="32"/>
        <v>Over Weight</v>
      </c>
      <c r="J1090" s="19" t="str">
        <f t="shared" si="33"/>
        <v>Diabetes</v>
      </c>
    </row>
    <row r="1091" spans="1:10" x14ac:dyDescent="0.3">
      <c r="A1091" s="19" t="s">
        <v>1275</v>
      </c>
      <c r="B1091" s="19">
        <v>26.6</v>
      </c>
      <c r="C1091" s="21">
        <v>5.27</v>
      </c>
      <c r="D1091" s="19" t="s">
        <v>2374</v>
      </c>
      <c r="E1091" s="19" t="s">
        <v>2373</v>
      </c>
      <c r="F1091" s="19" t="s">
        <v>2374</v>
      </c>
      <c r="G1091" s="19">
        <v>1</v>
      </c>
      <c r="H1091" s="19" t="s">
        <v>2373</v>
      </c>
      <c r="I1091" s="19" t="str">
        <f t="shared" ref="I1091:I1154" si="34">IF(B1091&lt;18.5,"Under Weight",IF(B1091&lt;24.9,"Normal Weight",IF(B1091&lt;29.9,"Over Weight","Obesity")))</f>
        <v>Over Weight</v>
      </c>
      <c r="J1091" s="19" t="str">
        <f t="shared" ref="J1091:J1154" si="35">IF(C1091&lt;5.7,"Normal",IF(C1091&lt;6.4,"Prediabetes","Diabetes"))</f>
        <v>Normal</v>
      </c>
    </row>
    <row r="1092" spans="1:10" x14ac:dyDescent="0.3">
      <c r="A1092" s="19" t="s">
        <v>1274</v>
      </c>
      <c r="B1092" s="19">
        <v>30.41</v>
      </c>
      <c r="C1092" s="21">
        <v>7.72</v>
      </c>
      <c r="D1092" s="19" t="s">
        <v>2373</v>
      </c>
      <c r="E1092" s="19" t="s">
        <v>2373</v>
      </c>
      <c r="F1092" s="19" t="s">
        <v>2373</v>
      </c>
      <c r="G1092" s="19">
        <v>0</v>
      </c>
      <c r="H1092" s="19" t="s">
        <v>2373</v>
      </c>
      <c r="I1092" s="19" t="str">
        <f t="shared" si="34"/>
        <v>Obesity</v>
      </c>
      <c r="J1092" s="19" t="str">
        <f t="shared" si="35"/>
        <v>Diabetes</v>
      </c>
    </row>
    <row r="1093" spans="1:10" x14ac:dyDescent="0.3">
      <c r="A1093" s="19" t="s">
        <v>1273</v>
      </c>
      <c r="B1093" s="19">
        <v>28.98</v>
      </c>
      <c r="C1093" s="21">
        <v>8.68</v>
      </c>
      <c r="D1093" s="19" t="s">
        <v>2373</v>
      </c>
      <c r="E1093" s="19" t="s">
        <v>2373</v>
      </c>
      <c r="F1093" s="19" t="s">
        <v>2373</v>
      </c>
      <c r="G1093" s="19">
        <v>2</v>
      </c>
      <c r="H1093" s="19" t="s">
        <v>2373</v>
      </c>
      <c r="I1093" s="19" t="str">
        <f t="shared" si="34"/>
        <v>Over Weight</v>
      </c>
      <c r="J1093" s="19" t="str">
        <f t="shared" si="35"/>
        <v>Diabetes</v>
      </c>
    </row>
    <row r="1094" spans="1:10" x14ac:dyDescent="0.3">
      <c r="A1094" s="19" t="s">
        <v>1272</v>
      </c>
      <c r="B1094" s="19">
        <v>31.24</v>
      </c>
      <c r="C1094" s="21">
        <v>9.8000000000000007</v>
      </c>
      <c r="D1094" s="19" t="s">
        <v>2373</v>
      </c>
      <c r="E1094" s="19" t="s">
        <v>2373</v>
      </c>
      <c r="F1094" s="19" t="s">
        <v>2373</v>
      </c>
      <c r="G1094" s="19">
        <v>0</v>
      </c>
      <c r="H1094" s="19" t="s">
        <v>2373</v>
      </c>
      <c r="I1094" s="19" t="str">
        <f t="shared" si="34"/>
        <v>Obesity</v>
      </c>
      <c r="J1094" s="19" t="str">
        <f t="shared" si="35"/>
        <v>Diabetes</v>
      </c>
    </row>
    <row r="1095" spans="1:10" x14ac:dyDescent="0.3">
      <c r="A1095" s="19" t="s">
        <v>1271</v>
      </c>
      <c r="B1095" s="19">
        <v>31.54</v>
      </c>
      <c r="C1095" s="21">
        <v>4.4400000000000004</v>
      </c>
      <c r="D1095" s="19" t="s">
        <v>2373</v>
      </c>
      <c r="E1095" s="19" t="s">
        <v>2373</v>
      </c>
      <c r="F1095" s="19" t="s">
        <v>2373</v>
      </c>
      <c r="G1095" s="19">
        <v>0</v>
      </c>
      <c r="H1095" s="19" t="s">
        <v>2373</v>
      </c>
      <c r="I1095" s="19" t="str">
        <f t="shared" si="34"/>
        <v>Obesity</v>
      </c>
      <c r="J1095" s="19" t="str">
        <f t="shared" si="35"/>
        <v>Normal</v>
      </c>
    </row>
    <row r="1096" spans="1:10" x14ac:dyDescent="0.3">
      <c r="A1096" s="19" t="s">
        <v>1270</v>
      </c>
      <c r="B1096" s="19">
        <v>38.6</v>
      </c>
      <c r="C1096" s="21">
        <v>7.19</v>
      </c>
      <c r="D1096" s="19" t="s">
        <v>2374</v>
      </c>
      <c r="E1096" s="19" t="s">
        <v>2373</v>
      </c>
      <c r="F1096" s="19" t="s">
        <v>2373</v>
      </c>
      <c r="G1096" s="19">
        <v>2</v>
      </c>
      <c r="H1096" s="19" t="s">
        <v>2373</v>
      </c>
      <c r="I1096" s="19" t="str">
        <f t="shared" si="34"/>
        <v>Obesity</v>
      </c>
      <c r="J1096" s="19" t="str">
        <f t="shared" si="35"/>
        <v>Diabetes</v>
      </c>
    </row>
    <row r="1097" spans="1:10" x14ac:dyDescent="0.3">
      <c r="A1097" s="19" t="s">
        <v>1269</v>
      </c>
      <c r="B1097" s="19">
        <v>37.950000000000003</v>
      </c>
      <c r="C1097" s="21">
        <v>6.06</v>
      </c>
      <c r="D1097" s="19" t="s">
        <v>2373</v>
      </c>
      <c r="E1097" s="19" t="s">
        <v>2373</v>
      </c>
      <c r="F1097" s="19" t="s">
        <v>2373</v>
      </c>
      <c r="G1097" s="19">
        <v>0</v>
      </c>
      <c r="H1097" s="19" t="s">
        <v>2373</v>
      </c>
      <c r="I1097" s="19" t="str">
        <f t="shared" si="34"/>
        <v>Obesity</v>
      </c>
      <c r="J1097" s="19" t="str">
        <f t="shared" si="35"/>
        <v>Prediabetes</v>
      </c>
    </row>
    <row r="1098" spans="1:10" x14ac:dyDescent="0.3">
      <c r="A1098" s="19" t="s">
        <v>1268</v>
      </c>
      <c r="B1098" s="19">
        <v>38.97</v>
      </c>
      <c r="C1098" s="21">
        <v>5.12</v>
      </c>
      <c r="D1098" s="19" t="s">
        <v>2373</v>
      </c>
      <c r="E1098" s="19" t="s">
        <v>2373</v>
      </c>
      <c r="F1098" s="19" t="s">
        <v>2373</v>
      </c>
      <c r="G1098" s="19">
        <v>0</v>
      </c>
      <c r="H1098" s="19" t="s">
        <v>2373</v>
      </c>
      <c r="I1098" s="19" t="str">
        <f t="shared" si="34"/>
        <v>Obesity</v>
      </c>
      <c r="J1098" s="19" t="str">
        <f t="shared" si="35"/>
        <v>Normal</v>
      </c>
    </row>
    <row r="1099" spans="1:10" x14ac:dyDescent="0.3">
      <c r="A1099" s="19" t="s">
        <v>1267</v>
      </c>
      <c r="B1099" s="19">
        <v>21.2</v>
      </c>
      <c r="C1099" s="21">
        <v>10.72</v>
      </c>
      <c r="D1099" s="19" t="s">
        <v>2373</v>
      </c>
      <c r="E1099" s="19" t="s">
        <v>2373</v>
      </c>
      <c r="F1099" s="19" t="s">
        <v>2373</v>
      </c>
      <c r="G1099" s="19">
        <v>0</v>
      </c>
      <c r="H1099" s="19" t="s">
        <v>2373</v>
      </c>
      <c r="I1099" s="19" t="str">
        <f t="shared" si="34"/>
        <v>Normal Weight</v>
      </c>
      <c r="J1099" s="19" t="str">
        <f t="shared" si="35"/>
        <v>Diabetes</v>
      </c>
    </row>
    <row r="1100" spans="1:10" x14ac:dyDescent="0.3">
      <c r="A1100" s="19" t="s">
        <v>1266</v>
      </c>
      <c r="B1100" s="19">
        <v>23.96</v>
      </c>
      <c r="C1100" s="21">
        <v>9.58</v>
      </c>
      <c r="D1100" s="19" t="s">
        <v>2374</v>
      </c>
      <c r="E1100" s="19" t="s">
        <v>2373</v>
      </c>
      <c r="F1100" s="19" t="s">
        <v>2374</v>
      </c>
      <c r="G1100" s="19">
        <v>1</v>
      </c>
      <c r="H1100" s="19" t="s">
        <v>2373</v>
      </c>
      <c r="I1100" s="19" t="str">
        <f t="shared" si="34"/>
        <v>Normal Weight</v>
      </c>
      <c r="J1100" s="19" t="str">
        <f t="shared" si="35"/>
        <v>Diabetes</v>
      </c>
    </row>
    <row r="1101" spans="1:10" x14ac:dyDescent="0.3">
      <c r="A1101" s="19" t="s">
        <v>1265</v>
      </c>
      <c r="B1101" s="19">
        <v>35.93</v>
      </c>
      <c r="C1101" s="21">
        <v>6.4</v>
      </c>
      <c r="D1101" s="19" t="s">
        <v>2374</v>
      </c>
      <c r="E1101" s="19" t="s">
        <v>2373</v>
      </c>
      <c r="F1101" s="19" t="s">
        <v>2373</v>
      </c>
      <c r="G1101" s="19">
        <v>1</v>
      </c>
      <c r="H1101" s="19" t="s">
        <v>2373</v>
      </c>
      <c r="I1101" s="19" t="str">
        <f t="shared" si="34"/>
        <v>Obesity</v>
      </c>
      <c r="J1101" s="19" t="str">
        <f t="shared" si="35"/>
        <v>Diabetes</v>
      </c>
    </row>
    <row r="1102" spans="1:10" x14ac:dyDescent="0.3">
      <c r="A1102" s="19" t="s">
        <v>1264</v>
      </c>
      <c r="B1102" s="19">
        <v>26.11</v>
      </c>
      <c r="C1102" s="21">
        <v>6.8</v>
      </c>
      <c r="D1102" s="19" t="s">
        <v>2374</v>
      </c>
      <c r="E1102" s="19" t="s">
        <v>2373</v>
      </c>
      <c r="F1102" s="19" t="s">
        <v>2373</v>
      </c>
      <c r="G1102" s="19">
        <v>2</v>
      </c>
      <c r="H1102" s="19" t="s">
        <v>2373</v>
      </c>
      <c r="I1102" s="19" t="str">
        <f t="shared" si="34"/>
        <v>Over Weight</v>
      </c>
      <c r="J1102" s="19" t="str">
        <f t="shared" si="35"/>
        <v>Diabetes</v>
      </c>
    </row>
    <row r="1103" spans="1:10" x14ac:dyDescent="0.3">
      <c r="A1103" s="19" t="s">
        <v>1263</v>
      </c>
      <c r="B1103" s="19">
        <v>32.299999999999997</v>
      </c>
      <c r="C1103" s="21">
        <v>9.48</v>
      </c>
      <c r="D1103" s="19" t="s">
        <v>2373</v>
      </c>
      <c r="E1103" s="19" t="s">
        <v>2373</v>
      </c>
      <c r="F1103" s="19" t="s">
        <v>2373</v>
      </c>
      <c r="G1103" s="19">
        <v>2</v>
      </c>
      <c r="H1103" s="19" t="s">
        <v>2373</v>
      </c>
      <c r="I1103" s="19" t="str">
        <f t="shared" si="34"/>
        <v>Obesity</v>
      </c>
      <c r="J1103" s="19" t="str">
        <f t="shared" si="35"/>
        <v>Diabetes</v>
      </c>
    </row>
    <row r="1104" spans="1:10" x14ac:dyDescent="0.3">
      <c r="A1104" s="19" t="s">
        <v>1262</v>
      </c>
      <c r="B1104" s="19">
        <v>28.69</v>
      </c>
      <c r="C1104" s="21">
        <v>7.45</v>
      </c>
      <c r="D1104" s="19" t="s">
        <v>2373</v>
      </c>
      <c r="E1104" s="19" t="s">
        <v>2373</v>
      </c>
      <c r="F1104" s="19" t="s">
        <v>2373</v>
      </c>
      <c r="G1104" s="19">
        <v>2</v>
      </c>
      <c r="H1104" s="19" t="s">
        <v>2373</v>
      </c>
      <c r="I1104" s="19" t="str">
        <f t="shared" si="34"/>
        <v>Over Weight</v>
      </c>
      <c r="J1104" s="19" t="str">
        <f t="shared" si="35"/>
        <v>Diabetes</v>
      </c>
    </row>
    <row r="1105" spans="1:10" x14ac:dyDescent="0.3">
      <c r="A1105" s="19" t="s">
        <v>1261</v>
      </c>
      <c r="B1105" s="19">
        <v>31.28</v>
      </c>
      <c r="C1105" s="21">
        <v>6.94</v>
      </c>
      <c r="D1105" s="19" t="s">
        <v>2374</v>
      </c>
      <c r="E1105" s="19" t="s">
        <v>2373</v>
      </c>
      <c r="F1105" s="19" t="s">
        <v>2373</v>
      </c>
      <c r="G1105" s="19">
        <v>1</v>
      </c>
      <c r="H1105" s="19" t="s">
        <v>2373</v>
      </c>
      <c r="I1105" s="19" t="str">
        <f t="shared" si="34"/>
        <v>Obesity</v>
      </c>
      <c r="J1105" s="19" t="str">
        <f t="shared" si="35"/>
        <v>Diabetes</v>
      </c>
    </row>
    <row r="1106" spans="1:10" x14ac:dyDescent="0.3">
      <c r="A1106" s="19" t="s">
        <v>1260</v>
      </c>
      <c r="B1106" s="19">
        <v>30.21</v>
      </c>
      <c r="C1106" s="21">
        <v>7.83</v>
      </c>
      <c r="D1106" s="19" t="s">
        <v>2373</v>
      </c>
      <c r="E1106" s="19" t="s">
        <v>2373</v>
      </c>
      <c r="F1106" s="19" t="s">
        <v>2373</v>
      </c>
      <c r="G1106" s="19">
        <v>0</v>
      </c>
      <c r="H1106" s="19" t="s">
        <v>2373</v>
      </c>
      <c r="I1106" s="19" t="str">
        <f t="shared" si="34"/>
        <v>Obesity</v>
      </c>
      <c r="J1106" s="19" t="str">
        <f t="shared" si="35"/>
        <v>Diabetes</v>
      </c>
    </row>
    <row r="1107" spans="1:10" x14ac:dyDescent="0.3">
      <c r="A1107" s="19" t="s">
        <v>1259</v>
      </c>
      <c r="B1107" s="19">
        <v>38.28</v>
      </c>
      <c r="C1107" s="21">
        <v>10.17</v>
      </c>
      <c r="D1107" s="19" t="s">
        <v>2374</v>
      </c>
      <c r="E1107" s="19" t="s">
        <v>2373</v>
      </c>
      <c r="F1107" s="19" t="s">
        <v>2373</v>
      </c>
      <c r="G1107" s="19">
        <v>0</v>
      </c>
      <c r="H1107" s="19" t="s">
        <v>2373</v>
      </c>
      <c r="I1107" s="19" t="str">
        <f t="shared" si="34"/>
        <v>Obesity</v>
      </c>
      <c r="J1107" s="19" t="str">
        <f t="shared" si="35"/>
        <v>Diabetes</v>
      </c>
    </row>
    <row r="1108" spans="1:10" x14ac:dyDescent="0.3">
      <c r="A1108" s="19" t="s">
        <v>1258</v>
      </c>
      <c r="B1108" s="19">
        <v>29.9</v>
      </c>
      <c r="C1108" s="21">
        <v>8.9600000000000009</v>
      </c>
      <c r="D1108" s="19" t="s">
        <v>2374</v>
      </c>
      <c r="E1108" s="19" t="s">
        <v>2373</v>
      </c>
      <c r="F1108" s="19" t="s">
        <v>2373</v>
      </c>
      <c r="G1108" s="19">
        <v>0</v>
      </c>
      <c r="H1108" s="19" t="s">
        <v>2373</v>
      </c>
      <c r="I1108" s="19" t="str">
        <f t="shared" si="34"/>
        <v>Obesity</v>
      </c>
      <c r="J1108" s="19" t="str">
        <f t="shared" si="35"/>
        <v>Diabetes</v>
      </c>
    </row>
    <row r="1109" spans="1:10" x14ac:dyDescent="0.3">
      <c r="A1109" s="19" t="s">
        <v>1257</v>
      </c>
      <c r="B1109" s="19">
        <v>23.18</v>
      </c>
      <c r="C1109" s="21">
        <v>6.96</v>
      </c>
      <c r="D1109" s="19" t="s">
        <v>2374</v>
      </c>
      <c r="E1109" s="19" t="s">
        <v>2373</v>
      </c>
      <c r="F1109" s="19" t="s">
        <v>2373</v>
      </c>
      <c r="G1109" s="19">
        <v>2</v>
      </c>
      <c r="H1109" s="19" t="s">
        <v>2373</v>
      </c>
      <c r="I1109" s="19" t="str">
        <f t="shared" si="34"/>
        <v>Normal Weight</v>
      </c>
      <c r="J1109" s="19" t="str">
        <f t="shared" si="35"/>
        <v>Diabetes</v>
      </c>
    </row>
    <row r="1110" spans="1:10" x14ac:dyDescent="0.3">
      <c r="A1110" s="19" t="s">
        <v>1256</v>
      </c>
      <c r="B1110" s="19">
        <v>33.020000000000003</v>
      </c>
      <c r="C1110" s="21">
        <v>5.07</v>
      </c>
      <c r="D1110" s="19" t="s">
        <v>2374</v>
      </c>
      <c r="E1110" s="19" t="s">
        <v>2373</v>
      </c>
      <c r="F1110" s="19" t="s">
        <v>2373</v>
      </c>
      <c r="G1110" s="19">
        <v>0</v>
      </c>
      <c r="H1110" s="19" t="s">
        <v>2373</v>
      </c>
      <c r="I1110" s="19" t="str">
        <f t="shared" si="34"/>
        <v>Obesity</v>
      </c>
      <c r="J1110" s="19" t="str">
        <f t="shared" si="35"/>
        <v>Normal</v>
      </c>
    </row>
    <row r="1111" spans="1:10" x14ac:dyDescent="0.3">
      <c r="A1111" s="19" t="s">
        <v>1255</v>
      </c>
      <c r="B1111" s="19">
        <v>27.29</v>
      </c>
      <c r="C1111" s="21">
        <v>5.85</v>
      </c>
      <c r="D1111" s="19" t="s">
        <v>2373</v>
      </c>
      <c r="E1111" s="19" t="s">
        <v>2373</v>
      </c>
      <c r="F1111" s="19" t="s">
        <v>2373</v>
      </c>
      <c r="G1111" s="19">
        <v>2</v>
      </c>
      <c r="H1111" s="19" t="s">
        <v>2373</v>
      </c>
      <c r="I1111" s="19" t="str">
        <f t="shared" si="34"/>
        <v>Over Weight</v>
      </c>
      <c r="J1111" s="19" t="str">
        <f t="shared" si="35"/>
        <v>Prediabetes</v>
      </c>
    </row>
    <row r="1112" spans="1:10" x14ac:dyDescent="0.3">
      <c r="A1112" s="19" t="s">
        <v>1254</v>
      </c>
      <c r="B1112" s="19">
        <v>23.18</v>
      </c>
      <c r="C1112" s="21">
        <v>10.56</v>
      </c>
      <c r="D1112" s="19" t="s">
        <v>2373</v>
      </c>
      <c r="E1112" s="19" t="s">
        <v>2373</v>
      </c>
      <c r="F1112" s="19" t="s">
        <v>2373</v>
      </c>
      <c r="G1112" s="19">
        <v>2</v>
      </c>
      <c r="H1112" s="19" t="s">
        <v>2373</v>
      </c>
      <c r="I1112" s="19" t="str">
        <f t="shared" si="34"/>
        <v>Normal Weight</v>
      </c>
      <c r="J1112" s="19" t="str">
        <f t="shared" si="35"/>
        <v>Diabetes</v>
      </c>
    </row>
    <row r="1113" spans="1:10" x14ac:dyDescent="0.3">
      <c r="A1113" s="19" t="s">
        <v>1253</v>
      </c>
      <c r="B1113" s="19">
        <v>32.659999999999997</v>
      </c>
      <c r="C1113" s="21">
        <v>8.92</v>
      </c>
      <c r="D1113" s="19" t="s">
        <v>2374</v>
      </c>
      <c r="E1113" s="19" t="s">
        <v>2373</v>
      </c>
      <c r="F1113" s="19" t="s">
        <v>2373</v>
      </c>
      <c r="G1113" s="19">
        <v>0</v>
      </c>
      <c r="H1113" s="19" t="s">
        <v>2373</v>
      </c>
      <c r="I1113" s="19" t="str">
        <f t="shared" si="34"/>
        <v>Obesity</v>
      </c>
      <c r="J1113" s="19" t="str">
        <f t="shared" si="35"/>
        <v>Diabetes</v>
      </c>
    </row>
    <row r="1114" spans="1:10" x14ac:dyDescent="0.3">
      <c r="A1114" s="19" t="s">
        <v>1252</v>
      </c>
      <c r="B1114" s="19">
        <v>30.78</v>
      </c>
      <c r="C1114" s="21">
        <v>8.6300000000000008</v>
      </c>
      <c r="D1114" s="19" t="s">
        <v>2373</v>
      </c>
      <c r="E1114" s="19" t="s">
        <v>2373</v>
      </c>
      <c r="F1114" s="19" t="s">
        <v>2373</v>
      </c>
      <c r="G1114" s="19">
        <v>0</v>
      </c>
      <c r="H1114" s="19" t="s">
        <v>2373</v>
      </c>
      <c r="I1114" s="19" t="str">
        <f t="shared" si="34"/>
        <v>Obesity</v>
      </c>
      <c r="J1114" s="19" t="str">
        <f t="shared" si="35"/>
        <v>Diabetes</v>
      </c>
    </row>
    <row r="1115" spans="1:10" x14ac:dyDescent="0.3">
      <c r="A1115" s="19" t="s">
        <v>1251</v>
      </c>
      <c r="B1115" s="19">
        <v>47.2</v>
      </c>
      <c r="C1115" s="21">
        <v>6.29</v>
      </c>
      <c r="D1115" s="19" t="s">
        <v>2374</v>
      </c>
      <c r="E1115" s="19" t="s">
        <v>2373</v>
      </c>
      <c r="F1115" s="19" t="s">
        <v>2374</v>
      </c>
      <c r="G1115" s="19">
        <v>1</v>
      </c>
      <c r="H1115" s="19" t="s">
        <v>2373</v>
      </c>
      <c r="I1115" s="19" t="str">
        <f t="shared" si="34"/>
        <v>Obesity</v>
      </c>
      <c r="J1115" s="19" t="str">
        <f t="shared" si="35"/>
        <v>Prediabetes</v>
      </c>
    </row>
    <row r="1116" spans="1:10" x14ac:dyDescent="0.3">
      <c r="A1116" s="19" t="s">
        <v>1250</v>
      </c>
      <c r="B1116" s="19">
        <v>31.6</v>
      </c>
      <c r="C1116" s="21">
        <v>5.75</v>
      </c>
      <c r="D1116" s="19" t="s">
        <v>2373</v>
      </c>
      <c r="E1116" s="19" t="s">
        <v>2373</v>
      </c>
      <c r="F1116" s="19" t="s">
        <v>2373</v>
      </c>
      <c r="G1116" s="19">
        <v>2</v>
      </c>
      <c r="H1116" s="19" t="s">
        <v>2373</v>
      </c>
      <c r="I1116" s="19" t="str">
        <f t="shared" si="34"/>
        <v>Obesity</v>
      </c>
      <c r="J1116" s="19" t="str">
        <f t="shared" si="35"/>
        <v>Prediabetes</v>
      </c>
    </row>
    <row r="1117" spans="1:10" x14ac:dyDescent="0.3">
      <c r="A1117" s="19" t="s">
        <v>1249</v>
      </c>
      <c r="B1117" s="19">
        <v>33.914999999999999</v>
      </c>
      <c r="C1117" s="21">
        <v>6.66</v>
      </c>
      <c r="D1117" s="19" t="s">
        <v>2374</v>
      </c>
      <c r="E1117" s="19" t="s">
        <v>2373</v>
      </c>
      <c r="F1117" s="19" t="s">
        <v>2373</v>
      </c>
      <c r="G1117" s="19">
        <v>1</v>
      </c>
      <c r="H1117" s="19" t="s">
        <v>2373</v>
      </c>
      <c r="I1117" s="19" t="str">
        <f t="shared" si="34"/>
        <v>Obesity</v>
      </c>
      <c r="J1117" s="19" t="str">
        <f t="shared" si="35"/>
        <v>Diabetes</v>
      </c>
    </row>
    <row r="1118" spans="1:10" x14ac:dyDescent="0.3">
      <c r="A1118" s="19" t="s">
        <v>1248</v>
      </c>
      <c r="B1118" s="19">
        <v>23.54</v>
      </c>
      <c r="C1118" s="21">
        <v>5.0999999999999996</v>
      </c>
      <c r="D1118" s="19" t="s">
        <v>2373</v>
      </c>
      <c r="E1118" s="19" t="s">
        <v>2373</v>
      </c>
      <c r="F1118" s="19" t="s">
        <v>2373</v>
      </c>
      <c r="G1118" s="19">
        <v>2</v>
      </c>
      <c r="H1118" s="19" t="s">
        <v>2373</v>
      </c>
      <c r="I1118" s="19" t="str">
        <f t="shared" si="34"/>
        <v>Normal Weight</v>
      </c>
      <c r="J1118" s="19" t="str">
        <f t="shared" si="35"/>
        <v>Normal</v>
      </c>
    </row>
    <row r="1119" spans="1:10" x14ac:dyDescent="0.3">
      <c r="A1119" s="19" t="s">
        <v>1247</v>
      </c>
      <c r="B1119" s="19">
        <v>27.074999999999999</v>
      </c>
      <c r="C1119" s="21">
        <v>4.41</v>
      </c>
      <c r="D1119" s="19" t="s">
        <v>2373</v>
      </c>
      <c r="E1119" s="19" t="s">
        <v>2373</v>
      </c>
      <c r="F1119" s="19" t="s">
        <v>2373</v>
      </c>
      <c r="G1119" s="19">
        <v>2</v>
      </c>
      <c r="H1119" s="19" t="s">
        <v>2373</v>
      </c>
      <c r="I1119" s="19" t="str">
        <f t="shared" si="34"/>
        <v>Over Weight</v>
      </c>
      <c r="J1119" s="19" t="str">
        <f t="shared" si="35"/>
        <v>Normal</v>
      </c>
    </row>
    <row r="1120" spans="1:10" x14ac:dyDescent="0.3">
      <c r="A1120" s="19" t="s">
        <v>1246</v>
      </c>
      <c r="B1120" s="19">
        <v>25.8</v>
      </c>
      <c r="C1120" s="21">
        <v>5.52</v>
      </c>
      <c r="D1120" s="19" t="s">
        <v>2374</v>
      </c>
      <c r="E1120" s="19" t="s">
        <v>2373</v>
      </c>
      <c r="F1120" s="19" t="s">
        <v>2373</v>
      </c>
      <c r="G1120" s="19">
        <v>0</v>
      </c>
      <c r="H1120" s="19" t="s">
        <v>2373</v>
      </c>
      <c r="I1120" s="19" t="str">
        <f t="shared" si="34"/>
        <v>Over Weight</v>
      </c>
      <c r="J1120" s="19" t="str">
        <f t="shared" si="35"/>
        <v>Normal</v>
      </c>
    </row>
    <row r="1121" spans="1:10" x14ac:dyDescent="0.3">
      <c r="A1121" s="19" t="s">
        <v>1245</v>
      </c>
      <c r="B1121" s="19">
        <v>36.1</v>
      </c>
      <c r="C1121" s="21">
        <v>4.62</v>
      </c>
      <c r="D1121" s="19" t="s">
        <v>2374</v>
      </c>
      <c r="E1121" s="19" t="s">
        <v>2373</v>
      </c>
      <c r="F1121" s="19" t="s">
        <v>2374</v>
      </c>
      <c r="G1121" s="19">
        <v>1</v>
      </c>
      <c r="H1121" s="19" t="s">
        <v>2373</v>
      </c>
      <c r="I1121" s="19" t="str">
        <f t="shared" si="34"/>
        <v>Obesity</v>
      </c>
      <c r="J1121" s="19" t="str">
        <f t="shared" si="35"/>
        <v>Normal</v>
      </c>
    </row>
    <row r="1122" spans="1:10" x14ac:dyDescent="0.3">
      <c r="A1122" s="19" t="s">
        <v>1244</v>
      </c>
      <c r="B1122" s="19">
        <v>30.495000000000001</v>
      </c>
      <c r="C1122" s="21">
        <v>5.74</v>
      </c>
      <c r="D1122" s="19" t="s">
        <v>2374</v>
      </c>
      <c r="E1122" s="19" t="s">
        <v>2373</v>
      </c>
      <c r="F1122" s="19" t="s">
        <v>2374</v>
      </c>
      <c r="G1122" s="19">
        <v>1</v>
      </c>
      <c r="H1122" s="19" t="s">
        <v>2373</v>
      </c>
      <c r="I1122" s="19" t="str">
        <f t="shared" si="34"/>
        <v>Obesity</v>
      </c>
      <c r="J1122" s="19" t="str">
        <f t="shared" si="35"/>
        <v>Prediabetes</v>
      </c>
    </row>
    <row r="1123" spans="1:10" x14ac:dyDescent="0.3">
      <c r="A1123" s="19" t="s">
        <v>1243</v>
      </c>
      <c r="B1123" s="19">
        <v>21.4</v>
      </c>
      <c r="C1123" s="21">
        <v>6.3</v>
      </c>
      <c r="D1123" s="19" t="s">
        <v>2374</v>
      </c>
      <c r="E1123" s="19" t="s">
        <v>2373</v>
      </c>
      <c r="F1123" s="19" t="s">
        <v>2374</v>
      </c>
      <c r="G1123" s="19">
        <v>1</v>
      </c>
      <c r="H1123" s="19" t="s">
        <v>2373</v>
      </c>
      <c r="I1123" s="19" t="str">
        <f t="shared" si="34"/>
        <v>Normal Weight</v>
      </c>
      <c r="J1123" s="19" t="str">
        <f t="shared" si="35"/>
        <v>Prediabetes</v>
      </c>
    </row>
    <row r="1124" spans="1:10" x14ac:dyDescent="0.3">
      <c r="A1124" s="19" t="s">
        <v>1242</v>
      </c>
      <c r="B1124" s="19">
        <v>32.299999999999997</v>
      </c>
      <c r="C1124" s="21">
        <v>10.27</v>
      </c>
      <c r="D1124" s="19" t="s">
        <v>2373</v>
      </c>
      <c r="E1124" s="19" t="s">
        <v>2373</v>
      </c>
      <c r="F1124" s="19" t="s">
        <v>2373</v>
      </c>
      <c r="G1124" s="19">
        <v>0</v>
      </c>
      <c r="H1124" s="19" t="s">
        <v>2373</v>
      </c>
      <c r="I1124" s="19" t="str">
        <f t="shared" si="34"/>
        <v>Obesity</v>
      </c>
      <c r="J1124" s="19" t="str">
        <f t="shared" si="35"/>
        <v>Diabetes</v>
      </c>
    </row>
    <row r="1125" spans="1:10" x14ac:dyDescent="0.3">
      <c r="A1125" s="19" t="s">
        <v>1241</v>
      </c>
      <c r="B1125" s="19">
        <v>29.78</v>
      </c>
      <c r="C1125" s="21">
        <v>5.85</v>
      </c>
      <c r="D1125" s="19" t="s">
        <v>2373</v>
      </c>
      <c r="E1125" s="19" t="s">
        <v>2373</v>
      </c>
      <c r="F1125" s="19" t="s">
        <v>2374</v>
      </c>
      <c r="G1125" s="19">
        <v>1</v>
      </c>
      <c r="H1125" s="19" t="s">
        <v>2373</v>
      </c>
      <c r="I1125" s="19" t="str">
        <f t="shared" si="34"/>
        <v>Over Weight</v>
      </c>
      <c r="J1125" s="19" t="str">
        <f t="shared" si="35"/>
        <v>Prediabetes</v>
      </c>
    </row>
    <row r="1126" spans="1:10" x14ac:dyDescent="0.3">
      <c r="A1126" s="19" t="s">
        <v>1240</v>
      </c>
      <c r="B1126" s="19">
        <v>34.76</v>
      </c>
      <c r="C1126" s="21">
        <v>5.92</v>
      </c>
      <c r="D1126" s="19" t="s">
        <v>2374</v>
      </c>
      <c r="E1126" s="19" t="s">
        <v>2373</v>
      </c>
      <c r="F1126" s="19" t="s">
        <v>2373</v>
      </c>
      <c r="G1126" s="19">
        <v>1</v>
      </c>
      <c r="H1126" s="19" t="s">
        <v>2373</v>
      </c>
      <c r="I1126" s="19" t="str">
        <f t="shared" si="34"/>
        <v>Obesity</v>
      </c>
      <c r="J1126" s="19" t="str">
        <f t="shared" si="35"/>
        <v>Prediabetes</v>
      </c>
    </row>
    <row r="1127" spans="1:10" x14ac:dyDescent="0.3">
      <c r="A1127" s="19" t="s">
        <v>1239</v>
      </c>
      <c r="B1127" s="19">
        <v>18.335000000000001</v>
      </c>
      <c r="C1127" s="21">
        <v>10.01</v>
      </c>
      <c r="D1127" s="19" t="s">
        <v>2374</v>
      </c>
      <c r="E1127" s="19" t="s">
        <v>2373</v>
      </c>
      <c r="F1127" s="19" t="s">
        <v>2373</v>
      </c>
      <c r="G1127" s="19">
        <v>2</v>
      </c>
      <c r="H1127" s="19" t="s">
        <v>2373</v>
      </c>
      <c r="I1127" s="19" t="str">
        <f t="shared" si="34"/>
        <v>Under Weight</v>
      </c>
      <c r="J1127" s="19" t="str">
        <f t="shared" si="35"/>
        <v>Diabetes</v>
      </c>
    </row>
    <row r="1128" spans="1:10" x14ac:dyDescent="0.3">
      <c r="A1128" s="19" t="s">
        <v>1238</v>
      </c>
      <c r="B1128" s="19">
        <v>32.299999999999997</v>
      </c>
      <c r="C1128" s="21">
        <v>9.59</v>
      </c>
      <c r="D1128" s="19" t="s">
        <v>2373</v>
      </c>
      <c r="E1128" s="19" t="s">
        <v>2373</v>
      </c>
      <c r="F1128" s="19" t="s">
        <v>2373</v>
      </c>
      <c r="G1128" s="19">
        <v>0</v>
      </c>
      <c r="H1128" s="19" t="s">
        <v>2373</v>
      </c>
      <c r="I1128" s="19" t="str">
        <f t="shared" si="34"/>
        <v>Obesity</v>
      </c>
      <c r="J1128" s="19" t="str">
        <f t="shared" si="35"/>
        <v>Diabetes</v>
      </c>
    </row>
    <row r="1129" spans="1:10" x14ac:dyDescent="0.3">
      <c r="A1129" s="19" t="s">
        <v>1237</v>
      </c>
      <c r="B1129" s="19">
        <v>27.74</v>
      </c>
      <c r="C1129" s="21">
        <v>10.37</v>
      </c>
      <c r="D1129" s="19" t="s">
        <v>2373</v>
      </c>
      <c r="E1129" s="19" t="s">
        <v>2373</v>
      </c>
      <c r="F1129" s="19" t="s">
        <v>2373</v>
      </c>
      <c r="G1129" s="19">
        <v>0</v>
      </c>
      <c r="H1129" s="19" t="s">
        <v>2373</v>
      </c>
      <c r="I1129" s="19" t="str">
        <f t="shared" si="34"/>
        <v>Over Weight</v>
      </c>
      <c r="J1129" s="19" t="str">
        <f t="shared" si="35"/>
        <v>Diabetes</v>
      </c>
    </row>
    <row r="1130" spans="1:10" x14ac:dyDescent="0.3">
      <c r="A1130" s="19" t="s">
        <v>1236</v>
      </c>
      <c r="B1130" s="19">
        <v>24</v>
      </c>
      <c r="C1130" s="21">
        <v>4.01</v>
      </c>
      <c r="D1130" s="19" t="s">
        <v>2374</v>
      </c>
      <c r="E1130" s="19" t="s">
        <v>2373</v>
      </c>
      <c r="F1130" s="19" t="s">
        <v>2373</v>
      </c>
      <c r="G1130" s="19">
        <v>1</v>
      </c>
      <c r="H1130" s="19" t="s">
        <v>2373</v>
      </c>
      <c r="I1130" s="19" t="str">
        <f t="shared" si="34"/>
        <v>Normal Weight</v>
      </c>
      <c r="J1130" s="19" t="str">
        <f t="shared" si="35"/>
        <v>Normal</v>
      </c>
    </row>
    <row r="1131" spans="1:10" x14ac:dyDescent="0.3">
      <c r="A1131" s="19" t="s">
        <v>1235</v>
      </c>
      <c r="B1131" s="19">
        <v>31.78</v>
      </c>
      <c r="C1131" s="21">
        <v>4.24</v>
      </c>
      <c r="D1131" s="19" t="s">
        <v>2374</v>
      </c>
      <c r="E1131" s="19" t="s">
        <v>2373</v>
      </c>
      <c r="F1131" s="19" t="s">
        <v>2374</v>
      </c>
      <c r="G1131" s="19">
        <v>1</v>
      </c>
      <c r="H1131" s="19" t="s">
        <v>2373</v>
      </c>
      <c r="I1131" s="19" t="str">
        <f t="shared" si="34"/>
        <v>Obesity</v>
      </c>
      <c r="J1131" s="19" t="str">
        <f t="shared" si="35"/>
        <v>Normal</v>
      </c>
    </row>
    <row r="1132" spans="1:10" x14ac:dyDescent="0.3">
      <c r="A1132" s="19" t="s">
        <v>1234</v>
      </c>
      <c r="B1132" s="19">
        <v>32.25</v>
      </c>
      <c r="C1132" s="21">
        <v>5.36</v>
      </c>
      <c r="D1132" s="19" t="s">
        <v>2374</v>
      </c>
      <c r="E1132" s="19" t="s">
        <v>2373</v>
      </c>
      <c r="F1132" s="19" t="s">
        <v>2373</v>
      </c>
      <c r="G1132" s="19">
        <v>0</v>
      </c>
      <c r="H1132" s="19" t="s">
        <v>2373</v>
      </c>
      <c r="I1132" s="19" t="str">
        <f t="shared" si="34"/>
        <v>Obesity</v>
      </c>
      <c r="J1132" s="19" t="str">
        <f t="shared" si="35"/>
        <v>Normal</v>
      </c>
    </row>
    <row r="1133" spans="1:10" x14ac:dyDescent="0.3">
      <c r="A1133" s="19" t="s">
        <v>1233</v>
      </c>
      <c r="B1133" s="19">
        <v>30.114999999999998</v>
      </c>
      <c r="C1133" s="21">
        <v>4.99</v>
      </c>
      <c r="D1133" s="19" t="s">
        <v>2373</v>
      </c>
      <c r="E1133" s="19" t="s">
        <v>2373</v>
      </c>
      <c r="F1133" s="19" t="s">
        <v>2373</v>
      </c>
      <c r="G1133" s="19">
        <v>2</v>
      </c>
      <c r="H1133" s="19" t="s">
        <v>2373</v>
      </c>
      <c r="I1133" s="19" t="str">
        <f t="shared" si="34"/>
        <v>Obesity</v>
      </c>
      <c r="J1133" s="19" t="str">
        <f t="shared" si="35"/>
        <v>Normal</v>
      </c>
    </row>
    <row r="1134" spans="1:10" x14ac:dyDescent="0.3">
      <c r="A1134" s="19" t="s">
        <v>1232</v>
      </c>
      <c r="B1134" s="19">
        <v>22.41</v>
      </c>
      <c r="C1134" s="21">
        <v>8.68</v>
      </c>
      <c r="D1134" s="19" t="s">
        <v>2373</v>
      </c>
      <c r="E1134" s="19" t="s">
        <v>2373</v>
      </c>
      <c r="F1134" s="19" t="s">
        <v>2373</v>
      </c>
      <c r="G1134" s="19">
        <v>0</v>
      </c>
      <c r="H1134" s="19" t="s">
        <v>2373</v>
      </c>
      <c r="I1134" s="19" t="str">
        <f t="shared" si="34"/>
        <v>Normal Weight</v>
      </c>
      <c r="J1134" s="19" t="str">
        <f t="shared" si="35"/>
        <v>Diabetes</v>
      </c>
    </row>
    <row r="1135" spans="1:10" x14ac:dyDescent="0.3">
      <c r="A1135" s="19" t="s">
        <v>1231</v>
      </c>
      <c r="B1135" s="19">
        <v>45.72</v>
      </c>
      <c r="C1135" s="21">
        <v>4.2300000000000004</v>
      </c>
      <c r="D1135" s="19" t="s">
        <v>2374</v>
      </c>
      <c r="E1135" s="19" t="s">
        <v>2373</v>
      </c>
      <c r="F1135" s="19" t="s">
        <v>2373</v>
      </c>
      <c r="G1135" s="19">
        <v>0</v>
      </c>
      <c r="H1135" s="19" t="s">
        <v>2373</v>
      </c>
      <c r="I1135" s="19" t="str">
        <f t="shared" si="34"/>
        <v>Obesity</v>
      </c>
      <c r="J1135" s="19" t="str">
        <f t="shared" si="35"/>
        <v>Normal</v>
      </c>
    </row>
    <row r="1136" spans="1:10" x14ac:dyDescent="0.3">
      <c r="A1136" s="19" t="s">
        <v>1230</v>
      </c>
      <c r="B1136" s="19">
        <v>25</v>
      </c>
      <c r="C1136" s="21">
        <v>5.32</v>
      </c>
      <c r="D1136" s="19" t="s">
        <v>2374</v>
      </c>
      <c r="E1136" s="19" t="s">
        <v>2373</v>
      </c>
      <c r="F1136" s="19" t="s">
        <v>2373</v>
      </c>
      <c r="G1136" s="19">
        <v>2</v>
      </c>
      <c r="H1136" s="19" t="s">
        <v>2373</v>
      </c>
      <c r="I1136" s="19" t="str">
        <f t="shared" si="34"/>
        <v>Over Weight</v>
      </c>
      <c r="J1136" s="19" t="str">
        <f t="shared" si="35"/>
        <v>Normal</v>
      </c>
    </row>
    <row r="1137" spans="1:10" x14ac:dyDescent="0.3">
      <c r="A1137" s="19" t="s">
        <v>1229</v>
      </c>
      <c r="B1137" s="19">
        <v>39.5</v>
      </c>
      <c r="C1137" s="21">
        <v>6.66</v>
      </c>
      <c r="D1137" s="19" t="s">
        <v>2373</v>
      </c>
      <c r="E1137" s="19" t="s">
        <v>2373</v>
      </c>
      <c r="F1137" s="19" t="s">
        <v>2373</v>
      </c>
      <c r="G1137" s="19">
        <v>0</v>
      </c>
      <c r="H1137" s="19" t="s">
        <v>2373</v>
      </c>
      <c r="I1137" s="19" t="str">
        <f t="shared" si="34"/>
        <v>Obesity</v>
      </c>
      <c r="J1137" s="19" t="str">
        <f t="shared" si="35"/>
        <v>Diabetes</v>
      </c>
    </row>
    <row r="1138" spans="1:10" x14ac:dyDescent="0.3">
      <c r="A1138" s="19" t="s">
        <v>1228</v>
      </c>
      <c r="B1138" s="19">
        <v>37.729999999999997</v>
      </c>
      <c r="C1138" s="21">
        <v>7.4</v>
      </c>
      <c r="D1138" s="19" t="s">
        <v>2373</v>
      </c>
      <c r="E1138" s="19" t="s">
        <v>2373</v>
      </c>
      <c r="F1138" s="19" t="s">
        <v>2373</v>
      </c>
      <c r="G1138" s="19">
        <v>0</v>
      </c>
      <c r="H1138" s="19" t="s">
        <v>2373</v>
      </c>
      <c r="I1138" s="19" t="str">
        <f t="shared" si="34"/>
        <v>Obesity</v>
      </c>
      <c r="J1138" s="19" t="str">
        <f t="shared" si="35"/>
        <v>Diabetes</v>
      </c>
    </row>
    <row r="1139" spans="1:10" x14ac:dyDescent="0.3">
      <c r="A1139" s="19" t="s">
        <v>1227</v>
      </c>
      <c r="B1139" s="19">
        <v>40.659999999999997</v>
      </c>
      <c r="C1139" s="21">
        <v>10.08</v>
      </c>
      <c r="D1139" s="19" t="s">
        <v>2373</v>
      </c>
      <c r="E1139" s="19" t="s">
        <v>2373</v>
      </c>
      <c r="F1139" s="19" t="s">
        <v>2373</v>
      </c>
      <c r="G1139" s="19">
        <v>0</v>
      </c>
      <c r="H1139" s="19" t="s">
        <v>2373</v>
      </c>
      <c r="I1139" s="19" t="str">
        <f t="shared" si="34"/>
        <v>Obesity</v>
      </c>
      <c r="J1139" s="19" t="str">
        <f t="shared" si="35"/>
        <v>Diabetes</v>
      </c>
    </row>
    <row r="1140" spans="1:10" x14ac:dyDescent="0.3">
      <c r="A1140" s="19" t="s">
        <v>1226</v>
      </c>
      <c r="B1140" s="19">
        <v>34.200000000000003</v>
      </c>
      <c r="C1140" s="21">
        <v>8.58</v>
      </c>
      <c r="D1140" s="19" t="s">
        <v>2373</v>
      </c>
      <c r="E1140" s="19" t="s">
        <v>2373</v>
      </c>
      <c r="F1140" s="19" t="s">
        <v>2373</v>
      </c>
      <c r="G1140" s="19">
        <v>0</v>
      </c>
      <c r="H1140" s="19" t="s">
        <v>2373</v>
      </c>
      <c r="I1140" s="19" t="str">
        <f t="shared" si="34"/>
        <v>Obesity</v>
      </c>
      <c r="J1140" s="19" t="str">
        <f t="shared" si="35"/>
        <v>Diabetes</v>
      </c>
    </row>
    <row r="1141" spans="1:10" x14ac:dyDescent="0.3">
      <c r="A1141" s="19" t="s">
        <v>1225</v>
      </c>
      <c r="B1141" s="19">
        <v>46.51</v>
      </c>
      <c r="C1141" s="21">
        <v>5.84</v>
      </c>
      <c r="D1141" s="19" t="s">
        <v>2373</v>
      </c>
      <c r="E1141" s="19" t="s">
        <v>2373</v>
      </c>
      <c r="F1141" s="19" t="s">
        <v>2373</v>
      </c>
      <c r="G1141" s="19">
        <v>1</v>
      </c>
      <c r="H1141" s="19" t="s">
        <v>2373</v>
      </c>
      <c r="I1141" s="19" t="str">
        <f t="shared" si="34"/>
        <v>Obesity</v>
      </c>
      <c r="J1141" s="19" t="str">
        <f t="shared" si="35"/>
        <v>Prediabetes</v>
      </c>
    </row>
    <row r="1142" spans="1:10" x14ac:dyDescent="0.3">
      <c r="A1142" s="19" t="s">
        <v>1224</v>
      </c>
      <c r="B1142" s="19">
        <v>28.88</v>
      </c>
      <c r="C1142" s="21">
        <v>4.8600000000000003</v>
      </c>
      <c r="D1142" s="19" t="s">
        <v>2374</v>
      </c>
      <c r="E1142" s="19" t="s">
        <v>2373</v>
      </c>
      <c r="F1142" s="19" t="s">
        <v>2374</v>
      </c>
      <c r="G1142" s="19">
        <v>1</v>
      </c>
      <c r="H1142" s="19" t="s">
        <v>2373</v>
      </c>
      <c r="I1142" s="19" t="str">
        <f t="shared" si="34"/>
        <v>Over Weight</v>
      </c>
      <c r="J1142" s="19" t="str">
        <f t="shared" si="35"/>
        <v>Normal</v>
      </c>
    </row>
    <row r="1143" spans="1:10" x14ac:dyDescent="0.3">
      <c r="A1143" s="19" t="s">
        <v>1223</v>
      </c>
      <c r="B1143" s="19">
        <v>33.914999999999999</v>
      </c>
      <c r="C1143" s="21">
        <v>11.52</v>
      </c>
      <c r="D1143" s="19" t="s">
        <v>2373</v>
      </c>
      <c r="E1143" s="19" t="s">
        <v>2373</v>
      </c>
      <c r="F1143" s="19" t="s">
        <v>2373</v>
      </c>
      <c r="G1143" s="19">
        <v>0</v>
      </c>
      <c r="H1143" s="19" t="s">
        <v>2373</v>
      </c>
      <c r="I1143" s="19" t="str">
        <f t="shared" si="34"/>
        <v>Obesity</v>
      </c>
      <c r="J1143" s="19" t="str">
        <f t="shared" si="35"/>
        <v>Diabetes</v>
      </c>
    </row>
    <row r="1144" spans="1:10" x14ac:dyDescent="0.3">
      <c r="A1144" s="19" t="s">
        <v>1222</v>
      </c>
      <c r="B1144" s="19">
        <v>24.32</v>
      </c>
      <c r="C1144" s="21">
        <v>6.15</v>
      </c>
      <c r="D1144" s="19" t="s">
        <v>2374</v>
      </c>
      <c r="E1144" s="19" t="s">
        <v>2373</v>
      </c>
      <c r="F1144" s="19" t="s">
        <v>2374</v>
      </c>
      <c r="G1144" s="19">
        <v>1</v>
      </c>
      <c r="H1144" s="19" t="s">
        <v>2373</v>
      </c>
      <c r="I1144" s="19" t="str">
        <f t="shared" si="34"/>
        <v>Normal Weight</v>
      </c>
      <c r="J1144" s="19" t="str">
        <f t="shared" si="35"/>
        <v>Prediabetes</v>
      </c>
    </row>
    <row r="1145" spans="1:10" x14ac:dyDescent="0.3">
      <c r="A1145" s="19" t="s">
        <v>1221</v>
      </c>
      <c r="B1145" s="19">
        <v>25.8</v>
      </c>
      <c r="C1145" s="21">
        <v>9.94</v>
      </c>
      <c r="D1145" s="19" t="s">
        <v>2373</v>
      </c>
      <c r="E1145" s="19" t="s">
        <v>2373</v>
      </c>
      <c r="F1145" s="19" t="s">
        <v>2373</v>
      </c>
      <c r="G1145" s="19">
        <v>0</v>
      </c>
      <c r="H1145" s="19" t="s">
        <v>2373</v>
      </c>
      <c r="I1145" s="19" t="str">
        <f t="shared" si="34"/>
        <v>Over Weight</v>
      </c>
      <c r="J1145" s="19" t="str">
        <f t="shared" si="35"/>
        <v>Diabetes</v>
      </c>
    </row>
    <row r="1146" spans="1:10" x14ac:dyDescent="0.3">
      <c r="A1146" s="19" t="s">
        <v>1220</v>
      </c>
      <c r="B1146" s="19">
        <v>21.56</v>
      </c>
      <c r="C1146" s="21">
        <v>10.56</v>
      </c>
      <c r="D1146" s="19" t="s">
        <v>2373</v>
      </c>
      <c r="E1146" s="19" t="s">
        <v>2373</v>
      </c>
      <c r="F1146" s="19" t="s">
        <v>2373</v>
      </c>
      <c r="G1146" s="19">
        <v>0</v>
      </c>
      <c r="H1146" s="19" t="s">
        <v>2373</v>
      </c>
      <c r="I1146" s="19" t="str">
        <f t="shared" si="34"/>
        <v>Normal Weight</v>
      </c>
      <c r="J1146" s="19" t="str">
        <f t="shared" si="35"/>
        <v>Diabetes</v>
      </c>
    </row>
    <row r="1147" spans="1:10" x14ac:dyDescent="0.3">
      <c r="A1147" s="19" t="s">
        <v>1219</v>
      </c>
      <c r="B1147" s="19">
        <v>31.6</v>
      </c>
      <c r="C1147" s="21">
        <v>6.79</v>
      </c>
      <c r="D1147" s="19" t="s">
        <v>2373</v>
      </c>
      <c r="E1147" s="19" t="s">
        <v>2373</v>
      </c>
      <c r="F1147" s="19" t="s">
        <v>2373</v>
      </c>
      <c r="G1147" s="19">
        <v>0</v>
      </c>
      <c r="H1147" s="19" t="s">
        <v>2373</v>
      </c>
      <c r="I1147" s="19" t="str">
        <f t="shared" si="34"/>
        <v>Obesity</v>
      </c>
      <c r="J1147" s="19" t="str">
        <f t="shared" si="35"/>
        <v>Diabetes</v>
      </c>
    </row>
    <row r="1148" spans="1:10" x14ac:dyDescent="0.3">
      <c r="A1148" s="19" t="s">
        <v>1218</v>
      </c>
      <c r="B1148" s="19">
        <v>42.93</v>
      </c>
      <c r="C1148" s="21">
        <v>4.8</v>
      </c>
      <c r="D1148" s="19" t="s">
        <v>2373</v>
      </c>
      <c r="E1148" s="19" t="s">
        <v>2373</v>
      </c>
      <c r="F1148" s="19" t="s">
        <v>2373</v>
      </c>
      <c r="G1148" s="19">
        <v>1</v>
      </c>
      <c r="H1148" s="19" t="s">
        <v>2373</v>
      </c>
      <c r="I1148" s="19" t="str">
        <f t="shared" si="34"/>
        <v>Obesity</v>
      </c>
      <c r="J1148" s="19" t="str">
        <f t="shared" si="35"/>
        <v>Normal</v>
      </c>
    </row>
    <row r="1149" spans="1:10" x14ac:dyDescent="0.3">
      <c r="A1149" s="19" t="s">
        <v>1217</v>
      </c>
      <c r="B1149" s="19">
        <v>26.72</v>
      </c>
      <c r="C1149" s="21">
        <v>5.75</v>
      </c>
      <c r="D1149" s="19" t="s">
        <v>2373</v>
      </c>
      <c r="E1149" s="19" t="s">
        <v>2373</v>
      </c>
      <c r="F1149" s="19" t="s">
        <v>2373</v>
      </c>
      <c r="G1149" s="19">
        <v>2</v>
      </c>
      <c r="H1149" s="19" t="s">
        <v>2373</v>
      </c>
      <c r="I1149" s="19" t="str">
        <f t="shared" si="34"/>
        <v>Over Weight</v>
      </c>
      <c r="J1149" s="19" t="str">
        <f t="shared" si="35"/>
        <v>Prediabetes</v>
      </c>
    </row>
    <row r="1150" spans="1:10" x14ac:dyDescent="0.3">
      <c r="A1150" s="19" t="s">
        <v>1216</v>
      </c>
      <c r="B1150" s="19">
        <v>26.67</v>
      </c>
      <c r="C1150" s="21">
        <v>5.81</v>
      </c>
      <c r="D1150" s="19" t="s">
        <v>2373</v>
      </c>
      <c r="E1150" s="19" t="s">
        <v>2373</v>
      </c>
      <c r="F1150" s="19" t="s">
        <v>2373</v>
      </c>
      <c r="G1150" s="19">
        <v>2</v>
      </c>
      <c r="H1150" s="19" t="s">
        <v>2373</v>
      </c>
      <c r="I1150" s="19" t="str">
        <f t="shared" si="34"/>
        <v>Over Weight</v>
      </c>
      <c r="J1150" s="19" t="str">
        <f t="shared" si="35"/>
        <v>Prediabetes</v>
      </c>
    </row>
    <row r="1151" spans="1:10" x14ac:dyDescent="0.3">
      <c r="A1151" s="19" t="s">
        <v>1215</v>
      </c>
      <c r="B1151" s="19">
        <v>42.68</v>
      </c>
      <c r="C1151" s="21">
        <v>9.2799999999999994</v>
      </c>
      <c r="D1151" s="19" t="s">
        <v>2373</v>
      </c>
      <c r="E1151" s="19" t="s">
        <v>2373</v>
      </c>
      <c r="F1151" s="19" t="s">
        <v>2373</v>
      </c>
      <c r="G1151" s="19">
        <v>2</v>
      </c>
      <c r="H1151" s="19" t="s">
        <v>2373</v>
      </c>
      <c r="I1151" s="19" t="str">
        <f t="shared" si="34"/>
        <v>Obesity</v>
      </c>
      <c r="J1151" s="19" t="str">
        <f t="shared" si="35"/>
        <v>Diabetes</v>
      </c>
    </row>
    <row r="1152" spans="1:10" x14ac:dyDescent="0.3">
      <c r="A1152" s="19" t="s">
        <v>1214</v>
      </c>
      <c r="B1152" s="19">
        <v>24.31</v>
      </c>
      <c r="C1152" s="21">
        <v>6.37</v>
      </c>
      <c r="D1152" s="19" t="s">
        <v>2373</v>
      </c>
      <c r="E1152" s="19" t="s">
        <v>2373</v>
      </c>
      <c r="F1152" s="19" t="s">
        <v>2373</v>
      </c>
      <c r="G1152" s="19">
        <v>0</v>
      </c>
      <c r="H1152" s="19" t="s">
        <v>2373</v>
      </c>
      <c r="I1152" s="19" t="str">
        <f t="shared" si="34"/>
        <v>Normal Weight</v>
      </c>
      <c r="J1152" s="19" t="str">
        <f t="shared" si="35"/>
        <v>Prediabetes</v>
      </c>
    </row>
    <row r="1153" spans="1:10" x14ac:dyDescent="0.3">
      <c r="A1153" s="19" t="s">
        <v>1213</v>
      </c>
      <c r="B1153" s="19">
        <v>44.75</v>
      </c>
      <c r="C1153" s="21">
        <v>5.09</v>
      </c>
      <c r="D1153" s="19" t="s">
        <v>2374</v>
      </c>
      <c r="E1153" s="19" t="s">
        <v>2373</v>
      </c>
      <c r="F1153" s="19" t="s">
        <v>2373</v>
      </c>
      <c r="G1153" s="19">
        <v>0</v>
      </c>
      <c r="H1153" s="19" t="s">
        <v>2373</v>
      </c>
      <c r="I1153" s="19" t="str">
        <f t="shared" si="34"/>
        <v>Obesity</v>
      </c>
      <c r="J1153" s="19" t="str">
        <f t="shared" si="35"/>
        <v>Normal</v>
      </c>
    </row>
    <row r="1154" spans="1:10" x14ac:dyDescent="0.3">
      <c r="A1154" s="19" t="s">
        <v>1212</v>
      </c>
      <c r="B1154" s="19">
        <v>30.78</v>
      </c>
      <c r="C1154" s="21">
        <v>7.94</v>
      </c>
      <c r="D1154" s="19" t="s">
        <v>2373</v>
      </c>
      <c r="E1154" s="19" t="s">
        <v>2373</v>
      </c>
      <c r="F1154" s="19" t="s">
        <v>2373</v>
      </c>
      <c r="G1154" s="19">
        <v>2</v>
      </c>
      <c r="H1154" s="19" t="s">
        <v>2373</v>
      </c>
      <c r="I1154" s="19" t="str">
        <f t="shared" si="34"/>
        <v>Obesity</v>
      </c>
      <c r="J1154" s="19" t="str">
        <f t="shared" si="35"/>
        <v>Diabetes</v>
      </c>
    </row>
    <row r="1155" spans="1:10" x14ac:dyDescent="0.3">
      <c r="A1155" s="19" t="s">
        <v>1211</v>
      </c>
      <c r="B1155" s="19">
        <v>21.86</v>
      </c>
      <c r="C1155" s="21">
        <v>10.95</v>
      </c>
      <c r="D1155" s="19" t="s">
        <v>2373</v>
      </c>
      <c r="E1155" s="19" t="s">
        <v>2373</v>
      </c>
      <c r="F1155" s="19" t="s">
        <v>2373</v>
      </c>
      <c r="G1155" s="19">
        <v>0</v>
      </c>
      <c r="H1155" s="19" t="s">
        <v>2373</v>
      </c>
      <c r="I1155" s="19" t="str">
        <f t="shared" ref="I1155:I1218" si="36">IF(B1155&lt;18.5,"Under Weight",IF(B1155&lt;24.9,"Normal Weight",IF(B1155&lt;29.9,"Over Weight","Obesity")))</f>
        <v>Normal Weight</v>
      </c>
      <c r="J1155" s="19" t="str">
        <f t="shared" ref="J1155:J1218" si="37">IF(C1155&lt;5.7,"Normal",IF(C1155&lt;6.4,"Prediabetes","Diabetes"))</f>
        <v>Diabetes</v>
      </c>
    </row>
    <row r="1156" spans="1:10" x14ac:dyDescent="0.3">
      <c r="A1156" s="19" t="s">
        <v>1210</v>
      </c>
      <c r="B1156" s="19">
        <v>49.09</v>
      </c>
      <c r="C1156" s="21">
        <v>6.3</v>
      </c>
      <c r="D1156" s="19" t="s">
        <v>2374</v>
      </c>
      <c r="E1156" s="19" t="s">
        <v>2373</v>
      </c>
      <c r="F1156" s="19" t="s">
        <v>2373</v>
      </c>
      <c r="G1156" s="19">
        <v>0</v>
      </c>
      <c r="H1156" s="19" t="s">
        <v>2373</v>
      </c>
      <c r="I1156" s="19" t="str">
        <f t="shared" si="36"/>
        <v>Obesity</v>
      </c>
      <c r="J1156" s="19" t="str">
        <f t="shared" si="37"/>
        <v>Prediabetes</v>
      </c>
    </row>
    <row r="1157" spans="1:10" x14ac:dyDescent="0.3">
      <c r="A1157" s="19" t="s">
        <v>1209</v>
      </c>
      <c r="B1157" s="19">
        <v>47.74</v>
      </c>
      <c r="C1157" s="21">
        <v>8.0500000000000007</v>
      </c>
      <c r="D1157" s="19" t="s">
        <v>2374</v>
      </c>
      <c r="E1157" s="19" t="s">
        <v>2373</v>
      </c>
      <c r="F1157" s="19" t="s">
        <v>2373</v>
      </c>
      <c r="G1157" s="19">
        <v>2</v>
      </c>
      <c r="H1157" s="19" t="s">
        <v>2373</v>
      </c>
      <c r="I1157" s="19" t="str">
        <f t="shared" si="36"/>
        <v>Obesity</v>
      </c>
      <c r="J1157" s="19" t="str">
        <f t="shared" si="37"/>
        <v>Diabetes</v>
      </c>
    </row>
    <row r="1158" spans="1:10" x14ac:dyDescent="0.3">
      <c r="A1158" s="19" t="s">
        <v>1208</v>
      </c>
      <c r="B1158" s="19">
        <v>30.2</v>
      </c>
      <c r="C1158" s="21">
        <v>9.8800000000000008</v>
      </c>
      <c r="D1158" s="19" t="s">
        <v>2374</v>
      </c>
      <c r="E1158" s="19" t="s">
        <v>2373</v>
      </c>
      <c r="F1158" s="19" t="s">
        <v>2373</v>
      </c>
      <c r="G1158" s="19">
        <v>2</v>
      </c>
      <c r="H1158" s="19" t="s">
        <v>2373</v>
      </c>
      <c r="I1158" s="19" t="str">
        <f t="shared" si="36"/>
        <v>Obesity</v>
      </c>
      <c r="J1158" s="19" t="str">
        <f t="shared" si="37"/>
        <v>Diabetes</v>
      </c>
    </row>
    <row r="1159" spans="1:10" x14ac:dyDescent="0.3">
      <c r="A1159" s="19" t="s">
        <v>1207</v>
      </c>
      <c r="B1159" s="19">
        <v>33.25</v>
      </c>
      <c r="C1159" s="21">
        <v>7.42</v>
      </c>
      <c r="D1159" s="19" t="s">
        <v>2374</v>
      </c>
      <c r="E1159" s="19" t="s">
        <v>2373</v>
      </c>
      <c r="F1159" s="19" t="s">
        <v>2373</v>
      </c>
      <c r="G1159" s="19">
        <v>2</v>
      </c>
      <c r="H1159" s="19" t="s">
        <v>2373</v>
      </c>
      <c r="I1159" s="19" t="str">
        <f t="shared" si="36"/>
        <v>Obesity</v>
      </c>
      <c r="J1159" s="19" t="str">
        <f t="shared" si="37"/>
        <v>Diabetes</v>
      </c>
    </row>
    <row r="1160" spans="1:10" x14ac:dyDescent="0.3">
      <c r="A1160" s="19" t="s">
        <v>1206</v>
      </c>
      <c r="B1160" s="19">
        <v>26.6</v>
      </c>
      <c r="C1160" s="21">
        <v>8.4499999999999993</v>
      </c>
      <c r="D1160" s="19" t="s">
        <v>2374</v>
      </c>
      <c r="E1160" s="19" t="s">
        <v>2373</v>
      </c>
      <c r="F1160" s="19" t="s">
        <v>2373</v>
      </c>
      <c r="G1160" s="19">
        <v>1</v>
      </c>
      <c r="H1160" s="19" t="s">
        <v>2373</v>
      </c>
      <c r="I1160" s="19" t="str">
        <f t="shared" si="36"/>
        <v>Over Weight</v>
      </c>
      <c r="J1160" s="19" t="str">
        <f t="shared" si="37"/>
        <v>Diabetes</v>
      </c>
    </row>
    <row r="1161" spans="1:10" x14ac:dyDescent="0.3">
      <c r="A1161" s="19" t="s">
        <v>1205</v>
      </c>
      <c r="B1161" s="19">
        <v>26.35</v>
      </c>
      <c r="C1161" s="21">
        <v>6.21</v>
      </c>
      <c r="D1161" s="19" t="s">
        <v>2373</v>
      </c>
      <c r="E1161" s="19" t="s">
        <v>2373</v>
      </c>
      <c r="F1161" s="19" t="s">
        <v>2373</v>
      </c>
      <c r="G1161" s="19">
        <v>2</v>
      </c>
      <c r="H1161" s="19" t="s">
        <v>2373</v>
      </c>
      <c r="I1161" s="19" t="str">
        <f t="shared" si="36"/>
        <v>Over Weight</v>
      </c>
      <c r="J1161" s="19" t="str">
        <f t="shared" si="37"/>
        <v>Prediabetes</v>
      </c>
    </row>
    <row r="1162" spans="1:10" x14ac:dyDescent="0.3">
      <c r="A1162" s="19" t="s">
        <v>1204</v>
      </c>
      <c r="B1162" s="19">
        <v>39.994999999999997</v>
      </c>
      <c r="C1162" s="21">
        <v>4.6500000000000004</v>
      </c>
      <c r="D1162" s="19" t="s">
        <v>2373</v>
      </c>
      <c r="E1162" s="19" t="s">
        <v>2373</v>
      </c>
      <c r="F1162" s="19" t="s">
        <v>2373</v>
      </c>
      <c r="G1162" s="19">
        <v>0</v>
      </c>
      <c r="H1162" s="19" t="s">
        <v>2373</v>
      </c>
      <c r="I1162" s="19" t="str">
        <f t="shared" si="36"/>
        <v>Obesity</v>
      </c>
      <c r="J1162" s="19" t="str">
        <f t="shared" si="37"/>
        <v>Normal</v>
      </c>
    </row>
    <row r="1163" spans="1:10" x14ac:dyDescent="0.3">
      <c r="A1163" s="19" t="s">
        <v>1203</v>
      </c>
      <c r="B1163" s="19">
        <v>22.92</v>
      </c>
      <c r="C1163" s="21">
        <v>5.87</v>
      </c>
      <c r="D1163" s="19" t="s">
        <v>2374</v>
      </c>
      <c r="E1163" s="19" t="s">
        <v>2373</v>
      </c>
      <c r="F1163" s="19" t="s">
        <v>2373</v>
      </c>
      <c r="G1163" s="19">
        <v>1</v>
      </c>
      <c r="H1163" s="19" t="s">
        <v>2373</v>
      </c>
      <c r="I1163" s="19" t="str">
        <f t="shared" si="36"/>
        <v>Normal Weight</v>
      </c>
      <c r="J1163" s="19" t="str">
        <f t="shared" si="37"/>
        <v>Prediabetes</v>
      </c>
    </row>
    <row r="1164" spans="1:10" x14ac:dyDescent="0.3">
      <c r="A1164" s="19" t="s">
        <v>1202</v>
      </c>
      <c r="B1164" s="19">
        <v>24.78</v>
      </c>
      <c r="C1164" s="21">
        <v>4.24</v>
      </c>
      <c r="D1164" s="19" t="s">
        <v>2374</v>
      </c>
      <c r="E1164" s="19" t="s">
        <v>2373</v>
      </c>
      <c r="F1164" s="19" t="s">
        <v>2373</v>
      </c>
      <c r="G1164" s="19">
        <v>2</v>
      </c>
      <c r="H1164" s="19" t="s">
        <v>2373</v>
      </c>
      <c r="I1164" s="19" t="str">
        <f t="shared" si="36"/>
        <v>Normal Weight</v>
      </c>
      <c r="J1164" s="19" t="str">
        <f t="shared" si="37"/>
        <v>Normal</v>
      </c>
    </row>
    <row r="1165" spans="1:10" x14ac:dyDescent="0.3">
      <c r="A1165" s="19" t="s">
        <v>1201</v>
      </c>
      <c r="B1165" s="19">
        <v>34.07</v>
      </c>
      <c r="C1165" s="21">
        <v>7.81</v>
      </c>
      <c r="D1165" s="19" t="s">
        <v>2374</v>
      </c>
      <c r="E1165" s="19" t="s">
        <v>2373</v>
      </c>
      <c r="F1165" s="19" t="s">
        <v>2373</v>
      </c>
      <c r="G1165" s="19">
        <v>0</v>
      </c>
      <c r="H1165" s="19" t="s">
        <v>2373</v>
      </c>
      <c r="I1165" s="19" t="str">
        <f t="shared" si="36"/>
        <v>Obesity</v>
      </c>
      <c r="J1165" s="19" t="str">
        <f t="shared" si="37"/>
        <v>Diabetes</v>
      </c>
    </row>
    <row r="1166" spans="1:10" x14ac:dyDescent="0.3">
      <c r="A1166" s="19" t="s">
        <v>1200</v>
      </c>
      <c r="B1166" s="19">
        <v>30.14</v>
      </c>
      <c r="C1166" s="21">
        <v>9.85</v>
      </c>
      <c r="D1166" s="19" t="s">
        <v>2373</v>
      </c>
      <c r="E1166" s="19" t="s">
        <v>2373</v>
      </c>
      <c r="F1166" s="19" t="s">
        <v>2373</v>
      </c>
      <c r="G1166" s="19">
        <v>0</v>
      </c>
      <c r="H1166" s="19" t="s">
        <v>2373</v>
      </c>
      <c r="I1166" s="19" t="str">
        <f t="shared" si="36"/>
        <v>Obesity</v>
      </c>
      <c r="J1166" s="19" t="str">
        <f t="shared" si="37"/>
        <v>Diabetes</v>
      </c>
    </row>
    <row r="1167" spans="1:10" x14ac:dyDescent="0.3">
      <c r="A1167" s="19" t="s">
        <v>1199</v>
      </c>
      <c r="B1167" s="19">
        <v>18.05</v>
      </c>
      <c r="C1167" s="21">
        <v>6.94</v>
      </c>
      <c r="D1167" s="19" t="s">
        <v>2373</v>
      </c>
      <c r="E1167" s="19" t="s">
        <v>2373</v>
      </c>
      <c r="F1167" s="19" t="s">
        <v>2373</v>
      </c>
      <c r="G1167" s="19">
        <v>0</v>
      </c>
      <c r="H1167" s="19" t="s">
        <v>2373</v>
      </c>
      <c r="I1167" s="19" t="str">
        <f t="shared" si="36"/>
        <v>Under Weight</v>
      </c>
      <c r="J1167" s="19" t="str">
        <f t="shared" si="37"/>
        <v>Diabetes</v>
      </c>
    </row>
    <row r="1168" spans="1:10" x14ac:dyDescent="0.3">
      <c r="A1168" s="19" t="s">
        <v>1198</v>
      </c>
      <c r="B1168" s="19">
        <v>37.4</v>
      </c>
      <c r="C1168" s="21">
        <v>11.3</v>
      </c>
      <c r="D1168" s="19" t="s">
        <v>2374</v>
      </c>
      <c r="E1168" s="19" t="s">
        <v>2373</v>
      </c>
      <c r="F1168" s="19" t="s">
        <v>2373</v>
      </c>
      <c r="G1168" s="19">
        <v>2</v>
      </c>
      <c r="H1168" s="19" t="s">
        <v>2373</v>
      </c>
      <c r="I1168" s="19" t="str">
        <f t="shared" si="36"/>
        <v>Obesity</v>
      </c>
      <c r="J1168" s="19" t="str">
        <f t="shared" si="37"/>
        <v>Diabetes</v>
      </c>
    </row>
    <row r="1169" spans="1:10" x14ac:dyDescent="0.3">
      <c r="A1169" s="19" t="s">
        <v>1197</v>
      </c>
      <c r="B1169" s="19">
        <v>25.75</v>
      </c>
      <c r="C1169" s="21">
        <v>9.23</v>
      </c>
      <c r="D1169" s="19" t="s">
        <v>2373</v>
      </c>
      <c r="E1169" s="19" t="s">
        <v>2373</v>
      </c>
      <c r="F1169" s="19" t="s">
        <v>2373</v>
      </c>
      <c r="G1169" s="19">
        <v>0</v>
      </c>
      <c r="H1169" s="19" t="s">
        <v>2373</v>
      </c>
      <c r="I1169" s="19" t="str">
        <f t="shared" si="36"/>
        <v>Over Weight</v>
      </c>
      <c r="J1169" s="19" t="str">
        <f t="shared" si="37"/>
        <v>Diabetes</v>
      </c>
    </row>
    <row r="1170" spans="1:10" x14ac:dyDescent="0.3">
      <c r="A1170" s="19" t="s">
        <v>1196</v>
      </c>
      <c r="B1170" s="19">
        <v>32.299999999999997</v>
      </c>
      <c r="C1170" s="21">
        <v>4.37</v>
      </c>
      <c r="D1170" s="19" t="s">
        <v>2373</v>
      </c>
      <c r="E1170" s="19" t="s">
        <v>2373</v>
      </c>
      <c r="F1170" s="19" t="s">
        <v>2373</v>
      </c>
      <c r="G1170" s="19">
        <v>2</v>
      </c>
      <c r="H1170" s="19" t="s">
        <v>2373</v>
      </c>
      <c r="I1170" s="19" t="str">
        <f t="shared" si="36"/>
        <v>Obesity</v>
      </c>
      <c r="J1170" s="19" t="str">
        <f t="shared" si="37"/>
        <v>Normal</v>
      </c>
    </row>
    <row r="1171" spans="1:10" x14ac:dyDescent="0.3">
      <c r="A1171" s="19" t="s">
        <v>1195</v>
      </c>
      <c r="B1171" s="19">
        <v>28.61</v>
      </c>
      <c r="C1171" s="21">
        <v>5.76</v>
      </c>
      <c r="D1171" s="19" t="s">
        <v>2373</v>
      </c>
      <c r="E1171" s="19" t="s">
        <v>2373</v>
      </c>
      <c r="F1171" s="19" t="s">
        <v>2374</v>
      </c>
      <c r="G1171" s="19">
        <v>1</v>
      </c>
      <c r="H1171" s="19" t="s">
        <v>2373</v>
      </c>
      <c r="I1171" s="19" t="str">
        <f t="shared" si="36"/>
        <v>Over Weight</v>
      </c>
      <c r="J1171" s="19" t="str">
        <f t="shared" si="37"/>
        <v>Prediabetes</v>
      </c>
    </row>
    <row r="1172" spans="1:10" x14ac:dyDescent="0.3">
      <c r="A1172" s="19" t="s">
        <v>1194</v>
      </c>
      <c r="B1172" s="19">
        <v>45.41</v>
      </c>
      <c r="C1172" s="21">
        <v>4.96</v>
      </c>
      <c r="D1172" s="19" t="s">
        <v>2373</v>
      </c>
      <c r="E1172" s="19" t="s">
        <v>2373</v>
      </c>
      <c r="F1172" s="19" t="s">
        <v>2373</v>
      </c>
      <c r="G1172" s="19">
        <v>1</v>
      </c>
      <c r="H1172" s="19" t="s">
        <v>2373</v>
      </c>
      <c r="I1172" s="19" t="str">
        <f t="shared" si="36"/>
        <v>Obesity</v>
      </c>
      <c r="J1172" s="19" t="str">
        <f t="shared" si="37"/>
        <v>Normal</v>
      </c>
    </row>
    <row r="1173" spans="1:10" x14ac:dyDescent="0.3">
      <c r="A1173" s="19" t="s">
        <v>1193</v>
      </c>
      <c r="B1173" s="19">
        <v>31.2</v>
      </c>
      <c r="C1173" s="21">
        <v>11.04</v>
      </c>
      <c r="D1173" s="19" t="s">
        <v>2374</v>
      </c>
      <c r="E1173" s="19" t="s">
        <v>2373</v>
      </c>
      <c r="F1173" s="19" t="s">
        <v>2373</v>
      </c>
      <c r="G1173" s="19">
        <v>2</v>
      </c>
      <c r="H1173" s="19" t="s">
        <v>2373</v>
      </c>
      <c r="I1173" s="19" t="str">
        <f t="shared" si="36"/>
        <v>Obesity</v>
      </c>
      <c r="J1173" s="19" t="str">
        <f t="shared" si="37"/>
        <v>Diabetes</v>
      </c>
    </row>
    <row r="1174" spans="1:10" x14ac:dyDescent="0.3">
      <c r="A1174" s="19" t="s">
        <v>1192</v>
      </c>
      <c r="B1174" s="19">
        <v>29.83</v>
      </c>
      <c r="C1174" s="21">
        <v>7.81</v>
      </c>
      <c r="D1174" s="19" t="s">
        <v>2374</v>
      </c>
      <c r="E1174" s="19" t="s">
        <v>2373</v>
      </c>
      <c r="F1174" s="19" t="s">
        <v>2373</v>
      </c>
      <c r="G1174" s="19">
        <v>1</v>
      </c>
      <c r="H1174" s="19" t="s">
        <v>2373</v>
      </c>
      <c r="I1174" s="19" t="str">
        <f t="shared" si="36"/>
        <v>Over Weight</v>
      </c>
      <c r="J1174" s="19" t="str">
        <f t="shared" si="37"/>
        <v>Diabetes</v>
      </c>
    </row>
    <row r="1175" spans="1:10" x14ac:dyDescent="0.3">
      <c r="A1175" s="19" t="s">
        <v>1191</v>
      </c>
      <c r="B1175" s="19">
        <v>29.06</v>
      </c>
      <c r="C1175" s="21">
        <v>4.55</v>
      </c>
      <c r="D1175" s="19" t="s">
        <v>2373</v>
      </c>
      <c r="E1175" s="19" t="s">
        <v>2373</v>
      </c>
      <c r="F1175" s="19" t="s">
        <v>2373</v>
      </c>
      <c r="G1175" s="19">
        <v>0</v>
      </c>
      <c r="H1175" s="19" t="s">
        <v>2373</v>
      </c>
      <c r="I1175" s="19" t="str">
        <f t="shared" si="36"/>
        <v>Over Weight</v>
      </c>
      <c r="J1175" s="19" t="str">
        <f t="shared" si="37"/>
        <v>Normal</v>
      </c>
    </row>
    <row r="1176" spans="1:10" x14ac:dyDescent="0.3">
      <c r="A1176" s="19" t="s">
        <v>1190</v>
      </c>
      <c r="B1176" s="19">
        <v>27.454999999999998</v>
      </c>
      <c r="C1176" s="21">
        <v>6.13</v>
      </c>
      <c r="D1176" s="19" t="s">
        <v>2373</v>
      </c>
      <c r="E1176" s="19" t="s">
        <v>2373</v>
      </c>
      <c r="F1176" s="19" t="s">
        <v>2373</v>
      </c>
      <c r="G1176" s="19">
        <v>2</v>
      </c>
      <c r="H1176" s="19" t="s">
        <v>2373</v>
      </c>
      <c r="I1176" s="19" t="str">
        <f t="shared" si="36"/>
        <v>Over Weight</v>
      </c>
      <c r="J1176" s="19" t="str">
        <f t="shared" si="37"/>
        <v>Prediabetes</v>
      </c>
    </row>
    <row r="1177" spans="1:10" x14ac:dyDescent="0.3">
      <c r="A1177" s="19" t="s">
        <v>1189</v>
      </c>
      <c r="B1177" s="19">
        <v>23.01</v>
      </c>
      <c r="C1177" s="21">
        <v>6.04</v>
      </c>
      <c r="D1177" s="19" t="s">
        <v>2374</v>
      </c>
      <c r="E1177" s="19" t="s">
        <v>2373</v>
      </c>
      <c r="F1177" s="19" t="s">
        <v>2373</v>
      </c>
      <c r="G1177" s="19">
        <v>1</v>
      </c>
      <c r="H1177" s="19" t="s">
        <v>2373</v>
      </c>
      <c r="I1177" s="19" t="str">
        <f t="shared" si="36"/>
        <v>Normal Weight</v>
      </c>
      <c r="J1177" s="19" t="str">
        <f t="shared" si="37"/>
        <v>Prediabetes</v>
      </c>
    </row>
    <row r="1178" spans="1:10" x14ac:dyDescent="0.3">
      <c r="A1178" s="19" t="s">
        <v>1188</v>
      </c>
      <c r="B1178" s="19">
        <v>31.39</v>
      </c>
      <c r="C1178" s="21">
        <v>8.85</v>
      </c>
      <c r="D1178" s="19" t="s">
        <v>2374</v>
      </c>
      <c r="E1178" s="19" t="s">
        <v>2373</v>
      </c>
      <c r="F1178" s="19" t="s">
        <v>2373</v>
      </c>
      <c r="G1178" s="19">
        <v>0</v>
      </c>
      <c r="H1178" s="19" t="s">
        <v>2373</v>
      </c>
      <c r="I1178" s="19" t="str">
        <f t="shared" si="36"/>
        <v>Obesity</v>
      </c>
      <c r="J1178" s="19" t="str">
        <f t="shared" si="37"/>
        <v>Diabetes</v>
      </c>
    </row>
    <row r="1179" spans="1:10" x14ac:dyDescent="0.3">
      <c r="A1179" s="19" t="s">
        <v>1187</v>
      </c>
      <c r="B1179" s="19">
        <v>34.770000000000003</v>
      </c>
      <c r="C1179" s="21">
        <v>10.54</v>
      </c>
      <c r="D1179" s="19" t="s">
        <v>2373</v>
      </c>
      <c r="E1179" s="19" t="s">
        <v>2373</v>
      </c>
      <c r="F1179" s="19" t="s">
        <v>2373</v>
      </c>
      <c r="G1179" s="19">
        <v>2</v>
      </c>
      <c r="H1179" s="19" t="s">
        <v>2373</v>
      </c>
      <c r="I1179" s="19" t="str">
        <f t="shared" si="36"/>
        <v>Obesity</v>
      </c>
      <c r="J1179" s="19" t="str">
        <f t="shared" si="37"/>
        <v>Diabetes</v>
      </c>
    </row>
    <row r="1180" spans="1:10" x14ac:dyDescent="0.3">
      <c r="A1180" s="19" t="s">
        <v>1186</v>
      </c>
      <c r="B1180" s="19">
        <v>24.48</v>
      </c>
      <c r="C1180" s="21">
        <v>4.37</v>
      </c>
      <c r="D1180" s="19" t="s">
        <v>2374</v>
      </c>
      <c r="E1180" s="19" t="s">
        <v>2373</v>
      </c>
      <c r="F1180" s="19" t="s">
        <v>2373</v>
      </c>
      <c r="G1180" s="19">
        <v>2</v>
      </c>
      <c r="H1180" s="19" t="s">
        <v>2373</v>
      </c>
      <c r="I1180" s="19" t="str">
        <f t="shared" si="36"/>
        <v>Normal Weight</v>
      </c>
      <c r="J1180" s="19" t="str">
        <f t="shared" si="37"/>
        <v>Normal</v>
      </c>
    </row>
    <row r="1181" spans="1:10" x14ac:dyDescent="0.3">
      <c r="A1181" s="19" t="s">
        <v>1185</v>
      </c>
      <c r="B1181" s="19">
        <v>22.61</v>
      </c>
      <c r="C1181" s="21">
        <v>9.6300000000000008</v>
      </c>
      <c r="D1181" s="19" t="s">
        <v>2373</v>
      </c>
      <c r="E1181" s="19" t="s">
        <v>2373</v>
      </c>
      <c r="F1181" s="19" t="s">
        <v>2373</v>
      </c>
      <c r="G1181" s="19">
        <v>2</v>
      </c>
      <c r="H1181" s="19" t="s">
        <v>2373</v>
      </c>
      <c r="I1181" s="19" t="str">
        <f t="shared" si="36"/>
        <v>Normal Weight</v>
      </c>
      <c r="J1181" s="19" t="str">
        <f t="shared" si="37"/>
        <v>Diabetes</v>
      </c>
    </row>
    <row r="1182" spans="1:10" x14ac:dyDescent="0.3">
      <c r="A1182" s="19" t="s">
        <v>1184</v>
      </c>
      <c r="B1182" s="19">
        <v>34.299999999999997</v>
      </c>
      <c r="C1182" s="21">
        <v>10.37</v>
      </c>
      <c r="D1182" s="19" t="s">
        <v>2373</v>
      </c>
      <c r="E1182" s="19" t="s">
        <v>2373</v>
      </c>
      <c r="F1182" s="19" t="s">
        <v>2373</v>
      </c>
      <c r="G1182" s="19">
        <v>0</v>
      </c>
      <c r="H1182" s="19" t="s">
        <v>2373</v>
      </c>
      <c r="I1182" s="19" t="str">
        <f t="shared" si="36"/>
        <v>Obesity</v>
      </c>
      <c r="J1182" s="19" t="str">
        <f t="shared" si="37"/>
        <v>Diabetes</v>
      </c>
    </row>
    <row r="1183" spans="1:10" x14ac:dyDescent="0.3">
      <c r="A1183" s="19" t="s">
        <v>1183</v>
      </c>
      <c r="B1183" s="19">
        <v>46.09</v>
      </c>
      <c r="C1183" s="21">
        <v>5.44</v>
      </c>
      <c r="D1183" s="19" t="s">
        <v>2373</v>
      </c>
      <c r="E1183" s="19" t="s">
        <v>2373</v>
      </c>
      <c r="F1183" s="19" t="s">
        <v>2373</v>
      </c>
      <c r="G1183" s="19">
        <v>2</v>
      </c>
      <c r="H1183" s="19" t="s">
        <v>2373</v>
      </c>
      <c r="I1183" s="19" t="str">
        <f t="shared" si="36"/>
        <v>Obesity</v>
      </c>
      <c r="J1183" s="19" t="str">
        <f t="shared" si="37"/>
        <v>Normal</v>
      </c>
    </row>
    <row r="1184" spans="1:10" x14ac:dyDescent="0.3">
      <c r="A1184" s="19" t="s">
        <v>1182</v>
      </c>
      <c r="B1184" s="19">
        <v>44.744999999999997</v>
      </c>
      <c r="C1184" s="21">
        <v>5.19</v>
      </c>
      <c r="D1184" s="19" t="s">
        <v>2373</v>
      </c>
      <c r="E1184" s="19" t="s">
        <v>2373</v>
      </c>
      <c r="F1184" s="19" t="s">
        <v>2373</v>
      </c>
      <c r="G1184" s="19">
        <v>2</v>
      </c>
      <c r="H1184" s="19" t="s">
        <v>2373</v>
      </c>
      <c r="I1184" s="19" t="str">
        <f t="shared" si="36"/>
        <v>Obesity</v>
      </c>
      <c r="J1184" s="19" t="str">
        <f t="shared" si="37"/>
        <v>Normal</v>
      </c>
    </row>
    <row r="1185" spans="1:10" x14ac:dyDescent="0.3">
      <c r="A1185" s="19" t="s">
        <v>1181</v>
      </c>
      <c r="B1185" s="19">
        <v>26.33</v>
      </c>
      <c r="C1185" s="21">
        <v>11.8</v>
      </c>
      <c r="D1185" s="19" t="s">
        <v>2374</v>
      </c>
      <c r="E1185" s="19" t="s">
        <v>2373</v>
      </c>
      <c r="F1185" s="19" t="s">
        <v>2373</v>
      </c>
      <c r="G1185" s="19">
        <v>1</v>
      </c>
      <c r="H1185" s="19" t="s">
        <v>2373</v>
      </c>
      <c r="I1185" s="19" t="str">
        <f t="shared" si="36"/>
        <v>Over Weight</v>
      </c>
      <c r="J1185" s="19" t="str">
        <f t="shared" si="37"/>
        <v>Diabetes</v>
      </c>
    </row>
    <row r="1186" spans="1:10" x14ac:dyDescent="0.3">
      <c r="A1186" s="19" t="s">
        <v>1180</v>
      </c>
      <c r="B1186" s="19">
        <v>26.6</v>
      </c>
      <c r="C1186" s="21">
        <v>8.3800000000000008</v>
      </c>
      <c r="D1186" s="19" t="s">
        <v>2373</v>
      </c>
      <c r="E1186" s="19" t="s">
        <v>2373</v>
      </c>
      <c r="F1186" s="19" t="s">
        <v>2373</v>
      </c>
      <c r="G1186" s="19">
        <v>2</v>
      </c>
      <c r="H1186" s="19" t="s">
        <v>2373</v>
      </c>
      <c r="I1186" s="19" t="str">
        <f t="shared" si="36"/>
        <v>Over Weight</v>
      </c>
      <c r="J1186" s="19" t="str">
        <f t="shared" si="37"/>
        <v>Diabetes</v>
      </c>
    </row>
    <row r="1187" spans="1:10" x14ac:dyDescent="0.3">
      <c r="A1187" s="19" t="s">
        <v>1179</v>
      </c>
      <c r="B1187" s="19">
        <v>27.5</v>
      </c>
      <c r="C1187" s="21">
        <v>7.58</v>
      </c>
      <c r="D1187" s="19" t="s">
        <v>2373</v>
      </c>
      <c r="E1187" s="19" t="s">
        <v>2373</v>
      </c>
      <c r="F1187" s="19" t="s">
        <v>2373</v>
      </c>
      <c r="G1187" s="19">
        <v>0</v>
      </c>
      <c r="H1187" s="19" t="s">
        <v>2373</v>
      </c>
      <c r="I1187" s="19" t="str">
        <f t="shared" si="36"/>
        <v>Over Weight</v>
      </c>
      <c r="J1187" s="19" t="str">
        <f t="shared" si="37"/>
        <v>Diabetes</v>
      </c>
    </row>
    <row r="1188" spans="1:10" x14ac:dyDescent="0.3">
      <c r="A1188" s="19" t="s">
        <v>1178</v>
      </c>
      <c r="B1188" s="19">
        <v>41.55</v>
      </c>
      <c r="C1188" s="21">
        <v>4.6100000000000003</v>
      </c>
      <c r="D1188" s="19" t="s">
        <v>2373</v>
      </c>
      <c r="E1188" s="19" t="s">
        <v>2373</v>
      </c>
      <c r="F1188" s="19" t="s">
        <v>2373</v>
      </c>
      <c r="G1188" s="19">
        <v>1</v>
      </c>
      <c r="H1188" s="19" t="s">
        <v>2373</v>
      </c>
      <c r="I1188" s="19" t="str">
        <f t="shared" si="36"/>
        <v>Obesity</v>
      </c>
      <c r="J1188" s="19" t="str">
        <f t="shared" si="37"/>
        <v>Normal</v>
      </c>
    </row>
    <row r="1189" spans="1:10" x14ac:dyDescent="0.3">
      <c r="A1189" s="19" t="s">
        <v>1177</v>
      </c>
      <c r="B1189" s="19">
        <v>41.47</v>
      </c>
      <c r="C1189" s="21">
        <v>4.7</v>
      </c>
      <c r="D1189" s="19" t="s">
        <v>2374</v>
      </c>
      <c r="E1189" s="19" t="s">
        <v>2373</v>
      </c>
      <c r="F1189" s="19" t="s">
        <v>2374</v>
      </c>
      <c r="G1189" s="19">
        <v>1</v>
      </c>
      <c r="H1189" s="19" t="s">
        <v>2373</v>
      </c>
      <c r="I1189" s="19" t="str">
        <f t="shared" si="36"/>
        <v>Obesity</v>
      </c>
      <c r="J1189" s="19" t="str">
        <f t="shared" si="37"/>
        <v>Normal</v>
      </c>
    </row>
    <row r="1190" spans="1:10" x14ac:dyDescent="0.3">
      <c r="A1190" s="19" t="s">
        <v>1176</v>
      </c>
      <c r="B1190" s="19">
        <v>24.795000000000002</v>
      </c>
      <c r="C1190" s="21">
        <v>6.05</v>
      </c>
      <c r="D1190" s="19" t="s">
        <v>2374</v>
      </c>
      <c r="E1190" s="19" t="s">
        <v>2373</v>
      </c>
      <c r="F1190" s="19" t="s">
        <v>2373</v>
      </c>
      <c r="G1190" s="19">
        <v>0</v>
      </c>
      <c r="H1190" s="19" t="s">
        <v>2373</v>
      </c>
      <c r="I1190" s="19" t="str">
        <f t="shared" si="36"/>
        <v>Normal Weight</v>
      </c>
      <c r="J1190" s="19" t="str">
        <f t="shared" si="37"/>
        <v>Prediabetes</v>
      </c>
    </row>
    <row r="1191" spans="1:10" x14ac:dyDescent="0.3">
      <c r="A1191" s="19" t="s">
        <v>1175</v>
      </c>
      <c r="B1191" s="19">
        <v>29.48</v>
      </c>
      <c r="C1191" s="21">
        <v>5.63</v>
      </c>
      <c r="D1191" s="19" t="s">
        <v>2374</v>
      </c>
      <c r="E1191" s="19" t="s">
        <v>2373</v>
      </c>
      <c r="F1191" s="19" t="s">
        <v>2374</v>
      </c>
      <c r="G1191" s="19">
        <v>1</v>
      </c>
      <c r="H1191" s="19" t="s">
        <v>2373</v>
      </c>
      <c r="I1191" s="19" t="str">
        <f t="shared" si="36"/>
        <v>Over Weight</v>
      </c>
      <c r="J1191" s="19" t="str">
        <f t="shared" si="37"/>
        <v>Normal</v>
      </c>
    </row>
    <row r="1192" spans="1:10" x14ac:dyDescent="0.3">
      <c r="A1192" s="19" t="s">
        <v>1174</v>
      </c>
      <c r="B1192" s="19">
        <v>28.09</v>
      </c>
      <c r="C1192" s="21">
        <v>6.06</v>
      </c>
      <c r="D1192" s="19" t="s">
        <v>2373</v>
      </c>
      <c r="E1192" s="19" t="s">
        <v>2373</v>
      </c>
      <c r="F1192" s="19" t="s">
        <v>2374</v>
      </c>
      <c r="G1192" s="19">
        <v>1</v>
      </c>
      <c r="H1192" s="19" t="s">
        <v>2373</v>
      </c>
      <c r="I1192" s="19" t="str">
        <f t="shared" si="36"/>
        <v>Over Weight</v>
      </c>
      <c r="J1192" s="19" t="str">
        <f t="shared" si="37"/>
        <v>Prediabetes</v>
      </c>
    </row>
    <row r="1193" spans="1:10" x14ac:dyDescent="0.3">
      <c r="A1193" s="19" t="s">
        <v>1173</v>
      </c>
      <c r="B1193" s="19">
        <v>32.729999999999997</v>
      </c>
      <c r="C1193" s="21">
        <v>5.19</v>
      </c>
      <c r="D1193" s="19" t="s">
        <v>2373</v>
      </c>
      <c r="E1193" s="19" t="s">
        <v>2373</v>
      </c>
      <c r="F1193" s="19" t="s">
        <v>2373</v>
      </c>
      <c r="G1193" s="19">
        <v>1</v>
      </c>
      <c r="H1193" s="19" t="s">
        <v>2373</v>
      </c>
      <c r="I1193" s="19" t="str">
        <f t="shared" si="36"/>
        <v>Obesity</v>
      </c>
      <c r="J1193" s="19" t="str">
        <f t="shared" si="37"/>
        <v>Normal</v>
      </c>
    </row>
    <row r="1194" spans="1:10" x14ac:dyDescent="0.3">
      <c r="A1194" s="19" t="s">
        <v>1172</v>
      </c>
      <c r="B1194" s="19">
        <v>27.36</v>
      </c>
      <c r="C1194" s="21">
        <v>8.9600000000000009</v>
      </c>
      <c r="D1194" s="19" t="s">
        <v>2373</v>
      </c>
      <c r="E1194" s="19" t="s">
        <v>2373</v>
      </c>
      <c r="F1194" s="19" t="s">
        <v>2373</v>
      </c>
      <c r="G1194" s="19">
        <v>0</v>
      </c>
      <c r="H1194" s="19" t="s">
        <v>2373</v>
      </c>
      <c r="I1194" s="19" t="str">
        <f t="shared" si="36"/>
        <v>Over Weight</v>
      </c>
      <c r="J1194" s="19" t="str">
        <f t="shared" si="37"/>
        <v>Diabetes</v>
      </c>
    </row>
    <row r="1195" spans="1:10" x14ac:dyDescent="0.3">
      <c r="A1195" s="19" t="s">
        <v>1171</v>
      </c>
      <c r="B1195" s="19">
        <v>27.265000000000001</v>
      </c>
      <c r="C1195" s="21">
        <v>11.39</v>
      </c>
      <c r="D1195" s="19" t="s">
        <v>2373</v>
      </c>
      <c r="E1195" s="19" t="s">
        <v>2373</v>
      </c>
      <c r="F1195" s="19" t="s">
        <v>2373</v>
      </c>
      <c r="G1195" s="19">
        <v>0</v>
      </c>
      <c r="H1195" s="19" t="s">
        <v>2373</v>
      </c>
      <c r="I1195" s="19" t="str">
        <f t="shared" si="36"/>
        <v>Over Weight</v>
      </c>
      <c r="J1195" s="19" t="str">
        <f t="shared" si="37"/>
        <v>Diabetes</v>
      </c>
    </row>
    <row r="1196" spans="1:10" x14ac:dyDescent="0.3">
      <c r="A1196" s="19" t="s">
        <v>1170</v>
      </c>
      <c r="B1196" s="19">
        <v>48.07</v>
      </c>
      <c r="C1196" s="21">
        <v>4.0599999999999996</v>
      </c>
      <c r="D1196" s="19" t="s">
        <v>2374</v>
      </c>
      <c r="E1196" s="19" t="s">
        <v>2373</v>
      </c>
      <c r="F1196" s="19" t="s">
        <v>2373</v>
      </c>
      <c r="G1196" s="19">
        <v>0</v>
      </c>
      <c r="H1196" s="19" t="s">
        <v>2373</v>
      </c>
      <c r="I1196" s="19" t="str">
        <f t="shared" si="36"/>
        <v>Obesity</v>
      </c>
      <c r="J1196" s="19" t="str">
        <f t="shared" si="37"/>
        <v>Normal</v>
      </c>
    </row>
    <row r="1197" spans="1:10" x14ac:dyDescent="0.3">
      <c r="A1197" s="19" t="s">
        <v>1169</v>
      </c>
      <c r="B1197" s="19">
        <v>30.8</v>
      </c>
      <c r="C1197" s="21">
        <v>5.23</v>
      </c>
      <c r="D1197" s="19" t="s">
        <v>2374</v>
      </c>
      <c r="E1197" s="19" t="s">
        <v>2373</v>
      </c>
      <c r="F1197" s="19" t="s">
        <v>2373</v>
      </c>
      <c r="G1197" s="19">
        <v>0</v>
      </c>
      <c r="H1197" s="19" t="s">
        <v>2373</v>
      </c>
      <c r="I1197" s="19" t="str">
        <f t="shared" si="36"/>
        <v>Obesity</v>
      </c>
      <c r="J1197" s="19" t="str">
        <f t="shared" si="37"/>
        <v>Normal</v>
      </c>
    </row>
    <row r="1198" spans="1:10" x14ac:dyDescent="0.3">
      <c r="A1198" s="19" t="s">
        <v>1168</v>
      </c>
      <c r="B1198" s="19">
        <v>32.299999999999997</v>
      </c>
      <c r="C1198" s="21">
        <v>5.05</v>
      </c>
      <c r="D1198" s="19" t="s">
        <v>2374</v>
      </c>
      <c r="E1198" s="19" t="s">
        <v>2373</v>
      </c>
      <c r="F1198" s="19" t="s">
        <v>2373</v>
      </c>
      <c r="G1198" s="19">
        <v>0</v>
      </c>
      <c r="H1198" s="19" t="s">
        <v>2373</v>
      </c>
      <c r="I1198" s="19" t="str">
        <f t="shared" si="36"/>
        <v>Obesity</v>
      </c>
      <c r="J1198" s="19" t="str">
        <f t="shared" si="37"/>
        <v>Normal</v>
      </c>
    </row>
    <row r="1199" spans="1:10" x14ac:dyDescent="0.3">
      <c r="A1199" s="19" t="s">
        <v>1167</v>
      </c>
      <c r="B1199" s="19">
        <v>39.700000000000003</v>
      </c>
      <c r="C1199" s="21">
        <v>7.34</v>
      </c>
      <c r="D1199" s="19" t="s">
        <v>2373</v>
      </c>
      <c r="E1199" s="19" t="s">
        <v>2373</v>
      </c>
      <c r="F1199" s="19" t="s">
        <v>2373</v>
      </c>
      <c r="G1199" s="19">
        <v>0</v>
      </c>
      <c r="H1199" s="19" t="s">
        <v>2373</v>
      </c>
      <c r="I1199" s="19" t="str">
        <f t="shared" si="36"/>
        <v>Obesity</v>
      </c>
      <c r="J1199" s="19" t="str">
        <f t="shared" si="37"/>
        <v>Diabetes</v>
      </c>
    </row>
    <row r="1200" spans="1:10" x14ac:dyDescent="0.3">
      <c r="A1200" s="19" t="s">
        <v>1166</v>
      </c>
      <c r="B1200" s="19">
        <v>35.97</v>
      </c>
      <c r="C1200" s="21">
        <v>8.1300000000000008</v>
      </c>
      <c r="D1200" s="19" t="s">
        <v>2373</v>
      </c>
      <c r="E1200" s="19" t="s">
        <v>2373</v>
      </c>
      <c r="F1200" s="19" t="s">
        <v>2373</v>
      </c>
      <c r="G1200" s="19">
        <v>0</v>
      </c>
      <c r="H1200" s="19" t="s">
        <v>2373</v>
      </c>
      <c r="I1200" s="19" t="str">
        <f t="shared" si="36"/>
        <v>Obesity</v>
      </c>
      <c r="J1200" s="19" t="str">
        <f t="shared" si="37"/>
        <v>Diabetes</v>
      </c>
    </row>
    <row r="1201" spans="1:10" x14ac:dyDescent="0.3">
      <c r="A1201" s="19" t="s">
        <v>1165</v>
      </c>
      <c r="B1201" s="19">
        <v>25.86</v>
      </c>
      <c r="C1201" s="21">
        <v>6.68</v>
      </c>
      <c r="D1201" s="19" t="s">
        <v>2374</v>
      </c>
      <c r="E1201" s="19" t="s">
        <v>2373</v>
      </c>
      <c r="F1201" s="19" t="s">
        <v>2373</v>
      </c>
      <c r="G1201" s="19">
        <v>1</v>
      </c>
      <c r="H1201" s="19" t="s">
        <v>2373</v>
      </c>
      <c r="I1201" s="19" t="str">
        <f t="shared" si="36"/>
        <v>Over Weight</v>
      </c>
      <c r="J1201" s="19" t="str">
        <f t="shared" si="37"/>
        <v>Diabetes</v>
      </c>
    </row>
    <row r="1202" spans="1:10" x14ac:dyDescent="0.3">
      <c r="A1202" s="19" t="s">
        <v>1164</v>
      </c>
      <c r="B1202" s="19">
        <v>30.03</v>
      </c>
      <c r="C1202" s="21">
        <v>11.51</v>
      </c>
      <c r="D1202" s="19" t="s">
        <v>2373</v>
      </c>
      <c r="E1202" s="19" t="s">
        <v>2373</v>
      </c>
      <c r="F1202" s="19" t="s">
        <v>2373</v>
      </c>
      <c r="G1202" s="19">
        <v>0</v>
      </c>
      <c r="H1202" s="19" t="s">
        <v>2373</v>
      </c>
      <c r="I1202" s="19" t="str">
        <f t="shared" si="36"/>
        <v>Obesity</v>
      </c>
      <c r="J1202" s="19" t="str">
        <f t="shared" si="37"/>
        <v>Diabetes</v>
      </c>
    </row>
    <row r="1203" spans="1:10" x14ac:dyDescent="0.3">
      <c r="A1203" s="19" t="s">
        <v>1163</v>
      </c>
      <c r="B1203" s="19">
        <v>25.76</v>
      </c>
      <c r="C1203" s="21">
        <v>6.02</v>
      </c>
      <c r="D1203" s="19" t="s">
        <v>2374</v>
      </c>
      <c r="E1203" s="19" t="s">
        <v>2373</v>
      </c>
      <c r="F1203" s="19" t="s">
        <v>2374</v>
      </c>
      <c r="G1203" s="19">
        <v>1</v>
      </c>
      <c r="H1203" s="19" t="s">
        <v>2373</v>
      </c>
      <c r="I1203" s="19" t="str">
        <f t="shared" si="36"/>
        <v>Over Weight</v>
      </c>
      <c r="J1203" s="19" t="str">
        <f t="shared" si="37"/>
        <v>Prediabetes</v>
      </c>
    </row>
    <row r="1204" spans="1:10" x14ac:dyDescent="0.3">
      <c r="A1204" s="19" t="s">
        <v>1162</v>
      </c>
      <c r="B1204" s="19">
        <v>22.42</v>
      </c>
      <c r="C1204" s="21">
        <v>7.96</v>
      </c>
      <c r="D1204" s="19" t="s">
        <v>2373</v>
      </c>
      <c r="E1204" s="19" t="s">
        <v>2373</v>
      </c>
      <c r="F1204" s="19" t="s">
        <v>2373</v>
      </c>
      <c r="G1204" s="19">
        <v>0</v>
      </c>
      <c r="H1204" s="19" t="s">
        <v>2373</v>
      </c>
      <c r="I1204" s="19" t="str">
        <f t="shared" si="36"/>
        <v>Normal Weight</v>
      </c>
      <c r="J1204" s="19" t="str">
        <f t="shared" si="37"/>
        <v>Diabetes</v>
      </c>
    </row>
    <row r="1205" spans="1:10" x14ac:dyDescent="0.3">
      <c r="A1205" s="19" t="s">
        <v>1161</v>
      </c>
      <c r="B1205" s="19">
        <v>33.18</v>
      </c>
      <c r="C1205" s="21">
        <v>6.01</v>
      </c>
      <c r="D1205" s="19" t="s">
        <v>2374</v>
      </c>
      <c r="E1205" s="19" t="s">
        <v>2373</v>
      </c>
      <c r="F1205" s="19" t="s">
        <v>2373</v>
      </c>
      <c r="G1205" s="19">
        <v>1</v>
      </c>
      <c r="H1205" s="19" t="s">
        <v>2373</v>
      </c>
      <c r="I1205" s="19" t="str">
        <f t="shared" si="36"/>
        <v>Obesity</v>
      </c>
      <c r="J1205" s="19" t="str">
        <f t="shared" si="37"/>
        <v>Prediabetes</v>
      </c>
    </row>
    <row r="1206" spans="1:10" x14ac:dyDescent="0.3">
      <c r="A1206" s="19" t="s">
        <v>1160</v>
      </c>
      <c r="B1206" s="19">
        <v>43.04</v>
      </c>
      <c r="C1206" s="21">
        <v>5.9</v>
      </c>
      <c r="D1206" s="19" t="s">
        <v>2374</v>
      </c>
      <c r="E1206" s="19" t="s">
        <v>2373</v>
      </c>
      <c r="F1206" s="19" t="s">
        <v>2373</v>
      </c>
      <c r="G1206" s="19">
        <v>0</v>
      </c>
      <c r="H1206" s="19" t="s">
        <v>2373</v>
      </c>
      <c r="I1206" s="19" t="str">
        <f t="shared" si="36"/>
        <v>Obesity</v>
      </c>
      <c r="J1206" s="19" t="str">
        <f t="shared" si="37"/>
        <v>Prediabetes</v>
      </c>
    </row>
    <row r="1207" spans="1:10" x14ac:dyDescent="0.3">
      <c r="A1207" s="19" t="s">
        <v>1159</v>
      </c>
      <c r="B1207" s="19">
        <v>34.15</v>
      </c>
      <c r="C1207" s="21">
        <v>4.49</v>
      </c>
      <c r="D1207" s="19" t="s">
        <v>2374</v>
      </c>
      <c r="E1207" s="19" t="s">
        <v>2373</v>
      </c>
      <c r="F1207" s="19" t="s">
        <v>2373</v>
      </c>
      <c r="G1207" s="19">
        <v>1</v>
      </c>
      <c r="H1207" s="19" t="s">
        <v>2373</v>
      </c>
      <c r="I1207" s="19" t="str">
        <f t="shared" si="36"/>
        <v>Obesity</v>
      </c>
      <c r="J1207" s="19" t="str">
        <f t="shared" si="37"/>
        <v>Normal</v>
      </c>
    </row>
    <row r="1208" spans="1:10" x14ac:dyDescent="0.3">
      <c r="A1208" s="19" t="s">
        <v>1158</v>
      </c>
      <c r="B1208" s="19">
        <v>25.78</v>
      </c>
      <c r="C1208" s="21">
        <v>6.25</v>
      </c>
      <c r="D1208" s="19" t="s">
        <v>2373</v>
      </c>
      <c r="E1208" s="19" t="s">
        <v>2373</v>
      </c>
      <c r="F1208" s="19" t="s">
        <v>2373</v>
      </c>
      <c r="G1208" s="19">
        <v>0</v>
      </c>
      <c r="H1208" s="19" t="s">
        <v>2373</v>
      </c>
      <c r="I1208" s="19" t="str">
        <f t="shared" si="36"/>
        <v>Over Weight</v>
      </c>
      <c r="J1208" s="19" t="str">
        <f t="shared" si="37"/>
        <v>Prediabetes</v>
      </c>
    </row>
    <row r="1209" spans="1:10" x14ac:dyDescent="0.3">
      <c r="A1209" s="19" t="s">
        <v>1157</v>
      </c>
      <c r="B1209" s="19">
        <v>21.02</v>
      </c>
      <c r="C1209" s="21">
        <v>9.6199999999999992</v>
      </c>
      <c r="D1209" s="19" t="s">
        <v>2374</v>
      </c>
      <c r="E1209" s="19" t="s">
        <v>2373</v>
      </c>
      <c r="F1209" s="19" t="s">
        <v>2374</v>
      </c>
      <c r="G1209" s="19">
        <v>1</v>
      </c>
      <c r="H1209" s="19" t="s">
        <v>2373</v>
      </c>
      <c r="I1209" s="19" t="str">
        <f t="shared" si="36"/>
        <v>Normal Weight</v>
      </c>
      <c r="J1209" s="19" t="str">
        <f t="shared" si="37"/>
        <v>Diabetes</v>
      </c>
    </row>
    <row r="1210" spans="1:10" x14ac:dyDescent="0.3">
      <c r="A1210" s="19" t="s">
        <v>1156</v>
      </c>
      <c r="B1210" s="19">
        <v>37.51</v>
      </c>
      <c r="C1210" s="21">
        <v>11.06</v>
      </c>
      <c r="D1210" s="19" t="s">
        <v>2373</v>
      </c>
      <c r="E1210" s="19" t="s">
        <v>2373</v>
      </c>
      <c r="F1210" s="19" t="s">
        <v>2373</v>
      </c>
      <c r="G1210" s="19">
        <v>2</v>
      </c>
      <c r="H1210" s="19" t="s">
        <v>2373</v>
      </c>
      <c r="I1210" s="19" t="str">
        <f t="shared" si="36"/>
        <v>Obesity</v>
      </c>
      <c r="J1210" s="19" t="str">
        <f t="shared" si="37"/>
        <v>Diabetes</v>
      </c>
    </row>
    <row r="1211" spans="1:10" x14ac:dyDescent="0.3">
      <c r="A1211" s="19" t="s">
        <v>1155</v>
      </c>
      <c r="B1211" s="19">
        <v>25.745000000000001</v>
      </c>
      <c r="C1211" s="21">
        <v>6.11</v>
      </c>
      <c r="D1211" s="19" t="s">
        <v>2374</v>
      </c>
      <c r="E1211" s="19" t="s">
        <v>2373</v>
      </c>
      <c r="F1211" s="19" t="s">
        <v>2373</v>
      </c>
      <c r="G1211" s="19">
        <v>0</v>
      </c>
      <c r="H1211" s="19" t="s">
        <v>2373</v>
      </c>
      <c r="I1211" s="19" t="str">
        <f t="shared" si="36"/>
        <v>Over Weight</v>
      </c>
      <c r="J1211" s="19" t="str">
        <f t="shared" si="37"/>
        <v>Prediabetes</v>
      </c>
    </row>
    <row r="1212" spans="1:10" x14ac:dyDescent="0.3">
      <c r="A1212" s="19" t="s">
        <v>1154</v>
      </c>
      <c r="B1212" s="19">
        <v>31.35</v>
      </c>
      <c r="C1212" s="21">
        <v>11.49</v>
      </c>
      <c r="D1212" s="19" t="s">
        <v>2373</v>
      </c>
      <c r="E1212" s="19" t="s">
        <v>2373</v>
      </c>
      <c r="F1212" s="19" t="s">
        <v>2373</v>
      </c>
      <c r="G1212" s="19">
        <v>2</v>
      </c>
      <c r="H1212" s="19" t="s">
        <v>2373</v>
      </c>
      <c r="I1212" s="19" t="str">
        <f t="shared" si="36"/>
        <v>Obesity</v>
      </c>
      <c r="J1212" s="19" t="str">
        <f t="shared" si="37"/>
        <v>Diabetes</v>
      </c>
    </row>
    <row r="1213" spans="1:10" x14ac:dyDescent="0.3">
      <c r="A1213" s="19" t="s">
        <v>1153</v>
      </c>
      <c r="B1213" s="19">
        <v>29.83</v>
      </c>
      <c r="C1213" s="21">
        <v>8.68</v>
      </c>
      <c r="D1213" s="19" t="s">
        <v>2373</v>
      </c>
      <c r="E1213" s="19" t="s">
        <v>2373</v>
      </c>
      <c r="F1213" s="19" t="s">
        <v>2373</v>
      </c>
      <c r="G1213" s="19">
        <v>2</v>
      </c>
      <c r="H1213" s="19" t="s">
        <v>2373</v>
      </c>
      <c r="I1213" s="19" t="str">
        <f t="shared" si="36"/>
        <v>Over Weight</v>
      </c>
      <c r="J1213" s="19" t="str">
        <f t="shared" si="37"/>
        <v>Diabetes</v>
      </c>
    </row>
    <row r="1214" spans="1:10" x14ac:dyDescent="0.3">
      <c r="A1214" s="19" t="s">
        <v>1152</v>
      </c>
      <c r="B1214" s="19">
        <v>25.49</v>
      </c>
      <c r="C1214" s="21">
        <v>5.68</v>
      </c>
      <c r="D1214" s="19" t="s">
        <v>2374</v>
      </c>
      <c r="E1214" s="19" t="s">
        <v>2373</v>
      </c>
      <c r="F1214" s="19" t="s">
        <v>2374</v>
      </c>
      <c r="G1214" s="19">
        <v>1</v>
      </c>
      <c r="H1214" s="19" t="s">
        <v>2373</v>
      </c>
      <c r="I1214" s="19" t="str">
        <f t="shared" si="36"/>
        <v>Over Weight</v>
      </c>
      <c r="J1214" s="19" t="str">
        <f t="shared" si="37"/>
        <v>Normal</v>
      </c>
    </row>
    <row r="1215" spans="1:10" x14ac:dyDescent="0.3">
      <c r="A1215" s="19" t="s">
        <v>1151</v>
      </c>
      <c r="B1215" s="19">
        <v>34.1</v>
      </c>
      <c r="C1215" s="21">
        <v>8.4499999999999993</v>
      </c>
      <c r="D1215" s="19" t="s">
        <v>2373</v>
      </c>
      <c r="E1215" s="19" t="s">
        <v>2373</v>
      </c>
      <c r="F1215" s="19" t="s">
        <v>2373</v>
      </c>
      <c r="G1215" s="19">
        <v>0</v>
      </c>
      <c r="H1215" s="19" t="s">
        <v>2373</v>
      </c>
      <c r="I1215" s="19" t="str">
        <f t="shared" si="36"/>
        <v>Obesity</v>
      </c>
      <c r="J1215" s="19" t="str">
        <f t="shared" si="37"/>
        <v>Diabetes</v>
      </c>
    </row>
    <row r="1216" spans="1:10" x14ac:dyDescent="0.3">
      <c r="A1216" s="19" t="s">
        <v>1150</v>
      </c>
      <c r="B1216" s="19">
        <v>25.84</v>
      </c>
      <c r="C1216" s="21">
        <v>8.51</v>
      </c>
      <c r="D1216" s="19" t="s">
        <v>2373</v>
      </c>
      <c r="E1216" s="19" t="s">
        <v>2373</v>
      </c>
      <c r="F1216" s="19" t="s">
        <v>2373</v>
      </c>
      <c r="G1216" s="19">
        <v>2</v>
      </c>
      <c r="H1216" s="19" t="s">
        <v>2373</v>
      </c>
      <c r="I1216" s="19" t="str">
        <f t="shared" si="36"/>
        <v>Over Weight</v>
      </c>
      <c r="J1216" s="19" t="str">
        <f t="shared" si="37"/>
        <v>Diabetes</v>
      </c>
    </row>
    <row r="1217" spans="1:10" x14ac:dyDescent="0.3">
      <c r="A1217" s="19" t="s">
        <v>1149</v>
      </c>
      <c r="B1217" s="19">
        <v>20.6</v>
      </c>
      <c r="C1217" s="21">
        <v>7.62</v>
      </c>
      <c r="D1217" s="19" t="s">
        <v>2373</v>
      </c>
      <c r="E1217" s="19" t="s">
        <v>2373</v>
      </c>
      <c r="F1217" s="19" t="s">
        <v>2373</v>
      </c>
      <c r="G1217" s="19">
        <v>0</v>
      </c>
      <c r="H1217" s="19" t="s">
        <v>2373</v>
      </c>
      <c r="I1217" s="19" t="str">
        <f t="shared" si="36"/>
        <v>Normal Weight</v>
      </c>
      <c r="J1217" s="19" t="str">
        <f t="shared" si="37"/>
        <v>Diabetes</v>
      </c>
    </row>
    <row r="1218" spans="1:10" x14ac:dyDescent="0.3">
      <c r="A1218" s="19" t="s">
        <v>1148</v>
      </c>
      <c r="B1218" s="19">
        <v>28.88</v>
      </c>
      <c r="C1218" s="21">
        <v>10.18</v>
      </c>
      <c r="D1218" s="19" t="s">
        <v>2373</v>
      </c>
      <c r="E1218" s="19" t="s">
        <v>2373</v>
      </c>
      <c r="F1218" s="19" t="s">
        <v>2373</v>
      </c>
      <c r="G1218" s="19">
        <v>0</v>
      </c>
      <c r="H1218" s="19" t="s">
        <v>2373</v>
      </c>
      <c r="I1218" s="19" t="str">
        <f t="shared" si="36"/>
        <v>Over Weight</v>
      </c>
      <c r="J1218" s="19" t="str">
        <f t="shared" si="37"/>
        <v>Diabetes</v>
      </c>
    </row>
    <row r="1219" spans="1:10" x14ac:dyDescent="0.3">
      <c r="A1219" s="19" t="s">
        <v>1147</v>
      </c>
      <c r="B1219" s="19">
        <v>28.24</v>
      </c>
      <c r="C1219" s="21">
        <v>5.36</v>
      </c>
      <c r="D1219" s="19" t="s">
        <v>2373</v>
      </c>
      <c r="E1219" s="19" t="s">
        <v>2373</v>
      </c>
      <c r="F1219" s="19" t="s">
        <v>2373</v>
      </c>
      <c r="G1219" s="19">
        <v>0</v>
      </c>
      <c r="H1219" s="19" t="s">
        <v>2373</v>
      </c>
      <c r="I1219" s="19" t="str">
        <f t="shared" ref="I1219:I1282" si="38">IF(B1219&lt;18.5,"Under Weight",IF(B1219&lt;24.9,"Normal Weight",IF(B1219&lt;29.9,"Over Weight","Obesity")))</f>
        <v>Over Weight</v>
      </c>
      <c r="J1219" s="19" t="str">
        <f t="shared" ref="J1219:J1282" si="39">IF(C1219&lt;5.7,"Normal",IF(C1219&lt;6.4,"Prediabetes","Diabetes"))</f>
        <v>Normal</v>
      </c>
    </row>
    <row r="1220" spans="1:10" x14ac:dyDescent="0.3">
      <c r="A1220" s="19" t="s">
        <v>1146</v>
      </c>
      <c r="B1220" s="19">
        <v>25.46</v>
      </c>
      <c r="C1220" s="21">
        <v>11.78</v>
      </c>
      <c r="D1220" s="19" t="s">
        <v>2374</v>
      </c>
      <c r="E1220" s="19" t="s">
        <v>2373</v>
      </c>
      <c r="F1220" s="19" t="s">
        <v>2373</v>
      </c>
      <c r="G1220" s="19">
        <v>1</v>
      </c>
      <c r="H1220" s="19" t="s">
        <v>2373</v>
      </c>
      <c r="I1220" s="19" t="str">
        <f t="shared" si="38"/>
        <v>Over Weight</v>
      </c>
      <c r="J1220" s="19" t="str">
        <f t="shared" si="39"/>
        <v>Diabetes</v>
      </c>
    </row>
    <row r="1221" spans="1:10" x14ac:dyDescent="0.3">
      <c r="A1221" s="19" t="s">
        <v>1145</v>
      </c>
      <c r="B1221" s="19">
        <v>29.64</v>
      </c>
      <c r="C1221" s="21">
        <v>10.82</v>
      </c>
      <c r="D1221" s="19" t="s">
        <v>2374</v>
      </c>
      <c r="E1221" s="19" t="s">
        <v>2373</v>
      </c>
      <c r="F1221" s="19" t="s">
        <v>2373</v>
      </c>
      <c r="G1221" s="19">
        <v>0</v>
      </c>
      <c r="H1221" s="19" t="s">
        <v>2373</v>
      </c>
      <c r="I1221" s="19" t="str">
        <f t="shared" si="38"/>
        <v>Over Weight</v>
      </c>
      <c r="J1221" s="19" t="str">
        <f t="shared" si="39"/>
        <v>Diabetes</v>
      </c>
    </row>
    <row r="1222" spans="1:10" x14ac:dyDescent="0.3">
      <c r="A1222" s="19" t="s">
        <v>1144</v>
      </c>
      <c r="B1222" s="19">
        <v>31.27</v>
      </c>
      <c r="C1222" s="21">
        <v>7.73</v>
      </c>
      <c r="D1222" s="19" t="s">
        <v>2374</v>
      </c>
      <c r="E1222" s="19" t="s">
        <v>2373</v>
      </c>
      <c r="F1222" s="19" t="s">
        <v>2373</v>
      </c>
      <c r="G1222" s="19">
        <v>1</v>
      </c>
      <c r="H1222" s="19" t="s">
        <v>2373</v>
      </c>
      <c r="I1222" s="19" t="str">
        <f t="shared" si="38"/>
        <v>Obesity</v>
      </c>
      <c r="J1222" s="19" t="str">
        <f t="shared" si="39"/>
        <v>Diabetes</v>
      </c>
    </row>
    <row r="1223" spans="1:10" x14ac:dyDescent="0.3">
      <c r="A1223" s="19" t="s">
        <v>1143</v>
      </c>
      <c r="B1223" s="19">
        <v>19.95</v>
      </c>
      <c r="C1223" s="21">
        <v>6.24</v>
      </c>
      <c r="D1223" s="19" t="s">
        <v>2374</v>
      </c>
      <c r="E1223" s="19" t="s">
        <v>2373</v>
      </c>
      <c r="F1223" s="19" t="s">
        <v>2373</v>
      </c>
      <c r="G1223" s="19">
        <v>0</v>
      </c>
      <c r="H1223" s="19" t="s">
        <v>2373</v>
      </c>
      <c r="I1223" s="19" t="str">
        <f t="shared" si="38"/>
        <v>Normal Weight</v>
      </c>
      <c r="J1223" s="19" t="str">
        <f t="shared" si="39"/>
        <v>Prediabetes</v>
      </c>
    </row>
    <row r="1224" spans="1:10" x14ac:dyDescent="0.3">
      <c r="A1224" s="19" t="s">
        <v>1142</v>
      </c>
      <c r="B1224" s="19">
        <v>21.3</v>
      </c>
      <c r="C1224" s="21">
        <v>10.42</v>
      </c>
      <c r="D1224" s="19" t="s">
        <v>2373</v>
      </c>
      <c r="E1224" s="19" t="s">
        <v>2373</v>
      </c>
      <c r="F1224" s="19" t="s">
        <v>2373</v>
      </c>
      <c r="G1224" s="19">
        <v>2</v>
      </c>
      <c r="H1224" s="19" t="s">
        <v>2373</v>
      </c>
      <c r="I1224" s="19" t="str">
        <f t="shared" si="38"/>
        <v>Normal Weight</v>
      </c>
      <c r="J1224" s="19" t="str">
        <f t="shared" si="39"/>
        <v>Diabetes</v>
      </c>
    </row>
    <row r="1225" spans="1:10" x14ac:dyDescent="0.3">
      <c r="A1225" s="19" t="s">
        <v>1141</v>
      </c>
      <c r="B1225" s="19">
        <v>31.635000000000002</v>
      </c>
      <c r="C1225" s="21">
        <v>11.11</v>
      </c>
      <c r="D1225" s="19" t="s">
        <v>2373</v>
      </c>
      <c r="E1225" s="19" t="s">
        <v>2373</v>
      </c>
      <c r="F1225" s="19" t="s">
        <v>2373</v>
      </c>
      <c r="G1225" s="19">
        <v>0</v>
      </c>
      <c r="H1225" s="19" t="s">
        <v>2373</v>
      </c>
      <c r="I1225" s="19" t="str">
        <f t="shared" si="38"/>
        <v>Obesity</v>
      </c>
      <c r="J1225" s="19" t="str">
        <f t="shared" si="39"/>
        <v>Diabetes</v>
      </c>
    </row>
    <row r="1226" spans="1:10" x14ac:dyDescent="0.3">
      <c r="A1226" s="19" t="s">
        <v>1140</v>
      </c>
      <c r="B1226" s="19">
        <v>23.9</v>
      </c>
      <c r="C1226" s="21">
        <v>7.67</v>
      </c>
      <c r="D1226" s="19" t="s">
        <v>2374</v>
      </c>
      <c r="E1226" s="19" t="s">
        <v>2373</v>
      </c>
      <c r="F1226" s="19" t="s">
        <v>2373</v>
      </c>
      <c r="G1226" s="19">
        <v>2</v>
      </c>
      <c r="H1226" s="19" t="s">
        <v>2373</v>
      </c>
      <c r="I1226" s="19" t="str">
        <f t="shared" si="38"/>
        <v>Normal Weight</v>
      </c>
      <c r="J1226" s="19" t="str">
        <f t="shared" si="39"/>
        <v>Diabetes</v>
      </c>
    </row>
    <row r="1227" spans="1:10" x14ac:dyDescent="0.3">
      <c r="A1227" s="19" t="s">
        <v>1139</v>
      </c>
      <c r="B1227" s="19">
        <v>34.15</v>
      </c>
      <c r="C1227" s="21">
        <v>6.15</v>
      </c>
      <c r="D1227" s="19" t="s">
        <v>2373</v>
      </c>
      <c r="E1227" s="19" t="s">
        <v>2373</v>
      </c>
      <c r="F1227" s="19" t="s">
        <v>2373</v>
      </c>
      <c r="G1227" s="19">
        <v>0</v>
      </c>
      <c r="H1227" s="19" t="s">
        <v>2373</v>
      </c>
      <c r="I1227" s="19" t="str">
        <f t="shared" si="38"/>
        <v>Obesity</v>
      </c>
      <c r="J1227" s="19" t="str">
        <f t="shared" si="39"/>
        <v>Prediabetes</v>
      </c>
    </row>
    <row r="1228" spans="1:10" x14ac:dyDescent="0.3">
      <c r="A1228" s="19" t="s">
        <v>1138</v>
      </c>
      <c r="B1228" s="19">
        <v>28.71</v>
      </c>
      <c r="C1228" s="21">
        <v>5.71</v>
      </c>
      <c r="D1228" s="19" t="s">
        <v>2373</v>
      </c>
      <c r="E1228" s="19" t="s">
        <v>2373</v>
      </c>
      <c r="F1228" s="19" t="s">
        <v>2373</v>
      </c>
      <c r="G1228" s="19">
        <v>0</v>
      </c>
      <c r="H1228" s="19" t="s">
        <v>2373</v>
      </c>
      <c r="I1228" s="19" t="str">
        <f t="shared" si="38"/>
        <v>Over Weight</v>
      </c>
      <c r="J1228" s="19" t="str">
        <f t="shared" si="39"/>
        <v>Prediabetes</v>
      </c>
    </row>
    <row r="1229" spans="1:10" x14ac:dyDescent="0.3">
      <c r="A1229" s="19" t="s">
        <v>1137</v>
      </c>
      <c r="B1229" s="19">
        <v>36.700000000000003</v>
      </c>
      <c r="C1229" s="21">
        <v>8.6999999999999993</v>
      </c>
      <c r="D1229" s="19" t="s">
        <v>2374</v>
      </c>
      <c r="E1229" s="19" t="s">
        <v>2373</v>
      </c>
      <c r="F1229" s="19" t="s">
        <v>2373</v>
      </c>
      <c r="G1229" s="19">
        <v>2</v>
      </c>
      <c r="H1229" s="19" t="s">
        <v>2373</v>
      </c>
      <c r="I1229" s="19" t="str">
        <f t="shared" si="38"/>
        <v>Obesity</v>
      </c>
      <c r="J1229" s="19" t="str">
        <f t="shared" si="39"/>
        <v>Diabetes</v>
      </c>
    </row>
    <row r="1230" spans="1:10" x14ac:dyDescent="0.3">
      <c r="A1230" s="19" t="s">
        <v>1136</v>
      </c>
      <c r="B1230" s="19">
        <v>34.1</v>
      </c>
      <c r="C1230" s="21">
        <v>9.0399999999999991</v>
      </c>
      <c r="D1230" s="19" t="s">
        <v>2374</v>
      </c>
      <c r="E1230" s="19" t="s">
        <v>2373</v>
      </c>
      <c r="F1230" s="19" t="s">
        <v>2373</v>
      </c>
      <c r="G1230" s="19">
        <v>2</v>
      </c>
      <c r="H1230" s="19" t="s">
        <v>2373</v>
      </c>
      <c r="I1230" s="19" t="str">
        <f t="shared" si="38"/>
        <v>Obesity</v>
      </c>
      <c r="J1230" s="19" t="str">
        <f t="shared" si="39"/>
        <v>Diabetes</v>
      </c>
    </row>
    <row r="1231" spans="1:10" x14ac:dyDescent="0.3">
      <c r="A1231" s="19" t="s">
        <v>1135</v>
      </c>
      <c r="B1231" s="19">
        <v>25.7</v>
      </c>
      <c r="C1231" s="21">
        <v>5.61</v>
      </c>
      <c r="D1231" s="19" t="s">
        <v>2373</v>
      </c>
      <c r="E1231" s="19" t="s">
        <v>2373</v>
      </c>
      <c r="F1231" s="19" t="s">
        <v>2373</v>
      </c>
      <c r="G1231" s="19">
        <v>0</v>
      </c>
      <c r="H1231" s="19" t="s">
        <v>2373</v>
      </c>
      <c r="I1231" s="19" t="str">
        <f t="shared" si="38"/>
        <v>Over Weight</v>
      </c>
      <c r="J1231" s="19" t="str">
        <f t="shared" si="39"/>
        <v>Normal</v>
      </c>
    </row>
    <row r="1232" spans="1:10" x14ac:dyDescent="0.3">
      <c r="A1232" s="19" t="s">
        <v>1134</v>
      </c>
      <c r="B1232" s="19">
        <v>21.68</v>
      </c>
      <c r="C1232" s="21">
        <v>8.1199999999999992</v>
      </c>
      <c r="D1232" s="19" t="s">
        <v>2373</v>
      </c>
      <c r="E1232" s="19" t="s">
        <v>2373</v>
      </c>
      <c r="F1232" s="19" t="s">
        <v>2373</v>
      </c>
      <c r="G1232" s="19">
        <v>0</v>
      </c>
      <c r="H1232" s="19" t="s">
        <v>2373</v>
      </c>
      <c r="I1232" s="19" t="str">
        <f t="shared" si="38"/>
        <v>Normal Weight</v>
      </c>
      <c r="J1232" s="19" t="str">
        <f t="shared" si="39"/>
        <v>Diabetes</v>
      </c>
    </row>
    <row r="1233" spans="1:10" x14ac:dyDescent="0.3">
      <c r="A1233" s="19" t="s">
        <v>1133</v>
      </c>
      <c r="B1233" s="19">
        <v>25.175000000000001</v>
      </c>
      <c r="C1233" s="21">
        <v>4.74</v>
      </c>
      <c r="D1233" s="19" t="s">
        <v>2373</v>
      </c>
      <c r="E1233" s="19" t="s">
        <v>2373</v>
      </c>
      <c r="F1233" s="19" t="s">
        <v>2373</v>
      </c>
      <c r="G1233" s="19">
        <v>0</v>
      </c>
      <c r="H1233" s="19" t="s">
        <v>2373</v>
      </c>
      <c r="I1233" s="19" t="str">
        <f t="shared" si="38"/>
        <v>Over Weight</v>
      </c>
      <c r="J1233" s="19" t="str">
        <f t="shared" si="39"/>
        <v>Normal</v>
      </c>
    </row>
    <row r="1234" spans="1:10" x14ac:dyDescent="0.3">
      <c r="A1234" s="19" t="s">
        <v>1132</v>
      </c>
      <c r="B1234" s="19">
        <v>44.77</v>
      </c>
      <c r="C1234" s="21">
        <v>4.0599999999999996</v>
      </c>
      <c r="D1234" s="19" t="s">
        <v>2373</v>
      </c>
      <c r="E1234" s="19" t="s">
        <v>2373</v>
      </c>
      <c r="F1234" s="19" t="s">
        <v>2373</v>
      </c>
      <c r="G1234" s="19">
        <v>2</v>
      </c>
      <c r="H1234" s="19" t="s">
        <v>2373</v>
      </c>
      <c r="I1234" s="19" t="str">
        <f t="shared" si="38"/>
        <v>Obesity</v>
      </c>
      <c r="J1234" s="19" t="str">
        <f t="shared" si="39"/>
        <v>Normal</v>
      </c>
    </row>
    <row r="1235" spans="1:10" x14ac:dyDescent="0.3">
      <c r="A1235" s="19" t="s">
        <v>1131</v>
      </c>
      <c r="B1235" s="19">
        <v>37.07</v>
      </c>
      <c r="C1235" s="21">
        <v>5.69</v>
      </c>
      <c r="D1235" s="19" t="s">
        <v>2373</v>
      </c>
      <c r="E1235" s="19" t="s">
        <v>2373</v>
      </c>
      <c r="F1235" s="19" t="s">
        <v>2373</v>
      </c>
      <c r="G1235" s="19">
        <v>2</v>
      </c>
      <c r="H1235" s="19" t="s">
        <v>2373</v>
      </c>
      <c r="I1235" s="19" t="str">
        <f t="shared" si="38"/>
        <v>Obesity</v>
      </c>
      <c r="J1235" s="19" t="str">
        <f t="shared" si="39"/>
        <v>Normal</v>
      </c>
    </row>
    <row r="1236" spans="1:10" x14ac:dyDescent="0.3">
      <c r="A1236" s="19" t="s">
        <v>1130</v>
      </c>
      <c r="B1236" s="19">
        <v>39.799999999999997</v>
      </c>
      <c r="C1236" s="21">
        <v>5.66</v>
      </c>
      <c r="D1236" s="19" t="s">
        <v>2373</v>
      </c>
      <c r="E1236" s="19" t="s">
        <v>2373</v>
      </c>
      <c r="F1236" s="19" t="s">
        <v>2374</v>
      </c>
      <c r="G1236" s="19">
        <v>1</v>
      </c>
      <c r="H1236" s="19" t="s">
        <v>2373</v>
      </c>
      <c r="I1236" s="19" t="str">
        <f t="shared" si="38"/>
        <v>Obesity</v>
      </c>
      <c r="J1236" s="19" t="str">
        <f t="shared" si="39"/>
        <v>Normal</v>
      </c>
    </row>
    <row r="1237" spans="1:10" x14ac:dyDescent="0.3">
      <c r="A1237" s="19" t="s">
        <v>1129</v>
      </c>
      <c r="B1237" s="19">
        <v>26.36</v>
      </c>
      <c r="C1237" s="21">
        <v>4.32</v>
      </c>
      <c r="D1237" s="19" t="s">
        <v>2373</v>
      </c>
      <c r="E1237" s="19" t="s">
        <v>2373</v>
      </c>
      <c r="F1237" s="19" t="s">
        <v>2374</v>
      </c>
      <c r="G1237" s="19">
        <v>1</v>
      </c>
      <c r="H1237" s="19" t="s">
        <v>2373</v>
      </c>
      <c r="I1237" s="19" t="str">
        <f t="shared" si="38"/>
        <v>Over Weight</v>
      </c>
      <c r="J1237" s="19" t="str">
        <f t="shared" si="39"/>
        <v>Normal</v>
      </c>
    </row>
    <row r="1238" spans="1:10" x14ac:dyDescent="0.3">
      <c r="A1238" s="19" t="s">
        <v>1128</v>
      </c>
      <c r="B1238" s="19">
        <v>29.925000000000001</v>
      </c>
      <c r="C1238" s="21">
        <v>8.2899999999999991</v>
      </c>
      <c r="D1238" s="19" t="s">
        <v>2373</v>
      </c>
      <c r="E1238" s="19" t="s">
        <v>2373</v>
      </c>
      <c r="F1238" s="19" t="s">
        <v>2373</v>
      </c>
      <c r="G1238" s="19">
        <v>2</v>
      </c>
      <c r="H1238" s="19" t="s">
        <v>2373</v>
      </c>
      <c r="I1238" s="19" t="str">
        <f t="shared" si="38"/>
        <v>Obesity</v>
      </c>
      <c r="J1238" s="19" t="str">
        <f t="shared" si="39"/>
        <v>Diabetes</v>
      </c>
    </row>
    <row r="1239" spans="1:10" x14ac:dyDescent="0.3">
      <c r="A1239" s="19" t="s">
        <v>1127</v>
      </c>
      <c r="B1239" s="19">
        <v>37.29</v>
      </c>
      <c r="C1239" s="21">
        <v>10.46</v>
      </c>
      <c r="D1239" s="19" t="s">
        <v>2373</v>
      </c>
      <c r="E1239" s="19" t="s">
        <v>2373</v>
      </c>
      <c r="F1239" s="19" t="s">
        <v>2373</v>
      </c>
      <c r="G1239" s="19">
        <v>0</v>
      </c>
      <c r="H1239" s="19" t="s">
        <v>2373</v>
      </c>
      <c r="I1239" s="19" t="str">
        <f t="shared" si="38"/>
        <v>Obesity</v>
      </c>
      <c r="J1239" s="19" t="str">
        <f t="shared" si="39"/>
        <v>Diabetes</v>
      </c>
    </row>
    <row r="1240" spans="1:10" x14ac:dyDescent="0.3">
      <c r="A1240" s="19" t="s">
        <v>1126</v>
      </c>
      <c r="B1240" s="19">
        <v>30.2</v>
      </c>
      <c r="C1240" s="21">
        <v>11.96</v>
      </c>
      <c r="D1240" s="19" t="s">
        <v>2373</v>
      </c>
      <c r="E1240" s="19" t="s">
        <v>2373</v>
      </c>
      <c r="F1240" s="19" t="s">
        <v>2373</v>
      </c>
      <c r="G1240" s="19">
        <v>0</v>
      </c>
      <c r="H1240" s="19" t="s">
        <v>2373</v>
      </c>
      <c r="I1240" s="19" t="str">
        <f t="shared" si="38"/>
        <v>Obesity</v>
      </c>
      <c r="J1240" s="19" t="str">
        <f t="shared" si="39"/>
        <v>Diabetes</v>
      </c>
    </row>
    <row r="1241" spans="1:10" x14ac:dyDescent="0.3">
      <c r="A1241" s="19" t="s">
        <v>1125</v>
      </c>
      <c r="B1241" s="19">
        <v>24.225000000000001</v>
      </c>
      <c r="C1241" s="21">
        <v>4.25</v>
      </c>
      <c r="D1241" s="19" t="s">
        <v>2374</v>
      </c>
      <c r="E1241" s="19" t="s">
        <v>2373</v>
      </c>
      <c r="F1241" s="19" t="s">
        <v>2374</v>
      </c>
      <c r="G1241" s="19">
        <v>1</v>
      </c>
      <c r="H1241" s="19" t="s">
        <v>2373</v>
      </c>
      <c r="I1241" s="19" t="str">
        <f t="shared" si="38"/>
        <v>Normal Weight</v>
      </c>
      <c r="J1241" s="19" t="str">
        <f t="shared" si="39"/>
        <v>Normal</v>
      </c>
    </row>
    <row r="1242" spans="1:10" x14ac:dyDescent="0.3">
      <c r="A1242" s="19" t="s">
        <v>1124</v>
      </c>
      <c r="B1242" s="19">
        <v>31.445</v>
      </c>
      <c r="C1242" s="21">
        <v>8.33</v>
      </c>
      <c r="D1242" s="19" t="s">
        <v>2373</v>
      </c>
      <c r="E1242" s="19" t="s">
        <v>2373</v>
      </c>
      <c r="F1242" s="19" t="s">
        <v>2373</v>
      </c>
      <c r="G1242" s="19">
        <v>0</v>
      </c>
      <c r="H1242" s="19" t="s">
        <v>2373</v>
      </c>
      <c r="I1242" s="19" t="str">
        <f t="shared" si="38"/>
        <v>Obesity</v>
      </c>
      <c r="J1242" s="19" t="str">
        <f t="shared" si="39"/>
        <v>Diabetes</v>
      </c>
    </row>
    <row r="1243" spans="1:10" x14ac:dyDescent="0.3">
      <c r="A1243" s="19" t="s">
        <v>1123</v>
      </c>
      <c r="B1243" s="19">
        <v>38.880000000000003</v>
      </c>
      <c r="C1243" s="21">
        <v>4.29</v>
      </c>
      <c r="D1243" s="19" t="s">
        <v>2373</v>
      </c>
      <c r="E1243" s="19" t="s">
        <v>2373</v>
      </c>
      <c r="F1243" s="19" t="s">
        <v>2373</v>
      </c>
      <c r="G1243" s="19">
        <v>1</v>
      </c>
      <c r="H1243" s="19" t="s">
        <v>2373</v>
      </c>
      <c r="I1243" s="19" t="str">
        <f t="shared" si="38"/>
        <v>Obesity</v>
      </c>
      <c r="J1243" s="19" t="str">
        <f t="shared" si="39"/>
        <v>Normal</v>
      </c>
    </row>
    <row r="1244" spans="1:10" x14ac:dyDescent="0.3">
      <c r="A1244" s="19" t="s">
        <v>1122</v>
      </c>
      <c r="B1244" s="19">
        <v>43.89</v>
      </c>
      <c r="C1244" s="21">
        <v>6.32</v>
      </c>
      <c r="D1244" s="19" t="s">
        <v>2374</v>
      </c>
      <c r="E1244" s="19" t="s">
        <v>2373</v>
      </c>
      <c r="F1244" s="19" t="s">
        <v>2373</v>
      </c>
      <c r="G1244" s="19">
        <v>0</v>
      </c>
      <c r="H1244" s="19" t="s">
        <v>2373</v>
      </c>
      <c r="I1244" s="19" t="str">
        <f t="shared" si="38"/>
        <v>Obesity</v>
      </c>
      <c r="J1244" s="19" t="str">
        <f t="shared" si="39"/>
        <v>Prediabetes</v>
      </c>
    </row>
    <row r="1245" spans="1:10" x14ac:dyDescent="0.3">
      <c r="A1245" s="19" t="s">
        <v>1121</v>
      </c>
      <c r="B1245" s="19">
        <v>25.6</v>
      </c>
      <c r="C1245" s="21">
        <v>5.65</v>
      </c>
      <c r="D1245" s="19" t="s">
        <v>2373</v>
      </c>
      <c r="E1245" s="19" t="s">
        <v>2373</v>
      </c>
      <c r="F1245" s="19" t="s">
        <v>2373</v>
      </c>
      <c r="G1245" s="19">
        <v>2</v>
      </c>
      <c r="H1245" s="19" t="s">
        <v>2373</v>
      </c>
      <c r="I1245" s="19" t="str">
        <f t="shared" si="38"/>
        <v>Over Weight</v>
      </c>
      <c r="J1245" s="19" t="str">
        <f t="shared" si="39"/>
        <v>Normal</v>
      </c>
    </row>
    <row r="1246" spans="1:10" x14ac:dyDescent="0.3">
      <c r="A1246" s="19" t="s">
        <v>1120</v>
      </c>
      <c r="B1246" s="19">
        <v>29.545000000000002</v>
      </c>
      <c r="C1246" s="21">
        <v>8.41</v>
      </c>
      <c r="D1246" s="19" t="s">
        <v>2374</v>
      </c>
      <c r="E1246" s="19" t="s">
        <v>2373</v>
      </c>
      <c r="F1246" s="19" t="s">
        <v>2373</v>
      </c>
      <c r="G1246" s="19">
        <v>1</v>
      </c>
      <c r="H1246" s="19" t="s">
        <v>2373</v>
      </c>
      <c r="I1246" s="19" t="str">
        <f t="shared" si="38"/>
        <v>Over Weight</v>
      </c>
      <c r="J1246" s="19" t="str">
        <f t="shared" si="39"/>
        <v>Diabetes</v>
      </c>
    </row>
    <row r="1247" spans="1:10" x14ac:dyDescent="0.3">
      <c r="A1247" s="19" t="s">
        <v>1119</v>
      </c>
      <c r="B1247" s="19">
        <v>23.25</v>
      </c>
      <c r="C1247" s="21">
        <v>11.96</v>
      </c>
      <c r="D1247" s="19" t="s">
        <v>2374</v>
      </c>
      <c r="E1247" s="19" t="s">
        <v>2373</v>
      </c>
      <c r="F1247" s="19" t="s">
        <v>2373</v>
      </c>
      <c r="G1247" s="19">
        <v>0</v>
      </c>
      <c r="H1247" s="19" t="s">
        <v>2373</v>
      </c>
      <c r="I1247" s="19" t="str">
        <f t="shared" si="38"/>
        <v>Normal Weight</v>
      </c>
      <c r="J1247" s="19" t="str">
        <f t="shared" si="39"/>
        <v>Diabetes</v>
      </c>
    </row>
    <row r="1248" spans="1:10" x14ac:dyDescent="0.3">
      <c r="A1248" s="19" t="s">
        <v>1118</v>
      </c>
      <c r="B1248" s="19">
        <v>43.95</v>
      </c>
      <c r="C1248" s="21">
        <v>5.17</v>
      </c>
      <c r="D1248" s="19" t="s">
        <v>2374</v>
      </c>
      <c r="E1248" s="19" t="s">
        <v>2373</v>
      </c>
      <c r="F1248" s="19" t="s">
        <v>2374</v>
      </c>
      <c r="G1248" s="19">
        <v>1</v>
      </c>
      <c r="H1248" s="19" t="s">
        <v>2373</v>
      </c>
      <c r="I1248" s="19" t="str">
        <f t="shared" si="38"/>
        <v>Obesity</v>
      </c>
      <c r="J1248" s="19" t="str">
        <f t="shared" si="39"/>
        <v>Normal</v>
      </c>
    </row>
    <row r="1249" spans="1:10" x14ac:dyDescent="0.3">
      <c r="A1249" s="19" t="s">
        <v>1117</v>
      </c>
      <c r="B1249" s="19">
        <v>21.85</v>
      </c>
      <c r="C1249" s="21">
        <v>8.76</v>
      </c>
      <c r="D1249" s="19" t="s">
        <v>2373</v>
      </c>
      <c r="E1249" s="19" t="s">
        <v>2373</v>
      </c>
      <c r="F1249" s="19" t="s">
        <v>2373</v>
      </c>
      <c r="G1249" s="19">
        <v>0</v>
      </c>
      <c r="H1249" s="19" t="s">
        <v>2373</v>
      </c>
      <c r="I1249" s="19" t="str">
        <f t="shared" si="38"/>
        <v>Normal Weight</v>
      </c>
      <c r="J1249" s="19" t="str">
        <f t="shared" si="39"/>
        <v>Diabetes</v>
      </c>
    </row>
    <row r="1250" spans="1:10" x14ac:dyDescent="0.3">
      <c r="A1250" s="19" t="s">
        <v>1116</v>
      </c>
      <c r="B1250" s="19">
        <v>25.73</v>
      </c>
      <c r="C1250" s="21">
        <v>7.99</v>
      </c>
      <c r="D1250" s="19" t="s">
        <v>2373</v>
      </c>
      <c r="E1250" s="19" t="s">
        <v>2373</v>
      </c>
      <c r="F1250" s="19" t="s">
        <v>2373</v>
      </c>
      <c r="G1250" s="19">
        <v>2</v>
      </c>
      <c r="H1250" s="19" t="s">
        <v>2373</v>
      </c>
      <c r="I1250" s="19" t="str">
        <f t="shared" si="38"/>
        <v>Over Weight</v>
      </c>
      <c r="J1250" s="19" t="str">
        <f t="shared" si="39"/>
        <v>Diabetes</v>
      </c>
    </row>
    <row r="1251" spans="1:10" x14ac:dyDescent="0.3">
      <c r="A1251" s="19" t="s">
        <v>1115</v>
      </c>
      <c r="B1251" s="19">
        <v>32.229999999999997</v>
      </c>
      <c r="C1251" s="21">
        <v>8.59</v>
      </c>
      <c r="D1251" s="19" t="s">
        <v>2373</v>
      </c>
      <c r="E1251" s="19" t="s">
        <v>2373</v>
      </c>
      <c r="F1251" s="19" t="s">
        <v>2373</v>
      </c>
      <c r="G1251" s="19">
        <v>0</v>
      </c>
      <c r="H1251" s="19" t="s">
        <v>2373</v>
      </c>
      <c r="I1251" s="19" t="str">
        <f t="shared" si="38"/>
        <v>Obesity</v>
      </c>
      <c r="J1251" s="19" t="str">
        <f t="shared" si="39"/>
        <v>Diabetes</v>
      </c>
    </row>
    <row r="1252" spans="1:10" x14ac:dyDescent="0.3">
      <c r="A1252" s="19" t="s">
        <v>1114</v>
      </c>
      <c r="B1252" s="19">
        <v>32.204999999999998</v>
      </c>
      <c r="C1252" s="21">
        <v>6.14</v>
      </c>
      <c r="D1252" s="19" t="s">
        <v>2373</v>
      </c>
      <c r="E1252" s="19" t="s">
        <v>2373</v>
      </c>
      <c r="F1252" s="19" t="s">
        <v>2373</v>
      </c>
      <c r="G1252" s="19">
        <v>2</v>
      </c>
      <c r="H1252" s="19" t="s">
        <v>2373</v>
      </c>
      <c r="I1252" s="19" t="str">
        <f t="shared" si="38"/>
        <v>Obesity</v>
      </c>
      <c r="J1252" s="19" t="str">
        <f t="shared" si="39"/>
        <v>Prediabetes</v>
      </c>
    </row>
    <row r="1253" spans="1:10" x14ac:dyDescent="0.3">
      <c r="A1253" s="19" t="s">
        <v>1113</v>
      </c>
      <c r="B1253" s="19">
        <v>26.41</v>
      </c>
      <c r="C1253" s="21">
        <v>4.08</v>
      </c>
      <c r="D1253" s="19" t="s">
        <v>2373</v>
      </c>
      <c r="E1253" s="19" t="s">
        <v>2373</v>
      </c>
      <c r="F1253" s="19" t="s">
        <v>2373</v>
      </c>
      <c r="G1253" s="19">
        <v>2</v>
      </c>
      <c r="H1253" s="19" t="s">
        <v>2373</v>
      </c>
      <c r="I1253" s="19" t="str">
        <f t="shared" si="38"/>
        <v>Over Weight</v>
      </c>
      <c r="J1253" s="19" t="str">
        <f t="shared" si="39"/>
        <v>Normal</v>
      </c>
    </row>
    <row r="1254" spans="1:10" x14ac:dyDescent="0.3">
      <c r="A1254" s="19" t="s">
        <v>1112</v>
      </c>
      <c r="B1254" s="19">
        <v>30.2</v>
      </c>
      <c r="C1254" s="21">
        <v>6.25</v>
      </c>
      <c r="D1254" s="19" t="s">
        <v>2374</v>
      </c>
      <c r="E1254" s="19" t="s">
        <v>2373</v>
      </c>
      <c r="F1254" s="19" t="s">
        <v>2373</v>
      </c>
      <c r="G1254" s="19">
        <v>0</v>
      </c>
      <c r="H1254" s="19" t="s">
        <v>2373</v>
      </c>
      <c r="I1254" s="19" t="str">
        <f t="shared" si="38"/>
        <v>Obesity</v>
      </c>
      <c r="J1254" s="19" t="str">
        <f t="shared" si="39"/>
        <v>Prediabetes</v>
      </c>
    </row>
    <row r="1255" spans="1:10" x14ac:dyDescent="0.3">
      <c r="A1255" s="19" t="s">
        <v>1111</v>
      </c>
      <c r="B1255" s="19">
        <v>31.26</v>
      </c>
      <c r="C1255" s="21">
        <v>5.94</v>
      </c>
      <c r="D1255" s="19" t="s">
        <v>2374</v>
      </c>
      <c r="E1255" s="19" t="s">
        <v>2373</v>
      </c>
      <c r="F1255" s="19" t="s">
        <v>2373</v>
      </c>
      <c r="G1255" s="19">
        <v>1</v>
      </c>
      <c r="H1255" s="19" t="s">
        <v>2373</v>
      </c>
      <c r="I1255" s="19" t="str">
        <f t="shared" si="38"/>
        <v>Obesity</v>
      </c>
      <c r="J1255" s="19" t="str">
        <f t="shared" si="39"/>
        <v>Prediabetes</v>
      </c>
    </row>
    <row r="1256" spans="1:10" x14ac:dyDescent="0.3">
      <c r="A1256" s="19" t="s">
        <v>1110</v>
      </c>
      <c r="B1256" s="19">
        <v>33.725000000000001</v>
      </c>
      <c r="C1256" s="21">
        <v>6.45</v>
      </c>
      <c r="D1256" s="19" t="s">
        <v>2374</v>
      </c>
      <c r="E1256" s="19" t="s">
        <v>2373</v>
      </c>
      <c r="F1256" s="19" t="s">
        <v>2373</v>
      </c>
      <c r="G1256" s="19">
        <v>0</v>
      </c>
      <c r="H1256" s="19" t="s">
        <v>2373</v>
      </c>
      <c r="I1256" s="19" t="str">
        <f t="shared" si="38"/>
        <v>Obesity</v>
      </c>
      <c r="J1256" s="19" t="str">
        <f t="shared" si="39"/>
        <v>Diabetes</v>
      </c>
    </row>
    <row r="1257" spans="1:10" x14ac:dyDescent="0.3">
      <c r="A1257" s="19" t="s">
        <v>1109</v>
      </c>
      <c r="B1257" s="19">
        <v>28.9</v>
      </c>
      <c r="C1257" s="21">
        <v>5.74</v>
      </c>
      <c r="D1257" s="19" t="s">
        <v>2374</v>
      </c>
      <c r="E1257" s="19" t="s">
        <v>2373</v>
      </c>
      <c r="F1257" s="19" t="s">
        <v>2373</v>
      </c>
      <c r="G1257" s="19">
        <v>0</v>
      </c>
      <c r="H1257" s="19" t="s">
        <v>2373</v>
      </c>
      <c r="I1257" s="19" t="str">
        <f t="shared" si="38"/>
        <v>Over Weight</v>
      </c>
      <c r="J1257" s="19" t="str">
        <f t="shared" si="39"/>
        <v>Prediabetes</v>
      </c>
    </row>
    <row r="1258" spans="1:10" x14ac:dyDescent="0.3">
      <c r="A1258" s="19" t="s">
        <v>1108</v>
      </c>
      <c r="B1258" s="19">
        <v>45.69</v>
      </c>
      <c r="C1258" s="21">
        <v>4.43</v>
      </c>
      <c r="D1258" s="19" t="s">
        <v>2374</v>
      </c>
      <c r="E1258" s="19" t="s">
        <v>2373</v>
      </c>
      <c r="F1258" s="19" t="s">
        <v>2373</v>
      </c>
      <c r="G1258" s="19">
        <v>0</v>
      </c>
      <c r="H1258" s="19" t="s">
        <v>2373</v>
      </c>
      <c r="I1258" s="19" t="str">
        <f t="shared" si="38"/>
        <v>Obesity</v>
      </c>
      <c r="J1258" s="19" t="str">
        <f t="shared" si="39"/>
        <v>Normal</v>
      </c>
    </row>
    <row r="1259" spans="1:10" x14ac:dyDescent="0.3">
      <c r="A1259" s="19" t="s">
        <v>1107</v>
      </c>
      <c r="B1259" s="19">
        <v>21.03</v>
      </c>
      <c r="C1259" s="21">
        <v>6.5</v>
      </c>
      <c r="D1259" s="19" t="s">
        <v>2373</v>
      </c>
      <c r="E1259" s="19" t="s">
        <v>2373</v>
      </c>
      <c r="F1259" s="19" t="s">
        <v>2373</v>
      </c>
      <c r="G1259" s="19">
        <v>0</v>
      </c>
      <c r="H1259" s="19" t="s">
        <v>2373</v>
      </c>
      <c r="I1259" s="19" t="str">
        <f t="shared" si="38"/>
        <v>Normal Weight</v>
      </c>
      <c r="J1259" s="19" t="str">
        <f t="shared" si="39"/>
        <v>Diabetes</v>
      </c>
    </row>
    <row r="1260" spans="1:10" x14ac:dyDescent="0.3">
      <c r="A1260" s="19" t="s">
        <v>1106</v>
      </c>
      <c r="B1260" s="19">
        <v>37</v>
      </c>
      <c r="C1260" s="21">
        <v>8.75</v>
      </c>
      <c r="D1260" s="19" t="s">
        <v>2373</v>
      </c>
      <c r="E1260" s="19" t="s">
        <v>2373</v>
      </c>
      <c r="F1260" s="19" t="s">
        <v>2373</v>
      </c>
      <c r="G1260" s="19">
        <v>0</v>
      </c>
      <c r="H1260" s="19" t="s">
        <v>2373</v>
      </c>
      <c r="I1260" s="19" t="str">
        <f t="shared" si="38"/>
        <v>Obesity</v>
      </c>
      <c r="J1260" s="19" t="str">
        <f t="shared" si="39"/>
        <v>Diabetes</v>
      </c>
    </row>
    <row r="1261" spans="1:10" x14ac:dyDescent="0.3">
      <c r="A1261" s="19" t="s">
        <v>1105</v>
      </c>
      <c r="B1261" s="19">
        <v>25.4</v>
      </c>
      <c r="C1261" s="21">
        <v>11.96</v>
      </c>
      <c r="D1261" s="19" t="s">
        <v>2373</v>
      </c>
      <c r="E1261" s="19" t="s">
        <v>2373</v>
      </c>
      <c r="F1261" s="19" t="s">
        <v>2373</v>
      </c>
      <c r="G1261" s="19">
        <v>0</v>
      </c>
      <c r="H1261" s="19" t="s">
        <v>2373</v>
      </c>
      <c r="I1261" s="19" t="str">
        <f t="shared" si="38"/>
        <v>Over Weight</v>
      </c>
      <c r="J1261" s="19" t="str">
        <f t="shared" si="39"/>
        <v>Diabetes</v>
      </c>
    </row>
    <row r="1262" spans="1:10" x14ac:dyDescent="0.3">
      <c r="A1262" s="19" t="s">
        <v>1104</v>
      </c>
      <c r="B1262" s="19">
        <v>32.299999999999997</v>
      </c>
      <c r="C1262" s="21">
        <v>10.54</v>
      </c>
      <c r="D1262" s="19" t="s">
        <v>2373</v>
      </c>
      <c r="E1262" s="19" t="s">
        <v>2373</v>
      </c>
      <c r="F1262" s="19" t="s">
        <v>2373</v>
      </c>
      <c r="G1262" s="19">
        <v>0</v>
      </c>
      <c r="H1262" s="19" t="s">
        <v>2373</v>
      </c>
      <c r="I1262" s="19" t="str">
        <f t="shared" si="38"/>
        <v>Obesity</v>
      </c>
      <c r="J1262" s="19" t="str">
        <f t="shared" si="39"/>
        <v>Diabetes</v>
      </c>
    </row>
    <row r="1263" spans="1:10" x14ac:dyDescent="0.3">
      <c r="A1263" s="19" t="s">
        <v>1103</v>
      </c>
      <c r="B1263" s="19">
        <v>23.94</v>
      </c>
      <c r="C1263" s="21">
        <v>4.54</v>
      </c>
      <c r="D1263" s="19" t="s">
        <v>2374</v>
      </c>
      <c r="E1263" s="19" t="s">
        <v>2373</v>
      </c>
      <c r="F1263" s="19" t="s">
        <v>2374</v>
      </c>
      <c r="G1263" s="19">
        <v>1</v>
      </c>
      <c r="H1263" s="19" t="s">
        <v>2373</v>
      </c>
      <c r="I1263" s="19" t="str">
        <f t="shared" si="38"/>
        <v>Normal Weight</v>
      </c>
      <c r="J1263" s="19" t="str">
        <f t="shared" si="39"/>
        <v>Normal</v>
      </c>
    </row>
    <row r="1264" spans="1:10" x14ac:dyDescent="0.3">
      <c r="A1264" s="19" t="s">
        <v>1102</v>
      </c>
      <c r="B1264" s="19">
        <v>46.4</v>
      </c>
      <c r="C1264" s="21">
        <v>5.71</v>
      </c>
      <c r="D1264" s="19" t="s">
        <v>2373</v>
      </c>
      <c r="E1264" s="19" t="s">
        <v>2373</v>
      </c>
      <c r="F1264" s="19" t="s">
        <v>2373</v>
      </c>
      <c r="G1264" s="19">
        <v>0</v>
      </c>
      <c r="H1264" s="19" t="s">
        <v>2373</v>
      </c>
      <c r="I1264" s="19" t="str">
        <f t="shared" si="38"/>
        <v>Obesity</v>
      </c>
      <c r="J1264" s="19" t="str">
        <f t="shared" si="39"/>
        <v>Prediabetes</v>
      </c>
    </row>
    <row r="1265" spans="1:10" x14ac:dyDescent="0.3">
      <c r="A1265" s="19" t="s">
        <v>1101</v>
      </c>
      <c r="B1265" s="19">
        <v>40.375</v>
      </c>
      <c r="C1265" s="21">
        <v>6.25</v>
      </c>
      <c r="D1265" s="19" t="s">
        <v>2374</v>
      </c>
      <c r="E1265" s="19" t="s">
        <v>2373</v>
      </c>
      <c r="F1265" s="19" t="s">
        <v>2373</v>
      </c>
      <c r="G1265" s="19">
        <v>0</v>
      </c>
      <c r="H1265" s="19" t="s">
        <v>2373</v>
      </c>
      <c r="I1265" s="19" t="str">
        <f t="shared" si="38"/>
        <v>Obesity</v>
      </c>
      <c r="J1265" s="19" t="str">
        <f t="shared" si="39"/>
        <v>Prediabetes</v>
      </c>
    </row>
    <row r="1266" spans="1:10" x14ac:dyDescent="0.3">
      <c r="A1266" s="19" t="s">
        <v>1100</v>
      </c>
      <c r="B1266" s="19">
        <v>28.7</v>
      </c>
      <c r="C1266" s="21">
        <v>9.4700000000000006</v>
      </c>
      <c r="D1266" s="19" t="s">
        <v>2373</v>
      </c>
      <c r="E1266" s="19" t="s">
        <v>2373</v>
      </c>
      <c r="F1266" s="19" t="s">
        <v>2373</v>
      </c>
      <c r="G1266" s="19">
        <v>2</v>
      </c>
      <c r="H1266" s="19" t="s">
        <v>2373</v>
      </c>
      <c r="I1266" s="19" t="str">
        <f t="shared" si="38"/>
        <v>Over Weight</v>
      </c>
      <c r="J1266" s="19" t="str">
        <f t="shared" si="39"/>
        <v>Diabetes</v>
      </c>
    </row>
    <row r="1267" spans="1:10" x14ac:dyDescent="0.3">
      <c r="A1267" s="19" t="s">
        <v>1099</v>
      </c>
      <c r="B1267" s="19">
        <v>26.63</v>
      </c>
      <c r="C1267" s="21">
        <v>5.7</v>
      </c>
      <c r="D1267" s="19" t="s">
        <v>2373</v>
      </c>
      <c r="E1267" s="19" t="s">
        <v>2373</v>
      </c>
      <c r="F1267" s="19" t="s">
        <v>2373</v>
      </c>
      <c r="G1267" s="19">
        <v>0</v>
      </c>
      <c r="H1267" s="19" t="s">
        <v>2373</v>
      </c>
      <c r="I1267" s="19" t="str">
        <f t="shared" si="38"/>
        <v>Over Weight</v>
      </c>
      <c r="J1267" s="19" t="str">
        <f t="shared" si="39"/>
        <v>Prediabetes</v>
      </c>
    </row>
    <row r="1268" spans="1:10" x14ac:dyDescent="0.3">
      <c r="A1268" s="19" t="s">
        <v>1098</v>
      </c>
      <c r="B1268" s="19">
        <v>22.515000000000001</v>
      </c>
      <c r="C1268" s="21">
        <v>11.18</v>
      </c>
      <c r="D1268" s="19" t="s">
        <v>2373</v>
      </c>
      <c r="E1268" s="19" t="s">
        <v>2373</v>
      </c>
      <c r="F1268" s="19" t="s">
        <v>2373</v>
      </c>
      <c r="G1268" s="19">
        <v>2</v>
      </c>
      <c r="H1268" s="19" t="s">
        <v>2373</v>
      </c>
      <c r="I1268" s="19" t="str">
        <f t="shared" si="38"/>
        <v>Normal Weight</v>
      </c>
      <c r="J1268" s="19" t="str">
        <f t="shared" si="39"/>
        <v>Diabetes</v>
      </c>
    </row>
    <row r="1269" spans="1:10" x14ac:dyDescent="0.3">
      <c r="A1269" s="19" t="s">
        <v>1097</v>
      </c>
      <c r="B1269" s="19">
        <v>36.575000000000003</v>
      </c>
      <c r="C1269" s="21">
        <v>10.98</v>
      </c>
      <c r="D1269" s="19" t="s">
        <v>2373</v>
      </c>
      <c r="E1269" s="19" t="s">
        <v>2373</v>
      </c>
      <c r="F1269" s="19" t="s">
        <v>2373</v>
      </c>
      <c r="G1269" s="19">
        <v>0</v>
      </c>
      <c r="H1269" s="19" t="s">
        <v>2373</v>
      </c>
      <c r="I1269" s="19" t="str">
        <f t="shared" si="38"/>
        <v>Obesity</v>
      </c>
      <c r="J1269" s="19" t="str">
        <f t="shared" si="39"/>
        <v>Diabetes</v>
      </c>
    </row>
    <row r="1270" spans="1:10" x14ac:dyDescent="0.3">
      <c r="A1270" s="19" t="s">
        <v>1096</v>
      </c>
      <c r="B1270" s="19">
        <v>23.66</v>
      </c>
      <c r="C1270" s="21">
        <v>5.1100000000000003</v>
      </c>
      <c r="D1270" s="19" t="s">
        <v>2374</v>
      </c>
      <c r="E1270" s="19" t="s">
        <v>2373</v>
      </c>
      <c r="F1270" s="19" t="s">
        <v>2374</v>
      </c>
      <c r="G1270" s="19">
        <v>1</v>
      </c>
      <c r="H1270" s="19" t="s">
        <v>2373</v>
      </c>
      <c r="I1270" s="19" t="str">
        <f t="shared" si="38"/>
        <v>Normal Weight</v>
      </c>
      <c r="J1270" s="19" t="str">
        <f t="shared" si="39"/>
        <v>Normal</v>
      </c>
    </row>
    <row r="1271" spans="1:10" x14ac:dyDescent="0.3">
      <c r="A1271" s="19" t="s">
        <v>1095</v>
      </c>
      <c r="B1271" s="19">
        <v>18.62</v>
      </c>
      <c r="C1271" s="21">
        <v>10.24</v>
      </c>
      <c r="D1271" s="19" t="s">
        <v>2373</v>
      </c>
      <c r="E1271" s="19" t="s">
        <v>2373</v>
      </c>
      <c r="F1271" s="19" t="s">
        <v>2373</v>
      </c>
      <c r="G1271" s="19">
        <v>0</v>
      </c>
      <c r="H1271" s="19" t="s">
        <v>2373</v>
      </c>
      <c r="I1271" s="19" t="str">
        <f t="shared" si="38"/>
        <v>Normal Weight</v>
      </c>
      <c r="J1271" s="19" t="str">
        <f t="shared" si="39"/>
        <v>Diabetes</v>
      </c>
    </row>
    <row r="1272" spans="1:10" x14ac:dyDescent="0.3">
      <c r="A1272" s="19" t="s">
        <v>1094</v>
      </c>
      <c r="B1272" s="19">
        <v>19.190000000000001</v>
      </c>
      <c r="C1272" s="21">
        <v>7.71</v>
      </c>
      <c r="D1272" s="19" t="s">
        <v>2374</v>
      </c>
      <c r="E1272" s="19" t="s">
        <v>2373</v>
      </c>
      <c r="F1272" s="19" t="s">
        <v>2373</v>
      </c>
      <c r="G1272" s="19">
        <v>1</v>
      </c>
      <c r="H1272" s="19" t="s">
        <v>2373</v>
      </c>
      <c r="I1272" s="19" t="str">
        <f t="shared" si="38"/>
        <v>Normal Weight</v>
      </c>
      <c r="J1272" s="19" t="str">
        <f t="shared" si="39"/>
        <v>Diabetes</v>
      </c>
    </row>
    <row r="1273" spans="1:10" x14ac:dyDescent="0.3">
      <c r="A1273" s="19" t="s">
        <v>1093</v>
      </c>
      <c r="B1273" s="19">
        <v>27.5</v>
      </c>
      <c r="C1273" s="21">
        <v>6.03</v>
      </c>
      <c r="D1273" s="19" t="s">
        <v>2373</v>
      </c>
      <c r="E1273" s="19" t="s">
        <v>2373</v>
      </c>
      <c r="F1273" s="19" t="s">
        <v>2373</v>
      </c>
      <c r="G1273" s="19">
        <v>0</v>
      </c>
      <c r="H1273" s="19" t="s">
        <v>2373</v>
      </c>
      <c r="I1273" s="19" t="str">
        <f t="shared" si="38"/>
        <v>Over Weight</v>
      </c>
      <c r="J1273" s="19" t="str">
        <f t="shared" si="39"/>
        <v>Prediabetes</v>
      </c>
    </row>
    <row r="1274" spans="1:10" x14ac:dyDescent="0.3">
      <c r="A1274" s="19" t="s">
        <v>1092</v>
      </c>
      <c r="B1274" s="19">
        <v>27.36</v>
      </c>
      <c r="C1274" s="21">
        <v>5.96</v>
      </c>
      <c r="D1274" s="19" t="s">
        <v>2373</v>
      </c>
      <c r="E1274" s="19" t="s">
        <v>2373</v>
      </c>
      <c r="F1274" s="19" t="s">
        <v>2374</v>
      </c>
      <c r="G1274" s="19">
        <v>1</v>
      </c>
      <c r="H1274" s="19" t="s">
        <v>2373</v>
      </c>
      <c r="I1274" s="19" t="str">
        <f t="shared" si="38"/>
        <v>Over Weight</v>
      </c>
      <c r="J1274" s="19" t="str">
        <f t="shared" si="39"/>
        <v>Prediabetes</v>
      </c>
    </row>
    <row r="1275" spans="1:10" x14ac:dyDescent="0.3">
      <c r="A1275" s="19" t="s">
        <v>1091</v>
      </c>
      <c r="B1275" s="19">
        <v>20.350000000000001</v>
      </c>
      <c r="C1275" s="21">
        <v>4.16</v>
      </c>
      <c r="D1275" s="19" t="s">
        <v>2373</v>
      </c>
      <c r="E1275" s="19" t="s">
        <v>2373</v>
      </c>
      <c r="F1275" s="19" t="s">
        <v>2373</v>
      </c>
      <c r="G1275" s="19">
        <v>0</v>
      </c>
      <c r="H1275" s="19" t="s">
        <v>2373</v>
      </c>
      <c r="I1275" s="19" t="str">
        <f t="shared" si="38"/>
        <v>Normal Weight</v>
      </c>
      <c r="J1275" s="19" t="str">
        <f t="shared" si="39"/>
        <v>Normal</v>
      </c>
    </row>
    <row r="1276" spans="1:10" x14ac:dyDescent="0.3">
      <c r="A1276" s="19" t="s">
        <v>1090</v>
      </c>
      <c r="B1276" s="19">
        <v>24.035</v>
      </c>
      <c r="C1276" s="21">
        <v>6.11</v>
      </c>
      <c r="D1276" s="19" t="s">
        <v>2373</v>
      </c>
      <c r="E1276" s="19" t="s">
        <v>2373</v>
      </c>
      <c r="F1276" s="19" t="s">
        <v>2373</v>
      </c>
      <c r="G1276" s="19">
        <v>0</v>
      </c>
      <c r="H1276" s="19" t="s">
        <v>2373</v>
      </c>
      <c r="I1276" s="19" t="str">
        <f t="shared" si="38"/>
        <v>Normal Weight</v>
      </c>
      <c r="J1276" s="19" t="str">
        <f t="shared" si="39"/>
        <v>Prediabetes</v>
      </c>
    </row>
    <row r="1277" spans="1:10" x14ac:dyDescent="0.3">
      <c r="A1277" s="19" t="s">
        <v>1089</v>
      </c>
      <c r="B1277" s="19">
        <v>23.56</v>
      </c>
      <c r="C1277" s="21">
        <v>5.97</v>
      </c>
      <c r="D1277" s="19" t="s">
        <v>2373</v>
      </c>
      <c r="E1277" s="19" t="s">
        <v>2373</v>
      </c>
      <c r="F1277" s="19" t="s">
        <v>2373</v>
      </c>
      <c r="G1277" s="19">
        <v>0</v>
      </c>
      <c r="H1277" s="19" t="s">
        <v>2373</v>
      </c>
      <c r="I1277" s="19" t="str">
        <f t="shared" si="38"/>
        <v>Normal Weight</v>
      </c>
      <c r="J1277" s="19" t="str">
        <f t="shared" si="39"/>
        <v>Prediabetes</v>
      </c>
    </row>
    <row r="1278" spans="1:10" x14ac:dyDescent="0.3">
      <c r="A1278" s="19" t="s">
        <v>1088</v>
      </c>
      <c r="B1278" s="19">
        <v>27.17</v>
      </c>
      <c r="C1278" s="21">
        <v>10.81</v>
      </c>
      <c r="D1278" s="19" t="s">
        <v>2373</v>
      </c>
      <c r="E1278" s="19" t="s">
        <v>2373</v>
      </c>
      <c r="F1278" s="19" t="s">
        <v>2373</v>
      </c>
      <c r="G1278" s="19">
        <v>2</v>
      </c>
      <c r="H1278" s="19" t="s">
        <v>2373</v>
      </c>
      <c r="I1278" s="19" t="str">
        <f t="shared" si="38"/>
        <v>Over Weight</v>
      </c>
      <c r="J1278" s="19" t="str">
        <f t="shared" si="39"/>
        <v>Diabetes</v>
      </c>
    </row>
    <row r="1279" spans="1:10" x14ac:dyDescent="0.3">
      <c r="A1279" s="19" t="s">
        <v>1087</v>
      </c>
      <c r="B1279" s="19">
        <v>34.32</v>
      </c>
      <c r="C1279" s="21">
        <v>5.7</v>
      </c>
      <c r="D1279" s="19" t="s">
        <v>2374</v>
      </c>
      <c r="E1279" s="19" t="s">
        <v>2373</v>
      </c>
      <c r="F1279" s="19" t="s">
        <v>2374</v>
      </c>
      <c r="G1279" s="19">
        <v>1</v>
      </c>
      <c r="H1279" s="19" t="s">
        <v>2373</v>
      </c>
      <c r="I1279" s="19" t="str">
        <f t="shared" si="38"/>
        <v>Obesity</v>
      </c>
      <c r="J1279" s="19" t="str">
        <f t="shared" si="39"/>
        <v>Prediabetes</v>
      </c>
    </row>
    <row r="1280" spans="1:10" x14ac:dyDescent="0.3">
      <c r="A1280" s="19" t="s">
        <v>1086</v>
      </c>
      <c r="B1280" s="19">
        <v>23.87</v>
      </c>
      <c r="C1280" s="21">
        <v>4.7699999999999996</v>
      </c>
      <c r="D1280" s="19" t="s">
        <v>2374</v>
      </c>
      <c r="E1280" s="19" t="s">
        <v>2373</v>
      </c>
      <c r="F1280" s="19" t="s">
        <v>2374</v>
      </c>
      <c r="G1280" s="19">
        <v>1</v>
      </c>
      <c r="H1280" s="19" t="s">
        <v>2373</v>
      </c>
      <c r="I1280" s="19" t="str">
        <f t="shared" si="38"/>
        <v>Normal Weight</v>
      </c>
      <c r="J1280" s="19" t="str">
        <f t="shared" si="39"/>
        <v>Normal</v>
      </c>
    </row>
    <row r="1281" spans="1:10" x14ac:dyDescent="0.3">
      <c r="A1281" s="19" t="s">
        <v>1085</v>
      </c>
      <c r="B1281" s="19">
        <v>30.15</v>
      </c>
      <c r="C1281" s="21">
        <v>4.25</v>
      </c>
      <c r="D1281" s="19" t="s">
        <v>2373</v>
      </c>
      <c r="E1281" s="19" t="s">
        <v>2373</v>
      </c>
      <c r="F1281" s="19" t="s">
        <v>2373</v>
      </c>
      <c r="G1281" s="19">
        <v>1</v>
      </c>
      <c r="H1281" s="19" t="s">
        <v>2373</v>
      </c>
      <c r="I1281" s="19" t="str">
        <f t="shared" si="38"/>
        <v>Obesity</v>
      </c>
      <c r="J1281" s="19" t="str">
        <f t="shared" si="39"/>
        <v>Normal</v>
      </c>
    </row>
    <row r="1282" spans="1:10" x14ac:dyDescent="0.3">
      <c r="A1282" s="19" t="s">
        <v>1084</v>
      </c>
      <c r="B1282" s="19">
        <v>26.36</v>
      </c>
      <c r="C1282" s="21">
        <v>5.52</v>
      </c>
      <c r="D1282" s="19" t="s">
        <v>2373</v>
      </c>
      <c r="E1282" s="19" t="s">
        <v>2373</v>
      </c>
      <c r="F1282" s="19" t="s">
        <v>2373</v>
      </c>
      <c r="G1282" s="19">
        <v>0</v>
      </c>
      <c r="H1282" s="19" t="s">
        <v>2373</v>
      </c>
      <c r="I1282" s="19" t="str">
        <f t="shared" si="38"/>
        <v>Over Weight</v>
      </c>
      <c r="J1282" s="19" t="str">
        <f t="shared" si="39"/>
        <v>Normal</v>
      </c>
    </row>
    <row r="1283" spans="1:10" x14ac:dyDescent="0.3">
      <c r="A1283" s="19" t="s">
        <v>1083</v>
      </c>
      <c r="B1283" s="19">
        <v>45.32</v>
      </c>
      <c r="C1283" s="21">
        <v>6.53</v>
      </c>
      <c r="D1283" s="19" t="s">
        <v>2374</v>
      </c>
      <c r="E1283" s="19" t="s">
        <v>2373</v>
      </c>
      <c r="F1283" s="19" t="s">
        <v>2373</v>
      </c>
      <c r="G1283" s="19">
        <v>1</v>
      </c>
      <c r="H1283" s="19" t="s">
        <v>2373</v>
      </c>
      <c r="I1283" s="19" t="str">
        <f t="shared" ref="I1283:I1346" si="40">IF(B1283&lt;18.5,"Under Weight",IF(B1283&lt;24.9,"Normal Weight",IF(B1283&lt;29.9,"Over Weight","Obesity")))</f>
        <v>Obesity</v>
      </c>
      <c r="J1283" s="19" t="str">
        <f t="shared" ref="J1283:J1346" si="41">IF(C1283&lt;5.7,"Normal",IF(C1283&lt;6.4,"Prediabetes","Diabetes"))</f>
        <v>Diabetes</v>
      </c>
    </row>
    <row r="1284" spans="1:10" x14ac:dyDescent="0.3">
      <c r="A1284" s="19" t="s">
        <v>1082</v>
      </c>
      <c r="B1284" s="19">
        <v>31.93</v>
      </c>
      <c r="C1284" s="21">
        <v>4.82</v>
      </c>
      <c r="D1284" s="19" t="s">
        <v>2374</v>
      </c>
      <c r="E1284" s="19" t="s">
        <v>2373</v>
      </c>
      <c r="F1284" s="19" t="s">
        <v>2373</v>
      </c>
      <c r="G1284" s="19">
        <v>1</v>
      </c>
      <c r="H1284" s="19" t="s">
        <v>2373</v>
      </c>
      <c r="I1284" s="19" t="str">
        <f t="shared" si="40"/>
        <v>Obesity</v>
      </c>
      <c r="J1284" s="19" t="str">
        <f t="shared" si="41"/>
        <v>Normal</v>
      </c>
    </row>
    <row r="1285" spans="1:10" x14ac:dyDescent="0.3">
      <c r="A1285" s="19" t="s">
        <v>1081</v>
      </c>
      <c r="B1285" s="19">
        <v>36</v>
      </c>
      <c r="C1285" s="21">
        <v>11.94</v>
      </c>
      <c r="D1285" s="19" t="s">
        <v>2374</v>
      </c>
      <c r="E1285" s="19" t="s">
        <v>2373</v>
      </c>
      <c r="F1285" s="19" t="s">
        <v>2373</v>
      </c>
      <c r="G1285" s="19">
        <v>1</v>
      </c>
      <c r="H1285" s="19" t="s">
        <v>2373</v>
      </c>
      <c r="I1285" s="19" t="str">
        <f t="shared" si="40"/>
        <v>Obesity</v>
      </c>
      <c r="J1285" s="19" t="str">
        <f t="shared" si="41"/>
        <v>Diabetes</v>
      </c>
    </row>
    <row r="1286" spans="1:10" x14ac:dyDescent="0.3">
      <c r="A1286" s="19" t="s">
        <v>1080</v>
      </c>
      <c r="B1286" s="19">
        <v>32</v>
      </c>
      <c r="C1286" s="21">
        <v>7.85</v>
      </c>
      <c r="D1286" s="19" t="s">
        <v>2374</v>
      </c>
      <c r="E1286" s="19" t="s">
        <v>2373</v>
      </c>
      <c r="F1286" s="19" t="s">
        <v>2373</v>
      </c>
      <c r="G1286" s="19">
        <v>1</v>
      </c>
      <c r="H1286" s="19" t="s">
        <v>2373</v>
      </c>
      <c r="I1286" s="19" t="str">
        <f t="shared" si="40"/>
        <v>Obesity</v>
      </c>
      <c r="J1286" s="19" t="str">
        <f t="shared" si="41"/>
        <v>Diabetes</v>
      </c>
    </row>
    <row r="1287" spans="1:10" x14ac:dyDescent="0.3">
      <c r="A1287" s="19" t="s">
        <v>1079</v>
      </c>
      <c r="B1287" s="19">
        <v>29.37</v>
      </c>
      <c r="C1287" s="21">
        <v>8.01</v>
      </c>
      <c r="D1287" s="19" t="s">
        <v>2374</v>
      </c>
      <c r="E1287" s="19" t="s">
        <v>2373</v>
      </c>
      <c r="F1287" s="19" t="s">
        <v>2373</v>
      </c>
      <c r="G1287" s="19">
        <v>1</v>
      </c>
      <c r="H1287" s="19" t="s">
        <v>2373</v>
      </c>
      <c r="I1287" s="19" t="str">
        <f t="shared" si="40"/>
        <v>Over Weight</v>
      </c>
      <c r="J1287" s="19" t="str">
        <f t="shared" si="41"/>
        <v>Diabetes</v>
      </c>
    </row>
    <row r="1288" spans="1:10" x14ac:dyDescent="0.3">
      <c r="A1288" s="19" t="s">
        <v>1078</v>
      </c>
      <c r="B1288" s="19">
        <v>23.6</v>
      </c>
      <c r="C1288" s="21">
        <v>7.4</v>
      </c>
      <c r="D1288" s="19" t="s">
        <v>2374</v>
      </c>
      <c r="E1288" s="19" t="s">
        <v>2373</v>
      </c>
      <c r="F1288" s="19" t="s">
        <v>2373</v>
      </c>
      <c r="G1288" s="19">
        <v>1</v>
      </c>
      <c r="H1288" s="19" t="s">
        <v>2373</v>
      </c>
      <c r="I1288" s="19" t="str">
        <f t="shared" si="40"/>
        <v>Normal Weight</v>
      </c>
      <c r="J1288" s="19" t="str">
        <f t="shared" si="41"/>
        <v>Diabetes</v>
      </c>
    </row>
    <row r="1289" spans="1:10" x14ac:dyDescent="0.3">
      <c r="A1289" s="19" t="s">
        <v>1077</v>
      </c>
      <c r="B1289" s="19">
        <v>33.155000000000001</v>
      </c>
      <c r="C1289" s="21">
        <v>8.3800000000000008</v>
      </c>
      <c r="D1289" s="19" t="s">
        <v>2374</v>
      </c>
      <c r="E1289" s="19" t="s">
        <v>2373</v>
      </c>
      <c r="F1289" s="19" t="s">
        <v>2373</v>
      </c>
      <c r="G1289" s="19">
        <v>0</v>
      </c>
      <c r="H1289" s="19" t="s">
        <v>2373</v>
      </c>
      <c r="I1289" s="19" t="str">
        <f t="shared" si="40"/>
        <v>Obesity</v>
      </c>
      <c r="J1289" s="19" t="str">
        <f t="shared" si="41"/>
        <v>Diabetes</v>
      </c>
    </row>
    <row r="1290" spans="1:10" x14ac:dyDescent="0.3">
      <c r="A1290" s="19" t="s">
        <v>1076</v>
      </c>
      <c r="B1290" s="19">
        <v>24.32</v>
      </c>
      <c r="C1290" s="21">
        <v>11.56</v>
      </c>
      <c r="D1290" s="19" t="s">
        <v>2374</v>
      </c>
      <c r="E1290" s="19" t="s">
        <v>2373</v>
      </c>
      <c r="F1290" s="19" t="s">
        <v>2373</v>
      </c>
      <c r="G1290" s="19">
        <v>1</v>
      </c>
      <c r="H1290" s="19" t="s">
        <v>2373</v>
      </c>
      <c r="I1290" s="19" t="str">
        <f t="shared" si="40"/>
        <v>Normal Weight</v>
      </c>
      <c r="J1290" s="19" t="str">
        <f t="shared" si="41"/>
        <v>Diabetes</v>
      </c>
    </row>
    <row r="1291" spans="1:10" x14ac:dyDescent="0.3">
      <c r="A1291" s="19" t="s">
        <v>1075</v>
      </c>
      <c r="B1291" s="19">
        <v>36.299999999999997</v>
      </c>
      <c r="C1291" s="21">
        <v>4.6100000000000003</v>
      </c>
      <c r="D1291" s="19" t="s">
        <v>2373</v>
      </c>
      <c r="E1291" s="19" t="s">
        <v>2373</v>
      </c>
      <c r="F1291" s="19" t="s">
        <v>2373</v>
      </c>
      <c r="G1291" s="19">
        <v>0</v>
      </c>
      <c r="H1291" s="19" t="s">
        <v>2373</v>
      </c>
      <c r="I1291" s="19" t="str">
        <f t="shared" si="40"/>
        <v>Obesity</v>
      </c>
      <c r="J1291" s="19" t="str">
        <f t="shared" si="41"/>
        <v>Normal</v>
      </c>
    </row>
    <row r="1292" spans="1:10" x14ac:dyDescent="0.3">
      <c r="A1292" s="19" t="s">
        <v>1074</v>
      </c>
      <c r="B1292" s="19">
        <v>34.4</v>
      </c>
      <c r="C1292" s="21">
        <v>4.95</v>
      </c>
      <c r="D1292" s="19" t="s">
        <v>2373</v>
      </c>
      <c r="E1292" s="19" t="s">
        <v>2373</v>
      </c>
      <c r="F1292" s="19" t="s">
        <v>2374</v>
      </c>
      <c r="G1292" s="19">
        <v>1</v>
      </c>
      <c r="H1292" s="19" t="s">
        <v>2373</v>
      </c>
      <c r="I1292" s="19" t="str">
        <f t="shared" si="40"/>
        <v>Obesity</v>
      </c>
      <c r="J1292" s="19" t="str">
        <f t="shared" si="41"/>
        <v>Normal</v>
      </c>
    </row>
    <row r="1293" spans="1:10" x14ac:dyDescent="0.3">
      <c r="A1293" s="19" t="s">
        <v>1073</v>
      </c>
      <c r="B1293" s="19">
        <v>30.9</v>
      </c>
      <c r="C1293" s="21">
        <v>5.04</v>
      </c>
      <c r="D1293" s="19" t="s">
        <v>2373</v>
      </c>
      <c r="E1293" s="19" t="s">
        <v>2373</v>
      </c>
      <c r="F1293" s="19" t="s">
        <v>2373</v>
      </c>
      <c r="G1293" s="19">
        <v>0</v>
      </c>
      <c r="H1293" s="19" t="s">
        <v>2373</v>
      </c>
      <c r="I1293" s="19" t="str">
        <f t="shared" si="40"/>
        <v>Obesity</v>
      </c>
      <c r="J1293" s="19" t="str">
        <f t="shared" si="41"/>
        <v>Normal</v>
      </c>
    </row>
    <row r="1294" spans="1:10" x14ac:dyDescent="0.3">
      <c r="A1294" s="19" t="s">
        <v>1072</v>
      </c>
      <c r="B1294" s="19">
        <v>28.6</v>
      </c>
      <c r="C1294" s="21">
        <v>5.42</v>
      </c>
      <c r="D1294" s="19" t="s">
        <v>2373</v>
      </c>
      <c r="E1294" s="19" t="s">
        <v>2373</v>
      </c>
      <c r="F1294" s="19" t="s">
        <v>2373</v>
      </c>
      <c r="G1294" s="19">
        <v>0</v>
      </c>
      <c r="H1294" s="19" t="s">
        <v>2373</v>
      </c>
      <c r="I1294" s="19" t="str">
        <f t="shared" si="40"/>
        <v>Over Weight</v>
      </c>
      <c r="J1294" s="19" t="str">
        <f t="shared" si="41"/>
        <v>Normal</v>
      </c>
    </row>
    <row r="1295" spans="1:10" x14ac:dyDescent="0.3">
      <c r="A1295" s="19" t="s">
        <v>1071</v>
      </c>
      <c r="B1295" s="19">
        <v>27.83</v>
      </c>
      <c r="C1295" s="21">
        <v>5.39</v>
      </c>
      <c r="D1295" s="19" t="s">
        <v>2373</v>
      </c>
      <c r="E1295" s="19" t="s">
        <v>2373</v>
      </c>
      <c r="F1295" s="19" t="s">
        <v>2373</v>
      </c>
      <c r="G1295" s="19">
        <v>0</v>
      </c>
      <c r="H1295" s="19" t="s">
        <v>2373</v>
      </c>
      <c r="I1295" s="19" t="str">
        <f t="shared" si="40"/>
        <v>Over Weight</v>
      </c>
      <c r="J1295" s="19" t="str">
        <f t="shared" si="41"/>
        <v>Normal</v>
      </c>
    </row>
    <row r="1296" spans="1:10" x14ac:dyDescent="0.3">
      <c r="A1296" s="19" t="s">
        <v>1070</v>
      </c>
      <c r="B1296" s="19">
        <v>39.64</v>
      </c>
      <c r="C1296" s="21">
        <v>6</v>
      </c>
      <c r="D1296" s="19" t="s">
        <v>2373</v>
      </c>
      <c r="E1296" s="19" t="s">
        <v>2373</v>
      </c>
      <c r="F1296" s="19" t="s">
        <v>2374</v>
      </c>
      <c r="G1296" s="19">
        <v>1</v>
      </c>
      <c r="H1296" s="19" t="s">
        <v>2373</v>
      </c>
      <c r="I1296" s="19" t="str">
        <f t="shared" si="40"/>
        <v>Obesity</v>
      </c>
      <c r="J1296" s="19" t="str">
        <f t="shared" si="41"/>
        <v>Prediabetes</v>
      </c>
    </row>
    <row r="1297" spans="1:10" x14ac:dyDescent="0.3">
      <c r="A1297" s="19" t="s">
        <v>1069</v>
      </c>
      <c r="B1297" s="19">
        <v>38.479999999999997</v>
      </c>
      <c r="C1297" s="21">
        <v>6.02</v>
      </c>
      <c r="D1297" s="19" t="s">
        <v>2373</v>
      </c>
      <c r="E1297" s="19" t="s">
        <v>2373</v>
      </c>
      <c r="F1297" s="19" t="s">
        <v>2373</v>
      </c>
      <c r="G1297" s="19">
        <v>1</v>
      </c>
      <c r="H1297" s="19" t="s">
        <v>2373</v>
      </c>
      <c r="I1297" s="19" t="str">
        <f t="shared" si="40"/>
        <v>Obesity</v>
      </c>
      <c r="J1297" s="19" t="str">
        <f t="shared" si="41"/>
        <v>Prediabetes</v>
      </c>
    </row>
    <row r="1298" spans="1:10" x14ac:dyDescent="0.3">
      <c r="A1298" s="19" t="s">
        <v>1068</v>
      </c>
      <c r="B1298" s="19">
        <v>36.200000000000003</v>
      </c>
      <c r="C1298" s="21">
        <v>4.62</v>
      </c>
      <c r="D1298" s="19" t="s">
        <v>2373</v>
      </c>
      <c r="E1298" s="19" t="s">
        <v>2373</v>
      </c>
      <c r="F1298" s="19" t="s">
        <v>2373</v>
      </c>
      <c r="G1298" s="19">
        <v>2</v>
      </c>
      <c r="H1298" s="19" t="s">
        <v>2373</v>
      </c>
      <c r="I1298" s="19" t="str">
        <f t="shared" si="40"/>
        <v>Obesity</v>
      </c>
      <c r="J1298" s="19" t="str">
        <f t="shared" si="41"/>
        <v>Normal</v>
      </c>
    </row>
    <row r="1299" spans="1:10" x14ac:dyDescent="0.3">
      <c r="A1299" s="19" t="s">
        <v>1067</v>
      </c>
      <c r="B1299" s="19">
        <v>27.13</v>
      </c>
      <c r="C1299" s="21">
        <v>5.59</v>
      </c>
      <c r="D1299" s="19" t="s">
        <v>2373</v>
      </c>
      <c r="E1299" s="19" t="s">
        <v>2373</v>
      </c>
      <c r="F1299" s="19" t="s">
        <v>2373</v>
      </c>
      <c r="G1299" s="19">
        <v>1</v>
      </c>
      <c r="H1299" s="19" t="s">
        <v>2373</v>
      </c>
      <c r="I1299" s="19" t="str">
        <f t="shared" si="40"/>
        <v>Over Weight</v>
      </c>
      <c r="J1299" s="19" t="str">
        <f t="shared" si="41"/>
        <v>Normal</v>
      </c>
    </row>
    <row r="1300" spans="1:10" x14ac:dyDescent="0.3">
      <c r="A1300" s="19" t="s">
        <v>1066</v>
      </c>
      <c r="B1300" s="19">
        <v>20.75</v>
      </c>
      <c r="C1300" s="21">
        <v>5.18</v>
      </c>
      <c r="D1300" s="19" t="s">
        <v>2374</v>
      </c>
      <c r="E1300" s="19" t="s">
        <v>2373</v>
      </c>
      <c r="F1300" s="19" t="s">
        <v>2373</v>
      </c>
      <c r="G1300" s="19">
        <v>2</v>
      </c>
      <c r="H1300" s="19" t="s">
        <v>2373</v>
      </c>
      <c r="I1300" s="19" t="str">
        <f t="shared" si="40"/>
        <v>Normal Weight</v>
      </c>
      <c r="J1300" s="19" t="str">
        <f t="shared" si="41"/>
        <v>Normal</v>
      </c>
    </row>
    <row r="1301" spans="1:10" x14ac:dyDescent="0.3">
      <c r="A1301" s="19" t="s">
        <v>1065</v>
      </c>
      <c r="B1301" s="19">
        <v>26.6</v>
      </c>
      <c r="C1301" s="21">
        <v>6.29</v>
      </c>
      <c r="D1301" s="19" t="s">
        <v>2373</v>
      </c>
      <c r="E1301" s="19" t="s">
        <v>2373</v>
      </c>
      <c r="F1301" s="19" t="s">
        <v>2373</v>
      </c>
      <c r="G1301" s="19">
        <v>2</v>
      </c>
      <c r="H1301" s="19" t="s">
        <v>2373</v>
      </c>
      <c r="I1301" s="19" t="str">
        <f t="shared" si="40"/>
        <v>Over Weight</v>
      </c>
      <c r="J1301" s="19" t="str">
        <f t="shared" si="41"/>
        <v>Prediabetes</v>
      </c>
    </row>
    <row r="1302" spans="1:10" x14ac:dyDescent="0.3">
      <c r="A1302" s="19" t="s">
        <v>1064</v>
      </c>
      <c r="B1302" s="19">
        <v>25.3</v>
      </c>
      <c r="C1302" s="21">
        <v>4.49</v>
      </c>
      <c r="D1302" s="19" t="s">
        <v>2373</v>
      </c>
      <c r="E1302" s="19" t="s">
        <v>2373</v>
      </c>
      <c r="F1302" s="19" t="s">
        <v>2373</v>
      </c>
      <c r="G1302" s="19">
        <v>2</v>
      </c>
      <c r="H1302" s="19" t="s">
        <v>2373</v>
      </c>
      <c r="I1302" s="19" t="str">
        <f t="shared" si="40"/>
        <v>Over Weight</v>
      </c>
      <c r="J1302" s="19" t="str">
        <f t="shared" si="41"/>
        <v>Normal</v>
      </c>
    </row>
    <row r="1303" spans="1:10" x14ac:dyDescent="0.3">
      <c r="A1303" s="19" t="s">
        <v>1063</v>
      </c>
      <c r="B1303" s="19">
        <v>18.84</v>
      </c>
      <c r="C1303" s="21">
        <v>11.82</v>
      </c>
      <c r="D1303" s="19" t="s">
        <v>2374</v>
      </c>
      <c r="E1303" s="19" t="s">
        <v>2373</v>
      </c>
      <c r="F1303" s="19" t="s">
        <v>2374</v>
      </c>
      <c r="G1303" s="19">
        <v>1</v>
      </c>
      <c r="H1303" s="19" t="s">
        <v>2373</v>
      </c>
      <c r="I1303" s="19" t="str">
        <f t="shared" si="40"/>
        <v>Normal Weight</v>
      </c>
      <c r="J1303" s="19" t="str">
        <f t="shared" si="41"/>
        <v>Diabetes</v>
      </c>
    </row>
    <row r="1304" spans="1:10" x14ac:dyDescent="0.3">
      <c r="A1304" s="19" t="s">
        <v>1062</v>
      </c>
      <c r="B1304" s="19">
        <v>19.57</v>
      </c>
      <c r="C1304" s="21">
        <v>7.41</v>
      </c>
      <c r="D1304" s="19" t="s">
        <v>2374</v>
      </c>
      <c r="E1304" s="19" t="s">
        <v>2373</v>
      </c>
      <c r="F1304" s="19" t="s">
        <v>2373</v>
      </c>
      <c r="G1304" s="19">
        <v>1</v>
      </c>
      <c r="H1304" s="19" t="s">
        <v>2373</v>
      </c>
      <c r="I1304" s="19" t="str">
        <f t="shared" si="40"/>
        <v>Normal Weight</v>
      </c>
      <c r="J1304" s="19" t="str">
        <f t="shared" si="41"/>
        <v>Diabetes</v>
      </c>
    </row>
    <row r="1305" spans="1:10" x14ac:dyDescent="0.3">
      <c r="A1305" s="19" t="s">
        <v>1061</v>
      </c>
      <c r="B1305" s="19">
        <v>30.495000000000001</v>
      </c>
      <c r="C1305" s="21">
        <v>5.97</v>
      </c>
      <c r="D1305" s="19" t="s">
        <v>2373</v>
      </c>
      <c r="E1305" s="19" t="s">
        <v>2373</v>
      </c>
      <c r="F1305" s="19" t="s">
        <v>2373</v>
      </c>
      <c r="G1305" s="19">
        <v>0</v>
      </c>
      <c r="H1305" s="19" t="s">
        <v>2373</v>
      </c>
      <c r="I1305" s="19" t="str">
        <f t="shared" si="40"/>
        <v>Obesity</v>
      </c>
      <c r="J1305" s="19" t="str">
        <f t="shared" si="41"/>
        <v>Prediabetes</v>
      </c>
    </row>
    <row r="1306" spans="1:10" x14ac:dyDescent="0.3">
      <c r="A1306" s="19" t="s">
        <v>1060</v>
      </c>
      <c r="B1306" s="19">
        <v>30.114999999999998</v>
      </c>
      <c r="C1306" s="21">
        <v>5.74</v>
      </c>
      <c r="D1306" s="19" t="s">
        <v>2373</v>
      </c>
      <c r="E1306" s="19" t="s">
        <v>2373</v>
      </c>
      <c r="F1306" s="19" t="s">
        <v>2374</v>
      </c>
      <c r="G1306" s="19">
        <v>1</v>
      </c>
      <c r="H1306" s="19" t="s">
        <v>2373</v>
      </c>
      <c r="I1306" s="19" t="str">
        <f t="shared" si="40"/>
        <v>Obesity</v>
      </c>
      <c r="J1306" s="19" t="str">
        <f t="shared" si="41"/>
        <v>Prediabetes</v>
      </c>
    </row>
    <row r="1307" spans="1:10" x14ac:dyDescent="0.3">
      <c r="A1307" s="19" t="s">
        <v>1059</v>
      </c>
      <c r="B1307" s="19">
        <v>24.78</v>
      </c>
      <c r="C1307" s="21">
        <v>9.85</v>
      </c>
      <c r="D1307" s="19" t="s">
        <v>2373</v>
      </c>
      <c r="E1307" s="19" t="s">
        <v>2373</v>
      </c>
      <c r="F1307" s="19" t="s">
        <v>2373</v>
      </c>
      <c r="G1307" s="19">
        <v>0</v>
      </c>
      <c r="H1307" s="19" t="s">
        <v>2373</v>
      </c>
      <c r="I1307" s="19" t="str">
        <f t="shared" si="40"/>
        <v>Normal Weight</v>
      </c>
      <c r="J1307" s="19" t="str">
        <f t="shared" si="41"/>
        <v>Diabetes</v>
      </c>
    </row>
    <row r="1308" spans="1:10" x14ac:dyDescent="0.3">
      <c r="A1308" s="19" t="s">
        <v>1058</v>
      </c>
      <c r="B1308" s="19">
        <v>24.77</v>
      </c>
      <c r="C1308" s="21">
        <v>7.59</v>
      </c>
      <c r="D1308" s="19" t="s">
        <v>2373</v>
      </c>
      <c r="E1308" s="19" t="s">
        <v>2373</v>
      </c>
      <c r="F1308" s="19" t="s">
        <v>2373</v>
      </c>
      <c r="G1308" s="19">
        <v>0</v>
      </c>
      <c r="H1308" s="19" t="s">
        <v>2373</v>
      </c>
      <c r="I1308" s="19" t="str">
        <f t="shared" si="40"/>
        <v>Normal Weight</v>
      </c>
      <c r="J1308" s="19" t="str">
        <f t="shared" si="41"/>
        <v>Diabetes</v>
      </c>
    </row>
    <row r="1309" spans="1:10" x14ac:dyDescent="0.3">
      <c r="A1309" s="19" t="s">
        <v>1057</v>
      </c>
      <c r="B1309" s="19">
        <v>16.579999999999998</v>
      </c>
      <c r="C1309" s="21">
        <v>6.98</v>
      </c>
      <c r="D1309" s="19" t="s">
        <v>2374</v>
      </c>
      <c r="E1309" s="19" t="s">
        <v>2373</v>
      </c>
      <c r="F1309" s="19" t="s">
        <v>2374</v>
      </c>
      <c r="G1309" s="19">
        <v>1</v>
      </c>
      <c r="H1309" s="19" t="s">
        <v>2373</v>
      </c>
      <c r="I1309" s="19" t="str">
        <f t="shared" si="40"/>
        <v>Under Weight</v>
      </c>
      <c r="J1309" s="19" t="str">
        <f t="shared" si="41"/>
        <v>Diabetes</v>
      </c>
    </row>
    <row r="1310" spans="1:10" x14ac:dyDescent="0.3">
      <c r="A1310" s="19" t="s">
        <v>1056</v>
      </c>
      <c r="B1310" s="19">
        <v>38.17</v>
      </c>
      <c r="C1310" s="21">
        <v>4.7300000000000004</v>
      </c>
      <c r="D1310" s="19" t="s">
        <v>2374</v>
      </c>
      <c r="E1310" s="19" t="s">
        <v>2373</v>
      </c>
      <c r="F1310" s="19" t="s">
        <v>2373</v>
      </c>
      <c r="G1310" s="19">
        <v>0</v>
      </c>
      <c r="H1310" s="19" t="s">
        <v>2373</v>
      </c>
      <c r="I1310" s="19" t="str">
        <f t="shared" si="40"/>
        <v>Obesity</v>
      </c>
      <c r="J1310" s="19" t="str">
        <f t="shared" si="41"/>
        <v>Normal</v>
      </c>
    </row>
    <row r="1311" spans="1:10" x14ac:dyDescent="0.3">
      <c r="A1311" s="19" t="s">
        <v>1055</v>
      </c>
      <c r="B1311" s="19">
        <v>39.424999999999997</v>
      </c>
      <c r="C1311" s="21">
        <v>4.76</v>
      </c>
      <c r="D1311" s="19" t="s">
        <v>2374</v>
      </c>
      <c r="E1311" s="19" t="s">
        <v>2373</v>
      </c>
      <c r="F1311" s="19" t="s">
        <v>2373</v>
      </c>
      <c r="G1311" s="19">
        <v>0</v>
      </c>
      <c r="H1311" s="19" t="s">
        <v>2373</v>
      </c>
      <c r="I1311" s="19" t="str">
        <f t="shared" si="40"/>
        <v>Obesity</v>
      </c>
      <c r="J1311" s="19" t="str">
        <f t="shared" si="41"/>
        <v>Normal</v>
      </c>
    </row>
    <row r="1312" spans="1:10" x14ac:dyDescent="0.3">
      <c r="A1312" s="19" t="s">
        <v>1054</v>
      </c>
      <c r="B1312" s="19">
        <v>33.44</v>
      </c>
      <c r="C1312" s="21">
        <v>6.24</v>
      </c>
      <c r="D1312" s="19" t="s">
        <v>2374</v>
      </c>
      <c r="E1312" s="19" t="s">
        <v>2373</v>
      </c>
      <c r="F1312" s="19" t="s">
        <v>2373</v>
      </c>
      <c r="G1312" s="19">
        <v>0</v>
      </c>
      <c r="H1312" s="19" t="s">
        <v>2373</v>
      </c>
      <c r="I1312" s="19" t="str">
        <f t="shared" si="40"/>
        <v>Obesity</v>
      </c>
      <c r="J1312" s="19" t="str">
        <f t="shared" si="41"/>
        <v>Prediabetes</v>
      </c>
    </row>
    <row r="1313" spans="1:10" x14ac:dyDescent="0.3">
      <c r="A1313" s="19" t="s">
        <v>1053</v>
      </c>
      <c r="B1313" s="19">
        <v>33.344999999999999</v>
      </c>
      <c r="C1313" s="21">
        <v>5.44</v>
      </c>
      <c r="D1313" s="19" t="s">
        <v>2374</v>
      </c>
      <c r="E1313" s="19" t="s">
        <v>2373</v>
      </c>
      <c r="F1313" s="19" t="s">
        <v>2373</v>
      </c>
      <c r="G1313" s="19">
        <v>0</v>
      </c>
      <c r="H1313" s="19" t="s">
        <v>2373</v>
      </c>
      <c r="I1313" s="19" t="str">
        <f t="shared" si="40"/>
        <v>Obesity</v>
      </c>
      <c r="J1313" s="19" t="str">
        <f t="shared" si="41"/>
        <v>Normal</v>
      </c>
    </row>
    <row r="1314" spans="1:10" x14ac:dyDescent="0.3">
      <c r="A1314" s="19" t="s">
        <v>1052</v>
      </c>
      <c r="B1314" s="19">
        <v>38.79</v>
      </c>
      <c r="C1314" s="21">
        <v>5.08</v>
      </c>
      <c r="D1314" s="19" t="s">
        <v>2373</v>
      </c>
      <c r="E1314" s="19" t="s">
        <v>2373</v>
      </c>
      <c r="F1314" s="19" t="s">
        <v>2374</v>
      </c>
      <c r="G1314" s="19">
        <v>1</v>
      </c>
      <c r="H1314" s="19" t="s">
        <v>2373</v>
      </c>
      <c r="I1314" s="19" t="str">
        <f t="shared" si="40"/>
        <v>Obesity</v>
      </c>
      <c r="J1314" s="19" t="str">
        <f t="shared" si="41"/>
        <v>Normal</v>
      </c>
    </row>
    <row r="1315" spans="1:10" x14ac:dyDescent="0.3">
      <c r="A1315" s="19" t="s">
        <v>1051</v>
      </c>
      <c r="B1315" s="19">
        <v>30.684999999999999</v>
      </c>
      <c r="C1315" s="21">
        <v>4.87</v>
      </c>
      <c r="D1315" s="19" t="s">
        <v>2373</v>
      </c>
      <c r="E1315" s="19" t="s">
        <v>2373</v>
      </c>
      <c r="F1315" s="19" t="s">
        <v>2374</v>
      </c>
      <c r="G1315" s="19">
        <v>1</v>
      </c>
      <c r="H1315" s="19" t="s">
        <v>2373</v>
      </c>
      <c r="I1315" s="19" t="str">
        <f t="shared" si="40"/>
        <v>Obesity</v>
      </c>
      <c r="J1315" s="19" t="str">
        <f t="shared" si="41"/>
        <v>Normal</v>
      </c>
    </row>
    <row r="1316" spans="1:10" x14ac:dyDescent="0.3">
      <c r="A1316" s="19" t="s">
        <v>1050</v>
      </c>
      <c r="B1316" s="19">
        <v>22.135000000000002</v>
      </c>
      <c r="C1316" s="21">
        <v>8.17</v>
      </c>
      <c r="D1316" s="19" t="s">
        <v>2373</v>
      </c>
      <c r="E1316" s="19" t="s">
        <v>2373</v>
      </c>
      <c r="F1316" s="19" t="s">
        <v>2373</v>
      </c>
      <c r="G1316" s="19">
        <v>0</v>
      </c>
      <c r="H1316" s="19" t="s">
        <v>2373</v>
      </c>
      <c r="I1316" s="19" t="str">
        <f t="shared" si="40"/>
        <v>Normal Weight</v>
      </c>
      <c r="J1316" s="19" t="str">
        <f t="shared" si="41"/>
        <v>Diabetes</v>
      </c>
    </row>
    <row r="1317" spans="1:10" x14ac:dyDescent="0.3">
      <c r="A1317" s="19" t="s">
        <v>1049</v>
      </c>
      <c r="B1317" s="19">
        <v>33.33</v>
      </c>
      <c r="C1317" s="21">
        <v>7.61</v>
      </c>
      <c r="D1317" s="19" t="s">
        <v>2373</v>
      </c>
      <c r="E1317" s="19" t="s">
        <v>2373</v>
      </c>
      <c r="F1317" s="19" t="s">
        <v>2373</v>
      </c>
      <c r="G1317" s="19">
        <v>0</v>
      </c>
      <c r="H1317" s="19" t="s">
        <v>2373</v>
      </c>
      <c r="I1317" s="19" t="str">
        <f t="shared" si="40"/>
        <v>Obesity</v>
      </c>
      <c r="J1317" s="19" t="str">
        <f t="shared" si="41"/>
        <v>Diabetes</v>
      </c>
    </row>
    <row r="1318" spans="1:10" x14ac:dyDescent="0.3">
      <c r="A1318" s="19" t="s">
        <v>1048</v>
      </c>
      <c r="B1318" s="19">
        <v>31.13</v>
      </c>
      <c r="C1318" s="21">
        <v>10.1</v>
      </c>
      <c r="D1318" s="19" t="s">
        <v>2373</v>
      </c>
      <c r="E1318" s="19" t="s">
        <v>2373</v>
      </c>
      <c r="F1318" s="19" t="s">
        <v>2373</v>
      </c>
      <c r="G1318" s="19">
        <v>0</v>
      </c>
      <c r="H1318" s="19" t="s">
        <v>2373</v>
      </c>
      <c r="I1318" s="19" t="str">
        <f t="shared" si="40"/>
        <v>Obesity</v>
      </c>
      <c r="J1318" s="19" t="str">
        <f t="shared" si="41"/>
        <v>Diabetes</v>
      </c>
    </row>
    <row r="1319" spans="1:10" x14ac:dyDescent="0.3">
      <c r="A1319" s="19" t="s">
        <v>1047</v>
      </c>
      <c r="B1319" s="19">
        <v>28.9</v>
      </c>
      <c r="C1319" s="21">
        <v>11.24</v>
      </c>
      <c r="D1319" s="19" t="s">
        <v>2373</v>
      </c>
      <c r="E1319" s="19" t="s">
        <v>2373</v>
      </c>
      <c r="F1319" s="19" t="s">
        <v>2373</v>
      </c>
      <c r="G1319" s="19">
        <v>0</v>
      </c>
      <c r="H1319" s="19" t="s">
        <v>2373</v>
      </c>
      <c r="I1319" s="19" t="str">
        <f t="shared" si="40"/>
        <v>Over Weight</v>
      </c>
      <c r="J1319" s="19" t="str">
        <f t="shared" si="41"/>
        <v>Diabetes</v>
      </c>
    </row>
    <row r="1320" spans="1:10" x14ac:dyDescent="0.3">
      <c r="A1320" s="19" t="s">
        <v>1046</v>
      </c>
      <c r="B1320" s="19">
        <v>43.31</v>
      </c>
      <c r="C1320" s="21">
        <v>6.1</v>
      </c>
      <c r="D1320" s="19" t="s">
        <v>2374</v>
      </c>
      <c r="E1320" s="19" t="s">
        <v>2374</v>
      </c>
      <c r="F1320" s="19" t="s">
        <v>2373</v>
      </c>
      <c r="G1320" s="19">
        <v>1</v>
      </c>
      <c r="H1320" s="19" t="s">
        <v>2373</v>
      </c>
      <c r="I1320" s="19" t="str">
        <f t="shared" si="40"/>
        <v>Obesity</v>
      </c>
      <c r="J1320" s="19" t="str">
        <f t="shared" si="41"/>
        <v>Prediabetes</v>
      </c>
    </row>
    <row r="1321" spans="1:10" x14ac:dyDescent="0.3">
      <c r="A1321" s="19" t="s">
        <v>1045</v>
      </c>
      <c r="B1321" s="19">
        <v>22.8</v>
      </c>
      <c r="C1321" s="21">
        <v>6.98</v>
      </c>
      <c r="D1321" s="19" t="s">
        <v>2373</v>
      </c>
      <c r="E1321" s="19" t="s">
        <v>2373</v>
      </c>
      <c r="F1321" s="19" t="s">
        <v>2373</v>
      </c>
      <c r="G1321" s="19">
        <v>0</v>
      </c>
      <c r="H1321" s="19" t="s">
        <v>2373</v>
      </c>
      <c r="I1321" s="19" t="str">
        <f t="shared" si="40"/>
        <v>Normal Weight</v>
      </c>
      <c r="J1321" s="19" t="str">
        <f t="shared" si="41"/>
        <v>Diabetes</v>
      </c>
    </row>
    <row r="1322" spans="1:10" x14ac:dyDescent="0.3">
      <c r="A1322" s="19" t="s">
        <v>1044</v>
      </c>
      <c r="B1322" s="19">
        <v>19.09</v>
      </c>
      <c r="C1322" s="21">
        <v>4</v>
      </c>
      <c r="D1322" s="19" t="s">
        <v>2374</v>
      </c>
      <c r="E1322" s="19" t="s">
        <v>2373</v>
      </c>
      <c r="F1322" s="19" t="s">
        <v>2373</v>
      </c>
      <c r="G1322" s="19">
        <v>1</v>
      </c>
      <c r="H1322" s="19" t="s">
        <v>2373</v>
      </c>
      <c r="I1322" s="19" t="str">
        <f t="shared" si="40"/>
        <v>Normal Weight</v>
      </c>
      <c r="J1322" s="19" t="str">
        <f t="shared" si="41"/>
        <v>Normal</v>
      </c>
    </row>
    <row r="1323" spans="1:10" x14ac:dyDescent="0.3">
      <c r="A1323" s="19" t="s">
        <v>1043</v>
      </c>
      <c r="B1323" s="19">
        <v>23.37</v>
      </c>
      <c r="C1323" s="21">
        <v>4.2300000000000004</v>
      </c>
      <c r="D1323" s="19" t="s">
        <v>2373</v>
      </c>
      <c r="E1323" s="19" t="s">
        <v>2373</v>
      </c>
      <c r="F1323" s="19" t="s">
        <v>2373</v>
      </c>
      <c r="G1323" s="19">
        <v>0</v>
      </c>
      <c r="H1323" s="19" t="s">
        <v>2373</v>
      </c>
      <c r="I1323" s="19" t="str">
        <f t="shared" si="40"/>
        <v>Normal Weight</v>
      </c>
      <c r="J1323" s="19" t="str">
        <f t="shared" si="41"/>
        <v>Normal</v>
      </c>
    </row>
    <row r="1324" spans="1:10" x14ac:dyDescent="0.3">
      <c r="A1324" s="19" t="s">
        <v>1042</v>
      </c>
      <c r="B1324" s="19">
        <v>33.44</v>
      </c>
      <c r="C1324" s="21">
        <v>4.72</v>
      </c>
      <c r="D1324" s="19" t="s">
        <v>2374</v>
      </c>
      <c r="E1324" s="19" t="s">
        <v>2373</v>
      </c>
      <c r="F1324" s="19" t="s">
        <v>2373</v>
      </c>
      <c r="G1324" s="19">
        <v>0</v>
      </c>
      <c r="H1324" s="19" t="s">
        <v>2373</v>
      </c>
      <c r="I1324" s="19" t="str">
        <f t="shared" si="40"/>
        <v>Obesity</v>
      </c>
      <c r="J1324" s="19" t="str">
        <f t="shared" si="41"/>
        <v>Normal</v>
      </c>
    </row>
    <row r="1325" spans="1:10" x14ac:dyDescent="0.3">
      <c r="A1325" s="19" t="s">
        <v>1041</v>
      </c>
      <c r="B1325" s="19">
        <v>28.05</v>
      </c>
      <c r="C1325" s="21">
        <v>5.63</v>
      </c>
      <c r="D1325" s="19" t="s">
        <v>2374</v>
      </c>
      <c r="E1325" s="19" t="s">
        <v>2373</v>
      </c>
      <c r="F1325" s="19" t="s">
        <v>2373</v>
      </c>
      <c r="G1325" s="19">
        <v>0</v>
      </c>
      <c r="H1325" s="19" t="s">
        <v>2373</v>
      </c>
      <c r="I1325" s="19" t="str">
        <f t="shared" si="40"/>
        <v>Over Weight</v>
      </c>
      <c r="J1325" s="19" t="str">
        <f t="shared" si="41"/>
        <v>Normal</v>
      </c>
    </row>
    <row r="1326" spans="1:10" x14ac:dyDescent="0.3">
      <c r="A1326" s="19" t="s">
        <v>1040</v>
      </c>
      <c r="B1326" s="19">
        <v>27.72</v>
      </c>
      <c r="C1326" s="21">
        <v>5.83</v>
      </c>
      <c r="D1326" s="19" t="s">
        <v>2374</v>
      </c>
      <c r="E1326" s="19" t="s">
        <v>2373</v>
      </c>
      <c r="F1326" s="19" t="s">
        <v>2373</v>
      </c>
      <c r="G1326" s="19">
        <v>0</v>
      </c>
      <c r="H1326" s="19" t="s">
        <v>2373</v>
      </c>
      <c r="I1326" s="19" t="str">
        <f t="shared" si="40"/>
        <v>Over Weight</v>
      </c>
      <c r="J1326" s="19" t="str">
        <f t="shared" si="41"/>
        <v>Prediabetes</v>
      </c>
    </row>
    <row r="1327" spans="1:10" x14ac:dyDescent="0.3">
      <c r="A1327" s="19" t="s">
        <v>1039</v>
      </c>
      <c r="B1327" s="19">
        <v>29.81</v>
      </c>
      <c r="C1327" s="21">
        <v>9.23</v>
      </c>
      <c r="D1327" s="19" t="s">
        <v>2373</v>
      </c>
      <c r="E1327" s="19" t="s">
        <v>2373</v>
      </c>
      <c r="F1327" s="19" t="s">
        <v>2373</v>
      </c>
      <c r="G1327" s="19">
        <v>0</v>
      </c>
      <c r="H1327" s="19" t="s">
        <v>2373</v>
      </c>
      <c r="I1327" s="19" t="str">
        <f t="shared" si="40"/>
        <v>Over Weight</v>
      </c>
      <c r="J1327" s="19" t="str">
        <f t="shared" si="41"/>
        <v>Diabetes</v>
      </c>
    </row>
    <row r="1328" spans="1:10" x14ac:dyDescent="0.3">
      <c r="A1328" s="19" t="s">
        <v>1038</v>
      </c>
      <c r="B1328" s="19">
        <v>23.98</v>
      </c>
      <c r="C1328" s="21">
        <v>9.89</v>
      </c>
      <c r="D1328" s="19" t="s">
        <v>2373</v>
      </c>
      <c r="E1328" s="19" t="s">
        <v>2373</v>
      </c>
      <c r="F1328" s="19" t="s">
        <v>2373</v>
      </c>
      <c r="G1328" s="19">
        <v>0</v>
      </c>
      <c r="H1328" s="19" t="s">
        <v>2373</v>
      </c>
      <c r="I1328" s="19" t="str">
        <f t="shared" si="40"/>
        <v>Normal Weight</v>
      </c>
      <c r="J1328" s="19" t="str">
        <f t="shared" si="41"/>
        <v>Diabetes</v>
      </c>
    </row>
    <row r="1329" spans="1:10" x14ac:dyDescent="0.3">
      <c r="A1329" s="19" t="s">
        <v>1037</v>
      </c>
      <c r="B1329" s="19">
        <v>17.34</v>
      </c>
      <c r="C1329" s="21">
        <v>12</v>
      </c>
      <c r="D1329" s="19" t="s">
        <v>2373</v>
      </c>
      <c r="E1329" s="19" t="s">
        <v>2373</v>
      </c>
      <c r="F1329" s="19" t="s">
        <v>2373</v>
      </c>
      <c r="G1329" s="19">
        <v>0</v>
      </c>
      <c r="H1329" s="19" t="s">
        <v>2373</v>
      </c>
      <c r="I1329" s="19" t="str">
        <f t="shared" si="40"/>
        <v>Under Weight</v>
      </c>
      <c r="J1329" s="19" t="str">
        <f t="shared" si="41"/>
        <v>Diabetes</v>
      </c>
    </row>
    <row r="1330" spans="1:10" x14ac:dyDescent="0.3">
      <c r="A1330" s="19" t="s">
        <v>1036</v>
      </c>
      <c r="B1330" s="19">
        <v>40.39</v>
      </c>
      <c r="C1330" s="21">
        <v>4.24</v>
      </c>
      <c r="D1330" s="19" t="s">
        <v>2374</v>
      </c>
      <c r="E1330" s="19" t="s">
        <v>2373</v>
      </c>
      <c r="F1330" s="19" t="s">
        <v>2374</v>
      </c>
      <c r="G1330" s="19">
        <v>1</v>
      </c>
      <c r="H1330" s="19" t="s">
        <v>2373</v>
      </c>
      <c r="I1330" s="19" t="str">
        <f t="shared" si="40"/>
        <v>Obesity</v>
      </c>
      <c r="J1330" s="19" t="str">
        <f t="shared" si="41"/>
        <v>Normal</v>
      </c>
    </row>
    <row r="1331" spans="1:10" x14ac:dyDescent="0.3">
      <c r="A1331" s="19" t="s">
        <v>1035</v>
      </c>
      <c r="B1331" s="19">
        <v>25.96</v>
      </c>
      <c r="C1331" s="21">
        <v>4.68</v>
      </c>
      <c r="D1331" s="19" t="s">
        <v>2374</v>
      </c>
      <c r="E1331" s="19" t="s">
        <v>2373</v>
      </c>
      <c r="F1331" s="19" t="s">
        <v>2374</v>
      </c>
      <c r="G1331" s="19">
        <v>1</v>
      </c>
      <c r="H1331" s="19" t="s">
        <v>2373</v>
      </c>
      <c r="I1331" s="19" t="str">
        <f t="shared" si="40"/>
        <v>Over Weight</v>
      </c>
      <c r="J1331" s="19" t="str">
        <f t="shared" si="41"/>
        <v>Normal</v>
      </c>
    </row>
    <row r="1332" spans="1:10" x14ac:dyDescent="0.3">
      <c r="A1332" s="19" t="s">
        <v>1034</v>
      </c>
      <c r="B1332" s="19">
        <v>17.68</v>
      </c>
      <c r="C1332" s="21">
        <v>8.57</v>
      </c>
      <c r="D1332" s="19" t="s">
        <v>2374</v>
      </c>
      <c r="E1332" s="19" t="s">
        <v>2373</v>
      </c>
      <c r="F1332" s="19" t="s">
        <v>2374</v>
      </c>
      <c r="G1332" s="19">
        <v>1</v>
      </c>
      <c r="H1332" s="19" t="s">
        <v>2373</v>
      </c>
      <c r="I1332" s="19" t="str">
        <f t="shared" si="40"/>
        <v>Under Weight</v>
      </c>
      <c r="J1332" s="19" t="str">
        <f t="shared" si="41"/>
        <v>Diabetes</v>
      </c>
    </row>
    <row r="1333" spans="1:10" x14ac:dyDescent="0.3">
      <c r="A1333" s="19" t="s">
        <v>1033</v>
      </c>
      <c r="B1333" s="19">
        <v>30.875</v>
      </c>
      <c r="C1333" s="21">
        <v>4.0999999999999996</v>
      </c>
      <c r="D1333" s="19" t="s">
        <v>2373</v>
      </c>
      <c r="E1333" s="19" t="s">
        <v>2373</v>
      </c>
      <c r="F1333" s="19" t="s">
        <v>2373</v>
      </c>
      <c r="G1333" s="19">
        <v>0</v>
      </c>
      <c r="H1333" s="19" t="s">
        <v>2373</v>
      </c>
      <c r="I1333" s="19" t="str">
        <f t="shared" si="40"/>
        <v>Obesity</v>
      </c>
      <c r="J1333" s="19" t="str">
        <f t="shared" si="41"/>
        <v>Normal</v>
      </c>
    </row>
    <row r="1334" spans="1:10" x14ac:dyDescent="0.3">
      <c r="A1334" s="19" t="s">
        <v>1032</v>
      </c>
      <c r="B1334" s="19">
        <v>30.81</v>
      </c>
      <c r="C1334" s="21">
        <v>4.49</v>
      </c>
      <c r="D1334" s="19" t="s">
        <v>2373</v>
      </c>
      <c r="E1334" s="19" t="s">
        <v>2373</v>
      </c>
      <c r="F1334" s="19" t="s">
        <v>2373</v>
      </c>
      <c r="G1334" s="19">
        <v>0</v>
      </c>
      <c r="H1334" s="19" t="s">
        <v>2373</v>
      </c>
      <c r="I1334" s="19" t="str">
        <f t="shared" si="40"/>
        <v>Obesity</v>
      </c>
      <c r="J1334" s="19" t="str">
        <f t="shared" si="41"/>
        <v>Normal</v>
      </c>
    </row>
    <row r="1335" spans="1:10" x14ac:dyDescent="0.3">
      <c r="A1335" s="19" t="s">
        <v>1031</v>
      </c>
      <c r="B1335" s="19">
        <v>36.85</v>
      </c>
      <c r="C1335" s="21">
        <v>8.8000000000000007</v>
      </c>
      <c r="D1335" s="19" t="s">
        <v>2373</v>
      </c>
      <c r="E1335" s="19" t="s">
        <v>2373</v>
      </c>
      <c r="F1335" s="19" t="s">
        <v>2373</v>
      </c>
      <c r="G1335" s="19">
        <v>2</v>
      </c>
      <c r="H1335" s="19" t="s">
        <v>2373</v>
      </c>
      <c r="I1335" s="19" t="str">
        <f t="shared" si="40"/>
        <v>Obesity</v>
      </c>
      <c r="J1335" s="19" t="str">
        <f t="shared" si="41"/>
        <v>Diabetes</v>
      </c>
    </row>
    <row r="1336" spans="1:10" x14ac:dyDescent="0.3">
      <c r="A1336" s="19" t="s">
        <v>1030</v>
      </c>
      <c r="B1336" s="19">
        <v>35.86</v>
      </c>
      <c r="C1336" s="21">
        <v>7.93</v>
      </c>
      <c r="D1336" s="19" t="s">
        <v>2373</v>
      </c>
      <c r="E1336" s="19" t="s">
        <v>2373</v>
      </c>
      <c r="F1336" s="19" t="s">
        <v>2373</v>
      </c>
      <c r="G1336" s="19">
        <v>2</v>
      </c>
      <c r="H1336" s="19" t="s">
        <v>2373</v>
      </c>
      <c r="I1336" s="19" t="str">
        <f t="shared" si="40"/>
        <v>Obesity</v>
      </c>
      <c r="J1336" s="19" t="str">
        <f t="shared" si="41"/>
        <v>Diabetes</v>
      </c>
    </row>
    <row r="1337" spans="1:10" x14ac:dyDescent="0.3">
      <c r="A1337" s="19" t="s">
        <v>1029</v>
      </c>
      <c r="B1337" s="19">
        <v>30.3</v>
      </c>
      <c r="C1337" s="21">
        <v>9.4499999999999993</v>
      </c>
      <c r="D1337" s="19" t="s">
        <v>2373</v>
      </c>
      <c r="E1337" s="19" t="s">
        <v>2373</v>
      </c>
      <c r="F1337" s="19" t="s">
        <v>2373</v>
      </c>
      <c r="G1337" s="19">
        <v>2</v>
      </c>
      <c r="H1337" s="19" t="s">
        <v>2373</v>
      </c>
      <c r="I1337" s="19" t="str">
        <f t="shared" si="40"/>
        <v>Obesity</v>
      </c>
      <c r="J1337" s="19" t="str">
        <f t="shared" si="41"/>
        <v>Diabetes</v>
      </c>
    </row>
    <row r="1338" spans="1:10" x14ac:dyDescent="0.3">
      <c r="A1338" s="19" t="s">
        <v>1028</v>
      </c>
      <c r="B1338" s="19">
        <v>32.015000000000001</v>
      </c>
      <c r="C1338" s="21">
        <v>7.67</v>
      </c>
      <c r="D1338" s="19" t="s">
        <v>2373</v>
      </c>
      <c r="E1338" s="19" t="s">
        <v>2373</v>
      </c>
      <c r="F1338" s="19" t="s">
        <v>2373</v>
      </c>
      <c r="G1338" s="19">
        <v>0</v>
      </c>
      <c r="H1338" s="19" t="s">
        <v>2373</v>
      </c>
      <c r="I1338" s="19" t="str">
        <f t="shared" si="40"/>
        <v>Obesity</v>
      </c>
      <c r="J1338" s="19" t="str">
        <f t="shared" si="41"/>
        <v>Diabetes</v>
      </c>
    </row>
    <row r="1339" spans="1:10" x14ac:dyDescent="0.3">
      <c r="A1339" s="19" t="s">
        <v>1027</v>
      </c>
      <c r="B1339" s="19">
        <v>25.06</v>
      </c>
      <c r="C1339" s="21">
        <v>10.53</v>
      </c>
      <c r="D1339" s="19" t="s">
        <v>2373</v>
      </c>
      <c r="E1339" s="19" t="s">
        <v>2373</v>
      </c>
      <c r="F1339" s="19" t="s">
        <v>2373</v>
      </c>
      <c r="G1339" s="19">
        <v>2</v>
      </c>
      <c r="H1339" s="19" t="s">
        <v>2373</v>
      </c>
      <c r="I1339" s="19" t="str">
        <f t="shared" si="40"/>
        <v>Over Weight</v>
      </c>
      <c r="J1339" s="19" t="str">
        <f t="shared" si="41"/>
        <v>Diabetes</v>
      </c>
    </row>
    <row r="1340" spans="1:10" x14ac:dyDescent="0.3">
      <c r="A1340" s="19" t="s">
        <v>1026</v>
      </c>
      <c r="B1340" s="19">
        <v>18.829999999999998</v>
      </c>
      <c r="C1340" s="21">
        <v>10.08</v>
      </c>
      <c r="D1340" s="19" t="s">
        <v>2374</v>
      </c>
      <c r="E1340" s="19" t="s">
        <v>2373</v>
      </c>
      <c r="F1340" s="19" t="s">
        <v>2373</v>
      </c>
      <c r="G1340" s="19">
        <v>0</v>
      </c>
      <c r="H1340" s="19" t="s">
        <v>2373</v>
      </c>
      <c r="I1340" s="19" t="str">
        <f t="shared" si="40"/>
        <v>Normal Weight</v>
      </c>
      <c r="J1340" s="19" t="str">
        <f t="shared" si="41"/>
        <v>Diabetes</v>
      </c>
    </row>
    <row r="1341" spans="1:10" x14ac:dyDescent="0.3">
      <c r="A1341" s="19" t="s">
        <v>1025</v>
      </c>
      <c r="B1341" s="19">
        <v>47.52</v>
      </c>
      <c r="C1341" s="21">
        <v>11.39</v>
      </c>
      <c r="D1341" s="19" t="s">
        <v>2374</v>
      </c>
      <c r="E1341" s="19" t="s">
        <v>2373</v>
      </c>
      <c r="F1341" s="19" t="s">
        <v>2373</v>
      </c>
      <c r="G1341" s="19">
        <v>1</v>
      </c>
      <c r="H1341" s="19" t="s">
        <v>2373</v>
      </c>
      <c r="I1341" s="19" t="str">
        <f t="shared" si="40"/>
        <v>Obesity</v>
      </c>
      <c r="J1341" s="19" t="str">
        <f t="shared" si="41"/>
        <v>Diabetes</v>
      </c>
    </row>
    <row r="1342" spans="1:10" x14ac:dyDescent="0.3">
      <c r="A1342" s="19" t="s">
        <v>1024</v>
      </c>
      <c r="B1342" s="19">
        <v>37.82</v>
      </c>
      <c r="C1342" s="21">
        <v>6.36</v>
      </c>
      <c r="D1342" s="19" t="s">
        <v>2373</v>
      </c>
      <c r="E1342" s="19" t="s">
        <v>2373</v>
      </c>
      <c r="F1342" s="19" t="s">
        <v>2373</v>
      </c>
      <c r="G1342" s="19">
        <v>0</v>
      </c>
      <c r="H1342" s="19" t="s">
        <v>2373</v>
      </c>
      <c r="I1342" s="19" t="str">
        <f t="shared" si="40"/>
        <v>Obesity</v>
      </c>
      <c r="J1342" s="19" t="str">
        <f t="shared" si="41"/>
        <v>Prediabetes</v>
      </c>
    </row>
    <row r="1343" spans="1:10" x14ac:dyDescent="0.3">
      <c r="A1343" s="19" t="s">
        <v>1023</v>
      </c>
      <c r="B1343" s="19">
        <v>44.16</v>
      </c>
      <c r="C1343" s="21">
        <v>5.31</v>
      </c>
      <c r="D1343" s="19" t="s">
        <v>2374</v>
      </c>
      <c r="E1343" s="19" t="s">
        <v>2373</v>
      </c>
      <c r="F1343" s="19" t="s">
        <v>2373</v>
      </c>
      <c r="G1343" s="19">
        <v>0</v>
      </c>
      <c r="H1343" s="19" t="s">
        <v>2373</v>
      </c>
      <c r="I1343" s="19" t="str">
        <f t="shared" si="40"/>
        <v>Obesity</v>
      </c>
      <c r="J1343" s="19" t="str">
        <f t="shared" si="41"/>
        <v>Normal</v>
      </c>
    </row>
    <row r="1344" spans="1:10" x14ac:dyDescent="0.3">
      <c r="A1344" s="19" t="s">
        <v>1022</v>
      </c>
      <c r="B1344" s="19">
        <v>37.049999999999997</v>
      </c>
      <c r="C1344" s="21">
        <v>4.74</v>
      </c>
      <c r="D1344" s="19" t="s">
        <v>2373</v>
      </c>
      <c r="E1344" s="19" t="s">
        <v>2373</v>
      </c>
      <c r="F1344" s="19" t="s">
        <v>2374</v>
      </c>
      <c r="G1344" s="19">
        <v>1</v>
      </c>
      <c r="H1344" s="19" t="s">
        <v>2373</v>
      </c>
      <c r="I1344" s="19" t="str">
        <f t="shared" si="40"/>
        <v>Obesity</v>
      </c>
      <c r="J1344" s="19" t="str">
        <f t="shared" si="41"/>
        <v>Normal</v>
      </c>
    </row>
    <row r="1345" spans="1:10" x14ac:dyDescent="0.3">
      <c r="A1345" s="19" t="s">
        <v>1021</v>
      </c>
      <c r="B1345" s="19">
        <v>18.66</v>
      </c>
      <c r="C1345" s="21">
        <v>11.35</v>
      </c>
      <c r="D1345" s="19" t="s">
        <v>2373</v>
      </c>
      <c r="E1345" s="19" t="s">
        <v>2373</v>
      </c>
      <c r="F1345" s="19" t="s">
        <v>2373</v>
      </c>
      <c r="G1345" s="19">
        <v>0</v>
      </c>
      <c r="H1345" s="19" t="s">
        <v>2373</v>
      </c>
      <c r="I1345" s="19" t="str">
        <f t="shared" si="40"/>
        <v>Normal Weight</v>
      </c>
      <c r="J1345" s="19" t="str">
        <f t="shared" si="41"/>
        <v>Diabetes</v>
      </c>
    </row>
    <row r="1346" spans="1:10" x14ac:dyDescent="0.3">
      <c r="A1346" s="19" t="s">
        <v>1020</v>
      </c>
      <c r="B1346" s="19">
        <v>36.200000000000003</v>
      </c>
      <c r="C1346" s="21">
        <v>6.81</v>
      </c>
      <c r="D1346" s="19" t="s">
        <v>2374</v>
      </c>
      <c r="E1346" s="19" t="s">
        <v>2373</v>
      </c>
      <c r="F1346" s="19" t="s">
        <v>2373</v>
      </c>
      <c r="G1346" s="19">
        <v>1</v>
      </c>
      <c r="H1346" s="19" t="s">
        <v>2373</v>
      </c>
      <c r="I1346" s="19" t="str">
        <f t="shared" si="40"/>
        <v>Obesity</v>
      </c>
      <c r="J1346" s="19" t="str">
        <f t="shared" si="41"/>
        <v>Diabetes</v>
      </c>
    </row>
    <row r="1347" spans="1:10" x14ac:dyDescent="0.3">
      <c r="A1347" s="19" t="s">
        <v>1019</v>
      </c>
      <c r="B1347" s="19">
        <v>18.87</v>
      </c>
      <c r="C1347" s="21">
        <v>8.06</v>
      </c>
      <c r="D1347" s="19" t="s">
        <v>2373</v>
      </c>
      <c r="E1347" s="19" t="s">
        <v>2373</v>
      </c>
      <c r="F1347" s="19" t="s">
        <v>2373</v>
      </c>
      <c r="G1347" s="19">
        <v>0</v>
      </c>
      <c r="H1347" s="19" t="s">
        <v>2373</v>
      </c>
      <c r="I1347" s="19" t="str">
        <f t="shared" ref="I1347:I1410" si="42">IF(B1347&lt;18.5,"Under Weight",IF(B1347&lt;24.9,"Normal Weight",IF(B1347&lt;29.9,"Over Weight","Obesity")))</f>
        <v>Normal Weight</v>
      </c>
      <c r="J1347" s="19" t="str">
        <f t="shared" ref="J1347:J1410" si="43">IF(C1347&lt;5.7,"Normal",IF(C1347&lt;6.4,"Prediabetes","Diabetes"))</f>
        <v>Diabetes</v>
      </c>
    </row>
    <row r="1348" spans="1:10" x14ac:dyDescent="0.3">
      <c r="A1348" s="19" t="s">
        <v>1018</v>
      </c>
      <c r="B1348" s="19">
        <v>32.299999999999997</v>
      </c>
      <c r="C1348" s="21">
        <v>6.74</v>
      </c>
      <c r="D1348" s="19" t="s">
        <v>2374</v>
      </c>
      <c r="E1348" s="19" t="s">
        <v>2373</v>
      </c>
      <c r="F1348" s="19" t="s">
        <v>2373</v>
      </c>
      <c r="G1348" s="19">
        <v>1</v>
      </c>
      <c r="H1348" s="19" t="s">
        <v>2373</v>
      </c>
      <c r="I1348" s="19" t="str">
        <f t="shared" si="42"/>
        <v>Obesity</v>
      </c>
      <c r="J1348" s="19" t="str">
        <f t="shared" si="43"/>
        <v>Diabetes</v>
      </c>
    </row>
    <row r="1349" spans="1:10" x14ac:dyDescent="0.3">
      <c r="A1349" s="19" t="s">
        <v>1017</v>
      </c>
      <c r="B1349" s="19">
        <v>22.64</v>
      </c>
      <c r="C1349" s="21">
        <v>6.54</v>
      </c>
      <c r="D1349" s="19" t="s">
        <v>2374</v>
      </c>
      <c r="E1349" s="19" t="s">
        <v>2373</v>
      </c>
      <c r="F1349" s="19" t="s">
        <v>2373</v>
      </c>
      <c r="G1349" s="19">
        <v>2</v>
      </c>
      <c r="H1349" s="19" t="s">
        <v>2373</v>
      </c>
      <c r="I1349" s="19" t="str">
        <f t="shared" si="42"/>
        <v>Normal Weight</v>
      </c>
      <c r="J1349" s="19" t="str">
        <f t="shared" si="43"/>
        <v>Diabetes</v>
      </c>
    </row>
    <row r="1350" spans="1:10" x14ac:dyDescent="0.3">
      <c r="A1350" s="19" t="s">
        <v>1016</v>
      </c>
      <c r="B1350" s="19">
        <v>28.69</v>
      </c>
      <c r="C1350" s="21">
        <v>5.4</v>
      </c>
      <c r="D1350" s="19" t="s">
        <v>2373</v>
      </c>
      <c r="E1350" s="19" t="s">
        <v>2373</v>
      </c>
      <c r="F1350" s="19" t="s">
        <v>2373</v>
      </c>
      <c r="G1350" s="19">
        <v>0</v>
      </c>
      <c r="H1350" s="19" t="s">
        <v>2373</v>
      </c>
      <c r="I1350" s="19" t="str">
        <f t="shared" si="42"/>
        <v>Over Weight</v>
      </c>
      <c r="J1350" s="19" t="str">
        <f t="shared" si="43"/>
        <v>Normal</v>
      </c>
    </row>
    <row r="1351" spans="1:10" x14ac:dyDescent="0.3">
      <c r="A1351" s="19" t="s">
        <v>1015</v>
      </c>
      <c r="B1351" s="19">
        <v>28.16</v>
      </c>
      <c r="C1351" s="21">
        <v>5.58</v>
      </c>
      <c r="D1351" s="19" t="s">
        <v>2374</v>
      </c>
      <c r="E1351" s="19" t="s">
        <v>2373</v>
      </c>
      <c r="F1351" s="19" t="s">
        <v>2373</v>
      </c>
      <c r="G1351" s="19">
        <v>0</v>
      </c>
      <c r="H1351" s="19" t="s">
        <v>2373</v>
      </c>
      <c r="I1351" s="19" t="str">
        <f t="shared" si="42"/>
        <v>Over Weight</v>
      </c>
      <c r="J1351" s="19" t="str">
        <f t="shared" si="43"/>
        <v>Normal</v>
      </c>
    </row>
    <row r="1352" spans="1:10" x14ac:dyDescent="0.3">
      <c r="A1352" s="19" t="s">
        <v>1014</v>
      </c>
      <c r="B1352" s="19">
        <v>45.54</v>
      </c>
      <c r="C1352" s="21">
        <v>5.84</v>
      </c>
      <c r="D1352" s="19" t="s">
        <v>2373</v>
      </c>
      <c r="E1352" s="19" t="s">
        <v>2373</v>
      </c>
      <c r="F1352" s="19" t="s">
        <v>2374</v>
      </c>
      <c r="G1352" s="19">
        <v>1</v>
      </c>
      <c r="H1352" s="19" t="s">
        <v>2373</v>
      </c>
      <c r="I1352" s="19" t="str">
        <f t="shared" si="42"/>
        <v>Obesity</v>
      </c>
      <c r="J1352" s="19" t="str">
        <f t="shared" si="43"/>
        <v>Prediabetes</v>
      </c>
    </row>
    <row r="1353" spans="1:10" x14ac:dyDescent="0.3">
      <c r="A1353" s="19" t="s">
        <v>1013</v>
      </c>
      <c r="B1353" s="19">
        <v>28.7</v>
      </c>
      <c r="C1353" s="21">
        <v>4.2</v>
      </c>
      <c r="D1353" s="19" t="s">
        <v>2373</v>
      </c>
      <c r="E1353" s="19" t="s">
        <v>2373</v>
      </c>
      <c r="F1353" s="19" t="s">
        <v>2373</v>
      </c>
      <c r="G1353" s="19">
        <v>0</v>
      </c>
      <c r="H1353" s="19" t="s">
        <v>2373</v>
      </c>
      <c r="I1353" s="19" t="str">
        <f t="shared" si="42"/>
        <v>Over Weight</v>
      </c>
      <c r="J1353" s="19" t="str">
        <f t="shared" si="43"/>
        <v>Normal</v>
      </c>
    </row>
    <row r="1354" spans="1:10" x14ac:dyDescent="0.3">
      <c r="A1354" s="19" t="s">
        <v>1012</v>
      </c>
      <c r="B1354" s="19">
        <v>27.74</v>
      </c>
      <c r="C1354" s="21">
        <v>6.06</v>
      </c>
      <c r="D1354" s="19" t="s">
        <v>2374</v>
      </c>
      <c r="E1354" s="19" t="s">
        <v>2373</v>
      </c>
      <c r="F1354" s="19" t="s">
        <v>2373</v>
      </c>
      <c r="G1354" s="19">
        <v>0</v>
      </c>
      <c r="H1354" s="19" t="s">
        <v>2373</v>
      </c>
      <c r="I1354" s="19" t="str">
        <f t="shared" si="42"/>
        <v>Over Weight</v>
      </c>
      <c r="J1354" s="19" t="str">
        <f t="shared" si="43"/>
        <v>Prediabetes</v>
      </c>
    </row>
    <row r="1355" spans="1:10" x14ac:dyDescent="0.3">
      <c r="A1355" s="19" t="s">
        <v>1011</v>
      </c>
      <c r="B1355" s="19">
        <v>36.954999999999998</v>
      </c>
      <c r="C1355" s="21">
        <v>7.57</v>
      </c>
      <c r="D1355" s="19" t="s">
        <v>2373</v>
      </c>
      <c r="E1355" s="19" t="s">
        <v>2373</v>
      </c>
      <c r="F1355" s="19" t="s">
        <v>2373</v>
      </c>
      <c r="G1355" s="19">
        <v>0</v>
      </c>
      <c r="H1355" s="19" t="s">
        <v>2373</v>
      </c>
      <c r="I1355" s="19" t="str">
        <f t="shared" si="42"/>
        <v>Obesity</v>
      </c>
      <c r="J1355" s="19" t="str">
        <f t="shared" si="43"/>
        <v>Diabetes</v>
      </c>
    </row>
    <row r="1356" spans="1:10" x14ac:dyDescent="0.3">
      <c r="A1356" s="19" t="s">
        <v>1010</v>
      </c>
      <c r="B1356" s="19">
        <v>30.69</v>
      </c>
      <c r="C1356" s="21">
        <v>6.15</v>
      </c>
      <c r="D1356" s="19" t="s">
        <v>2373</v>
      </c>
      <c r="E1356" s="19" t="s">
        <v>2373</v>
      </c>
      <c r="F1356" s="19" t="s">
        <v>2373</v>
      </c>
      <c r="G1356" s="19">
        <v>0</v>
      </c>
      <c r="H1356" s="19" t="s">
        <v>2373</v>
      </c>
      <c r="I1356" s="19" t="str">
        <f t="shared" si="42"/>
        <v>Obesity</v>
      </c>
      <c r="J1356" s="19" t="str">
        <f t="shared" si="43"/>
        <v>Prediabetes</v>
      </c>
    </row>
    <row r="1357" spans="1:10" x14ac:dyDescent="0.3">
      <c r="A1357" s="19" t="s">
        <v>1009</v>
      </c>
      <c r="B1357" s="19">
        <v>24.984999999999999</v>
      </c>
      <c r="C1357" s="21">
        <v>4.5599999999999996</v>
      </c>
      <c r="D1357" s="19" t="s">
        <v>2373</v>
      </c>
      <c r="E1357" s="19" t="s">
        <v>2373</v>
      </c>
      <c r="F1357" s="19" t="s">
        <v>2373</v>
      </c>
      <c r="G1357" s="19">
        <v>0</v>
      </c>
      <c r="H1357" s="19" t="s">
        <v>2373</v>
      </c>
      <c r="I1357" s="19" t="str">
        <f t="shared" si="42"/>
        <v>Over Weight</v>
      </c>
      <c r="J1357" s="19" t="str">
        <f t="shared" si="43"/>
        <v>Normal</v>
      </c>
    </row>
    <row r="1358" spans="1:10" x14ac:dyDescent="0.3">
      <c r="A1358" s="19" t="s">
        <v>1008</v>
      </c>
      <c r="B1358" s="19">
        <v>39.42</v>
      </c>
      <c r="C1358" s="21">
        <v>4.72</v>
      </c>
      <c r="D1358" s="19" t="s">
        <v>2374</v>
      </c>
      <c r="E1358" s="19" t="s">
        <v>2373</v>
      </c>
      <c r="F1358" s="19" t="s">
        <v>2373</v>
      </c>
      <c r="G1358" s="19">
        <v>1</v>
      </c>
      <c r="H1358" s="19" t="s">
        <v>2373</v>
      </c>
      <c r="I1358" s="19" t="str">
        <f t="shared" si="42"/>
        <v>Obesity</v>
      </c>
      <c r="J1358" s="19" t="str">
        <f t="shared" si="43"/>
        <v>Normal</v>
      </c>
    </row>
    <row r="1359" spans="1:10" x14ac:dyDescent="0.3">
      <c r="A1359" s="19" t="s">
        <v>1007</v>
      </c>
      <c r="B1359" s="19">
        <v>16.8</v>
      </c>
      <c r="C1359" s="21">
        <v>7.98</v>
      </c>
      <c r="D1359" s="19" t="s">
        <v>2373</v>
      </c>
      <c r="E1359" s="19" t="s">
        <v>2373</v>
      </c>
      <c r="F1359" s="19" t="s">
        <v>2373</v>
      </c>
      <c r="G1359" s="19">
        <v>0</v>
      </c>
      <c r="H1359" s="19" t="s">
        <v>2373</v>
      </c>
      <c r="I1359" s="19" t="str">
        <f t="shared" si="42"/>
        <v>Under Weight</v>
      </c>
      <c r="J1359" s="19" t="str">
        <f t="shared" si="43"/>
        <v>Diabetes</v>
      </c>
    </row>
    <row r="1360" spans="1:10" x14ac:dyDescent="0.3">
      <c r="A1360" s="19" t="s">
        <v>1006</v>
      </c>
      <c r="B1360" s="19">
        <v>23.274999999999999</v>
      </c>
      <c r="C1360" s="21">
        <v>6.26</v>
      </c>
      <c r="D1360" s="19" t="s">
        <v>2374</v>
      </c>
      <c r="E1360" s="19" t="s">
        <v>2373</v>
      </c>
      <c r="F1360" s="19" t="s">
        <v>2374</v>
      </c>
      <c r="G1360" s="19">
        <v>1</v>
      </c>
      <c r="H1360" s="19" t="s">
        <v>2373</v>
      </c>
      <c r="I1360" s="19" t="str">
        <f t="shared" si="42"/>
        <v>Normal Weight</v>
      </c>
      <c r="J1360" s="19" t="str">
        <f t="shared" si="43"/>
        <v>Prediabetes</v>
      </c>
    </row>
    <row r="1361" spans="1:10" x14ac:dyDescent="0.3">
      <c r="A1361" s="19" t="s">
        <v>1005</v>
      </c>
      <c r="B1361" s="19">
        <v>22.8</v>
      </c>
      <c r="C1361" s="21">
        <v>4.29</v>
      </c>
      <c r="D1361" s="19" t="s">
        <v>2374</v>
      </c>
      <c r="E1361" s="19" t="s">
        <v>2373</v>
      </c>
      <c r="F1361" s="19" t="s">
        <v>2374</v>
      </c>
      <c r="G1361" s="19">
        <v>1</v>
      </c>
      <c r="H1361" s="19" t="s">
        <v>2373</v>
      </c>
      <c r="I1361" s="19" t="str">
        <f t="shared" si="42"/>
        <v>Normal Weight</v>
      </c>
      <c r="J1361" s="19" t="str">
        <f t="shared" si="43"/>
        <v>Normal</v>
      </c>
    </row>
    <row r="1362" spans="1:10" x14ac:dyDescent="0.3">
      <c r="A1362" s="19" t="s">
        <v>1004</v>
      </c>
      <c r="B1362" s="19">
        <v>24.3</v>
      </c>
      <c r="C1362" s="21">
        <v>5.43</v>
      </c>
      <c r="D1362" s="19" t="s">
        <v>2373</v>
      </c>
      <c r="E1362" s="19" t="s">
        <v>2373</v>
      </c>
      <c r="F1362" s="19" t="s">
        <v>2373</v>
      </c>
      <c r="G1362" s="19">
        <v>2</v>
      </c>
      <c r="H1362" s="19" t="s">
        <v>2373</v>
      </c>
      <c r="I1362" s="19" t="str">
        <f t="shared" si="42"/>
        <v>Normal Weight</v>
      </c>
      <c r="J1362" s="19" t="str">
        <f t="shared" si="43"/>
        <v>Normal</v>
      </c>
    </row>
    <row r="1363" spans="1:10" x14ac:dyDescent="0.3">
      <c r="A1363" s="19" t="s">
        <v>1003</v>
      </c>
      <c r="B1363" s="19">
        <v>25.13</v>
      </c>
      <c r="C1363" s="21">
        <v>8</v>
      </c>
      <c r="D1363" s="19" t="s">
        <v>2374</v>
      </c>
      <c r="E1363" s="19" t="s">
        <v>2373</v>
      </c>
      <c r="F1363" s="19" t="s">
        <v>2373</v>
      </c>
      <c r="G1363" s="19">
        <v>1</v>
      </c>
      <c r="H1363" s="19" t="s">
        <v>2373</v>
      </c>
      <c r="I1363" s="19" t="str">
        <f t="shared" si="42"/>
        <v>Over Weight</v>
      </c>
      <c r="J1363" s="19" t="str">
        <f t="shared" si="43"/>
        <v>Diabetes</v>
      </c>
    </row>
    <row r="1364" spans="1:10" x14ac:dyDescent="0.3">
      <c r="A1364" s="19" t="s">
        <v>1002</v>
      </c>
      <c r="B1364" s="19">
        <v>22.72</v>
      </c>
      <c r="C1364" s="21">
        <v>9.9600000000000009</v>
      </c>
      <c r="D1364" s="19" t="s">
        <v>2374</v>
      </c>
      <c r="E1364" s="19" t="s">
        <v>2373</v>
      </c>
      <c r="F1364" s="19" t="s">
        <v>2373</v>
      </c>
      <c r="G1364" s="19">
        <v>2</v>
      </c>
      <c r="H1364" s="19" t="s">
        <v>2373</v>
      </c>
      <c r="I1364" s="19" t="str">
        <f t="shared" si="42"/>
        <v>Normal Weight</v>
      </c>
      <c r="J1364" s="19" t="str">
        <f t="shared" si="43"/>
        <v>Diabetes</v>
      </c>
    </row>
    <row r="1365" spans="1:10" x14ac:dyDescent="0.3">
      <c r="A1365" s="19" t="s">
        <v>1001</v>
      </c>
      <c r="B1365" s="19">
        <v>32.6</v>
      </c>
      <c r="C1365" s="21">
        <v>6.8</v>
      </c>
      <c r="D1365" s="19" t="s">
        <v>2374</v>
      </c>
      <c r="E1365" s="19" t="s">
        <v>2373</v>
      </c>
      <c r="F1365" s="19" t="s">
        <v>2373</v>
      </c>
      <c r="G1365" s="19">
        <v>0</v>
      </c>
      <c r="H1365" s="19" t="s">
        <v>2373</v>
      </c>
      <c r="I1365" s="19" t="str">
        <f t="shared" si="42"/>
        <v>Obesity</v>
      </c>
      <c r="J1365" s="19" t="str">
        <f t="shared" si="43"/>
        <v>Diabetes</v>
      </c>
    </row>
    <row r="1366" spans="1:10" x14ac:dyDescent="0.3">
      <c r="A1366" s="19" t="s">
        <v>1000</v>
      </c>
      <c r="B1366" s="19">
        <v>17.28</v>
      </c>
      <c r="C1366" s="21">
        <v>6.22</v>
      </c>
      <c r="D1366" s="19" t="s">
        <v>2374</v>
      </c>
      <c r="E1366" s="19" t="s">
        <v>2373</v>
      </c>
      <c r="F1366" s="19" t="s">
        <v>2373</v>
      </c>
      <c r="G1366" s="19">
        <v>2</v>
      </c>
      <c r="H1366" s="19" t="s">
        <v>2373</v>
      </c>
      <c r="I1366" s="19" t="str">
        <f t="shared" si="42"/>
        <v>Under Weight</v>
      </c>
      <c r="J1366" s="19" t="str">
        <f t="shared" si="43"/>
        <v>Prediabetes</v>
      </c>
    </row>
    <row r="1367" spans="1:10" x14ac:dyDescent="0.3">
      <c r="A1367" s="19" t="s">
        <v>999</v>
      </c>
      <c r="B1367" s="19">
        <v>27.92</v>
      </c>
      <c r="C1367" s="21">
        <v>5.79</v>
      </c>
      <c r="D1367" s="19" t="s">
        <v>2373</v>
      </c>
      <c r="E1367" s="19" t="s">
        <v>2373</v>
      </c>
      <c r="F1367" s="19" t="s">
        <v>2373</v>
      </c>
      <c r="G1367" s="19">
        <v>1</v>
      </c>
      <c r="H1367" s="19" t="s">
        <v>2373</v>
      </c>
      <c r="I1367" s="19" t="str">
        <f t="shared" si="42"/>
        <v>Over Weight</v>
      </c>
      <c r="J1367" s="19" t="str">
        <f t="shared" si="43"/>
        <v>Prediabetes</v>
      </c>
    </row>
    <row r="1368" spans="1:10" x14ac:dyDescent="0.3">
      <c r="A1368" s="19" t="s">
        <v>998</v>
      </c>
      <c r="B1368" s="19">
        <v>38.284999999999997</v>
      </c>
      <c r="C1368" s="21">
        <v>5.41</v>
      </c>
      <c r="D1368" s="19" t="s">
        <v>2373</v>
      </c>
      <c r="E1368" s="19" t="s">
        <v>2373</v>
      </c>
      <c r="F1368" s="19" t="s">
        <v>2373</v>
      </c>
      <c r="G1368" s="19">
        <v>0</v>
      </c>
      <c r="H1368" s="19" t="s">
        <v>2373</v>
      </c>
      <c r="I1368" s="19" t="str">
        <f t="shared" si="42"/>
        <v>Obesity</v>
      </c>
      <c r="J1368" s="19" t="str">
        <f t="shared" si="43"/>
        <v>Normal</v>
      </c>
    </row>
    <row r="1369" spans="1:10" x14ac:dyDescent="0.3">
      <c r="A1369" s="19" t="s">
        <v>997</v>
      </c>
      <c r="B1369" s="19">
        <v>16.48</v>
      </c>
      <c r="C1369" s="21">
        <v>11.05</v>
      </c>
      <c r="D1369" s="19" t="s">
        <v>2373</v>
      </c>
      <c r="E1369" s="19" t="s">
        <v>2373</v>
      </c>
      <c r="F1369" s="19" t="s">
        <v>2373</v>
      </c>
      <c r="G1369" s="19">
        <v>0</v>
      </c>
      <c r="H1369" s="19" t="s">
        <v>2373</v>
      </c>
      <c r="I1369" s="19" t="str">
        <f t="shared" si="42"/>
        <v>Under Weight</v>
      </c>
      <c r="J1369" s="19" t="str">
        <f t="shared" si="43"/>
        <v>Diabetes</v>
      </c>
    </row>
    <row r="1370" spans="1:10" x14ac:dyDescent="0.3">
      <c r="A1370" s="19" t="s">
        <v>996</v>
      </c>
      <c r="B1370" s="19">
        <v>38.57</v>
      </c>
      <c r="C1370" s="21">
        <v>6.27</v>
      </c>
      <c r="D1370" s="19" t="s">
        <v>2373</v>
      </c>
      <c r="E1370" s="19" t="s">
        <v>2373</v>
      </c>
      <c r="F1370" s="19" t="s">
        <v>2373</v>
      </c>
      <c r="G1370" s="19">
        <v>0</v>
      </c>
      <c r="H1370" s="19" t="s">
        <v>2373</v>
      </c>
      <c r="I1370" s="19" t="str">
        <f t="shared" si="42"/>
        <v>Obesity</v>
      </c>
      <c r="J1370" s="19" t="str">
        <f t="shared" si="43"/>
        <v>Prediabetes</v>
      </c>
    </row>
    <row r="1371" spans="1:10" x14ac:dyDescent="0.3">
      <c r="A1371" s="19" t="s">
        <v>995</v>
      </c>
      <c r="B1371" s="19">
        <v>43.85</v>
      </c>
      <c r="C1371" s="21">
        <v>4.7699999999999996</v>
      </c>
      <c r="D1371" s="19" t="s">
        <v>2374</v>
      </c>
      <c r="E1371" s="19" t="s">
        <v>2373</v>
      </c>
      <c r="F1371" s="19" t="s">
        <v>2373</v>
      </c>
      <c r="G1371" s="19">
        <v>0</v>
      </c>
      <c r="H1371" s="19" t="s">
        <v>2373</v>
      </c>
      <c r="I1371" s="19" t="str">
        <f t="shared" si="42"/>
        <v>Obesity</v>
      </c>
      <c r="J1371" s="19" t="str">
        <f t="shared" si="43"/>
        <v>Normal</v>
      </c>
    </row>
    <row r="1372" spans="1:10" x14ac:dyDescent="0.3">
      <c r="A1372" s="19" t="s">
        <v>994</v>
      </c>
      <c r="B1372" s="19">
        <v>30.11</v>
      </c>
      <c r="C1372" s="21">
        <v>4.08</v>
      </c>
      <c r="D1372" s="19" t="s">
        <v>2373</v>
      </c>
      <c r="E1372" s="19" t="s">
        <v>2373</v>
      </c>
      <c r="F1372" s="19" t="s">
        <v>2373</v>
      </c>
      <c r="G1372" s="19">
        <v>0</v>
      </c>
      <c r="H1372" s="19" t="s">
        <v>2373</v>
      </c>
      <c r="I1372" s="19" t="str">
        <f t="shared" si="42"/>
        <v>Obesity</v>
      </c>
      <c r="J1372" s="19" t="str">
        <f t="shared" si="43"/>
        <v>Normal</v>
      </c>
    </row>
    <row r="1373" spans="1:10" x14ac:dyDescent="0.3">
      <c r="A1373" s="19" t="s">
        <v>993</v>
      </c>
      <c r="B1373" s="19">
        <v>31.59</v>
      </c>
      <c r="C1373" s="21">
        <v>6.01</v>
      </c>
      <c r="D1373" s="19" t="s">
        <v>2373</v>
      </c>
      <c r="E1373" s="19" t="s">
        <v>2373</v>
      </c>
      <c r="F1373" s="19" t="s">
        <v>2373</v>
      </c>
      <c r="G1373" s="19">
        <v>0</v>
      </c>
      <c r="H1373" s="19" t="s">
        <v>2373</v>
      </c>
      <c r="I1373" s="19" t="str">
        <f t="shared" si="42"/>
        <v>Obesity</v>
      </c>
      <c r="J1373" s="19" t="str">
        <f t="shared" si="43"/>
        <v>Prediabetes</v>
      </c>
    </row>
    <row r="1374" spans="1:10" x14ac:dyDescent="0.3">
      <c r="A1374" s="19" t="s">
        <v>992</v>
      </c>
      <c r="B1374" s="19">
        <v>40.15</v>
      </c>
      <c r="C1374" s="21">
        <v>11.84</v>
      </c>
      <c r="D1374" s="19" t="s">
        <v>2373</v>
      </c>
      <c r="E1374" s="19" t="s">
        <v>2373</v>
      </c>
      <c r="F1374" s="19" t="s">
        <v>2373</v>
      </c>
      <c r="G1374" s="19">
        <v>0</v>
      </c>
      <c r="H1374" s="19" t="s">
        <v>2373</v>
      </c>
      <c r="I1374" s="19" t="str">
        <f t="shared" si="42"/>
        <v>Obesity</v>
      </c>
      <c r="J1374" s="19" t="str">
        <f t="shared" si="43"/>
        <v>Diabetes</v>
      </c>
    </row>
    <row r="1375" spans="1:10" x14ac:dyDescent="0.3">
      <c r="A1375" s="19" t="s">
        <v>991</v>
      </c>
      <c r="B1375" s="19">
        <v>40.700000000000003</v>
      </c>
      <c r="C1375" s="21">
        <v>6.27</v>
      </c>
      <c r="D1375" s="19" t="s">
        <v>2374</v>
      </c>
      <c r="E1375" s="19" t="s">
        <v>2373</v>
      </c>
      <c r="F1375" s="19" t="s">
        <v>2374</v>
      </c>
      <c r="G1375" s="19">
        <v>1</v>
      </c>
      <c r="H1375" s="19" t="s">
        <v>2373</v>
      </c>
      <c r="I1375" s="19" t="str">
        <f t="shared" si="42"/>
        <v>Obesity</v>
      </c>
      <c r="J1375" s="19" t="str">
        <f t="shared" si="43"/>
        <v>Prediabetes</v>
      </c>
    </row>
    <row r="1376" spans="1:10" x14ac:dyDescent="0.3">
      <c r="A1376" s="19" t="s">
        <v>990</v>
      </c>
      <c r="B1376" s="19">
        <v>40.76</v>
      </c>
      <c r="C1376" s="21">
        <v>5.28</v>
      </c>
      <c r="D1376" s="19" t="s">
        <v>2373</v>
      </c>
      <c r="E1376" s="19" t="s">
        <v>2373</v>
      </c>
      <c r="F1376" s="19" t="s">
        <v>2373</v>
      </c>
      <c r="G1376" s="19">
        <v>0</v>
      </c>
      <c r="H1376" s="19" t="s">
        <v>2373</v>
      </c>
      <c r="I1376" s="19" t="str">
        <f t="shared" si="42"/>
        <v>Obesity</v>
      </c>
      <c r="J1376" s="19" t="str">
        <f t="shared" si="43"/>
        <v>Normal</v>
      </c>
    </row>
    <row r="1377" spans="1:10" x14ac:dyDescent="0.3">
      <c r="A1377" s="19" t="s">
        <v>989</v>
      </c>
      <c r="B1377" s="19">
        <v>29.7</v>
      </c>
      <c r="C1377" s="21">
        <v>7.03</v>
      </c>
      <c r="D1377" s="19" t="s">
        <v>2373</v>
      </c>
      <c r="E1377" s="19" t="s">
        <v>2373</v>
      </c>
      <c r="F1377" s="19" t="s">
        <v>2373</v>
      </c>
      <c r="G1377" s="19">
        <v>0</v>
      </c>
      <c r="H1377" s="19" t="s">
        <v>2373</v>
      </c>
      <c r="I1377" s="19" t="str">
        <f t="shared" si="42"/>
        <v>Over Weight</v>
      </c>
      <c r="J1377" s="19" t="str">
        <f t="shared" si="43"/>
        <v>Diabetes</v>
      </c>
    </row>
    <row r="1378" spans="1:10" x14ac:dyDescent="0.3">
      <c r="A1378" s="19" t="s">
        <v>988</v>
      </c>
      <c r="B1378" s="19">
        <v>40.58</v>
      </c>
      <c r="C1378" s="21">
        <v>5.32</v>
      </c>
      <c r="D1378" s="19" t="s">
        <v>2374</v>
      </c>
      <c r="E1378" s="19" t="s">
        <v>2373</v>
      </c>
      <c r="F1378" s="19" t="s">
        <v>2374</v>
      </c>
      <c r="G1378" s="19">
        <v>1</v>
      </c>
      <c r="H1378" s="19" t="s">
        <v>2373</v>
      </c>
      <c r="I1378" s="19" t="str">
        <f t="shared" si="42"/>
        <v>Obesity</v>
      </c>
      <c r="J1378" s="19" t="str">
        <f t="shared" si="43"/>
        <v>Normal</v>
      </c>
    </row>
    <row r="1379" spans="1:10" x14ac:dyDescent="0.3">
      <c r="A1379" s="19" t="s">
        <v>987</v>
      </c>
      <c r="B1379" s="19">
        <v>33.06</v>
      </c>
      <c r="C1379" s="21">
        <v>9.59</v>
      </c>
      <c r="D1379" s="19" t="s">
        <v>2374</v>
      </c>
      <c r="E1379" s="19" t="s">
        <v>2373</v>
      </c>
      <c r="F1379" s="19" t="s">
        <v>2373</v>
      </c>
      <c r="G1379" s="19">
        <v>0</v>
      </c>
      <c r="H1379" s="19" t="s">
        <v>2373</v>
      </c>
      <c r="I1379" s="19" t="str">
        <f t="shared" si="42"/>
        <v>Obesity</v>
      </c>
      <c r="J1379" s="19" t="str">
        <f t="shared" si="43"/>
        <v>Diabetes</v>
      </c>
    </row>
    <row r="1380" spans="1:10" x14ac:dyDescent="0.3">
      <c r="A1380" s="19" t="s">
        <v>986</v>
      </c>
      <c r="B1380" s="19">
        <v>26.62</v>
      </c>
      <c r="C1380" s="21">
        <v>6.15</v>
      </c>
      <c r="D1380" s="19" t="s">
        <v>2374</v>
      </c>
      <c r="E1380" s="19" t="s">
        <v>2373</v>
      </c>
      <c r="F1380" s="19" t="s">
        <v>2373</v>
      </c>
      <c r="G1380" s="19">
        <v>0</v>
      </c>
      <c r="H1380" s="19" t="s">
        <v>2373</v>
      </c>
      <c r="I1380" s="19" t="str">
        <f t="shared" si="42"/>
        <v>Over Weight</v>
      </c>
      <c r="J1380" s="19" t="str">
        <f t="shared" si="43"/>
        <v>Prediabetes</v>
      </c>
    </row>
    <row r="1381" spans="1:10" x14ac:dyDescent="0.3">
      <c r="A1381" s="19" t="s">
        <v>985</v>
      </c>
      <c r="B1381" s="19">
        <v>37.1</v>
      </c>
      <c r="C1381" s="21">
        <v>11.08</v>
      </c>
      <c r="D1381" s="19" t="s">
        <v>2373</v>
      </c>
      <c r="E1381" s="19" t="s">
        <v>2373</v>
      </c>
      <c r="F1381" s="19" t="s">
        <v>2373</v>
      </c>
      <c r="G1381" s="19">
        <v>0</v>
      </c>
      <c r="H1381" s="19" t="s">
        <v>2373</v>
      </c>
      <c r="I1381" s="19" t="str">
        <f t="shared" si="42"/>
        <v>Obesity</v>
      </c>
      <c r="J1381" s="19" t="str">
        <f t="shared" si="43"/>
        <v>Diabetes</v>
      </c>
    </row>
    <row r="1382" spans="1:10" x14ac:dyDescent="0.3">
      <c r="A1382" s="19" t="s">
        <v>984</v>
      </c>
      <c r="B1382" s="19">
        <v>18.28</v>
      </c>
      <c r="C1382" s="21">
        <v>7.95</v>
      </c>
      <c r="D1382" s="19" t="s">
        <v>2373</v>
      </c>
      <c r="E1382" s="19" t="s">
        <v>2373</v>
      </c>
      <c r="F1382" s="19" t="s">
        <v>2373</v>
      </c>
      <c r="G1382" s="19">
        <v>0</v>
      </c>
      <c r="H1382" s="19" t="s">
        <v>2373</v>
      </c>
      <c r="I1382" s="19" t="str">
        <f t="shared" si="42"/>
        <v>Under Weight</v>
      </c>
      <c r="J1382" s="19" t="str">
        <f t="shared" si="43"/>
        <v>Diabetes</v>
      </c>
    </row>
    <row r="1383" spans="1:10" x14ac:dyDescent="0.3">
      <c r="A1383" s="19" t="s">
        <v>983</v>
      </c>
      <c r="B1383" s="19">
        <v>35.814999999999998</v>
      </c>
      <c r="C1383" s="21">
        <v>6.23</v>
      </c>
      <c r="D1383" s="19" t="s">
        <v>2373</v>
      </c>
      <c r="E1383" s="19" t="s">
        <v>2373</v>
      </c>
      <c r="F1383" s="19" t="s">
        <v>2373</v>
      </c>
      <c r="G1383" s="19">
        <v>0</v>
      </c>
      <c r="H1383" s="19" t="s">
        <v>2373</v>
      </c>
      <c r="I1383" s="19" t="str">
        <f t="shared" si="42"/>
        <v>Obesity</v>
      </c>
      <c r="J1383" s="19" t="str">
        <f t="shared" si="43"/>
        <v>Prediabetes</v>
      </c>
    </row>
    <row r="1384" spans="1:10" x14ac:dyDescent="0.3">
      <c r="A1384" s="19" t="s">
        <v>982</v>
      </c>
      <c r="B1384" s="19">
        <v>30.69</v>
      </c>
      <c r="C1384" s="21">
        <v>6.5</v>
      </c>
      <c r="D1384" s="19" t="s">
        <v>2373</v>
      </c>
      <c r="E1384" s="19" t="s">
        <v>2373</v>
      </c>
      <c r="F1384" s="19" t="s">
        <v>2373</v>
      </c>
      <c r="G1384" s="19">
        <v>0</v>
      </c>
      <c r="H1384" s="19" t="s">
        <v>2373</v>
      </c>
      <c r="I1384" s="19" t="str">
        <f t="shared" si="42"/>
        <v>Obesity</v>
      </c>
      <c r="J1384" s="19" t="str">
        <f t="shared" si="43"/>
        <v>Diabetes</v>
      </c>
    </row>
    <row r="1385" spans="1:10" x14ac:dyDescent="0.3">
      <c r="A1385" s="19" t="s">
        <v>981</v>
      </c>
      <c r="B1385" s="19">
        <v>26.125</v>
      </c>
      <c r="C1385" s="21">
        <v>5.22</v>
      </c>
      <c r="D1385" s="19" t="s">
        <v>2373</v>
      </c>
      <c r="E1385" s="19" t="s">
        <v>2373</v>
      </c>
      <c r="F1385" s="19" t="s">
        <v>2373</v>
      </c>
      <c r="G1385" s="19">
        <v>0</v>
      </c>
      <c r="H1385" s="19" t="s">
        <v>2373</v>
      </c>
      <c r="I1385" s="19" t="str">
        <f t="shared" si="42"/>
        <v>Over Weight</v>
      </c>
      <c r="J1385" s="19" t="str">
        <f t="shared" si="43"/>
        <v>Normal</v>
      </c>
    </row>
    <row r="1386" spans="1:10" x14ac:dyDescent="0.3">
      <c r="A1386" s="19" t="s">
        <v>980</v>
      </c>
      <c r="B1386" s="19">
        <v>34.58</v>
      </c>
      <c r="C1386" s="21">
        <v>6.3</v>
      </c>
      <c r="D1386" s="19" t="s">
        <v>2373</v>
      </c>
      <c r="E1386" s="19" t="s">
        <v>2373</v>
      </c>
      <c r="F1386" s="19" t="s">
        <v>2374</v>
      </c>
      <c r="G1386" s="19">
        <v>1</v>
      </c>
      <c r="H1386" s="19" t="s">
        <v>2373</v>
      </c>
      <c r="I1386" s="19" t="str">
        <f t="shared" si="42"/>
        <v>Obesity</v>
      </c>
      <c r="J1386" s="19" t="str">
        <f t="shared" si="43"/>
        <v>Prediabetes</v>
      </c>
    </row>
    <row r="1387" spans="1:10" x14ac:dyDescent="0.3">
      <c r="A1387" s="19" t="s">
        <v>979</v>
      </c>
      <c r="B1387" s="19">
        <v>27.4</v>
      </c>
      <c r="C1387" s="21">
        <v>8.84</v>
      </c>
      <c r="D1387" s="19" t="s">
        <v>2373</v>
      </c>
      <c r="E1387" s="19" t="s">
        <v>2373</v>
      </c>
      <c r="F1387" s="19" t="s">
        <v>2373</v>
      </c>
      <c r="G1387" s="19">
        <v>0</v>
      </c>
      <c r="H1387" s="19" t="s">
        <v>2373</v>
      </c>
      <c r="I1387" s="19" t="str">
        <f t="shared" si="42"/>
        <v>Over Weight</v>
      </c>
      <c r="J1387" s="19" t="str">
        <f t="shared" si="43"/>
        <v>Diabetes</v>
      </c>
    </row>
    <row r="1388" spans="1:10" x14ac:dyDescent="0.3">
      <c r="A1388" s="19" t="s">
        <v>978</v>
      </c>
      <c r="B1388" s="19">
        <v>27.53</v>
      </c>
      <c r="C1388" s="21">
        <v>4.1100000000000003</v>
      </c>
      <c r="D1388" s="19" t="s">
        <v>2373</v>
      </c>
      <c r="E1388" s="19" t="s">
        <v>2373</v>
      </c>
      <c r="F1388" s="19" t="s">
        <v>2373</v>
      </c>
      <c r="G1388" s="19">
        <v>1</v>
      </c>
      <c r="H1388" s="19" t="s">
        <v>2373</v>
      </c>
      <c r="I1388" s="19" t="str">
        <f t="shared" si="42"/>
        <v>Over Weight</v>
      </c>
      <c r="J1388" s="19" t="str">
        <f t="shared" si="43"/>
        <v>Normal</v>
      </c>
    </row>
    <row r="1389" spans="1:10" x14ac:dyDescent="0.3">
      <c r="A1389" s="19" t="s">
        <v>977</v>
      </c>
      <c r="B1389" s="19">
        <v>33</v>
      </c>
      <c r="C1389" s="21">
        <v>4.57</v>
      </c>
      <c r="D1389" s="19" t="s">
        <v>2373</v>
      </c>
      <c r="E1389" s="19" t="s">
        <v>2373</v>
      </c>
      <c r="F1389" s="19" t="s">
        <v>2373</v>
      </c>
      <c r="G1389" s="19">
        <v>0</v>
      </c>
      <c r="H1389" s="19" t="s">
        <v>2373</v>
      </c>
      <c r="I1389" s="19" t="str">
        <f t="shared" si="42"/>
        <v>Obesity</v>
      </c>
      <c r="J1389" s="19" t="str">
        <f t="shared" si="43"/>
        <v>Normal</v>
      </c>
    </row>
    <row r="1390" spans="1:10" x14ac:dyDescent="0.3">
      <c r="A1390" s="19" t="s">
        <v>976</v>
      </c>
      <c r="B1390" s="19">
        <v>25.78</v>
      </c>
      <c r="C1390" s="21">
        <v>11.06</v>
      </c>
      <c r="D1390" s="19" t="s">
        <v>2374</v>
      </c>
      <c r="E1390" s="19" t="s">
        <v>2373</v>
      </c>
      <c r="F1390" s="19" t="s">
        <v>2373</v>
      </c>
      <c r="G1390" s="19">
        <v>0</v>
      </c>
      <c r="H1390" s="19" t="s">
        <v>2373</v>
      </c>
      <c r="I1390" s="19" t="str">
        <f t="shared" si="42"/>
        <v>Over Weight</v>
      </c>
      <c r="J1390" s="19" t="str">
        <f t="shared" si="43"/>
        <v>Diabetes</v>
      </c>
    </row>
    <row r="1391" spans="1:10" x14ac:dyDescent="0.3">
      <c r="A1391" s="19" t="s">
        <v>975</v>
      </c>
      <c r="B1391" s="19">
        <v>22.66</v>
      </c>
      <c r="C1391" s="21">
        <v>10.68</v>
      </c>
      <c r="D1391" s="19" t="s">
        <v>2373</v>
      </c>
      <c r="E1391" s="19" t="s">
        <v>2373</v>
      </c>
      <c r="F1391" s="19" t="s">
        <v>2373</v>
      </c>
      <c r="G1391" s="19">
        <v>0</v>
      </c>
      <c r="H1391" s="19" t="s">
        <v>2373</v>
      </c>
      <c r="I1391" s="19" t="str">
        <f t="shared" si="42"/>
        <v>Normal Weight</v>
      </c>
      <c r="J1391" s="19" t="str">
        <f t="shared" si="43"/>
        <v>Diabetes</v>
      </c>
    </row>
    <row r="1392" spans="1:10" x14ac:dyDescent="0.3">
      <c r="A1392" s="19" t="s">
        <v>974</v>
      </c>
      <c r="B1392" s="19">
        <v>38.81</v>
      </c>
      <c r="C1392" s="21">
        <v>6.14</v>
      </c>
      <c r="D1392" s="19" t="s">
        <v>2374</v>
      </c>
      <c r="E1392" s="19" t="s">
        <v>2373</v>
      </c>
      <c r="F1392" s="19" t="s">
        <v>2373</v>
      </c>
      <c r="G1392" s="19">
        <v>1</v>
      </c>
      <c r="H1392" s="19" t="s">
        <v>2373</v>
      </c>
      <c r="I1392" s="19" t="str">
        <f t="shared" si="42"/>
        <v>Obesity</v>
      </c>
      <c r="J1392" s="19" t="str">
        <f t="shared" si="43"/>
        <v>Prediabetes</v>
      </c>
    </row>
    <row r="1393" spans="1:10" x14ac:dyDescent="0.3">
      <c r="A1393" s="19" t="s">
        <v>973</v>
      </c>
      <c r="B1393" s="19">
        <v>38.51</v>
      </c>
      <c r="C1393" s="21">
        <v>5.45</v>
      </c>
      <c r="D1393" s="19" t="s">
        <v>2374</v>
      </c>
      <c r="E1393" s="19" t="s">
        <v>2373</v>
      </c>
      <c r="F1393" s="19" t="s">
        <v>2373</v>
      </c>
      <c r="G1393" s="19">
        <v>0</v>
      </c>
      <c r="H1393" s="19" t="s">
        <v>2373</v>
      </c>
      <c r="I1393" s="19" t="str">
        <f t="shared" si="42"/>
        <v>Obesity</v>
      </c>
      <c r="J1393" s="19" t="str">
        <f t="shared" si="43"/>
        <v>Normal</v>
      </c>
    </row>
    <row r="1394" spans="1:10" x14ac:dyDescent="0.3">
      <c r="A1394" s="19" t="s">
        <v>972</v>
      </c>
      <c r="B1394" s="19">
        <v>22.98</v>
      </c>
      <c r="C1394" s="21">
        <v>6.14</v>
      </c>
      <c r="D1394" s="19" t="s">
        <v>2374</v>
      </c>
      <c r="E1394" s="19" t="s">
        <v>2373</v>
      </c>
      <c r="F1394" s="19" t="s">
        <v>2373</v>
      </c>
      <c r="G1394" s="19">
        <v>0</v>
      </c>
      <c r="H1394" s="19" t="s">
        <v>2373</v>
      </c>
      <c r="I1394" s="19" t="str">
        <f t="shared" si="42"/>
        <v>Normal Weight</v>
      </c>
      <c r="J1394" s="19" t="str">
        <f t="shared" si="43"/>
        <v>Prediabetes</v>
      </c>
    </row>
    <row r="1395" spans="1:10" x14ac:dyDescent="0.3">
      <c r="A1395" s="19" t="s">
        <v>971</v>
      </c>
      <c r="B1395" s="19">
        <v>15.65</v>
      </c>
      <c r="C1395" s="21">
        <v>7.85</v>
      </c>
      <c r="D1395" s="19" t="s">
        <v>2373</v>
      </c>
      <c r="E1395" s="19" t="s">
        <v>2373</v>
      </c>
      <c r="F1395" s="19" t="s">
        <v>2373</v>
      </c>
      <c r="G1395" s="19">
        <v>0</v>
      </c>
      <c r="H1395" s="19" t="s">
        <v>2373</v>
      </c>
      <c r="I1395" s="19" t="str">
        <f t="shared" si="42"/>
        <v>Under Weight</v>
      </c>
      <c r="J1395" s="19" t="str">
        <f t="shared" si="43"/>
        <v>Diabetes</v>
      </c>
    </row>
    <row r="1396" spans="1:10" x14ac:dyDescent="0.3">
      <c r="A1396" s="19" t="s">
        <v>970</v>
      </c>
      <c r="B1396" s="19">
        <v>39.97</v>
      </c>
      <c r="C1396" s="21">
        <v>4.09</v>
      </c>
      <c r="D1396" s="19" t="s">
        <v>2373</v>
      </c>
      <c r="E1396" s="19" t="s">
        <v>2373</v>
      </c>
      <c r="F1396" s="19" t="s">
        <v>2373</v>
      </c>
      <c r="G1396" s="19">
        <v>1</v>
      </c>
      <c r="H1396" s="19" t="s">
        <v>2373</v>
      </c>
      <c r="I1396" s="19" t="str">
        <f t="shared" si="42"/>
        <v>Obesity</v>
      </c>
      <c r="J1396" s="19" t="str">
        <f t="shared" si="43"/>
        <v>Normal</v>
      </c>
    </row>
    <row r="1397" spans="1:10" x14ac:dyDescent="0.3">
      <c r="A1397" s="19" t="s">
        <v>969</v>
      </c>
      <c r="B1397" s="19">
        <v>37.22</v>
      </c>
      <c r="C1397" s="21">
        <v>4.62</v>
      </c>
      <c r="D1397" s="19" t="s">
        <v>2373</v>
      </c>
      <c r="E1397" s="19" t="s">
        <v>2373</v>
      </c>
      <c r="F1397" s="19" t="s">
        <v>2374</v>
      </c>
      <c r="G1397" s="19">
        <v>1</v>
      </c>
      <c r="H1397" s="19" t="s">
        <v>2373</v>
      </c>
      <c r="I1397" s="19" t="str">
        <f t="shared" si="42"/>
        <v>Obesity</v>
      </c>
      <c r="J1397" s="19" t="str">
        <f t="shared" si="43"/>
        <v>Normal</v>
      </c>
    </row>
    <row r="1398" spans="1:10" x14ac:dyDescent="0.3">
      <c r="A1398" s="19" t="s">
        <v>968</v>
      </c>
      <c r="B1398" s="19">
        <v>41.325000000000003</v>
      </c>
      <c r="C1398" s="21">
        <v>5.77</v>
      </c>
      <c r="D1398" s="19" t="s">
        <v>2373</v>
      </c>
      <c r="E1398" s="19" t="s">
        <v>2373</v>
      </c>
      <c r="F1398" s="19" t="s">
        <v>2373</v>
      </c>
      <c r="G1398" s="19">
        <v>0</v>
      </c>
      <c r="H1398" s="19" t="s">
        <v>2373</v>
      </c>
      <c r="I1398" s="19" t="str">
        <f t="shared" si="42"/>
        <v>Obesity</v>
      </c>
      <c r="J1398" s="19" t="str">
        <f t="shared" si="43"/>
        <v>Prediabetes</v>
      </c>
    </row>
    <row r="1399" spans="1:10" x14ac:dyDescent="0.3">
      <c r="A1399" s="19" t="s">
        <v>967</v>
      </c>
      <c r="B1399" s="19">
        <v>40.31</v>
      </c>
      <c r="C1399" s="21">
        <v>5.84</v>
      </c>
      <c r="D1399" s="19" t="s">
        <v>2373</v>
      </c>
      <c r="E1399" s="19" t="s">
        <v>2373</v>
      </c>
      <c r="F1399" s="19" t="s">
        <v>2373</v>
      </c>
      <c r="G1399" s="19">
        <v>0</v>
      </c>
      <c r="H1399" s="19" t="s">
        <v>2373</v>
      </c>
      <c r="I1399" s="19" t="str">
        <f t="shared" si="42"/>
        <v>Obesity</v>
      </c>
      <c r="J1399" s="19" t="str">
        <f t="shared" si="43"/>
        <v>Prediabetes</v>
      </c>
    </row>
    <row r="1400" spans="1:10" x14ac:dyDescent="0.3">
      <c r="A1400" s="19" t="s">
        <v>966</v>
      </c>
      <c r="B1400" s="19">
        <v>29.48</v>
      </c>
      <c r="C1400" s="21">
        <v>4.91</v>
      </c>
      <c r="D1400" s="19" t="s">
        <v>2373</v>
      </c>
      <c r="E1400" s="19" t="s">
        <v>2373</v>
      </c>
      <c r="F1400" s="19" t="s">
        <v>2373</v>
      </c>
      <c r="G1400" s="19">
        <v>0</v>
      </c>
      <c r="H1400" s="19" t="s">
        <v>2373</v>
      </c>
      <c r="I1400" s="19" t="str">
        <f t="shared" si="42"/>
        <v>Over Weight</v>
      </c>
      <c r="J1400" s="19" t="str">
        <f t="shared" si="43"/>
        <v>Normal</v>
      </c>
    </row>
    <row r="1401" spans="1:10" x14ac:dyDescent="0.3">
      <c r="A1401" s="19" t="s">
        <v>965</v>
      </c>
      <c r="B1401" s="19">
        <v>33.155000000000001</v>
      </c>
      <c r="C1401" s="21">
        <v>5.07</v>
      </c>
      <c r="D1401" s="19" t="s">
        <v>2373</v>
      </c>
      <c r="E1401" s="19" t="s">
        <v>2373</v>
      </c>
      <c r="F1401" s="19" t="s">
        <v>2373</v>
      </c>
      <c r="G1401" s="19">
        <v>0</v>
      </c>
      <c r="H1401" s="19" t="s">
        <v>2373</v>
      </c>
      <c r="I1401" s="19" t="str">
        <f t="shared" si="42"/>
        <v>Obesity</v>
      </c>
      <c r="J1401" s="19" t="str">
        <f t="shared" si="43"/>
        <v>Normal</v>
      </c>
    </row>
    <row r="1402" spans="1:10" x14ac:dyDescent="0.3">
      <c r="A1402" s="19" t="s">
        <v>964</v>
      </c>
      <c r="B1402" s="19">
        <v>42.85</v>
      </c>
      <c r="C1402" s="21">
        <v>5.81</v>
      </c>
      <c r="D1402" s="19" t="s">
        <v>2374</v>
      </c>
      <c r="E1402" s="19" t="s">
        <v>2373</v>
      </c>
      <c r="F1402" s="19" t="s">
        <v>2373</v>
      </c>
      <c r="G1402" s="19">
        <v>0</v>
      </c>
      <c r="H1402" s="19" t="s">
        <v>2373</v>
      </c>
      <c r="I1402" s="19" t="str">
        <f t="shared" si="42"/>
        <v>Obesity</v>
      </c>
      <c r="J1402" s="19" t="str">
        <f t="shared" si="43"/>
        <v>Prediabetes</v>
      </c>
    </row>
    <row r="1403" spans="1:10" x14ac:dyDescent="0.3">
      <c r="A1403" s="19" t="s">
        <v>963</v>
      </c>
      <c r="B1403" s="19">
        <v>32.340000000000003</v>
      </c>
      <c r="C1403" s="21">
        <v>11.2</v>
      </c>
      <c r="D1403" s="19" t="s">
        <v>2373</v>
      </c>
      <c r="E1403" s="19" t="s">
        <v>2373</v>
      </c>
      <c r="F1403" s="19" t="s">
        <v>2373</v>
      </c>
      <c r="G1403" s="19">
        <v>0</v>
      </c>
      <c r="H1403" s="19" t="s">
        <v>2373</v>
      </c>
      <c r="I1403" s="19" t="str">
        <f t="shared" si="42"/>
        <v>Obesity</v>
      </c>
      <c r="J1403" s="19" t="str">
        <f t="shared" si="43"/>
        <v>Diabetes</v>
      </c>
    </row>
    <row r="1404" spans="1:10" x14ac:dyDescent="0.3">
      <c r="A1404" s="19" t="s">
        <v>962</v>
      </c>
      <c r="B1404" s="19">
        <v>27.5</v>
      </c>
      <c r="C1404" s="21">
        <v>10.75</v>
      </c>
      <c r="D1404" s="19" t="s">
        <v>2373</v>
      </c>
      <c r="E1404" s="19" t="s">
        <v>2373</v>
      </c>
      <c r="F1404" s="19" t="s">
        <v>2373</v>
      </c>
      <c r="G1404" s="19">
        <v>0</v>
      </c>
      <c r="H1404" s="19" t="s">
        <v>2373</v>
      </c>
      <c r="I1404" s="19" t="str">
        <f t="shared" si="42"/>
        <v>Over Weight</v>
      </c>
      <c r="J1404" s="19" t="str">
        <f t="shared" si="43"/>
        <v>Diabetes</v>
      </c>
    </row>
    <row r="1405" spans="1:10" x14ac:dyDescent="0.3">
      <c r="A1405" s="19" t="s">
        <v>961</v>
      </c>
      <c r="B1405" s="19">
        <v>25.8</v>
      </c>
      <c r="C1405" s="21">
        <v>7.8</v>
      </c>
      <c r="D1405" s="19" t="s">
        <v>2373</v>
      </c>
      <c r="E1405" s="19" t="s">
        <v>2373</v>
      </c>
      <c r="F1405" s="19" t="s">
        <v>2373</v>
      </c>
      <c r="G1405" s="19">
        <v>0</v>
      </c>
      <c r="H1405" s="19" t="s">
        <v>2373</v>
      </c>
      <c r="I1405" s="19" t="str">
        <f t="shared" si="42"/>
        <v>Over Weight</v>
      </c>
      <c r="J1405" s="19" t="str">
        <f t="shared" si="43"/>
        <v>Diabetes</v>
      </c>
    </row>
    <row r="1406" spans="1:10" x14ac:dyDescent="0.3">
      <c r="A1406" s="19" t="s">
        <v>960</v>
      </c>
      <c r="B1406" s="19">
        <v>25</v>
      </c>
      <c r="C1406" s="21">
        <v>7.04</v>
      </c>
      <c r="D1406" s="19" t="s">
        <v>2373</v>
      </c>
      <c r="E1406" s="19" t="s">
        <v>2373</v>
      </c>
      <c r="F1406" s="19" t="s">
        <v>2373</v>
      </c>
      <c r="G1406" s="19">
        <v>0</v>
      </c>
      <c r="H1406" s="19" t="s">
        <v>2373</v>
      </c>
      <c r="I1406" s="19" t="str">
        <f t="shared" si="42"/>
        <v>Over Weight</v>
      </c>
      <c r="J1406" s="19" t="str">
        <f t="shared" si="43"/>
        <v>Diabetes</v>
      </c>
    </row>
    <row r="1407" spans="1:10" x14ac:dyDescent="0.3">
      <c r="A1407" s="19" t="s">
        <v>959</v>
      </c>
      <c r="B1407" s="19">
        <v>41.2</v>
      </c>
      <c r="C1407" s="21">
        <v>4.18</v>
      </c>
      <c r="D1407" s="19" t="s">
        <v>2374</v>
      </c>
      <c r="E1407" s="19" t="s">
        <v>2373</v>
      </c>
      <c r="F1407" s="19" t="s">
        <v>2373</v>
      </c>
      <c r="G1407" s="19">
        <v>0</v>
      </c>
      <c r="H1407" s="19" t="s">
        <v>2373</v>
      </c>
      <c r="I1407" s="19" t="str">
        <f t="shared" si="42"/>
        <v>Obesity</v>
      </c>
      <c r="J1407" s="19" t="str">
        <f t="shared" si="43"/>
        <v>Normal</v>
      </c>
    </row>
    <row r="1408" spans="1:10" x14ac:dyDescent="0.3">
      <c r="A1408" s="19" t="s">
        <v>958</v>
      </c>
      <c r="B1408" s="19">
        <v>17.78</v>
      </c>
      <c r="C1408" s="21">
        <v>8.19</v>
      </c>
      <c r="D1408" s="19" t="s">
        <v>2373</v>
      </c>
      <c r="E1408" s="19" t="s">
        <v>2373</v>
      </c>
      <c r="F1408" s="19" t="s">
        <v>2373</v>
      </c>
      <c r="G1408" s="19">
        <v>0</v>
      </c>
      <c r="H1408" s="19" t="s">
        <v>2373</v>
      </c>
      <c r="I1408" s="19" t="str">
        <f t="shared" si="42"/>
        <v>Under Weight</v>
      </c>
      <c r="J1408" s="19" t="str">
        <f t="shared" si="43"/>
        <v>Diabetes</v>
      </c>
    </row>
    <row r="1409" spans="1:10" x14ac:dyDescent="0.3">
      <c r="A1409" s="19" t="s">
        <v>957</v>
      </c>
      <c r="B1409" s="19">
        <v>40.119999999999997</v>
      </c>
      <c r="C1409" s="21">
        <v>6.22</v>
      </c>
      <c r="D1409" s="19" t="s">
        <v>2374</v>
      </c>
      <c r="E1409" s="19" t="s">
        <v>2373</v>
      </c>
      <c r="F1409" s="19" t="s">
        <v>2374</v>
      </c>
      <c r="G1409" s="19">
        <v>1</v>
      </c>
      <c r="H1409" s="19" t="s">
        <v>2373</v>
      </c>
      <c r="I1409" s="19" t="str">
        <f t="shared" si="42"/>
        <v>Obesity</v>
      </c>
      <c r="J1409" s="19" t="str">
        <f t="shared" si="43"/>
        <v>Prediabetes</v>
      </c>
    </row>
    <row r="1410" spans="1:10" x14ac:dyDescent="0.3">
      <c r="A1410" s="19" t="s">
        <v>956</v>
      </c>
      <c r="B1410" s="19">
        <v>19.350000000000001</v>
      </c>
      <c r="C1410" s="21">
        <v>8.2200000000000006</v>
      </c>
      <c r="D1410" s="19" t="s">
        <v>2374</v>
      </c>
      <c r="E1410" s="19" t="s">
        <v>2373</v>
      </c>
      <c r="F1410" s="19" t="s">
        <v>2373</v>
      </c>
      <c r="G1410" s="19">
        <v>0</v>
      </c>
      <c r="H1410" s="19" t="s">
        <v>2373</v>
      </c>
      <c r="I1410" s="19" t="str">
        <f t="shared" si="42"/>
        <v>Normal Weight</v>
      </c>
      <c r="J1410" s="19" t="str">
        <f t="shared" si="43"/>
        <v>Diabetes</v>
      </c>
    </row>
    <row r="1411" spans="1:10" x14ac:dyDescent="0.3">
      <c r="A1411" s="19" t="s">
        <v>955</v>
      </c>
      <c r="B1411" s="19">
        <v>36.69</v>
      </c>
      <c r="C1411" s="21">
        <v>6.15</v>
      </c>
      <c r="D1411" s="19" t="s">
        <v>2373</v>
      </c>
      <c r="E1411" s="19" t="s">
        <v>2373</v>
      </c>
      <c r="F1411" s="19" t="s">
        <v>2373</v>
      </c>
      <c r="G1411" s="19">
        <v>0</v>
      </c>
      <c r="H1411" s="19" t="s">
        <v>2373</v>
      </c>
      <c r="I1411" s="19" t="str">
        <f t="shared" ref="I1411:I1474" si="44">IF(B1411&lt;18.5,"Under Weight",IF(B1411&lt;24.9,"Normal Weight",IF(B1411&lt;29.9,"Over Weight","Obesity")))</f>
        <v>Obesity</v>
      </c>
      <c r="J1411" s="19" t="str">
        <f t="shared" ref="J1411:J1474" si="45">IF(C1411&lt;5.7,"Normal",IF(C1411&lt;6.4,"Prediabetes","Diabetes"))</f>
        <v>Prediabetes</v>
      </c>
    </row>
    <row r="1412" spans="1:10" x14ac:dyDescent="0.3">
      <c r="A1412" s="19" t="s">
        <v>954</v>
      </c>
      <c r="B1412" s="19">
        <v>28.51</v>
      </c>
      <c r="C1412" s="21">
        <v>5.65</v>
      </c>
      <c r="D1412" s="19" t="s">
        <v>2374</v>
      </c>
      <c r="E1412" s="19" t="s">
        <v>2373</v>
      </c>
      <c r="F1412" s="19" t="s">
        <v>2373</v>
      </c>
      <c r="G1412" s="19">
        <v>1</v>
      </c>
      <c r="H1412" s="19" t="s">
        <v>2373</v>
      </c>
      <c r="I1412" s="19" t="str">
        <f t="shared" si="44"/>
        <v>Over Weight</v>
      </c>
      <c r="J1412" s="19" t="str">
        <f t="shared" si="45"/>
        <v>Normal</v>
      </c>
    </row>
    <row r="1413" spans="1:10" x14ac:dyDescent="0.3">
      <c r="A1413" s="19" t="s">
        <v>953</v>
      </c>
      <c r="B1413" s="19">
        <v>30.21</v>
      </c>
      <c r="C1413" s="21">
        <v>5.5</v>
      </c>
      <c r="D1413" s="19" t="s">
        <v>2373</v>
      </c>
      <c r="E1413" s="19" t="s">
        <v>2373</v>
      </c>
      <c r="F1413" s="19" t="s">
        <v>2373</v>
      </c>
      <c r="G1413" s="19">
        <v>1</v>
      </c>
      <c r="H1413" s="19" t="s">
        <v>2373</v>
      </c>
      <c r="I1413" s="19" t="str">
        <f t="shared" si="44"/>
        <v>Obesity</v>
      </c>
      <c r="J1413" s="19" t="str">
        <f t="shared" si="45"/>
        <v>Normal</v>
      </c>
    </row>
    <row r="1414" spans="1:10" x14ac:dyDescent="0.3">
      <c r="A1414" s="19" t="s">
        <v>952</v>
      </c>
      <c r="B1414" s="19">
        <v>24.33</v>
      </c>
      <c r="C1414" s="21">
        <v>8</v>
      </c>
      <c r="D1414" s="19" t="s">
        <v>2373</v>
      </c>
      <c r="E1414" s="19" t="s">
        <v>2373</v>
      </c>
      <c r="F1414" s="19" t="s">
        <v>2373</v>
      </c>
      <c r="G1414" s="19">
        <v>0</v>
      </c>
      <c r="H1414" s="19" t="s">
        <v>2373</v>
      </c>
      <c r="I1414" s="19" t="str">
        <f t="shared" si="44"/>
        <v>Normal Weight</v>
      </c>
      <c r="J1414" s="19" t="str">
        <f t="shared" si="45"/>
        <v>Diabetes</v>
      </c>
    </row>
    <row r="1415" spans="1:10" x14ac:dyDescent="0.3">
      <c r="A1415" s="19" t="s">
        <v>951</v>
      </c>
      <c r="B1415" s="19">
        <v>19.855</v>
      </c>
      <c r="C1415" s="21">
        <v>5.71</v>
      </c>
      <c r="D1415" s="19" t="s">
        <v>2374</v>
      </c>
      <c r="E1415" s="19" t="s">
        <v>2373</v>
      </c>
      <c r="F1415" s="19" t="s">
        <v>2373</v>
      </c>
      <c r="G1415" s="19">
        <v>0</v>
      </c>
      <c r="H1415" s="19" t="s">
        <v>2373</v>
      </c>
      <c r="I1415" s="19" t="str">
        <f t="shared" si="44"/>
        <v>Normal Weight</v>
      </c>
      <c r="J1415" s="19" t="str">
        <f t="shared" si="45"/>
        <v>Prediabetes</v>
      </c>
    </row>
    <row r="1416" spans="1:10" x14ac:dyDescent="0.3">
      <c r="A1416" s="19" t="s">
        <v>950</v>
      </c>
      <c r="B1416" s="19">
        <v>25.364999999999998</v>
      </c>
      <c r="C1416" s="21">
        <v>11.71</v>
      </c>
      <c r="D1416" s="19" t="s">
        <v>2373</v>
      </c>
      <c r="E1416" s="19" t="s">
        <v>2373</v>
      </c>
      <c r="F1416" s="19" t="s">
        <v>2373</v>
      </c>
      <c r="G1416" s="19">
        <v>0</v>
      </c>
      <c r="H1416" s="19" t="s">
        <v>2373</v>
      </c>
      <c r="I1416" s="19" t="str">
        <f t="shared" si="44"/>
        <v>Over Weight</v>
      </c>
      <c r="J1416" s="19" t="str">
        <f t="shared" si="45"/>
        <v>Diabetes</v>
      </c>
    </row>
    <row r="1417" spans="1:10" x14ac:dyDescent="0.3">
      <c r="A1417" s="19" t="s">
        <v>949</v>
      </c>
      <c r="B1417" s="19">
        <v>29.6</v>
      </c>
      <c r="C1417" s="21">
        <v>6.17</v>
      </c>
      <c r="D1417" s="19" t="s">
        <v>2374</v>
      </c>
      <c r="E1417" s="19" t="s">
        <v>2373</v>
      </c>
      <c r="F1417" s="19" t="s">
        <v>2374</v>
      </c>
      <c r="G1417" s="19">
        <v>1</v>
      </c>
      <c r="H1417" s="19" t="s">
        <v>2373</v>
      </c>
      <c r="I1417" s="19" t="str">
        <f t="shared" si="44"/>
        <v>Over Weight</v>
      </c>
      <c r="J1417" s="19" t="str">
        <f t="shared" si="45"/>
        <v>Prediabetes</v>
      </c>
    </row>
    <row r="1418" spans="1:10" x14ac:dyDescent="0.3">
      <c r="A1418" s="19" t="s">
        <v>948</v>
      </c>
      <c r="B1418" s="19">
        <v>39.43</v>
      </c>
      <c r="C1418" s="21">
        <v>6.1</v>
      </c>
      <c r="D1418" s="19" t="s">
        <v>2374</v>
      </c>
      <c r="E1418" s="19" t="s">
        <v>2373</v>
      </c>
      <c r="F1418" s="19" t="s">
        <v>2374</v>
      </c>
      <c r="G1418" s="19">
        <v>1</v>
      </c>
      <c r="H1418" s="19" t="s">
        <v>2373</v>
      </c>
      <c r="I1418" s="19" t="str">
        <f t="shared" si="44"/>
        <v>Obesity</v>
      </c>
      <c r="J1418" s="19" t="str">
        <f t="shared" si="45"/>
        <v>Prediabetes</v>
      </c>
    </row>
    <row r="1419" spans="1:10" x14ac:dyDescent="0.3">
      <c r="A1419" s="19" t="s">
        <v>947</v>
      </c>
      <c r="B1419" s="19">
        <v>27.34</v>
      </c>
      <c r="C1419" s="21">
        <v>5.19</v>
      </c>
      <c r="D1419" s="19" t="s">
        <v>2374</v>
      </c>
      <c r="E1419" s="19" t="s">
        <v>2373</v>
      </c>
      <c r="F1419" s="19" t="s">
        <v>2373</v>
      </c>
      <c r="G1419" s="19">
        <v>1</v>
      </c>
      <c r="H1419" s="19" t="s">
        <v>2373</v>
      </c>
      <c r="I1419" s="19" t="str">
        <f t="shared" si="44"/>
        <v>Over Weight</v>
      </c>
      <c r="J1419" s="19" t="str">
        <f t="shared" si="45"/>
        <v>Normal</v>
      </c>
    </row>
    <row r="1420" spans="1:10" x14ac:dyDescent="0.3">
      <c r="A1420" s="19" t="s">
        <v>946</v>
      </c>
      <c r="B1420" s="19">
        <v>39.01</v>
      </c>
      <c r="C1420" s="21">
        <v>5.37</v>
      </c>
      <c r="D1420" s="19" t="s">
        <v>2374</v>
      </c>
      <c r="E1420" s="19" t="s">
        <v>2373</v>
      </c>
      <c r="F1420" s="19" t="s">
        <v>2373</v>
      </c>
      <c r="G1420" s="19">
        <v>0</v>
      </c>
      <c r="H1420" s="19" t="s">
        <v>2373</v>
      </c>
      <c r="I1420" s="19" t="str">
        <f t="shared" si="44"/>
        <v>Obesity</v>
      </c>
      <c r="J1420" s="19" t="str">
        <f t="shared" si="45"/>
        <v>Normal</v>
      </c>
    </row>
    <row r="1421" spans="1:10" x14ac:dyDescent="0.3">
      <c r="A1421" s="19" t="s">
        <v>945</v>
      </c>
      <c r="B1421" s="19">
        <v>18.989999999999998</v>
      </c>
      <c r="C1421" s="21">
        <v>10.82</v>
      </c>
      <c r="D1421" s="19" t="s">
        <v>2374</v>
      </c>
      <c r="E1421" s="19" t="s">
        <v>2373</v>
      </c>
      <c r="F1421" s="19" t="s">
        <v>2373</v>
      </c>
      <c r="G1421" s="19">
        <v>0</v>
      </c>
      <c r="H1421" s="19" t="s">
        <v>2373</v>
      </c>
      <c r="I1421" s="19" t="str">
        <f t="shared" si="44"/>
        <v>Normal Weight</v>
      </c>
      <c r="J1421" s="19" t="str">
        <f t="shared" si="45"/>
        <v>Diabetes</v>
      </c>
    </row>
    <row r="1422" spans="1:10" x14ac:dyDescent="0.3">
      <c r="A1422" s="19" t="s">
        <v>944</v>
      </c>
      <c r="B1422" s="19">
        <v>42.3</v>
      </c>
      <c r="C1422" s="21">
        <v>6.06</v>
      </c>
      <c r="D1422" s="19" t="s">
        <v>2374</v>
      </c>
      <c r="E1422" s="19" t="s">
        <v>2373</v>
      </c>
      <c r="F1422" s="19" t="s">
        <v>2373</v>
      </c>
      <c r="G1422" s="19">
        <v>0</v>
      </c>
      <c r="H1422" s="19" t="s">
        <v>2373</v>
      </c>
      <c r="I1422" s="19" t="str">
        <f t="shared" si="44"/>
        <v>Obesity</v>
      </c>
      <c r="J1422" s="19" t="str">
        <f t="shared" si="45"/>
        <v>Prediabetes</v>
      </c>
    </row>
    <row r="1423" spans="1:10" x14ac:dyDescent="0.3">
      <c r="A1423" s="19" t="s">
        <v>943</v>
      </c>
      <c r="B1423" s="19">
        <v>39.805</v>
      </c>
      <c r="C1423" s="21">
        <v>5.91</v>
      </c>
      <c r="D1423" s="19" t="s">
        <v>2373</v>
      </c>
      <c r="E1423" s="19" t="s">
        <v>2373</v>
      </c>
      <c r="F1423" s="19" t="s">
        <v>2373</v>
      </c>
      <c r="G1423" s="19">
        <v>0</v>
      </c>
      <c r="H1423" s="19" t="s">
        <v>2373</v>
      </c>
      <c r="I1423" s="19" t="str">
        <f t="shared" si="44"/>
        <v>Obesity</v>
      </c>
      <c r="J1423" s="19" t="str">
        <f t="shared" si="45"/>
        <v>Prediabetes</v>
      </c>
    </row>
    <row r="1424" spans="1:10" x14ac:dyDescent="0.3">
      <c r="A1424" s="19" t="s">
        <v>942</v>
      </c>
      <c r="B1424" s="19">
        <v>33.700000000000003</v>
      </c>
      <c r="C1424" s="21">
        <v>5.87</v>
      </c>
      <c r="D1424" s="19" t="s">
        <v>2373</v>
      </c>
      <c r="E1424" s="19" t="s">
        <v>2373</v>
      </c>
      <c r="F1424" s="19" t="s">
        <v>2373</v>
      </c>
      <c r="G1424" s="19">
        <v>0</v>
      </c>
      <c r="H1424" s="19" t="s">
        <v>2373</v>
      </c>
      <c r="I1424" s="19" t="str">
        <f t="shared" si="44"/>
        <v>Obesity</v>
      </c>
      <c r="J1424" s="19" t="str">
        <f t="shared" si="45"/>
        <v>Prediabetes</v>
      </c>
    </row>
    <row r="1425" spans="1:10" x14ac:dyDescent="0.3">
      <c r="A1425" s="19" t="s">
        <v>941</v>
      </c>
      <c r="B1425" s="19">
        <v>36.195</v>
      </c>
      <c r="C1425" s="21">
        <v>6.22</v>
      </c>
      <c r="D1425" s="19" t="s">
        <v>2373</v>
      </c>
      <c r="E1425" s="19" t="s">
        <v>2373</v>
      </c>
      <c r="F1425" s="19" t="s">
        <v>2373</v>
      </c>
      <c r="G1425" s="19">
        <v>0</v>
      </c>
      <c r="H1425" s="19" t="s">
        <v>2373</v>
      </c>
      <c r="I1425" s="19" t="str">
        <f t="shared" si="44"/>
        <v>Obesity</v>
      </c>
      <c r="J1425" s="19" t="str">
        <f t="shared" si="45"/>
        <v>Prediabetes</v>
      </c>
    </row>
    <row r="1426" spans="1:10" x14ac:dyDescent="0.3">
      <c r="A1426" s="19" t="s">
        <v>940</v>
      </c>
      <c r="B1426" s="19">
        <v>32.6</v>
      </c>
      <c r="C1426" s="21">
        <v>5.73</v>
      </c>
      <c r="D1426" s="19" t="s">
        <v>2373</v>
      </c>
      <c r="E1426" s="19" t="s">
        <v>2373</v>
      </c>
      <c r="F1426" s="19" t="s">
        <v>2374</v>
      </c>
      <c r="G1426" s="19">
        <v>1</v>
      </c>
      <c r="H1426" s="19" t="s">
        <v>2373</v>
      </c>
      <c r="I1426" s="19" t="str">
        <f t="shared" si="44"/>
        <v>Obesity</v>
      </c>
      <c r="J1426" s="19" t="str">
        <f t="shared" si="45"/>
        <v>Prediabetes</v>
      </c>
    </row>
    <row r="1427" spans="1:10" x14ac:dyDescent="0.3">
      <c r="A1427" s="19" t="s">
        <v>939</v>
      </c>
      <c r="B1427" s="19">
        <v>30.2</v>
      </c>
      <c r="C1427" s="21">
        <v>5.7</v>
      </c>
      <c r="D1427" s="19" t="s">
        <v>2373</v>
      </c>
      <c r="E1427" s="19" t="s">
        <v>2373</v>
      </c>
      <c r="F1427" s="19" t="s">
        <v>2373</v>
      </c>
      <c r="G1427" s="19">
        <v>0</v>
      </c>
      <c r="H1427" s="19" t="s">
        <v>2373</v>
      </c>
      <c r="I1427" s="19" t="str">
        <f t="shared" si="44"/>
        <v>Obesity</v>
      </c>
      <c r="J1427" s="19" t="str">
        <f t="shared" si="45"/>
        <v>Prediabetes</v>
      </c>
    </row>
    <row r="1428" spans="1:10" x14ac:dyDescent="0.3">
      <c r="A1428" s="19" t="s">
        <v>938</v>
      </c>
      <c r="B1428" s="19">
        <v>27.645</v>
      </c>
      <c r="C1428" s="21">
        <v>9.91</v>
      </c>
      <c r="D1428" s="19" t="s">
        <v>2373</v>
      </c>
      <c r="E1428" s="19" t="s">
        <v>2373</v>
      </c>
      <c r="F1428" s="19" t="s">
        <v>2373</v>
      </c>
      <c r="G1428" s="19">
        <v>0</v>
      </c>
      <c r="H1428" s="19" t="s">
        <v>2373</v>
      </c>
      <c r="I1428" s="19" t="str">
        <f t="shared" si="44"/>
        <v>Over Weight</v>
      </c>
      <c r="J1428" s="19" t="str">
        <f t="shared" si="45"/>
        <v>Diabetes</v>
      </c>
    </row>
    <row r="1429" spans="1:10" x14ac:dyDescent="0.3">
      <c r="A1429" s="19" t="s">
        <v>937</v>
      </c>
      <c r="B1429" s="19">
        <v>26.41</v>
      </c>
      <c r="C1429" s="21">
        <v>11.4</v>
      </c>
      <c r="D1429" s="19" t="s">
        <v>2373</v>
      </c>
      <c r="E1429" s="19" t="s">
        <v>2373</v>
      </c>
      <c r="F1429" s="19" t="s">
        <v>2373</v>
      </c>
      <c r="G1429" s="19">
        <v>0</v>
      </c>
      <c r="H1429" s="19" t="s">
        <v>2373</v>
      </c>
      <c r="I1429" s="19" t="str">
        <f t="shared" si="44"/>
        <v>Over Weight</v>
      </c>
      <c r="J1429" s="19" t="str">
        <f t="shared" si="45"/>
        <v>Diabetes</v>
      </c>
    </row>
    <row r="1430" spans="1:10" x14ac:dyDescent="0.3">
      <c r="A1430" s="19" t="s">
        <v>936</v>
      </c>
      <c r="B1430" s="19">
        <v>34.1</v>
      </c>
      <c r="C1430" s="21">
        <v>6.29</v>
      </c>
      <c r="D1430" s="19" t="s">
        <v>2374</v>
      </c>
      <c r="E1430" s="19" t="s">
        <v>2373</v>
      </c>
      <c r="F1430" s="19" t="s">
        <v>2374</v>
      </c>
      <c r="G1430" s="19">
        <v>1</v>
      </c>
      <c r="H1430" s="19" t="s">
        <v>2373</v>
      </c>
      <c r="I1430" s="19" t="str">
        <f t="shared" si="44"/>
        <v>Obesity</v>
      </c>
      <c r="J1430" s="19" t="str">
        <f t="shared" si="45"/>
        <v>Prediabetes</v>
      </c>
    </row>
    <row r="1431" spans="1:10" x14ac:dyDescent="0.3">
      <c r="A1431" s="19" t="s">
        <v>935</v>
      </c>
      <c r="B1431" s="19">
        <v>17.3</v>
      </c>
      <c r="C1431" s="21">
        <v>9.2799999999999994</v>
      </c>
      <c r="D1431" s="19" t="s">
        <v>2373</v>
      </c>
      <c r="E1431" s="19" t="s">
        <v>2373</v>
      </c>
      <c r="F1431" s="19" t="s">
        <v>2373</v>
      </c>
      <c r="G1431" s="19">
        <v>0</v>
      </c>
      <c r="H1431" s="19" t="s">
        <v>2373</v>
      </c>
      <c r="I1431" s="19" t="str">
        <f t="shared" si="44"/>
        <v>Under Weight</v>
      </c>
      <c r="J1431" s="19" t="str">
        <f t="shared" si="45"/>
        <v>Diabetes</v>
      </c>
    </row>
    <row r="1432" spans="1:10" x14ac:dyDescent="0.3">
      <c r="A1432" s="19" t="s">
        <v>934</v>
      </c>
      <c r="B1432" s="19">
        <v>35.020000000000003</v>
      </c>
      <c r="C1432" s="21">
        <v>4.78</v>
      </c>
      <c r="D1432" s="19" t="s">
        <v>2373</v>
      </c>
      <c r="E1432" s="19" t="s">
        <v>2373</v>
      </c>
      <c r="F1432" s="19" t="s">
        <v>2374</v>
      </c>
      <c r="G1432" s="19">
        <v>1</v>
      </c>
      <c r="H1432" s="19" t="s">
        <v>2373</v>
      </c>
      <c r="I1432" s="19" t="str">
        <f t="shared" si="44"/>
        <v>Obesity</v>
      </c>
      <c r="J1432" s="19" t="str">
        <f t="shared" si="45"/>
        <v>Normal</v>
      </c>
    </row>
    <row r="1433" spans="1:10" x14ac:dyDescent="0.3">
      <c r="A1433" s="19" t="s">
        <v>933</v>
      </c>
      <c r="B1433" s="19">
        <v>37.1</v>
      </c>
      <c r="C1433" s="21">
        <v>8.8699999999999992</v>
      </c>
      <c r="D1433" s="19" t="s">
        <v>2374</v>
      </c>
      <c r="E1433" s="19" t="s">
        <v>2373</v>
      </c>
      <c r="F1433" s="19" t="s">
        <v>2373</v>
      </c>
      <c r="G1433" s="19">
        <v>0</v>
      </c>
      <c r="H1433" s="19" t="s">
        <v>2373</v>
      </c>
      <c r="I1433" s="19" t="str">
        <f t="shared" si="44"/>
        <v>Obesity</v>
      </c>
      <c r="J1433" s="19" t="str">
        <f t="shared" si="45"/>
        <v>Diabetes</v>
      </c>
    </row>
    <row r="1434" spans="1:10" x14ac:dyDescent="0.3">
      <c r="A1434" s="19" t="s">
        <v>932</v>
      </c>
      <c r="B1434" s="19">
        <v>16.79</v>
      </c>
      <c r="C1434" s="21">
        <v>11.4</v>
      </c>
      <c r="D1434" s="19" t="s">
        <v>2373</v>
      </c>
      <c r="E1434" s="19" t="s">
        <v>2373</v>
      </c>
      <c r="F1434" s="19" t="s">
        <v>2373</v>
      </c>
      <c r="G1434" s="19">
        <v>0</v>
      </c>
      <c r="H1434" s="19" t="s">
        <v>2373</v>
      </c>
      <c r="I1434" s="19" t="str">
        <f t="shared" si="44"/>
        <v>Under Weight</v>
      </c>
      <c r="J1434" s="19" t="str">
        <f t="shared" si="45"/>
        <v>Diabetes</v>
      </c>
    </row>
    <row r="1435" spans="1:10" x14ac:dyDescent="0.3">
      <c r="A1435" s="19" t="s">
        <v>931</v>
      </c>
      <c r="B1435" s="19">
        <v>31.635000000000002</v>
      </c>
      <c r="C1435" s="21">
        <v>9.1300000000000008</v>
      </c>
      <c r="D1435" s="19" t="s">
        <v>2374</v>
      </c>
      <c r="E1435" s="19" t="s">
        <v>2373</v>
      </c>
      <c r="F1435" s="19" t="s">
        <v>2373</v>
      </c>
      <c r="G1435" s="19">
        <v>0</v>
      </c>
      <c r="H1435" s="19" t="s">
        <v>2373</v>
      </c>
      <c r="I1435" s="19" t="str">
        <f t="shared" si="44"/>
        <v>Obesity</v>
      </c>
      <c r="J1435" s="19" t="str">
        <f t="shared" si="45"/>
        <v>Diabetes</v>
      </c>
    </row>
    <row r="1436" spans="1:10" x14ac:dyDescent="0.3">
      <c r="A1436" s="19" t="s">
        <v>930</v>
      </c>
      <c r="B1436" s="19">
        <v>24.19</v>
      </c>
      <c r="C1436" s="21">
        <v>6.22</v>
      </c>
      <c r="D1436" s="19" t="s">
        <v>2374</v>
      </c>
      <c r="E1436" s="19" t="s">
        <v>2373</v>
      </c>
      <c r="F1436" s="19" t="s">
        <v>2374</v>
      </c>
      <c r="G1436" s="19">
        <v>1</v>
      </c>
      <c r="H1436" s="19" t="s">
        <v>2373</v>
      </c>
      <c r="I1436" s="19" t="str">
        <f t="shared" si="44"/>
        <v>Normal Weight</v>
      </c>
      <c r="J1436" s="19" t="str">
        <f t="shared" si="45"/>
        <v>Prediabetes</v>
      </c>
    </row>
    <row r="1437" spans="1:10" x14ac:dyDescent="0.3">
      <c r="A1437" s="19" t="s">
        <v>929</v>
      </c>
      <c r="B1437" s="19">
        <v>35.29</v>
      </c>
      <c r="C1437" s="21">
        <v>5.9</v>
      </c>
      <c r="D1437" s="19" t="s">
        <v>2373</v>
      </c>
      <c r="E1437" s="19" t="s">
        <v>2373</v>
      </c>
      <c r="F1437" s="19" t="s">
        <v>2374</v>
      </c>
      <c r="G1437" s="19">
        <v>1</v>
      </c>
      <c r="H1437" s="19" t="s">
        <v>2373</v>
      </c>
      <c r="I1437" s="19" t="str">
        <f t="shared" si="44"/>
        <v>Obesity</v>
      </c>
      <c r="J1437" s="19" t="str">
        <f t="shared" si="45"/>
        <v>Prediabetes</v>
      </c>
    </row>
    <row r="1438" spans="1:10" x14ac:dyDescent="0.3">
      <c r="A1438" s="19" t="s">
        <v>928</v>
      </c>
      <c r="B1438" s="19">
        <v>35.299999999999997</v>
      </c>
      <c r="C1438" s="21">
        <v>4.45</v>
      </c>
      <c r="D1438" s="19" t="s">
        <v>2373</v>
      </c>
      <c r="E1438" s="19" t="s">
        <v>2373</v>
      </c>
      <c r="F1438" s="19" t="s">
        <v>2373</v>
      </c>
      <c r="G1438" s="19">
        <v>0</v>
      </c>
      <c r="H1438" s="19" t="s">
        <v>2373</v>
      </c>
      <c r="I1438" s="19" t="str">
        <f t="shared" si="44"/>
        <v>Obesity</v>
      </c>
      <c r="J1438" s="19" t="str">
        <f t="shared" si="45"/>
        <v>Normal</v>
      </c>
    </row>
    <row r="1439" spans="1:10" x14ac:dyDescent="0.3">
      <c r="A1439" s="19" t="s">
        <v>927</v>
      </c>
      <c r="B1439" s="19">
        <v>35.64</v>
      </c>
      <c r="C1439" s="21">
        <v>6.17</v>
      </c>
      <c r="D1439" s="19" t="s">
        <v>2373</v>
      </c>
      <c r="E1439" s="19" t="s">
        <v>2373</v>
      </c>
      <c r="F1439" s="19" t="s">
        <v>2374</v>
      </c>
      <c r="G1439" s="19">
        <v>1</v>
      </c>
      <c r="H1439" s="19" t="s">
        <v>2373</v>
      </c>
      <c r="I1439" s="19" t="str">
        <f t="shared" si="44"/>
        <v>Obesity</v>
      </c>
      <c r="J1439" s="19" t="str">
        <f t="shared" si="45"/>
        <v>Prediabetes</v>
      </c>
    </row>
    <row r="1440" spans="1:10" x14ac:dyDescent="0.3">
      <c r="A1440" s="19" t="s">
        <v>926</v>
      </c>
      <c r="B1440" s="19">
        <v>33.1</v>
      </c>
      <c r="C1440" s="21">
        <v>4.93</v>
      </c>
      <c r="D1440" s="19" t="s">
        <v>2373</v>
      </c>
      <c r="E1440" s="19" t="s">
        <v>2373</v>
      </c>
      <c r="F1440" s="19" t="s">
        <v>2373</v>
      </c>
      <c r="G1440" s="19">
        <v>0</v>
      </c>
      <c r="H1440" s="19" t="s">
        <v>2373</v>
      </c>
      <c r="I1440" s="19" t="str">
        <f t="shared" si="44"/>
        <v>Obesity</v>
      </c>
      <c r="J1440" s="19" t="str">
        <f t="shared" si="45"/>
        <v>Normal</v>
      </c>
    </row>
    <row r="1441" spans="1:10" x14ac:dyDescent="0.3">
      <c r="A1441" s="19" t="s">
        <v>925</v>
      </c>
      <c r="B1441" s="19">
        <v>26.41</v>
      </c>
      <c r="C1441" s="21">
        <v>7.32</v>
      </c>
      <c r="D1441" s="19" t="s">
        <v>2374</v>
      </c>
      <c r="E1441" s="19" t="s">
        <v>2373</v>
      </c>
      <c r="F1441" s="19" t="s">
        <v>2373</v>
      </c>
      <c r="G1441" s="19">
        <v>1</v>
      </c>
      <c r="H1441" s="19" t="s">
        <v>2373</v>
      </c>
      <c r="I1441" s="19" t="str">
        <f t="shared" si="44"/>
        <v>Over Weight</v>
      </c>
      <c r="J1441" s="19" t="str">
        <f t="shared" si="45"/>
        <v>Diabetes</v>
      </c>
    </row>
    <row r="1442" spans="1:10" x14ac:dyDescent="0.3">
      <c r="A1442" s="19" t="s">
        <v>924</v>
      </c>
      <c r="B1442" s="19">
        <v>29.9</v>
      </c>
      <c r="C1442" s="21">
        <v>5.27</v>
      </c>
      <c r="D1442" s="19" t="s">
        <v>2373</v>
      </c>
      <c r="E1442" s="19" t="s">
        <v>2373</v>
      </c>
      <c r="F1442" s="19" t="s">
        <v>2374</v>
      </c>
      <c r="G1442" s="19">
        <v>1</v>
      </c>
      <c r="H1442" s="19" t="s">
        <v>2373</v>
      </c>
      <c r="I1442" s="19" t="str">
        <f t="shared" si="44"/>
        <v>Obesity</v>
      </c>
      <c r="J1442" s="19" t="str">
        <f t="shared" si="45"/>
        <v>Normal</v>
      </c>
    </row>
    <row r="1443" spans="1:10" x14ac:dyDescent="0.3">
      <c r="A1443" s="19" t="s">
        <v>923</v>
      </c>
      <c r="B1443" s="19">
        <v>25.24</v>
      </c>
      <c r="C1443" s="21">
        <v>5.82</v>
      </c>
      <c r="D1443" s="19" t="s">
        <v>2373</v>
      </c>
      <c r="E1443" s="19" t="s">
        <v>2373</v>
      </c>
      <c r="F1443" s="19" t="s">
        <v>2373</v>
      </c>
      <c r="G1443" s="19">
        <v>1</v>
      </c>
      <c r="H1443" s="19" t="s">
        <v>2373</v>
      </c>
      <c r="I1443" s="19" t="str">
        <f t="shared" si="44"/>
        <v>Over Weight</v>
      </c>
      <c r="J1443" s="19" t="str">
        <f t="shared" si="45"/>
        <v>Prediabetes</v>
      </c>
    </row>
    <row r="1444" spans="1:10" x14ac:dyDescent="0.3">
      <c r="A1444" s="19" t="s">
        <v>922</v>
      </c>
      <c r="B1444" s="19">
        <v>25.08</v>
      </c>
      <c r="C1444" s="21">
        <v>5.8</v>
      </c>
      <c r="D1444" s="19" t="s">
        <v>2373</v>
      </c>
      <c r="E1444" s="19" t="s">
        <v>2373</v>
      </c>
      <c r="F1444" s="19" t="s">
        <v>2374</v>
      </c>
      <c r="G1444" s="19">
        <v>1</v>
      </c>
      <c r="H1444" s="19" t="s">
        <v>2373</v>
      </c>
      <c r="I1444" s="19" t="str">
        <f t="shared" si="44"/>
        <v>Over Weight</v>
      </c>
      <c r="J1444" s="19" t="str">
        <f t="shared" si="45"/>
        <v>Prediabetes</v>
      </c>
    </row>
    <row r="1445" spans="1:10" x14ac:dyDescent="0.3">
      <c r="A1445" s="19" t="s">
        <v>921</v>
      </c>
      <c r="B1445" s="19">
        <v>29.164999999999999</v>
      </c>
      <c r="C1445" s="21">
        <v>4.87</v>
      </c>
      <c r="D1445" s="19" t="s">
        <v>2373</v>
      </c>
      <c r="E1445" s="19" t="s">
        <v>2374</v>
      </c>
      <c r="F1445" s="19" t="s">
        <v>2373</v>
      </c>
      <c r="G1445" s="19">
        <v>1</v>
      </c>
      <c r="H1445" s="19" t="s">
        <v>2373</v>
      </c>
      <c r="I1445" s="19" t="str">
        <f t="shared" si="44"/>
        <v>Over Weight</v>
      </c>
      <c r="J1445" s="19" t="str">
        <f t="shared" si="45"/>
        <v>Normal</v>
      </c>
    </row>
    <row r="1446" spans="1:10" x14ac:dyDescent="0.3">
      <c r="A1446" s="19" t="s">
        <v>920</v>
      </c>
      <c r="B1446" s="19">
        <v>15.05</v>
      </c>
      <c r="C1446" s="21">
        <v>8.1199999999999992</v>
      </c>
      <c r="D1446" s="19" t="s">
        <v>2373</v>
      </c>
      <c r="E1446" s="19" t="s">
        <v>2373</v>
      </c>
      <c r="F1446" s="19" t="s">
        <v>2373</v>
      </c>
      <c r="G1446" s="19">
        <v>0</v>
      </c>
      <c r="H1446" s="19" t="s">
        <v>2373</v>
      </c>
      <c r="I1446" s="19" t="str">
        <f t="shared" si="44"/>
        <v>Under Weight</v>
      </c>
      <c r="J1446" s="19" t="str">
        <f t="shared" si="45"/>
        <v>Diabetes</v>
      </c>
    </row>
    <row r="1447" spans="1:10" x14ac:dyDescent="0.3">
      <c r="A1447" s="19" t="s">
        <v>919</v>
      </c>
      <c r="B1447" s="19">
        <v>19.95</v>
      </c>
      <c r="C1447" s="21">
        <v>4.3600000000000003</v>
      </c>
      <c r="D1447" s="19" t="s">
        <v>2373</v>
      </c>
      <c r="E1447" s="19" t="s">
        <v>2373</v>
      </c>
      <c r="F1447" s="19" t="s">
        <v>2373</v>
      </c>
      <c r="G1447" s="19">
        <v>2</v>
      </c>
      <c r="H1447" s="19" t="s">
        <v>2373</v>
      </c>
      <c r="I1447" s="19" t="str">
        <f t="shared" si="44"/>
        <v>Normal Weight</v>
      </c>
      <c r="J1447" s="19" t="str">
        <f t="shared" si="45"/>
        <v>Normal</v>
      </c>
    </row>
    <row r="1448" spans="1:10" x14ac:dyDescent="0.3">
      <c r="A1448" s="19" t="s">
        <v>918</v>
      </c>
      <c r="B1448" s="19">
        <v>16.66</v>
      </c>
      <c r="C1448" s="21">
        <v>9.16</v>
      </c>
      <c r="D1448" s="19" t="s">
        <v>2373</v>
      </c>
      <c r="E1448" s="19" t="s">
        <v>2373</v>
      </c>
      <c r="F1448" s="19" t="s">
        <v>2373</v>
      </c>
      <c r="G1448" s="19">
        <v>0</v>
      </c>
      <c r="H1448" s="19" t="s">
        <v>2373</v>
      </c>
      <c r="I1448" s="19" t="str">
        <f t="shared" si="44"/>
        <v>Under Weight</v>
      </c>
      <c r="J1448" s="19" t="str">
        <f t="shared" si="45"/>
        <v>Diabetes</v>
      </c>
    </row>
    <row r="1449" spans="1:10" x14ac:dyDescent="0.3">
      <c r="A1449" s="19" t="s">
        <v>917</v>
      </c>
      <c r="B1449" s="19">
        <v>16.62</v>
      </c>
      <c r="C1449" s="21">
        <v>9.14</v>
      </c>
      <c r="D1449" s="19" t="s">
        <v>2373</v>
      </c>
      <c r="E1449" s="19" t="s">
        <v>2373</v>
      </c>
      <c r="F1449" s="19" t="s">
        <v>2373</v>
      </c>
      <c r="G1449" s="19">
        <v>0</v>
      </c>
      <c r="H1449" s="19" t="s">
        <v>2373</v>
      </c>
      <c r="I1449" s="19" t="str">
        <f t="shared" si="44"/>
        <v>Under Weight</v>
      </c>
      <c r="J1449" s="19" t="str">
        <f t="shared" si="45"/>
        <v>Diabetes</v>
      </c>
    </row>
    <row r="1450" spans="1:10" x14ac:dyDescent="0.3">
      <c r="A1450" s="19" t="s">
        <v>916</v>
      </c>
      <c r="B1450" s="19">
        <v>15.36</v>
      </c>
      <c r="C1450" s="21">
        <v>5.49</v>
      </c>
      <c r="D1450" s="19" t="s">
        <v>2374</v>
      </c>
      <c r="E1450" s="19" t="s">
        <v>2373</v>
      </c>
      <c r="F1450" s="19" t="s">
        <v>2373</v>
      </c>
      <c r="G1450" s="19">
        <v>2</v>
      </c>
      <c r="H1450" s="19" t="s">
        <v>2373</v>
      </c>
      <c r="I1450" s="19" t="str">
        <f t="shared" si="44"/>
        <v>Under Weight</v>
      </c>
      <c r="J1450" s="19" t="str">
        <f t="shared" si="45"/>
        <v>Normal</v>
      </c>
    </row>
    <row r="1451" spans="1:10" x14ac:dyDescent="0.3">
      <c r="A1451" s="19" t="s">
        <v>915</v>
      </c>
      <c r="B1451" s="19">
        <v>27.74</v>
      </c>
      <c r="C1451" s="21">
        <v>5.96</v>
      </c>
      <c r="D1451" s="19" t="s">
        <v>2374</v>
      </c>
      <c r="E1451" s="19" t="s">
        <v>2373</v>
      </c>
      <c r="F1451" s="19" t="s">
        <v>2373</v>
      </c>
      <c r="G1451" s="19">
        <v>0</v>
      </c>
      <c r="H1451" s="19" t="s">
        <v>2373</v>
      </c>
      <c r="I1451" s="19" t="str">
        <f t="shared" si="44"/>
        <v>Over Weight</v>
      </c>
      <c r="J1451" s="19" t="str">
        <f t="shared" si="45"/>
        <v>Prediabetes</v>
      </c>
    </row>
    <row r="1452" spans="1:10" x14ac:dyDescent="0.3">
      <c r="A1452" s="19" t="s">
        <v>914</v>
      </c>
      <c r="B1452" s="19">
        <v>22.44</v>
      </c>
      <c r="C1452" s="21">
        <v>4.62</v>
      </c>
      <c r="D1452" s="19" t="s">
        <v>2374</v>
      </c>
      <c r="E1452" s="19" t="s">
        <v>2373</v>
      </c>
      <c r="F1452" s="19" t="s">
        <v>2373</v>
      </c>
      <c r="G1452" s="19">
        <v>0</v>
      </c>
      <c r="H1452" s="19" t="s">
        <v>2373</v>
      </c>
      <c r="I1452" s="19" t="str">
        <f t="shared" si="44"/>
        <v>Normal Weight</v>
      </c>
      <c r="J1452" s="19" t="str">
        <f t="shared" si="45"/>
        <v>Normal</v>
      </c>
    </row>
    <row r="1453" spans="1:10" x14ac:dyDescent="0.3">
      <c r="A1453" s="19" t="s">
        <v>913</v>
      </c>
      <c r="B1453" s="19">
        <v>37.049999999999997</v>
      </c>
      <c r="C1453" s="21">
        <v>9.9600000000000009</v>
      </c>
      <c r="D1453" s="19" t="s">
        <v>2374</v>
      </c>
      <c r="E1453" s="19" t="s">
        <v>2373</v>
      </c>
      <c r="F1453" s="19" t="s">
        <v>2373</v>
      </c>
      <c r="G1453" s="19">
        <v>0</v>
      </c>
      <c r="H1453" s="19" t="s">
        <v>2373</v>
      </c>
      <c r="I1453" s="19" t="str">
        <f t="shared" si="44"/>
        <v>Obesity</v>
      </c>
      <c r="J1453" s="19" t="str">
        <f t="shared" si="45"/>
        <v>Diabetes</v>
      </c>
    </row>
    <row r="1454" spans="1:10" x14ac:dyDescent="0.3">
      <c r="A1454" s="19" t="s">
        <v>912</v>
      </c>
      <c r="B1454" s="19">
        <v>22.95</v>
      </c>
      <c r="C1454" s="21">
        <v>10.53</v>
      </c>
      <c r="D1454" s="19" t="s">
        <v>2373</v>
      </c>
      <c r="E1454" s="19" t="s">
        <v>2373</v>
      </c>
      <c r="F1454" s="19" t="s">
        <v>2373</v>
      </c>
      <c r="G1454" s="19">
        <v>2</v>
      </c>
      <c r="H1454" s="19" t="s">
        <v>2373</v>
      </c>
      <c r="I1454" s="19" t="str">
        <f t="shared" si="44"/>
        <v>Normal Weight</v>
      </c>
      <c r="J1454" s="19" t="str">
        <f t="shared" si="45"/>
        <v>Diabetes</v>
      </c>
    </row>
    <row r="1455" spans="1:10" x14ac:dyDescent="0.3">
      <c r="A1455" s="19" t="s">
        <v>911</v>
      </c>
      <c r="B1455" s="19">
        <v>34.200000000000003</v>
      </c>
      <c r="C1455" s="21">
        <v>6.69</v>
      </c>
      <c r="D1455" s="19" t="s">
        <v>2374</v>
      </c>
      <c r="E1455" s="19" t="s">
        <v>2373</v>
      </c>
      <c r="F1455" s="19" t="s">
        <v>2373</v>
      </c>
      <c r="G1455" s="19">
        <v>0</v>
      </c>
      <c r="H1455" s="19" t="s">
        <v>2373</v>
      </c>
      <c r="I1455" s="19" t="str">
        <f t="shared" si="44"/>
        <v>Obesity</v>
      </c>
      <c r="J1455" s="19" t="str">
        <f t="shared" si="45"/>
        <v>Diabetes</v>
      </c>
    </row>
    <row r="1456" spans="1:10" x14ac:dyDescent="0.3">
      <c r="A1456" s="19" t="s">
        <v>910</v>
      </c>
      <c r="B1456" s="19">
        <v>30.59</v>
      </c>
      <c r="C1456" s="21">
        <v>9.5500000000000007</v>
      </c>
      <c r="D1456" s="19" t="s">
        <v>2374</v>
      </c>
      <c r="E1456" s="19" t="s">
        <v>2373</v>
      </c>
      <c r="F1456" s="19" t="s">
        <v>2373</v>
      </c>
      <c r="G1456" s="19">
        <v>0</v>
      </c>
      <c r="H1456" s="19" t="s">
        <v>2373</v>
      </c>
      <c r="I1456" s="19" t="str">
        <f t="shared" si="44"/>
        <v>Obesity</v>
      </c>
      <c r="J1456" s="19" t="str">
        <f t="shared" si="45"/>
        <v>Diabetes</v>
      </c>
    </row>
    <row r="1457" spans="1:10" x14ac:dyDescent="0.3">
      <c r="A1457" s="19" t="s">
        <v>909</v>
      </c>
      <c r="B1457" s="19">
        <v>25.51</v>
      </c>
      <c r="C1457" s="21">
        <v>6.05</v>
      </c>
      <c r="D1457" s="19" t="s">
        <v>2373</v>
      </c>
      <c r="E1457" s="19" t="s">
        <v>2373</v>
      </c>
      <c r="F1457" s="19" t="s">
        <v>2373</v>
      </c>
      <c r="G1457" s="19">
        <v>0</v>
      </c>
      <c r="H1457" s="19" t="s">
        <v>2373</v>
      </c>
      <c r="I1457" s="19" t="str">
        <f t="shared" si="44"/>
        <v>Over Weight</v>
      </c>
      <c r="J1457" s="19" t="str">
        <f t="shared" si="45"/>
        <v>Prediabetes</v>
      </c>
    </row>
    <row r="1458" spans="1:10" x14ac:dyDescent="0.3">
      <c r="A1458" s="19" t="s">
        <v>908</v>
      </c>
      <c r="B1458" s="19">
        <v>29.04</v>
      </c>
      <c r="C1458" s="21">
        <v>10.56</v>
      </c>
      <c r="D1458" s="19" t="s">
        <v>2374</v>
      </c>
      <c r="E1458" s="19" t="s">
        <v>2373</v>
      </c>
      <c r="F1458" s="19" t="s">
        <v>2373</v>
      </c>
      <c r="G1458" s="19">
        <v>1</v>
      </c>
      <c r="H1458" s="19" t="s">
        <v>2373</v>
      </c>
      <c r="I1458" s="19" t="str">
        <f t="shared" si="44"/>
        <v>Over Weight</v>
      </c>
      <c r="J1458" s="19" t="str">
        <f t="shared" si="45"/>
        <v>Diabetes</v>
      </c>
    </row>
    <row r="1459" spans="1:10" x14ac:dyDescent="0.3">
      <c r="A1459" s="19" t="s">
        <v>907</v>
      </c>
      <c r="B1459" s="19">
        <v>22.135000000000002</v>
      </c>
      <c r="C1459" s="21">
        <v>10.81</v>
      </c>
      <c r="D1459" s="19" t="s">
        <v>2374</v>
      </c>
      <c r="E1459" s="19" t="s">
        <v>2373</v>
      </c>
      <c r="F1459" s="19" t="s">
        <v>2373</v>
      </c>
      <c r="G1459" s="19">
        <v>1</v>
      </c>
      <c r="H1459" s="19" t="s">
        <v>2373</v>
      </c>
      <c r="I1459" s="19" t="str">
        <f t="shared" si="44"/>
        <v>Normal Weight</v>
      </c>
      <c r="J1459" s="19" t="str">
        <f t="shared" si="45"/>
        <v>Diabetes</v>
      </c>
    </row>
    <row r="1460" spans="1:10" x14ac:dyDescent="0.3">
      <c r="A1460" s="19" t="s">
        <v>906</v>
      </c>
      <c r="B1460" s="19">
        <v>21.375</v>
      </c>
      <c r="C1460" s="21">
        <v>4.32</v>
      </c>
      <c r="D1460" s="19" t="s">
        <v>2373</v>
      </c>
      <c r="E1460" s="19" t="s">
        <v>2373</v>
      </c>
      <c r="F1460" s="19" t="s">
        <v>2373</v>
      </c>
      <c r="G1460" s="19">
        <v>0</v>
      </c>
      <c r="H1460" s="19" t="s">
        <v>2373</v>
      </c>
      <c r="I1460" s="19" t="str">
        <f t="shared" si="44"/>
        <v>Normal Weight</v>
      </c>
      <c r="J1460" s="19" t="str">
        <f t="shared" si="45"/>
        <v>Normal</v>
      </c>
    </row>
    <row r="1461" spans="1:10" x14ac:dyDescent="0.3">
      <c r="A1461" s="19" t="s">
        <v>905</v>
      </c>
      <c r="B1461" s="19">
        <v>29.19</v>
      </c>
      <c r="C1461" s="21">
        <v>4.37</v>
      </c>
      <c r="D1461" s="19" t="s">
        <v>2373</v>
      </c>
      <c r="E1461" s="19" t="s">
        <v>2373</v>
      </c>
      <c r="F1461" s="19" t="s">
        <v>2373</v>
      </c>
      <c r="G1461" s="19">
        <v>0</v>
      </c>
      <c r="H1461" s="19" t="s">
        <v>2373</v>
      </c>
      <c r="I1461" s="19" t="str">
        <f t="shared" si="44"/>
        <v>Over Weight</v>
      </c>
      <c r="J1461" s="19" t="str">
        <f t="shared" si="45"/>
        <v>Normal</v>
      </c>
    </row>
    <row r="1462" spans="1:10" x14ac:dyDescent="0.3">
      <c r="A1462" s="19" t="s">
        <v>904</v>
      </c>
      <c r="B1462" s="19">
        <v>31.92</v>
      </c>
      <c r="C1462" s="21">
        <v>4.8099999999999996</v>
      </c>
      <c r="D1462" s="19" t="s">
        <v>2374</v>
      </c>
      <c r="E1462" s="19" t="s">
        <v>2373</v>
      </c>
      <c r="F1462" s="19" t="s">
        <v>2374</v>
      </c>
      <c r="G1462" s="19">
        <v>1</v>
      </c>
      <c r="H1462" s="19" t="s">
        <v>2373</v>
      </c>
      <c r="I1462" s="19" t="str">
        <f t="shared" si="44"/>
        <v>Obesity</v>
      </c>
      <c r="J1462" s="19" t="str">
        <f t="shared" si="45"/>
        <v>Normal</v>
      </c>
    </row>
    <row r="1463" spans="1:10" x14ac:dyDescent="0.3">
      <c r="A1463" s="19" t="s">
        <v>903</v>
      </c>
      <c r="B1463" s="19">
        <v>26.315000000000001</v>
      </c>
      <c r="C1463" s="21">
        <v>4.5599999999999996</v>
      </c>
      <c r="D1463" s="19" t="s">
        <v>2374</v>
      </c>
      <c r="E1463" s="19" t="s">
        <v>2373</v>
      </c>
      <c r="F1463" s="19" t="s">
        <v>2374</v>
      </c>
      <c r="G1463" s="19">
        <v>1</v>
      </c>
      <c r="H1463" s="19" t="s">
        <v>2373</v>
      </c>
      <c r="I1463" s="19" t="str">
        <f t="shared" si="44"/>
        <v>Over Weight</v>
      </c>
      <c r="J1463" s="19" t="str">
        <f t="shared" si="45"/>
        <v>Normal</v>
      </c>
    </row>
    <row r="1464" spans="1:10" x14ac:dyDescent="0.3">
      <c r="A1464" s="19" t="s">
        <v>902</v>
      </c>
      <c r="B1464" s="19">
        <v>35.299999999999997</v>
      </c>
      <c r="C1464" s="21">
        <v>4.3899999999999997</v>
      </c>
      <c r="D1464" s="19" t="s">
        <v>2373</v>
      </c>
      <c r="E1464" s="19" t="s">
        <v>2373</v>
      </c>
      <c r="F1464" s="19" t="s">
        <v>2373</v>
      </c>
      <c r="G1464" s="19">
        <v>0</v>
      </c>
      <c r="H1464" s="19" t="s">
        <v>2373</v>
      </c>
      <c r="I1464" s="19" t="str">
        <f t="shared" si="44"/>
        <v>Obesity</v>
      </c>
      <c r="J1464" s="19" t="str">
        <f t="shared" si="45"/>
        <v>Normal</v>
      </c>
    </row>
    <row r="1465" spans="1:10" x14ac:dyDescent="0.3">
      <c r="A1465" s="19" t="s">
        <v>901</v>
      </c>
      <c r="B1465" s="19">
        <v>18.91</v>
      </c>
      <c r="C1465" s="21">
        <v>11.44</v>
      </c>
      <c r="D1465" s="19" t="s">
        <v>2373</v>
      </c>
      <c r="E1465" s="19" t="s">
        <v>2373</v>
      </c>
      <c r="F1465" s="19" t="s">
        <v>2373</v>
      </c>
      <c r="G1465" s="19">
        <v>0</v>
      </c>
      <c r="H1465" s="19" t="s">
        <v>2373</v>
      </c>
      <c r="I1465" s="19" t="str">
        <f t="shared" si="44"/>
        <v>Normal Weight</v>
      </c>
      <c r="J1465" s="19" t="str">
        <f t="shared" si="45"/>
        <v>Diabetes</v>
      </c>
    </row>
    <row r="1466" spans="1:10" x14ac:dyDescent="0.3">
      <c r="A1466" s="19" t="s">
        <v>900</v>
      </c>
      <c r="B1466" s="19">
        <v>22.41</v>
      </c>
      <c r="C1466" s="21">
        <v>11.37</v>
      </c>
      <c r="D1466" s="19" t="s">
        <v>2374</v>
      </c>
      <c r="E1466" s="19" t="s">
        <v>2373</v>
      </c>
      <c r="F1466" s="19" t="s">
        <v>2373</v>
      </c>
      <c r="G1466" s="19">
        <v>1</v>
      </c>
      <c r="H1466" s="19" t="s">
        <v>2373</v>
      </c>
      <c r="I1466" s="19" t="str">
        <f t="shared" si="44"/>
        <v>Normal Weight</v>
      </c>
      <c r="J1466" s="19" t="str">
        <f t="shared" si="45"/>
        <v>Diabetes</v>
      </c>
    </row>
    <row r="1467" spans="1:10" x14ac:dyDescent="0.3">
      <c r="A1467" s="19" t="s">
        <v>899</v>
      </c>
      <c r="B1467" s="19">
        <v>22.704999999999998</v>
      </c>
      <c r="C1467" s="21">
        <v>6.14</v>
      </c>
      <c r="D1467" s="19" t="s">
        <v>2373</v>
      </c>
      <c r="E1467" s="19" t="s">
        <v>2373</v>
      </c>
      <c r="F1467" s="19" t="s">
        <v>2373</v>
      </c>
      <c r="G1467" s="19">
        <v>0</v>
      </c>
      <c r="H1467" s="19" t="s">
        <v>2373</v>
      </c>
      <c r="I1467" s="19" t="str">
        <f t="shared" si="44"/>
        <v>Normal Weight</v>
      </c>
      <c r="J1467" s="19" t="str">
        <f t="shared" si="45"/>
        <v>Prediabetes</v>
      </c>
    </row>
    <row r="1468" spans="1:10" x14ac:dyDescent="0.3">
      <c r="A1468" s="19" t="s">
        <v>898</v>
      </c>
      <c r="B1468" s="19">
        <v>37.18</v>
      </c>
      <c r="C1468" s="21">
        <v>4.8899999999999997</v>
      </c>
      <c r="D1468" s="19" t="s">
        <v>2373</v>
      </c>
      <c r="E1468" s="19" t="s">
        <v>2373</v>
      </c>
      <c r="F1468" s="19" t="s">
        <v>2373</v>
      </c>
      <c r="G1468" s="19">
        <v>0</v>
      </c>
      <c r="H1468" s="19" t="s">
        <v>2373</v>
      </c>
      <c r="I1468" s="19" t="str">
        <f t="shared" si="44"/>
        <v>Obesity</v>
      </c>
      <c r="J1468" s="19" t="str">
        <f t="shared" si="45"/>
        <v>Normal</v>
      </c>
    </row>
    <row r="1469" spans="1:10" x14ac:dyDescent="0.3">
      <c r="A1469" s="19" t="s">
        <v>897</v>
      </c>
      <c r="B1469" s="19">
        <v>35.97</v>
      </c>
      <c r="C1469" s="21">
        <v>4.5999999999999996</v>
      </c>
      <c r="D1469" s="19" t="s">
        <v>2373</v>
      </c>
      <c r="E1469" s="19" t="s">
        <v>2373</v>
      </c>
      <c r="F1469" s="19" t="s">
        <v>2373</v>
      </c>
      <c r="G1469" s="19">
        <v>0</v>
      </c>
      <c r="H1469" s="19" t="s">
        <v>2373</v>
      </c>
      <c r="I1469" s="19" t="str">
        <f t="shared" si="44"/>
        <v>Obesity</v>
      </c>
      <c r="J1469" s="19" t="str">
        <f t="shared" si="45"/>
        <v>Normal</v>
      </c>
    </row>
    <row r="1470" spans="1:10" x14ac:dyDescent="0.3">
      <c r="A1470" s="19" t="s">
        <v>896</v>
      </c>
      <c r="B1470" s="19">
        <v>35.799999999999997</v>
      </c>
      <c r="C1470" s="21">
        <v>4.42</v>
      </c>
      <c r="D1470" s="19" t="s">
        <v>2373</v>
      </c>
      <c r="E1470" s="19" t="s">
        <v>2373</v>
      </c>
      <c r="F1470" s="19" t="s">
        <v>2373</v>
      </c>
      <c r="G1470" s="19">
        <v>0</v>
      </c>
      <c r="H1470" s="19" t="s">
        <v>2373</v>
      </c>
      <c r="I1470" s="19" t="str">
        <f t="shared" si="44"/>
        <v>Obesity</v>
      </c>
      <c r="J1470" s="19" t="str">
        <f t="shared" si="45"/>
        <v>Normal</v>
      </c>
    </row>
    <row r="1471" spans="1:10" x14ac:dyDescent="0.3">
      <c r="A1471" s="19" t="s">
        <v>895</v>
      </c>
      <c r="B1471" s="19">
        <v>28.31</v>
      </c>
      <c r="C1471" s="21">
        <v>7.48</v>
      </c>
      <c r="D1471" s="19" t="s">
        <v>2374</v>
      </c>
      <c r="E1471" s="19" t="s">
        <v>2373</v>
      </c>
      <c r="F1471" s="19" t="s">
        <v>2373</v>
      </c>
      <c r="G1471" s="19">
        <v>0</v>
      </c>
      <c r="H1471" s="19" t="s">
        <v>2373</v>
      </c>
      <c r="I1471" s="19" t="str">
        <f t="shared" si="44"/>
        <v>Over Weight</v>
      </c>
      <c r="J1471" s="19" t="str">
        <f t="shared" si="45"/>
        <v>Diabetes</v>
      </c>
    </row>
    <row r="1472" spans="1:10" x14ac:dyDescent="0.3">
      <c r="A1472" s="19" t="s">
        <v>894</v>
      </c>
      <c r="B1472" s="19">
        <v>38.06</v>
      </c>
      <c r="C1472" s="21">
        <v>10.74</v>
      </c>
      <c r="D1472" s="19" t="s">
        <v>2373</v>
      </c>
      <c r="E1472" s="19" t="s">
        <v>2373</v>
      </c>
      <c r="F1472" s="19" t="s">
        <v>2373</v>
      </c>
      <c r="G1472" s="19">
        <v>0</v>
      </c>
      <c r="H1472" s="19" t="s">
        <v>2373</v>
      </c>
      <c r="I1472" s="19" t="str">
        <f t="shared" si="44"/>
        <v>Obesity</v>
      </c>
      <c r="J1472" s="19" t="str">
        <f t="shared" si="45"/>
        <v>Diabetes</v>
      </c>
    </row>
    <row r="1473" spans="1:10" x14ac:dyDescent="0.3">
      <c r="A1473" s="19" t="s">
        <v>893</v>
      </c>
      <c r="B1473" s="19">
        <v>28</v>
      </c>
      <c r="C1473" s="21">
        <v>5.19</v>
      </c>
      <c r="D1473" s="19" t="s">
        <v>2373</v>
      </c>
      <c r="E1473" s="19" t="s">
        <v>2373</v>
      </c>
      <c r="F1473" s="19" t="s">
        <v>2373</v>
      </c>
      <c r="G1473" s="19">
        <v>1</v>
      </c>
      <c r="H1473" s="19" t="s">
        <v>2373</v>
      </c>
      <c r="I1473" s="19" t="str">
        <f t="shared" si="44"/>
        <v>Over Weight</v>
      </c>
      <c r="J1473" s="19" t="str">
        <f t="shared" si="45"/>
        <v>Normal</v>
      </c>
    </row>
    <row r="1474" spans="1:10" x14ac:dyDescent="0.3">
      <c r="A1474" s="19" t="s">
        <v>892</v>
      </c>
      <c r="B1474" s="19">
        <v>34.32</v>
      </c>
      <c r="C1474" s="21">
        <v>9.17</v>
      </c>
      <c r="D1474" s="19" t="s">
        <v>2373</v>
      </c>
      <c r="E1474" s="19" t="s">
        <v>2373</v>
      </c>
      <c r="F1474" s="19" t="s">
        <v>2373</v>
      </c>
      <c r="G1474" s="19">
        <v>0</v>
      </c>
      <c r="H1474" s="19" t="s">
        <v>2373</v>
      </c>
      <c r="I1474" s="19" t="str">
        <f t="shared" si="44"/>
        <v>Obesity</v>
      </c>
      <c r="J1474" s="19" t="str">
        <f t="shared" si="45"/>
        <v>Diabetes</v>
      </c>
    </row>
    <row r="1475" spans="1:10" x14ac:dyDescent="0.3">
      <c r="A1475" s="19" t="s">
        <v>891</v>
      </c>
      <c r="B1475" s="19">
        <v>22.3</v>
      </c>
      <c r="C1475" s="21">
        <v>4.95</v>
      </c>
      <c r="D1475" s="19" t="s">
        <v>2374</v>
      </c>
      <c r="E1475" s="19" t="s">
        <v>2373</v>
      </c>
      <c r="F1475" s="19" t="s">
        <v>2373</v>
      </c>
      <c r="G1475" s="19">
        <v>0</v>
      </c>
      <c r="H1475" s="19" t="s">
        <v>2373</v>
      </c>
      <c r="I1475" s="19" t="str">
        <f t="shared" ref="I1475:I1538" si="46">IF(B1475&lt;18.5,"Under Weight",IF(B1475&lt;24.9,"Normal Weight",IF(B1475&lt;29.9,"Over Weight","Obesity")))</f>
        <v>Normal Weight</v>
      </c>
      <c r="J1475" s="19" t="str">
        <f t="shared" ref="J1475:J1538" si="47">IF(C1475&lt;5.7,"Normal",IF(C1475&lt;6.4,"Prediabetes","Diabetes"))</f>
        <v>Normal</v>
      </c>
    </row>
    <row r="1476" spans="1:10" x14ac:dyDescent="0.3">
      <c r="A1476" s="19" t="s">
        <v>890</v>
      </c>
      <c r="B1476" s="19">
        <v>27.835000000000001</v>
      </c>
      <c r="C1476" s="21">
        <v>6.03</v>
      </c>
      <c r="D1476" s="19" t="s">
        <v>2373</v>
      </c>
      <c r="E1476" s="19" t="s">
        <v>2373</v>
      </c>
      <c r="F1476" s="19" t="s">
        <v>2373</v>
      </c>
      <c r="G1476" s="19">
        <v>1</v>
      </c>
      <c r="H1476" s="19" t="s">
        <v>2373</v>
      </c>
      <c r="I1476" s="19" t="str">
        <f t="shared" si="46"/>
        <v>Over Weight</v>
      </c>
      <c r="J1476" s="19" t="str">
        <f t="shared" si="47"/>
        <v>Prediabetes</v>
      </c>
    </row>
    <row r="1477" spans="1:10" x14ac:dyDescent="0.3">
      <c r="A1477" s="19" t="s">
        <v>889</v>
      </c>
      <c r="B1477" s="19">
        <v>39.229999999999997</v>
      </c>
      <c r="C1477" s="21">
        <v>5.36</v>
      </c>
      <c r="D1477" s="19" t="s">
        <v>2373</v>
      </c>
      <c r="E1477" s="19" t="s">
        <v>2373</v>
      </c>
      <c r="F1477" s="19" t="s">
        <v>2373</v>
      </c>
      <c r="G1477" s="19">
        <v>0</v>
      </c>
      <c r="H1477" s="19" t="s">
        <v>2373</v>
      </c>
      <c r="I1477" s="19" t="str">
        <f t="shared" si="46"/>
        <v>Obesity</v>
      </c>
      <c r="J1477" s="19" t="str">
        <f t="shared" si="47"/>
        <v>Normal</v>
      </c>
    </row>
    <row r="1478" spans="1:10" x14ac:dyDescent="0.3">
      <c r="A1478" s="19" t="s">
        <v>888</v>
      </c>
      <c r="B1478" s="19">
        <v>19.95</v>
      </c>
      <c r="C1478" s="21">
        <v>6.11</v>
      </c>
      <c r="D1478" s="19" t="s">
        <v>2373</v>
      </c>
      <c r="E1478" s="19" t="s">
        <v>2373</v>
      </c>
      <c r="F1478" s="19" t="s">
        <v>2373</v>
      </c>
      <c r="G1478" s="19">
        <v>1</v>
      </c>
      <c r="H1478" s="19" t="s">
        <v>2373</v>
      </c>
      <c r="I1478" s="19" t="str">
        <f t="shared" si="46"/>
        <v>Normal Weight</v>
      </c>
      <c r="J1478" s="19" t="str">
        <f t="shared" si="47"/>
        <v>Prediabetes</v>
      </c>
    </row>
    <row r="1479" spans="1:10" x14ac:dyDescent="0.3">
      <c r="A1479" s="19" t="s">
        <v>887</v>
      </c>
      <c r="B1479" s="19">
        <v>34.64</v>
      </c>
      <c r="C1479" s="21">
        <v>4.88</v>
      </c>
      <c r="D1479" s="19" t="s">
        <v>2373</v>
      </c>
      <c r="E1479" s="19" t="s">
        <v>2373</v>
      </c>
      <c r="F1479" s="19" t="s">
        <v>2374</v>
      </c>
      <c r="G1479" s="19">
        <v>1</v>
      </c>
      <c r="H1479" s="19" t="s">
        <v>2373</v>
      </c>
      <c r="I1479" s="19" t="str">
        <f t="shared" si="46"/>
        <v>Obesity</v>
      </c>
      <c r="J1479" s="19" t="str">
        <f t="shared" si="47"/>
        <v>Normal</v>
      </c>
    </row>
    <row r="1480" spans="1:10" x14ac:dyDescent="0.3">
      <c r="A1480" s="19" t="s">
        <v>886</v>
      </c>
      <c r="B1480" s="19">
        <v>18.75</v>
      </c>
      <c r="C1480" s="21">
        <v>6.72</v>
      </c>
      <c r="D1480" s="19" t="s">
        <v>2373</v>
      </c>
      <c r="E1480" s="19" t="s">
        <v>2373</v>
      </c>
      <c r="F1480" s="19" t="s">
        <v>2373</v>
      </c>
      <c r="G1480" s="19">
        <v>0</v>
      </c>
      <c r="H1480" s="19" t="s">
        <v>2373</v>
      </c>
      <c r="I1480" s="19" t="str">
        <f t="shared" si="46"/>
        <v>Normal Weight</v>
      </c>
      <c r="J1480" s="19" t="str">
        <f t="shared" si="47"/>
        <v>Diabetes</v>
      </c>
    </row>
    <row r="1481" spans="1:10" x14ac:dyDescent="0.3">
      <c r="A1481" s="19" t="s">
        <v>885</v>
      </c>
      <c r="B1481" s="19">
        <v>26.48</v>
      </c>
      <c r="C1481" s="21">
        <v>4.2</v>
      </c>
      <c r="D1481" s="19" t="s">
        <v>2373</v>
      </c>
      <c r="E1481" s="19" t="s">
        <v>2373</v>
      </c>
      <c r="F1481" s="19" t="s">
        <v>2373</v>
      </c>
      <c r="G1481" s="19">
        <v>1</v>
      </c>
      <c r="H1481" s="19" t="s">
        <v>2373</v>
      </c>
      <c r="I1481" s="19" t="str">
        <f t="shared" si="46"/>
        <v>Over Weight</v>
      </c>
      <c r="J1481" s="19" t="str">
        <f t="shared" si="47"/>
        <v>Normal</v>
      </c>
    </row>
    <row r="1482" spans="1:10" x14ac:dyDescent="0.3">
      <c r="A1482" s="19" t="s">
        <v>884</v>
      </c>
      <c r="B1482" s="19">
        <v>34.83</v>
      </c>
      <c r="C1482" s="21">
        <v>5.79</v>
      </c>
      <c r="D1482" s="19" t="s">
        <v>2373</v>
      </c>
      <c r="E1482" s="19" t="s">
        <v>2373</v>
      </c>
      <c r="F1482" s="19" t="s">
        <v>2373</v>
      </c>
      <c r="G1482" s="19">
        <v>1</v>
      </c>
      <c r="H1482" s="19" t="s">
        <v>2373</v>
      </c>
      <c r="I1482" s="19" t="str">
        <f t="shared" si="46"/>
        <v>Obesity</v>
      </c>
      <c r="J1482" s="19" t="str">
        <f t="shared" si="47"/>
        <v>Prediabetes</v>
      </c>
    </row>
    <row r="1483" spans="1:10" x14ac:dyDescent="0.3">
      <c r="A1483" s="19" t="s">
        <v>883</v>
      </c>
      <c r="B1483" s="19">
        <v>25.46</v>
      </c>
      <c r="C1483" s="21">
        <v>4.29</v>
      </c>
      <c r="D1483" s="19" t="s">
        <v>2373</v>
      </c>
      <c r="E1483" s="19" t="s">
        <v>2373</v>
      </c>
      <c r="F1483" s="19" t="s">
        <v>2373</v>
      </c>
      <c r="G1483" s="19">
        <v>0</v>
      </c>
      <c r="H1483" s="19" t="s">
        <v>2373</v>
      </c>
      <c r="I1483" s="19" t="str">
        <f t="shared" si="46"/>
        <v>Over Weight</v>
      </c>
      <c r="J1483" s="19" t="str">
        <f t="shared" si="47"/>
        <v>Normal</v>
      </c>
    </row>
    <row r="1484" spans="1:10" x14ac:dyDescent="0.3">
      <c r="A1484" s="19" t="s">
        <v>882</v>
      </c>
      <c r="B1484" s="19">
        <v>23.31</v>
      </c>
      <c r="C1484" s="21">
        <v>8.27</v>
      </c>
      <c r="D1484" s="19" t="s">
        <v>2373</v>
      </c>
      <c r="E1484" s="19" t="s">
        <v>2373</v>
      </c>
      <c r="F1484" s="19" t="s">
        <v>2373</v>
      </c>
      <c r="G1484" s="19">
        <v>0</v>
      </c>
      <c r="H1484" s="19" t="s">
        <v>2373</v>
      </c>
      <c r="I1484" s="19" t="str">
        <f t="shared" si="46"/>
        <v>Normal Weight</v>
      </c>
      <c r="J1484" s="19" t="str">
        <f t="shared" si="47"/>
        <v>Diabetes</v>
      </c>
    </row>
    <row r="1485" spans="1:10" x14ac:dyDescent="0.3">
      <c r="A1485" s="19" t="s">
        <v>881</v>
      </c>
      <c r="B1485" s="19">
        <v>29</v>
      </c>
      <c r="C1485" s="21">
        <v>4.5599999999999996</v>
      </c>
      <c r="D1485" s="19" t="s">
        <v>2373</v>
      </c>
      <c r="E1485" s="19" t="s">
        <v>2373</v>
      </c>
      <c r="F1485" s="19" t="s">
        <v>2373</v>
      </c>
      <c r="G1485" s="19">
        <v>0</v>
      </c>
      <c r="H1485" s="19" t="s">
        <v>2373</v>
      </c>
      <c r="I1485" s="19" t="str">
        <f t="shared" si="46"/>
        <v>Over Weight</v>
      </c>
      <c r="J1485" s="19" t="str">
        <f t="shared" si="47"/>
        <v>Normal</v>
      </c>
    </row>
    <row r="1486" spans="1:10" x14ac:dyDescent="0.3">
      <c r="A1486" s="19" t="s">
        <v>880</v>
      </c>
      <c r="B1486" s="19">
        <v>32.869999999999997</v>
      </c>
      <c r="C1486" s="21">
        <v>5.33</v>
      </c>
      <c r="D1486" s="19" t="s">
        <v>2373</v>
      </c>
      <c r="E1486" s="19" t="s">
        <v>2373</v>
      </c>
      <c r="F1486" s="19" t="s">
        <v>2373</v>
      </c>
      <c r="G1486" s="19">
        <v>0</v>
      </c>
      <c r="H1486" s="19" t="s">
        <v>2373</v>
      </c>
      <c r="I1486" s="19" t="str">
        <f t="shared" si="46"/>
        <v>Obesity</v>
      </c>
      <c r="J1486" s="19" t="str">
        <f t="shared" si="47"/>
        <v>Normal</v>
      </c>
    </row>
    <row r="1487" spans="1:10" x14ac:dyDescent="0.3">
      <c r="A1487" s="19" t="s">
        <v>879</v>
      </c>
      <c r="B1487" s="19">
        <v>26.18</v>
      </c>
      <c r="C1487" s="21">
        <v>5.63</v>
      </c>
      <c r="D1487" s="19" t="s">
        <v>2373</v>
      </c>
      <c r="E1487" s="19" t="s">
        <v>2373</v>
      </c>
      <c r="F1487" s="19" t="s">
        <v>2373</v>
      </c>
      <c r="G1487" s="19">
        <v>0</v>
      </c>
      <c r="H1487" s="19" t="s">
        <v>2373</v>
      </c>
      <c r="I1487" s="19" t="str">
        <f t="shared" si="46"/>
        <v>Over Weight</v>
      </c>
      <c r="J1487" s="19" t="str">
        <f t="shared" si="47"/>
        <v>Normal</v>
      </c>
    </row>
    <row r="1488" spans="1:10" x14ac:dyDescent="0.3">
      <c r="A1488" s="19" t="s">
        <v>878</v>
      </c>
      <c r="B1488" s="19">
        <v>25.3</v>
      </c>
      <c r="C1488" s="21">
        <v>5.12</v>
      </c>
      <c r="D1488" s="19" t="s">
        <v>2373</v>
      </c>
      <c r="E1488" s="19" t="s">
        <v>2373</v>
      </c>
      <c r="F1488" s="19" t="s">
        <v>2373</v>
      </c>
      <c r="G1488" s="19">
        <v>0</v>
      </c>
      <c r="H1488" s="19" t="s">
        <v>2373</v>
      </c>
      <c r="I1488" s="19" t="str">
        <f t="shared" si="46"/>
        <v>Over Weight</v>
      </c>
      <c r="J1488" s="19" t="str">
        <f t="shared" si="47"/>
        <v>Normal</v>
      </c>
    </row>
    <row r="1489" spans="1:10" x14ac:dyDescent="0.3">
      <c r="A1489" s="19" t="s">
        <v>877</v>
      </c>
      <c r="B1489" s="19">
        <v>36.94</v>
      </c>
      <c r="C1489" s="21">
        <v>5.15</v>
      </c>
      <c r="D1489" s="19" t="s">
        <v>2374</v>
      </c>
      <c r="E1489" s="19" t="s">
        <v>2373</v>
      </c>
      <c r="F1489" s="19" t="s">
        <v>2373</v>
      </c>
      <c r="G1489" s="19">
        <v>1</v>
      </c>
      <c r="H1489" s="19" t="s">
        <v>2373</v>
      </c>
      <c r="I1489" s="19" t="str">
        <f t="shared" si="46"/>
        <v>Obesity</v>
      </c>
      <c r="J1489" s="19" t="str">
        <f t="shared" si="47"/>
        <v>Normal</v>
      </c>
    </row>
    <row r="1490" spans="1:10" x14ac:dyDescent="0.3">
      <c r="A1490" s="19" t="s">
        <v>876</v>
      </c>
      <c r="B1490" s="19">
        <v>22.86</v>
      </c>
      <c r="C1490" s="21">
        <v>7.5</v>
      </c>
      <c r="D1490" s="19" t="s">
        <v>2373</v>
      </c>
      <c r="E1490" s="19" t="s">
        <v>2373</v>
      </c>
      <c r="F1490" s="19" t="s">
        <v>2373</v>
      </c>
      <c r="G1490" s="19">
        <v>0</v>
      </c>
      <c r="H1490" s="19" t="s">
        <v>2373</v>
      </c>
      <c r="I1490" s="19" t="str">
        <f t="shared" si="46"/>
        <v>Normal Weight</v>
      </c>
      <c r="J1490" s="19" t="str">
        <f t="shared" si="47"/>
        <v>Diabetes</v>
      </c>
    </row>
    <row r="1491" spans="1:10" x14ac:dyDescent="0.3">
      <c r="A1491" s="19" t="s">
        <v>875</v>
      </c>
      <c r="B1491" s="19">
        <v>18.760000000000002</v>
      </c>
      <c r="C1491" s="21">
        <v>4.88</v>
      </c>
      <c r="D1491" s="19" t="s">
        <v>2374</v>
      </c>
      <c r="E1491" s="19" t="s">
        <v>2373</v>
      </c>
      <c r="F1491" s="19" t="s">
        <v>2374</v>
      </c>
      <c r="G1491" s="19">
        <v>1</v>
      </c>
      <c r="H1491" s="19" t="s">
        <v>2373</v>
      </c>
      <c r="I1491" s="19" t="str">
        <f t="shared" si="46"/>
        <v>Normal Weight</v>
      </c>
      <c r="J1491" s="19" t="str">
        <f t="shared" si="47"/>
        <v>Normal</v>
      </c>
    </row>
    <row r="1492" spans="1:10" x14ac:dyDescent="0.3">
      <c r="A1492" s="19" t="s">
        <v>874</v>
      </c>
      <c r="B1492" s="19">
        <v>24.36</v>
      </c>
      <c r="C1492" s="21">
        <v>5.57</v>
      </c>
      <c r="D1492" s="19" t="s">
        <v>2373</v>
      </c>
      <c r="E1492" s="19" t="s">
        <v>2373</v>
      </c>
      <c r="F1492" s="19" t="s">
        <v>2373</v>
      </c>
      <c r="G1492" s="19">
        <v>0</v>
      </c>
      <c r="H1492" s="19" t="s">
        <v>2373</v>
      </c>
      <c r="I1492" s="19" t="str">
        <f t="shared" si="46"/>
        <v>Normal Weight</v>
      </c>
      <c r="J1492" s="19" t="str">
        <f t="shared" si="47"/>
        <v>Normal</v>
      </c>
    </row>
    <row r="1493" spans="1:10" x14ac:dyDescent="0.3">
      <c r="A1493" s="19" t="s">
        <v>873</v>
      </c>
      <c r="B1493" s="19">
        <v>32.299999999999997</v>
      </c>
      <c r="C1493" s="21">
        <v>5.31</v>
      </c>
      <c r="D1493" s="19" t="s">
        <v>2373</v>
      </c>
      <c r="E1493" s="19" t="s">
        <v>2373</v>
      </c>
      <c r="F1493" s="19" t="s">
        <v>2373</v>
      </c>
      <c r="G1493" s="19">
        <v>0</v>
      </c>
      <c r="H1493" s="19" t="s">
        <v>2373</v>
      </c>
      <c r="I1493" s="19" t="str">
        <f t="shared" si="46"/>
        <v>Obesity</v>
      </c>
      <c r="J1493" s="19" t="str">
        <f t="shared" si="47"/>
        <v>Normal</v>
      </c>
    </row>
    <row r="1494" spans="1:10" x14ac:dyDescent="0.3">
      <c r="A1494" s="19" t="s">
        <v>872</v>
      </c>
      <c r="B1494" s="19">
        <v>22.704999999999998</v>
      </c>
      <c r="C1494" s="21">
        <v>4.57</v>
      </c>
      <c r="D1494" s="19" t="s">
        <v>2374</v>
      </c>
      <c r="E1494" s="19" t="s">
        <v>2373</v>
      </c>
      <c r="F1494" s="19" t="s">
        <v>2373</v>
      </c>
      <c r="G1494" s="19">
        <v>0</v>
      </c>
      <c r="H1494" s="19" t="s">
        <v>2373</v>
      </c>
      <c r="I1494" s="19" t="str">
        <f t="shared" si="46"/>
        <v>Normal Weight</v>
      </c>
      <c r="J1494" s="19" t="str">
        <f t="shared" si="47"/>
        <v>Normal</v>
      </c>
    </row>
    <row r="1495" spans="1:10" x14ac:dyDescent="0.3">
      <c r="A1495" s="19" t="s">
        <v>871</v>
      </c>
      <c r="B1495" s="19">
        <v>21.79</v>
      </c>
      <c r="C1495" s="21">
        <v>8.6999999999999993</v>
      </c>
      <c r="D1495" s="19" t="s">
        <v>2374</v>
      </c>
      <c r="E1495" s="19" t="s">
        <v>2373</v>
      </c>
      <c r="F1495" s="19" t="s">
        <v>2373</v>
      </c>
      <c r="G1495" s="19">
        <v>1</v>
      </c>
      <c r="H1495" s="19" t="s">
        <v>2373</v>
      </c>
      <c r="I1495" s="19" t="str">
        <f t="shared" si="46"/>
        <v>Normal Weight</v>
      </c>
      <c r="J1495" s="19" t="str">
        <f t="shared" si="47"/>
        <v>Diabetes</v>
      </c>
    </row>
    <row r="1496" spans="1:10" x14ac:dyDescent="0.3">
      <c r="A1496" s="19" t="s">
        <v>870</v>
      </c>
      <c r="B1496" s="19">
        <v>24.52</v>
      </c>
      <c r="C1496" s="21">
        <v>4.76</v>
      </c>
      <c r="D1496" s="19" t="s">
        <v>2373</v>
      </c>
      <c r="E1496" s="19" t="s">
        <v>2373</v>
      </c>
      <c r="F1496" s="19" t="s">
        <v>2373</v>
      </c>
      <c r="G1496" s="19">
        <v>0</v>
      </c>
      <c r="H1496" s="19" t="s">
        <v>2373</v>
      </c>
      <c r="I1496" s="19" t="str">
        <f t="shared" si="46"/>
        <v>Normal Weight</v>
      </c>
      <c r="J1496" s="19" t="str">
        <f t="shared" si="47"/>
        <v>Normal</v>
      </c>
    </row>
    <row r="1497" spans="1:10" x14ac:dyDescent="0.3">
      <c r="A1497" s="19" t="s">
        <v>869</v>
      </c>
      <c r="B1497" s="19">
        <v>39.520000000000003</v>
      </c>
      <c r="C1497" s="21">
        <v>11.81</v>
      </c>
      <c r="D1497" s="19" t="s">
        <v>2373</v>
      </c>
      <c r="E1497" s="19" t="s">
        <v>2373</v>
      </c>
      <c r="F1497" s="19" t="s">
        <v>2373</v>
      </c>
      <c r="G1497" s="19">
        <v>0</v>
      </c>
      <c r="H1497" s="19" t="s">
        <v>2373</v>
      </c>
      <c r="I1497" s="19" t="str">
        <f t="shared" si="46"/>
        <v>Obesity</v>
      </c>
      <c r="J1497" s="19" t="str">
        <f t="shared" si="47"/>
        <v>Diabetes</v>
      </c>
    </row>
    <row r="1498" spans="1:10" x14ac:dyDescent="0.3">
      <c r="A1498" s="19" t="s">
        <v>868</v>
      </c>
      <c r="B1498" s="19">
        <v>24.49</v>
      </c>
      <c r="C1498" s="21">
        <v>4.67</v>
      </c>
      <c r="D1498" s="19" t="s">
        <v>2373</v>
      </c>
      <c r="E1498" s="19" t="s">
        <v>2373</v>
      </c>
      <c r="F1498" s="19" t="s">
        <v>2373</v>
      </c>
      <c r="G1498" s="19">
        <v>0</v>
      </c>
      <c r="H1498" s="19" t="s">
        <v>2373</v>
      </c>
      <c r="I1498" s="19" t="str">
        <f t="shared" si="46"/>
        <v>Normal Weight</v>
      </c>
      <c r="J1498" s="19" t="str">
        <f t="shared" si="47"/>
        <v>Normal</v>
      </c>
    </row>
    <row r="1499" spans="1:10" x14ac:dyDescent="0.3">
      <c r="A1499" s="19" t="s">
        <v>867</v>
      </c>
      <c r="B1499" s="19">
        <v>26.315000000000001</v>
      </c>
      <c r="C1499" s="21">
        <v>6.02</v>
      </c>
      <c r="D1499" s="19" t="s">
        <v>2373</v>
      </c>
      <c r="E1499" s="19" t="s">
        <v>2373</v>
      </c>
      <c r="F1499" s="19" t="s">
        <v>2373</v>
      </c>
      <c r="G1499" s="19">
        <v>0</v>
      </c>
      <c r="H1499" s="19" t="s">
        <v>2373</v>
      </c>
      <c r="I1499" s="19" t="str">
        <f t="shared" si="46"/>
        <v>Over Weight</v>
      </c>
      <c r="J1499" s="19" t="str">
        <f t="shared" si="47"/>
        <v>Prediabetes</v>
      </c>
    </row>
    <row r="1500" spans="1:10" x14ac:dyDescent="0.3">
      <c r="A1500" s="19" t="s">
        <v>866</v>
      </c>
      <c r="B1500" s="19">
        <v>22.58</v>
      </c>
      <c r="C1500" s="21">
        <v>7.46</v>
      </c>
      <c r="D1500" s="19" t="s">
        <v>2373</v>
      </c>
      <c r="E1500" s="19" t="s">
        <v>2373</v>
      </c>
      <c r="F1500" s="19" t="s">
        <v>2373</v>
      </c>
      <c r="G1500" s="19">
        <v>0</v>
      </c>
      <c r="H1500" s="19" t="s">
        <v>2373</v>
      </c>
      <c r="I1500" s="19" t="str">
        <f t="shared" si="46"/>
        <v>Normal Weight</v>
      </c>
      <c r="J1500" s="19" t="str">
        <f t="shared" si="47"/>
        <v>Diabetes</v>
      </c>
    </row>
    <row r="1501" spans="1:10" x14ac:dyDescent="0.3">
      <c r="A1501" s="19" t="s">
        <v>865</v>
      </c>
      <c r="B1501" s="19">
        <v>19.475000000000001</v>
      </c>
      <c r="C1501" s="21">
        <v>4.74</v>
      </c>
      <c r="D1501" s="19" t="s">
        <v>2373</v>
      </c>
      <c r="E1501" s="19" t="s">
        <v>2373</v>
      </c>
      <c r="F1501" s="19" t="s">
        <v>2373</v>
      </c>
      <c r="G1501" s="19">
        <v>1</v>
      </c>
      <c r="H1501" s="19" t="s">
        <v>2373</v>
      </c>
      <c r="I1501" s="19" t="str">
        <f t="shared" si="46"/>
        <v>Normal Weight</v>
      </c>
      <c r="J1501" s="19" t="str">
        <f t="shared" si="47"/>
        <v>Normal</v>
      </c>
    </row>
    <row r="1502" spans="1:10" x14ac:dyDescent="0.3">
      <c r="A1502" s="19" t="s">
        <v>864</v>
      </c>
      <c r="B1502" s="19">
        <v>26.33</v>
      </c>
      <c r="C1502" s="21">
        <v>4.79</v>
      </c>
      <c r="D1502" s="19" t="s">
        <v>2373</v>
      </c>
      <c r="E1502" s="19" t="s">
        <v>2373</v>
      </c>
      <c r="F1502" s="19" t="s">
        <v>2373</v>
      </c>
      <c r="G1502" s="19">
        <v>0</v>
      </c>
      <c r="H1502" s="19" t="s">
        <v>2373</v>
      </c>
      <c r="I1502" s="19" t="str">
        <f t="shared" si="46"/>
        <v>Over Weight</v>
      </c>
      <c r="J1502" s="19" t="str">
        <f t="shared" si="47"/>
        <v>Normal</v>
      </c>
    </row>
    <row r="1503" spans="1:10" x14ac:dyDescent="0.3">
      <c r="A1503" s="19" t="s">
        <v>863</v>
      </c>
      <c r="B1503" s="19">
        <v>17.29</v>
      </c>
      <c r="C1503" s="21">
        <v>5.35</v>
      </c>
      <c r="D1503" s="19" t="s">
        <v>2374</v>
      </c>
      <c r="E1503" s="19" t="s">
        <v>2373</v>
      </c>
      <c r="F1503" s="19" t="s">
        <v>2373</v>
      </c>
      <c r="G1503" s="19">
        <v>0</v>
      </c>
      <c r="H1503" s="19" t="s">
        <v>2373</v>
      </c>
      <c r="I1503" s="19" t="str">
        <f t="shared" si="46"/>
        <v>Under Weight</v>
      </c>
      <c r="J1503" s="19" t="str">
        <f t="shared" si="47"/>
        <v>Normal</v>
      </c>
    </row>
    <row r="1504" spans="1:10" x14ac:dyDescent="0.3">
      <c r="A1504" s="19" t="s">
        <v>862</v>
      </c>
      <c r="B1504" s="19">
        <v>42.88</v>
      </c>
      <c r="C1504" s="21">
        <v>4.87</v>
      </c>
      <c r="D1504" s="19" t="s">
        <v>2373</v>
      </c>
      <c r="E1504" s="19" t="s">
        <v>2374</v>
      </c>
      <c r="F1504" s="19" t="s">
        <v>2373</v>
      </c>
      <c r="G1504" s="19">
        <v>1</v>
      </c>
      <c r="H1504" s="19" t="s">
        <v>2373</v>
      </c>
      <c r="I1504" s="19" t="str">
        <f t="shared" si="46"/>
        <v>Obesity</v>
      </c>
      <c r="J1504" s="19" t="str">
        <f t="shared" si="47"/>
        <v>Normal</v>
      </c>
    </row>
    <row r="1505" spans="1:10" x14ac:dyDescent="0.3">
      <c r="A1505" s="19" t="s">
        <v>861</v>
      </c>
      <c r="B1505" s="19">
        <v>32.200000000000003</v>
      </c>
      <c r="C1505" s="21">
        <v>10.09</v>
      </c>
      <c r="D1505" s="19" t="s">
        <v>2374</v>
      </c>
      <c r="E1505" s="19" t="s">
        <v>2373</v>
      </c>
      <c r="F1505" s="19" t="s">
        <v>2373</v>
      </c>
      <c r="G1505" s="19">
        <v>0</v>
      </c>
      <c r="H1505" s="19" t="s">
        <v>2373</v>
      </c>
      <c r="I1505" s="19" t="str">
        <f t="shared" si="46"/>
        <v>Obesity</v>
      </c>
      <c r="J1505" s="19" t="str">
        <f t="shared" si="47"/>
        <v>Diabetes</v>
      </c>
    </row>
    <row r="1506" spans="1:10" x14ac:dyDescent="0.3">
      <c r="A1506" s="19" t="s">
        <v>860</v>
      </c>
      <c r="B1506" s="19">
        <v>18.75</v>
      </c>
      <c r="C1506" s="21">
        <v>5.47</v>
      </c>
      <c r="D1506" s="19" t="s">
        <v>2374</v>
      </c>
      <c r="E1506" s="19" t="s">
        <v>2373</v>
      </c>
      <c r="F1506" s="19" t="s">
        <v>2374</v>
      </c>
      <c r="G1506" s="19">
        <v>1</v>
      </c>
      <c r="H1506" s="19" t="s">
        <v>2373</v>
      </c>
      <c r="I1506" s="19" t="str">
        <f t="shared" si="46"/>
        <v>Normal Weight</v>
      </c>
      <c r="J1506" s="19" t="str">
        <f t="shared" si="47"/>
        <v>Normal</v>
      </c>
    </row>
    <row r="1507" spans="1:10" x14ac:dyDescent="0.3">
      <c r="A1507" s="19" t="s">
        <v>859</v>
      </c>
      <c r="B1507" s="19">
        <v>22.36</v>
      </c>
      <c r="C1507" s="21">
        <v>8.6</v>
      </c>
      <c r="D1507" s="19" t="s">
        <v>2373</v>
      </c>
      <c r="E1507" s="19" t="s">
        <v>2373</v>
      </c>
      <c r="F1507" s="19" t="s">
        <v>2373</v>
      </c>
      <c r="G1507" s="19">
        <v>0</v>
      </c>
      <c r="H1507" s="19" t="s">
        <v>2373</v>
      </c>
      <c r="I1507" s="19" t="str">
        <f t="shared" si="46"/>
        <v>Normal Weight</v>
      </c>
      <c r="J1507" s="19" t="str">
        <f t="shared" si="47"/>
        <v>Diabetes</v>
      </c>
    </row>
    <row r="1508" spans="1:10" x14ac:dyDescent="0.3">
      <c r="A1508" s="19" t="s">
        <v>858</v>
      </c>
      <c r="B1508" s="19">
        <v>23.94</v>
      </c>
      <c r="C1508" s="21">
        <v>10.74</v>
      </c>
      <c r="D1508" s="19" t="s">
        <v>2374</v>
      </c>
      <c r="E1508" s="19" t="s">
        <v>2373</v>
      </c>
      <c r="F1508" s="19" t="s">
        <v>2373</v>
      </c>
      <c r="G1508" s="19">
        <v>0</v>
      </c>
      <c r="H1508" s="19" t="s">
        <v>2373</v>
      </c>
      <c r="I1508" s="19" t="str">
        <f t="shared" si="46"/>
        <v>Normal Weight</v>
      </c>
      <c r="J1508" s="19" t="str">
        <f t="shared" si="47"/>
        <v>Diabetes</v>
      </c>
    </row>
    <row r="1509" spans="1:10" x14ac:dyDescent="0.3">
      <c r="A1509" s="19" t="s">
        <v>857</v>
      </c>
      <c r="B1509" s="19">
        <v>30.1</v>
      </c>
      <c r="C1509" s="21">
        <v>4.3899999999999997</v>
      </c>
      <c r="D1509" s="19" t="s">
        <v>2373</v>
      </c>
      <c r="E1509" s="19" t="s">
        <v>2373</v>
      </c>
      <c r="F1509" s="19" t="s">
        <v>2374</v>
      </c>
      <c r="G1509" s="19">
        <v>1</v>
      </c>
      <c r="H1509" s="19" t="s">
        <v>2373</v>
      </c>
      <c r="I1509" s="19" t="str">
        <f t="shared" si="46"/>
        <v>Obesity</v>
      </c>
      <c r="J1509" s="19" t="str">
        <f t="shared" si="47"/>
        <v>Normal</v>
      </c>
    </row>
    <row r="1510" spans="1:10" x14ac:dyDescent="0.3">
      <c r="A1510" s="19" t="s">
        <v>856</v>
      </c>
      <c r="B1510" s="19">
        <v>21.93</v>
      </c>
      <c r="C1510" s="21">
        <v>6.3</v>
      </c>
      <c r="D1510" s="19" t="s">
        <v>2373</v>
      </c>
      <c r="E1510" s="19" t="s">
        <v>2373</v>
      </c>
      <c r="F1510" s="19" t="s">
        <v>2373</v>
      </c>
      <c r="G1510" s="19">
        <v>0</v>
      </c>
      <c r="H1510" s="19" t="s">
        <v>2373</v>
      </c>
      <c r="I1510" s="19" t="str">
        <f t="shared" si="46"/>
        <v>Normal Weight</v>
      </c>
      <c r="J1510" s="19" t="str">
        <f t="shared" si="47"/>
        <v>Prediabetes</v>
      </c>
    </row>
    <row r="1511" spans="1:10" x14ac:dyDescent="0.3">
      <c r="A1511" s="19" t="s">
        <v>855</v>
      </c>
      <c r="B1511" s="19">
        <v>39.75</v>
      </c>
      <c r="C1511" s="21">
        <v>5.41</v>
      </c>
      <c r="D1511" s="19" t="s">
        <v>2373</v>
      </c>
      <c r="E1511" s="19" t="s">
        <v>2374</v>
      </c>
      <c r="F1511" s="19" t="s">
        <v>2373</v>
      </c>
      <c r="G1511" s="19">
        <v>1</v>
      </c>
      <c r="H1511" s="19" t="s">
        <v>2373</v>
      </c>
      <c r="I1511" s="19" t="str">
        <f t="shared" si="46"/>
        <v>Obesity</v>
      </c>
      <c r="J1511" s="19" t="str">
        <f t="shared" si="47"/>
        <v>Normal</v>
      </c>
    </row>
    <row r="1512" spans="1:10" x14ac:dyDescent="0.3">
      <c r="A1512" s="19" t="s">
        <v>854</v>
      </c>
      <c r="B1512" s="19">
        <v>26.03</v>
      </c>
      <c r="C1512" s="21">
        <v>4.47</v>
      </c>
      <c r="D1512" s="19" t="s">
        <v>2373</v>
      </c>
      <c r="E1512" s="19" t="s">
        <v>2373</v>
      </c>
      <c r="F1512" s="19" t="s">
        <v>2374</v>
      </c>
      <c r="G1512" s="19">
        <v>1</v>
      </c>
      <c r="H1512" s="19" t="s">
        <v>2373</v>
      </c>
      <c r="I1512" s="19" t="str">
        <f t="shared" si="46"/>
        <v>Over Weight</v>
      </c>
      <c r="J1512" s="19" t="str">
        <f t="shared" si="47"/>
        <v>Normal</v>
      </c>
    </row>
    <row r="1513" spans="1:10" x14ac:dyDescent="0.3">
      <c r="A1513" s="19" t="s">
        <v>853</v>
      </c>
      <c r="B1513" s="19">
        <v>34.51</v>
      </c>
      <c r="C1513" s="21">
        <v>6.26</v>
      </c>
      <c r="D1513" s="19" t="s">
        <v>2373</v>
      </c>
      <c r="E1513" s="19" t="s">
        <v>2373</v>
      </c>
      <c r="F1513" s="19" t="s">
        <v>2373</v>
      </c>
      <c r="G1513" s="19">
        <v>0</v>
      </c>
      <c r="H1513" s="19" t="s">
        <v>2373</v>
      </c>
      <c r="I1513" s="19" t="str">
        <f t="shared" si="46"/>
        <v>Obesity</v>
      </c>
      <c r="J1513" s="19" t="str">
        <f t="shared" si="47"/>
        <v>Prediabetes</v>
      </c>
    </row>
    <row r="1514" spans="1:10" x14ac:dyDescent="0.3">
      <c r="A1514" s="19" t="s">
        <v>852</v>
      </c>
      <c r="B1514" s="19">
        <v>19.32</v>
      </c>
      <c r="C1514" s="21">
        <v>11.58</v>
      </c>
      <c r="D1514" s="19" t="s">
        <v>2374</v>
      </c>
      <c r="E1514" s="19" t="s">
        <v>2373</v>
      </c>
      <c r="F1514" s="19" t="s">
        <v>2373</v>
      </c>
      <c r="G1514" s="19">
        <v>1</v>
      </c>
      <c r="H1514" s="19" t="s">
        <v>2373</v>
      </c>
      <c r="I1514" s="19" t="str">
        <f t="shared" si="46"/>
        <v>Normal Weight</v>
      </c>
      <c r="J1514" s="19" t="str">
        <f t="shared" si="47"/>
        <v>Diabetes</v>
      </c>
    </row>
    <row r="1515" spans="1:10" x14ac:dyDescent="0.3">
      <c r="A1515" s="19" t="s">
        <v>851</v>
      </c>
      <c r="B1515" s="19">
        <v>28.5</v>
      </c>
      <c r="C1515" s="21">
        <v>4.3600000000000003</v>
      </c>
      <c r="D1515" s="19" t="s">
        <v>2373</v>
      </c>
      <c r="E1515" s="19" t="s">
        <v>2373</v>
      </c>
      <c r="F1515" s="19" t="s">
        <v>2373</v>
      </c>
      <c r="G1515" s="19">
        <v>0</v>
      </c>
      <c r="H1515" s="19" t="s">
        <v>2373</v>
      </c>
      <c r="I1515" s="19" t="str">
        <f t="shared" si="46"/>
        <v>Over Weight</v>
      </c>
      <c r="J1515" s="19" t="str">
        <f t="shared" si="47"/>
        <v>Normal</v>
      </c>
    </row>
    <row r="1516" spans="1:10" x14ac:dyDescent="0.3">
      <c r="A1516" s="19" t="s">
        <v>850</v>
      </c>
      <c r="B1516" s="19">
        <v>30.875</v>
      </c>
      <c r="C1516" s="21">
        <v>4.1399999999999997</v>
      </c>
      <c r="D1516" s="19" t="s">
        <v>2374</v>
      </c>
      <c r="E1516" s="19" t="s">
        <v>2373</v>
      </c>
      <c r="F1516" s="19" t="s">
        <v>2373</v>
      </c>
      <c r="G1516" s="19">
        <v>0</v>
      </c>
      <c r="H1516" s="19" t="s">
        <v>2373</v>
      </c>
      <c r="I1516" s="19" t="str">
        <f t="shared" si="46"/>
        <v>Obesity</v>
      </c>
      <c r="J1516" s="19" t="str">
        <f t="shared" si="47"/>
        <v>Normal</v>
      </c>
    </row>
    <row r="1517" spans="1:10" x14ac:dyDescent="0.3">
      <c r="A1517" s="19" t="s">
        <v>849</v>
      </c>
      <c r="B1517" s="19">
        <v>24.02</v>
      </c>
      <c r="C1517" s="21">
        <v>4.38</v>
      </c>
      <c r="D1517" s="19" t="s">
        <v>2373</v>
      </c>
      <c r="E1517" s="19" t="s">
        <v>2373</v>
      </c>
      <c r="F1517" s="19" t="s">
        <v>2373</v>
      </c>
      <c r="G1517" s="19">
        <v>0</v>
      </c>
      <c r="H1517" s="19" t="s">
        <v>2373</v>
      </c>
      <c r="I1517" s="19" t="str">
        <f t="shared" si="46"/>
        <v>Normal Weight</v>
      </c>
      <c r="J1517" s="19" t="str">
        <f t="shared" si="47"/>
        <v>Normal</v>
      </c>
    </row>
    <row r="1518" spans="1:10" x14ac:dyDescent="0.3">
      <c r="A1518" s="19" t="s">
        <v>848</v>
      </c>
      <c r="B1518" s="19">
        <v>36.08</v>
      </c>
      <c r="C1518" s="21">
        <v>11.61</v>
      </c>
      <c r="D1518" s="19" t="s">
        <v>2374</v>
      </c>
      <c r="E1518" s="19" t="s">
        <v>2373</v>
      </c>
      <c r="F1518" s="19" t="s">
        <v>2373</v>
      </c>
      <c r="G1518" s="19">
        <v>0</v>
      </c>
      <c r="H1518" s="19" t="s">
        <v>2373</v>
      </c>
      <c r="I1518" s="19" t="str">
        <f t="shared" si="46"/>
        <v>Obesity</v>
      </c>
      <c r="J1518" s="19" t="str">
        <f t="shared" si="47"/>
        <v>Diabetes</v>
      </c>
    </row>
    <row r="1519" spans="1:10" x14ac:dyDescent="0.3">
      <c r="A1519" s="19" t="s">
        <v>847</v>
      </c>
      <c r="B1519" s="19">
        <v>32.200000000000003</v>
      </c>
      <c r="C1519" s="21">
        <v>10.59</v>
      </c>
      <c r="D1519" s="19" t="s">
        <v>2374</v>
      </c>
      <c r="E1519" s="19" t="s">
        <v>2373</v>
      </c>
      <c r="F1519" s="19" t="s">
        <v>2373</v>
      </c>
      <c r="G1519" s="19">
        <v>0</v>
      </c>
      <c r="H1519" s="19" t="s">
        <v>2373</v>
      </c>
      <c r="I1519" s="19" t="str">
        <f t="shared" si="46"/>
        <v>Obesity</v>
      </c>
      <c r="J1519" s="19" t="str">
        <f t="shared" si="47"/>
        <v>Diabetes</v>
      </c>
    </row>
    <row r="1520" spans="1:10" x14ac:dyDescent="0.3">
      <c r="A1520" s="19" t="s">
        <v>846</v>
      </c>
      <c r="B1520" s="19">
        <v>28.05</v>
      </c>
      <c r="C1520" s="21">
        <v>11.85</v>
      </c>
      <c r="D1520" s="19" t="s">
        <v>2374</v>
      </c>
      <c r="E1520" s="19" t="s">
        <v>2373</v>
      </c>
      <c r="F1520" s="19" t="s">
        <v>2373</v>
      </c>
      <c r="G1520" s="19">
        <v>0</v>
      </c>
      <c r="H1520" s="19" t="s">
        <v>2373</v>
      </c>
      <c r="I1520" s="19" t="str">
        <f t="shared" si="46"/>
        <v>Over Weight</v>
      </c>
      <c r="J1520" s="19" t="str">
        <f t="shared" si="47"/>
        <v>Diabetes</v>
      </c>
    </row>
    <row r="1521" spans="1:10" x14ac:dyDescent="0.3">
      <c r="A1521" s="19" t="s">
        <v>845</v>
      </c>
      <c r="B1521" s="19">
        <v>19</v>
      </c>
      <c r="C1521" s="21">
        <v>5.46</v>
      </c>
      <c r="D1521" s="19" t="s">
        <v>2374</v>
      </c>
      <c r="E1521" s="19" t="s">
        <v>2373</v>
      </c>
      <c r="F1521" s="19" t="s">
        <v>2373</v>
      </c>
      <c r="G1521" s="19">
        <v>1</v>
      </c>
      <c r="H1521" s="19" t="s">
        <v>2373</v>
      </c>
      <c r="I1521" s="19" t="str">
        <f t="shared" si="46"/>
        <v>Normal Weight</v>
      </c>
      <c r="J1521" s="19" t="str">
        <f t="shared" si="47"/>
        <v>Normal</v>
      </c>
    </row>
    <row r="1522" spans="1:10" x14ac:dyDescent="0.3">
      <c r="A1522" s="19" t="s">
        <v>844</v>
      </c>
      <c r="B1522" s="19">
        <v>16.13</v>
      </c>
      <c r="C1522" s="21">
        <v>4.54</v>
      </c>
      <c r="D1522" s="19" t="s">
        <v>2374</v>
      </c>
      <c r="E1522" s="19" t="s">
        <v>2373</v>
      </c>
      <c r="F1522" s="19" t="s">
        <v>2373</v>
      </c>
      <c r="G1522" s="19">
        <v>2</v>
      </c>
      <c r="H1522" s="19" t="s">
        <v>2373</v>
      </c>
      <c r="I1522" s="19" t="str">
        <f t="shared" si="46"/>
        <v>Under Weight</v>
      </c>
      <c r="J1522" s="19" t="str">
        <f t="shared" si="47"/>
        <v>Normal</v>
      </c>
    </row>
    <row r="1523" spans="1:10" x14ac:dyDescent="0.3">
      <c r="A1523" s="19" t="s">
        <v>843</v>
      </c>
      <c r="B1523" s="19">
        <v>18.77</v>
      </c>
      <c r="C1523" s="21">
        <v>11.98</v>
      </c>
      <c r="D1523" s="19" t="s">
        <v>2374</v>
      </c>
      <c r="E1523" s="19" t="s">
        <v>2373</v>
      </c>
      <c r="F1523" s="19" t="s">
        <v>2373</v>
      </c>
      <c r="G1523" s="19">
        <v>2</v>
      </c>
      <c r="H1523" s="19" t="s">
        <v>2373</v>
      </c>
      <c r="I1523" s="19" t="str">
        <f t="shared" si="46"/>
        <v>Normal Weight</v>
      </c>
      <c r="J1523" s="19" t="str">
        <f t="shared" si="47"/>
        <v>Diabetes</v>
      </c>
    </row>
    <row r="1524" spans="1:10" x14ac:dyDescent="0.3">
      <c r="A1524" s="19" t="s">
        <v>842</v>
      </c>
      <c r="B1524" s="19">
        <v>28.88</v>
      </c>
      <c r="C1524" s="21">
        <v>6.59</v>
      </c>
      <c r="D1524" s="19" t="s">
        <v>2374</v>
      </c>
      <c r="E1524" s="19" t="s">
        <v>2373</v>
      </c>
      <c r="F1524" s="19" t="s">
        <v>2373</v>
      </c>
      <c r="G1524" s="19">
        <v>1</v>
      </c>
      <c r="H1524" s="19" t="s">
        <v>2373</v>
      </c>
      <c r="I1524" s="19" t="str">
        <f t="shared" si="46"/>
        <v>Over Weight</v>
      </c>
      <c r="J1524" s="19" t="str">
        <f t="shared" si="47"/>
        <v>Diabetes</v>
      </c>
    </row>
    <row r="1525" spans="1:10" x14ac:dyDescent="0.3">
      <c r="A1525" s="19" t="s">
        <v>841</v>
      </c>
      <c r="B1525" s="19">
        <v>27.55</v>
      </c>
      <c r="C1525" s="21">
        <v>10.83</v>
      </c>
      <c r="D1525" s="19" t="s">
        <v>2374</v>
      </c>
      <c r="E1525" s="19" t="s">
        <v>2373</v>
      </c>
      <c r="F1525" s="19" t="s">
        <v>2373</v>
      </c>
      <c r="G1525" s="19">
        <v>1</v>
      </c>
      <c r="H1525" s="19" t="s">
        <v>2373</v>
      </c>
      <c r="I1525" s="19" t="str">
        <f t="shared" si="46"/>
        <v>Over Weight</v>
      </c>
      <c r="J1525" s="19" t="str">
        <f t="shared" si="47"/>
        <v>Diabetes</v>
      </c>
    </row>
    <row r="1526" spans="1:10" x14ac:dyDescent="0.3">
      <c r="A1526" s="19" t="s">
        <v>840</v>
      </c>
      <c r="B1526" s="19">
        <v>15.6</v>
      </c>
      <c r="C1526" s="21">
        <v>8.6</v>
      </c>
      <c r="D1526" s="19" t="s">
        <v>2373</v>
      </c>
      <c r="E1526" s="19" t="s">
        <v>2373</v>
      </c>
      <c r="F1526" s="19" t="s">
        <v>2373</v>
      </c>
      <c r="G1526" s="19">
        <v>0</v>
      </c>
      <c r="H1526" s="19" t="s">
        <v>2373</v>
      </c>
      <c r="I1526" s="19" t="str">
        <f t="shared" si="46"/>
        <v>Under Weight</v>
      </c>
      <c r="J1526" s="19" t="str">
        <f t="shared" si="47"/>
        <v>Diabetes</v>
      </c>
    </row>
    <row r="1527" spans="1:10" x14ac:dyDescent="0.3">
      <c r="A1527" s="19" t="s">
        <v>839</v>
      </c>
      <c r="B1527" s="19">
        <v>21.99</v>
      </c>
      <c r="C1527" s="21">
        <v>11.17</v>
      </c>
      <c r="D1527" s="19" t="s">
        <v>2373</v>
      </c>
      <c r="E1527" s="19" t="s">
        <v>2373</v>
      </c>
      <c r="F1527" s="19" t="s">
        <v>2373</v>
      </c>
      <c r="G1527" s="19">
        <v>0</v>
      </c>
      <c r="H1527" s="19" t="s">
        <v>2373</v>
      </c>
      <c r="I1527" s="19" t="str">
        <f t="shared" si="46"/>
        <v>Normal Weight</v>
      </c>
      <c r="J1527" s="19" t="str">
        <f t="shared" si="47"/>
        <v>Diabetes</v>
      </c>
    </row>
    <row r="1528" spans="1:10" x14ac:dyDescent="0.3">
      <c r="A1528" s="19" t="s">
        <v>838</v>
      </c>
      <c r="B1528" s="19">
        <v>34.85</v>
      </c>
      <c r="C1528" s="21">
        <v>5.75</v>
      </c>
      <c r="D1528" s="19" t="s">
        <v>2373</v>
      </c>
      <c r="E1528" s="19" t="s">
        <v>2373</v>
      </c>
      <c r="F1528" s="19" t="s">
        <v>2373</v>
      </c>
      <c r="G1528" s="19">
        <v>0</v>
      </c>
      <c r="H1528" s="19" t="s">
        <v>2373</v>
      </c>
      <c r="I1528" s="19" t="str">
        <f t="shared" si="46"/>
        <v>Obesity</v>
      </c>
      <c r="J1528" s="19" t="str">
        <f t="shared" si="47"/>
        <v>Prediabetes</v>
      </c>
    </row>
    <row r="1529" spans="1:10" x14ac:dyDescent="0.3">
      <c r="A1529" s="19" t="s">
        <v>837</v>
      </c>
      <c r="B1529" s="19">
        <v>24.51</v>
      </c>
      <c r="C1529" s="21">
        <v>4.83</v>
      </c>
      <c r="D1529" s="19" t="s">
        <v>2374</v>
      </c>
      <c r="E1529" s="19" t="s">
        <v>2373</v>
      </c>
      <c r="F1529" s="19" t="s">
        <v>2374</v>
      </c>
      <c r="G1529" s="19">
        <v>1</v>
      </c>
      <c r="H1529" s="19" t="s">
        <v>2373</v>
      </c>
      <c r="I1529" s="19" t="str">
        <f t="shared" si="46"/>
        <v>Normal Weight</v>
      </c>
      <c r="J1529" s="19" t="str">
        <f t="shared" si="47"/>
        <v>Normal</v>
      </c>
    </row>
    <row r="1530" spans="1:10" x14ac:dyDescent="0.3">
      <c r="A1530" s="19" t="s">
        <v>836</v>
      </c>
      <c r="B1530" s="19">
        <v>19.399999999999999</v>
      </c>
      <c r="C1530" s="21">
        <v>11.93</v>
      </c>
      <c r="D1530" s="19" t="s">
        <v>2373</v>
      </c>
      <c r="E1530" s="19" t="s">
        <v>2373</v>
      </c>
      <c r="F1530" s="19" t="s">
        <v>2373</v>
      </c>
      <c r="G1530" s="19">
        <v>0</v>
      </c>
      <c r="H1530" s="19" t="s">
        <v>2373</v>
      </c>
      <c r="I1530" s="19" t="str">
        <f t="shared" si="46"/>
        <v>Normal Weight</v>
      </c>
      <c r="J1530" s="19" t="str">
        <f t="shared" si="47"/>
        <v>Diabetes</v>
      </c>
    </row>
    <row r="1531" spans="1:10" x14ac:dyDescent="0.3">
      <c r="A1531" s="19" t="s">
        <v>835</v>
      </c>
      <c r="B1531" s="19">
        <v>15.1</v>
      </c>
      <c r="C1531" s="21">
        <v>8.41</v>
      </c>
      <c r="D1531" s="19" t="s">
        <v>2373</v>
      </c>
      <c r="E1531" s="19" t="s">
        <v>2373</v>
      </c>
      <c r="F1531" s="19" t="s">
        <v>2373</v>
      </c>
      <c r="G1531" s="19">
        <v>0</v>
      </c>
      <c r="H1531" s="19" t="s">
        <v>2373</v>
      </c>
      <c r="I1531" s="19" t="str">
        <f t="shared" si="46"/>
        <v>Under Weight</v>
      </c>
      <c r="J1531" s="19" t="str">
        <f t="shared" si="47"/>
        <v>Diabetes</v>
      </c>
    </row>
    <row r="1532" spans="1:10" x14ac:dyDescent="0.3">
      <c r="A1532" s="19" t="s">
        <v>834</v>
      </c>
      <c r="B1532" s="19">
        <v>23.37</v>
      </c>
      <c r="C1532" s="21">
        <v>5.59</v>
      </c>
      <c r="D1532" s="19" t="s">
        <v>2374</v>
      </c>
      <c r="E1532" s="19" t="s">
        <v>2373</v>
      </c>
      <c r="F1532" s="19" t="s">
        <v>2373</v>
      </c>
      <c r="G1532" s="19">
        <v>0</v>
      </c>
      <c r="H1532" s="19" t="s">
        <v>2373</v>
      </c>
      <c r="I1532" s="19" t="str">
        <f t="shared" si="46"/>
        <v>Normal Weight</v>
      </c>
      <c r="J1532" s="19" t="str">
        <f t="shared" si="47"/>
        <v>Normal</v>
      </c>
    </row>
    <row r="1533" spans="1:10" x14ac:dyDescent="0.3">
      <c r="A1533" s="19" t="s">
        <v>833</v>
      </c>
      <c r="B1533" s="19">
        <v>42.4</v>
      </c>
      <c r="C1533" s="21">
        <v>4.0599999999999996</v>
      </c>
      <c r="D1533" s="19" t="s">
        <v>2373</v>
      </c>
      <c r="E1533" s="19" t="s">
        <v>2373</v>
      </c>
      <c r="F1533" s="19" t="s">
        <v>2373</v>
      </c>
      <c r="G1533" s="19">
        <v>0</v>
      </c>
      <c r="H1533" s="19" t="s">
        <v>2373</v>
      </c>
      <c r="I1533" s="19" t="str">
        <f t="shared" si="46"/>
        <v>Obesity</v>
      </c>
      <c r="J1533" s="19" t="str">
        <f t="shared" si="47"/>
        <v>Normal</v>
      </c>
    </row>
    <row r="1534" spans="1:10" x14ac:dyDescent="0.3">
      <c r="A1534" s="19" t="s">
        <v>832</v>
      </c>
      <c r="B1534" s="19">
        <v>28.405000000000001</v>
      </c>
      <c r="C1534" s="21">
        <v>7.02</v>
      </c>
      <c r="D1534" s="19" t="s">
        <v>2374</v>
      </c>
      <c r="E1534" s="19" t="s">
        <v>2373</v>
      </c>
      <c r="F1534" s="19" t="s">
        <v>2373</v>
      </c>
      <c r="G1534" s="19">
        <v>0</v>
      </c>
      <c r="H1534" s="19" t="s">
        <v>2373</v>
      </c>
      <c r="I1534" s="19" t="str">
        <f t="shared" si="46"/>
        <v>Over Weight</v>
      </c>
      <c r="J1534" s="19" t="str">
        <f t="shared" si="47"/>
        <v>Diabetes</v>
      </c>
    </row>
    <row r="1535" spans="1:10" x14ac:dyDescent="0.3">
      <c r="A1535" s="19" t="s">
        <v>831</v>
      </c>
      <c r="B1535" s="19">
        <v>23.4</v>
      </c>
      <c r="C1535" s="21">
        <v>4.47</v>
      </c>
      <c r="D1535" s="19" t="s">
        <v>2373</v>
      </c>
      <c r="E1535" s="19" t="s">
        <v>2373</v>
      </c>
      <c r="F1535" s="19" t="s">
        <v>2373</v>
      </c>
      <c r="G1535" s="19">
        <v>0</v>
      </c>
      <c r="H1535" s="19" t="s">
        <v>2373</v>
      </c>
      <c r="I1535" s="19" t="str">
        <f t="shared" si="46"/>
        <v>Normal Weight</v>
      </c>
      <c r="J1535" s="19" t="str">
        <f t="shared" si="47"/>
        <v>Normal</v>
      </c>
    </row>
    <row r="1536" spans="1:10" x14ac:dyDescent="0.3">
      <c r="A1536" s="19" t="s">
        <v>830</v>
      </c>
      <c r="B1536" s="19">
        <v>33.44</v>
      </c>
      <c r="C1536" s="21">
        <v>4.54</v>
      </c>
      <c r="D1536" s="19" t="s">
        <v>2373</v>
      </c>
      <c r="E1536" s="19" t="s">
        <v>2373</v>
      </c>
      <c r="F1536" s="19" t="s">
        <v>2373</v>
      </c>
      <c r="G1536" s="19">
        <v>0</v>
      </c>
      <c r="H1536" s="19" t="s">
        <v>2373</v>
      </c>
      <c r="I1536" s="19" t="str">
        <f t="shared" si="46"/>
        <v>Obesity</v>
      </c>
      <c r="J1536" s="19" t="str">
        <f t="shared" si="47"/>
        <v>Normal</v>
      </c>
    </row>
    <row r="1537" spans="1:10" x14ac:dyDescent="0.3">
      <c r="A1537" s="19" t="s">
        <v>829</v>
      </c>
      <c r="B1537" s="19">
        <v>21.12</v>
      </c>
      <c r="C1537" s="21">
        <v>4.99</v>
      </c>
      <c r="D1537" s="19" t="s">
        <v>2373</v>
      </c>
      <c r="E1537" s="19" t="s">
        <v>2373</v>
      </c>
      <c r="F1537" s="19" t="s">
        <v>2373</v>
      </c>
      <c r="G1537" s="19">
        <v>1</v>
      </c>
      <c r="H1537" s="19" t="s">
        <v>2373</v>
      </c>
      <c r="I1537" s="19" t="str">
        <f t="shared" si="46"/>
        <v>Normal Weight</v>
      </c>
      <c r="J1537" s="19" t="str">
        <f t="shared" si="47"/>
        <v>Normal</v>
      </c>
    </row>
    <row r="1538" spans="1:10" x14ac:dyDescent="0.3">
      <c r="A1538" s="19" t="s">
        <v>828</v>
      </c>
      <c r="B1538" s="19">
        <v>18.48</v>
      </c>
      <c r="C1538" s="21">
        <v>10.84</v>
      </c>
      <c r="D1538" s="19" t="s">
        <v>2374</v>
      </c>
      <c r="E1538" s="19" t="s">
        <v>2373</v>
      </c>
      <c r="F1538" s="19" t="s">
        <v>2373</v>
      </c>
      <c r="G1538" s="19">
        <v>2</v>
      </c>
      <c r="H1538" s="19" t="s">
        <v>2373</v>
      </c>
      <c r="I1538" s="19" t="str">
        <f t="shared" si="46"/>
        <v>Under Weight</v>
      </c>
      <c r="J1538" s="19" t="str">
        <f t="shared" si="47"/>
        <v>Diabetes</v>
      </c>
    </row>
    <row r="1539" spans="1:10" x14ac:dyDescent="0.3">
      <c r="A1539" s="19" t="s">
        <v>827</v>
      </c>
      <c r="B1539" s="19">
        <v>16.815000000000001</v>
      </c>
      <c r="C1539" s="21">
        <v>5.63</v>
      </c>
      <c r="D1539" s="19" t="s">
        <v>2373</v>
      </c>
      <c r="E1539" s="19" t="s">
        <v>2373</v>
      </c>
      <c r="F1539" s="19" t="s">
        <v>2373</v>
      </c>
      <c r="G1539" s="19">
        <v>1</v>
      </c>
      <c r="H1539" s="19" t="s">
        <v>2373</v>
      </c>
      <c r="I1539" s="19" t="str">
        <f t="shared" ref="I1539:I1602" si="48">IF(B1539&lt;18.5,"Under Weight",IF(B1539&lt;24.9,"Normal Weight",IF(B1539&lt;29.9,"Over Weight","Obesity")))</f>
        <v>Under Weight</v>
      </c>
      <c r="J1539" s="19" t="str">
        <f t="shared" ref="J1539:J1602" si="49">IF(C1539&lt;5.7,"Normal",IF(C1539&lt;6.4,"Prediabetes","Diabetes"))</f>
        <v>Normal</v>
      </c>
    </row>
    <row r="1540" spans="1:10" x14ac:dyDescent="0.3">
      <c r="A1540" s="19" t="s">
        <v>826</v>
      </c>
      <c r="B1540" s="19">
        <v>26.72</v>
      </c>
      <c r="C1540" s="21">
        <v>4.1399999999999997</v>
      </c>
      <c r="D1540" s="19" t="s">
        <v>2373</v>
      </c>
      <c r="E1540" s="19" t="s">
        <v>2373</v>
      </c>
      <c r="F1540" s="19" t="s">
        <v>2373</v>
      </c>
      <c r="G1540" s="19">
        <v>0</v>
      </c>
      <c r="H1540" s="19" t="s">
        <v>2373</v>
      </c>
      <c r="I1540" s="19" t="str">
        <f t="shared" si="48"/>
        <v>Over Weight</v>
      </c>
      <c r="J1540" s="19" t="str">
        <f t="shared" si="49"/>
        <v>Normal</v>
      </c>
    </row>
    <row r="1541" spans="1:10" x14ac:dyDescent="0.3">
      <c r="A1541" s="19" t="s">
        <v>825</v>
      </c>
      <c r="B1541" s="19">
        <v>41.42</v>
      </c>
      <c r="C1541" s="21">
        <v>5.17</v>
      </c>
      <c r="D1541" s="19" t="s">
        <v>2373</v>
      </c>
      <c r="E1541" s="19" t="s">
        <v>2373</v>
      </c>
      <c r="F1541" s="19" t="s">
        <v>2374</v>
      </c>
      <c r="G1541" s="19">
        <v>1</v>
      </c>
      <c r="H1541" s="19" t="s">
        <v>2373</v>
      </c>
      <c r="I1541" s="19" t="str">
        <f t="shared" si="48"/>
        <v>Obesity</v>
      </c>
      <c r="J1541" s="19" t="str">
        <f t="shared" si="49"/>
        <v>Normal</v>
      </c>
    </row>
    <row r="1542" spans="1:10" x14ac:dyDescent="0.3">
      <c r="A1542" s="19" t="s">
        <v>824</v>
      </c>
      <c r="B1542" s="19">
        <v>20.69</v>
      </c>
      <c r="C1542" s="21">
        <v>6.93</v>
      </c>
      <c r="D1542" s="19" t="s">
        <v>2373</v>
      </c>
      <c r="E1542" s="19" t="s">
        <v>2373</v>
      </c>
      <c r="F1542" s="19" t="s">
        <v>2373</v>
      </c>
      <c r="G1542" s="19">
        <v>2</v>
      </c>
      <c r="H1542" s="19" t="s">
        <v>2373</v>
      </c>
      <c r="I1542" s="19" t="str">
        <f t="shared" si="48"/>
        <v>Normal Weight</v>
      </c>
      <c r="J1542" s="19" t="str">
        <f t="shared" si="49"/>
        <v>Diabetes</v>
      </c>
    </row>
    <row r="1543" spans="1:10" x14ac:dyDescent="0.3">
      <c r="A1543" s="19" t="s">
        <v>823</v>
      </c>
      <c r="B1543" s="19">
        <v>41.23</v>
      </c>
      <c r="C1543" s="21">
        <v>4.24</v>
      </c>
      <c r="D1543" s="19" t="s">
        <v>2373</v>
      </c>
      <c r="E1543" s="19" t="s">
        <v>2373</v>
      </c>
      <c r="F1543" s="19" t="s">
        <v>2373</v>
      </c>
      <c r="G1543" s="19">
        <v>0</v>
      </c>
      <c r="H1543" s="19" t="s">
        <v>2373</v>
      </c>
      <c r="I1543" s="19" t="str">
        <f t="shared" si="48"/>
        <v>Obesity</v>
      </c>
      <c r="J1543" s="19" t="str">
        <f t="shared" si="49"/>
        <v>Normal</v>
      </c>
    </row>
    <row r="1544" spans="1:10" x14ac:dyDescent="0.3">
      <c r="A1544" s="19" t="s">
        <v>822</v>
      </c>
      <c r="B1544" s="19">
        <v>29.9</v>
      </c>
      <c r="C1544" s="21">
        <v>5.91</v>
      </c>
      <c r="D1544" s="19" t="s">
        <v>2373</v>
      </c>
      <c r="E1544" s="19" t="s">
        <v>2373</v>
      </c>
      <c r="F1544" s="19" t="s">
        <v>2373</v>
      </c>
      <c r="G1544" s="19">
        <v>0</v>
      </c>
      <c r="H1544" s="19" t="s">
        <v>2373</v>
      </c>
      <c r="I1544" s="19" t="str">
        <f t="shared" si="48"/>
        <v>Obesity</v>
      </c>
      <c r="J1544" s="19" t="str">
        <f t="shared" si="49"/>
        <v>Prediabetes</v>
      </c>
    </row>
    <row r="1545" spans="1:10" x14ac:dyDescent="0.3">
      <c r="A1545" s="19" t="s">
        <v>821</v>
      </c>
      <c r="B1545" s="19">
        <v>34.104999999999997</v>
      </c>
      <c r="C1545" s="21">
        <v>5.93</v>
      </c>
      <c r="D1545" s="19" t="s">
        <v>2373</v>
      </c>
      <c r="E1545" s="19" t="s">
        <v>2373</v>
      </c>
      <c r="F1545" s="19" t="s">
        <v>2373</v>
      </c>
      <c r="G1545" s="19">
        <v>0</v>
      </c>
      <c r="H1545" s="19" t="s">
        <v>2373</v>
      </c>
      <c r="I1545" s="19" t="str">
        <f t="shared" si="48"/>
        <v>Obesity</v>
      </c>
      <c r="J1545" s="19" t="str">
        <f t="shared" si="49"/>
        <v>Prediabetes</v>
      </c>
    </row>
    <row r="1546" spans="1:10" x14ac:dyDescent="0.3">
      <c r="A1546" s="19" t="s">
        <v>820</v>
      </c>
      <c r="B1546" s="19">
        <v>24.97</v>
      </c>
      <c r="C1546" s="21">
        <v>5.66</v>
      </c>
      <c r="D1546" s="19" t="s">
        <v>2373</v>
      </c>
      <c r="E1546" s="19" t="s">
        <v>2373</v>
      </c>
      <c r="F1546" s="19" t="s">
        <v>2373</v>
      </c>
      <c r="G1546" s="19">
        <v>0</v>
      </c>
      <c r="H1546" s="19" t="s">
        <v>2373</v>
      </c>
      <c r="I1546" s="19" t="str">
        <f t="shared" si="48"/>
        <v>Over Weight</v>
      </c>
      <c r="J1546" s="19" t="str">
        <f t="shared" si="49"/>
        <v>Normal</v>
      </c>
    </row>
    <row r="1547" spans="1:10" x14ac:dyDescent="0.3">
      <c r="A1547" s="19" t="s">
        <v>819</v>
      </c>
      <c r="B1547" s="19">
        <v>34.799999999999997</v>
      </c>
      <c r="C1547" s="21">
        <v>4.1900000000000004</v>
      </c>
      <c r="D1547" s="19" t="s">
        <v>2373</v>
      </c>
      <c r="E1547" s="19" t="s">
        <v>2373</v>
      </c>
      <c r="F1547" s="19" t="s">
        <v>2373</v>
      </c>
      <c r="G1547" s="19">
        <v>1</v>
      </c>
      <c r="H1547" s="19" t="s">
        <v>2373</v>
      </c>
      <c r="I1547" s="19" t="str">
        <f t="shared" si="48"/>
        <v>Obesity</v>
      </c>
      <c r="J1547" s="19" t="str">
        <f t="shared" si="49"/>
        <v>Normal</v>
      </c>
    </row>
    <row r="1548" spans="1:10" x14ac:dyDescent="0.3">
      <c r="A1548" s="19" t="s">
        <v>818</v>
      </c>
      <c r="B1548" s="19">
        <v>32.965000000000003</v>
      </c>
      <c r="C1548" s="21">
        <v>9.2100000000000009</v>
      </c>
      <c r="D1548" s="19" t="s">
        <v>2374</v>
      </c>
      <c r="E1548" s="19" t="s">
        <v>2373</v>
      </c>
      <c r="F1548" s="19" t="s">
        <v>2373</v>
      </c>
      <c r="G1548" s="19">
        <v>0</v>
      </c>
      <c r="H1548" s="19" t="s">
        <v>2373</v>
      </c>
      <c r="I1548" s="19" t="str">
        <f t="shared" si="48"/>
        <v>Obesity</v>
      </c>
      <c r="J1548" s="19" t="str">
        <f t="shared" si="49"/>
        <v>Diabetes</v>
      </c>
    </row>
    <row r="1549" spans="1:10" x14ac:dyDescent="0.3">
      <c r="A1549" s="19" t="s">
        <v>817</v>
      </c>
      <c r="B1549" s="19">
        <v>27.265000000000001</v>
      </c>
      <c r="C1549" s="21">
        <v>5.51</v>
      </c>
      <c r="D1549" s="19" t="s">
        <v>2373</v>
      </c>
      <c r="E1549" s="19" t="s">
        <v>2373</v>
      </c>
      <c r="F1549" s="19" t="s">
        <v>2373</v>
      </c>
      <c r="G1549" s="19">
        <v>1</v>
      </c>
      <c r="H1549" s="19" t="s">
        <v>2373</v>
      </c>
      <c r="I1549" s="19" t="str">
        <f t="shared" si="48"/>
        <v>Over Weight</v>
      </c>
      <c r="J1549" s="19" t="str">
        <f t="shared" si="49"/>
        <v>Normal</v>
      </c>
    </row>
    <row r="1550" spans="1:10" x14ac:dyDescent="0.3">
      <c r="A1550" s="19" t="s">
        <v>816</v>
      </c>
      <c r="B1550" s="19">
        <v>17.059999999999999</v>
      </c>
      <c r="C1550" s="21">
        <v>8.5</v>
      </c>
      <c r="D1550" s="19" t="s">
        <v>2373</v>
      </c>
      <c r="E1550" s="19" t="s">
        <v>2373</v>
      </c>
      <c r="F1550" s="19" t="s">
        <v>2373</v>
      </c>
      <c r="G1550" s="19">
        <v>0</v>
      </c>
      <c r="H1550" s="19" t="s">
        <v>2373</v>
      </c>
      <c r="I1550" s="19" t="str">
        <f t="shared" si="48"/>
        <v>Under Weight</v>
      </c>
      <c r="J1550" s="19" t="str">
        <f t="shared" si="49"/>
        <v>Diabetes</v>
      </c>
    </row>
    <row r="1551" spans="1:10" x14ac:dyDescent="0.3">
      <c r="A1551" s="19" t="s">
        <v>815</v>
      </c>
      <c r="B1551" s="19">
        <v>36.29</v>
      </c>
      <c r="C1551" s="21">
        <v>6.23</v>
      </c>
      <c r="D1551" s="19" t="s">
        <v>2373</v>
      </c>
      <c r="E1551" s="19" t="s">
        <v>2373</v>
      </c>
      <c r="F1551" s="19" t="s">
        <v>2373</v>
      </c>
      <c r="G1551" s="19">
        <v>0</v>
      </c>
      <c r="H1551" s="19" t="s">
        <v>2373</v>
      </c>
      <c r="I1551" s="19" t="str">
        <f t="shared" si="48"/>
        <v>Obesity</v>
      </c>
      <c r="J1551" s="19" t="str">
        <f t="shared" si="49"/>
        <v>Prediabetes</v>
      </c>
    </row>
    <row r="1552" spans="1:10" x14ac:dyDescent="0.3">
      <c r="A1552" s="19" t="s">
        <v>814</v>
      </c>
      <c r="B1552" s="19">
        <v>28.594999999999999</v>
      </c>
      <c r="C1552" s="21">
        <v>8.5299999999999994</v>
      </c>
      <c r="D1552" s="19" t="s">
        <v>2374</v>
      </c>
      <c r="E1552" s="19" t="s">
        <v>2373</v>
      </c>
      <c r="F1552" s="19" t="s">
        <v>2373</v>
      </c>
      <c r="G1552" s="19">
        <v>1</v>
      </c>
      <c r="H1552" s="19" t="s">
        <v>2373</v>
      </c>
      <c r="I1552" s="19" t="str">
        <f t="shared" si="48"/>
        <v>Over Weight</v>
      </c>
      <c r="J1552" s="19" t="str">
        <f t="shared" si="49"/>
        <v>Diabetes</v>
      </c>
    </row>
    <row r="1553" spans="1:10" x14ac:dyDescent="0.3">
      <c r="A1553" s="19" t="s">
        <v>813</v>
      </c>
      <c r="B1553" s="19">
        <v>17.8</v>
      </c>
      <c r="C1553" s="21">
        <v>5.75</v>
      </c>
      <c r="D1553" s="19" t="s">
        <v>2374</v>
      </c>
      <c r="E1553" s="19" t="s">
        <v>2373</v>
      </c>
      <c r="F1553" s="19" t="s">
        <v>2374</v>
      </c>
      <c r="G1553" s="19">
        <v>1</v>
      </c>
      <c r="H1553" s="19" t="s">
        <v>2373</v>
      </c>
      <c r="I1553" s="19" t="str">
        <f t="shared" si="48"/>
        <v>Under Weight</v>
      </c>
      <c r="J1553" s="19" t="str">
        <f t="shared" si="49"/>
        <v>Prediabetes</v>
      </c>
    </row>
    <row r="1554" spans="1:10" x14ac:dyDescent="0.3">
      <c r="A1554" s="19" t="s">
        <v>812</v>
      </c>
      <c r="B1554" s="19">
        <v>21.4</v>
      </c>
      <c r="C1554" s="21">
        <v>5.6</v>
      </c>
      <c r="D1554" s="19" t="s">
        <v>2373</v>
      </c>
      <c r="E1554" s="19" t="s">
        <v>2373</v>
      </c>
      <c r="F1554" s="19" t="s">
        <v>2373</v>
      </c>
      <c r="G1554" s="19">
        <v>0</v>
      </c>
      <c r="H1554" s="19" t="s">
        <v>2373</v>
      </c>
      <c r="I1554" s="19" t="str">
        <f t="shared" si="48"/>
        <v>Normal Weight</v>
      </c>
      <c r="J1554" s="19" t="str">
        <f t="shared" si="49"/>
        <v>Normal</v>
      </c>
    </row>
    <row r="1555" spans="1:10" x14ac:dyDescent="0.3">
      <c r="A1555" s="19" t="s">
        <v>811</v>
      </c>
      <c r="B1555" s="19">
        <v>23.01</v>
      </c>
      <c r="C1555" s="21">
        <v>4.68</v>
      </c>
      <c r="D1555" s="19" t="s">
        <v>2373</v>
      </c>
      <c r="E1555" s="19" t="s">
        <v>2373</v>
      </c>
      <c r="F1555" s="19" t="s">
        <v>2373</v>
      </c>
      <c r="G1555" s="19">
        <v>0</v>
      </c>
      <c r="H1555" s="19" t="s">
        <v>2373</v>
      </c>
      <c r="I1555" s="19" t="str">
        <f t="shared" si="48"/>
        <v>Normal Weight</v>
      </c>
      <c r="J1555" s="19" t="str">
        <f t="shared" si="49"/>
        <v>Normal</v>
      </c>
    </row>
    <row r="1556" spans="1:10" x14ac:dyDescent="0.3">
      <c r="A1556" s="19" t="s">
        <v>810</v>
      </c>
      <c r="B1556" s="19">
        <v>19.86</v>
      </c>
      <c r="C1556" s="21">
        <v>5.62</v>
      </c>
      <c r="D1556" s="19" t="s">
        <v>2374</v>
      </c>
      <c r="E1556" s="19" t="s">
        <v>2373</v>
      </c>
      <c r="F1556" s="19" t="s">
        <v>2373</v>
      </c>
      <c r="G1556" s="19">
        <v>0</v>
      </c>
      <c r="H1556" s="19" t="s">
        <v>2373</v>
      </c>
      <c r="I1556" s="19" t="str">
        <f t="shared" si="48"/>
        <v>Normal Weight</v>
      </c>
      <c r="J1556" s="19" t="str">
        <f t="shared" si="49"/>
        <v>Normal</v>
      </c>
    </row>
    <row r="1557" spans="1:10" x14ac:dyDescent="0.3">
      <c r="A1557" s="19" t="s">
        <v>809</v>
      </c>
      <c r="B1557" s="19">
        <v>33.58</v>
      </c>
      <c r="C1557" s="21">
        <v>5.08</v>
      </c>
      <c r="D1557" s="19" t="s">
        <v>2373</v>
      </c>
      <c r="E1557" s="19" t="s">
        <v>2373</v>
      </c>
      <c r="F1557" s="19" t="s">
        <v>2373</v>
      </c>
      <c r="G1557" s="19">
        <v>0</v>
      </c>
      <c r="H1557" s="19" t="s">
        <v>2373</v>
      </c>
      <c r="I1557" s="19" t="str">
        <f t="shared" si="48"/>
        <v>Obesity</v>
      </c>
      <c r="J1557" s="19" t="str">
        <f t="shared" si="49"/>
        <v>Normal</v>
      </c>
    </row>
    <row r="1558" spans="1:10" x14ac:dyDescent="0.3">
      <c r="A1558" s="19" t="s">
        <v>808</v>
      </c>
      <c r="B1558" s="19">
        <v>29.81</v>
      </c>
      <c r="C1558" s="21">
        <v>5.28</v>
      </c>
      <c r="D1558" s="19" t="s">
        <v>2373</v>
      </c>
      <c r="E1558" s="19" t="s">
        <v>2373</v>
      </c>
      <c r="F1558" s="19" t="s">
        <v>2373</v>
      </c>
      <c r="G1558" s="19">
        <v>0</v>
      </c>
      <c r="H1558" s="19" t="s">
        <v>2373</v>
      </c>
      <c r="I1558" s="19" t="str">
        <f t="shared" si="48"/>
        <v>Over Weight</v>
      </c>
      <c r="J1558" s="19" t="str">
        <f t="shared" si="49"/>
        <v>Normal</v>
      </c>
    </row>
    <row r="1559" spans="1:10" x14ac:dyDescent="0.3">
      <c r="A1559" s="19" t="s">
        <v>807</v>
      </c>
      <c r="B1559" s="19">
        <v>27.4</v>
      </c>
      <c r="C1559" s="21">
        <v>4.6100000000000003</v>
      </c>
      <c r="D1559" s="19" t="s">
        <v>2373</v>
      </c>
      <c r="E1559" s="19" t="s">
        <v>2373</v>
      </c>
      <c r="F1559" s="19" t="s">
        <v>2373</v>
      </c>
      <c r="G1559" s="19">
        <v>0</v>
      </c>
      <c r="H1559" s="19" t="s">
        <v>2373</v>
      </c>
      <c r="I1559" s="19" t="str">
        <f t="shared" si="48"/>
        <v>Over Weight</v>
      </c>
      <c r="J1559" s="19" t="str">
        <f t="shared" si="49"/>
        <v>Normal</v>
      </c>
    </row>
    <row r="1560" spans="1:10" x14ac:dyDescent="0.3">
      <c r="A1560" s="19" t="s">
        <v>806</v>
      </c>
      <c r="B1560" s="19">
        <v>17.98</v>
      </c>
      <c r="C1560" s="21">
        <v>6.57</v>
      </c>
      <c r="D1560" s="19" t="s">
        <v>2374</v>
      </c>
      <c r="E1560" s="19" t="s">
        <v>2373</v>
      </c>
      <c r="F1560" s="19" t="s">
        <v>2373</v>
      </c>
      <c r="G1560" s="19">
        <v>2</v>
      </c>
      <c r="H1560" s="19" t="s">
        <v>2373</v>
      </c>
      <c r="I1560" s="19" t="str">
        <f t="shared" si="48"/>
        <v>Under Weight</v>
      </c>
      <c r="J1560" s="19" t="str">
        <f t="shared" si="49"/>
        <v>Diabetes</v>
      </c>
    </row>
    <row r="1561" spans="1:10" x14ac:dyDescent="0.3">
      <c r="A1561" s="19" t="s">
        <v>805</v>
      </c>
      <c r="B1561" s="19">
        <v>37.9</v>
      </c>
      <c r="C1561" s="21">
        <v>5.83</v>
      </c>
      <c r="D1561" s="19" t="s">
        <v>2373</v>
      </c>
      <c r="E1561" s="19" t="s">
        <v>2373</v>
      </c>
      <c r="F1561" s="19" t="s">
        <v>2373</v>
      </c>
      <c r="G1561" s="19">
        <v>0</v>
      </c>
      <c r="H1561" s="19" t="s">
        <v>2373</v>
      </c>
      <c r="I1561" s="19" t="str">
        <f t="shared" si="48"/>
        <v>Obesity</v>
      </c>
      <c r="J1561" s="19" t="str">
        <f t="shared" si="49"/>
        <v>Prediabetes</v>
      </c>
    </row>
    <row r="1562" spans="1:10" x14ac:dyDescent="0.3">
      <c r="A1562" s="19" t="s">
        <v>804</v>
      </c>
      <c r="B1562" s="19">
        <v>25.27</v>
      </c>
      <c r="C1562" s="21">
        <v>6.98</v>
      </c>
      <c r="D1562" s="19" t="s">
        <v>2374</v>
      </c>
      <c r="E1562" s="19" t="s">
        <v>2373</v>
      </c>
      <c r="F1562" s="19" t="s">
        <v>2373</v>
      </c>
      <c r="G1562" s="19">
        <v>0</v>
      </c>
      <c r="H1562" s="19" t="s">
        <v>2373</v>
      </c>
      <c r="I1562" s="19" t="str">
        <f t="shared" si="48"/>
        <v>Over Weight</v>
      </c>
      <c r="J1562" s="19" t="str">
        <f t="shared" si="49"/>
        <v>Diabetes</v>
      </c>
    </row>
    <row r="1563" spans="1:10" x14ac:dyDescent="0.3">
      <c r="A1563" s="19" t="s">
        <v>803</v>
      </c>
      <c r="B1563" s="19">
        <v>29.26</v>
      </c>
      <c r="C1563" s="21">
        <v>4.03</v>
      </c>
      <c r="D1563" s="19" t="s">
        <v>2373</v>
      </c>
      <c r="E1563" s="19" t="s">
        <v>2373</v>
      </c>
      <c r="F1563" s="19" t="s">
        <v>2373</v>
      </c>
      <c r="G1563" s="19">
        <v>1</v>
      </c>
      <c r="H1563" s="19" t="s">
        <v>2373</v>
      </c>
      <c r="I1563" s="19" t="str">
        <f t="shared" si="48"/>
        <v>Over Weight</v>
      </c>
      <c r="J1563" s="19" t="str">
        <f t="shared" si="49"/>
        <v>Normal</v>
      </c>
    </row>
    <row r="1564" spans="1:10" x14ac:dyDescent="0.3">
      <c r="A1564" s="19" t="s">
        <v>802</v>
      </c>
      <c r="B1564" s="19">
        <v>27.835000000000001</v>
      </c>
      <c r="C1564" s="21">
        <v>4.5599999999999996</v>
      </c>
      <c r="D1564" s="19" t="s">
        <v>2373</v>
      </c>
      <c r="E1564" s="19" t="s">
        <v>2373</v>
      </c>
      <c r="F1564" s="19" t="s">
        <v>2373</v>
      </c>
      <c r="G1564" s="19">
        <v>1</v>
      </c>
      <c r="H1564" s="19" t="s">
        <v>2373</v>
      </c>
      <c r="I1564" s="19" t="str">
        <f t="shared" si="48"/>
        <v>Over Weight</v>
      </c>
      <c r="J1564" s="19" t="str">
        <f t="shared" si="49"/>
        <v>Normal</v>
      </c>
    </row>
    <row r="1565" spans="1:10" x14ac:dyDescent="0.3">
      <c r="A1565" s="19" t="s">
        <v>801</v>
      </c>
      <c r="B1565" s="19">
        <v>46.53</v>
      </c>
      <c r="C1565" s="21">
        <v>5.38</v>
      </c>
      <c r="D1565" s="19" t="s">
        <v>2374</v>
      </c>
      <c r="E1565" s="19" t="s">
        <v>2373</v>
      </c>
      <c r="F1565" s="19" t="s">
        <v>2373</v>
      </c>
      <c r="G1565" s="19">
        <v>0</v>
      </c>
      <c r="H1565" s="19" t="s">
        <v>2373</v>
      </c>
      <c r="I1565" s="19" t="str">
        <f t="shared" si="48"/>
        <v>Obesity</v>
      </c>
      <c r="J1565" s="19" t="str">
        <f t="shared" si="49"/>
        <v>Normal</v>
      </c>
    </row>
    <row r="1566" spans="1:10" x14ac:dyDescent="0.3">
      <c r="A1566" s="19" t="s">
        <v>800</v>
      </c>
      <c r="B1566" s="19">
        <v>20.58</v>
      </c>
      <c r="C1566" s="21">
        <v>11.04</v>
      </c>
      <c r="D1566" s="19" t="s">
        <v>2374</v>
      </c>
      <c r="E1566" s="19" t="s">
        <v>2373</v>
      </c>
      <c r="F1566" s="19" t="s">
        <v>2373</v>
      </c>
      <c r="G1566" s="19">
        <v>1</v>
      </c>
      <c r="H1566" s="19" t="s">
        <v>2373</v>
      </c>
      <c r="I1566" s="19" t="str">
        <f t="shared" si="48"/>
        <v>Normal Weight</v>
      </c>
      <c r="J1566" s="19" t="str">
        <f t="shared" si="49"/>
        <v>Diabetes</v>
      </c>
    </row>
    <row r="1567" spans="1:10" x14ac:dyDescent="0.3">
      <c r="A1567" s="19" t="s">
        <v>799</v>
      </c>
      <c r="B1567" s="19">
        <v>19.53</v>
      </c>
      <c r="C1567" s="21">
        <v>6.09</v>
      </c>
      <c r="D1567" s="19" t="s">
        <v>2374</v>
      </c>
      <c r="E1567" s="19" t="s">
        <v>2373</v>
      </c>
      <c r="F1567" s="19" t="s">
        <v>2373</v>
      </c>
      <c r="G1567" s="19">
        <v>0</v>
      </c>
      <c r="H1567" s="19" t="s">
        <v>2373</v>
      </c>
      <c r="I1567" s="19" t="str">
        <f t="shared" si="48"/>
        <v>Normal Weight</v>
      </c>
      <c r="J1567" s="19" t="str">
        <f t="shared" si="49"/>
        <v>Prediabetes</v>
      </c>
    </row>
    <row r="1568" spans="1:10" x14ac:dyDescent="0.3">
      <c r="A1568" s="19" t="s">
        <v>798</v>
      </c>
      <c r="B1568" s="19">
        <v>27.7</v>
      </c>
      <c r="C1568" s="21">
        <v>4.71</v>
      </c>
      <c r="D1568" s="19" t="s">
        <v>2373</v>
      </c>
      <c r="E1568" s="19" t="s">
        <v>2373</v>
      </c>
      <c r="F1568" s="19" t="s">
        <v>2373</v>
      </c>
      <c r="G1568" s="19">
        <v>1</v>
      </c>
      <c r="H1568" s="19" t="s">
        <v>2373</v>
      </c>
      <c r="I1568" s="19" t="str">
        <f t="shared" si="48"/>
        <v>Over Weight</v>
      </c>
      <c r="J1568" s="19" t="str">
        <f t="shared" si="49"/>
        <v>Normal</v>
      </c>
    </row>
    <row r="1569" spans="1:10" x14ac:dyDescent="0.3">
      <c r="A1569" s="19" t="s">
        <v>797</v>
      </c>
      <c r="B1569" s="19">
        <v>18.920000000000002</v>
      </c>
      <c r="C1569" s="21">
        <v>8.18</v>
      </c>
      <c r="D1569" s="19" t="s">
        <v>2373</v>
      </c>
      <c r="E1569" s="19" t="s">
        <v>2373</v>
      </c>
      <c r="F1569" s="19" t="s">
        <v>2373</v>
      </c>
      <c r="G1569" s="19">
        <v>0</v>
      </c>
      <c r="H1569" s="19" t="s">
        <v>2373</v>
      </c>
      <c r="I1569" s="19" t="str">
        <f t="shared" si="48"/>
        <v>Normal Weight</v>
      </c>
      <c r="J1569" s="19" t="str">
        <f t="shared" si="49"/>
        <v>Diabetes</v>
      </c>
    </row>
    <row r="1570" spans="1:10" x14ac:dyDescent="0.3">
      <c r="A1570" s="19" t="s">
        <v>796</v>
      </c>
      <c r="B1570" s="19">
        <v>17.760000000000002</v>
      </c>
      <c r="C1570" s="21">
        <v>11.18</v>
      </c>
      <c r="D1570" s="19" t="s">
        <v>2374</v>
      </c>
      <c r="E1570" s="19" t="s">
        <v>2373</v>
      </c>
      <c r="F1570" s="19" t="s">
        <v>2373</v>
      </c>
      <c r="G1570" s="19">
        <v>2</v>
      </c>
      <c r="H1570" s="19" t="s">
        <v>2373</v>
      </c>
      <c r="I1570" s="19" t="str">
        <f t="shared" si="48"/>
        <v>Under Weight</v>
      </c>
      <c r="J1570" s="19" t="str">
        <f t="shared" si="49"/>
        <v>Diabetes</v>
      </c>
    </row>
    <row r="1571" spans="1:10" x14ac:dyDescent="0.3">
      <c r="A1571" s="19" t="s">
        <v>795</v>
      </c>
      <c r="B1571" s="19">
        <v>29.83</v>
      </c>
      <c r="C1571" s="21">
        <v>5.03</v>
      </c>
      <c r="D1571" s="19" t="s">
        <v>2374</v>
      </c>
      <c r="E1571" s="19" t="s">
        <v>2373</v>
      </c>
      <c r="F1571" s="19" t="s">
        <v>2373</v>
      </c>
      <c r="G1571" s="19">
        <v>0</v>
      </c>
      <c r="H1571" s="19" t="s">
        <v>2373</v>
      </c>
      <c r="I1571" s="19" t="str">
        <f t="shared" si="48"/>
        <v>Over Weight</v>
      </c>
      <c r="J1571" s="19" t="str">
        <f t="shared" si="49"/>
        <v>Normal</v>
      </c>
    </row>
    <row r="1572" spans="1:10" x14ac:dyDescent="0.3">
      <c r="A1572" s="19" t="s">
        <v>794</v>
      </c>
      <c r="B1572" s="19">
        <v>23.465</v>
      </c>
      <c r="C1572" s="21">
        <v>5.56</v>
      </c>
      <c r="D1572" s="19" t="s">
        <v>2373</v>
      </c>
      <c r="E1572" s="19" t="s">
        <v>2373</v>
      </c>
      <c r="F1572" s="19" t="s">
        <v>2373</v>
      </c>
      <c r="G1572" s="19">
        <v>1</v>
      </c>
      <c r="H1572" s="19" t="s">
        <v>2373</v>
      </c>
      <c r="I1572" s="19" t="str">
        <f t="shared" si="48"/>
        <v>Normal Weight</v>
      </c>
      <c r="J1572" s="19" t="str">
        <f t="shared" si="49"/>
        <v>Normal</v>
      </c>
    </row>
    <row r="1573" spans="1:10" x14ac:dyDescent="0.3">
      <c r="A1573" s="19" t="s">
        <v>793</v>
      </c>
      <c r="B1573" s="19">
        <v>29.355</v>
      </c>
      <c r="C1573" s="21">
        <v>4.33</v>
      </c>
      <c r="D1573" s="19" t="s">
        <v>2373</v>
      </c>
      <c r="E1573" s="19" t="s">
        <v>2373</v>
      </c>
      <c r="F1573" s="19" t="s">
        <v>2373</v>
      </c>
      <c r="G1573" s="19">
        <v>0</v>
      </c>
      <c r="H1573" s="19" t="s">
        <v>2373</v>
      </c>
      <c r="I1573" s="19" t="str">
        <f t="shared" si="48"/>
        <v>Over Weight</v>
      </c>
      <c r="J1573" s="19" t="str">
        <f t="shared" si="49"/>
        <v>Normal</v>
      </c>
    </row>
    <row r="1574" spans="1:10" x14ac:dyDescent="0.3">
      <c r="A1574" s="19" t="s">
        <v>792</v>
      </c>
      <c r="B1574" s="19">
        <v>35.49</v>
      </c>
      <c r="C1574" s="21">
        <v>5.21</v>
      </c>
      <c r="D1574" s="19" t="s">
        <v>2374</v>
      </c>
      <c r="E1574" s="19" t="s">
        <v>2373</v>
      </c>
      <c r="F1574" s="19" t="s">
        <v>2374</v>
      </c>
      <c r="G1574" s="19">
        <v>1</v>
      </c>
      <c r="H1574" s="19" t="s">
        <v>2373</v>
      </c>
      <c r="I1574" s="19" t="str">
        <f t="shared" si="48"/>
        <v>Obesity</v>
      </c>
      <c r="J1574" s="19" t="str">
        <f t="shared" si="49"/>
        <v>Normal</v>
      </c>
    </row>
    <row r="1575" spans="1:10" x14ac:dyDescent="0.3">
      <c r="A1575" s="19" t="s">
        <v>791</v>
      </c>
      <c r="B1575" s="19">
        <v>26.315000000000001</v>
      </c>
      <c r="C1575" s="21">
        <v>5.89</v>
      </c>
      <c r="D1575" s="19" t="s">
        <v>2373</v>
      </c>
      <c r="E1575" s="19" t="s">
        <v>2373</v>
      </c>
      <c r="F1575" s="19" t="s">
        <v>2373</v>
      </c>
      <c r="G1575" s="19">
        <v>0</v>
      </c>
      <c r="H1575" s="19" t="s">
        <v>2373</v>
      </c>
      <c r="I1575" s="19" t="str">
        <f t="shared" si="48"/>
        <v>Over Weight</v>
      </c>
      <c r="J1575" s="19" t="str">
        <f t="shared" si="49"/>
        <v>Prediabetes</v>
      </c>
    </row>
    <row r="1576" spans="1:10" x14ac:dyDescent="0.3">
      <c r="A1576" s="19" t="s">
        <v>790</v>
      </c>
      <c r="B1576" s="19">
        <v>19.79</v>
      </c>
      <c r="C1576" s="21">
        <v>4.8099999999999996</v>
      </c>
      <c r="D1576" s="19" t="s">
        <v>2374</v>
      </c>
      <c r="E1576" s="19" t="s">
        <v>2373</v>
      </c>
      <c r="F1576" s="19" t="s">
        <v>2373</v>
      </c>
      <c r="G1576" s="19">
        <v>0</v>
      </c>
      <c r="H1576" s="19" t="s">
        <v>2373</v>
      </c>
      <c r="I1576" s="19" t="str">
        <f t="shared" si="48"/>
        <v>Normal Weight</v>
      </c>
      <c r="J1576" s="19" t="str">
        <f t="shared" si="49"/>
        <v>Normal</v>
      </c>
    </row>
    <row r="1577" spans="1:10" x14ac:dyDescent="0.3">
      <c r="A1577" s="19" t="s">
        <v>789</v>
      </c>
      <c r="B1577" s="19">
        <v>40.564999999999998</v>
      </c>
      <c r="C1577" s="21">
        <v>5.66</v>
      </c>
      <c r="D1577" s="19" t="s">
        <v>2373</v>
      </c>
      <c r="E1577" s="19" t="s">
        <v>2373</v>
      </c>
      <c r="F1577" s="19" t="s">
        <v>2373</v>
      </c>
      <c r="G1577" s="19">
        <v>1</v>
      </c>
      <c r="H1577" s="19" t="s">
        <v>2373</v>
      </c>
      <c r="I1577" s="19" t="str">
        <f t="shared" si="48"/>
        <v>Obesity</v>
      </c>
      <c r="J1577" s="19" t="str">
        <f t="shared" si="49"/>
        <v>Normal</v>
      </c>
    </row>
    <row r="1578" spans="1:10" x14ac:dyDescent="0.3">
      <c r="A1578" s="19" t="s">
        <v>788</v>
      </c>
      <c r="B1578" s="19">
        <v>18.03</v>
      </c>
      <c r="C1578" s="21">
        <v>10.66</v>
      </c>
      <c r="D1578" s="19" t="s">
        <v>2374</v>
      </c>
      <c r="E1578" s="19" t="s">
        <v>2373</v>
      </c>
      <c r="F1578" s="19" t="s">
        <v>2373</v>
      </c>
      <c r="G1578" s="19">
        <v>2</v>
      </c>
      <c r="H1578" s="19" t="s">
        <v>2373</v>
      </c>
      <c r="I1578" s="19" t="str">
        <f t="shared" si="48"/>
        <v>Under Weight</v>
      </c>
      <c r="J1578" s="19" t="str">
        <f t="shared" si="49"/>
        <v>Diabetes</v>
      </c>
    </row>
    <row r="1579" spans="1:10" x14ac:dyDescent="0.3">
      <c r="A1579" s="19" t="s">
        <v>787</v>
      </c>
      <c r="B1579" s="19">
        <v>34.65</v>
      </c>
      <c r="C1579" s="21">
        <v>5.98</v>
      </c>
      <c r="D1579" s="19" t="s">
        <v>2374</v>
      </c>
      <c r="E1579" s="19" t="s">
        <v>2373</v>
      </c>
      <c r="F1579" s="19" t="s">
        <v>2373</v>
      </c>
      <c r="G1579" s="19">
        <v>0</v>
      </c>
      <c r="H1579" s="19" t="s">
        <v>2373</v>
      </c>
      <c r="I1579" s="19" t="str">
        <f t="shared" si="48"/>
        <v>Obesity</v>
      </c>
      <c r="J1579" s="19" t="str">
        <f t="shared" si="49"/>
        <v>Prediabetes</v>
      </c>
    </row>
    <row r="1580" spans="1:10" x14ac:dyDescent="0.3">
      <c r="A1580" s="19" t="s">
        <v>786</v>
      </c>
      <c r="B1580" s="19">
        <v>42.94</v>
      </c>
      <c r="C1580" s="21">
        <v>4.34</v>
      </c>
      <c r="D1580" s="19" t="s">
        <v>2373</v>
      </c>
      <c r="E1580" s="19" t="s">
        <v>2373</v>
      </c>
      <c r="F1580" s="19" t="s">
        <v>2373</v>
      </c>
      <c r="G1580" s="19">
        <v>0</v>
      </c>
      <c r="H1580" s="19" t="s">
        <v>2373</v>
      </c>
      <c r="I1580" s="19" t="str">
        <f t="shared" si="48"/>
        <v>Obesity</v>
      </c>
      <c r="J1580" s="19" t="str">
        <f t="shared" si="49"/>
        <v>Normal</v>
      </c>
    </row>
    <row r="1581" spans="1:10" x14ac:dyDescent="0.3">
      <c r="A1581" s="19" t="s">
        <v>785</v>
      </c>
      <c r="B1581" s="19">
        <v>31.254999999999999</v>
      </c>
      <c r="C1581" s="21">
        <v>5.17</v>
      </c>
      <c r="D1581" s="19" t="s">
        <v>2373</v>
      </c>
      <c r="E1581" s="19" t="s">
        <v>2373</v>
      </c>
      <c r="F1581" s="19" t="s">
        <v>2373</v>
      </c>
      <c r="G1581" s="19">
        <v>0</v>
      </c>
      <c r="H1581" s="19" t="s">
        <v>2373</v>
      </c>
      <c r="I1581" s="19" t="str">
        <f t="shared" si="48"/>
        <v>Obesity</v>
      </c>
      <c r="J1581" s="19" t="str">
        <f t="shared" si="49"/>
        <v>Normal</v>
      </c>
    </row>
    <row r="1582" spans="1:10" x14ac:dyDescent="0.3">
      <c r="A1582" s="19" t="s">
        <v>784</v>
      </c>
      <c r="B1582" s="19">
        <v>45.43</v>
      </c>
      <c r="C1582" s="21">
        <v>4.2300000000000004</v>
      </c>
      <c r="D1582" s="19" t="s">
        <v>2374</v>
      </c>
      <c r="E1582" s="19" t="s">
        <v>2373</v>
      </c>
      <c r="F1582" s="19" t="s">
        <v>2374</v>
      </c>
      <c r="G1582" s="19">
        <v>1</v>
      </c>
      <c r="H1582" s="19" t="s">
        <v>2373</v>
      </c>
      <c r="I1582" s="19" t="str">
        <f t="shared" si="48"/>
        <v>Obesity</v>
      </c>
      <c r="J1582" s="19" t="str">
        <f t="shared" si="49"/>
        <v>Normal</v>
      </c>
    </row>
    <row r="1583" spans="1:10" x14ac:dyDescent="0.3">
      <c r="A1583" s="19" t="s">
        <v>783</v>
      </c>
      <c r="B1583" s="19">
        <v>32.340000000000003</v>
      </c>
      <c r="C1583" s="21">
        <v>4.88</v>
      </c>
      <c r="D1583" s="19" t="s">
        <v>2374</v>
      </c>
      <c r="E1583" s="19" t="s">
        <v>2373</v>
      </c>
      <c r="F1583" s="19" t="s">
        <v>2374</v>
      </c>
      <c r="G1583" s="19">
        <v>1</v>
      </c>
      <c r="H1583" s="19" t="s">
        <v>2373</v>
      </c>
      <c r="I1583" s="19" t="str">
        <f t="shared" si="48"/>
        <v>Obesity</v>
      </c>
      <c r="J1583" s="19" t="str">
        <f t="shared" si="49"/>
        <v>Normal</v>
      </c>
    </row>
    <row r="1584" spans="1:10" x14ac:dyDescent="0.3">
      <c r="A1584" s="19" t="s">
        <v>782</v>
      </c>
      <c r="B1584" s="19">
        <v>25.46</v>
      </c>
      <c r="C1584" s="21">
        <v>9.7100000000000009</v>
      </c>
      <c r="D1584" s="19" t="s">
        <v>2374</v>
      </c>
      <c r="E1584" s="19" t="s">
        <v>2373</v>
      </c>
      <c r="F1584" s="19" t="s">
        <v>2373</v>
      </c>
      <c r="G1584" s="19">
        <v>1</v>
      </c>
      <c r="H1584" s="19" t="s">
        <v>2373</v>
      </c>
      <c r="I1584" s="19" t="str">
        <f t="shared" si="48"/>
        <v>Over Weight</v>
      </c>
      <c r="J1584" s="19" t="str">
        <f t="shared" si="49"/>
        <v>Diabetes</v>
      </c>
    </row>
    <row r="1585" spans="1:10" x14ac:dyDescent="0.3">
      <c r="A1585" s="19" t="s">
        <v>781</v>
      </c>
      <c r="B1585" s="19">
        <v>37.145000000000003</v>
      </c>
      <c r="C1585" s="21">
        <v>5.32</v>
      </c>
      <c r="D1585" s="19" t="s">
        <v>2373</v>
      </c>
      <c r="E1585" s="19" t="s">
        <v>2373</v>
      </c>
      <c r="F1585" s="19" t="s">
        <v>2373</v>
      </c>
      <c r="G1585" s="19">
        <v>0</v>
      </c>
      <c r="H1585" s="19" t="s">
        <v>2373</v>
      </c>
      <c r="I1585" s="19" t="str">
        <f t="shared" si="48"/>
        <v>Obesity</v>
      </c>
      <c r="J1585" s="19" t="str">
        <f t="shared" si="49"/>
        <v>Normal</v>
      </c>
    </row>
    <row r="1586" spans="1:10" x14ac:dyDescent="0.3">
      <c r="A1586" s="19" t="s">
        <v>780</v>
      </c>
      <c r="B1586" s="19">
        <v>30.8</v>
      </c>
      <c r="C1586" s="21">
        <v>5.83</v>
      </c>
      <c r="D1586" s="19" t="s">
        <v>2374</v>
      </c>
      <c r="E1586" s="19" t="s">
        <v>2373</v>
      </c>
      <c r="F1586" s="19" t="s">
        <v>2373</v>
      </c>
      <c r="G1586" s="19">
        <v>0</v>
      </c>
      <c r="H1586" s="19" t="s">
        <v>2373</v>
      </c>
      <c r="I1586" s="19" t="str">
        <f t="shared" si="48"/>
        <v>Obesity</v>
      </c>
      <c r="J1586" s="19" t="str">
        <f t="shared" si="49"/>
        <v>Prediabetes</v>
      </c>
    </row>
    <row r="1587" spans="1:10" x14ac:dyDescent="0.3">
      <c r="A1587" s="19" t="s">
        <v>779</v>
      </c>
      <c r="B1587" s="19">
        <v>29.5</v>
      </c>
      <c r="C1587" s="21">
        <v>5.54</v>
      </c>
      <c r="D1587" s="19" t="s">
        <v>2374</v>
      </c>
      <c r="E1587" s="19" t="s">
        <v>2373</v>
      </c>
      <c r="F1587" s="19" t="s">
        <v>2373</v>
      </c>
      <c r="G1587" s="19">
        <v>0</v>
      </c>
      <c r="H1587" s="19" t="s">
        <v>2373</v>
      </c>
      <c r="I1587" s="19" t="str">
        <f t="shared" si="48"/>
        <v>Over Weight</v>
      </c>
      <c r="J1587" s="19" t="str">
        <f t="shared" si="49"/>
        <v>Normal</v>
      </c>
    </row>
    <row r="1588" spans="1:10" x14ac:dyDescent="0.3">
      <c r="A1588" s="19" t="s">
        <v>778</v>
      </c>
      <c r="B1588" s="19">
        <v>43.39</v>
      </c>
      <c r="C1588" s="21">
        <v>5.85</v>
      </c>
      <c r="D1588" s="19" t="s">
        <v>2373</v>
      </c>
      <c r="E1588" s="19" t="s">
        <v>2374</v>
      </c>
      <c r="F1588" s="19" t="s">
        <v>2373</v>
      </c>
      <c r="G1588" s="19">
        <v>1</v>
      </c>
      <c r="H1588" s="19" t="s">
        <v>2373</v>
      </c>
      <c r="I1588" s="19" t="str">
        <f t="shared" si="48"/>
        <v>Obesity</v>
      </c>
      <c r="J1588" s="19" t="str">
        <f t="shared" si="49"/>
        <v>Prediabetes</v>
      </c>
    </row>
    <row r="1589" spans="1:10" x14ac:dyDescent="0.3">
      <c r="A1589" s="19" t="s">
        <v>777</v>
      </c>
      <c r="B1589" s="19">
        <v>15.08</v>
      </c>
      <c r="C1589" s="21">
        <v>4.8499999999999996</v>
      </c>
      <c r="D1589" s="19" t="s">
        <v>2374</v>
      </c>
      <c r="E1589" s="19" t="s">
        <v>2373</v>
      </c>
      <c r="F1589" s="19" t="s">
        <v>2374</v>
      </c>
      <c r="G1589" s="19">
        <v>1</v>
      </c>
      <c r="H1589" s="19" t="s">
        <v>2373</v>
      </c>
      <c r="I1589" s="19" t="str">
        <f t="shared" si="48"/>
        <v>Under Weight</v>
      </c>
      <c r="J1589" s="19" t="str">
        <f t="shared" si="49"/>
        <v>Normal</v>
      </c>
    </row>
    <row r="1590" spans="1:10" x14ac:dyDescent="0.3">
      <c r="A1590" s="19" t="s">
        <v>776</v>
      </c>
      <c r="B1590" s="19">
        <v>20.48</v>
      </c>
      <c r="C1590" s="21">
        <v>11.09</v>
      </c>
      <c r="D1590" s="19" t="s">
        <v>2373</v>
      </c>
      <c r="E1590" s="19" t="s">
        <v>2373</v>
      </c>
      <c r="F1590" s="19" t="s">
        <v>2373</v>
      </c>
      <c r="G1590" s="19">
        <v>0</v>
      </c>
      <c r="H1590" s="19" t="s">
        <v>2373</v>
      </c>
      <c r="I1590" s="19" t="str">
        <f t="shared" si="48"/>
        <v>Normal Weight</v>
      </c>
      <c r="J1590" s="19" t="str">
        <f t="shared" si="49"/>
        <v>Diabetes</v>
      </c>
    </row>
    <row r="1591" spans="1:10" x14ac:dyDescent="0.3">
      <c r="A1591" s="19" t="s">
        <v>775</v>
      </c>
      <c r="B1591" s="19">
        <v>34.450000000000003</v>
      </c>
      <c r="C1591" s="21">
        <v>5.58</v>
      </c>
      <c r="D1591" s="19" t="s">
        <v>2374</v>
      </c>
      <c r="E1591" s="19" t="s">
        <v>2373</v>
      </c>
      <c r="F1591" s="19" t="s">
        <v>2373</v>
      </c>
      <c r="G1591" s="19">
        <v>0</v>
      </c>
      <c r="H1591" s="19" t="s">
        <v>2373</v>
      </c>
      <c r="I1591" s="19" t="str">
        <f t="shared" si="48"/>
        <v>Obesity</v>
      </c>
      <c r="J1591" s="19" t="str">
        <f t="shared" si="49"/>
        <v>Normal</v>
      </c>
    </row>
    <row r="1592" spans="1:10" x14ac:dyDescent="0.3">
      <c r="A1592" s="19" t="s">
        <v>774</v>
      </c>
      <c r="B1592" s="19">
        <v>34.21</v>
      </c>
      <c r="C1592" s="21">
        <v>9.7200000000000006</v>
      </c>
      <c r="D1592" s="19" t="s">
        <v>2374</v>
      </c>
      <c r="E1592" s="19" t="s">
        <v>2373</v>
      </c>
      <c r="F1592" s="19" t="s">
        <v>2373</v>
      </c>
      <c r="G1592" s="19">
        <v>0</v>
      </c>
      <c r="H1592" s="19" t="s">
        <v>2373</v>
      </c>
      <c r="I1592" s="19" t="str">
        <f t="shared" si="48"/>
        <v>Obesity</v>
      </c>
      <c r="J1592" s="19" t="str">
        <f t="shared" si="49"/>
        <v>Diabetes</v>
      </c>
    </row>
    <row r="1593" spans="1:10" x14ac:dyDescent="0.3">
      <c r="A1593" s="19" t="s">
        <v>773</v>
      </c>
      <c r="B1593" s="19">
        <v>28.8</v>
      </c>
      <c r="C1593" s="21">
        <v>11.41</v>
      </c>
      <c r="D1593" s="19" t="s">
        <v>2374</v>
      </c>
      <c r="E1593" s="19" t="s">
        <v>2373</v>
      </c>
      <c r="F1593" s="19" t="s">
        <v>2373</v>
      </c>
      <c r="G1593" s="19">
        <v>0</v>
      </c>
      <c r="H1593" s="19" t="s">
        <v>2373</v>
      </c>
      <c r="I1593" s="19" t="str">
        <f t="shared" si="48"/>
        <v>Over Weight</v>
      </c>
      <c r="J1593" s="19" t="str">
        <f t="shared" si="49"/>
        <v>Diabetes</v>
      </c>
    </row>
    <row r="1594" spans="1:10" x14ac:dyDescent="0.3">
      <c r="A1594" s="19" t="s">
        <v>772</v>
      </c>
      <c r="B1594" s="19">
        <v>31.74</v>
      </c>
      <c r="C1594" s="21">
        <v>4.46</v>
      </c>
      <c r="D1594" s="19" t="s">
        <v>2373</v>
      </c>
      <c r="E1594" s="19" t="s">
        <v>2373</v>
      </c>
      <c r="F1594" s="19" t="s">
        <v>2374</v>
      </c>
      <c r="G1594" s="19">
        <v>1</v>
      </c>
      <c r="H1594" s="19" t="s">
        <v>2373</v>
      </c>
      <c r="I1594" s="19" t="str">
        <f t="shared" si="48"/>
        <v>Obesity</v>
      </c>
      <c r="J1594" s="19" t="str">
        <f t="shared" si="49"/>
        <v>Normal</v>
      </c>
    </row>
    <row r="1595" spans="1:10" x14ac:dyDescent="0.3">
      <c r="A1595" s="19" t="s">
        <v>771</v>
      </c>
      <c r="B1595" s="19">
        <v>21.78</v>
      </c>
      <c r="C1595" s="21">
        <v>9.31</v>
      </c>
      <c r="D1595" s="19" t="s">
        <v>2374</v>
      </c>
      <c r="E1595" s="19" t="s">
        <v>2373</v>
      </c>
      <c r="F1595" s="19" t="s">
        <v>2373</v>
      </c>
      <c r="G1595" s="19">
        <v>0</v>
      </c>
      <c r="H1595" s="19" t="s">
        <v>2373</v>
      </c>
      <c r="I1595" s="19" t="str">
        <f t="shared" si="48"/>
        <v>Normal Weight</v>
      </c>
      <c r="J1595" s="19" t="str">
        <f t="shared" si="49"/>
        <v>Diabetes</v>
      </c>
    </row>
    <row r="1596" spans="1:10" x14ac:dyDescent="0.3">
      <c r="A1596" s="19" t="s">
        <v>770</v>
      </c>
      <c r="B1596" s="19">
        <v>23.75</v>
      </c>
      <c r="C1596" s="21">
        <v>5.03</v>
      </c>
      <c r="D1596" s="19" t="s">
        <v>2373</v>
      </c>
      <c r="E1596" s="19" t="s">
        <v>2373</v>
      </c>
      <c r="F1596" s="19" t="s">
        <v>2373</v>
      </c>
      <c r="G1596" s="19">
        <v>1</v>
      </c>
      <c r="H1596" s="19" t="s">
        <v>2373</v>
      </c>
      <c r="I1596" s="19" t="str">
        <f t="shared" si="48"/>
        <v>Normal Weight</v>
      </c>
      <c r="J1596" s="19" t="str">
        <f t="shared" si="49"/>
        <v>Normal</v>
      </c>
    </row>
    <row r="1597" spans="1:10" x14ac:dyDescent="0.3">
      <c r="A1597" s="19" t="s">
        <v>769</v>
      </c>
      <c r="B1597" s="19">
        <v>33.21</v>
      </c>
      <c r="C1597" s="21">
        <v>5.07</v>
      </c>
      <c r="D1597" s="19" t="s">
        <v>2374</v>
      </c>
      <c r="E1597" s="19" t="s">
        <v>2373</v>
      </c>
      <c r="F1597" s="19" t="s">
        <v>2373</v>
      </c>
      <c r="G1597" s="19">
        <v>1</v>
      </c>
      <c r="H1597" s="19" t="s">
        <v>2373</v>
      </c>
      <c r="I1597" s="19" t="str">
        <f t="shared" si="48"/>
        <v>Obesity</v>
      </c>
      <c r="J1597" s="19" t="str">
        <f t="shared" si="49"/>
        <v>Normal</v>
      </c>
    </row>
    <row r="1598" spans="1:10" x14ac:dyDescent="0.3">
      <c r="A1598" s="19" t="s">
        <v>768</v>
      </c>
      <c r="B1598" s="19">
        <v>17.7</v>
      </c>
      <c r="C1598" s="21">
        <v>10.42</v>
      </c>
      <c r="D1598" s="19" t="s">
        <v>2374</v>
      </c>
      <c r="E1598" s="19" t="s">
        <v>2373</v>
      </c>
      <c r="F1598" s="19" t="s">
        <v>2373</v>
      </c>
      <c r="G1598" s="19">
        <v>2</v>
      </c>
      <c r="H1598" s="19" t="s">
        <v>2373</v>
      </c>
      <c r="I1598" s="19" t="str">
        <f t="shared" si="48"/>
        <v>Under Weight</v>
      </c>
      <c r="J1598" s="19" t="str">
        <f t="shared" si="49"/>
        <v>Diabetes</v>
      </c>
    </row>
    <row r="1599" spans="1:10" x14ac:dyDescent="0.3">
      <c r="A1599" s="19" t="s">
        <v>767</v>
      </c>
      <c r="B1599" s="19">
        <v>17.2</v>
      </c>
      <c r="C1599" s="21">
        <v>6.45</v>
      </c>
      <c r="D1599" s="19" t="s">
        <v>2373</v>
      </c>
      <c r="E1599" s="19" t="s">
        <v>2373</v>
      </c>
      <c r="F1599" s="19" t="s">
        <v>2373</v>
      </c>
      <c r="G1599" s="19">
        <v>2</v>
      </c>
      <c r="H1599" s="19" t="s">
        <v>2373</v>
      </c>
      <c r="I1599" s="19" t="str">
        <f t="shared" si="48"/>
        <v>Under Weight</v>
      </c>
      <c r="J1599" s="19" t="str">
        <f t="shared" si="49"/>
        <v>Diabetes</v>
      </c>
    </row>
    <row r="1600" spans="1:10" x14ac:dyDescent="0.3">
      <c r="A1600" s="19" t="s">
        <v>766</v>
      </c>
      <c r="B1600" s="19">
        <v>19.21</v>
      </c>
      <c r="C1600" s="21">
        <v>5.52</v>
      </c>
      <c r="D1600" s="19" t="s">
        <v>2373</v>
      </c>
      <c r="E1600" s="19" t="s">
        <v>2373</v>
      </c>
      <c r="F1600" s="19" t="s">
        <v>2373</v>
      </c>
      <c r="G1600" s="19">
        <v>2</v>
      </c>
      <c r="H1600" s="19" t="s">
        <v>2373</v>
      </c>
      <c r="I1600" s="19" t="str">
        <f t="shared" si="48"/>
        <v>Normal Weight</v>
      </c>
      <c r="J1600" s="19" t="str">
        <f t="shared" si="49"/>
        <v>Normal</v>
      </c>
    </row>
    <row r="1601" spans="1:10" x14ac:dyDescent="0.3">
      <c r="A1601" s="19" t="s">
        <v>765</v>
      </c>
      <c r="B1601" s="19">
        <v>23.2</v>
      </c>
      <c r="C1601" s="21">
        <v>4.41</v>
      </c>
      <c r="D1601" s="19" t="s">
        <v>2373</v>
      </c>
      <c r="E1601" s="19" t="s">
        <v>2373</v>
      </c>
      <c r="F1601" s="19" t="s">
        <v>2374</v>
      </c>
      <c r="G1601" s="19">
        <v>1</v>
      </c>
      <c r="H1601" s="19" t="s">
        <v>2373</v>
      </c>
      <c r="I1601" s="19" t="str">
        <f t="shared" si="48"/>
        <v>Normal Weight</v>
      </c>
      <c r="J1601" s="19" t="str">
        <f t="shared" si="49"/>
        <v>Normal</v>
      </c>
    </row>
    <row r="1602" spans="1:10" x14ac:dyDescent="0.3">
      <c r="A1602" s="19" t="s">
        <v>764</v>
      </c>
      <c r="B1602" s="19">
        <v>32.5</v>
      </c>
      <c r="C1602" s="21">
        <v>4.6900000000000004</v>
      </c>
      <c r="D1602" s="19" t="s">
        <v>2374</v>
      </c>
      <c r="E1602" s="19" t="s">
        <v>2373</v>
      </c>
      <c r="F1602" s="19" t="s">
        <v>2374</v>
      </c>
      <c r="G1602" s="19">
        <v>1</v>
      </c>
      <c r="H1602" s="19" t="s">
        <v>2373</v>
      </c>
      <c r="I1602" s="19" t="str">
        <f t="shared" si="48"/>
        <v>Obesity</v>
      </c>
      <c r="J1602" s="19" t="str">
        <f t="shared" si="49"/>
        <v>Normal</v>
      </c>
    </row>
    <row r="1603" spans="1:10" x14ac:dyDescent="0.3">
      <c r="A1603" s="19" t="s">
        <v>763</v>
      </c>
      <c r="B1603" s="19">
        <v>20.9</v>
      </c>
      <c r="C1603" s="21">
        <v>6.94</v>
      </c>
      <c r="D1603" s="19" t="s">
        <v>2373</v>
      </c>
      <c r="E1603" s="19" t="s">
        <v>2373</v>
      </c>
      <c r="F1603" s="19" t="s">
        <v>2373</v>
      </c>
      <c r="G1603" s="19">
        <v>0</v>
      </c>
      <c r="H1603" s="19" t="s">
        <v>2373</v>
      </c>
      <c r="I1603" s="19" t="str">
        <f t="shared" ref="I1603:I1666" si="50">IF(B1603&lt;18.5,"Under Weight",IF(B1603&lt;24.9,"Normal Weight",IF(B1603&lt;29.9,"Over Weight","Obesity")))</f>
        <v>Normal Weight</v>
      </c>
      <c r="J1603" s="19" t="str">
        <f t="shared" ref="J1603:J1666" si="51">IF(C1603&lt;5.7,"Normal",IF(C1603&lt;6.4,"Prediabetes","Diabetes"))</f>
        <v>Diabetes</v>
      </c>
    </row>
    <row r="1604" spans="1:10" x14ac:dyDescent="0.3">
      <c r="A1604" s="19" t="s">
        <v>762</v>
      </c>
      <c r="B1604" s="19">
        <v>19.11</v>
      </c>
      <c r="C1604" s="21">
        <v>4.3499999999999996</v>
      </c>
      <c r="D1604" s="19" t="s">
        <v>2373</v>
      </c>
      <c r="E1604" s="19" t="s">
        <v>2373</v>
      </c>
      <c r="F1604" s="19" t="s">
        <v>2373</v>
      </c>
      <c r="G1604" s="19">
        <v>2</v>
      </c>
      <c r="H1604" s="19" t="s">
        <v>2373</v>
      </c>
      <c r="I1604" s="19" t="str">
        <f t="shared" si="50"/>
        <v>Normal Weight</v>
      </c>
      <c r="J1604" s="19" t="str">
        <f t="shared" si="51"/>
        <v>Normal</v>
      </c>
    </row>
    <row r="1605" spans="1:10" x14ac:dyDescent="0.3">
      <c r="A1605" s="19" t="s">
        <v>761</v>
      </c>
      <c r="B1605" s="19">
        <v>31.17</v>
      </c>
      <c r="C1605" s="21">
        <v>5.28</v>
      </c>
      <c r="D1605" s="19" t="s">
        <v>2373</v>
      </c>
      <c r="E1605" s="19" t="s">
        <v>2373</v>
      </c>
      <c r="F1605" s="19" t="s">
        <v>2373</v>
      </c>
      <c r="G1605" s="19">
        <v>1</v>
      </c>
      <c r="H1605" s="19" t="s">
        <v>2373</v>
      </c>
      <c r="I1605" s="19" t="str">
        <f t="shared" si="50"/>
        <v>Obesity</v>
      </c>
      <c r="J1605" s="19" t="str">
        <f t="shared" si="51"/>
        <v>Normal</v>
      </c>
    </row>
    <row r="1606" spans="1:10" x14ac:dyDescent="0.3">
      <c r="A1606" s="19" t="s">
        <v>760</v>
      </c>
      <c r="B1606" s="19">
        <v>36.08</v>
      </c>
      <c r="C1606" s="21">
        <v>4.29</v>
      </c>
      <c r="D1606" s="19" t="s">
        <v>2373</v>
      </c>
      <c r="E1606" s="19" t="s">
        <v>2373</v>
      </c>
      <c r="F1606" s="19" t="s">
        <v>2373</v>
      </c>
      <c r="G1606" s="19">
        <v>0</v>
      </c>
      <c r="H1606" s="19" t="s">
        <v>2373</v>
      </c>
      <c r="I1606" s="19" t="str">
        <f t="shared" si="50"/>
        <v>Obesity</v>
      </c>
      <c r="J1606" s="19" t="str">
        <f t="shared" si="51"/>
        <v>Normal</v>
      </c>
    </row>
    <row r="1607" spans="1:10" x14ac:dyDescent="0.3">
      <c r="A1607" s="19" t="s">
        <v>759</v>
      </c>
      <c r="B1607" s="19">
        <v>28.024999999999999</v>
      </c>
      <c r="C1607" s="21">
        <v>5.69</v>
      </c>
      <c r="D1607" s="19" t="s">
        <v>2374</v>
      </c>
      <c r="E1607" s="19" t="s">
        <v>2373</v>
      </c>
      <c r="F1607" s="19" t="s">
        <v>2373</v>
      </c>
      <c r="G1607" s="19">
        <v>0</v>
      </c>
      <c r="H1607" s="19" t="s">
        <v>2373</v>
      </c>
      <c r="I1607" s="19" t="str">
        <f t="shared" si="50"/>
        <v>Over Weight</v>
      </c>
      <c r="J1607" s="19" t="str">
        <f t="shared" si="51"/>
        <v>Normal</v>
      </c>
    </row>
    <row r="1608" spans="1:10" x14ac:dyDescent="0.3">
      <c r="A1608" s="19" t="s">
        <v>758</v>
      </c>
      <c r="B1608" s="19">
        <v>24.32</v>
      </c>
      <c r="C1608" s="21">
        <v>5.56</v>
      </c>
      <c r="D1608" s="19" t="s">
        <v>2374</v>
      </c>
      <c r="E1608" s="19" t="s">
        <v>2373</v>
      </c>
      <c r="F1608" s="19" t="s">
        <v>2373</v>
      </c>
      <c r="G1608" s="19">
        <v>0</v>
      </c>
      <c r="H1608" s="19" t="s">
        <v>2373</v>
      </c>
      <c r="I1608" s="19" t="str">
        <f t="shared" si="50"/>
        <v>Normal Weight</v>
      </c>
      <c r="J1608" s="19" t="str">
        <f t="shared" si="51"/>
        <v>Normal</v>
      </c>
    </row>
    <row r="1609" spans="1:10" x14ac:dyDescent="0.3">
      <c r="A1609" s="19" t="s">
        <v>757</v>
      </c>
      <c r="B1609" s="19">
        <v>38</v>
      </c>
      <c r="C1609" s="21">
        <v>5.41</v>
      </c>
      <c r="D1609" s="19" t="s">
        <v>2374</v>
      </c>
      <c r="E1609" s="19" t="s">
        <v>2373</v>
      </c>
      <c r="F1609" s="19" t="s">
        <v>2373</v>
      </c>
      <c r="G1609" s="19">
        <v>1</v>
      </c>
      <c r="H1609" s="19" t="s">
        <v>2373</v>
      </c>
      <c r="I1609" s="19" t="str">
        <f t="shared" si="50"/>
        <v>Obesity</v>
      </c>
      <c r="J1609" s="19" t="str">
        <f t="shared" si="51"/>
        <v>Normal</v>
      </c>
    </row>
    <row r="1610" spans="1:10" x14ac:dyDescent="0.3">
      <c r="A1610" s="19" t="s">
        <v>756</v>
      </c>
      <c r="B1610" s="19">
        <v>31.6</v>
      </c>
      <c r="C1610" s="21">
        <v>10.85</v>
      </c>
      <c r="D1610" s="19" t="s">
        <v>2374</v>
      </c>
      <c r="E1610" s="19" t="s">
        <v>2373</v>
      </c>
      <c r="F1610" s="19" t="s">
        <v>2373</v>
      </c>
      <c r="G1610" s="19">
        <v>0</v>
      </c>
      <c r="H1610" s="19" t="s">
        <v>2373</v>
      </c>
      <c r="I1610" s="19" t="str">
        <f t="shared" si="50"/>
        <v>Obesity</v>
      </c>
      <c r="J1610" s="19" t="str">
        <f t="shared" si="51"/>
        <v>Diabetes</v>
      </c>
    </row>
    <row r="1611" spans="1:10" x14ac:dyDescent="0.3">
      <c r="A1611" s="19" t="s">
        <v>755</v>
      </c>
      <c r="B1611" s="19">
        <v>31.02</v>
      </c>
      <c r="C1611" s="21">
        <v>11.63</v>
      </c>
      <c r="D1611" s="19" t="s">
        <v>2374</v>
      </c>
      <c r="E1611" s="19" t="s">
        <v>2373</v>
      </c>
      <c r="F1611" s="19" t="s">
        <v>2373</v>
      </c>
      <c r="G1611" s="19">
        <v>0</v>
      </c>
      <c r="H1611" s="19" t="s">
        <v>2373</v>
      </c>
      <c r="I1611" s="19" t="str">
        <f t="shared" si="50"/>
        <v>Obesity</v>
      </c>
      <c r="J1611" s="19" t="str">
        <f t="shared" si="51"/>
        <v>Diabetes</v>
      </c>
    </row>
    <row r="1612" spans="1:10" x14ac:dyDescent="0.3">
      <c r="A1612" s="19" t="s">
        <v>754</v>
      </c>
      <c r="B1612" s="19">
        <v>29.26</v>
      </c>
      <c r="C1612" s="21">
        <v>5.68</v>
      </c>
      <c r="D1612" s="19" t="s">
        <v>2374</v>
      </c>
      <c r="E1612" s="19" t="s">
        <v>2373</v>
      </c>
      <c r="F1612" s="19" t="s">
        <v>2373</v>
      </c>
      <c r="G1612" s="19">
        <v>1</v>
      </c>
      <c r="H1612" s="19" t="s">
        <v>2373</v>
      </c>
      <c r="I1612" s="19" t="str">
        <f t="shared" si="50"/>
        <v>Over Weight</v>
      </c>
      <c r="J1612" s="19" t="str">
        <f t="shared" si="51"/>
        <v>Normal</v>
      </c>
    </row>
    <row r="1613" spans="1:10" x14ac:dyDescent="0.3">
      <c r="A1613" s="19" t="s">
        <v>753</v>
      </c>
      <c r="B1613" s="19">
        <v>15.09</v>
      </c>
      <c r="C1613" s="21">
        <v>7.59</v>
      </c>
      <c r="D1613" s="19" t="s">
        <v>2374</v>
      </c>
      <c r="E1613" s="19" t="s">
        <v>2373</v>
      </c>
      <c r="F1613" s="19" t="s">
        <v>2373</v>
      </c>
      <c r="G1613" s="19">
        <v>2</v>
      </c>
      <c r="H1613" s="19" t="s">
        <v>2373</v>
      </c>
      <c r="I1613" s="19" t="str">
        <f t="shared" si="50"/>
        <v>Under Weight</v>
      </c>
      <c r="J1613" s="19" t="str">
        <f t="shared" si="51"/>
        <v>Diabetes</v>
      </c>
    </row>
    <row r="1614" spans="1:10" x14ac:dyDescent="0.3">
      <c r="A1614" s="19" t="s">
        <v>752</v>
      </c>
      <c r="B1614" s="19">
        <v>22.63</v>
      </c>
      <c r="C1614" s="21">
        <v>5.09</v>
      </c>
      <c r="D1614" s="19" t="s">
        <v>2374</v>
      </c>
      <c r="E1614" s="19" t="s">
        <v>2373</v>
      </c>
      <c r="F1614" s="19" t="s">
        <v>2373</v>
      </c>
      <c r="G1614" s="19">
        <v>0</v>
      </c>
      <c r="H1614" s="19" t="s">
        <v>2373</v>
      </c>
      <c r="I1614" s="19" t="str">
        <f t="shared" si="50"/>
        <v>Normal Weight</v>
      </c>
      <c r="J1614" s="19" t="str">
        <f t="shared" si="51"/>
        <v>Normal</v>
      </c>
    </row>
    <row r="1615" spans="1:10" x14ac:dyDescent="0.3">
      <c r="A1615" s="19" t="s">
        <v>751</v>
      </c>
      <c r="B1615" s="19">
        <v>23.46</v>
      </c>
      <c r="C1615" s="21">
        <v>4.21</v>
      </c>
      <c r="D1615" s="19" t="s">
        <v>2373</v>
      </c>
      <c r="E1615" s="19" t="s">
        <v>2373</v>
      </c>
      <c r="F1615" s="19" t="s">
        <v>2373</v>
      </c>
      <c r="G1615" s="19">
        <v>1</v>
      </c>
      <c r="H1615" s="19" t="s">
        <v>2373</v>
      </c>
      <c r="I1615" s="19" t="str">
        <f t="shared" si="50"/>
        <v>Normal Weight</v>
      </c>
      <c r="J1615" s="19" t="str">
        <f t="shared" si="51"/>
        <v>Normal</v>
      </c>
    </row>
    <row r="1616" spans="1:10" x14ac:dyDescent="0.3">
      <c r="A1616" s="19" t="s">
        <v>750</v>
      </c>
      <c r="B1616" s="19">
        <v>22.56</v>
      </c>
      <c r="C1616" s="21">
        <v>4.34</v>
      </c>
      <c r="D1616" s="19" t="s">
        <v>2374</v>
      </c>
      <c r="E1616" s="19" t="s">
        <v>2373</v>
      </c>
      <c r="F1616" s="19" t="s">
        <v>2373</v>
      </c>
      <c r="G1616" s="19">
        <v>0</v>
      </c>
      <c r="H1616" s="19" t="s">
        <v>2373</v>
      </c>
      <c r="I1616" s="19" t="str">
        <f t="shared" si="50"/>
        <v>Normal Weight</v>
      </c>
      <c r="J1616" s="19" t="str">
        <f t="shared" si="51"/>
        <v>Normal</v>
      </c>
    </row>
    <row r="1617" spans="1:10" x14ac:dyDescent="0.3">
      <c r="A1617" s="19" t="s">
        <v>749</v>
      </c>
      <c r="B1617" s="19">
        <v>19.28</v>
      </c>
      <c r="C1617" s="21">
        <v>11.85</v>
      </c>
      <c r="D1617" s="19" t="s">
        <v>2373</v>
      </c>
      <c r="E1617" s="19" t="s">
        <v>2373</v>
      </c>
      <c r="F1617" s="19" t="s">
        <v>2373</v>
      </c>
      <c r="G1617" s="19">
        <v>2</v>
      </c>
      <c r="H1617" s="19" t="s">
        <v>2373</v>
      </c>
      <c r="I1617" s="19" t="str">
        <f t="shared" si="50"/>
        <v>Normal Weight</v>
      </c>
      <c r="J1617" s="19" t="str">
        <f t="shared" si="51"/>
        <v>Diabetes</v>
      </c>
    </row>
    <row r="1618" spans="1:10" x14ac:dyDescent="0.3">
      <c r="A1618" s="19" t="s">
        <v>748</v>
      </c>
      <c r="B1618" s="19">
        <v>15.37</v>
      </c>
      <c r="C1618" s="21">
        <v>9.61</v>
      </c>
      <c r="D1618" s="19" t="s">
        <v>2374</v>
      </c>
      <c r="E1618" s="19" t="s">
        <v>2373</v>
      </c>
      <c r="F1618" s="19" t="s">
        <v>2373</v>
      </c>
      <c r="G1618" s="19">
        <v>2</v>
      </c>
      <c r="H1618" s="19" t="s">
        <v>2373</v>
      </c>
      <c r="I1618" s="19" t="str">
        <f t="shared" si="50"/>
        <v>Under Weight</v>
      </c>
      <c r="J1618" s="19" t="str">
        <f t="shared" si="51"/>
        <v>Diabetes</v>
      </c>
    </row>
    <row r="1619" spans="1:10" x14ac:dyDescent="0.3">
      <c r="A1619" s="19" t="s">
        <v>747</v>
      </c>
      <c r="B1619" s="19">
        <v>18.71</v>
      </c>
      <c r="C1619" s="21">
        <v>5.29</v>
      </c>
      <c r="D1619" s="19" t="s">
        <v>2374</v>
      </c>
      <c r="E1619" s="19" t="s">
        <v>2373</v>
      </c>
      <c r="F1619" s="19" t="s">
        <v>2373</v>
      </c>
      <c r="G1619" s="19">
        <v>0</v>
      </c>
      <c r="H1619" s="19" t="s">
        <v>2373</v>
      </c>
      <c r="I1619" s="19" t="str">
        <f t="shared" si="50"/>
        <v>Normal Weight</v>
      </c>
      <c r="J1619" s="19" t="str">
        <f t="shared" si="51"/>
        <v>Normal</v>
      </c>
    </row>
    <row r="1620" spans="1:10" x14ac:dyDescent="0.3">
      <c r="A1620" s="19" t="s">
        <v>746</v>
      </c>
      <c r="B1620" s="19">
        <v>20.61</v>
      </c>
      <c r="C1620" s="21">
        <v>6.89</v>
      </c>
      <c r="D1620" s="19" t="s">
        <v>2373</v>
      </c>
      <c r="E1620" s="19" t="s">
        <v>2373</v>
      </c>
      <c r="F1620" s="19" t="s">
        <v>2373</v>
      </c>
      <c r="G1620" s="19">
        <v>0</v>
      </c>
      <c r="H1620" s="19" t="s">
        <v>2373</v>
      </c>
      <c r="I1620" s="19" t="str">
        <f t="shared" si="50"/>
        <v>Normal Weight</v>
      </c>
      <c r="J1620" s="19" t="str">
        <f t="shared" si="51"/>
        <v>Diabetes</v>
      </c>
    </row>
    <row r="1621" spans="1:10" x14ac:dyDescent="0.3">
      <c r="A1621" s="19" t="s">
        <v>745</v>
      </c>
      <c r="B1621" s="19">
        <v>15.99</v>
      </c>
      <c r="C1621" s="21">
        <v>4.57</v>
      </c>
      <c r="D1621" s="19" t="s">
        <v>2374</v>
      </c>
      <c r="E1621" s="19" t="s">
        <v>2373</v>
      </c>
      <c r="F1621" s="19" t="s">
        <v>2374</v>
      </c>
      <c r="G1621" s="19">
        <v>1</v>
      </c>
      <c r="H1621" s="19" t="s">
        <v>2373</v>
      </c>
      <c r="I1621" s="19" t="str">
        <f t="shared" si="50"/>
        <v>Under Weight</v>
      </c>
      <c r="J1621" s="19" t="str">
        <f t="shared" si="51"/>
        <v>Normal</v>
      </c>
    </row>
    <row r="1622" spans="1:10" x14ac:dyDescent="0.3">
      <c r="A1622" s="19" t="s">
        <v>744</v>
      </c>
      <c r="B1622" s="19">
        <v>33.155000000000001</v>
      </c>
      <c r="C1622" s="21">
        <v>4.32</v>
      </c>
      <c r="D1622" s="19" t="s">
        <v>2373</v>
      </c>
      <c r="E1622" s="19" t="s">
        <v>2373</v>
      </c>
      <c r="F1622" s="19" t="s">
        <v>2373</v>
      </c>
      <c r="G1622" s="19">
        <v>0</v>
      </c>
      <c r="H1622" s="19" t="s">
        <v>2373</v>
      </c>
      <c r="I1622" s="19" t="str">
        <f t="shared" si="50"/>
        <v>Obesity</v>
      </c>
      <c r="J1622" s="19" t="str">
        <f t="shared" si="51"/>
        <v>Normal</v>
      </c>
    </row>
    <row r="1623" spans="1:10" x14ac:dyDescent="0.3">
      <c r="A1623" s="19" t="s">
        <v>743</v>
      </c>
      <c r="B1623" s="19">
        <v>26.22</v>
      </c>
      <c r="C1623" s="21">
        <v>5.57</v>
      </c>
      <c r="D1623" s="19" t="s">
        <v>2374</v>
      </c>
      <c r="E1623" s="19" t="s">
        <v>2373</v>
      </c>
      <c r="F1623" s="19" t="s">
        <v>2374</v>
      </c>
      <c r="G1623" s="19">
        <v>1</v>
      </c>
      <c r="H1623" s="19" t="s">
        <v>2373</v>
      </c>
      <c r="I1623" s="19" t="str">
        <f t="shared" si="50"/>
        <v>Over Weight</v>
      </c>
      <c r="J1623" s="19" t="str">
        <f t="shared" si="51"/>
        <v>Normal</v>
      </c>
    </row>
    <row r="1624" spans="1:10" x14ac:dyDescent="0.3">
      <c r="A1624" s="19" t="s">
        <v>742</v>
      </c>
      <c r="B1624" s="19">
        <v>21.85</v>
      </c>
      <c r="C1624" s="21">
        <v>5.26</v>
      </c>
      <c r="D1624" s="19" t="s">
        <v>2374</v>
      </c>
      <c r="E1624" s="19" t="s">
        <v>2373</v>
      </c>
      <c r="F1624" s="19" t="s">
        <v>2374</v>
      </c>
      <c r="G1624" s="19">
        <v>1</v>
      </c>
      <c r="H1624" s="19" t="s">
        <v>2373</v>
      </c>
      <c r="I1624" s="19" t="str">
        <f t="shared" si="50"/>
        <v>Normal Weight</v>
      </c>
      <c r="J1624" s="19" t="str">
        <f t="shared" si="51"/>
        <v>Normal</v>
      </c>
    </row>
    <row r="1625" spans="1:10" x14ac:dyDescent="0.3">
      <c r="A1625" s="19" t="s">
        <v>741</v>
      </c>
      <c r="B1625" s="19">
        <v>30.495000000000001</v>
      </c>
      <c r="C1625" s="21">
        <v>6.25</v>
      </c>
      <c r="D1625" s="19" t="s">
        <v>2373</v>
      </c>
      <c r="E1625" s="19" t="s">
        <v>2373</v>
      </c>
      <c r="F1625" s="19" t="s">
        <v>2373</v>
      </c>
      <c r="G1625" s="19">
        <v>0</v>
      </c>
      <c r="H1625" s="19" t="s">
        <v>2373</v>
      </c>
      <c r="I1625" s="19" t="str">
        <f t="shared" si="50"/>
        <v>Obesity</v>
      </c>
      <c r="J1625" s="19" t="str">
        <f t="shared" si="51"/>
        <v>Prediabetes</v>
      </c>
    </row>
    <row r="1626" spans="1:10" x14ac:dyDescent="0.3">
      <c r="A1626" s="19" t="s">
        <v>740</v>
      </c>
      <c r="B1626" s="19">
        <v>34.104999999999997</v>
      </c>
      <c r="C1626" s="21">
        <v>5.67</v>
      </c>
      <c r="D1626" s="19" t="s">
        <v>2374</v>
      </c>
      <c r="E1626" s="19" t="s">
        <v>2373</v>
      </c>
      <c r="F1626" s="19" t="s">
        <v>2373</v>
      </c>
      <c r="G1626" s="19">
        <v>0</v>
      </c>
      <c r="H1626" s="19" t="s">
        <v>2373</v>
      </c>
      <c r="I1626" s="19" t="str">
        <f t="shared" si="50"/>
        <v>Obesity</v>
      </c>
      <c r="J1626" s="19" t="str">
        <f t="shared" si="51"/>
        <v>Normal</v>
      </c>
    </row>
    <row r="1627" spans="1:10" x14ac:dyDescent="0.3">
      <c r="A1627" s="19" t="s">
        <v>739</v>
      </c>
      <c r="B1627" s="19">
        <v>32.770000000000003</v>
      </c>
      <c r="C1627" s="21">
        <v>4.42</v>
      </c>
      <c r="D1627" s="19" t="s">
        <v>2374</v>
      </c>
      <c r="E1627" s="19" t="s">
        <v>2373</v>
      </c>
      <c r="F1627" s="19" t="s">
        <v>2373</v>
      </c>
      <c r="G1627" s="19">
        <v>1</v>
      </c>
      <c r="H1627" s="19" t="s">
        <v>2373</v>
      </c>
      <c r="I1627" s="19" t="str">
        <f t="shared" si="50"/>
        <v>Obesity</v>
      </c>
      <c r="J1627" s="19" t="str">
        <f t="shared" si="51"/>
        <v>Normal</v>
      </c>
    </row>
    <row r="1628" spans="1:10" x14ac:dyDescent="0.3">
      <c r="A1628" s="19" t="s">
        <v>738</v>
      </c>
      <c r="B1628" s="19">
        <v>16.850000000000001</v>
      </c>
      <c r="C1628" s="21">
        <v>11.75</v>
      </c>
      <c r="D1628" s="19" t="s">
        <v>2374</v>
      </c>
      <c r="E1628" s="19" t="s">
        <v>2373</v>
      </c>
      <c r="F1628" s="19" t="s">
        <v>2373</v>
      </c>
      <c r="G1628" s="19">
        <v>2</v>
      </c>
      <c r="H1628" s="19" t="s">
        <v>2373</v>
      </c>
      <c r="I1628" s="19" t="str">
        <f t="shared" si="50"/>
        <v>Under Weight</v>
      </c>
      <c r="J1628" s="19" t="str">
        <f t="shared" si="51"/>
        <v>Diabetes</v>
      </c>
    </row>
    <row r="1629" spans="1:10" x14ac:dyDescent="0.3">
      <c r="A1629" s="19" t="s">
        <v>737</v>
      </c>
      <c r="B1629" s="19">
        <v>34.700000000000003</v>
      </c>
      <c r="C1629" s="21">
        <v>6.06</v>
      </c>
      <c r="D1629" s="19" t="s">
        <v>2373</v>
      </c>
      <c r="E1629" s="19" t="s">
        <v>2373</v>
      </c>
      <c r="F1629" s="19" t="s">
        <v>2373</v>
      </c>
      <c r="G1629" s="19">
        <v>1</v>
      </c>
      <c r="H1629" s="19" t="s">
        <v>2373</v>
      </c>
      <c r="I1629" s="19" t="str">
        <f t="shared" si="50"/>
        <v>Obesity</v>
      </c>
      <c r="J1629" s="19" t="str">
        <f t="shared" si="51"/>
        <v>Prediabetes</v>
      </c>
    </row>
    <row r="1630" spans="1:10" x14ac:dyDescent="0.3">
      <c r="A1630" s="19" t="s">
        <v>736</v>
      </c>
      <c r="B1630" s="19">
        <v>37.049999999999997</v>
      </c>
      <c r="C1630" s="21">
        <v>5.48</v>
      </c>
      <c r="D1630" s="19" t="s">
        <v>2373</v>
      </c>
      <c r="E1630" s="19" t="s">
        <v>2373</v>
      </c>
      <c r="F1630" s="19" t="s">
        <v>2373</v>
      </c>
      <c r="G1630" s="19">
        <v>1</v>
      </c>
      <c r="H1630" s="19" t="s">
        <v>2373</v>
      </c>
      <c r="I1630" s="19" t="str">
        <f t="shared" si="50"/>
        <v>Obesity</v>
      </c>
      <c r="J1630" s="19" t="str">
        <f t="shared" si="51"/>
        <v>Normal</v>
      </c>
    </row>
    <row r="1631" spans="1:10" x14ac:dyDescent="0.3">
      <c r="A1631" s="19" t="s">
        <v>735</v>
      </c>
      <c r="B1631" s="19">
        <v>18.78</v>
      </c>
      <c r="C1631" s="21">
        <v>4.45</v>
      </c>
      <c r="D1631" s="19" t="s">
        <v>2373</v>
      </c>
      <c r="E1631" s="19" t="s">
        <v>2373</v>
      </c>
      <c r="F1631" s="19" t="s">
        <v>2374</v>
      </c>
      <c r="G1631" s="19">
        <v>1</v>
      </c>
      <c r="H1631" s="19" t="s">
        <v>2373</v>
      </c>
      <c r="I1631" s="19" t="str">
        <f t="shared" si="50"/>
        <v>Normal Weight</v>
      </c>
      <c r="J1631" s="19" t="str">
        <f t="shared" si="51"/>
        <v>Normal</v>
      </c>
    </row>
    <row r="1632" spans="1:10" x14ac:dyDescent="0.3">
      <c r="A1632" s="19" t="s">
        <v>734</v>
      </c>
      <c r="B1632" s="19">
        <v>28.024999999999999</v>
      </c>
      <c r="C1632" s="21">
        <v>5</v>
      </c>
      <c r="D1632" s="19" t="s">
        <v>2373</v>
      </c>
      <c r="E1632" s="19" t="s">
        <v>2373</v>
      </c>
      <c r="F1632" s="19" t="s">
        <v>2373</v>
      </c>
      <c r="G1632" s="19">
        <v>1</v>
      </c>
      <c r="H1632" s="19" t="s">
        <v>2373</v>
      </c>
      <c r="I1632" s="19" t="str">
        <f t="shared" si="50"/>
        <v>Over Weight</v>
      </c>
      <c r="J1632" s="19" t="str">
        <f t="shared" si="51"/>
        <v>Normal</v>
      </c>
    </row>
    <row r="1633" spans="1:10" x14ac:dyDescent="0.3">
      <c r="A1633" s="19" t="s">
        <v>733</v>
      </c>
      <c r="B1633" s="19">
        <v>35.090000000000003</v>
      </c>
      <c r="C1633" s="21">
        <v>5.84</v>
      </c>
      <c r="D1633" s="19" t="s">
        <v>2373</v>
      </c>
      <c r="E1633" s="19" t="s">
        <v>2373</v>
      </c>
      <c r="F1633" s="19" t="s">
        <v>2373</v>
      </c>
      <c r="G1633" s="19">
        <v>0</v>
      </c>
      <c r="H1633" s="19" t="s">
        <v>2373</v>
      </c>
      <c r="I1633" s="19" t="str">
        <f t="shared" si="50"/>
        <v>Obesity</v>
      </c>
      <c r="J1633" s="19" t="str">
        <f t="shared" si="51"/>
        <v>Prediabetes</v>
      </c>
    </row>
    <row r="1634" spans="1:10" x14ac:dyDescent="0.3">
      <c r="A1634" s="19" t="s">
        <v>732</v>
      </c>
      <c r="B1634" s="19">
        <v>34.42</v>
      </c>
      <c r="C1634" s="21">
        <v>5.21</v>
      </c>
      <c r="D1634" s="19" t="s">
        <v>2374</v>
      </c>
      <c r="E1634" s="19" t="s">
        <v>2373</v>
      </c>
      <c r="F1634" s="19" t="s">
        <v>2373</v>
      </c>
      <c r="G1634" s="19">
        <v>0</v>
      </c>
      <c r="H1634" s="19" t="s">
        <v>2373</v>
      </c>
      <c r="I1634" s="19" t="str">
        <f t="shared" si="50"/>
        <v>Obesity</v>
      </c>
      <c r="J1634" s="19" t="str">
        <f t="shared" si="51"/>
        <v>Normal</v>
      </c>
    </row>
    <row r="1635" spans="1:10" x14ac:dyDescent="0.3">
      <c r="A1635" s="19" t="s">
        <v>731</v>
      </c>
      <c r="B1635" s="19">
        <v>29.4</v>
      </c>
      <c r="C1635" s="21">
        <v>4.26</v>
      </c>
      <c r="D1635" s="19" t="s">
        <v>2373</v>
      </c>
      <c r="E1635" s="19" t="s">
        <v>2373</v>
      </c>
      <c r="F1635" s="19" t="s">
        <v>2373</v>
      </c>
      <c r="G1635" s="19">
        <v>0</v>
      </c>
      <c r="H1635" s="19" t="s">
        <v>2373</v>
      </c>
      <c r="I1635" s="19" t="str">
        <f t="shared" si="50"/>
        <v>Over Weight</v>
      </c>
      <c r="J1635" s="19" t="str">
        <f t="shared" si="51"/>
        <v>Normal</v>
      </c>
    </row>
    <row r="1636" spans="1:10" x14ac:dyDescent="0.3">
      <c r="A1636" s="19" t="s">
        <v>730</v>
      </c>
      <c r="B1636" s="19">
        <v>21.31</v>
      </c>
      <c r="C1636" s="21">
        <v>4.17</v>
      </c>
      <c r="D1636" s="19" t="s">
        <v>2373</v>
      </c>
      <c r="E1636" s="19" t="s">
        <v>2373</v>
      </c>
      <c r="F1636" s="19" t="s">
        <v>2373</v>
      </c>
      <c r="G1636" s="19">
        <v>0</v>
      </c>
      <c r="H1636" s="19" t="s">
        <v>2373</v>
      </c>
      <c r="I1636" s="19" t="str">
        <f t="shared" si="50"/>
        <v>Normal Weight</v>
      </c>
      <c r="J1636" s="19" t="str">
        <f t="shared" si="51"/>
        <v>Normal</v>
      </c>
    </row>
    <row r="1637" spans="1:10" x14ac:dyDescent="0.3">
      <c r="A1637" s="19" t="s">
        <v>729</v>
      </c>
      <c r="B1637" s="19">
        <v>19.559999999999999</v>
      </c>
      <c r="C1637" s="21">
        <v>11.96</v>
      </c>
      <c r="D1637" s="19" t="s">
        <v>2373</v>
      </c>
      <c r="E1637" s="19" t="s">
        <v>2373</v>
      </c>
      <c r="F1637" s="19" t="s">
        <v>2373</v>
      </c>
      <c r="G1637" s="19">
        <v>0</v>
      </c>
      <c r="H1637" s="19" t="s">
        <v>2373</v>
      </c>
      <c r="I1637" s="19" t="str">
        <f t="shared" si="50"/>
        <v>Normal Weight</v>
      </c>
      <c r="J1637" s="19" t="str">
        <f t="shared" si="51"/>
        <v>Diabetes</v>
      </c>
    </row>
    <row r="1638" spans="1:10" x14ac:dyDescent="0.3">
      <c r="A1638" s="19" t="s">
        <v>728</v>
      </c>
      <c r="B1638" s="19">
        <v>37.335000000000001</v>
      </c>
      <c r="C1638" s="21">
        <v>6.26</v>
      </c>
      <c r="D1638" s="19" t="s">
        <v>2374</v>
      </c>
      <c r="E1638" s="19" t="s">
        <v>2373</v>
      </c>
      <c r="F1638" s="19" t="s">
        <v>2373</v>
      </c>
      <c r="G1638" s="19">
        <v>1</v>
      </c>
      <c r="H1638" s="19" t="s">
        <v>2373</v>
      </c>
      <c r="I1638" s="19" t="str">
        <f t="shared" si="50"/>
        <v>Obesity</v>
      </c>
      <c r="J1638" s="19" t="str">
        <f t="shared" si="51"/>
        <v>Prediabetes</v>
      </c>
    </row>
    <row r="1639" spans="1:10" x14ac:dyDescent="0.3">
      <c r="A1639" s="19" t="s">
        <v>727</v>
      </c>
      <c r="B1639" s="19">
        <v>19.53</v>
      </c>
      <c r="C1639" s="21">
        <v>11.68</v>
      </c>
      <c r="D1639" s="19" t="s">
        <v>2373</v>
      </c>
      <c r="E1639" s="19" t="s">
        <v>2373</v>
      </c>
      <c r="F1639" s="19" t="s">
        <v>2373</v>
      </c>
      <c r="G1639" s="19">
        <v>0</v>
      </c>
      <c r="H1639" s="19" t="s">
        <v>2373</v>
      </c>
      <c r="I1639" s="19" t="str">
        <f t="shared" si="50"/>
        <v>Normal Weight</v>
      </c>
      <c r="J1639" s="19" t="str">
        <f t="shared" si="51"/>
        <v>Diabetes</v>
      </c>
    </row>
    <row r="1640" spans="1:10" x14ac:dyDescent="0.3">
      <c r="A1640" s="19" t="s">
        <v>726</v>
      </c>
      <c r="B1640" s="19">
        <v>34.1</v>
      </c>
      <c r="C1640" s="21">
        <v>5.16</v>
      </c>
      <c r="D1640" s="19" t="s">
        <v>2373</v>
      </c>
      <c r="E1640" s="19" t="s">
        <v>2373</v>
      </c>
      <c r="F1640" s="19" t="s">
        <v>2373</v>
      </c>
      <c r="G1640" s="19">
        <v>0</v>
      </c>
      <c r="H1640" s="19" t="s">
        <v>2373</v>
      </c>
      <c r="I1640" s="19" t="str">
        <f t="shared" si="50"/>
        <v>Obesity</v>
      </c>
      <c r="J1640" s="19" t="str">
        <f t="shared" si="51"/>
        <v>Normal</v>
      </c>
    </row>
    <row r="1641" spans="1:10" x14ac:dyDescent="0.3">
      <c r="A1641" s="19" t="s">
        <v>725</v>
      </c>
      <c r="B1641" s="19">
        <v>16.5</v>
      </c>
      <c r="C1641" s="21">
        <v>6.9</v>
      </c>
      <c r="D1641" s="19" t="s">
        <v>2374</v>
      </c>
      <c r="E1641" s="19" t="s">
        <v>2373</v>
      </c>
      <c r="F1641" s="19" t="s">
        <v>2373</v>
      </c>
      <c r="G1641" s="19">
        <v>2</v>
      </c>
      <c r="H1641" s="19" t="s">
        <v>2373</v>
      </c>
      <c r="I1641" s="19" t="str">
        <f t="shared" si="50"/>
        <v>Under Weight</v>
      </c>
      <c r="J1641" s="19" t="str">
        <f t="shared" si="51"/>
        <v>Diabetes</v>
      </c>
    </row>
    <row r="1642" spans="1:10" x14ac:dyDescent="0.3">
      <c r="A1642" s="19" t="s">
        <v>724</v>
      </c>
      <c r="B1642" s="19">
        <v>30.69</v>
      </c>
      <c r="C1642" s="21">
        <v>4.83</v>
      </c>
      <c r="D1642" s="19" t="s">
        <v>2373</v>
      </c>
      <c r="E1642" s="19" t="s">
        <v>2373</v>
      </c>
      <c r="F1642" s="19" t="s">
        <v>2373</v>
      </c>
      <c r="G1642" s="19">
        <v>1</v>
      </c>
      <c r="H1642" s="19" t="s">
        <v>2373</v>
      </c>
      <c r="I1642" s="19" t="str">
        <f t="shared" si="50"/>
        <v>Obesity</v>
      </c>
      <c r="J1642" s="19" t="str">
        <f t="shared" si="51"/>
        <v>Normal</v>
      </c>
    </row>
    <row r="1643" spans="1:10" x14ac:dyDescent="0.3">
      <c r="A1643" s="19" t="s">
        <v>723</v>
      </c>
      <c r="B1643" s="19">
        <v>28.93</v>
      </c>
      <c r="C1643" s="21">
        <v>4.87</v>
      </c>
      <c r="D1643" s="19" t="s">
        <v>2373</v>
      </c>
      <c r="E1643" s="19" t="s">
        <v>2373</v>
      </c>
      <c r="F1643" s="19" t="s">
        <v>2373</v>
      </c>
      <c r="G1643" s="19">
        <v>1</v>
      </c>
      <c r="H1643" s="19" t="s">
        <v>2373</v>
      </c>
      <c r="I1643" s="19" t="str">
        <f t="shared" si="50"/>
        <v>Over Weight</v>
      </c>
      <c r="J1643" s="19" t="str">
        <f t="shared" si="51"/>
        <v>Normal</v>
      </c>
    </row>
    <row r="1644" spans="1:10" x14ac:dyDescent="0.3">
      <c r="A1644" s="19" t="s">
        <v>722</v>
      </c>
      <c r="B1644" s="19">
        <v>38.9</v>
      </c>
      <c r="C1644" s="21">
        <v>4.28</v>
      </c>
      <c r="D1644" s="19" t="s">
        <v>2373</v>
      </c>
      <c r="E1644" s="19" t="s">
        <v>2373</v>
      </c>
      <c r="F1644" s="19" t="s">
        <v>2373</v>
      </c>
      <c r="G1644" s="19">
        <v>0</v>
      </c>
      <c r="H1644" s="19" t="s">
        <v>2373</v>
      </c>
      <c r="I1644" s="19" t="str">
        <f t="shared" si="50"/>
        <v>Obesity</v>
      </c>
      <c r="J1644" s="19" t="str">
        <f t="shared" si="51"/>
        <v>Normal</v>
      </c>
    </row>
    <row r="1645" spans="1:10" x14ac:dyDescent="0.3">
      <c r="A1645" s="19" t="s">
        <v>721</v>
      </c>
      <c r="B1645" s="19">
        <v>26.9</v>
      </c>
      <c r="C1645" s="21">
        <v>4.07</v>
      </c>
      <c r="D1645" s="19" t="s">
        <v>2373</v>
      </c>
      <c r="E1645" s="19" t="s">
        <v>2373</v>
      </c>
      <c r="F1645" s="19" t="s">
        <v>2373</v>
      </c>
      <c r="G1645" s="19">
        <v>0</v>
      </c>
      <c r="H1645" s="19" t="s">
        <v>2373</v>
      </c>
      <c r="I1645" s="19" t="str">
        <f t="shared" si="50"/>
        <v>Over Weight</v>
      </c>
      <c r="J1645" s="19" t="str">
        <f t="shared" si="51"/>
        <v>Normal</v>
      </c>
    </row>
    <row r="1646" spans="1:10" x14ac:dyDescent="0.3">
      <c r="A1646" s="19" t="s">
        <v>720</v>
      </c>
      <c r="B1646" s="19">
        <v>24.86</v>
      </c>
      <c r="C1646" s="21">
        <v>6.23</v>
      </c>
      <c r="D1646" s="19" t="s">
        <v>2373</v>
      </c>
      <c r="E1646" s="19" t="s">
        <v>2373</v>
      </c>
      <c r="F1646" s="19" t="s">
        <v>2373</v>
      </c>
      <c r="G1646" s="19">
        <v>0</v>
      </c>
      <c r="H1646" s="19" t="s">
        <v>2373</v>
      </c>
      <c r="I1646" s="19" t="str">
        <f t="shared" si="50"/>
        <v>Normal Weight</v>
      </c>
      <c r="J1646" s="19" t="str">
        <f t="shared" si="51"/>
        <v>Prediabetes</v>
      </c>
    </row>
    <row r="1647" spans="1:10" x14ac:dyDescent="0.3">
      <c r="A1647" s="19" t="s">
        <v>719</v>
      </c>
      <c r="B1647" s="19">
        <v>39.14</v>
      </c>
      <c r="C1647" s="21">
        <v>6.24</v>
      </c>
      <c r="D1647" s="19" t="s">
        <v>2373</v>
      </c>
      <c r="E1647" s="19" t="s">
        <v>2374</v>
      </c>
      <c r="F1647" s="19" t="s">
        <v>2373</v>
      </c>
      <c r="G1647" s="19">
        <v>1</v>
      </c>
      <c r="H1647" s="19" t="s">
        <v>2373</v>
      </c>
      <c r="I1647" s="19" t="str">
        <f t="shared" si="50"/>
        <v>Obesity</v>
      </c>
      <c r="J1647" s="19" t="str">
        <f t="shared" si="51"/>
        <v>Prediabetes</v>
      </c>
    </row>
    <row r="1648" spans="1:10" x14ac:dyDescent="0.3">
      <c r="A1648" s="19" t="s">
        <v>718</v>
      </c>
      <c r="B1648" s="19">
        <v>39.799999999999997</v>
      </c>
      <c r="C1648" s="21">
        <v>6.17</v>
      </c>
      <c r="D1648" s="19" t="s">
        <v>2373</v>
      </c>
      <c r="E1648" s="19" t="s">
        <v>2373</v>
      </c>
      <c r="F1648" s="19" t="s">
        <v>2374</v>
      </c>
      <c r="G1648" s="19">
        <v>1</v>
      </c>
      <c r="H1648" s="19" t="s">
        <v>2373</v>
      </c>
      <c r="I1648" s="19" t="str">
        <f t="shared" si="50"/>
        <v>Obesity</v>
      </c>
      <c r="J1648" s="19" t="str">
        <f t="shared" si="51"/>
        <v>Prediabetes</v>
      </c>
    </row>
    <row r="1649" spans="1:10" x14ac:dyDescent="0.3">
      <c r="A1649" s="19" t="s">
        <v>717</v>
      </c>
      <c r="B1649" s="19">
        <v>34.32</v>
      </c>
      <c r="C1649" s="21">
        <v>5.16</v>
      </c>
      <c r="D1649" s="19" t="s">
        <v>2373</v>
      </c>
      <c r="E1649" s="19" t="s">
        <v>2373</v>
      </c>
      <c r="F1649" s="19" t="s">
        <v>2373</v>
      </c>
      <c r="G1649" s="19">
        <v>1</v>
      </c>
      <c r="H1649" s="19" t="s">
        <v>2373</v>
      </c>
      <c r="I1649" s="19" t="str">
        <f t="shared" si="50"/>
        <v>Obesity</v>
      </c>
      <c r="J1649" s="19" t="str">
        <f t="shared" si="51"/>
        <v>Normal</v>
      </c>
    </row>
    <row r="1650" spans="1:10" x14ac:dyDescent="0.3">
      <c r="A1650" s="19" t="s">
        <v>716</v>
      </c>
      <c r="B1650" s="19">
        <v>32.51</v>
      </c>
      <c r="C1650" s="21">
        <v>4.3</v>
      </c>
      <c r="D1650" s="19" t="s">
        <v>2373</v>
      </c>
      <c r="E1650" s="19" t="s">
        <v>2373</v>
      </c>
      <c r="F1650" s="19" t="s">
        <v>2373</v>
      </c>
      <c r="G1650" s="19">
        <v>0</v>
      </c>
      <c r="H1650" s="19" t="s">
        <v>2373</v>
      </c>
      <c r="I1650" s="19" t="str">
        <f t="shared" si="50"/>
        <v>Obesity</v>
      </c>
      <c r="J1650" s="19" t="str">
        <f t="shared" si="51"/>
        <v>Normal</v>
      </c>
    </row>
    <row r="1651" spans="1:10" x14ac:dyDescent="0.3">
      <c r="A1651" s="19" t="s">
        <v>715</v>
      </c>
      <c r="B1651" s="19">
        <v>30.71</v>
      </c>
      <c r="C1651" s="21">
        <v>6.14</v>
      </c>
      <c r="D1651" s="19" t="s">
        <v>2373</v>
      </c>
      <c r="E1651" s="19" t="s">
        <v>2373</v>
      </c>
      <c r="F1651" s="19" t="s">
        <v>2374</v>
      </c>
      <c r="G1651" s="19">
        <v>1</v>
      </c>
      <c r="H1651" s="19" t="s">
        <v>2373</v>
      </c>
      <c r="I1651" s="19" t="str">
        <f t="shared" si="50"/>
        <v>Obesity</v>
      </c>
      <c r="J1651" s="19" t="str">
        <f t="shared" si="51"/>
        <v>Prediabetes</v>
      </c>
    </row>
    <row r="1652" spans="1:10" x14ac:dyDescent="0.3">
      <c r="A1652" s="19" t="s">
        <v>714</v>
      </c>
      <c r="B1652" s="19">
        <v>28.9</v>
      </c>
      <c r="C1652" s="21">
        <v>5.36</v>
      </c>
      <c r="D1652" s="19" t="s">
        <v>2373</v>
      </c>
      <c r="E1652" s="19" t="s">
        <v>2373</v>
      </c>
      <c r="F1652" s="19" t="s">
        <v>2373</v>
      </c>
      <c r="G1652" s="19">
        <v>1</v>
      </c>
      <c r="H1652" s="19" t="s">
        <v>2373</v>
      </c>
      <c r="I1652" s="19" t="str">
        <f t="shared" si="50"/>
        <v>Over Weight</v>
      </c>
      <c r="J1652" s="19" t="str">
        <f t="shared" si="51"/>
        <v>Normal</v>
      </c>
    </row>
    <row r="1653" spans="1:10" x14ac:dyDescent="0.3">
      <c r="A1653" s="19" t="s">
        <v>713</v>
      </c>
      <c r="B1653" s="19">
        <v>36.19</v>
      </c>
      <c r="C1653" s="21">
        <v>4.3</v>
      </c>
      <c r="D1653" s="19" t="s">
        <v>2373</v>
      </c>
      <c r="E1653" s="19" t="s">
        <v>2373</v>
      </c>
      <c r="F1653" s="19" t="s">
        <v>2373</v>
      </c>
      <c r="G1653" s="19">
        <v>0</v>
      </c>
      <c r="H1653" s="19" t="s">
        <v>2373</v>
      </c>
      <c r="I1653" s="19" t="str">
        <f t="shared" si="50"/>
        <v>Obesity</v>
      </c>
      <c r="J1653" s="19" t="str">
        <f t="shared" si="51"/>
        <v>Normal</v>
      </c>
    </row>
    <row r="1654" spans="1:10" x14ac:dyDescent="0.3">
      <c r="A1654" s="19" t="s">
        <v>712</v>
      </c>
      <c r="B1654" s="19">
        <v>29.6</v>
      </c>
      <c r="C1654" s="21">
        <v>4.09</v>
      </c>
      <c r="D1654" s="19" t="s">
        <v>2373</v>
      </c>
      <c r="E1654" s="19" t="s">
        <v>2373</v>
      </c>
      <c r="F1654" s="19" t="s">
        <v>2373</v>
      </c>
      <c r="G1654" s="19">
        <v>0</v>
      </c>
      <c r="H1654" s="19" t="s">
        <v>2373</v>
      </c>
      <c r="I1654" s="19" t="str">
        <f t="shared" si="50"/>
        <v>Over Weight</v>
      </c>
      <c r="J1654" s="19" t="str">
        <f t="shared" si="51"/>
        <v>Normal</v>
      </c>
    </row>
    <row r="1655" spans="1:10" x14ac:dyDescent="0.3">
      <c r="A1655" s="19" t="s">
        <v>711</v>
      </c>
      <c r="B1655" s="19">
        <v>30.95</v>
      </c>
      <c r="C1655" s="21">
        <v>6.27</v>
      </c>
      <c r="D1655" s="19" t="s">
        <v>2373</v>
      </c>
      <c r="E1655" s="19" t="s">
        <v>2373</v>
      </c>
      <c r="F1655" s="19" t="s">
        <v>2374</v>
      </c>
      <c r="G1655" s="19">
        <v>1</v>
      </c>
      <c r="H1655" s="19" t="s">
        <v>2373</v>
      </c>
      <c r="I1655" s="19" t="str">
        <f t="shared" si="50"/>
        <v>Obesity</v>
      </c>
      <c r="J1655" s="19" t="str">
        <f t="shared" si="51"/>
        <v>Prediabetes</v>
      </c>
    </row>
    <row r="1656" spans="1:10" x14ac:dyDescent="0.3">
      <c r="A1656" s="19" t="s">
        <v>710</v>
      </c>
      <c r="B1656" s="19">
        <v>19.95</v>
      </c>
      <c r="C1656" s="21">
        <v>5.39</v>
      </c>
      <c r="D1656" s="19" t="s">
        <v>2373</v>
      </c>
      <c r="E1656" s="19" t="s">
        <v>2373</v>
      </c>
      <c r="F1656" s="19" t="s">
        <v>2373</v>
      </c>
      <c r="G1656" s="19">
        <v>1</v>
      </c>
      <c r="H1656" s="19" t="s">
        <v>2373</v>
      </c>
      <c r="I1656" s="19" t="str">
        <f t="shared" si="50"/>
        <v>Normal Weight</v>
      </c>
      <c r="J1656" s="19" t="str">
        <f t="shared" si="51"/>
        <v>Normal</v>
      </c>
    </row>
    <row r="1657" spans="1:10" x14ac:dyDescent="0.3">
      <c r="A1657" s="19" t="s">
        <v>709</v>
      </c>
      <c r="B1657" s="19">
        <v>23.65</v>
      </c>
      <c r="C1657" s="21">
        <v>5.75</v>
      </c>
      <c r="D1657" s="19" t="s">
        <v>2374</v>
      </c>
      <c r="E1657" s="19" t="s">
        <v>2373</v>
      </c>
      <c r="F1657" s="19" t="s">
        <v>2373</v>
      </c>
      <c r="G1657" s="19">
        <v>0</v>
      </c>
      <c r="H1657" s="19" t="s">
        <v>2373</v>
      </c>
      <c r="I1657" s="19" t="str">
        <f t="shared" si="50"/>
        <v>Normal Weight</v>
      </c>
      <c r="J1657" s="19" t="str">
        <f t="shared" si="51"/>
        <v>Prediabetes</v>
      </c>
    </row>
    <row r="1658" spans="1:10" x14ac:dyDescent="0.3">
      <c r="A1658" s="19" t="s">
        <v>708</v>
      </c>
      <c r="B1658" s="19">
        <v>43.34</v>
      </c>
      <c r="C1658" s="21">
        <v>4.91</v>
      </c>
      <c r="D1658" s="19" t="s">
        <v>2373</v>
      </c>
      <c r="E1658" s="19" t="s">
        <v>2373</v>
      </c>
      <c r="F1658" s="19" t="s">
        <v>2373</v>
      </c>
      <c r="G1658" s="19">
        <v>1</v>
      </c>
      <c r="H1658" s="19" t="s">
        <v>2373</v>
      </c>
      <c r="I1658" s="19" t="str">
        <f t="shared" si="50"/>
        <v>Obesity</v>
      </c>
      <c r="J1658" s="19" t="str">
        <f t="shared" si="51"/>
        <v>Normal</v>
      </c>
    </row>
    <row r="1659" spans="1:10" x14ac:dyDescent="0.3">
      <c r="A1659" s="19" t="s">
        <v>707</v>
      </c>
      <c r="B1659" s="19">
        <v>31.98</v>
      </c>
      <c r="C1659" s="21">
        <v>4.46</v>
      </c>
      <c r="D1659" s="19" t="s">
        <v>2374</v>
      </c>
      <c r="E1659" s="19" t="s">
        <v>2373</v>
      </c>
      <c r="F1659" s="19" t="s">
        <v>2373</v>
      </c>
      <c r="G1659" s="19">
        <v>1</v>
      </c>
      <c r="H1659" s="19" t="s">
        <v>2373</v>
      </c>
      <c r="I1659" s="19" t="str">
        <f t="shared" si="50"/>
        <v>Obesity</v>
      </c>
      <c r="J1659" s="19" t="str">
        <f t="shared" si="51"/>
        <v>Normal</v>
      </c>
    </row>
    <row r="1660" spans="1:10" x14ac:dyDescent="0.3">
      <c r="A1660" s="19" t="s">
        <v>706</v>
      </c>
      <c r="B1660" s="19">
        <v>35.86</v>
      </c>
      <c r="C1660" s="21">
        <v>6.22</v>
      </c>
      <c r="D1660" s="19" t="s">
        <v>2373</v>
      </c>
      <c r="E1660" s="19" t="s">
        <v>2373</v>
      </c>
      <c r="F1660" s="19" t="s">
        <v>2373</v>
      </c>
      <c r="G1660" s="19">
        <v>1</v>
      </c>
      <c r="H1660" s="19" t="s">
        <v>2373</v>
      </c>
      <c r="I1660" s="19" t="str">
        <f t="shared" si="50"/>
        <v>Obesity</v>
      </c>
      <c r="J1660" s="19" t="str">
        <f t="shared" si="51"/>
        <v>Prediabetes</v>
      </c>
    </row>
    <row r="1661" spans="1:10" x14ac:dyDescent="0.3">
      <c r="A1661" s="19" t="s">
        <v>705</v>
      </c>
      <c r="B1661" s="19">
        <v>15.2</v>
      </c>
      <c r="C1661" s="21">
        <v>8.82</v>
      </c>
      <c r="D1661" s="19" t="s">
        <v>2373</v>
      </c>
      <c r="E1661" s="19" t="s">
        <v>2373</v>
      </c>
      <c r="F1661" s="19" t="s">
        <v>2373</v>
      </c>
      <c r="G1661" s="19">
        <v>0</v>
      </c>
      <c r="H1661" s="19" t="s">
        <v>2373</v>
      </c>
      <c r="I1661" s="19" t="str">
        <f t="shared" si="50"/>
        <v>Under Weight</v>
      </c>
      <c r="J1661" s="19" t="str">
        <f t="shared" si="51"/>
        <v>Diabetes</v>
      </c>
    </row>
    <row r="1662" spans="1:10" x14ac:dyDescent="0.3">
      <c r="A1662" s="19" t="s">
        <v>704</v>
      </c>
      <c r="B1662" s="19">
        <v>37.200000000000003</v>
      </c>
      <c r="C1662" s="21">
        <v>10.14</v>
      </c>
      <c r="D1662" s="19" t="s">
        <v>2373</v>
      </c>
      <c r="E1662" s="19" t="s">
        <v>2373</v>
      </c>
      <c r="F1662" s="19" t="s">
        <v>2373</v>
      </c>
      <c r="G1662" s="19">
        <v>0</v>
      </c>
      <c r="H1662" s="19" t="s">
        <v>2373</v>
      </c>
      <c r="I1662" s="19" t="str">
        <f t="shared" si="50"/>
        <v>Obesity</v>
      </c>
      <c r="J1662" s="19" t="str">
        <f t="shared" si="51"/>
        <v>Diabetes</v>
      </c>
    </row>
    <row r="1663" spans="1:10" x14ac:dyDescent="0.3">
      <c r="A1663" s="19" t="s">
        <v>703</v>
      </c>
      <c r="B1663" s="19">
        <v>17.91</v>
      </c>
      <c r="C1663" s="21">
        <v>4.66</v>
      </c>
      <c r="D1663" s="19" t="s">
        <v>2373</v>
      </c>
      <c r="E1663" s="19" t="s">
        <v>2373</v>
      </c>
      <c r="F1663" s="19" t="s">
        <v>2373</v>
      </c>
      <c r="G1663" s="19">
        <v>2</v>
      </c>
      <c r="H1663" s="19" t="s">
        <v>2373</v>
      </c>
      <c r="I1663" s="19" t="str">
        <f t="shared" si="50"/>
        <v>Under Weight</v>
      </c>
      <c r="J1663" s="19" t="str">
        <f t="shared" si="51"/>
        <v>Normal</v>
      </c>
    </row>
    <row r="1664" spans="1:10" x14ac:dyDescent="0.3">
      <c r="A1664" s="19" t="s">
        <v>702</v>
      </c>
      <c r="B1664" s="19">
        <v>20.76</v>
      </c>
      <c r="C1664" s="21">
        <v>6.26</v>
      </c>
      <c r="D1664" s="19" t="s">
        <v>2373</v>
      </c>
      <c r="E1664" s="19" t="s">
        <v>2373</v>
      </c>
      <c r="F1664" s="19" t="s">
        <v>2373</v>
      </c>
      <c r="G1664" s="19">
        <v>0</v>
      </c>
      <c r="H1664" s="19" t="s">
        <v>2373</v>
      </c>
      <c r="I1664" s="19" t="str">
        <f t="shared" si="50"/>
        <v>Normal Weight</v>
      </c>
      <c r="J1664" s="19" t="str">
        <f t="shared" si="51"/>
        <v>Prediabetes</v>
      </c>
    </row>
    <row r="1665" spans="1:10" x14ac:dyDescent="0.3">
      <c r="A1665" s="19" t="s">
        <v>701</v>
      </c>
      <c r="B1665" s="19">
        <v>38.99</v>
      </c>
      <c r="C1665" s="21">
        <v>5.21</v>
      </c>
      <c r="D1665" s="19" t="s">
        <v>2373</v>
      </c>
      <c r="E1665" s="19" t="s">
        <v>2374</v>
      </c>
      <c r="F1665" s="19" t="s">
        <v>2373</v>
      </c>
      <c r="G1665" s="19">
        <v>1</v>
      </c>
      <c r="H1665" s="19" t="s">
        <v>2373</v>
      </c>
      <c r="I1665" s="19" t="str">
        <f t="shared" si="50"/>
        <v>Obesity</v>
      </c>
      <c r="J1665" s="19" t="str">
        <f t="shared" si="51"/>
        <v>Normal</v>
      </c>
    </row>
    <row r="1666" spans="1:10" x14ac:dyDescent="0.3">
      <c r="A1666" s="19" t="s">
        <v>700</v>
      </c>
      <c r="B1666" s="19">
        <v>42.655000000000001</v>
      </c>
      <c r="C1666" s="21">
        <v>5.94</v>
      </c>
      <c r="D1666" s="19" t="s">
        <v>2374</v>
      </c>
      <c r="E1666" s="19" t="s">
        <v>2373</v>
      </c>
      <c r="F1666" s="19" t="s">
        <v>2374</v>
      </c>
      <c r="G1666" s="19">
        <v>1</v>
      </c>
      <c r="H1666" s="19" t="s">
        <v>2373</v>
      </c>
      <c r="I1666" s="19" t="str">
        <f t="shared" si="50"/>
        <v>Obesity</v>
      </c>
      <c r="J1666" s="19" t="str">
        <f t="shared" si="51"/>
        <v>Prediabetes</v>
      </c>
    </row>
    <row r="1667" spans="1:10" x14ac:dyDescent="0.3">
      <c r="A1667" s="19" t="s">
        <v>699</v>
      </c>
      <c r="B1667" s="19">
        <v>30.57</v>
      </c>
      <c r="C1667" s="21">
        <v>5.34</v>
      </c>
      <c r="D1667" s="19" t="s">
        <v>2373</v>
      </c>
      <c r="E1667" s="19" t="s">
        <v>2373</v>
      </c>
      <c r="F1667" s="19" t="s">
        <v>2374</v>
      </c>
      <c r="G1667" s="19">
        <v>1</v>
      </c>
      <c r="H1667" s="19" t="s">
        <v>2373</v>
      </c>
      <c r="I1667" s="19" t="str">
        <f t="shared" ref="I1667:I1730" si="52">IF(B1667&lt;18.5,"Under Weight",IF(B1667&lt;24.9,"Normal Weight",IF(B1667&lt;29.9,"Over Weight","Obesity")))</f>
        <v>Obesity</v>
      </c>
      <c r="J1667" s="19" t="str">
        <f t="shared" ref="J1667:J1730" si="53">IF(C1667&lt;5.7,"Normal",IF(C1667&lt;6.4,"Prediabetes","Diabetes"))</f>
        <v>Normal</v>
      </c>
    </row>
    <row r="1668" spans="1:10" x14ac:dyDescent="0.3">
      <c r="A1668" s="19" t="s">
        <v>698</v>
      </c>
      <c r="B1668" s="19">
        <v>17.7</v>
      </c>
      <c r="C1668" s="21">
        <v>6.38</v>
      </c>
      <c r="D1668" s="19" t="s">
        <v>2373</v>
      </c>
      <c r="E1668" s="19" t="s">
        <v>2373</v>
      </c>
      <c r="F1668" s="19" t="s">
        <v>2373</v>
      </c>
      <c r="G1668" s="19">
        <v>2</v>
      </c>
      <c r="H1668" s="19" t="s">
        <v>2373</v>
      </c>
      <c r="I1668" s="19" t="str">
        <f t="shared" si="52"/>
        <v>Under Weight</v>
      </c>
      <c r="J1668" s="19" t="str">
        <f t="shared" si="53"/>
        <v>Prediabetes</v>
      </c>
    </row>
    <row r="1669" spans="1:10" x14ac:dyDescent="0.3">
      <c r="A1669" s="19" t="s">
        <v>697</v>
      </c>
      <c r="B1669" s="19">
        <v>34.770000000000003</v>
      </c>
      <c r="C1669" s="21">
        <v>4.47</v>
      </c>
      <c r="D1669" s="19" t="s">
        <v>2373</v>
      </c>
      <c r="E1669" s="19" t="s">
        <v>2373</v>
      </c>
      <c r="F1669" s="19" t="s">
        <v>2373</v>
      </c>
      <c r="G1669" s="19">
        <v>1</v>
      </c>
      <c r="H1669" s="19" t="s">
        <v>2373</v>
      </c>
      <c r="I1669" s="19" t="str">
        <f t="shared" si="52"/>
        <v>Obesity</v>
      </c>
      <c r="J1669" s="19" t="str">
        <f t="shared" si="53"/>
        <v>Normal</v>
      </c>
    </row>
    <row r="1670" spans="1:10" x14ac:dyDescent="0.3">
      <c r="A1670" s="19" t="s">
        <v>696</v>
      </c>
      <c r="B1670" s="19">
        <v>16.88</v>
      </c>
      <c r="C1670" s="21">
        <v>9.9600000000000009</v>
      </c>
      <c r="D1670" s="19" t="s">
        <v>2373</v>
      </c>
      <c r="E1670" s="19" t="s">
        <v>2373</v>
      </c>
      <c r="F1670" s="19" t="s">
        <v>2373</v>
      </c>
      <c r="G1670" s="19">
        <v>0</v>
      </c>
      <c r="H1670" s="19" t="s">
        <v>2373</v>
      </c>
      <c r="I1670" s="19" t="str">
        <f t="shared" si="52"/>
        <v>Under Weight</v>
      </c>
      <c r="J1670" s="19" t="str">
        <f t="shared" si="53"/>
        <v>Diabetes</v>
      </c>
    </row>
    <row r="1671" spans="1:10" x14ac:dyDescent="0.3">
      <c r="A1671" s="19" t="s">
        <v>695</v>
      </c>
      <c r="B1671" s="19">
        <v>40.26</v>
      </c>
      <c r="C1671" s="21">
        <v>9.92</v>
      </c>
      <c r="D1671" s="19" t="s">
        <v>2374</v>
      </c>
      <c r="E1671" s="19" t="s">
        <v>2373</v>
      </c>
      <c r="F1671" s="19" t="s">
        <v>2373</v>
      </c>
      <c r="G1671" s="19">
        <v>0</v>
      </c>
      <c r="H1671" s="19" t="s">
        <v>2373</v>
      </c>
      <c r="I1671" s="19" t="str">
        <f t="shared" si="52"/>
        <v>Obesity</v>
      </c>
      <c r="J1671" s="19" t="str">
        <f t="shared" si="53"/>
        <v>Diabetes</v>
      </c>
    </row>
    <row r="1672" spans="1:10" x14ac:dyDescent="0.3">
      <c r="A1672" s="19" t="s">
        <v>694</v>
      </c>
      <c r="B1672" s="19">
        <v>25.6</v>
      </c>
      <c r="C1672" s="21">
        <v>6.03</v>
      </c>
      <c r="D1672" s="19" t="s">
        <v>2373</v>
      </c>
      <c r="E1672" s="19" t="s">
        <v>2373</v>
      </c>
      <c r="F1672" s="19" t="s">
        <v>2374</v>
      </c>
      <c r="G1672" s="19">
        <v>1</v>
      </c>
      <c r="H1672" s="19" t="s">
        <v>2373</v>
      </c>
      <c r="I1672" s="19" t="str">
        <f t="shared" si="52"/>
        <v>Over Weight</v>
      </c>
      <c r="J1672" s="19" t="str">
        <f t="shared" si="53"/>
        <v>Prediabetes</v>
      </c>
    </row>
    <row r="1673" spans="1:10" x14ac:dyDescent="0.3">
      <c r="A1673" s="19" t="s">
        <v>693</v>
      </c>
      <c r="B1673" s="19">
        <v>33.549999999999997</v>
      </c>
      <c r="C1673" s="21">
        <v>10.9</v>
      </c>
      <c r="D1673" s="19" t="s">
        <v>2374</v>
      </c>
      <c r="E1673" s="19" t="s">
        <v>2373</v>
      </c>
      <c r="F1673" s="19" t="s">
        <v>2373</v>
      </c>
      <c r="G1673" s="19">
        <v>0</v>
      </c>
      <c r="H1673" s="19" t="s">
        <v>2373</v>
      </c>
      <c r="I1673" s="19" t="str">
        <f t="shared" si="52"/>
        <v>Obesity</v>
      </c>
      <c r="J1673" s="19" t="str">
        <f t="shared" si="53"/>
        <v>Diabetes</v>
      </c>
    </row>
    <row r="1674" spans="1:10" x14ac:dyDescent="0.3">
      <c r="A1674" s="19" t="s">
        <v>692</v>
      </c>
      <c r="B1674" s="19">
        <v>16.690000000000001</v>
      </c>
      <c r="C1674" s="21">
        <v>10.66</v>
      </c>
      <c r="D1674" s="19" t="s">
        <v>2373</v>
      </c>
      <c r="E1674" s="19" t="s">
        <v>2373</v>
      </c>
      <c r="F1674" s="19" t="s">
        <v>2373</v>
      </c>
      <c r="G1674" s="19">
        <v>0</v>
      </c>
      <c r="H1674" s="19" t="s">
        <v>2373</v>
      </c>
      <c r="I1674" s="19" t="str">
        <f t="shared" si="52"/>
        <v>Under Weight</v>
      </c>
      <c r="J1674" s="19" t="str">
        <f t="shared" si="53"/>
        <v>Diabetes</v>
      </c>
    </row>
    <row r="1675" spans="1:10" x14ac:dyDescent="0.3">
      <c r="A1675" s="19" t="s">
        <v>691</v>
      </c>
      <c r="B1675" s="19">
        <v>19.95</v>
      </c>
      <c r="C1675" s="21">
        <v>4.05</v>
      </c>
      <c r="D1675" s="19" t="s">
        <v>2373</v>
      </c>
      <c r="E1675" s="19" t="s">
        <v>2373</v>
      </c>
      <c r="F1675" s="19" t="s">
        <v>2373</v>
      </c>
      <c r="G1675" s="19">
        <v>1</v>
      </c>
      <c r="H1675" s="19" t="s">
        <v>2373</v>
      </c>
      <c r="I1675" s="19" t="str">
        <f t="shared" si="52"/>
        <v>Normal Weight</v>
      </c>
      <c r="J1675" s="19" t="str">
        <f t="shared" si="53"/>
        <v>Normal</v>
      </c>
    </row>
    <row r="1676" spans="1:10" x14ac:dyDescent="0.3">
      <c r="A1676" s="19" t="s">
        <v>690</v>
      </c>
      <c r="B1676" s="19">
        <v>17.55</v>
      </c>
      <c r="C1676" s="21">
        <v>4.2300000000000004</v>
      </c>
      <c r="D1676" s="19" t="s">
        <v>2373</v>
      </c>
      <c r="E1676" s="19" t="s">
        <v>2373</v>
      </c>
      <c r="F1676" s="19" t="s">
        <v>2373</v>
      </c>
      <c r="G1676" s="19">
        <v>2</v>
      </c>
      <c r="H1676" s="19" t="s">
        <v>2373</v>
      </c>
      <c r="I1676" s="19" t="str">
        <f t="shared" si="52"/>
        <v>Under Weight</v>
      </c>
      <c r="J1676" s="19" t="str">
        <f t="shared" si="53"/>
        <v>Normal</v>
      </c>
    </row>
    <row r="1677" spans="1:10" x14ac:dyDescent="0.3">
      <c r="A1677" s="19" t="s">
        <v>689</v>
      </c>
      <c r="B1677" s="19">
        <v>22.01</v>
      </c>
      <c r="C1677" s="21">
        <v>5.01</v>
      </c>
      <c r="D1677" s="19" t="s">
        <v>2373</v>
      </c>
      <c r="E1677" s="19" t="s">
        <v>2373</v>
      </c>
      <c r="F1677" s="19" t="s">
        <v>2373</v>
      </c>
      <c r="G1677" s="19">
        <v>1</v>
      </c>
      <c r="H1677" s="19" t="s">
        <v>2373</v>
      </c>
      <c r="I1677" s="19" t="str">
        <f t="shared" si="52"/>
        <v>Normal Weight</v>
      </c>
      <c r="J1677" s="19" t="str">
        <f t="shared" si="53"/>
        <v>Normal</v>
      </c>
    </row>
    <row r="1678" spans="1:10" x14ac:dyDescent="0.3">
      <c r="A1678" s="19" t="s">
        <v>688</v>
      </c>
      <c r="B1678" s="19">
        <v>41.8</v>
      </c>
      <c r="C1678" s="21">
        <v>5.82</v>
      </c>
      <c r="D1678" s="19" t="s">
        <v>2374</v>
      </c>
      <c r="E1678" s="19" t="s">
        <v>2373</v>
      </c>
      <c r="F1678" s="19" t="s">
        <v>2374</v>
      </c>
      <c r="G1678" s="19">
        <v>1</v>
      </c>
      <c r="H1678" s="19" t="s">
        <v>2373</v>
      </c>
      <c r="I1678" s="19" t="str">
        <f t="shared" si="52"/>
        <v>Obesity</v>
      </c>
      <c r="J1678" s="19" t="str">
        <f t="shared" si="53"/>
        <v>Prediabetes</v>
      </c>
    </row>
    <row r="1679" spans="1:10" x14ac:dyDescent="0.3">
      <c r="A1679" s="19" t="s">
        <v>687</v>
      </c>
      <c r="B1679" s="19">
        <v>19.170000000000002</v>
      </c>
      <c r="C1679" s="21">
        <v>7.94</v>
      </c>
      <c r="D1679" s="19" t="s">
        <v>2373</v>
      </c>
      <c r="E1679" s="19" t="s">
        <v>2373</v>
      </c>
      <c r="F1679" s="19" t="s">
        <v>2373</v>
      </c>
      <c r="G1679" s="19">
        <v>0</v>
      </c>
      <c r="H1679" s="19" t="s">
        <v>2373</v>
      </c>
      <c r="I1679" s="19" t="str">
        <f t="shared" si="52"/>
        <v>Normal Weight</v>
      </c>
      <c r="J1679" s="19" t="str">
        <f t="shared" si="53"/>
        <v>Diabetes</v>
      </c>
    </row>
    <row r="1680" spans="1:10" x14ac:dyDescent="0.3">
      <c r="A1680" s="19" t="s">
        <v>686</v>
      </c>
      <c r="B1680" s="19">
        <v>32.799999999999997</v>
      </c>
      <c r="C1680" s="21">
        <v>6.16</v>
      </c>
      <c r="D1680" s="19" t="s">
        <v>2374</v>
      </c>
      <c r="E1680" s="19" t="s">
        <v>2373</v>
      </c>
      <c r="F1680" s="19" t="s">
        <v>2374</v>
      </c>
      <c r="G1680" s="19">
        <v>1</v>
      </c>
      <c r="H1680" s="19" t="s">
        <v>2373</v>
      </c>
      <c r="I1680" s="19" t="str">
        <f t="shared" si="52"/>
        <v>Obesity</v>
      </c>
      <c r="J1680" s="19" t="str">
        <f t="shared" si="53"/>
        <v>Prediabetes</v>
      </c>
    </row>
    <row r="1681" spans="1:10" x14ac:dyDescent="0.3">
      <c r="A1681" s="19" t="s">
        <v>685</v>
      </c>
      <c r="B1681" s="19">
        <v>35.814999999999998</v>
      </c>
      <c r="C1681" s="21">
        <v>4.1500000000000004</v>
      </c>
      <c r="D1681" s="19" t="s">
        <v>2373</v>
      </c>
      <c r="E1681" s="19" t="s">
        <v>2373</v>
      </c>
      <c r="F1681" s="19" t="s">
        <v>2373</v>
      </c>
      <c r="G1681" s="19">
        <v>1</v>
      </c>
      <c r="H1681" s="19" t="s">
        <v>2373</v>
      </c>
      <c r="I1681" s="19" t="str">
        <f t="shared" si="52"/>
        <v>Obesity</v>
      </c>
      <c r="J1681" s="19" t="str">
        <f t="shared" si="53"/>
        <v>Normal</v>
      </c>
    </row>
    <row r="1682" spans="1:10" x14ac:dyDescent="0.3">
      <c r="A1682" s="19" t="s">
        <v>684</v>
      </c>
      <c r="B1682" s="19">
        <v>24.3</v>
      </c>
      <c r="C1682" s="21">
        <v>6.23</v>
      </c>
      <c r="D1682" s="19" t="s">
        <v>2373</v>
      </c>
      <c r="E1682" s="19" t="s">
        <v>2373</v>
      </c>
      <c r="F1682" s="19" t="s">
        <v>2373</v>
      </c>
      <c r="G1682" s="19">
        <v>0</v>
      </c>
      <c r="H1682" s="19" t="s">
        <v>2373</v>
      </c>
      <c r="I1682" s="19" t="str">
        <f t="shared" si="52"/>
        <v>Normal Weight</v>
      </c>
      <c r="J1682" s="19" t="str">
        <f t="shared" si="53"/>
        <v>Prediabetes</v>
      </c>
    </row>
    <row r="1683" spans="1:10" x14ac:dyDescent="0.3">
      <c r="A1683" s="19" t="s">
        <v>683</v>
      </c>
      <c r="B1683" s="19">
        <v>19.059999999999999</v>
      </c>
      <c r="C1683" s="21">
        <v>7.41</v>
      </c>
      <c r="D1683" s="19" t="s">
        <v>2373</v>
      </c>
      <c r="E1683" s="19" t="s">
        <v>2373</v>
      </c>
      <c r="F1683" s="19" t="s">
        <v>2373</v>
      </c>
      <c r="G1683" s="19">
        <v>0</v>
      </c>
      <c r="H1683" s="19" t="s">
        <v>2373</v>
      </c>
      <c r="I1683" s="19" t="str">
        <f t="shared" si="52"/>
        <v>Normal Weight</v>
      </c>
      <c r="J1683" s="19" t="str">
        <f t="shared" si="53"/>
        <v>Diabetes</v>
      </c>
    </row>
    <row r="1684" spans="1:10" x14ac:dyDescent="0.3">
      <c r="A1684" s="19" t="s">
        <v>682</v>
      </c>
      <c r="B1684" s="19">
        <v>33.25</v>
      </c>
      <c r="C1684" s="21">
        <v>5.62</v>
      </c>
      <c r="D1684" s="19" t="s">
        <v>2374</v>
      </c>
      <c r="E1684" s="19" t="s">
        <v>2373</v>
      </c>
      <c r="F1684" s="19" t="s">
        <v>2373</v>
      </c>
      <c r="G1684" s="19">
        <v>1</v>
      </c>
      <c r="H1684" s="19" t="s">
        <v>2373</v>
      </c>
      <c r="I1684" s="19" t="str">
        <f t="shared" si="52"/>
        <v>Obesity</v>
      </c>
      <c r="J1684" s="19" t="str">
        <f t="shared" si="53"/>
        <v>Normal</v>
      </c>
    </row>
    <row r="1685" spans="1:10" x14ac:dyDescent="0.3">
      <c r="A1685" s="19" t="s">
        <v>681</v>
      </c>
      <c r="B1685" s="19">
        <v>21.37</v>
      </c>
      <c r="C1685" s="21">
        <v>4.54</v>
      </c>
      <c r="D1685" s="19" t="s">
        <v>2374</v>
      </c>
      <c r="E1685" s="19" t="s">
        <v>2373</v>
      </c>
      <c r="F1685" s="19" t="s">
        <v>2374</v>
      </c>
      <c r="G1685" s="19">
        <v>1</v>
      </c>
      <c r="H1685" s="19" t="s">
        <v>2373</v>
      </c>
      <c r="I1685" s="19" t="str">
        <f t="shared" si="52"/>
        <v>Normal Weight</v>
      </c>
      <c r="J1685" s="19" t="str">
        <f t="shared" si="53"/>
        <v>Normal</v>
      </c>
    </row>
    <row r="1686" spans="1:10" x14ac:dyDescent="0.3">
      <c r="A1686" s="19" t="s">
        <v>680</v>
      </c>
      <c r="B1686" s="19">
        <v>34.43</v>
      </c>
      <c r="C1686" s="21">
        <v>8.6199999999999992</v>
      </c>
      <c r="D1686" s="19" t="s">
        <v>2374</v>
      </c>
      <c r="E1686" s="19" t="s">
        <v>2373</v>
      </c>
      <c r="F1686" s="19" t="s">
        <v>2373</v>
      </c>
      <c r="G1686" s="19">
        <v>1</v>
      </c>
      <c r="H1686" s="19" t="s">
        <v>2373</v>
      </c>
      <c r="I1686" s="19" t="str">
        <f t="shared" si="52"/>
        <v>Obesity</v>
      </c>
      <c r="J1686" s="19" t="str">
        <f t="shared" si="53"/>
        <v>Diabetes</v>
      </c>
    </row>
    <row r="1687" spans="1:10" x14ac:dyDescent="0.3">
      <c r="A1687" s="19" t="s">
        <v>679</v>
      </c>
      <c r="B1687" s="19">
        <v>20.86</v>
      </c>
      <c r="C1687" s="21">
        <v>4.3600000000000003</v>
      </c>
      <c r="D1687" s="19" t="s">
        <v>2374</v>
      </c>
      <c r="E1687" s="19" t="s">
        <v>2373</v>
      </c>
      <c r="F1687" s="19" t="s">
        <v>2373</v>
      </c>
      <c r="G1687" s="19">
        <v>0</v>
      </c>
      <c r="H1687" s="19" t="s">
        <v>2373</v>
      </c>
      <c r="I1687" s="19" t="str">
        <f t="shared" si="52"/>
        <v>Normal Weight</v>
      </c>
      <c r="J1687" s="19" t="str">
        <f t="shared" si="53"/>
        <v>Normal</v>
      </c>
    </row>
    <row r="1688" spans="1:10" x14ac:dyDescent="0.3">
      <c r="A1688" s="19" t="s">
        <v>678</v>
      </c>
      <c r="B1688" s="19">
        <v>18.34</v>
      </c>
      <c r="C1688" s="21">
        <v>10.01</v>
      </c>
      <c r="D1688" s="19" t="s">
        <v>2373</v>
      </c>
      <c r="E1688" s="19" t="s">
        <v>2373</v>
      </c>
      <c r="F1688" s="19" t="s">
        <v>2373</v>
      </c>
      <c r="G1688" s="19">
        <v>0</v>
      </c>
      <c r="H1688" s="19" t="s">
        <v>2373</v>
      </c>
      <c r="I1688" s="19" t="str">
        <f t="shared" si="52"/>
        <v>Under Weight</v>
      </c>
      <c r="J1688" s="19" t="str">
        <f t="shared" si="53"/>
        <v>Diabetes</v>
      </c>
    </row>
    <row r="1689" spans="1:10" x14ac:dyDescent="0.3">
      <c r="A1689" s="19" t="s">
        <v>677</v>
      </c>
      <c r="B1689" s="19">
        <v>34.15</v>
      </c>
      <c r="C1689" s="21">
        <v>5.42</v>
      </c>
      <c r="D1689" s="19" t="s">
        <v>2373</v>
      </c>
      <c r="E1689" s="19" t="s">
        <v>2373</v>
      </c>
      <c r="F1689" s="19" t="s">
        <v>2373</v>
      </c>
      <c r="G1689" s="19">
        <v>0</v>
      </c>
      <c r="H1689" s="19" t="s">
        <v>2373</v>
      </c>
      <c r="I1689" s="19" t="str">
        <f t="shared" si="52"/>
        <v>Obesity</v>
      </c>
      <c r="J1689" s="19" t="str">
        <f t="shared" si="53"/>
        <v>Normal</v>
      </c>
    </row>
    <row r="1690" spans="1:10" x14ac:dyDescent="0.3">
      <c r="A1690" s="19" t="s">
        <v>676</v>
      </c>
      <c r="B1690" s="19">
        <v>18.350000000000001</v>
      </c>
      <c r="C1690" s="21">
        <v>5.12</v>
      </c>
      <c r="D1690" s="19" t="s">
        <v>2373</v>
      </c>
      <c r="E1690" s="19" t="s">
        <v>2373</v>
      </c>
      <c r="F1690" s="19" t="s">
        <v>2373</v>
      </c>
      <c r="G1690" s="19">
        <v>0</v>
      </c>
      <c r="H1690" s="19" t="s">
        <v>2373</v>
      </c>
      <c r="I1690" s="19" t="str">
        <f t="shared" si="52"/>
        <v>Under Weight</v>
      </c>
      <c r="J1690" s="19" t="str">
        <f t="shared" si="53"/>
        <v>Normal</v>
      </c>
    </row>
    <row r="1691" spans="1:10" x14ac:dyDescent="0.3">
      <c r="A1691" s="19" t="s">
        <v>675</v>
      </c>
      <c r="B1691" s="19">
        <v>22.13</v>
      </c>
      <c r="C1691" s="21">
        <v>9.1999999999999993</v>
      </c>
      <c r="D1691" s="19" t="s">
        <v>2374</v>
      </c>
      <c r="E1691" s="19" t="s">
        <v>2373</v>
      </c>
      <c r="F1691" s="19" t="s">
        <v>2373</v>
      </c>
      <c r="G1691" s="19">
        <v>0</v>
      </c>
      <c r="H1691" s="19" t="s">
        <v>2373</v>
      </c>
      <c r="I1691" s="19" t="str">
        <f t="shared" si="52"/>
        <v>Normal Weight</v>
      </c>
      <c r="J1691" s="19" t="str">
        <f t="shared" si="53"/>
        <v>Diabetes</v>
      </c>
    </row>
    <row r="1692" spans="1:10" x14ac:dyDescent="0.3">
      <c r="A1692" s="19" t="s">
        <v>674</v>
      </c>
      <c r="B1692" s="19">
        <v>22.51</v>
      </c>
      <c r="C1692" s="21">
        <v>6.08</v>
      </c>
      <c r="D1692" s="19" t="s">
        <v>2374</v>
      </c>
      <c r="E1692" s="19" t="s">
        <v>2373</v>
      </c>
      <c r="F1692" s="19" t="s">
        <v>2373</v>
      </c>
      <c r="G1692" s="19">
        <v>1</v>
      </c>
      <c r="H1692" s="19" t="s">
        <v>2373</v>
      </c>
      <c r="I1692" s="19" t="str">
        <f t="shared" si="52"/>
        <v>Normal Weight</v>
      </c>
      <c r="J1692" s="19" t="str">
        <f t="shared" si="53"/>
        <v>Prediabetes</v>
      </c>
    </row>
    <row r="1693" spans="1:10" x14ac:dyDescent="0.3">
      <c r="A1693" s="19" t="s">
        <v>673</v>
      </c>
      <c r="B1693" s="19">
        <v>31</v>
      </c>
      <c r="C1693" s="21">
        <v>4.7699999999999996</v>
      </c>
      <c r="D1693" s="19" t="s">
        <v>2373</v>
      </c>
      <c r="E1693" s="19" t="s">
        <v>2373</v>
      </c>
      <c r="F1693" s="19" t="s">
        <v>2373</v>
      </c>
      <c r="G1693" s="19">
        <v>1</v>
      </c>
      <c r="H1693" s="19" t="s">
        <v>2373</v>
      </c>
      <c r="I1693" s="19" t="str">
        <f t="shared" si="52"/>
        <v>Obesity</v>
      </c>
      <c r="J1693" s="19" t="str">
        <f t="shared" si="53"/>
        <v>Normal</v>
      </c>
    </row>
    <row r="1694" spans="1:10" x14ac:dyDescent="0.3">
      <c r="A1694" s="19" t="s">
        <v>672</v>
      </c>
      <c r="B1694" s="19">
        <v>28.27</v>
      </c>
      <c r="C1694" s="21">
        <v>4.62</v>
      </c>
      <c r="D1694" s="19" t="s">
        <v>2373</v>
      </c>
      <c r="E1694" s="19" t="s">
        <v>2373</v>
      </c>
      <c r="F1694" s="19" t="s">
        <v>2373</v>
      </c>
      <c r="G1694" s="19">
        <v>1</v>
      </c>
      <c r="H1694" s="19" t="s">
        <v>2373</v>
      </c>
      <c r="I1694" s="19" t="str">
        <f t="shared" si="52"/>
        <v>Over Weight</v>
      </c>
      <c r="J1694" s="19" t="str">
        <f t="shared" si="53"/>
        <v>Normal</v>
      </c>
    </row>
    <row r="1695" spans="1:10" x14ac:dyDescent="0.3">
      <c r="A1695" s="19" t="s">
        <v>671</v>
      </c>
      <c r="B1695" s="19">
        <v>29.92</v>
      </c>
      <c r="C1695" s="21">
        <v>9.07</v>
      </c>
      <c r="D1695" s="19" t="s">
        <v>2374</v>
      </c>
      <c r="E1695" s="19" t="s">
        <v>2373</v>
      </c>
      <c r="F1695" s="19" t="s">
        <v>2373</v>
      </c>
      <c r="G1695" s="19">
        <v>1</v>
      </c>
      <c r="H1695" s="19" t="s">
        <v>2373</v>
      </c>
      <c r="I1695" s="19" t="str">
        <f t="shared" si="52"/>
        <v>Obesity</v>
      </c>
      <c r="J1695" s="19" t="str">
        <f t="shared" si="53"/>
        <v>Diabetes</v>
      </c>
    </row>
    <row r="1696" spans="1:10" x14ac:dyDescent="0.3">
      <c r="A1696" s="19" t="s">
        <v>670</v>
      </c>
      <c r="B1696" s="19">
        <v>25.9</v>
      </c>
      <c r="C1696" s="21">
        <v>9.1199999999999992</v>
      </c>
      <c r="D1696" s="19" t="s">
        <v>2374</v>
      </c>
      <c r="E1696" s="19" t="s">
        <v>2373</v>
      </c>
      <c r="F1696" s="19" t="s">
        <v>2373</v>
      </c>
      <c r="G1696" s="19">
        <v>1</v>
      </c>
      <c r="H1696" s="19" t="s">
        <v>2373</v>
      </c>
      <c r="I1696" s="19" t="str">
        <f t="shared" si="52"/>
        <v>Over Weight</v>
      </c>
      <c r="J1696" s="19" t="str">
        <f t="shared" si="53"/>
        <v>Diabetes</v>
      </c>
    </row>
    <row r="1697" spans="1:10" x14ac:dyDescent="0.3">
      <c r="A1697" s="19" t="s">
        <v>669</v>
      </c>
      <c r="B1697" s="19">
        <v>27.74</v>
      </c>
      <c r="C1697" s="21">
        <v>7.32</v>
      </c>
      <c r="D1697" s="19" t="s">
        <v>2374</v>
      </c>
      <c r="E1697" s="19" t="s">
        <v>2373</v>
      </c>
      <c r="F1697" s="19" t="s">
        <v>2373</v>
      </c>
      <c r="G1697" s="19">
        <v>1</v>
      </c>
      <c r="H1697" s="19" t="s">
        <v>2373</v>
      </c>
      <c r="I1697" s="19" t="str">
        <f t="shared" si="52"/>
        <v>Over Weight</v>
      </c>
      <c r="J1697" s="19" t="str">
        <f t="shared" si="53"/>
        <v>Diabetes</v>
      </c>
    </row>
    <row r="1698" spans="1:10" x14ac:dyDescent="0.3">
      <c r="A1698" s="19" t="s">
        <v>668</v>
      </c>
      <c r="B1698" s="19">
        <v>17.260000000000002</v>
      </c>
      <c r="C1698" s="21">
        <v>11.73</v>
      </c>
      <c r="D1698" s="19" t="s">
        <v>2373</v>
      </c>
      <c r="E1698" s="19" t="s">
        <v>2373</v>
      </c>
      <c r="F1698" s="19" t="s">
        <v>2373</v>
      </c>
      <c r="G1698" s="19">
        <v>2</v>
      </c>
      <c r="H1698" s="19" t="s">
        <v>2373</v>
      </c>
      <c r="I1698" s="19" t="str">
        <f t="shared" si="52"/>
        <v>Under Weight</v>
      </c>
      <c r="J1698" s="19" t="str">
        <f t="shared" si="53"/>
        <v>Diabetes</v>
      </c>
    </row>
    <row r="1699" spans="1:10" x14ac:dyDescent="0.3">
      <c r="A1699" s="19" t="s">
        <v>667</v>
      </c>
      <c r="B1699" s="19">
        <v>19.855</v>
      </c>
      <c r="C1699" s="21">
        <v>6.64</v>
      </c>
      <c r="D1699" s="19" t="s">
        <v>2374</v>
      </c>
      <c r="E1699" s="19" t="s">
        <v>2373</v>
      </c>
      <c r="F1699" s="19" t="s">
        <v>2373</v>
      </c>
      <c r="G1699" s="19">
        <v>1</v>
      </c>
      <c r="H1699" s="19" t="s">
        <v>2373</v>
      </c>
      <c r="I1699" s="19" t="str">
        <f t="shared" si="52"/>
        <v>Normal Weight</v>
      </c>
      <c r="J1699" s="19" t="str">
        <f t="shared" si="53"/>
        <v>Diabetes</v>
      </c>
    </row>
    <row r="1700" spans="1:10" x14ac:dyDescent="0.3">
      <c r="A1700" s="19" t="s">
        <v>666</v>
      </c>
      <c r="B1700" s="19">
        <v>41.69</v>
      </c>
      <c r="C1700" s="21">
        <v>5.78</v>
      </c>
      <c r="D1700" s="19" t="s">
        <v>2373</v>
      </c>
      <c r="E1700" s="19" t="s">
        <v>2373</v>
      </c>
      <c r="F1700" s="19" t="s">
        <v>2373</v>
      </c>
      <c r="G1700" s="19">
        <v>0</v>
      </c>
      <c r="H1700" s="19" t="s">
        <v>2373</v>
      </c>
      <c r="I1700" s="19" t="str">
        <f t="shared" si="52"/>
        <v>Obesity</v>
      </c>
      <c r="J1700" s="19" t="str">
        <f t="shared" si="53"/>
        <v>Prediabetes</v>
      </c>
    </row>
    <row r="1701" spans="1:10" x14ac:dyDescent="0.3">
      <c r="A1701" s="19" t="s">
        <v>665</v>
      </c>
      <c r="B1701" s="19">
        <v>16.12</v>
      </c>
      <c r="C1701" s="21">
        <v>10.45</v>
      </c>
      <c r="D1701" s="19" t="s">
        <v>2373</v>
      </c>
      <c r="E1701" s="19" t="s">
        <v>2373</v>
      </c>
      <c r="F1701" s="19" t="s">
        <v>2373</v>
      </c>
      <c r="G1701" s="19">
        <v>0</v>
      </c>
      <c r="H1701" s="19" t="s">
        <v>2373</v>
      </c>
      <c r="I1701" s="19" t="str">
        <f t="shared" si="52"/>
        <v>Under Weight</v>
      </c>
      <c r="J1701" s="19" t="str">
        <f t="shared" si="53"/>
        <v>Diabetes</v>
      </c>
    </row>
    <row r="1702" spans="1:10" x14ac:dyDescent="0.3">
      <c r="A1702" s="19" t="s">
        <v>664</v>
      </c>
      <c r="B1702" s="19">
        <v>37.43</v>
      </c>
      <c r="C1702" s="21">
        <v>4.5199999999999996</v>
      </c>
      <c r="D1702" s="19" t="s">
        <v>2373</v>
      </c>
      <c r="E1702" s="19" t="s">
        <v>2373</v>
      </c>
      <c r="F1702" s="19" t="s">
        <v>2373</v>
      </c>
      <c r="G1702" s="19">
        <v>1</v>
      </c>
      <c r="H1702" s="19" t="s">
        <v>2373</v>
      </c>
      <c r="I1702" s="19" t="str">
        <f t="shared" si="52"/>
        <v>Obesity</v>
      </c>
      <c r="J1702" s="19" t="str">
        <f t="shared" si="53"/>
        <v>Normal</v>
      </c>
    </row>
    <row r="1703" spans="1:10" x14ac:dyDescent="0.3">
      <c r="A1703" s="19" t="s">
        <v>663</v>
      </c>
      <c r="B1703" s="19">
        <v>31.065000000000001</v>
      </c>
      <c r="C1703" s="21">
        <v>5.71</v>
      </c>
      <c r="D1703" s="19" t="s">
        <v>2373</v>
      </c>
      <c r="E1703" s="19" t="s">
        <v>2373</v>
      </c>
      <c r="F1703" s="19" t="s">
        <v>2373</v>
      </c>
      <c r="G1703" s="19">
        <v>0</v>
      </c>
      <c r="H1703" s="19" t="s">
        <v>2373</v>
      </c>
      <c r="I1703" s="19" t="str">
        <f t="shared" si="52"/>
        <v>Obesity</v>
      </c>
      <c r="J1703" s="19" t="str">
        <f t="shared" si="53"/>
        <v>Prediabetes</v>
      </c>
    </row>
    <row r="1704" spans="1:10" x14ac:dyDescent="0.3">
      <c r="A1704" s="19" t="s">
        <v>662</v>
      </c>
      <c r="B1704" s="19">
        <v>25.08</v>
      </c>
      <c r="C1704" s="21">
        <v>4.7699999999999996</v>
      </c>
      <c r="D1704" s="19" t="s">
        <v>2373</v>
      </c>
      <c r="E1704" s="19" t="s">
        <v>2373</v>
      </c>
      <c r="F1704" s="19" t="s">
        <v>2373</v>
      </c>
      <c r="G1704" s="19">
        <v>0</v>
      </c>
      <c r="H1704" s="19" t="s">
        <v>2373</v>
      </c>
      <c r="I1704" s="19" t="str">
        <f t="shared" si="52"/>
        <v>Over Weight</v>
      </c>
      <c r="J1704" s="19" t="str">
        <f t="shared" si="53"/>
        <v>Normal</v>
      </c>
    </row>
    <row r="1705" spans="1:10" x14ac:dyDescent="0.3">
      <c r="A1705" s="19" t="s">
        <v>661</v>
      </c>
      <c r="B1705" s="19">
        <v>15.2</v>
      </c>
      <c r="C1705" s="21">
        <v>7.81</v>
      </c>
      <c r="D1705" s="19" t="s">
        <v>2374</v>
      </c>
      <c r="E1705" s="19" t="s">
        <v>2373</v>
      </c>
      <c r="F1705" s="19" t="s">
        <v>2373</v>
      </c>
      <c r="G1705" s="19">
        <v>1</v>
      </c>
      <c r="H1705" s="19" t="s">
        <v>2373</v>
      </c>
      <c r="I1705" s="19" t="str">
        <f t="shared" si="52"/>
        <v>Under Weight</v>
      </c>
      <c r="J1705" s="19" t="str">
        <f t="shared" si="53"/>
        <v>Diabetes</v>
      </c>
    </row>
    <row r="1706" spans="1:10" x14ac:dyDescent="0.3">
      <c r="A1706" s="19" t="s">
        <v>660</v>
      </c>
      <c r="B1706" s="19">
        <v>22.34</v>
      </c>
      <c r="C1706" s="21">
        <v>5.19</v>
      </c>
      <c r="D1706" s="19" t="s">
        <v>2374</v>
      </c>
      <c r="E1706" s="19" t="s">
        <v>2373</v>
      </c>
      <c r="F1706" s="19" t="s">
        <v>2373</v>
      </c>
      <c r="G1706" s="19">
        <v>0</v>
      </c>
      <c r="H1706" s="19" t="s">
        <v>2373</v>
      </c>
      <c r="I1706" s="19" t="str">
        <f t="shared" si="52"/>
        <v>Normal Weight</v>
      </c>
      <c r="J1706" s="19" t="str">
        <f t="shared" si="53"/>
        <v>Normal</v>
      </c>
    </row>
    <row r="1707" spans="1:10" x14ac:dyDescent="0.3">
      <c r="A1707" s="19" t="s">
        <v>659</v>
      </c>
      <c r="B1707" s="19">
        <v>40.15</v>
      </c>
      <c r="C1707" s="21">
        <v>5.93</v>
      </c>
      <c r="D1707" s="19" t="s">
        <v>2373</v>
      </c>
      <c r="E1707" s="19" t="s">
        <v>2373</v>
      </c>
      <c r="F1707" s="19" t="s">
        <v>2373</v>
      </c>
      <c r="G1707" s="19">
        <v>1</v>
      </c>
      <c r="H1707" s="19" t="s">
        <v>2373</v>
      </c>
      <c r="I1707" s="19" t="str">
        <f t="shared" si="52"/>
        <v>Obesity</v>
      </c>
      <c r="J1707" s="19" t="str">
        <f t="shared" si="53"/>
        <v>Prediabetes</v>
      </c>
    </row>
    <row r="1708" spans="1:10" x14ac:dyDescent="0.3">
      <c r="A1708" s="19" t="s">
        <v>658</v>
      </c>
      <c r="B1708" s="19">
        <v>37.729999999999997</v>
      </c>
      <c r="C1708" s="21">
        <v>6.29</v>
      </c>
      <c r="D1708" s="19" t="s">
        <v>2373</v>
      </c>
      <c r="E1708" s="19" t="s">
        <v>2373</v>
      </c>
      <c r="F1708" s="19" t="s">
        <v>2373</v>
      </c>
      <c r="G1708" s="19">
        <v>1</v>
      </c>
      <c r="H1708" s="19" t="s">
        <v>2373</v>
      </c>
      <c r="I1708" s="19" t="str">
        <f t="shared" si="52"/>
        <v>Obesity</v>
      </c>
      <c r="J1708" s="19" t="str">
        <f t="shared" si="53"/>
        <v>Prediabetes</v>
      </c>
    </row>
    <row r="1709" spans="1:10" x14ac:dyDescent="0.3">
      <c r="A1709" s="19" t="s">
        <v>657</v>
      </c>
      <c r="B1709" s="19">
        <v>25.35</v>
      </c>
      <c r="C1709" s="21">
        <v>4.9000000000000004</v>
      </c>
      <c r="D1709" s="19" t="s">
        <v>2373</v>
      </c>
      <c r="E1709" s="19" t="s">
        <v>2373</v>
      </c>
      <c r="F1709" s="19" t="s">
        <v>2373</v>
      </c>
      <c r="G1709" s="19">
        <v>0</v>
      </c>
      <c r="H1709" s="19" t="s">
        <v>2373</v>
      </c>
      <c r="I1709" s="19" t="str">
        <f t="shared" si="52"/>
        <v>Over Weight</v>
      </c>
      <c r="J1709" s="19" t="str">
        <f t="shared" si="53"/>
        <v>Normal</v>
      </c>
    </row>
    <row r="1710" spans="1:10" x14ac:dyDescent="0.3">
      <c r="A1710" s="19" t="s">
        <v>656</v>
      </c>
      <c r="B1710" s="19">
        <v>26.41</v>
      </c>
      <c r="C1710" s="21">
        <v>5.07</v>
      </c>
      <c r="D1710" s="19" t="s">
        <v>2374</v>
      </c>
      <c r="E1710" s="19" t="s">
        <v>2373</v>
      </c>
      <c r="F1710" s="19" t="s">
        <v>2373</v>
      </c>
      <c r="G1710" s="19">
        <v>1</v>
      </c>
      <c r="H1710" s="19" t="s">
        <v>2373</v>
      </c>
      <c r="I1710" s="19" t="str">
        <f t="shared" si="52"/>
        <v>Over Weight</v>
      </c>
      <c r="J1710" s="19" t="str">
        <f t="shared" si="53"/>
        <v>Normal</v>
      </c>
    </row>
    <row r="1711" spans="1:10" x14ac:dyDescent="0.3">
      <c r="A1711" s="19" t="s">
        <v>655</v>
      </c>
      <c r="B1711" s="19">
        <v>27.6</v>
      </c>
      <c r="C1711" s="21">
        <v>5.33</v>
      </c>
      <c r="D1711" s="19" t="s">
        <v>2373</v>
      </c>
      <c r="E1711" s="19" t="s">
        <v>2373</v>
      </c>
      <c r="F1711" s="19" t="s">
        <v>2373</v>
      </c>
      <c r="G1711" s="19">
        <v>1</v>
      </c>
      <c r="H1711" s="19" t="s">
        <v>2373</v>
      </c>
      <c r="I1711" s="19" t="str">
        <f t="shared" si="52"/>
        <v>Over Weight</v>
      </c>
      <c r="J1711" s="19" t="str">
        <f t="shared" si="53"/>
        <v>Normal</v>
      </c>
    </row>
    <row r="1712" spans="1:10" x14ac:dyDescent="0.3">
      <c r="A1712" s="19" t="s">
        <v>654</v>
      </c>
      <c r="B1712" s="19">
        <v>33.82</v>
      </c>
      <c r="C1712" s="21">
        <v>8.93</v>
      </c>
      <c r="D1712" s="19" t="s">
        <v>2374</v>
      </c>
      <c r="E1712" s="19" t="s">
        <v>2373</v>
      </c>
      <c r="F1712" s="19" t="s">
        <v>2373</v>
      </c>
      <c r="G1712" s="19">
        <v>1</v>
      </c>
      <c r="H1712" s="19" t="s">
        <v>2373</v>
      </c>
      <c r="I1712" s="19" t="str">
        <f t="shared" si="52"/>
        <v>Obesity</v>
      </c>
      <c r="J1712" s="19" t="str">
        <f t="shared" si="53"/>
        <v>Diabetes</v>
      </c>
    </row>
    <row r="1713" spans="1:10" x14ac:dyDescent="0.3">
      <c r="A1713" s="19" t="s">
        <v>653</v>
      </c>
      <c r="B1713" s="19">
        <v>32.9</v>
      </c>
      <c r="C1713" s="21">
        <v>4.3499999999999996</v>
      </c>
      <c r="D1713" s="19" t="s">
        <v>2373</v>
      </c>
      <c r="E1713" s="19" t="s">
        <v>2373</v>
      </c>
      <c r="F1713" s="19" t="s">
        <v>2373</v>
      </c>
      <c r="G1713" s="19">
        <v>0</v>
      </c>
      <c r="H1713" s="19" t="s">
        <v>2373</v>
      </c>
      <c r="I1713" s="19" t="str">
        <f t="shared" si="52"/>
        <v>Obesity</v>
      </c>
      <c r="J1713" s="19" t="str">
        <f t="shared" si="53"/>
        <v>Normal</v>
      </c>
    </row>
    <row r="1714" spans="1:10" x14ac:dyDescent="0.3">
      <c r="A1714" s="19" t="s">
        <v>652</v>
      </c>
      <c r="B1714" s="19">
        <v>30.875</v>
      </c>
      <c r="C1714" s="21">
        <v>9.5399999999999991</v>
      </c>
      <c r="D1714" s="19" t="s">
        <v>2374</v>
      </c>
      <c r="E1714" s="19" t="s">
        <v>2373</v>
      </c>
      <c r="F1714" s="19" t="s">
        <v>2373</v>
      </c>
      <c r="G1714" s="19">
        <v>1</v>
      </c>
      <c r="H1714" s="19" t="s">
        <v>2373</v>
      </c>
      <c r="I1714" s="19" t="str">
        <f t="shared" si="52"/>
        <v>Obesity</v>
      </c>
      <c r="J1714" s="19" t="str">
        <f t="shared" si="53"/>
        <v>Diabetes</v>
      </c>
    </row>
    <row r="1715" spans="1:10" x14ac:dyDescent="0.3">
      <c r="A1715" s="19" t="s">
        <v>651</v>
      </c>
      <c r="B1715" s="19">
        <v>32.64</v>
      </c>
      <c r="C1715" s="21">
        <v>5.91</v>
      </c>
      <c r="D1715" s="19" t="s">
        <v>2373</v>
      </c>
      <c r="E1715" s="19" t="s">
        <v>2373</v>
      </c>
      <c r="F1715" s="19" t="s">
        <v>2373</v>
      </c>
      <c r="G1715" s="19">
        <v>0</v>
      </c>
      <c r="H1715" s="19" t="s">
        <v>2373</v>
      </c>
      <c r="I1715" s="19" t="str">
        <f t="shared" si="52"/>
        <v>Obesity</v>
      </c>
      <c r="J1715" s="19" t="str">
        <f t="shared" si="53"/>
        <v>Prediabetes</v>
      </c>
    </row>
    <row r="1716" spans="1:10" x14ac:dyDescent="0.3">
      <c r="A1716" s="19" t="s">
        <v>650</v>
      </c>
      <c r="B1716" s="19">
        <v>22.135000000000002</v>
      </c>
      <c r="C1716" s="21">
        <v>5.0999999999999996</v>
      </c>
      <c r="D1716" s="19" t="s">
        <v>2373</v>
      </c>
      <c r="E1716" s="19" t="s">
        <v>2373</v>
      </c>
      <c r="F1716" s="19" t="s">
        <v>2373</v>
      </c>
      <c r="G1716" s="19">
        <v>0</v>
      </c>
      <c r="H1716" s="19" t="s">
        <v>2373</v>
      </c>
      <c r="I1716" s="19" t="str">
        <f t="shared" si="52"/>
        <v>Normal Weight</v>
      </c>
      <c r="J1716" s="19" t="str">
        <f t="shared" si="53"/>
        <v>Normal</v>
      </c>
    </row>
    <row r="1717" spans="1:10" x14ac:dyDescent="0.3">
      <c r="A1717" s="19" t="s">
        <v>649</v>
      </c>
      <c r="B1717" s="19">
        <v>16.53</v>
      </c>
      <c r="C1717" s="21">
        <v>5.08</v>
      </c>
      <c r="D1717" s="19" t="s">
        <v>2373</v>
      </c>
      <c r="E1717" s="19" t="s">
        <v>2373</v>
      </c>
      <c r="F1717" s="19" t="s">
        <v>2373</v>
      </c>
      <c r="G1717" s="19">
        <v>2</v>
      </c>
      <c r="H1717" s="19" t="s">
        <v>2373</v>
      </c>
      <c r="I1717" s="19" t="str">
        <f t="shared" si="52"/>
        <v>Under Weight</v>
      </c>
      <c r="J1717" s="19" t="str">
        <f t="shared" si="53"/>
        <v>Normal</v>
      </c>
    </row>
    <row r="1718" spans="1:10" x14ac:dyDescent="0.3">
      <c r="A1718" s="19" t="s">
        <v>648</v>
      </c>
      <c r="B1718" s="19">
        <v>32.774999999999999</v>
      </c>
      <c r="C1718" s="21">
        <v>4.75</v>
      </c>
      <c r="D1718" s="19" t="s">
        <v>2373</v>
      </c>
      <c r="E1718" s="19" t="s">
        <v>2373</v>
      </c>
      <c r="F1718" s="19" t="s">
        <v>2373</v>
      </c>
      <c r="G1718" s="19">
        <v>0</v>
      </c>
      <c r="H1718" s="19" t="s">
        <v>2373</v>
      </c>
      <c r="I1718" s="19" t="str">
        <f t="shared" si="52"/>
        <v>Obesity</v>
      </c>
      <c r="J1718" s="19" t="str">
        <f t="shared" si="53"/>
        <v>Normal</v>
      </c>
    </row>
    <row r="1719" spans="1:10" x14ac:dyDescent="0.3">
      <c r="A1719" s="19" t="s">
        <v>647</v>
      </c>
      <c r="B1719" s="19">
        <v>30.9</v>
      </c>
      <c r="C1719" s="21">
        <v>6.05</v>
      </c>
      <c r="D1719" s="19" t="s">
        <v>2373</v>
      </c>
      <c r="E1719" s="19" t="s">
        <v>2373</v>
      </c>
      <c r="F1719" s="19" t="s">
        <v>2373</v>
      </c>
      <c r="G1719" s="19">
        <v>1</v>
      </c>
      <c r="H1719" s="19" t="s">
        <v>2373</v>
      </c>
      <c r="I1719" s="19" t="str">
        <f t="shared" si="52"/>
        <v>Obesity</v>
      </c>
      <c r="J1719" s="19" t="str">
        <f t="shared" si="53"/>
        <v>Prediabetes</v>
      </c>
    </row>
    <row r="1720" spans="1:10" x14ac:dyDescent="0.3">
      <c r="A1720" s="19" t="s">
        <v>646</v>
      </c>
      <c r="B1720" s="19">
        <v>15.58</v>
      </c>
      <c r="C1720" s="21">
        <v>11.56</v>
      </c>
      <c r="D1720" s="19" t="s">
        <v>2373</v>
      </c>
      <c r="E1720" s="19" t="s">
        <v>2373</v>
      </c>
      <c r="F1720" s="19" t="s">
        <v>2373</v>
      </c>
      <c r="G1720" s="19">
        <v>0</v>
      </c>
      <c r="H1720" s="19" t="s">
        <v>2373</v>
      </c>
      <c r="I1720" s="19" t="str">
        <f t="shared" si="52"/>
        <v>Under Weight</v>
      </c>
      <c r="J1720" s="19" t="str">
        <f t="shared" si="53"/>
        <v>Diabetes</v>
      </c>
    </row>
    <row r="1721" spans="1:10" x14ac:dyDescent="0.3">
      <c r="A1721" s="19" t="s">
        <v>645</v>
      </c>
      <c r="B1721" s="19">
        <v>26.315000000000001</v>
      </c>
      <c r="C1721" s="21">
        <v>5.76</v>
      </c>
      <c r="D1721" s="19" t="s">
        <v>2373</v>
      </c>
      <c r="E1721" s="19" t="s">
        <v>2373</v>
      </c>
      <c r="F1721" s="19" t="s">
        <v>2373</v>
      </c>
      <c r="G1721" s="19">
        <v>0</v>
      </c>
      <c r="H1721" s="19" t="s">
        <v>2373</v>
      </c>
      <c r="I1721" s="19" t="str">
        <f t="shared" si="52"/>
        <v>Over Weight</v>
      </c>
      <c r="J1721" s="19" t="str">
        <f t="shared" si="53"/>
        <v>Prediabetes</v>
      </c>
    </row>
    <row r="1722" spans="1:10" x14ac:dyDescent="0.3">
      <c r="A1722" s="19" t="s">
        <v>644</v>
      </c>
      <c r="B1722" s="19">
        <v>35.61</v>
      </c>
      <c r="C1722" s="21">
        <v>5.65</v>
      </c>
      <c r="D1722" s="19" t="s">
        <v>2373</v>
      </c>
      <c r="E1722" s="19" t="s">
        <v>2374</v>
      </c>
      <c r="F1722" s="19" t="s">
        <v>2373</v>
      </c>
      <c r="G1722" s="19">
        <v>1</v>
      </c>
      <c r="H1722" s="19" t="s">
        <v>2373</v>
      </c>
      <c r="I1722" s="19" t="str">
        <f t="shared" si="52"/>
        <v>Obesity</v>
      </c>
      <c r="J1722" s="19" t="str">
        <f t="shared" si="53"/>
        <v>Normal</v>
      </c>
    </row>
    <row r="1723" spans="1:10" x14ac:dyDescent="0.3">
      <c r="A1723" s="19" t="s">
        <v>643</v>
      </c>
      <c r="B1723" s="19">
        <v>37.56</v>
      </c>
      <c r="C1723" s="21">
        <v>5.88</v>
      </c>
      <c r="D1723" s="19" t="s">
        <v>2373</v>
      </c>
      <c r="E1723" s="19" t="s">
        <v>2374</v>
      </c>
      <c r="F1723" s="19" t="s">
        <v>2373</v>
      </c>
      <c r="G1723" s="19">
        <v>1</v>
      </c>
      <c r="H1723" s="19" t="s">
        <v>2373</v>
      </c>
      <c r="I1723" s="19" t="str">
        <f t="shared" si="52"/>
        <v>Obesity</v>
      </c>
      <c r="J1723" s="19" t="str">
        <f t="shared" si="53"/>
        <v>Prediabetes</v>
      </c>
    </row>
    <row r="1724" spans="1:10" x14ac:dyDescent="0.3">
      <c r="A1724" s="19" t="s">
        <v>642</v>
      </c>
      <c r="B1724" s="19">
        <v>15.49</v>
      </c>
      <c r="C1724" s="21">
        <v>9.6</v>
      </c>
      <c r="D1724" s="19" t="s">
        <v>2373</v>
      </c>
      <c r="E1724" s="19" t="s">
        <v>2373</v>
      </c>
      <c r="F1724" s="19" t="s">
        <v>2373</v>
      </c>
      <c r="G1724" s="19">
        <v>0</v>
      </c>
      <c r="H1724" s="19" t="s">
        <v>2373</v>
      </c>
      <c r="I1724" s="19" t="str">
        <f t="shared" si="52"/>
        <v>Under Weight</v>
      </c>
      <c r="J1724" s="19" t="str">
        <f t="shared" si="53"/>
        <v>Diabetes</v>
      </c>
    </row>
    <row r="1725" spans="1:10" x14ac:dyDescent="0.3">
      <c r="A1725" s="19" t="s">
        <v>641</v>
      </c>
      <c r="B1725" s="19">
        <v>23.48</v>
      </c>
      <c r="C1725" s="21">
        <v>6.24</v>
      </c>
      <c r="D1725" s="19" t="s">
        <v>2373</v>
      </c>
      <c r="E1725" s="19" t="s">
        <v>2373</v>
      </c>
      <c r="F1725" s="19" t="s">
        <v>2373</v>
      </c>
      <c r="G1725" s="19">
        <v>1</v>
      </c>
      <c r="H1725" s="19" t="s">
        <v>2373</v>
      </c>
      <c r="I1725" s="19" t="str">
        <f t="shared" si="52"/>
        <v>Normal Weight</v>
      </c>
      <c r="J1725" s="19" t="str">
        <f t="shared" si="53"/>
        <v>Prediabetes</v>
      </c>
    </row>
    <row r="1726" spans="1:10" x14ac:dyDescent="0.3">
      <c r="A1726" s="19" t="s">
        <v>640</v>
      </c>
      <c r="B1726" s="19">
        <v>30.02</v>
      </c>
      <c r="C1726" s="21">
        <v>7.63</v>
      </c>
      <c r="D1726" s="19" t="s">
        <v>2374</v>
      </c>
      <c r="E1726" s="19" t="s">
        <v>2373</v>
      </c>
      <c r="F1726" s="19" t="s">
        <v>2373</v>
      </c>
      <c r="G1726" s="19">
        <v>1</v>
      </c>
      <c r="H1726" s="19" t="s">
        <v>2373</v>
      </c>
      <c r="I1726" s="19" t="str">
        <f t="shared" si="52"/>
        <v>Obesity</v>
      </c>
      <c r="J1726" s="19" t="str">
        <f t="shared" si="53"/>
        <v>Diabetes</v>
      </c>
    </row>
    <row r="1727" spans="1:10" x14ac:dyDescent="0.3">
      <c r="A1727" s="19" t="s">
        <v>639</v>
      </c>
      <c r="B1727" s="19">
        <v>26.885000000000002</v>
      </c>
      <c r="C1727" s="21">
        <v>8.66</v>
      </c>
      <c r="D1727" s="19" t="s">
        <v>2374</v>
      </c>
      <c r="E1727" s="19" t="s">
        <v>2373</v>
      </c>
      <c r="F1727" s="19" t="s">
        <v>2373</v>
      </c>
      <c r="G1727" s="19">
        <v>1</v>
      </c>
      <c r="H1727" s="19" t="s">
        <v>2373</v>
      </c>
      <c r="I1727" s="19" t="str">
        <f t="shared" si="52"/>
        <v>Over Weight</v>
      </c>
      <c r="J1727" s="19" t="str">
        <f t="shared" si="53"/>
        <v>Diabetes</v>
      </c>
    </row>
    <row r="1728" spans="1:10" x14ac:dyDescent="0.3">
      <c r="A1728" s="19" t="s">
        <v>638</v>
      </c>
      <c r="B1728" s="19">
        <v>25.84</v>
      </c>
      <c r="C1728" s="21">
        <v>8.5500000000000007</v>
      </c>
      <c r="D1728" s="19" t="s">
        <v>2374</v>
      </c>
      <c r="E1728" s="19" t="s">
        <v>2373</v>
      </c>
      <c r="F1728" s="19" t="s">
        <v>2373</v>
      </c>
      <c r="G1728" s="19">
        <v>1</v>
      </c>
      <c r="H1728" s="19" t="s">
        <v>2373</v>
      </c>
      <c r="I1728" s="19" t="str">
        <f t="shared" si="52"/>
        <v>Over Weight</v>
      </c>
      <c r="J1728" s="19" t="str">
        <f t="shared" si="53"/>
        <v>Diabetes</v>
      </c>
    </row>
    <row r="1729" spans="1:10" x14ac:dyDescent="0.3">
      <c r="A1729" s="19" t="s">
        <v>637</v>
      </c>
      <c r="B1729" s="19">
        <v>27.454999999999998</v>
      </c>
      <c r="C1729" s="21">
        <v>4.54</v>
      </c>
      <c r="D1729" s="19" t="s">
        <v>2373</v>
      </c>
      <c r="E1729" s="19" t="s">
        <v>2373</v>
      </c>
      <c r="F1729" s="19" t="s">
        <v>2373</v>
      </c>
      <c r="G1729" s="19">
        <v>0</v>
      </c>
      <c r="H1729" s="19" t="s">
        <v>2373</v>
      </c>
      <c r="I1729" s="19" t="str">
        <f t="shared" si="52"/>
        <v>Over Weight</v>
      </c>
      <c r="J1729" s="19" t="str">
        <f t="shared" si="53"/>
        <v>Normal</v>
      </c>
    </row>
    <row r="1730" spans="1:10" x14ac:dyDescent="0.3">
      <c r="A1730" s="19" t="s">
        <v>636</v>
      </c>
      <c r="B1730" s="19">
        <v>24.605</v>
      </c>
      <c r="C1730" s="21">
        <v>5.7</v>
      </c>
      <c r="D1730" s="19" t="s">
        <v>2373</v>
      </c>
      <c r="E1730" s="19" t="s">
        <v>2373</v>
      </c>
      <c r="F1730" s="19" t="s">
        <v>2373</v>
      </c>
      <c r="G1730" s="19">
        <v>0</v>
      </c>
      <c r="H1730" s="19" t="s">
        <v>2373</v>
      </c>
      <c r="I1730" s="19" t="str">
        <f t="shared" si="52"/>
        <v>Normal Weight</v>
      </c>
      <c r="J1730" s="19" t="str">
        <f t="shared" si="53"/>
        <v>Prediabetes</v>
      </c>
    </row>
    <row r="1731" spans="1:10" x14ac:dyDescent="0.3">
      <c r="A1731" s="19" t="s">
        <v>635</v>
      </c>
      <c r="B1731" s="19">
        <v>30.8</v>
      </c>
      <c r="C1731" s="21">
        <v>5.07</v>
      </c>
      <c r="D1731" s="19" t="s">
        <v>2373</v>
      </c>
      <c r="E1731" s="19" t="s">
        <v>2373</v>
      </c>
      <c r="F1731" s="19" t="s">
        <v>2373</v>
      </c>
      <c r="G1731" s="19">
        <v>0</v>
      </c>
      <c r="H1731" s="19" t="s">
        <v>2373</v>
      </c>
      <c r="I1731" s="19" t="str">
        <f t="shared" ref="I1731:I1794" si="54">IF(B1731&lt;18.5,"Under Weight",IF(B1731&lt;24.9,"Normal Weight",IF(B1731&lt;29.9,"Over Weight","Obesity")))</f>
        <v>Obesity</v>
      </c>
      <c r="J1731" s="19" t="str">
        <f t="shared" ref="J1731:J1794" si="55">IF(C1731&lt;5.7,"Normal",IF(C1731&lt;6.4,"Prediabetes","Diabetes"))</f>
        <v>Normal</v>
      </c>
    </row>
    <row r="1732" spans="1:10" x14ac:dyDescent="0.3">
      <c r="A1732" s="19" t="s">
        <v>634</v>
      </c>
      <c r="B1732" s="19">
        <v>34.799999999999997</v>
      </c>
      <c r="C1732" s="21">
        <v>4.38</v>
      </c>
      <c r="D1732" s="19" t="s">
        <v>2373</v>
      </c>
      <c r="E1732" s="19" t="s">
        <v>2373</v>
      </c>
      <c r="F1732" s="19" t="s">
        <v>2373</v>
      </c>
      <c r="G1732" s="19">
        <v>1</v>
      </c>
      <c r="H1732" s="19" t="s">
        <v>2373</v>
      </c>
      <c r="I1732" s="19" t="str">
        <f t="shared" si="54"/>
        <v>Obesity</v>
      </c>
      <c r="J1732" s="19" t="str">
        <f t="shared" si="55"/>
        <v>Normal</v>
      </c>
    </row>
    <row r="1733" spans="1:10" x14ac:dyDescent="0.3">
      <c r="A1733" s="19" t="s">
        <v>633</v>
      </c>
      <c r="B1733" s="19">
        <v>34.21</v>
      </c>
      <c r="C1733" s="21">
        <v>4.54</v>
      </c>
      <c r="D1733" s="19" t="s">
        <v>2373</v>
      </c>
      <c r="E1733" s="19" t="s">
        <v>2373</v>
      </c>
      <c r="F1733" s="19" t="s">
        <v>2373</v>
      </c>
      <c r="G1733" s="19">
        <v>1</v>
      </c>
      <c r="H1733" s="19" t="s">
        <v>2373</v>
      </c>
      <c r="I1733" s="19" t="str">
        <f t="shared" si="54"/>
        <v>Obesity</v>
      </c>
      <c r="J1733" s="19" t="str">
        <f t="shared" si="55"/>
        <v>Normal</v>
      </c>
    </row>
    <row r="1734" spans="1:10" x14ac:dyDescent="0.3">
      <c r="A1734" s="19" t="s">
        <v>632</v>
      </c>
      <c r="B1734" s="19">
        <v>31</v>
      </c>
      <c r="C1734" s="21">
        <v>5.38</v>
      </c>
      <c r="D1734" s="19" t="s">
        <v>2373</v>
      </c>
      <c r="E1734" s="19" t="s">
        <v>2373</v>
      </c>
      <c r="F1734" s="19" t="s">
        <v>2373</v>
      </c>
      <c r="G1734" s="19">
        <v>1</v>
      </c>
      <c r="H1734" s="19" t="s">
        <v>2373</v>
      </c>
      <c r="I1734" s="19" t="str">
        <f t="shared" si="54"/>
        <v>Obesity</v>
      </c>
      <c r="J1734" s="19" t="str">
        <f t="shared" si="55"/>
        <v>Normal</v>
      </c>
    </row>
    <row r="1735" spans="1:10" x14ac:dyDescent="0.3">
      <c r="A1735" s="19" t="s">
        <v>631</v>
      </c>
      <c r="B1735" s="19">
        <v>26.125</v>
      </c>
      <c r="C1735" s="21">
        <v>5.55</v>
      </c>
      <c r="D1735" s="19" t="s">
        <v>2373</v>
      </c>
      <c r="E1735" s="19" t="s">
        <v>2373</v>
      </c>
      <c r="F1735" s="19" t="s">
        <v>2373</v>
      </c>
      <c r="G1735" s="19">
        <v>1</v>
      </c>
      <c r="H1735" s="19" t="s">
        <v>2373</v>
      </c>
      <c r="I1735" s="19" t="str">
        <f t="shared" si="54"/>
        <v>Over Weight</v>
      </c>
      <c r="J1735" s="19" t="str">
        <f t="shared" si="55"/>
        <v>Normal</v>
      </c>
    </row>
    <row r="1736" spans="1:10" x14ac:dyDescent="0.3">
      <c r="A1736" s="19" t="s">
        <v>630</v>
      </c>
      <c r="B1736" s="19">
        <v>30.13</v>
      </c>
      <c r="C1736" s="21">
        <v>4.03</v>
      </c>
      <c r="D1736" s="19" t="s">
        <v>2374</v>
      </c>
      <c r="E1736" s="19" t="s">
        <v>2373</v>
      </c>
      <c r="F1736" s="19" t="s">
        <v>2373</v>
      </c>
      <c r="G1736" s="19">
        <v>1</v>
      </c>
      <c r="H1736" s="19" t="s">
        <v>2373</v>
      </c>
      <c r="I1736" s="19" t="str">
        <f t="shared" si="54"/>
        <v>Obesity</v>
      </c>
      <c r="J1736" s="19" t="str">
        <f t="shared" si="55"/>
        <v>Normal</v>
      </c>
    </row>
    <row r="1737" spans="1:10" x14ac:dyDescent="0.3">
      <c r="A1737" s="19" t="s">
        <v>629</v>
      </c>
      <c r="B1737" s="19">
        <v>34.19</v>
      </c>
      <c r="C1737" s="21">
        <v>4.1900000000000004</v>
      </c>
      <c r="D1737" s="19" t="s">
        <v>2373</v>
      </c>
      <c r="E1737" s="19" t="s">
        <v>2373</v>
      </c>
      <c r="F1737" s="19" t="s">
        <v>2373</v>
      </c>
      <c r="G1737" s="19">
        <v>0</v>
      </c>
      <c r="H1737" s="19" t="s">
        <v>2373</v>
      </c>
      <c r="I1737" s="19" t="str">
        <f t="shared" si="54"/>
        <v>Obesity</v>
      </c>
      <c r="J1737" s="19" t="str">
        <f t="shared" si="55"/>
        <v>Normal</v>
      </c>
    </row>
    <row r="1738" spans="1:10" x14ac:dyDescent="0.3">
      <c r="A1738" s="19" t="s">
        <v>628</v>
      </c>
      <c r="B1738" s="19">
        <v>22.515000000000001</v>
      </c>
      <c r="C1738" s="21">
        <v>4.37</v>
      </c>
      <c r="D1738" s="19" t="s">
        <v>2373</v>
      </c>
      <c r="E1738" s="19" t="s">
        <v>2373</v>
      </c>
      <c r="F1738" s="19" t="s">
        <v>2374</v>
      </c>
      <c r="G1738" s="19">
        <v>1</v>
      </c>
      <c r="H1738" s="19" t="s">
        <v>2373</v>
      </c>
      <c r="I1738" s="19" t="str">
        <f t="shared" si="54"/>
        <v>Normal Weight</v>
      </c>
      <c r="J1738" s="19" t="str">
        <f t="shared" si="55"/>
        <v>Normal</v>
      </c>
    </row>
    <row r="1739" spans="1:10" x14ac:dyDescent="0.3">
      <c r="A1739" s="19" t="s">
        <v>627</v>
      </c>
      <c r="B1739" s="19">
        <v>18.239999999999998</v>
      </c>
      <c r="C1739" s="21">
        <v>5.31</v>
      </c>
      <c r="D1739" s="19" t="s">
        <v>2374</v>
      </c>
      <c r="E1739" s="19" t="s">
        <v>2373</v>
      </c>
      <c r="F1739" s="19" t="s">
        <v>2374</v>
      </c>
      <c r="G1739" s="19">
        <v>1</v>
      </c>
      <c r="H1739" s="19" t="s">
        <v>2373</v>
      </c>
      <c r="I1739" s="19" t="str">
        <f t="shared" si="54"/>
        <v>Under Weight</v>
      </c>
      <c r="J1739" s="19" t="str">
        <f t="shared" si="55"/>
        <v>Normal</v>
      </c>
    </row>
    <row r="1740" spans="1:10" x14ac:dyDescent="0.3">
      <c r="A1740" s="19" t="s">
        <v>625</v>
      </c>
      <c r="B1740" s="19">
        <v>37.28</v>
      </c>
      <c r="C1740" s="21">
        <v>4.66</v>
      </c>
      <c r="D1740" s="19" t="s">
        <v>2373</v>
      </c>
      <c r="E1740" s="19" t="s">
        <v>2374</v>
      </c>
      <c r="F1740" s="19" t="s">
        <v>2373</v>
      </c>
      <c r="G1740" s="19">
        <v>1</v>
      </c>
      <c r="H1740" s="19" t="s">
        <v>2373</v>
      </c>
      <c r="I1740" s="19" t="str">
        <f t="shared" si="54"/>
        <v>Obesity</v>
      </c>
      <c r="J1740" s="19" t="str">
        <f t="shared" si="55"/>
        <v>Normal</v>
      </c>
    </row>
    <row r="1741" spans="1:10" x14ac:dyDescent="0.3">
      <c r="A1741" s="19" t="s">
        <v>624</v>
      </c>
      <c r="B1741" s="19">
        <v>18.2</v>
      </c>
      <c r="C1741" s="21">
        <v>6.19</v>
      </c>
      <c r="D1741" s="19" t="s">
        <v>2373</v>
      </c>
      <c r="E1741" s="19" t="s">
        <v>2373</v>
      </c>
      <c r="F1741" s="19" t="s">
        <v>2374</v>
      </c>
      <c r="G1741" s="19">
        <v>1</v>
      </c>
      <c r="H1741" s="19" t="s">
        <v>2373</v>
      </c>
      <c r="I1741" s="19" t="str">
        <f t="shared" si="54"/>
        <v>Under Weight</v>
      </c>
      <c r="J1741" s="19" t="str">
        <f t="shared" si="55"/>
        <v>Prediabetes</v>
      </c>
    </row>
    <row r="1742" spans="1:10" x14ac:dyDescent="0.3">
      <c r="A1742" s="19" t="s">
        <v>623</v>
      </c>
      <c r="B1742" s="19">
        <v>20.53</v>
      </c>
      <c r="C1742" s="21">
        <v>4.8600000000000003</v>
      </c>
      <c r="D1742" s="19" t="s">
        <v>2373</v>
      </c>
      <c r="E1742" s="19" t="s">
        <v>2373</v>
      </c>
      <c r="F1742" s="19" t="s">
        <v>2373</v>
      </c>
      <c r="G1742" s="19">
        <v>1</v>
      </c>
      <c r="H1742" s="19" t="s">
        <v>2373</v>
      </c>
      <c r="I1742" s="19" t="str">
        <f t="shared" si="54"/>
        <v>Normal Weight</v>
      </c>
      <c r="J1742" s="19" t="str">
        <f t="shared" si="55"/>
        <v>Normal</v>
      </c>
    </row>
    <row r="1743" spans="1:10" x14ac:dyDescent="0.3">
      <c r="A1743" s="19" t="s">
        <v>622</v>
      </c>
      <c r="B1743" s="19">
        <v>23.79</v>
      </c>
      <c r="C1743" s="21">
        <v>4.74</v>
      </c>
      <c r="D1743" s="19" t="s">
        <v>2373</v>
      </c>
      <c r="E1743" s="19" t="s">
        <v>2373</v>
      </c>
      <c r="F1743" s="19" t="s">
        <v>2373</v>
      </c>
      <c r="G1743" s="19">
        <v>0</v>
      </c>
      <c r="H1743" s="19" t="s">
        <v>2373</v>
      </c>
      <c r="I1743" s="19" t="str">
        <f t="shared" si="54"/>
        <v>Normal Weight</v>
      </c>
      <c r="J1743" s="19" t="str">
        <f t="shared" si="55"/>
        <v>Normal</v>
      </c>
    </row>
    <row r="1744" spans="1:10" x14ac:dyDescent="0.3">
      <c r="A1744" s="19" t="s">
        <v>621</v>
      </c>
      <c r="B1744" s="19">
        <v>29.8</v>
      </c>
      <c r="C1744" s="21">
        <v>6.03</v>
      </c>
      <c r="D1744" s="19" t="s">
        <v>2373</v>
      </c>
      <c r="E1744" s="19" t="s">
        <v>2373</v>
      </c>
      <c r="F1744" s="19" t="s">
        <v>2373</v>
      </c>
      <c r="G1744" s="19">
        <v>0</v>
      </c>
      <c r="H1744" s="19" t="s">
        <v>2373</v>
      </c>
      <c r="I1744" s="19" t="str">
        <f t="shared" si="54"/>
        <v>Over Weight</v>
      </c>
      <c r="J1744" s="19" t="str">
        <f t="shared" si="55"/>
        <v>Prediabetes</v>
      </c>
    </row>
    <row r="1745" spans="1:10" x14ac:dyDescent="0.3">
      <c r="A1745" s="19" t="s">
        <v>620</v>
      </c>
      <c r="B1745" s="19">
        <v>31.54</v>
      </c>
      <c r="C1745" s="21">
        <v>4.71</v>
      </c>
      <c r="D1745" s="19" t="s">
        <v>2373</v>
      </c>
      <c r="E1745" s="19" t="s">
        <v>2373</v>
      </c>
      <c r="F1745" s="19" t="s">
        <v>2373</v>
      </c>
      <c r="G1745" s="19">
        <v>0</v>
      </c>
      <c r="H1745" s="19" t="s">
        <v>2373</v>
      </c>
      <c r="I1745" s="19" t="str">
        <f t="shared" si="54"/>
        <v>Obesity</v>
      </c>
      <c r="J1745" s="19" t="str">
        <f t="shared" si="55"/>
        <v>Normal</v>
      </c>
    </row>
    <row r="1746" spans="1:10" x14ac:dyDescent="0.3">
      <c r="A1746" s="19" t="s">
        <v>619</v>
      </c>
      <c r="B1746" s="19">
        <v>20.82</v>
      </c>
      <c r="C1746" s="21">
        <v>5.55</v>
      </c>
      <c r="D1746" s="19" t="s">
        <v>2373</v>
      </c>
      <c r="E1746" s="19" t="s">
        <v>2373</v>
      </c>
      <c r="F1746" s="19" t="s">
        <v>2373</v>
      </c>
      <c r="G1746" s="19">
        <v>1</v>
      </c>
      <c r="H1746" s="19" t="s">
        <v>2373</v>
      </c>
      <c r="I1746" s="19" t="str">
        <f t="shared" si="54"/>
        <v>Normal Weight</v>
      </c>
      <c r="J1746" s="19" t="str">
        <f t="shared" si="55"/>
        <v>Normal</v>
      </c>
    </row>
    <row r="1747" spans="1:10" x14ac:dyDescent="0.3">
      <c r="A1747" s="19" t="s">
        <v>618</v>
      </c>
      <c r="B1747" s="19">
        <v>38.83</v>
      </c>
      <c r="C1747" s="21">
        <v>4.78</v>
      </c>
      <c r="D1747" s="19" t="s">
        <v>2373</v>
      </c>
      <c r="E1747" s="19" t="s">
        <v>2373</v>
      </c>
      <c r="F1747" s="19" t="s">
        <v>2374</v>
      </c>
      <c r="G1747" s="19">
        <v>1</v>
      </c>
      <c r="H1747" s="19" t="s">
        <v>2373</v>
      </c>
      <c r="I1747" s="19" t="str">
        <f t="shared" si="54"/>
        <v>Obesity</v>
      </c>
      <c r="J1747" s="19" t="str">
        <f t="shared" si="55"/>
        <v>Normal</v>
      </c>
    </row>
    <row r="1748" spans="1:10" x14ac:dyDescent="0.3">
      <c r="A1748" s="19" t="s">
        <v>617</v>
      </c>
      <c r="B1748" s="19">
        <v>23.44</v>
      </c>
      <c r="C1748" s="21">
        <v>4.6500000000000004</v>
      </c>
      <c r="D1748" s="19" t="s">
        <v>2374</v>
      </c>
      <c r="E1748" s="19" t="s">
        <v>2373</v>
      </c>
      <c r="F1748" s="19" t="s">
        <v>2373</v>
      </c>
      <c r="G1748" s="19">
        <v>1</v>
      </c>
      <c r="H1748" s="19" t="s">
        <v>2373</v>
      </c>
      <c r="I1748" s="19" t="str">
        <f t="shared" si="54"/>
        <v>Normal Weight</v>
      </c>
      <c r="J1748" s="19" t="str">
        <f t="shared" si="55"/>
        <v>Normal</v>
      </c>
    </row>
    <row r="1749" spans="1:10" x14ac:dyDescent="0.3">
      <c r="A1749" s="19" t="s">
        <v>616</v>
      </c>
      <c r="B1749" s="19">
        <v>24.13</v>
      </c>
      <c r="C1749" s="21">
        <v>5.2</v>
      </c>
      <c r="D1749" s="19" t="s">
        <v>2373</v>
      </c>
      <c r="E1749" s="19" t="s">
        <v>2373</v>
      </c>
      <c r="F1749" s="19" t="s">
        <v>2373</v>
      </c>
      <c r="G1749" s="19">
        <v>1</v>
      </c>
      <c r="H1749" s="19" t="s">
        <v>2373</v>
      </c>
      <c r="I1749" s="19" t="str">
        <f t="shared" si="54"/>
        <v>Normal Weight</v>
      </c>
      <c r="J1749" s="19" t="str">
        <f t="shared" si="55"/>
        <v>Normal</v>
      </c>
    </row>
    <row r="1750" spans="1:10" x14ac:dyDescent="0.3">
      <c r="A1750" s="19" t="s">
        <v>615</v>
      </c>
      <c r="B1750" s="19">
        <v>42.13</v>
      </c>
      <c r="C1750" s="21">
        <v>4.54</v>
      </c>
      <c r="D1750" s="19" t="s">
        <v>2374</v>
      </c>
      <c r="E1750" s="19" t="s">
        <v>2373</v>
      </c>
      <c r="F1750" s="19" t="s">
        <v>2373</v>
      </c>
      <c r="G1750" s="19">
        <v>1</v>
      </c>
      <c r="H1750" s="19" t="s">
        <v>2373</v>
      </c>
      <c r="I1750" s="19" t="str">
        <f t="shared" si="54"/>
        <v>Obesity</v>
      </c>
      <c r="J1750" s="19" t="str">
        <f t="shared" si="55"/>
        <v>Normal</v>
      </c>
    </row>
    <row r="1751" spans="1:10" x14ac:dyDescent="0.3">
      <c r="A1751" s="19" t="s">
        <v>614</v>
      </c>
      <c r="B1751" s="19">
        <v>17.86</v>
      </c>
      <c r="C1751" s="21">
        <v>4.1100000000000003</v>
      </c>
      <c r="D1751" s="19" t="s">
        <v>2373</v>
      </c>
      <c r="E1751" s="19" t="s">
        <v>2373</v>
      </c>
      <c r="F1751" s="19" t="s">
        <v>2373</v>
      </c>
      <c r="G1751" s="19">
        <v>1</v>
      </c>
      <c r="H1751" s="19" t="s">
        <v>2373</v>
      </c>
      <c r="I1751" s="19" t="str">
        <f t="shared" si="54"/>
        <v>Under Weight</v>
      </c>
      <c r="J1751" s="19" t="str">
        <f t="shared" si="55"/>
        <v>Normal</v>
      </c>
    </row>
    <row r="1752" spans="1:10" x14ac:dyDescent="0.3">
      <c r="A1752" s="19" t="s">
        <v>613</v>
      </c>
      <c r="B1752" s="19">
        <v>32.78</v>
      </c>
      <c r="C1752" s="21">
        <v>4.63</v>
      </c>
      <c r="D1752" s="19" t="s">
        <v>2373</v>
      </c>
      <c r="E1752" s="19" t="s">
        <v>2373</v>
      </c>
      <c r="F1752" s="19" t="s">
        <v>2373</v>
      </c>
      <c r="G1752" s="19">
        <v>0</v>
      </c>
      <c r="H1752" s="19" t="s">
        <v>2373</v>
      </c>
      <c r="I1752" s="19" t="str">
        <f t="shared" si="54"/>
        <v>Obesity</v>
      </c>
      <c r="J1752" s="19" t="str">
        <f t="shared" si="55"/>
        <v>Normal</v>
      </c>
    </row>
    <row r="1753" spans="1:10" x14ac:dyDescent="0.3">
      <c r="A1753" s="19" t="s">
        <v>612</v>
      </c>
      <c r="B1753" s="19">
        <v>23.9</v>
      </c>
      <c r="C1753" s="21">
        <v>6.06</v>
      </c>
      <c r="D1753" s="19" t="s">
        <v>2374</v>
      </c>
      <c r="E1753" s="19" t="s">
        <v>2373</v>
      </c>
      <c r="F1753" s="19" t="s">
        <v>2374</v>
      </c>
      <c r="G1753" s="19">
        <v>1</v>
      </c>
      <c r="H1753" s="19" t="s">
        <v>2373</v>
      </c>
      <c r="I1753" s="19" t="str">
        <f t="shared" si="54"/>
        <v>Normal Weight</v>
      </c>
      <c r="J1753" s="19" t="str">
        <f t="shared" si="55"/>
        <v>Prediabetes</v>
      </c>
    </row>
    <row r="1754" spans="1:10" x14ac:dyDescent="0.3">
      <c r="A1754" s="19" t="s">
        <v>611</v>
      </c>
      <c r="B1754" s="19">
        <v>15.47</v>
      </c>
      <c r="C1754" s="21">
        <v>8.43</v>
      </c>
      <c r="D1754" s="19" t="s">
        <v>2373</v>
      </c>
      <c r="E1754" s="19" t="s">
        <v>2373</v>
      </c>
      <c r="F1754" s="19" t="s">
        <v>2373</v>
      </c>
      <c r="G1754" s="19">
        <v>0</v>
      </c>
      <c r="H1754" s="19" t="s">
        <v>2373</v>
      </c>
      <c r="I1754" s="19" t="str">
        <f t="shared" si="54"/>
        <v>Under Weight</v>
      </c>
      <c r="J1754" s="19" t="str">
        <f t="shared" si="55"/>
        <v>Diabetes</v>
      </c>
    </row>
    <row r="1755" spans="1:10" x14ac:dyDescent="0.3">
      <c r="A1755" s="19" t="s">
        <v>610</v>
      </c>
      <c r="B1755" s="19">
        <v>28.54</v>
      </c>
      <c r="C1755" s="21">
        <v>5.51</v>
      </c>
      <c r="D1755" s="19" t="s">
        <v>2373</v>
      </c>
      <c r="E1755" s="19" t="s">
        <v>2373</v>
      </c>
      <c r="F1755" s="19" t="s">
        <v>2374</v>
      </c>
      <c r="G1755" s="19">
        <v>1</v>
      </c>
      <c r="H1755" s="19" t="s">
        <v>2373</v>
      </c>
      <c r="I1755" s="19" t="str">
        <f t="shared" si="54"/>
        <v>Over Weight</v>
      </c>
      <c r="J1755" s="19" t="str">
        <f t="shared" si="55"/>
        <v>Normal</v>
      </c>
    </row>
    <row r="1756" spans="1:10" x14ac:dyDescent="0.3">
      <c r="A1756" s="19" t="s">
        <v>609</v>
      </c>
      <c r="B1756" s="19">
        <v>18.54</v>
      </c>
      <c r="C1756" s="21">
        <v>4.95</v>
      </c>
      <c r="D1756" s="19" t="s">
        <v>2373</v>
      </c>
      <c r="E1756" s="19" t="s">
        <v>2373</v>
      </c>
      <c r="F1756" s="19" t="s">
        <v>2373</v>
      </c>
      <c r="G1756" s="19">
        <v>0</v>
      </c>
      <c r="H1756" s="19" t="s">
        <v>2373</v>
      </c>
      <c r="I1756" s="19" t="str">
        <f t="shared" si="54"/>
        <v>Normal Weight</v>
      </c>
      <c r="J1756" s="19" t="str">
        <f t="shared" si="55"/>
        <v>Normal</v>
      </c>
    </row>
    <row r="1757" spans="1:10" x14ac:dyDescent="0.3">
      <c r="A1757" s="19" t="s">
        <v>608</v>
      </c>
      <c r="B1757" s="19">
        <v>32.18</v>
      </c>
      <c r="C1757" s="21">
        <v>6.44</v>
      </c>
      <c r="D1757" s="19" t="s">
        <v>2374</v>
      </c>
      <c r="E1757" s="19" t="s">
        <v>2373</v>
      </c>
      <c r="F1757" s="19" t="s">
        <v>2374</v>
      </c>
      <c r="G1757" s="19">
        <v>1</v>
      </c>
      <c r="H1757" s="19" t="s">
        <v>2373</v>
      </c>
      <c r="I1757" s="19" t="str">
        <f t="shared" si="54"/>
        <v>Obesity</v>
      </c>
      <c r="J1757" s="19" t="str">
        <f t="shared" si="55"/>
        <v>Diabetes</v>
      </c>
    </row>
    <row r="1758" spans="1:10" x14ac:dyDescent="0.3">
      <c r="A1758" s="19" t="s">
        <v>607</v>
      </c>
      <c r="B1758" s="19">
        <v>37.380000000000003</v>
      </c>
      <c r="C1758" s="21">
        <v>6.05</v>
      </c>
      <c r="D1758" s="19" t="s">
        <v>2374</v>
      </c>
      <c r="E1758" s="19" t="s">
        <v>2373</v>
      </c>
      <c r="F1758" s="19" t="s">
        <v>2373</v>
      </c>
      <c r="G1758" s="19">
        <v>0</v>
      </c>
      <c r="H1758" s="19" t="s">
        <v>2373</v>
      </c>
      <c r="I1758" s="19" t="str">
        <f t="shared" si="54"/>
        <v>Obesity</v>
      </c>
      <c r="J1758" s="19" t="str">
        <f t="shared" si="55"/>
        <v>Prediabetes</v>
      </c>
    </row>
    <row r="1759" spans="1:10" x14ac:dyDescent="0.3">
      <c r="A1759" s="19" t="s">
        <v>606</v>
      </c>
      <c r="B1759" s="19">
        <v>31.12</v>
      </c>
      <c r="C1759" s="21">
        <v>4.76</v>
      </c>
      <c r="D1759" s="19" t="s">
        <v>2374</v>
      </c>
      <c r="E1759" s="19" t="s">
        <v>2373</v>
      </c>
      <c r="F1759" s="19" t="s">
        <v>2374</v>
      </c>
      <c r="G1759" s="19">
        <v>1</v>
      </c>
      <c r="H1759" s="19" t="s">
        <v>2373</v>
      </c>
      <c r="I1759" s="19" t="str">
        <f t="shared" si="54"/>
        <v>Obesity</v>
      </c>
      <c r="J1759" s="19" t="str">
        <f t="shared" si="55"/>
        <v>Normal</v>
      </c>
    </row>
    <row r="1760" spans="1:10" x14ac:dyDescent="0.3">
      <c r="A1760" s="19" t="s">
        <v>605</v>
      </c>
      <c r="B1760" s="19">
        <v>22.01</v>
      </c>
      <c r="C1760" s="21">
        <v>6.72</v>
      </c>
      <c r="D1760" s="19" t="s">
        <v>2374</v>
      </c>
      <c r="E1760" s="19" t="s">
        <v>2373</v>
      </c>
      <c r="F1760" s="19" t="s">
        <v>2373</v>
      </c>
      <c r="G1760" s="19">
        <v>1</v>
      </c>
      <c r="H1760" s="19" t="s">
        <v>2373</v>
      </c>
      <c r="I1760" s="19" t="str">
        <f t="shared" si="54"/>
        <v>Normal Weight</v>
      </c>
      <c r="J1760" s="19" t="str">
        <f t="shared" si="55"/>
        <v>Diabetes</v>
      </c>
    </row>
    <row r="1761" spans="1:10" x14ac:dyDescent="0.3">
      <c r="A1761" s="19" t="s">
        <v>604</v>
      </c>
      <c r="B1761" s="19">
        <v>27.645</v>
      </c>
      <c r="C1761" s="21">
        <v>5.7</v>
      </c>
      <c r="D1761" s="19" t="s">
        <v>2373</v>
      </c>
      <c r="E1761" s="19" t="s">
        <v>2373</v>
      </c>
      <c r="F1761" s="19" t="s">
        <v>2373</v>
      </c>
      <c r="G1761" s="19">
        <v>0</v>
      </c>
      <c r="H1761" s="19" t="s">
        <v>2373</v>
      </c>
      <c r="I1761" s="19" t="str">
        <f t="shared" si="54"/>
        <v>Over Weight</v>
      </c>
      <c r="J1761" s="19" t="str">
        <f t="shared" si="55"/>
        <v>Prediabetes</v>
      </c>
    </row>
    <row r="1762" spans="1:10" x14ac:dyDescent="0.3">
      <c r="A1762" s="19" t="s">
        <v>603</v>
      </c>
      <c r="B1762" s="19">
        <v>29.64</v>
      </c>
      <c r="C1762" s="21">
        <v>5.31</v>
      </c>
      <c r="D1762" s="19" t="s">
        <v>2374</v>
      </c>
      <c r="E1762" s="19" t="s">
        <v>2373</v>
      </c>
      <c r="F1762" s="19" t="s">
        <v>2373</v>
      </c>
      <c r="G1762" s="19">
        <v>0</v>
      </c>
      <c r="H1762" s="19" t="s">
        <v>2373</v>
      </c>
      <c r="I1762" s="19" t="str">
        <f t="shared" si="54"/>
        <v>Over Weight</v>
      </c>
      <c r="J1762" s="19" t="str">
        <f t="shared" si="55"/>
        <v>Normal</v>
      </c>
    </row>
    <row r="1763" spans="1:10" x14ac:dyDescent="0.3">
      <c r="A1763" s="19" t="s">
        <v>602</v>
      </c>
      <c r="B1763" s="19">
        <v>33.700000000000003</v>
      </c>
      <c r="C1763" s="21">
        <v>4.32</v>
      </c>
      <c r="D1763" s="19" t="s">
        <v>2374</v>
      </c>
      <c r="E1763" s="19" t="s">
        <v>2373</v>
      </c>
      <c r="F1763" s="19" t="s">
        <v>2373</v>
      </c>
      <c r="G1763" s="19">
        <v>1</v>
      </c>
      <c r="H1763" s="19" t="s">
        <v>2373</v>
      </c>
      <c r="I1763" s="19" t="str">
        <f t="shared" si="54"/>
        <v>Obesity</v>
      </c>
      <c r="J1763" s="19" t="str">
        <f t="shared" si="55"/>
        <v>Normal</v>
      </c>
    </row>
    <row r="1764" spans="1:10" x14ac:dyDescent="0.3">
      <c r="A1764" s="19" t="s">
        <v>601</v>
      </c>
      <c r="B1764" s="19">
        <v>27.5</v>
      </c>
      <c r="C1764" s="21">
        <v>4.2300000000000004</v>
      </c>
      <c r="D1764" s="19" t="s">
        <v>2374</v>
      </c>
      <c r="E1764" s="19" t="s">
        <v>2373</v>
      </c>
      <c r="F1764" s="19" t="s">
        <v>2373</v>
      </c>
      <c r="G1764" s="19">
        <v>1</v>
      </c>
      <c r="H1764" s="19" t="s">
        <v>2373</v>
      </c>
      <c r="I1764" s="19" t="str">
        <f t="shared" si="54"/>
        <v>Over Weight</v>
      </c>
      <c r="J1764" s="19" t="str">
        <f t="shared" si="55"/>
        <v>Normal</v>
      </c>
    </row>
    <row r="1765" spans="1:10" x14ac:dyDescent="0.3">
      <c r="A1765" s="19" t="s">
        <v>600</v>
      </c>
      <c r="B1765" s="19">
        <v>16.12</v>
      </c>
      <c r="C1765" s="21">
        <v>6.09</v>
      </c>
      <c r="D1765" s="19" t="s">
        <v>2373</v>
      </c>
      <c r="E1765" s="19" t="s">
        <v>2373</v>
      </c>
      <c r="F1765" s="19" t="s">
        <v>2373</v>
      </c>
      <c r="G1765" s="19">
        <v>0</v>
      </c>
      <c r="H1765" s="19" t="s">
        <v>2373</v>
      </c>
      <c r="I1765" s="19" t="str">
        <f t="shared" si="54"/>
        <v>Under Weight</v>
      </c>
      <c r="J1765" s="19" t="str">
        <f t="shared" si="55"/>
        <v>Prediabetes</v>
      </c>
    </row>
    <row r="1766" spans="1:10" x14ac:dyDescent="0.3">
      <c r="A1766" s="19" t="s">
        <v>599</v>
      </c>
      <c r="B1766" s="19">
        <v>26.73</v>
      </c>
      <c r="C1766" s="21">
        <v>4.74</v>
      </c>
      <c r="D1766" s="19" t="s">
        <v>2374</v>
      </c>
      <c r="E1766" s="19" t="s">
        <v>2373</v>
      </c>
      <c r="F1766" s="19" t="s">
        <v>2373</v>
      </c>
      <c r="G1766" s="19">
        <v>1</v>
      </c>
      <c r="H1766" s="19" t="s">
        <v>2373</v>
      </c>
      <c r="I1766" s="19" t="str">
        <f t="shared" si="54"/>
        <v>Over Weight</v>
      </c>
      <c r="J1766" s="19" t="str">
        <f t="shared" si="55"/>
        <v>Normal</v>
      </c>
    </row>
    <row r="1767" spans="1:10" x14ac:dyDescent="0.3">
      <c r="A1767" s="19" t="s">
        <v>598</v>
      </c>
      <c r="B1767" s="19">
        <v>37.25</v>
      </c>
      <c r="C1767" s="21">
        <v>6.23</v>
      </c>
      <c r="D1767" s="19" t="s">
        <v>2374</v>
      </c>
      <c r="E1767" s="19" t="s">
        <v>2373</v>
      </c>
      <c r="F1767" s="19" t="s">
        <v>2373</v>
      </c>
      <c r="G1767" s="19">
        <v>0</v>
      </c>
      <c r="H1767" s="19" t="s">
        <v>2373</v>
      </c>
      <c r="I1767" s="19" t="str">
        <f t="shared" si="54"/>
        <v>Obesity</v>
      </c>
      <c r="J1767" s="19" t="str">
        <f t="shared" si="55"/>
        <v>Prediabetes</v>
      </c>
    </row>
    <row r="1768" spans="1:10" x14ac:dyDescent="0.3">
      <c r="A1768" s="19" t="s">
        <v>597</v>
      </c>
      <c r="B1768" s="19">
        <v>23.56</v>
      </c>
      <c r="C1768" s="21">
        <v>5.45</v>
      </c>
      <c r="D1768" s="19" t="s">
        <v>2374</v>
      </c>
      <c r="E1768" s="19" t="s">
        <v>2373</v>
      </c>
      <c r="F1768" s="19" t="s">
        <v>2373</v>
      </c>
      <c r="G1768" s="19">
        <v>1</v>
      </c>
      <c r="H1768" s="19" t="s">
        <v>2373</v>
      </c>
      <c r="I1768" s="19" t="str">
        <f t="shared" si="54"/>
        <v>Normal Weight</v>
      </c>
      <c r="J1768" s="19" t="str">
        <f t="shared" si="55"/>
        <v>Normal</v>
      </c>
    </row>
    <row r="1769" spans="1:10" x14ac:dyDescent="0.3">
      <c r="A1769" s="19" t="s">
        <v>596</v>
      </c>
      <c r="B1769" s="19">
        <v>15.84</v>
      </c>
      <c r="C1769" s="21">
        <v>10.34</v>
      </c>
      <c r="D1769" s="19" t="s">
        <v>2373</v>
      </c>
      <c r="E1769" s="19" t="s">
        <v>2373</v>
      </c>
      <c r="F1769" s="19" t="s">
        <v>2373</v>
      </c>
      <c r="G1769" s="19">
        <v>2</v>
      </c>
      <c r="H1769" s="19" t="s">
        <v>2373</v>
      </c>
      <c r="I1769" s="19" t="str">
        <f t="shared" si="54"/>
        <v>Under Weight</v>
      </c>
      <c r="J1769" s="19" t="str">
        <f t="shared" si="55"/>
        <v>Diabetes</v>
      </c>
    </row>
    <row r="1770" spans="1:10" x14ac:dyDescent="0.3">
      <c r="A1770" s="19" t="s">
        <v>595</v>
      </c>
      <c r="B1770" s="19">
        <v>36.630000000000003</v>
      </c>
      <c r="C1770" s="21">
        <v>5.15</v>
      </c>
      <c r="D1770" s="19" t="s">
        <v>2373</v>
      </c>
      <c r="E1770" s="19" t="s">
        <v>2373</v>
      </c>
      <c r="F1770" s="19" t="s">
        <v>2373</v>
      </c>
      <c r="G1770" s="19">
        <v>0</v>
      </c>
      <c r="H1770" s="19" t="s">
        <v>2373</v>
      </c>
      <c r="I1770" s="19" t="str">
        <f t="shared" si="54"/>
        <v>Obesity</v>
      </c>
      <c r="J1770" s="19" t="str">
        <f t="shared" si="55"/>
        <v>Normal</v>
      </c>
    </row>
    <row r="1771" spans="1:10" x14ac:dyDescent="0.3">
      <c r="A1771" s="19" t="s">
        <v>594</v>
      </c>
      <c r="B1771" s="19">
        <v>16.47</v>
      </c>
      <c r="C1771" s="21">
        <v>11.72</v>
      </c>
      <c r="D1771" s="19" t="s">
        <v>2373</v>
      </c>
      <c r="E1771" s="19" t="s">
        <v>2373</v>
      </c>
      <c r="F1771" s="19" t="s">
        <v>2373</v>
      </c>
      <c r="G1771" s="19">
        <v>0</v>
      </c>
      <c r="H1771" s="19" t="s">
        <v>2373</v>
      </c>
      <c r="I1771" s="19" t="str">
        <f t="shared" si="54"/>
        <v>Under Weight</v>
      </c>
      <c r="J1771" s="19" t="str">
        <f t="shared" si="55"/>
        <v>Diabetes</v>
      </c>
    </row>
    <row r="1772" spans="1:10" x14ac:dyDescent="0.3">
      <c r="A1772" s="19" t="s">
        <v>593</v>
      </c>
      <c r="B1772" s="19">
        <v>25.8</v>
      </c>
      <c r="C1772" s="21">
        <v>5.29</v>
      </c>
      <c r="D1772" s="19" t="s">
        <v>2373</v>
      </c>
      <c r="E1772" s="19" t="s">
        <v>2373</v>
      </c>
      <c r="F1772" s="19" t="s">
        <v>2373</v>
      </c>
      <c r="G1772" s="19">
        <v>0</v>
      </c>
      <c r="H1772" s="19" t="s">
        <v>2373</v>
      </c>
      <c r="I1772" s="19" t="str">
        <f t="shared" si="54"/>
        <v>Over Weight</v>
      </c>
      <c r="J1772" s="19" t="str">
        <f t="shared" si="55"/>
        <v>Normal</v>
      </c>
    </row>
    <row r="1773" spans="1:10" x14ac:dyDescent="0.3">
      <c r="A1773" s="19" t="s">
        <v>592</v>
      </c>
      <c r="B1773" s="19">
        <v>23.6</v>
      </c>
      <c r="C1773" s="21">
        <v>4.33</v>
      </c>
      <c r="D1773" s="19" t="s">
        <v>2373</v>
      </c>
      <c r="E1773" s="19" t="s">
        <v>2373</v>
      </c>
      <c r="F1773" s="19" t="s">
        <v>2373</v>
      </c>
      <c r="G1773" s="19">
        <v>0</v>
      </c>
      <c r="H1773" s="19" t="s">
        <v>2373</v>
      </c>
      <c r="I1773" s="19" t="str">
        <f t="shared" si="54"/>
        <v>Normal Weight</v>
      </c>
      <c r="J1773" s="19" t="str">
        <f t="shared" si="55"/>
        <v>Normal</v>
      </c>
    </row>
    <row r="1774" spans="1:10" x14ac:dyDescent="0.3">
      <c r="A1774" s="19" t="s">
        <v>591</v>
      </c>
      <c r="B1774" s="19">
        <v>32.11</v>
      </c>
      <c r="C1774" s="21">
        <v>6.24</v>
      </c>
      <c r="D1774" s="19" t="s">
        <v>2373</v>
      </c>
      <c r="E1774" s="19" t="s">
        <v>2373</v>
      </c>
      <c r="F1774" s="19" t="s">
        <v>2374</v>
      </c>
      <c r="G1774" s="19">
        <v>1</v>
      </c>
      <c r="H1774" s="19" t="s">
        <v>2373</v>
      </c>
      <c r="I1774" s="19" t="str">
        <f t="shared" si="54"/>
        <v>Obesity</v>
      </c>
      <c r="J1774" s="19" t="str">
        <f t="shared" si="55"/>
        <v>Prediabetes</v>
      </c>
    </row>
    <row r="1775" spans="1:10" x14ac:dyDescent="0.3">
      <c r="A1775" s="19" t="s">
        <v>590</v>
      </c>
      <c r="B1775" s="19">
        <v>30.114999999999998</v>
      </c>
      <c r="C1775" s="21">
        <v>11.61</v>
      </c>
      <c r="D1775" s="19" t="s">
        <v>2373</v>
      </c>
      <c r="E1775" s="19" t="s">
        <v>2373</v>
      </c>
      <c r="F1775" s="19" t="s">
        <v>2373</v>
      </c>
      <c r="G1775" s="19">
        <v>0</v>
      </c>
      <c r="H1775" s="19" t="s">
        <v>2373</v>
      </c>
      <c r="I1775" s="19" t="str">
        <f t="shared" si="54"/>
        <v>Obesity</v>
      </c>
      <c r="J1775" s="19" t="str">
        <f t="shared" si="55"/>
        <v>Diabetes</v>
      </c>
    </row>
    <row r="1776" spans="1:10" x14ac:dyDescent="0.3">
      <c r="A1776" s="19" t="s">
        <v>589</v>
      </c>
      <c r="B1776" s="19">
        <v>20.28</v>
      </c>
      <c r="C1776" s="21">
        <v>11.07</v>
      </c>
      <c r="D1776" s="19" t="s">
        <v>2374</v>
      </c>
      <c r="E1776" s="19" t="s">
        <v>2373</v>
      </c>
      <c r="F1776" s="19" t="s">
        <v>2373</v>
      </c>
      <c r="G1776" s="19">
        <v>0</v>
      </c>
      <c r="H1776" s="19" t="s">
        <v>2373</v>
      </c>
      <c r="I1776" s="19" t="str">
        <f t="shared" si="54"/>
        <v>Normal Weight</v>
      </c>
      <c r="J1776" s="19" t="str">
        <f t="shared" si="55"/>
        <v>Diabetes</v>
      </c>
    </row>
    <row r="1777" spans="1:10" x14ac:dyDescent="0.3">
      <c r="A1777" s="19" t="s">
        <v>588</v>
      </c>
      <c r="B1777" s="19">
        <v>20.234999999999999</v>
      </c>
      <c r="C1777" s="21">
        <v>5.19</v>
      </c>
      <c r="D1777" s="19" t="s">
        <v>2373</v>
      </c>
      <c r="E1777" s="19" t="s">
        <v>2373</v>
      </c>
      <c r="F1777" s="19" t="s">
        <v>2374</v>
      </c>
      <c r="G1777" s="19">
        <v>1</v>
      </c>
      <c r="H1777" s="19" t="s">
        <v>2373</v>
      </c>
      <c r="I1777" s="19" t="str">
        <f t="shared" si="54"/>
        <v>Normal Weight</v>
      </c>
      <c r="J1777" s="19" t="str">
        <f t="shared" si="55"/>
        <v>Normal</v>
      </c>
    </row>
    <row r="1778" spans="1:10" x14ac:dyDescent="0.3">
      <c r="A1778" s="19" t="s">
        <v>587</v>
      </c>
      <c r="B1778" s="19">
        <v>25.27</v>
      </c>
      <c r="C1778" s="21">
        <v>5.7</v>
      </c>
      <c r="D1778" s="19" t="s">
        <v>2374</v>
      </c>
      <c r="E1778" s="19" t="s">
        <v>2373</v>
      </c>
      <c r="F1778" s="19" t="s">
        <v>2373</v>
      </c>
      <c r="G1778" s="19">
        <v>1</v>
      </c>
      <c r="H1778" s="19" t="s">
        <v>2373</v>
      </c>
      <c r="I1778" s="19" t="str">
        <f t="shared" si="54"/>
        <v>Over Weight</v>
      </c>
      <c r="J1778" s="19" t="str">
        <f t="shared" si="55"/>
        <v>Prediabetes</v>
      </c>
    </row>
    <row r="1779" spans="1:10" x14ac:dyDescent="0.3">
      <c r="A1779" s="19" t="s">
        <v>586</v>
      </c>
      <c r="B1779" s="19">
        <v>24.24</v>
      </c>
      <c r="C1779" s="21">
        <v>6.15</v>
      </c>
      <c r="D1779" s="19" t="s">
        <v>2373</v>
      </c>
      <c r="E1779" s="19" t="s">
        <v>2373</v>
      </c>
      <c r="F1779" s="19" t="s">
        <v>2373</v>
      </c>
      <c r="G1779" s="19">
        <v>0</v>
      </c>
      <c r="H1779" s="19" t="s">
        <v>2373</v>
      </c>
      <c r="I1779" s="19" t="str">
        <f t="shared" si="54"/>
        <v>Normal Weight</v>
      </c>
      <c r="J1779" s="19" t="str">
        <f t="shared" si="55"/>
        <v>Prediabetes</v>
      </c>
    </row>
    <row r="1780" spans="1:10" x14ac:dyDescent="0.3">
      <c r="A1780" s="19" t="s">
        <v>585</v>
      </c>
      <c r="B1780" s="19">
        <v>35.75</v>
      </c>
      <c r="C1780" s="21">
        <v>5.07</v>
      </c>
      <c r="D1780" s="19" t="s">
        <v>2373</v>
      </c>
      <c r="E1780" s="19" t="s">
        <v>2373</v>
      </c>
      <c r="F1780" s="19" t="s">
        <v>2373</v>
      </c>
      <c r="G1780" s="19">
        <v>0</v>
      </c>
      <c r="H1780" s="19" t="s">
        <v>2373</v>
      </c>
      <c r="I1780" s="19" t="str">
        <f t="shared" si="54"/>
        <v>Obesity</v>
      </c>
      <c r="J1780" s="19" t="str">
        <f t="shared" si="55"/>
        <v>Normal</v>
      </c>
    </row>
    <row r="1781" spans="1:10" x14ac:dyDescent="0.3">
      <c r="A1781" s="19" t="s">
        <v>584</v>
      </c>
      <c r="B1781" s="19">
        <v>29.92</v>
      </c>
      <c r="C1781" s="21">
        <v>10.97</v>
      </c>
      <c r="D1781" s="19" t="s">
        <v>2374</v>
      </c>
      <c r="E1781" s="19" t="s">
        <v>2373</v>
      </c>
      <c r="F1781" s="19" t="s">
        <v>2373</v>
      </c>
      <c r="G1781" s="19">
        <v>1</v>
      </c>
      <c r="H1781" s="19" t="s">
        <v>2373</v>
      </c>
      <c r="I1781" s="19" t="str">
        <f t="shared" si="54"/>
        <v>Obesity</v>
      </c>
      <c r="J1781" s="19" t="str">
        <f t="shared" si="55"/>
        <v>Diabetes</v>
      </c>
    </row>
    <row r="1782" spans="1:10" x14ac:dyDescent="0.3">
      <c r="A1782" s="19" t="s">
        <v>583</v>
      </c>
      <c r="B1782" s="19">
        <v>26.2</v>
      </c>
      <c r="C1782" s="21">
        <v>10.93</v>
      </c>
      <c r="D1782" s="19" t="s">
        <v>2374</v>
      </c>
      <c r="E1782" s="19" t="s">
        <v>2373</v>
      </c>
      <c r="F1782" s="19" t="s">
        <v>2373</v>
      </c>
      <c r="G1782" s="19">
        <v>1</v>
      </c>
      <c r="H1782" s="19" t="s">
        <v>2373</v>
      </c>
      <c r="I1782" s="19" t="str">
        <f t="shared" si="54"/>
        <v>Over Weight</v>
      </c>
      <c r="J1782" s="19" t="str">
        <f t="shared" si="55"/>
        <v>Diabetes</v>
      </c>
    </row>
    <row r="1783" spans="1:10" x14ac:dyDescent="0.3">
      <c r="A1783" s="19" t="s">
        <v>582</v>
      </c>
      <c r="B1783" s="19">
        <v>26.695</v>
      </c>
      <c r="C1783" s="21">
        <v>4.21</v>
      </c>
      <c r="D1783" s="19" t="s">
        <v>2374</v>
      </c>
      <c r="E1783" s="19" t="s">
        <v>2373</v>
      </c>
      <c r="F1783" s="19" t="s">
        <v>2374</v>
      </c>
      <c r="G1783" s="19">
        <v>1</v>
      </c>
      <c r="H1783" s="19" t="s">
        <v>2373</v>
      </c>
      <c r="I1783" s="19" t="str">
        <f t="shared" si="54"/>
        <v>Over Weight</v>
      </c>
      <c r="J1783" s="19" t="str">
        <f t="shared" si="55"/>
        <v>Normal</v>
      </c>
    </row>
    <row r="1784" spans="1:10" x14ac:dyDescent="0.3">
      <c r="A1784" s="19" t="s">
        <v>581</v>
      </c>
      <c r="B1784" s="19">
        <v>23.16</v>
      </c>
      <c r="C1784" s="21">
        <v>5.5</v>
      </c>
      <c r="D1784" s="19" t="s">
        <v>2373</v>
      </c>
      <c r="E1784" s="19" t="s">
        <v>2373</v>
      </c>
      <c r="F1784" s="19" t="s">
        <v>2373</v>
      </c>
      <c r="G1784" s="19">
        <v>0</v>
      </c>
      <c r="H1784" s="19" t="s">
        <v>2373</v>
      </c>
      <c r="I1784" s="19" t="str">
        <f t="shared" si="54"/>
        <v>Normal Weight</v>
      </c>
      <c r="J1784" s="19" t="str">
        <f t="shared" si="55"/>
        <v>Normal</v>
      </c>
    </row>
    <row r="1785" spans="1:10" x14ac:dyDescent="0.3">
      <c r="A1785" s="19" t="s">
        <v>580</v>
      </c>
      <c r="B1785" s="19">
        <v>32.585000000000001</v>
      </c>
      <c r="C1785" s="21">
        <v>4.93</v>
      </c>
      <c r="D1785" s="19" t="s">
        <v>2374</v>
      </c>
      <c r="E1785" s="19" t="s">
        <v>2373</v>
      </c>
      <c r="F1785" s="19" t="s">
        <v>2373</v>
      </c>
      <c r="G1785" s="19">
        <v>1</v>
      </c>
      <c r="H1785" s="19" t="s">
        <v>2373</v>
      </c>
      <c r="I1785" s="19" t="str">
        <f t="shared" si="54"/>
        <v>Obesity</v>
      </c>
      <c r="J1785" s="19" t="str">
        <f t="shared" si="55"/>
        <v>Normal</v>
      </c>
    </row>
    <row r="1786" spans="1:10" x14ac:dyDescent="0.3">
      <c r="A1786" s="19" t="s">
        <v>579</v>
      </c>
      <c r="B1786" s="19">
        <v>33.97</v>
      </c>
      <c r="C1786" s="21">
        <v>5.6</v>
      </c>
      <c r="D1786" s="19" t="s">
        <v>2374</v>
      </c>
      <c r="E1786" s="19" t="s">
        <v>2373</v>
      </c>
      <c r="F1786" s="19" t="s">
        <v>2373</v>
      </c>
      <c r="G1786" s="19">
        <v>0</v>
      </c>
      <c r="H1786" s="19" t="s">
        <v>2373</v>
      </c>
      <c r="I1786" s="19" t="str">
        <f t="shared" si="54"/>
        <v>Obesity</v>
      </c>
      <c r="J1786" s="19" t="str">
        <f t="shared" si="55"/>
        <v>Normal</v>
      </c>
    </row>
    <row r="1787" spans="1:10" x14ac:dyDescent="0.3">
      <c r="A1787" s="19" t="s">
        <v>578</v>
      </c>
      <c r="B1787" s="19">
        <v>16.57</v>
      </c>
      <c r="C1787" s="21">
        <v>9.99</v>
      </c>
      <c r="D1787" s="19" t="s">
        <v>2373</v>
      </c>
      <c r="E1787" s="19" t="s">
        <v>2373</v>
      </c>
      <c r="F1787" s="19" t="s">
        <v>2373</v>
      </c>
      <c r="G1787" s="19">
        <v>0</v>
      </c>
      <c r="H1787" s="19" t="s">
        <v>2373</v>
      </c>
      <c r="I1787" s="19" t="str">
        <f t="shared" si="54"/>
        <v>Under Weight</v>
      </c>
      <c r="J1787" s="19" t="str">
        <f t="shared" si="55"/>
        <v>Diabetes</v>
      </c>
    </row>
    <row r="1788" spans="1:10" x14ac:dyDescent="0.3">
      <c r="A1788" s="19" t="s">
        <v>577</v>
      </c>
      <c r="B1788" s="19">
        <v>17.55</v>
      </c>
      <c r="C1788" s="21">
        <v>5.93</v>
      </c>
      <c r="D1788" s="19" t="s">
        <v>2373</v>
      </c>
      <c r="E1788" s="19" t="s">
        <v>2373</v>
      </c>
      <c r="F1788" s="19" t="s">
        <v>2374</v>
      </c>
      <c r="G1788" s="19">
        <v>1</v>
      </c>
      <c r="H1788" s="19" t="s">
        <v>2373</v>
      </c>
      <c r="I1788" s="19" t="str">
        <f t="shared" si="54"/>
        <v>Under Weight</v>
      </c>
      <c r="J1788" s="19" t="str">
        <f t="shared" si="55"/>
        <v>Prediabetes</v>
      </c>
    </row>
    <row r="1789" spans="1:10" x14ac:dyDescent="0.3">
      <c r="A1789" s="19" t="s">
        <v>576</v>
      </c>
      <c r="B1789" s="19">
        <v>29.41</v>
      </c>
      <c r="C1789" s="21">
        <v>6.29</v>
      </c>
      <c r="D1789" s="19" t="s">
        <v>2374</v>
      </c>
      <c r="E1789" s="19" t="s">
        <v>2373</v>
      </c>
      <c r="F1789" s="19" t="s">
        <v>2373</v>
      </c>
      <c r="G1789" s="19">
        <v>1</v>
      </c>
      <c r="H1789" s="19" t="s">
        <v>2373</v>
      </c>
      <c r="I1789" s="19" t="str">
        <f t="shared" si="54"/>
        <v>Over Weight</v>
      </c>
      <c r="J1789" s="19" t="str">
        <f t="shared" si="55"/>
        <v>Prediabetes</v>
      </c>
    </row>
    <row r="1790" spans="1:10" x14ac:dyDescent="0.3">
      <c r="A1790" s="19" t="s">
        <v>575</v>
      </c>
      <c r="B1790" s="19">
        <v>17.91</v>
      </c>
      <c r="C1790" s="21">
        <v>5.65</v>
      </c>
      <c r="D1790" s="19" t="s">
        <v>2373</v>
      </c>
      <c r="E1790" s="19" t="s">
        <v>2373</v>
      </c>
      <c r="F1790" s="19" t="s">
        <v>2373</v>
      </c>
      <c r="G1790" s="19">
        <v>1</v>
      </c>
      <c r="H1790" s="19" t="s">
        <v>2373</v>
      </c>
      <c r="I1790" s="19" t="str">
        <f t="shared" si="54"/>
        <v>Under Weight</v>
      </c>
      <c r="J1790" s="19" t="str">
        <f t="shared" si="55"/>
        <v>Normal</v>
      </c>
    </row>
    <row r="1791" spans="1:10" x14ac:dyDescent="0.3">
      <c r="A1791" s="19" t="s">
        <v>574</v>
      </c>
      <c r="B1791" s="19">
        <v>31.57</v>
      </c>
      <c r="C1791" s="21">
        <v>6.15</v>
      </c>
      <c r="D1791" s="19" t="s">
        <v>2373</v>
      </c>
      <c r="E1791" s="19" t="s">
        <v>2373</v>
      </c>
      <c r="F1791" s="19" t="s">
        <v>2373</v>
      </c>
      <c r="G1791" s="19">
        <v>1</v>
      </c>
      <c r="H1791" s="19" t="s">
        <v>2373</v>
      </c>
      <c r="I1791" s="19" t="str">
        <f t="shared" si="54"/>
        <v>Obesity</v>
      </c>
      <c r="J1791" s="19" t="str">
        <f t="shared" si="55"/>
        <v>Prediabetes</v>
      </c>
    </row>
    <row r="1792" spans="1:10" x14ac:dyDescent="0.3">
      <c r="A1792" s="19" t="s">
        <v>573</v>
      </c>
      <c r="B1792" s="19">
        <v>33.18</v>
      </c>
      <c r="C1792" s="21">
        <v>5.22</v>
      </c>
      <c r="D1792" s="19" t="s">
        <v>2373</v>
      </c>
      <c r="E1792" s="19" t="s">
        <v>2374</v>
      </c>
      <c r="F1792" s="19" t="s">
        <v>2373</v>
      </c>
      <c r="G1792" s="19">
        <v>1</v>
      </c>
      <c r="H1792" s="19" t="s">
        <v>2373</v>
      </c>
      <c r="I1792" s="19" t="str">
        <f t="shared" si="54"/>
        <v>Obesity</v>
      </c>
      <c r="J1792" s="19" t="str">
        <f t="shared" si="55"/>
        <v>Normal</v>
      </c>
    </row>
    <row r="1793" spans="1:10" x14ac:dyDescent="0.3">
      <c r="A1793" s="19" t="s">
        <v>572</v>
      </c>
      <c r="B1793" s="19">
        <v>37</v>
      </c>
      <c r="C1793" s="21">
        <v>11.66</v>
      </c>
      <c r="D1793" s="19" t="s">
        <v>2373</v>
      </c>
      <c r="E1793" s="19" t="s">
        <v>2373</v>
      </c>
      <c r="F1793" s="19" t="s">
        <v>2373</v>
      </c>
      <c r="G1793" s="19">
        <v>0</v>
      </c>
      <c r="H1793" s="19" t="s">
        <v>2373</v>
      </c>
      <c r="I1793" s="19" t="str">
        <f t="shared" si="54"/>
        <v>Obesity</v>
      </c>
      <c r="J1793" s="19" t="str">
        <f t="shared" si="55"/>
        <v>Diabetes</v>
      </c>
    </row>
    <row r="1794" spans="1:10" x14ac:dyDescent="0.3">
      <c r="A1794" s="19" t="s">
        <v>571</v>
      </c>
      <c r="B1794" s="19">
        <v>18.905000000000001</v>
      </c>
      <c r="C1794" s="21">
        <v>4.91</v>
      </c>
      <c r="D1794" s="19" t="s">
        <v>2374</v>
      </c>
      <c r="E1794" s="19" t="s">
        <v>2373</v>
      </c>
      <c r="F1794" s="19" t="s">
        <v>2373</v>
      </c>
      <c r="G1794" s="19">
        <v>1</v>
      </c>
      <c r="H1794" s="19" t="s">
        <v>2373</v>
      </c>
      <c r="I1794" s="19" t="str">
        <f t="shared" si="54"/>
        <v>Normal Weight</v>
      </c>
      <c r="J1794" s="19" t="str">
        <f t="shared" si="55"/>
        <v>Normal</v>
      </c>
    </row>
    <row r="1795" spans="1:10" x14ac:dyDescent="0.3">
      <c r="A1795" s="19" t="s">
        <v>570</v>
      </c>
      <c r="B1795" s="19">
        <v>20.03</v>
      </c>
      <c r="C1795" s="21">
        <v>9.25</v>
      </c>
      <c r="D1795" s="19" t="s">
        <v>2374</v>
      </c>
      <c r="E1795" s="19" t="s">
        <v>2373</v>
      </c>
      <c r="F1795" s="19" t="s">
        <v>2373</v>
      </c>
      <c r="G1795" s="19">
        <v>0</v>
      </c>
      <c r="H1795" s="19" t="s">
        <v>2373</v>
      </c>
      <c r="I1795" s="19" t="str">
        <f t="shared" ref="I1795:I1858" si="56">IF(B1795&lt;18.5,"Under Weight",IF(B1795&lt;24.9,"Normal Weight",IF(B1795&lt;29.9,"Over Weight","Obesity")))</f>
        <v>Normal Weight</v>
      </c>
      <c r="J1795" s="19" t="str">
        <f t="shared" ref="J1795:J1858" si="57">IF(C1795&lt;5.7,"Normal",IF(C1795&lt;6.4,"Prediabetes","Diabetes"))</f>
        <v>Diabetes</v>
      </c>
    </row>
    <row r="1796" spans="1:10" x14ac:dyDescent="0.3">
      <c r="A1796" s="19" t="s">
        <v>569</v>
      </c>
      <c r="B1796" s="19">
        <v>16.7</v>
      </c>
      <c r="C1796" s="21">
        <v>11.48</v>
      </c>
      <c r="D1796" s="19" t="s">
        <v>2373</v>
      </c>
      <c r="E1796" s="19" t="s">
        <v>2373</v>
      </c>
      <c r="F1796" s="19" t="s">
        <v>2373</v>
      </c>
      <c r="G1796" s="19">
        <v>0</v>
      </c>
      <c r="H1796" s="19" t="s">
        <v>2373</v>
      </c>
      <c r="I1796" s="19" t="str">
        <f t="shared" si="56"/>
        <v>Under Weight</v>
      </c>
      <c r="J1796" s="19" t="str">
        <f t="shared" si="57"/>
        <v>Diabetes</v>
      </c>
    </row>
    <row r="1797" spans="1:10" x14ac:dyDescent="0.3">
      <c r="A1797" s="19" t="s">
        <v>568</v>
      </c>
      <c r="B1797" s="19">
        <v>39.82</v>
      </c>
      <c r="C1797" s="21">
        <v>6.06</v>
      </c>
      <c r="D1797" s="19" t="s">
        <v>2373</v>
      </c>
      <c r="E1797" s="19" t="s">
        <v>2373</v>
      </c>
      <c r="F1797" s="19" t="s">
        <v>2373</v>
      </c>
      <c r="G1797" s="19">
        <v>0</v>
      </c>
      <c r="H1797" s="19" t="s">
        <v>2373</v>
      </c>
      <c r="I1797" s="19" t="str">
        <f t="shared" si="56"/>
        <v>Obesity</v>
      </c>
      <c r="J1797" s="19" t="str">
        <f t="shared" si="57"/>
        <v>Prediabetes</v>
      </c>
    </row>
    <row r="1798" spans="1:10" x14ac:dyDescent="0.3">
      <c r="A1798" s="19" t="s">
        <v>567</v>
      </c>
      <c r="B1798" s="19">
        <v>22.04</v>
      </c>
      <c r="C1798" s="21">
        <v>5.86</v>
      </c>
      <c r="D1798" s="19" t="s">
        <v>2373</v>
      </c>
      <c r="E1798" s="19" t="s">
        <v>2373</v>
      </c>
      <c r="F1798" s="19" t="s">
        <v>2373</v>
      </c>
      <c r="G1798" s="19">
        <v>1</v>
      </c>
      <c r="H1798" s="19" t="s">
        <v>2373</v>
      </c>
      <c r="I1798" s="19" t="str">
        <f t="shared" si="56"/>
        <v>Normal Weight</v>
      </c>
      <c r="J1798" s="19" t="str">
        <f t="shared" si="57"/>
        <v>Prediabetes</v>
      </c>
    </row>
    <row r="1799" spans="1:10" x14ac:dyDescent="0.3">
      <c r="A1799" s="19" t="s">
        <v>566</v>
      </c>
      <c r="B1799" s="19">
        <v>28.27</v>
      </c>
      <c r="C1799" s="21">
        <v>5.33</v>
      </c>
      <c r="D1799" s="19" t="s">
        <v>2373</v>
      </c>
      <c r="E1799" s="19" t="s">
        <v>2373</v>
      </c>
      <c r="F1799" s="19" t="s">
        <v>2373</v>
      </c>
      <c r="G1799" s="19">
        <v>0</v>
      </c>
      <c r="H1799" s="19" t="s">
        <v>2373</v>
      </c>
      <c r="I1799" s="19" t="str">
        <f t="shared" si="56"/>
        <v>Over Weight</v>
      </c>
      <c r="J1799" s="19" t="str">
        <f t="shared" si="57"/>
        <v>Normal</v>
      </c>
    </row>
    <row r="1800" spans="1:10" x14ac:dyDescent="0.3">
      <c r="A1800" s="19" t="s">
        <v>565</v>
      </c>
      <c r="B1800" s="19">
        <v>18.5</v>
      </c>
      <c r="C1800" s="21">
        <v>5.33</v>
      </c>
      <c r="D1800" s="19" t="s">
        <v>2373</v>
      </c>
      <c r="E1800" s="19" t="s">
        <v>2373</v>
      </c>
      <c r="F1800" s="19" t="s">
        <v>2373</v>
      </c>
      <c r="G1800" s="19">
        <v>0</v>
      </c>
      <c r="H1800" s="19" t="s">
        <v>2373</v>
      </c>
      <c r="I1800" s="19" t="str">
        <f t="shared" si="56"/>
        <v>Normal Weight</v>
      </c>
      <c r="J1800" s="19" t="str">
        <f t="shared" si="57"/>
        <v>Normal</v>
      </c>
    </row>
    <row r="1801" spans="1:10" x14ac:dyDescent="0.3">
      <c r="A1801" s="19" t="s">
        <v>564</v>
      </c>
      <c r="B1801" s="19">
        <v>38.6</v>
      </c>
      <c r="C1801" s="21">
        <v>6.02</v>
      </c>
      <c r="D1801" s="19" t="s">
        <v>2373</v>
      </c>
      <c r="E1801" s="19" t="s">
        <v>2373</v>
      </c>
      <c r="F1801" s="19" t="s">
        <v>2373</v>
      </c>
      <c r="G1801" s="19">
        <v>1</v>
      </c>
      <c r="H1801" s="19" t="s">
        <v>2373</v>
      </c>
      <c r="I1801" s="19" t="str">
        <f t="shared" si="56"/>
        <v>Obesity</v>
      </c>
      <c r="J1801" s="19" t="str">
        <f t="shared" si="57"/>
        <v>Prediabetes</v>
      </c>
    </row>
    <row r="1802" spans="1:10" x14ac:dyDescent="0.3">
      <c r="A1802" s="19" t="s">
        <v>563</v>
      </c>
      <c r="B1802" s="19">
        <v>43.12</v>
      </c>
      <c r="C1802" s="21">
        <v>6.25</v>
      </c>
      <c r="D1802" s="19" t="s">
        <v>2373</v>
      </c>
      <c r="E1802" s="19" t="s">
        <v>2373</v>
      </c>
      <c r="F1802" s="19" t="s">
        <v>2373</v>
      </c>
      <c r="G1802" s="19">
        <v>1</v>
      </c>
      <c r="H1802" s="19" t="s">
        <v>2373</v>
      </c>
      <c r="I1802" s="19" t="str">
        <f t="shared" si="56"/>
        <v>Obesity</v>
      </c>
      <c r="J1802" s="19" t="str">
        <f t="shared" si="57"/>
        <v>Prediabetes</v>
      </c>
    </row>
    <row r="1803" spans="1:10" x14ac:dyDescent="0.3">
      <c r="A1803" s="19" t="s">
        <v>562</v>
      </c>
      <c r="B1803" s="19">
        <v>30.5</v>
      </c>
      <c r="C1803" s="21">
        <v>4.8099999999999996</v>
      </c>
      <c r="D1803" s="19" t="s">
        <v>2373</v>
      </c>
      <c r="E1803" s="19" t="s">
        <v>2373</v>
      </c>
      <c r="F1803" s="19" t="s">
        <v>2373</v>
      </c>
      <c r="G1803" s="19">
        <v>1</v>
      </c>
      <c r="H1803" s="19" t="s">
        <v>2373</v>
      </c>
      <c r="I1803" s="19" t="str">
        <f t="shared" si="56"/>
        <v>Obesity</v>
      </c>
      <c r="J1803" s="19" t="str">
        <f t="shared" si="57"/>
        <v>Normal</v>
      </c>
    </row>
    <row r="1804" spans="1:10" x14ac:dyDescent="0.3">
      <c r="A1804" s="19" t="s">
        <v>561</v>
      </c>
      <c r="B1804" s="19">
        <v>27.61</v>
      </c>
      <c r="C1804" s="21">
        <v>4.5999999999999996</v>
      </c>
      <c r="D1804" s="19" t="s">
        <v>2373</v>
      </c>
      <c r="E1804" s="19" t="s">
        <v>2373</v>
      </c>
      <c r="F1804" s="19" t="s">
        <v>2373</v>
      </c>
      <c r="G1804" s="19">
        <v>1</v>
      </c>
      <c r="H1804" s="19" t="s">
        <v>2373</v>
      </c>
      <c r="I1804" s="19" t="str">
        <f t="shared" si="56"/>
        <v>Over Weight</v>
      </c>
      <c r="J1804" s="19" t="str">
        <f t="shared" si="57"/>
        <v>Normal</v>
      </c>
    </row>
    <row r="1805" spans="1:10" x14ac:dyDescent="0.3">
      <c r="A1805" s="19" t="s">
        <v>560</v>
      </c>
      <c r="B1805" s="19">
        <v>27.1</v>
      </c>
      <c r="C1805" s="21">
        <v>5.08</v>
      </c>
      <c r="D1805" s="19" t="s">
        <v>2373</v>
      </c>
      <c r="E1805" s="19" t="s">
        <v>2373</v>
      </c>
      <c r="F1805" s="19" t="s">
        <v>2373</v>
      </c>
      <c r="G1805" s="19">
        <v>1</v>
      </c>
      <c r="H1805" s="19" t="s">
        <v>2373</v>
      </c>
      <c r="I1805" s="19" t="str">
        <f t="shared" si="56"/>
        <v>Over Weight</v>
      </c>
      <c r="J1805" s="19" t="str">
        <f t="shared" si="57"/>
        <v>Normal</v>
      </c>
    </row>
    <row r="1806" spans="1:10" x14ac:dyDescent="0.3">
      <c r="A1806" s="19" t="s">
        <v>559</v>
      </c>
      <c r="B1806" s="19">
        <v>35.93</v>
      </c>
      <c r="C1806" s="21">
        <v>5.43</v>
      </c>
      <c r="D1806" s="19" t="s">
        <v>2373</v>
      </c>
      <c r="E1806" s="19" t="s">
        <v>2374</v>
      </c>
      <c r="F1806" s="19" t="s">
        <v>2373</v>
      </c>
      <c r="G1806" s="19">
        <v>1</v>
      </c>
      <c r="H1806" s="19" t="s">
        <v>2373</v>
      </c>
      <c r="I1806" s="19" t="str">
        <f t="shared" si="56"/>
        <v>Obesity</v>
      </c>
      <c r="J1806" s="19" t="str">
        <f t="shared" si="57"/>
        <v>Normal</v>
      </c>
    </row>
    <row r="1807" spans="1:10" x14ac:dyDescent="0.3">
      <c r="A1807" s="19" t="s">
        <v>558</v>
      </c>
      <c r="B1807" s="19">
        <v>32.68</v>
      </c>
      <c r="C1807" s="21">
        <v>5.44</v>
      </c>
      <c r="D1807" s="19" t="s">
        <v>2373</v>
      </c>
      <c r="E1807" s="19" t="s">
        <v>2373</v>
      </c>
      <c r="F1807" s="19" t="s">
        <v>2373</v>
      </c>
      <c r="G1807" s="19">
        <v>0</v>
      </c>
      <c r="H1807" s="19" t="s">
        <v>2373</v>
      </c>
      <c r="I1807" s="19" t="str">
        <f t="shared" si="56"/>
        <v>Obesity</v>
      </c>
      <c r="J1807" s="19" t="str">
        <f t="shared" si="57"/>
        <v>Normal</v>
      </c>
    </row>
    <row r="1808" spans="1:10" x14ac:dyDescent="0.3">
      <c r="A1808" s="19" t="s">
        <v>557</v>
      </c>
      <c r="B1808" s="19">
        <v>20.74</v>
      </c>
      <c r="C1808" s="21">
        <v>11.69</v>
      </c>
      <c r="D1808" s="19" t="s">
        <v>2374</v>
      </c>
      <c r="E1808" s="19" t="s">
        <v>2373</v>
      </c>
      <c r="F1808" s="19" t="s">
        <v>2373</v>
      </c>
      <c r="G1808" s="19">
        <v>1</v>
      </c>
      <c r="H1808" s="19" t="s">
        <v>2373</v>
      </c>
      <c r="I1808" s="19" t="str">
        <f t="shared" si="56"/>
        <v>Normal Weight</v>
      </c>
      <c r="J1808" s="19" t="str">
        <f t="shared" si="57"/>
        <v>Diabetes</v>
      </c>
    </row>
    <row r="1809" spans="1:10" x14ac:dyDescent="0.3">
      <c r="A1809" s="19" t="s">
        <v>556</v>
      </c>
      <c r="B1809" s="19">
        <v>15.57</v>
      </c>
      <c r="C1809" s="21">
        <v>6.07</v>
      </c>
      <c r="D1809" s="19" t="s">
        <v>2373</v>
      </c>
      <c r="E1809" s="19" t="s">
        <v>2373</v>
      </c>
      <c r="F1809" s="19" t="s">
        <v>2373</v>
      </c>
      <c r="G1809" s="19">
        <v>0</v>
      </c>
      <c r="H1809" s="19" t="s">
        <v>2373</v>
      </c>
      <c r="I1809" s="19" t="str">
        <f t="shared" si="56"/>
        <v>Under Weight</v>
      </c>
      <c r="J1809" s="19" t="str">
        <f t="shared" si="57"/>
        <v>Prediabetes</v>
      </c>
    </row>
    <row r="1810" spans="1:10" x14ac:dyDescent="0.3">
      <c r="A1810" s="19" t="s">
        <v>555</v>
      </c>
      <c r="B1810" s="19">
        <v>23.844999999999999</v>
      </c>
      <c r="C1810" s="21">
        <v>4.3600000000000003</v>
      </c>
      <c r="D1810" s="19" t="s">
        <v>2373</v>
      </c>
      <c r="E1810" s="19" t="s">
        <v>2373</v>
      </c>
      <c r="F1810" s="19" t="s">
        <v>2373</v>
      </c>
      <c r="G1810" s="19">
        <v>0</v>
      </c>
      <c r="H1810" s="19" t="s">
        <v>2373</v>
      </c>
      <c r="I1810" s="19" t="str">
        <f t="shared" si="56"/>
        <v>Normal Weight</v>
      </c>
      <c r="J1810" s="19" t="str">
        <f t="shared" si="57"/>
        <v>Normal</v>
      </c>
    </row>
    <row r="1811" spans="1:10" x14ac:dyDescent="0.3">
      <c r="A1811" s="19" t="s">
        <v>554</v>
      </c>
      <c r="B1811" s="19">
        <v>22.895</v>
      </c>
      <c r="C1811" s="21">
        <v>5.24</v>
      </c>
      <c r="D1811" s="19" t="s">
        <v>2373</v>
      </c>
      <c r="E1811" s="19" t="s">
        <v>2373</v>
      </c>
      <c r="F1811" s="19" t="s">
        <v>2373</v>
      </c>
      <c r="G1811" s="19">
        <v>1</v>
      </c>
      <c r="H1811" s="19" t="s">
        <v>2373</v>
      </c>
      <c r="I1811" s="19" t="str">
        <f t="shared" si="56"/>
        <v>Normal Weight</v>
      </c>
      <c r="J1811" s="19" t="str">
        <f t="shared" si="57"/>
        <v>Normal</v>
      </c>
    </row>
    <row r="1812" spans="1:10" x14ac:dyDescent="0.3">
      <c r="A1812" s="19" t="s">
        <v>553</v>
      </c>
      <c r="B1812" s="19">
        <v>21.945</v>
      </c>
      <c r="C1812" s="21">
        <v>5.37</v>
      </c>
      <c r="D1812" s="19" t="s">
        <v>2373</v>
      </c>
      <c r="E1812" s="19" t="s">
        <v>2373</v>
      </c>
      <c r="F1812" s="19" t="s">
        <v>2373</v>
      </c>
      <c r="G1812" s="19">
        <v>1</v>
      </c>
      <c r="H1812" s="19" t="s">
        <v>2373</v>
      </c>
      <c r="I1812" s="19" t="str">
        <f t="shared" si="56"/>
        <v>Normal Weight</v>
      </c>
      <c r="J1812" s="19" t="str">
        <f t="shared" si="57"/>
        <v>Normal</v>
      </c>
    </row>
    <row r="1813" spans="1:10" x14ac:dyDescent="0.3">
      <c r="A1813" s="19" t="s">
        <v>552</v>
      </c>
      <c r="B1813" s="19">
        <v>19.47</v>
      </c>
      <c r="C1813" s="21">
        <v>6.6</v>
      </c>
      <c r="D1813" s="19" t="s">
        <v>2374</v>
      </c>
      <c r="E1813" s="19" t="s">
        <v>2373</v>
      </c>
      <c r="F1813" s="19" t="s">
        <v>2373</v>
      </c>
      <c r="G1813" s="19">
        <v>0</v>
      </c>
      <c r="H1813" s="19" t="s">
        <v>2373</v>
      </c>
      <c r="I1813" s="19" t="str">
        <f t="shared" si="56"/>
        <v>Normal Weight</v>
      </c>
      <c r="J1813" s="19" t="str">
        <f t="shared" si="57"/>
        <v>Diabetes</v>
      </c>
    </row>
    <row r="1814" spans="1:10" x14ac:dyDescent="0.3">
      <c r="A1814" s="19" t="s">
        <v>551</v>
      </c>
      <c r="B1814" s="19">
        <v>15.61</v>
      </c>
      <c r="C1814" s="21">
        <v>5.77</v>
      </c>
      <c r="D1814" s="19" t="s">
        <v>2373</v>
      </c>
      <c r="E1814" s="19" t="s">
        <v>2373</v>
      </c>
      <c r="F1814" s="19" t="s">
        <v>2373</v>
      </c>
      <c r="G1814" s="19">
        <v>0</v>
      </c>
      <c r="H1814" s="19" t="s">
        <v>2373</v>
      </c>
      <c r="I1814" s="19" t="str">
        <f t="shared" si="56"/>
        <v>Under Weight</v>
      </c>
      <c r="J1814" s="19" t="str">
        <f t="shared" si="57"/>
        <v>Prediabetes</v>
      </c>
    </row>
    <row r="1815" spans="1:10" x14ac:dyDescent="0.3">
      <c r="A1815" s="19" t="s">
        <v>550</v>
      </c>
      <c r="B1815" s="19">
        <v>28.6</v>
      </c>
      <c r="C1815" s="21">
        <v>6.08</v>
      </c>
      <c r="D1815" s="19" t="s">
        <v>2373</v>
      </c>
      <c r="E1815" s="19" t="s">
        <v>2373</v>
      </c>
      <c r="F1815" s="19" t="s">
        <v>2374</v>
      </c>
      <c r="G1815" s="19">
        <v>1</v>
      </c>
      <c r="H1815" s="19" t="s">
        <v>2373</v>
      </c>
      <c r="I1815" s="19" t="str">
        <f t="shared" si="56"/>
        <v>Over Weight</v>
      </c>
      <c r="J1815" s="19" t="str">
        <f t="shared" si="57"/>
        <v>Prediabetes</v>
      </c>
    </row>
    <row r="1816" spans="1:10" x14ac:dyDescent="0.3">
      <c r="A1816" s="19" t="s">
        <v>549</v>
      </c>
      <c r="B1816" s="19">
        <v>46.53</v>
      </c>
      <c r="C1816" s="21">
        <v>4.16</v>
      </c>
      <c r="D1816" s="19" t="s">
        <v>2373</v>
      </c>
      <c r="E1816" s="19" t="s">
        <v>2373</v>
      </c>
      <c r="F1816" s="19" t="s">
        <v>2373</v>
      </c>
      <c r="G1816" s="19">
        <v>0</v>
      </c>
      <c r="H1816" s="19" t="s">
        <v>2373</v>
      </c>
      <c r="I1816" s="19" t="str">
        <f t="shared" si="56"/>
        <v>Obesity</v>
      </c>
      <c r="J1816" s="19" t="str">
        <f t="shared" si="57"/>
        <v>Normal</v>
      </c>
    </row>
    <row r="1817" spans="1:10" x14ac:dyDescent="0.3">
      <c r="A1817" s="19" t="s">
        <v>548</v>
      </c>
      <c r="B1817" s="19">
        <v>34.99</v>
      </c>
      <c r="C1817" s="21">
        <v>5.0999999999999996</v>
      </c>
      <c r="D1817" s="19" t="s">
        <v>2373</v>
      </c>
      <c r="E1817" s="19" t="s">
        <v>2373</v>
      </c>
      <c r="F1817" s="19" t="s">
        <v>2374</v>
      </c>
      <c r="G1817" s="19">
        <v>1</v>
      </c>
      <c r="H1817" s="19" t="s">
        <v>2373</v>
      </c>
      <c r="I1817" s="19" t="str">
        <f t="shared" si="56"/>
        <v>Obesity</v>
      </c>
      <c r="J1817" s="19" t="str">
        <f t="shared" si="57"/>
        <v>Normal</v>
      </c>
    </row>
    <row r="1818" spans="1:10" x14ac:dyDescent="0.3">
      <c r="A1818" s="19" t="s">
        <v>547</v>
      </c>
      <c r="B1818" s="19">
        <v>17.05</v>
      </c>
      <c r="C1818" s="21">
        <v>5.3</v>
      </c>
      <c r="D1818" s="19" t="s">
        <v>2373</v>
      </c>
      <c r="E1818" s="19" t="s">
        <v>2373</v>
      </c>
      <c r="F1818" s="19" t="s">
        <v>2374</v>
      </c>
      <c r="G1818" s="19">
        <v>1</v>
      </c>
      <c r="H1818" s="19" t="s">
        <v>2373</v>
      </c>
      <c r="I1818" s="19" t="str">
        <f t="shared" si="56"/>
        <v>Under Weight</v>
      </c>
      <c r="J1818" s="19" t="str">
        <f t="shared" si="57"/>
        <v>Normal</v>
      </c>
    </row>
    <row r="1819" spans="1:10" x14ac:dyDescent="0.3">
      <c r="A1819" s="19" t="s">
        <v>546</v>
      </c>
      <c r="B1819" s="19">
        <v>37.18</v>
      </c>
      <c r="C1819" s="21">
        <v>4.9000000000000004</v>
      </c>
      <c r="D1819" s="19" t="s">
        <v>2373</v>
      </c>
      <c r="E1819" s="19" t="s">
        <v>2373</v>
      </c>
      <c r="F1819" s="19" t="s">
        <v>2373</v>
      </c>
      <c r="G1819" s="19">
        <v>0</v>
      </c>
      <c r="H1819" s="19" t="s">
        <v>2373</v>
      </c>
      <c r="I1819" s="19" t="str">
        <f t="shared" si="56"/>
        <v>Obesity</v>
      </c>
      <c r="J1819" s="19" t="str">
        <f t="shared" si="57"/>
        <v>Normal</v>
      </c>
    </row>
    <row r="1820" spans="1:10" x14ac:dyDescent="0.3">
      <c r="A1820" s="19" t="s">
        <v>545</v>
      </c>
      <c r="B1820" s="19">
        <v>35.200000000000003</v>
      </c>
      <c r="C1820" s="21">
        <v>5.55</v>
      </c>
      <c r="D1820" s="19" t="s">
        <v>2373</v>
      </c>
      <c r="E1820" s="19" t="s">
        <v>2373</v>
      </c>
      <c r="F1820" s="19" t="s">
        <v>2373</v>
      </c>
      <c r="G1820" s="19">
        <v>0</v>
      </c>
      <c r="H1820" s="19" t="s">
        <v>2373</v>
      </c>
      <c r="I1820" s="19" t="str">
        <f t="shared" si="56"/>
        <v>Obesity</v>
      </c>
      <c r="J1820" s="19" t="str">
        <f t="shared" si="57"/>
        <v>Normal</v>
      </c>
    </row>
    <row r="1821" spans="1:10" x14ac:dyDescent="0.3">
      <c r="A1821" s="19" t="s">
        <v>544</v>
      </c>
      <c r="B1821" s="19">
        <v>37.335000000000001</v>
      </c>
      <c r="C1821" s="21">
        <v>4.95</v>
      </c>
      <c r="D1821" s="19" t="s">
        <v>2373</v>
      </c>
      <c r="E1821" s="19" t="s">
        <v>2373</v>
      </c>
      <c r="F1821" s="19" t="s">
        <v>2373</v>
      </c>
      <c r="G1821" s="19">
        <v>0</v>
      </c>
      <c r="H1821" s="19" t="s">
        <v>2373</v>
      </c>
      <c r="I1821" s="19" t="str">
        <f t="shared" si="56"/>
        <v>Obesity</v>
      </c>
      <c r="J1821" s="19" t="str">
        <f t="shared" si="57"/>
        <v>Normal</v>
      </c>
    </row>
    <row r="1822" spans="1:10" x14ac:dyDescent="0.3">
      <c r="A1822" s="19" t="s">
        <v>543</v>
      </c>
      <c r="B1822" s="19">
        <v>27.265000000000001</v>
      </c>
      <c r="C1822" s="21">
        <v>6.46</v>
      </c>
      <c r="D1822" s="19" t="s">
        <v>2374</v>
      </c>
      <c r="E1822" s="19" t="s">
        <v>2373</v>
      </c>
      <c r="F1822" s="19" t="s">
        <v>2373</v>
      </c>
      <c r="G1822" s="19">
        <v>0</v>
      </c>
      <c r="H1822" s="19" t="s">
        <v>2373</v>
      </c>
      <c r="I1822" s="19" t="str">
        <f t="shared" si="56"/>
        <v>Over Weight</v>
      </c>
      <c r="J1822" s="19" t="str">
        <f t="shared" si="57"/>
        <v>Diabetes</v>
      </c>
    </row>
    <row r="1823" spans="1:10" x14ac:dyDescent="0.3">
      <c r="A1823" s="19" t="s">
        <v>542</v>
      </c>
      <c r="B1823" s="19">
        <v>30.8</v>
      </c>
      <c r="C1823" s="21">
        <v>4.9000000000000004</v>
      </c>
      <c r="D1823" s="19" t="s">
        <v>2374</v>
      </c>
      <c r="E1823" s="19" t="s">
        <v>2373</v>
      </c>
      <c r="F1823" s="19" t="s">
        <v>2373</v>
      </c>
      <c r="G1823" s="19">
        <v>0</v>
      </c>
      <c r="H1823" s="19" t="s">
        <v>2373</v>
      </c>
      <c r="I1823" s="19" t="str">
        <f t="shared" si="56"/>
        <v>Obesity</v>
      </c>
      <c r="J1823" s="19" t="str">
        <f t="shared" si="57"/>
        <v>Normal</v>
      </c>
    </row>
    <row r="1824" spans="1:10" x14ac:dyDescent="0.3">
      <c r="A1824" s="19" t="s">
        <v>541</v>
      </c>
      <c r="B1824" s="19">
        <v>30.21</v>
      </c>
      <c r="C1824" s="21">
        <v>5.21</v>
      </c>
      <c r="D1824" s="19" t="s">
        <v>2373</v>
      </c>
      <c r="E1824" s="19" t="s">
        <v>2373</v>
      </c>
      <c r="F1824" s="19" t="s">
        <v>2373</v>
      </c>
      <c r="G1824" s="19">
        <v>1</v>
      </c>
      <c r="H1824" s="19" t="s">
        <v>2373</v>
      </c>
      <c r="I1824" s="19" t="str">
        <f t="shared" si="56"/>
        <v>Obesity</v>
      </c>
      <c r="J1824" s="19" t="str">
        <f t="shared" si="57"/>
        <v>Normal</v>
      </c>
    </row>
    <row r="1825" spans="1:10" x14ac:dyDescent="0.3">
      <c r="A1825" s="19" t="s">
        <v>540</v>
      </c>
      <c r="B1825" s="19">
        <v>35.340000000000003</v>
      </c>
      <c r="C1825" s="21">
        <v>4.13</v>
      </c>
      <c r="D1825" s="19" t="s">
        <v>2373</v>
      </c>
      <c r="E1825" s="19" t="s">
        <v>2374</v>
      </c>
      <c r="F1825" s="19" t="s">
        <v>2373</v>
      </c>
      <c r="G1825" s="19">
        <v>1</v>
      </c>
      <c r="H1825" s="19" t="s">
        <v>2373</v>
      </c>
      <c r="I1825" s="19" t="str">
        <f t="shared" si="56"/>
        <v>Obesity</v>
      </c>
      <c r="J1825" s="19" t="str">
        <f t="shared" si="57"/>
        <v>Normal</v>
      </c>
    </row>
    <row r="1826" spans="1:10" x14ac:dyDescent="0.3">
      <c r="A1826" s="19" t="s">
        <v>539</v>
      </c>
      <c r="B1826" s="19">
        <v>26.695</v>
      </c>
      <c r="C1826" s="21">
        <v>5.28</v>
      </c>
      <c r="D1826" s="19" t="s">
        <v>2373</v>
      </c>
      <c r="E1826" s="19" t="s">
        <v>2373</v>
      </c>
      <c r="F1826" s="19" t="s">
        <v>2373</v>
      </c>
      <c r="G1826" s="19">
        <v>0</v>
      </c>
      <c r="H1826" s="19" t="s">
        <v>2373</v>
      </c>
      <c r="I1826" s="19" t="str">
        <f t="shared" si="56"/>
        <v>Over Weight</v>
      </c>
      <c r="J1826" s="19" t="str">
        <f t="shared" si="57"/>
        <v>Normal</v>
      </c>
    </row>
    <row r="1827" spans="1:10" x14ac:dyDescent="0.3">
      <c r="A1827" s="19" t="s">
        <v>538</v>
      </c>
      <c r="B1827" s="19">
        <v>29.355</v>
      </c>
      <c r="C1827" s="21">
        <v>4.68</v>
      </c>
      <c r="D1827" s="19" t="s">
        <v>2374</v>
      </c>
      <c r="E1827" s="19" t="s">
        <v>2373</v>
      </c>
      <c r="F1827" s="19" t="s">
        <v>2373</v>
      </c>
      <c r="G1827" s="19">
        <v>0</v>
      </c>
      <c r="H1827" s="19" t="s">
        <v>2373</v>
      </c>
      <c r="I1827" s="19" t="str">
        <f t="shared" si="56"/>
        <v>Over Weight</v>
      </c>
      <c r="J1827" s="19" t="str">
        <f t="shared" si="57"/>
        <v>Normal</v>
      </c>
    </row>
    <row r="1828" spans="1:10" x14ac:dyDescent="0.3">
      <c r="A1828" s="19" t="s">
        <v>537</v>
      </c>
      <c r="B1828" s="19">
        <v>29.59</v>
      </c>
      <c r="C1828" s="21">
        <v>4.0599999999999996</v>
      </c>
      <c r="D1828" s="19" t="s">
        <v>2373</v>
      </c>
      <c r="E1828" s="19" t="s">
        <v>2373</v>
      </c>
      <c r="F1828" s="19" t="s">
        <v>2373</v>
      </c>
      <c r="G1828" s="19">
        <v>0</v>
      </c>
      <c r="H1828" s="19" t="s">
        <v>2373</v>
      </c>
      <c r="I1828" s="19" t="str">
        <f t="shared" si="56"/>
        <v>Over Weight</v>
      </c>
      <c r="J1828" s="19" t="str">
        <f t="shared" si="57"/>
        <v>Normal</v>
      </c>
    </row>
    <row r="1829" spans="1:10" x14ac:dyDescent="0.3">
      <c r="A1829" s="19" t="s">
        <v>536</v>
      </c>
      <c r="B1829" s="19">
        <v>31.35</v>
      </c>
      <c r="C1829" s="21">
        <v>4.2</v>
      </c>
      <c r="D1829" s="19" t="s">
        <v>2373</v>
      </c>
      <c r="E1829" s="19" t="s">
        <v>2374</v>
      </c>
      <c r="F1829" s="19" t="s">
        <v>2373</v>
      </c>
      <c r="G1829" s="19">
        <v>1</v>
      </c>
      <c r="H1829" s="19" t="s">
        <v>2373</v>
      </c>
      <c r="I1829" s="19" t="str">
        <f t="shared" si="56"/>
        <v>Obesity</v>
      </c>
      <c r="J1829" s="19" t="str">
        <f t="shared" si="57"/>
        <v>Normal</v>
      </c>
    </row>
    <row r="1830" spans="1:10" x14ac:dyDescent="0.3">
      <c r="A1830" s="19" t="s">
        <v>535</v>
      </c>
      <c r="B1830" s="19">
        <v>20.52</v>
      </c>
      <c r="C1830" s="21">
        <v>4.83</v>
      </c>
      <c r="D1830" s="19" t="s">
        <v>2373</v>
      </c>
      <c r="E1830" s="19" t="s">
        <v>2373</v>
      </c>
      <c r="F1830" s="19" t="s">
        <v>2373</v>
      </c>
      <c r="G1830" s="19">
        <v>0</v>
      </c>
      <c r="H1830" s="19" t="s">
        <v>2373</v>
      </c>
      <c r="I1830" s="19" t="str">
        <f t="shared" si="56"/>
        <v>Normal Weight</v>
      </c>
      <c r="J1830" s="19" t="str">
        <f t="shared" si="57"/>
        <v>Normal</v>
      </c>
    </row>
    <row r="1831" spans="1:10" x14ac:dyDescent="0.3">
      <c r="A1831" s="19" t="s">
        <v>534</v>
      </c>
      <c r="B1831" s="19">
        <v>42.9</v>
      </c>
      <c r="C1831" s="21">
        <v>4.87</v>
      </c>
      <c r="D1831" s="19" t="s">
        <v>2374</v>
      </c>
      <c r="E1831" s="19" t="s">
        <v>2373</v>
      </c>
      <c r="F1831" s="19" t="s">
        <v>2373</v>
      </c>
      <c r="G1831" s="19">
        <v>1</v>
      </c>
      <c r="H1831" s="19" t="s">
        <v>2373</v>
      </c>
      <c r="I1831" s="19" t="str">
        <f t="shared" si="56"/>
        <v>Obesity</v>
      </c>
      <c r="J1831" s="19" t="str">
        <f t="shared" si="57"/>
        <v>Normal</v>
      </c>
    </row>
    <row r="1832" spans="1:10" x14ac:dyDescent="0.3">
      <c r="A1832" s="19" t="s">
        <v>533</v>
      </c>
      <c r="B1832" s="19">
        <v>24.6</v>
      </c>
      <c r="C1832" s="21">
        <v>5.86</v>
      </c>
      <c r="D1832" s="19" t="s">
        <v>2373</v>
      </c>
      <c r="E1832" s="19" t="s">
        <v>2373</v>
      </c>
      <c r="F1832" s="19" t="s">
        <v>2374</v>
      </c>
      <c r="G1832" s="19">
        <v>1</v>
      </c>
      <c r="H1832" s="19" t="s">
        <v>2373</v>
      </c>
      <c r="I1832" s="19" t="str">
        <f t="shared" si="56"/>
        <v>Normal Weight</v>
      </c>
      <c r="J1832" s="19" t="str">
        <f t="shared" si="57"/>
        <v>Prediabetes</v>
      </c>
    </row>
    <row r="1833" spans="1:10" x14ac:dyDescent="0.3">
      <c r="A1833" s="19" t="s">
        <v>532</v>
      </c>
      <c r="B1833" s="19">
        <v>28.405000000000001</v>
      </c>
      <c r="C1833" s="21">
        <v>4.12</v>
      </c>
      <c r="D1833" s="19" t="s">
        <v>2373</v>
      </c>
      <c r="E1833" s="19" t="s">
        <v>2373</v>
      </c>
      <c r="F1833" s="19" t="s">
        <v>2373</v>
      </c>
      <c r="G1833" s="19">
        <v>1</v>
      </c>
      <c r="H1833" s="19" t="s">
        <v>2373</v>
      </c>
      <c r="I1833" s="19" t="str">
        <f t="shared" si="56"/>
        <v>Over Weight</v>
      </c>
      <c r="J1833" s="19" t="str">
        <f t="shared" si="57"/>
        <v>Normal</v>
      </c>
    </row>
    <row r="1834" spans="1:10" x14ac:dyDescent="0.3">
      <c r="A1834" s="19" t="s">
        <v>531</v>
      </c>
      <c r="B1834" s="19">
        <v>34.674999999999997</v>
      </c>
      <c r="C1834" s="21">
        <v>5.71</v>
      </c>
      <c r="D1834" s="19" t="s">
        <v>2374</v>
      </c>
      <c r="E1834" s="19" t="s">
        <v>2373</v>
      </c>
      <c r="F1834" s="19" t="s">
        <v>2373</v>
      </c>
      <c r="G1834" s="19">
        <v>1</v>
      </c>
      <c r="H1834" s="19" t="s">
        <v>2373</v>
      </c>
      <c r="I1834" s="19" t="str">
        <f t="shared" si="56"/>
        <v>Obesity</v>
      </c>
      <c r="J1834" s="19" t="str">
        <f t="shared" si="57"/>
        <v>Prediabetes</v>
      </c>
    </row>
    <row r="1835" spans="1:10" x14ac:dyDescent="0.3">
      <c r="A1835" s="19" t="s">
        <v>530</v>
      </c>
      <c r="B1835" s="19">
        <v>18.850000000000001</v>
      </c>
      <c r="C1835" s="21">
        <v>6.03</v>
      </c>
      <c r="D1835" s="19" t="s">
        <v>2373</v>
      </c>
      <c r="E1835" s="19" t="s">
        <v>2373</v>
      </c>
      <c r="F1835" s="19" t="s">
        <v>2373</v>
      </c>
      <c r="G1835" s="19">
        <v>1</v>
      </c>
      <c r="H1835" s="19" t="s">
        <v>2373</v>
      </c>
      <c r="I1835" s="19" t="str">
        <f t="shared" si="56"/>
        <v>Normal Weight</v>
      </c>
      <c r="J1835" s="19" t="str">
        <f t="shared" si="57"/>
        <v>Prediabetes</v>
      </c>
    </row>
    <row r="1836" spans="1:10" x14ac:dyDescent="0.3">
      <c r="A1836" s="19" t="s">
        <v>528</v>
      </c>
      <c r="B1836" s="19">
        <v>34.130000000000003</v>
      </c>
      <c r="C1836" s="21">
        <v>5.65</v>
      </c>
      <c r="D1836" s="19" t="s">
        <v>2373</v>
      </c>
      <c r="E1836" s="19" t="s">
        <v>2373</v>
      </c>
      <c r="F1836" s="19" t="s">
        <v>2374</v>
      </c>
      <c r="G1836" s="19">
        <v>1</v>
      </c>
      <c r="H1836" s="19" t="s">
        <v>2373</v>
      </c>
      <c r="I1836" s="19" t="str">
        <f t="shared" si="56"/>
        <v>Obesity</v>
      </c>
      <c r="J1836" s="19" t="str">
        <f t="shared" si="57"/>
        <v>Normal</v>
      </c>
    </row>
    <row r="1837" spans="1:10" x14ac:dyDescent="0.3">
      <c r="A1837" s="19" t="s">
        <v>527</v>
      </c>
      <c r="B1837" s="19">
        <v>17.34</v>
      </c>
      <c r="C1837" s="21">
        <v>5.05</v>
      </c>
      <c r="D1837" s="19" t="s">
        <v>2373</v>
      </c>
      <c r="E1837" s="19" t="s">
        <v>2373</v>
      </c>
      <c r="F1837" s="19" t="s">
        <v>2373</v>
      </c>
      <c r="G1837" s="19">
        <v>0</v>
      </c>
      <c r="H1837" s="19" t="s">
        <v>2373</v>
      </c>
      <c r="I1837" s="19" t="str">
        <f t="shared" si="56"/>
        <v>Under Weight</v>
      </c>
      <c r="J1837" s="19" t="str">
        <f t="shared" si="57"/>
        <v>Normal</v>
      </c>
    </row>
    <row r="1838" spans="1:10" x14ac:dyDescent="0.3">
      <c r="A1838" s="19" t="s">
        <v>526</v>
      </c>
      <c r="B1838" s="19">
        <v>17.440000000000001</v>
      </c>
      <c r="C1838" s="21">
        <v>6.26</v>
      </c>
      <c r="D1838" s="19" t="s">
        <v>2373</v>
      </c>
      <c r="E1838" s="19" t="s">
        <v>2373</v>
      </c>
      <c r="F1838" s="19" t="s">
        <v>2373</v>
      </c>
      <c r="G1838" s="19">
        <v>0</v>
      </c>
      <c r="H1838" s="19" t="s">
        <v>2373</v>
      </c>
      <c r="I1838" s="19" t="str">
        <f t="shared" si="56"/>
        <v>Under Weight</v>
      </c>
      <c r="J1838" s="19" t="str">
        <f t="shared" si="57"/>
        <v>Prediabetes</v>
      </c>
    </row>
    <row r="1839" spans="1:10" x14ac:dyDescent="0.3">
      <c r="A1839" s="19" t="s">
        <v>525</v>
      </c>
      <c r="B1839" s="19">
        <v>33.659999999999997</v>
      </c>
      <c r="C1839" s="21">
        <v>4.08</v>
      </c>
      <c r="D1839" s="19" t="s">
        <v>2374</v>
      </c>
      <c r="E1839" s="19" t="s">
        <v>2373</v>
      </c>
      <c r="F1839" s="19" t="s">
        <v>2374</v>
      </c>
      <c r="G1839" s="19">
        <v>1</v>
      </c>
      <c r="H1839" s="19" t="s">
        <v>2373</v>
      </c>
      <c r="I1839" s="19" t="str">
        <f t="shared" si="56"/>
        <v>Obesity</v>
      </c>
      <c r="J1839" s="19" t="str">
        <f t="shared" si="57"/>
        <v>Normal</v>
      </c>
    </row>
    <row r="1840" spans="1:10" x14ac:dyDescent="0.3">
      <c r="A1840" s="19" t="s">
        <v>524</v>
      </c>
      <c r="B1840" s="19">
        <v>21.375</v>
      </c>
      <c r="C1840" s="21">
        <v>6.19</v>
      </c>
      <c r="D1840" s="19" t="s">
        <v>2374</v>
      </c>
      <c r="E1840" s="19" t="s">
        <v>2373</v>
      </c>
      <c r="F1840" s="19" t="s">
        <v>2373</v>
      </c>
      <c r="G1840" s="19">
        <v>1</v>
      </c>
      <c r="H1840" s="19" t="s">
        <v>2373</v>
      </c>
      <c r="I1840" s="19" t="str">
        <f t="shared" si="56"/>
        <v>Normal Weight</v>
      </c>
      <c r="J1840" s="19" t="str">
        <f t="shared" si="57"/>
        <v>Prediabetes</v>
      </c>
    </row>
    <row r="1841" spans="1:10" x14ac:dyDescent="0.3">
      <c r="A1841" s="19" t="s">
        <v>523</v>
      </c>
      <c r="B1841" s="19">
        <v>27.14</v>
      </c>
      <c r="C1841" s="21">
        <v>6.01</v>
      </c>
      <c r="D1841" s="19" t="s">
        <v>2373</v>
      </c>
      <c r="E1841" s="19" t="s">
        <v>2373</v>
      </c>
      <c r="F1841" s="19" t="s">
        <v>2373</v>
      </c>
      <c r="G1841" s="19">
        <v>1</v>
      </c>
      <c r="H1841" s="19" t="s">
        <v>2373</v>
      </c>
      <c r="I1841" s="19" t="str">
        <f t="shared" si="56"/>
        <v>Over Weight</v>
      </c>
      <c r="J1841" s="19" t="str">
        <f t="shared" si="57"/>
        <v>Prediabetes</v>
      </c>
    </row>
    <row r="1842" spans="1:10" x14ac:dyDescent="0.3">
      <c r="A1842" s="19" t="s">
        <v>522</v>
      </c>
      <c r="B1842" s="19">
        <v>35.78</v>
      </c>
      <c r="C1842" s="21">
        <v>6.07</v>
      </c>
      <c r="D1842" s="19" t="s">
        <v>2373</v>
      </c>
      <c r="E1842" s="19" t="s">
        <v>2374</v>
      </c>
      <c r="F1842" s="19" t="s">
        <v>2373</v>
      </c>
      <c r="G1842" s="19">
        <v>1</v>
      </c>
      <c r="H1842" s="19" t="s">
        <v>2373</v>
      </c>
      <c r="I1842" s="19" t="str">
        <f t="shared" si="56"/>
        <v>Obesity</v>
      </c>
      <c r="J1842" s="19" t="str">
        <f t="shared" si="57"/>
        <v>Prediabetes</v>
      </c>
    </row>
    <row r="1843" spans="1:10" x14ac:dyDescent="0.3">
      <c r="A1843" s="19" t="s">
        <v>521</v>
      </c>
      <c r="B1843" s="19">
        <v>34.96</v>
      </c>
      <c r="C1843" s="21">
        <v>5.63</v>
      </c>
      <c r="D1843" s="19" t="s">
        <v>2373</v>
      </c>
      <c r="E1843" s="19" t="s">
        <v>2373</v>
      </c>
      <c r="F1843" s="19" t="s">
        <v>2373</v>
      </c>
      <c r="G1843" s="19">
        <v>0</v>
      </c>
      <c r="H1843" s="19" t="s">
        <v>2373</v>
      </c>
      <c r="I1843" s="19" t="str">
        <f t="shared" si="56"/>
        <v>Obesity</v>
      </c>
      <c r="J1843" s="19" t="str">
        <f t="shared" si="57"/>
        <v>Normal</v>
      </c>
    </row>
    <row r="1844" spans="1:10" x14ac:dyDescent="0.3">
      <c r="A1844" s="19" t="s">
        <v>520</v>
      </c>
      <c r="B1844" s="19">
        <v>38.39</v>
      </c>
      <c r="C1844" s="21">
        <v>6.05</v>
      </c>
      <c r="D1844" s="19" t="s">
        <v>2373</v>
      </c>
      <c r="E1844" s="19" t="s">
        <v>2373</v>
      </c>
      <c r="F1844" s="19" t="s">
        <v>2373</v>
      </c>
      <c r="G1844" s="19">
        <v>0</v>
      </c>
      <c r="H1844" s="19" t="s">
        <v>2373</v>
      </c>
      <c r="I1844" s="19" t="str">
        <f t="shared" si="56"/>
        <v>Obesity</v>
      </c>
      <c r="J1844" s="19" t="str">
        <f t="shared" si="57"/>
        <v>Prediabetes</v>
      </c>
    </row>
    <row r="1845" spans="1:10" x14ac:dyDescent="0.3">
      <c r="A1845" s="19" t="s">
        <v>519</v>
      </c>
      <c r="B1845" s="19">
        <v>33.82</v>
      </c>
      <c r="C1845" s="21">
        <v>4.6500000000000004</v>
      </c>
      <c r="D1845" s="19" t="s">
        <v>2373</v>
      </c>
      <c r="E1845" s="19" t="s">
        <v>2373</v>
      </c>
      <c r="F1845" s="19" t="s">
        <v>2373</v>
      </c>
      <c r="G1845" s="19">
        <v>0</v>
      </c>
      <c r="H1845" s="19" t="s">
        <v>2373</v>
      </c>
      <c r="I1845" s="19" t="str">
        <f t="shared" si="56"/>
        <v>Obesity</v>
      </c>
      <c r="J1845" s="19" t="str">
        <f t="shared" si="57"/>
        <v>Normal</v>
      </c>
    </row>
    <row r="1846" spans="1:10" x14ac:dyDescent="0.3">
      <c r="A1846" s="19" t="s">
        <v>518</v>
      </c>
      <c r="B1846" s="19">
        <v>27.835000000000001</v>
      </c>
      <c r="C1846" s="21">
        <v>5.37</v>
      </c>
      <c r="D1846" s="19" t="s">
        <v>2373</v>
      </c>
      <c r="E1846" s="19" t="s">
        <v>2373</v>
      </c>
      <c r="F1846" s="19" t="s">
        <v>2373</v>
      </c>
      <c r="G1846" s="19">
        <v>0</v>
      </c>
      <c r="H1846" s="19" t="s">
        <v>2373</v>
      </c>
      <c r="I1846" s="19" t="str">
        <f t="shared" si="56"/>
        <v>Over Weight</v>
      </c>
      <c r="J1846" s="19" t="str">
        <f t="shared" si="57"/>
        <v>Normal</v>
      </c>
    </row>
    <row r="1847" spans="1:10" x14ac:dyDescent="0.3">
      <c r="A1847" s="19" t="s">
        <v>517</v>
      </c>
      <c r="B1847" s="19">
        <v>33</v>
      </c>
      <c r="C1847" s="21">
        <v>5.39</v>
      </c>
      <c r="D1847" s="19" t="s">
        <v>2373</v>
      </c>
      <c r="E1847" s="19" t="s">
        <v>2373</v>
      </c>
      <c r="F1847" s="19" t="s">
        <v>2373</v>
      </c>
      <c r="G1847" s="19">
        <v>0</v>
      </c>
      <c r="H1847" s="19" t="s">
        <v>2373</v>
      </c>
      <c r="I1847" s="19" t="str">
        <f t="shared" si="56"/>
        <v>Obesity</v>
      </c>
      <c r="J1847" s="19" t="str">
        <f t="shared" si="57"/>
        <v>Normal</v>
      </c>
    </row>
    <row r="1848" spans="1:10" x14ac:dyDescent="0.3">
      <c r="A1848" s="19" t="s">
        <v>516</v>
      </c>
      <c r="B1848" s="19">
        <v>26.885000000000002</v>
      </c>
      <c r="C1848" s="21">
        <v>5.86</v>
      </c>
      <c r="D1848" s="19" t="s">
        <v>2373</v>
      </c>
      <c r="E1848" s="19" t="s">
        <v>2373</v>
      </c>
      <c r="F1848" s="19" t="s">
        <v>2373</v>
      </c>
      <c r="G1848" s="19">
        <v>0</v>
      </c>
      <c r="H1848" s="19" t="s">
        <v>2373</v>
      </c>
      <c r="I1848" s="19" t="str">
        <f t="shared" si="56"/>
        <v>Over Weight</v>
      </c>
      <c r="J1848" s="19" t="str">
        <f t="shared" si="57"/>
        <v>Prediabetes</v>
      </c>
    </row>
    <row r="1849" spans="1:10" x14ac:dyDescent="0.3">
      <c r="A1849" s="19" t="s">
        <v>515</v>
      </c>
      <c r="B1849" s="19">
        <v>29.26</v>
      </c>
      <c r="C1849" s="21">
        <v>4.4400000000000004</v>
      </c>
      <c r="D1849" s="19" t="s">
        <v>2373</v>
      </c>
      <c r="E1849" s="19" t="s">
        <v>2373</v>
      </c>
      <c r="F1849" s="19" t="s">
        <v>2373</v>
      </c>
      <c r="G1849" s="19">
        <v>0</v>
      </c>
      <c r="H1849" s="19" t="s">
        <v>2373</v>
      </c>
      <c r="I1849" s="19" t="str">
        <f t="shared" si="56"/>
        <v>Over Weight</v>
      </c>
      <c r="J1849" s="19" t="str">
        <f t="shared" si="57"/>
        <v>Normal</v>
      </c>
    </row>
    <row r="1850" spans="1:10" x14ac:dyDescent="0.3">
      <c r="A1850" s="19" t="s">
        <v>514</v>
      </c>
      <c r="B1850" s="19">
        <v>26.98</v>
      </c>
      <c r="C1850" s="21">
        <v>4.41</v>
      </c>
      <c r="D1850" s="19" t="s">
        <v>2373</v>
      </c>
      <c r="E1850" s="19" t="s">
        <v>2373</v>
      </c>
      <c r="F1850" s="19" t="s">
        <v>2373</v>
      </c>
      <c r="G1850" s="19">
        <v>0</v>
      </c>
      <c r="H1850" s="19" t="s">
        <v>2373</v>
      </c>
      <c r="I1850" s="19" t="str">
        <f t="shared" si="56"/>
        <v>Over Weight</v>
      </c>
      <c r="J1850" s="19" t="str">
        <f t="shared" si="57"/>
        <v>Normal</v>
      </c>
    </row>
    <row r="1851" spans="1:10" x14ac:dyDescent="0.3">
      <c r="A1851" s="19" t="s">
        <v>513</v>
      </c>
      <c r="B1851" s="19">
        <v>32.11</v>
      </c>
      <c r="C1851" s="21">
        <v>5.19</v>
      </c>
      <c r="D1851" s="19" t="s">
        <v>2373</v>
      </c>
      <c r="E1851" s="19" t="s">
        <v>2373</v>
      </c>
      <c r="F1851" s="19" t="s">
        <v>2374</v>
      </c>
      <c r="G1851" s="19">
        <v>1</v>
      </c>
      <c r="H1851" s="19" t="s">
        <v>2373</v>
      </c>
      <c r="I1851" s="19" t="str">
        <f t="shared" si="56"/>
        <v>Obesity</v>
      </c>
      <c r="J1851" s="19" t="str">
        <f t="shared" si="57"/>
        <v>Normal</v>
      </c>
    </row>
    <row r="1852" spans="1:10" x14ac:dyDescent="0.3">
      <c r="A1852" s="19" t="s">
        <v>512</v>
      </c>
      <c r="B1852" s="19">
        <v>31.73</v>
      </c>
      <c r="C1852" s="21">
        <v>5.16</v>
      </c>
      <c r="D1852" s="19" t="s">
        <v>2373</v>
      </c>
      <c r="E1852" s="19" t="s">
        <v>2373</v>
      </c>
      <c r="F1852" s="19" t="s">
        <v>2374</v>
      </c>
      <c r="G1852" s="19">
        <v>1</v>
      </c>
      <c r="H1852" s="19" t="s">
        <v>2373</v>
      </c>
      <c r="I1852" s="19" t="str">
        <f t="shared" si="56"/>
        <v>Obesity</v>
      </c>
      <c r="J1852" s="19" t="str">
        <f t="shared" si="57"/>
        <v>Normal</v>
      </c>
    </row>
    <row r="1853" spans="1:10" x14ac:dyDescent="0.3">
      <c r="A1853" s="19" t="s">
        <v>511</v>
      </c>
      <c r="B1853" s="19">
        <v>22.515000000000001</v>
      </c>
      <c r="C1853" s="21">
        <v>4.24</v>
      </c>
      <c r="D1853" s="19" t="s">
        <v>2373</v>
      </c>
      <c r="E1853" s="19" t="s">
        <v>2373</v>
      </c>
      <c r="F1853" s="19" t="s">
        <v>2373</v>
      </c>
      <c r="G1853" s="19">
        <v>0</v>
      </c>
      <c r="H1853" s="19" t="s">
        <v>2373</v>
      </c>
      <c r="I1853" s="19" t="str">
        <f t="shared" si="56"/>
        <v>Normal Weight</v>
      </c>
      <c r="J1853" s="19" t="str">
        <f t="shared" si="57"/>
        <v>Normal</v>
      </c>
    </row>
    <row r="1854" spans="1:10" x14ac:dyDescent="0.3">
      <c r="A1854" s="19" t="s">
        <v>509</v>
      </c>
      <c r="B1854" s="19">
        <v>25.9</v>
      </c>
      <c r="C1854" s="21">
        <v>5.45</v>
      </c>
      <c r="D1854" s="19" t="s">
        <v>2373</v>
      </c>
      <c r="E1854" s="19" t="s">
        <v>2373</v>
      </c>
      <c r="F1854" s="19" t="s">
        <v>2373</v>
      </c>
      <c r="G1854" s="19">
        <v>1</v>
      </c>
      <c r="H1854" s="19" t="s">
        <v>2373</v>
      </c>
      <c r="I1854" s="19" t="str">
        <f t="shared" si="56"/>
        <v>Over Weight</v>
      </c>
      <c r="J1854" s="19" t="str">
        <f t="shared" si="57"/>
        <v>Normal</v>
      </c>
    </row>
    <row r="1855" spans="1:10" x14ac:dyDescent="0.3">
      <c r="A1855" s="19" t="s">
        <v>508</v>
      </c>
      <c r="B1855" s="19">
        <v>27.72</v>
      </c>
      <c r="C1855" s="21">
        <v>5.03</v>
      </c>
      <c r="D1855" s="19" t="s">
        <v>2374</v>
      </c>
      <c r="E1855" s="19" t="s">
        <v>2373</v>
      </c>
      <c r="F1855" s="19" t="s">
        <v>2373</v>
      </c>
      <c r="G1855" s="19">
        <v>1</v>
      </c>
      <c r="H1855" s="19" t="s">
        <v>2373</v>
      </c>
      <c r="I1855" s="19" t="str">
        <f t="shared" si="56"/>
        <v>Over Weight</v>
      </c>
      <c r="J1855" s="19" t="str">
        <f t="shared" si="57"/>
        <v>Normal</v>
      </c>
    </row>
    <row r="1856" spans="1:10" x14ac:dyDescent="0.3">
      <c r="A1856" s="19" t="s">
        <v>507</v>
      </c>
      <c r="B1856" s="19">
        <v>31.5</v>
      </c>
      <c r="C1856" s="21">
        <v>9.6199999999999992</v>
      </c>
      <c r="D1856" s="19" t="s">
        <v>2374</v>
      </c>
      <c r="E1856" s="19" t="s">
        <v>2373</v>
      </c>
      <c r="F1856" s="19" t="s">
        <v>2373</v>
      </c>
      <c r="G1856" s="19">
        <v>1</v>
      </c>
      <c r="H1856" s="19" t="s">
        <v>2373</v>
      </c>
      <c r="I1856" s="19" t="str">
        <f t="shared" si="56"/>
        <v>Obesity</v>
      </c>
      <c r="J1856" s="19" t="str">
        <f t="shared" si="57"/>
        <v>Diabetes</v>
      </c>
    </row>
    <row r="1857" spans="1:10" x14ac:dyDescent="0.3">
      <c r="A1857" s="19" t="s">
        <v>506</v>
      </c>
      <c r="B1857" s="19">
        <v>29.7</v>
      </c>
      <c r="C1857" s="21">
        <v>6.77</v>
      </c>
      <c r="D1857" s="19" t="s">
        <v>2374</v>
      </c>
      <c r="E1857" s="19" t="s">
        <v>2373</v>
      </c>
      <c r="F1857" s="19" t="s">
        <v>2373</v>
      </c>
      <c r="G1857" s="19">
        <v>1</v>
      </c>
      <c r="H1857" s="19" t="s">
        <v>2373</v>
      </c>
      <c r="I1857" s="19" t="str">
        <f t="shared" si="56"/>
        <v>Over Weight</v>
      </c>
      <c r="J1857" s="19" t="str">
        <f t="shared" si="57"/>
        <v>Diabetes</v>
      </c>
    </row>
    <row r="1858" spans="1:10" x14ac:dyDescent="0.3">
      <c r="A1858" s="19" t="s">
        <v>505</v>
      </c>
      <c r="B1858" s="19">
        <v>21.26</v>
      </c>
      <c r="C1858" s="21">
        <v>5.36</v>
      </c>
      <c r="D1858" s="19" t="s">
        <v>2374</v>
      </c>
      <c r="E1858" s="19" t="s">
        <v>2373</v>
      </c>
      <c r="F1858" s="19" t="s">
        <v>2373</v>
      </c>
      <c r="G1858" s="19">
        <v>1</v>
      </c>
      <c r="H1858" s="19" t="s">
        <v>2373</v>
      </c>
      <c r="I1858" s="19" t="str">
        <f t="shared" si="56"/>
        <v>Normal Weight</v>
      </c>
      <c r="J1858" s="19" t="str">
        <f t="shared" si="57"/>
        <v>Normal</v>
      </c>
    </row>
    <row r="1859" spans="1:10" x14ac:dyDescent="0.3">
      <c r="A1859" s="19" t="s">
        <v>504</v>
      </c>
      <c r="B1859" s="19">
        <v>17.09</v>
      </c>
      <c r="C1859" s="21">
        <v>5.69</v>
      </c>
      <c r="D1859" s="19" t="s">
        <v>2373</v>
      </c>
      <c r="E1859" s="19" t="s">
        <v>2373</v>
      </c>
      <c r="F1859" s="19" t="s">
        <v>2373</v>
      </c>
      <c r="G1859" s="19">
        <v>0</v>
      </c>
      <c r="H1859" s="19" t="s">
        <v>2373</v>
      </c>
      <c r="I1859" s="19" t="str">
        <f t="shared" ref="I1859:I1922" si="58">IF(B1859&lt;18.5,"Under Weight",IF(B1859&lt;24.9,"Normal Weight",IF(B1859&lt;29.9,"Over Weight","Obesity")))</f>
        <v>Under Weight</v>
      </c>
      <c r="J1859" s="19" t="str">
        <f t="shared" ref="J1859:J1922" si="59">IF(C1859&lt;5.7,"Normal",IF(C1859&lt;6.4,"Prediabetes","Diabetes"))</f>
        <v>Normal</v>
      </c>
    </row>
    <row r="1860" spans="1:10" x14ac:dyDescent="0.3">
      <c r="A1860" s="19" t="s">
        <v>503</v>
      </c>
      <c r="B1860" s="19">
        <v>24.3</v>
      </c>
      <c r="C1860" s="21">
        <v>4.9000000000000004</v>
      </c>
      <c r="D1860" s="19" t="s">
        <v>2374</v>
      </c>
      <c r="E1860" s="19" t="s">
        <v>2373</v>
      </c>
      <c r="F1860" s="19" t="s">
        <v>2374</v>
      </c>
      <c r="G1860" s="19">
        <v>1</v>
      </c>
      <c r="H1860" s="19" t="s">
        <v>2373</v>
      </c>
      <c r="I1860" s="19" t="str">
        <f t="shared" si="58"/>
        <v>Normal Weight</v>
      </c>
      <c r="J1860" s="19" t="str">
        <f t="shared" si="59"/>
        <v>Normal</v>
      </c>
    </row>
    <row r="1861" spans="1:10" x14ac:dyDescent="0.3">
      <c r="A1861" s="19" t="s">
        <v>502</v>
      </c>
      <c r="B1861" s="19">
        <v>29.734999999999999</v>
      </c>
      <c r="C1861" s="21">
        <v>5.78</v>
      </c>
      <c r="D1861" s="19" t="s">
        <v>2373</v>
      </c>
      <c r="E1861" s="19" t="s">
        <v>2373</v>
      </c>
      <c r="F1861" s="19" t="s">
        <v>2373</v>
      </c>
      <c r="G1861" s="19">
        <v>0</v>
      </c>
      <c r="H1861" s="19" t="s">
        <v>2373</v>
      </c>
      <c r="I1861" s="19" t="str">
        <f t="shared" si="58"/>
        <v>Over Weight</v>
      </c>
      <c r="J1861" s="19" t="str">
        <f t="shared" si="59"/>
        <v>Prediabetes</v>
      </c>
    </row>
    <row r="1862" spans="1:10" x14ac:dyDescent="0.3">
      <c r="A1862" s="19" t="s">
        <v>501</v>
      </c>
      <c r="B1862" s="19">
        <v>29.26</v>
      </c>
      <c r="C1862" s="21">
        <v>4.7</v>
      </c>
      <c r="D1862" s="19" t="s">
        <v>2373</v>
      </c>
      <c r="E1862" s="19" t="s">
        <v>2373</v>
      </c>
      <c r="F1862" s="19" t="s">
        <v>2373</v>
      </c>
      <c r="G1862" s="19">
        <v>0</v>
      </c>
      <c r="H1862" s="19" t="s">
        <v>2373</v>
      </c>
      <c r="I1862" s="19" t="str">
        <f t="shared" si="58"/>
        <v>Over Weight</v>
      </c>
      <c r="J1862" s="19" t="str">
        <f t="shared" si="59"/>
        <v>Normal</v>
      </c>
    </row>
    <row r="1863" spans="1:10" x14ac:dyDescent="0.3">
      <c r="A1863" s="19" t="s">
        <v>500</v>
      </c>
      <c r="B1863" s="19">
        <v>33</v>
      </c>
      <c r="C1863" s="21">
        <v>6.28</v>
      </c>
      <c r="D1863" s="19" t="s">
        <v>2373</v>
      </c>
      <c r="E1863" s="19" t="s">
        <v>2373</v>
      </c>
      <c r="F1863" s="19" t="s">
        <v>2373</v>
      </c>
      <c r="G1863" s="19">
        <v>0</v>
      </c>
      <c r="H1863" s="19" t="s">
        <v>2373</v>
      </c>
      <c r="I1863" s="19" t="str">
        <f t="shared" si="58"/>
        <v>Obesity</v>
      </c>
      <c r="J1863" s="19" t="str">
        <f t="shared" si="59"/>
        <v>Prediabetes</v>
      </c>
    </row>
    <row r="1864" spans="1:10" x14ac:dyDescent="0.3">
      <c r="A1864" s="19" t="s">
        <v>499</v>
      </c>
      <c r="B1864" s="19">
        <v>31.065000000000001</v>
      </c>
      <c r="C1864" s="21">
        <v>4.2300000000000004</v>
      </c>
      <c r="D1864" s="19" t="s">
        <v>2373</v>
      </c>
      <c r="E1864" s="19" t="s">
        <v>2373</v>
      </c>
      <c r="F1864" s="19" t="s">
        <v>2373</v>
      </c>
      <c r="G1864" s="19">
        <v>0</v>
      </c>
      <c r="H1864" s="19" t="s">
        <v>2373</v>
      </c>
      <c r="I1864" s="19" t="str">
        <f t="shared" si="58"/>
        <v>Obesity</v>
      </c>
      <c r="J1864" s="19" t="str">
        <f t="shared" si="59"/>
        <v>Normal</v>
      </c>
    </row>
    <row r="1865" spans="1:10" x14ac:dyDescent="0.3">
      <c r="A1865" s="19" t="s">
        <v>498</v>
      </c>
      <c r="B1865" s="19">
        <v>26.51</v>
      </c>
      <c r="C1865" s="21">
        <v>6.17</v>
      </c>
      <c r="D1865" s="19" t="s">
        <v>2373</v>
      </c>
      <c r="E1865" s="19" t="s">
        <v>2373</v>
      </c>
      <c r="F1865" s="19" t="s">
        <v>2373</v>
      </c>
      <c r="G1865" s="19">
        <v>0</v>
      </c>
      <c r="H1865" s="19" t="s">
        <v>2373</v>
      </c>
      <c r="I1865" s="19" t="str">
        <f t="shared" si="58"/>
        <v>Over Weight</v>
      </c>
      <c r="J1865" s="19" t="str">
        <f t="shared" si="59"/>
        <v>Prediabetes</v>
      </c>
    </row>
    <row r="1866" spans="1:10" x14ac:dyDescent="0.3">
      <c r="A1866" s="19" t="s">
        <v>497</v>
      </c>
      <c r="B1866" s="19">
        <v>28.88</v>
      </c>
      <c r="C1866" s="21">
        <v>4.96</v>
      </c>
      <c r="D1866" s="19" t="s">
        <v>2373</v>
      </c>
      <c r="E1866" s="19" t="s">
        <v>2373</v>
      </c>
      <c r="F1866" s="19" t="s">
        <v>2373</v>
      </c>
      <c r="G1866" s="19">
        <v>0</v>
      </c>
      <c r="H1866" s="19" t="s">
        <v>2373</v>
      </c>
      <c r="I1866" s="19" t="str">
        <f t="shared" si="58"/>
        <v>Over Weight</v>
      </c>
      <c r="J1866" s="19" t="str">
        <f t="shared" si="59"/>
        <v>Normal</v>
      </c>
    </row>
    <row r="1867" spans="1:10" x14ac:dyDescent="0.3">
      <c r="A1867" s="19" t="s">
        <v>496</v>
      </c>
      <c r="B1867" s="19">
        <v>35.814999999999998</v>
      </c>
      <c r="C1867" s="21">
        <v>5.1100000000000003</v>
      </c>
      <c r="D1867" s="19" t="s">
        <v>2374</v>
      </c>
      <c r="E1867" s="19" t="s">
        <v>2373</v>
      </c>
      <c r="F1867" s="19" t="s">
        <v>2373</v>
      </c>
      <c r="G1867" s="19">
        <v>1</v>
      </c>
      <c r="H1867" s="19" t="s">
        <v>2373</v>
      </c>
      <c r="I1867" s="19" t="str">
        <f t="shared" si="58"/>
        <v>Obesity</v>
      </c>
      <c r="J1867" s="19" t="str">
        <f t="shared" si="59"/>
        <v>Normal</v>
      </c>
    </row>
    <row r="1868" spans="1:10" x14ac:dyDescent="0.3">
      <c r="A1868" s="19" t="s">
        <v>495</v>
      </c>
      <c r="B1868" s="19">
        <v>21.28</v>
      </c>
      <c r="C1868" s="21">
        <v>4.05</v>
      </c>
      <c r="D1868" s="19" t="s">
        <v>2373</v>
      </c>
      <c r="E1868" s="19" t="s">
        <v>2374</v>
      </c>
      <c r="F1868" s="19" t="s">
        <v>2373</v>
      </c>
      <c r="G1868" s="19">
        <v>1</v>
      </c>
      <c r="H1868" s="19" t="s">
        <v>2373</v>
      </c>
      <c r="I1868" s="19" t="str">
        <f t="shared" si="58"/>
        <v>Normal Weight</v>
      </c>
      <c r="J1868" s="19" t="str">
        <f t="shared" si="59"/>
        <v>Normal</v>
      </c>
    </row>
    <row r="1869" spans="1:10" x14ac:dyDescent="0.3">
      <c r="A1869" s="19" t="s">
        <v>494</v>
      </c>
      <c r="B1869" s="19">
        <v>33.81</v>
      </c>
      <c r="C1869" s="21">
        <v>6.49</v>
      </c>
      <c r="D1869" s="19" t="s">
        <v>2373</v>
      </c>
      <c r="E1869" s="19" t="s">
        <v>2373</v>
      </c>
      <c r="F1869" s="19" t="s">
        <v>2374</v>
      </c>
      <c r="G1869" s="19">
        <v>1</v>
      </c>
      <c r="H1869" s="19" t="s">
        <v>2373</v>
      </c>
      <c r="I1869" s="19" t="str">
        <f t="shared" si="58"/>
        <v>Obesity</v>
      </c>
      <c r="J1869" s="19" t="str">
        <f t="shared" si="59"/>
        <v>Diabetes</v>
      </c>
    </row>
    <row r="1870" spans="1:10" x14ac:dyDescent="0.3">
      <c r="A1870" s="19" t="s">
        <v>493</v>
      </c>
      <c r="B1870" s="19">
        <v>44.22</v>
      </c>
      <c r="C1870" s="21">
        <v>4.1900000000000004</v>
      </c>
      <c r="D1870" s="19" t="s">
        <v>2373</v>
      </c>
      <c r="E1870" s="19" t="s">
        <v>2373</v>
      </c>
      <c r="F1870" s="19" t="s">
        <v>2373</v>
      </c>
      <c r="G1870" s="19">
        <v>1</v>
      </c>
      <c r="H1870" s="19" t="s">
        <v>2373</v>
      </c>
      <c r="I1870" s="19" t="str">
        <f t="shared" si="58"/>
        <v>Obesity</v>
      </c>
      <c r="J1870" s="19" t="str">
        <f t="shared" si="59"/>
        <v>Normal</v>
      </c>
    </row>
    <row r="1871" spans="1:10" x14ac:dyDescent="0.3">
      <c r="A1871" s="19" t="s">
        <v>492</v>
      </c>
      <c r="B1871" s="19">
        <v>15.46</v>
      </c>
      <c r="C1871" s="21">
        <v>4.99</v>
      </c>
      <c r="D1871" s="19" t="s">
        <v>2374</v>
      </c>
      <c r="E1871" s="19" t="s">
        <v>2373</v>
      </c>
      <c r="F1871" s="19" t="s">
        <v>2374</v>
      </c>
      <c r="G1871" s="19">
        <v>1</v>
      </c>
      <c r="H1871" s="19" t="s">
        <v>2373</v>
      </c>
      <c r="I1871" s="19" t="str">
        <f t="shared" si="58"/>
        <v>Under Weight</v>
      </c>
      <c r="J1871" s="19" t="str">
        <f t="shared" si="59"/>
        <v>Normal</v>
      </c>
    </row>
    <row r="1872" spans="1:10" x14ac:dyDescent="0.3">
      <c r="A1872" s="19" t="s">
        <v>491</v>
      </c>
      <c r="B1872" s="19">
        <v>30.3</v>
      </c>
      <c r="C1872" s="21">
        <v>4.7699999999999996</v>
      </c>
      <c r="D1872" s="19" t="s">
        <v>2374</v>
      </c>
      <c r="E1872" s="19" t="s">
        <v>2373</v>
      </c>
      <c r="F1872" s="19" t="s">
        <v>2373</v>
      </c>
      <c r="G1872" s="19">
        <v>1</v>
      </c>
      <c r="H1872" s="19" t="s">
        <v>2373</v>
      </c>
      <c r="I1872" s="19" t="str">
        <f t="shared" si="58"/>
        <v>Obesity</v>
      </c>
      <c r="J1872" s="19" t="str">
        <f t="shared" si="59"/>
        <v>Normal</v>
      </c>
    </row>
    <row r="1873" spans="1:10" x14ac:dyDescent="0.3">
      <c r="A1873" s="19" t="s">
        <v>490</v>
      </c>
      <c r="B1873" s="19">
        <v>16.670000000000002</v>
      </c>
      <c r="C1873" s="21">
        <v>5.46</v>
      </c>
      <c r="D1873" s="19" t="s">
        <v>2373</v>
      </c>
      <c r="E1873" s="19" t="s">
        <v>2373</v>
      </c>
      <c r="F1873" s="19" t="s">
        <v>2373</v>
      </c>
      <c r="G1873" s="19">
        <v>0</v>
      </c>
      <c r="H1873" s="19" t="s">
        <v>2373</v>
      </c>
      <c r="I1873" s="19" t="str">
        <f t="shared" si="58"/>
        <v>Under Weight</v>
      </c>
      <c r="J1873" s="19" t="str">
        <f t="shared" si="59"/>
        <v>Normal</v>
      </c>
    </row>
    <row r="1874" spans="1:10" x14ac:dyDescent="0.3">
      <c r="A1874" s="19" t="s">
        <v>489</v>
      </c>
      <c r="B1874" s="19">
        <v>28.594999999999999</v>
      </c>
      <c r="C1874" s="21">
        <v>5.43</v>
      </c>
      <c r="D1874" s="19" t="s">
        <v>2373</v>
      </c>
      <c r="E1874" s="19" t="s">
        <v>2373</v>
      </c>
      <c r="F1874" s="19" t="s">
        <v>2373</v>
      </c>
      <c r="G1874" s="19">
        <v>0</v>
      </c>
      <c r="H1874" s="19" t="s">
        <v>2373</v>
      </c>
      <c r="I1874" s="19" t="str">
        <f t="shared" si="58"/>
        <v>Over Weight</v>
      </c>
      <c r="J1874" s="19" t="str">
        <f t="shared" si="59"/>
        <v>Normal</v>
      </c>
    </row>
    <row r="1875" spans="1:10" x14ac:dyDescent="0.3">
      <c r="A1875" s="19" t="s">
        <v>488</v>
      </c>
      <c r="B1875" s="19">
        <v>25.934999999999999</v>
      </c>
      <c r="C1875" s="21">
        <v>4.29</v>
      </c>
      <c r="D1875" s="19" t="s">
        <v>2373</v>
      </c>
      <c r="E1875" s="19" t="s">
        <v>2373</v>
      </c>
      <c r="F1875" s="19" t="s">
        <v>2373</v>
      </c>
      <c r="G1875" s="19">
        <v>0</v>
      </c>
      <c r="H1875" s="19" t="s">
        <v>2373</v>
      </c>
      <c r="I1875" s="19" t="str">
        <f t="shared" si="58"/>
        <v>Over Weight</v>
      </c>
      <c r="J1875" s="19" t="str">
        <f t="shared" si="59"/>
        <v>Normal</v>
      </c>
    </row>
    <row r="1876" spans="1:10" x14ac:dyDescent="0.3">
      <c r="A1876" s="19" t="s">
        <v>487</v>
      </c>
      <c r="B1876" s="19">
        <v>27.645</v>
      </c>
      <c r="C1876" s="21">
        <v>5.25</v>
      </c>
      <c r="D1876" s="19" t="s">
        <v>2373</v>
      </c>
      <c r="E1876" s="19" t="s">
        <v>2373</v>
      </c>
      <c r="F1876" s="19" t="s">
        <v>2373</v>
      </c>
      <c r="G1876" s="19">
        <v>1</v>
      </c>
      <c r="H1876" s="19" t="s">
        <v>2373</v>
      </c>
      <c r="I1876" s="19" t="str">
        <f t="shared" si="58"/>
        <v>Over Weight</v>
      </c>
      <c r="J1876" s="19" t="str">
        <f t="shared" si="59"/>
        <v>Normal</v>
      </c>
    </row>
    <row r="1877" spans="1:10" x14ac:dyDescent="0.3">
      <c r="A1877" s="19" t="s">
        <v>486</v>
      </c>
      <c r="B1877" s="19">
        <v>30.1</v>
      </c>
      <c r="C1877" s="21">
        <v>4.04</v>
      </c>
      <c r="D1877" s="19" t="s">
        <v>2373</v>
      </c>
      <c r="E1877" s="19" t="s">
        <v>2373</v>
      </c>
      <c r="F1877" s="19" t="s">
        <v>2373</v>
      </c>
      <c r="G1877" s="19">
        <v>1</v>
      </c>
      <c r="H1877" s="19" t="s">
        <v>2373</v>
      </c>
      <c r="I1877" s="19" t="str">
        <f t="shared" si="58"/>
        <v>Obesity</v>
      </c>
      <c r="J1877" s="19" t="str">
        <f t="shared" si="59"/>
        <v>Normal</v>
      </c>
    </row>
    <row r="1878" spans="1:10" x14ac:dyDescent="0.3">
      <c r="A1878" s="19" t="s">
        <v>485</v>
      </c>
      <c r="B1878" s="19">
        <v>26.79</v>
      </c>
      <c r="C1878" s="21">
        <v>5</v>
      </c>
      <c r="D1878" s="19" t="s">
        <v>2374</v>
      </c>
      <c r="E1878" s="19" t="s">
        <v>2373</v>
      </c>
      <c r="F1878" s="19" t="s">
        <v>2374</v>
      </c>
      <c r="G1878" s="19">
        <v>1</v>
      </c>
      <c r="H1878" s="19" t="s">
        <v>2373</v>
      </c>
      <c r="I1878" s="19" t="str">
        <f t="shared" si="58"/>
        <v>Over Weight</v>
      </c>
      <c r="J1878" s="19" t="str">
        <f t="shared" si="59"/>
        <v>Normal</v>
      </c>
    </row>
    <row r="1879" spans="1:10" x14ac:dyDescent="0.3">
      <c r="A1879" s="19" t="s">
        <v>484</v>
      </c>
      <c r="B1879" s="19">
        <v>27.1</v>
      </c>
      <c r="C1879" s="21">
        <v>4.01</v>
      </c>
      <c r="D1879" s="19" t="s">
        <v>2374</v>
      </c>
      <c r="E1879" s="19" t="s">
        <v>2373</v>
      </c>
      <c r="F1879" s="19" t="s">
        <v>2373</v>
      </c>
      <c r="G1879" s="19">
        <v>1</v>
      </c>
      <c r="H1879" s="19" t="s">
        <v>2373</v>
      </c>
      <c r="I1879" s="19" t="str">
        <f t="shared" si="58"/>
        <v>Over Weight</v>
      </c>
      <c r="J1879" s="19" t="str">
        <f t="shared" si="59"/>
        <v>Normal</v>
      </c>
    </row>
    <row r="1880" spans="1:10" x14ac:dyDescent="0.3">
      <c r="A1880" s="19" t="s">
        <v>483</v>
      </c>
      <c r="B1880" s="19">
        <v>24.31</v>
      </c>
      <c r="C1880" s="21">
        <v>5.4</v>
      </c>
      <c r="D1880" s="19" t="s">
        <v>2373</v>
      </c>
      <c r="E1880" s="19" t="s">
        <v>2373</v>
      </c>
      <c r="F1880" s="19" t="s">
        <v>2373</v>
      </c>
      <c r="G1880" s="19">
        <v>0</v>
      </c>
      <c r="H1880" s="19" t="s">
        <v>2373</v>
      </c>
      <c r="I1880" s="19" t="str">
        <f t="shared" si="58"/>
        <v>Normal Weight</v>
      </c>
      <c r="J1880" s="19" t="str">
        <f t="shared" si="59"/>
        <v>Normal</v>
      </c>
    </row>
    <row r="1881" spans="1:10" x14ac:dyDescent="0.3">
      <c r="A1881" s="19" t="s">
        <v>482</v>
      </c>
      <c r="B1881" s="19">
        <v>15.53</v>
      </c>
      <c r="C1881" s="21">
        <v>5.81</v>
      </c>
      <c r="D1881" s="19" t="s">
        <v>2373</v>
      </c>
      <c r="E1881" s="19" t="s">
        <v>2373</v>
      </c>
      <c r="F1881" s="19" t="s">
        <v>2373</v>
      </c>
      <c r="G1881" s="19">
        <v>1</v>
      </c>
      <c r="H1881" s="19" t="s">
        <v>2373</v>
      </c>
      <c r="I1881" s="19" t="str">
        <f t="shared" si="58"/>
        <v>Under Weight</v>
      </c>
      <c r="J1881" s="19" t="str">
        <f t="shared" si="59"/>
        <v>Prediabetes</v>
      </c>
    </row>
    <row r="1882" spans="1:10" x14ac:dyDescent="0.3">
      <c r="A1882" s="19" t="s">
        <v>481</v>
      </c>
      <c r="B1882" s="19">
        <v>30.7</v>
      </c>
      <c r="C1882" s="21">
        <v>5.82</v>
      </c>
      <c r="D1882" s="19" t="s">
        <v>2373</v>
      </c>
      <c r="E1882" s="19" t="s">
        <v>2373</v>
      </c>
      <c r="F1882" s="19" t="s">
        <v>2373</v>
      </c>
      <c r="G1882" s="19">
        <v>1</v>
      </c>
      <c r="H1882" s="19" t="s">
        <v>2373</v>
      </c>
      <c r="I1882" s="19" t="str">
        <f t="shared" si="58"/>
        <v>Obesity</v>
      </c>
      <c r="J1882" s="19" t="str">
        <f t="shared" si="59"/>
        <v>Prediabetes</v>
      </c>
    </row>
    <row r="1883" spans="1:10" x14ac:dyDescent="0.3">
      <c r="A1883" s="19" t="s">
        <v>480</v>
      </c>
      <c r="B1883" s="19">
        <v>33.33</v>
      </c>
      <c r="C1883" s="21">
        <v>4.82</v>
      </c>
      <c r="D1883" s="19" t="s">
        <v>2373</v>
      </c>
      <c r="E1883" s="19" t="s">
        <v>2373</v>
      </c>
      <c r="F1883" s="19" t="s">
        <v>2373</v>
      </c>
      <c r="G1883" s="19">
        <v>1</v>
      </c>
      <c r="H1883" s="19" t="s">
        <v>2373</v>
      </c>
      <c r="I1883" s="19" t="str">
        <f t="shared" si="58"/>
        <v>Obesity</v>
      </c>
      <c r="J1883" s="19" t="str">
        <f t="shared" si="59"/>
        <v>Normal</v>
      </c>
    </row>
    <row r="1884" spans="1:10" x14ac:dyDescent="0.3">
      <c r="A1884" s="19" t="s">
        <v>479</v>
      </c>
      <c r="B1884" s="19">
        <v>32.4</v>
      </c>
      <c r="C1884" s="21">
        <v>5.08</v>
      </c>
      <c r="D1884" s="19" t="s">
        <v>2373</v>
      </c>
      <c r="E1884" s="19" t="s">
        <v>2373</v>
      </c>
      <c r="F1884" s="19" t="s">
        <v>2373</v>
      </c>
      <c r="G1884" s="19">
        <v>1</v>
      </c>
      <c r="H1884" s="19" t="s">
        <v>2373</v>
      </c>
      <c r="I1884" s="19" t="str">
        <f t="shared" si="58"/>
        <v>Obesity</v>
      </c>
      <c r="J1884" s="19" t="str">
        <f t="shared" si="59"/>
        <v>Normal</v>
      </c>
    </row>
    <row r="1885" spans="1:10" x14ac:dyDescent="0.3">
      <c r="A1885" s="19" t="s">
        <v>478</v>
      </c>
      <c r="B1885" s="19">
        <v>27.93</v>
      </c>
      <c r="C1885" s="21">
        <v>5.59</v>
      </c>
      <c r="D1885" s="19" t="s">
        <v>2373</v>
      </c>
      <c r="E1885" s="19" t="s">
        <v>2373</v>
      </c>
      <c r="F1885" s="19" t="s">
        <v>2373</v>
      </c>
      <c r="G1885" s="19">
        <v>1</v>
      </c>
      <c r="H1885" s="19" t="s">
        <v>2373</v>
      </c>
      <c r="I1885" s="19" t="str">
        <f t="shared" si="58"/>
        <v>Over Weight</v>
      </c>
      <c r="J1885" s="19" t="str">
        <f t="shared" si="59"/>
        <v>Normal</v>
      </c>
    </row>
    <row r="1886" spans="1:10" x14ac:dyDescent="0.3">
      <c r="A1886" s="19" t="s">
        <v>477</v>
      </c>
      <c r="B1886" s="19">
        <v>21.754999999999999</v>
      </c>
      <c r="C1886" s="21">
        <v>5.12</v>
      </c>
      <c r="D1886" s="19" t="s">
        <v>2373</v>
      </c>
      <c r="E1886" s="19" t="s">
        <v>2373</v>
      </c>
      <c r="F1886" s="19" t="s">
        <v>2373</v>
      </c>
      <c r="G1886" s="19">
        <v>0</v>
      </c>
      <c r="H1886" s="19" t="s">
        <v>2373</v>
      </c>
      <c r="I1886" s="19" t="str">
        <f t="shared" si="58"/>
        <v>Normal Weight</v>
      </c>
      <c r="J1886" s="19" t="str">
        <f t="shared" si="59"/>
        <v>Normal</v>
      </c>
    </row>
    <row r="1887" spans="1:10" x14ac:dyDescent="0.3">
      <c r="A1887" s="19" t="s">
        <v>476</v>
      </c>
      <c r="B1887" s="19">
        <v>25.934999999999999</v>
      </c>
      <c r="C1887" s="21">
        <v>4.95</v>
      </c>
      <c r="D1887" s="19" t="s">
        <v>2373</v>
      </c>
      <c r="E1887" s="19" t="s">
        <v>2373</v>
      </c>
      <c r="F1887" s="19" t="s">
        <v>2373</v>
      </c>
      <c r="G1887" s="19">
        <v>0</v>
      </c>
      <c r="H1887" s="19" t="s">
        <v>2373</v>
      </c>
      <c r="I1887" s="19" t="str">
        <f t="shared" si="58"/>
        <v>Over Weight</v>
      </c>
      <c r="J1887" s="19" t="str">
        <f t="shared" si="59"/>
        <v>Normal</v>
      </c>
    </row>
    <row r="1888" spans="1:10" x14ac:dyDescent="0.3">
      <c r="A1888" s="19" t="s">
        <v>475</v>
      </c>
      <c r="B1888" s="19">
        <v>31.5</v>
      </c>
      <c r="C1888" s="21">
        <v>6.16</v>
      </c>
      <c r="D1888" s="19" t="s">
        <v>2373</v>
      </c>
      <c r="E1888" s="19" t="s">
        <v>2373</v>
      </c>
      <c r="F1888" s="19" t="s">
        <v>2373</v>
      </c>
      <c r="G1888" s="19">
        <v>0</v>
      </c>
      <c r="H1888" s="19" t="s">
        <v>2373</v>
      </c>
      <c r="I1888" s="19" t="str">
        <f t="shared" si="58"/>
        <v>Obesity</v>
      </c>
      <c r="J1888" s="19" t="str">
        <f t="shared" si="59"/>
        <v>Prediabetes</v>
      </c>
    </row>
    <row r="1889" spans="1:10" x14ac:dyDescent="0.3">
      <c r="A1889" s="19" t="s">
        <v>474</v>
      </c>
      <c r="B1889" s="19">
        <v>30.03</v>
      </c>
      <c r="C1889" s="21">
        <v>6.41</v>
      </c>
      <c r="D1889" s="19" t="s">
        <v>2373</v>
      </c>
      <c r="E1889" s="19" t="s">
        <v>2373</v>
      </c>
      <c r="F1889" s="19" t="s">
        <v>2373</v>
      </c>
      <c r="G1889" s="19">
        <v>0</v>
      </c>
      <c r="H1889" s="19" t="s">
        <v>2373</v>
      </c>
      <c r="I1889" s="19" t="str">
        <f t="shared" si="58"/>
        <v>Obesity</v>
      </c>
      <c r="J1889" s="19" t="str">
        <f t="shared" si="59"/>
        <v>Diabetes</v>
      </c>
    </row>
    <row r="1890" spans="1:10" x14ac:dyDescent="0.3">
      <c r="A1890" s="19" t="s">
        <v>473</v>
      </c>
      <c r="B1890" s="19">
        <v>33.479999999999997</v>
      </c>
      <c r="C1890" s="21">
        <v>8.94</v>
      </c>
      <c r="D1890" s="19" t="s">
        <v>2373</v>
      </c>
      <c r="E1890" s="19" t="s">
        <v>2373</v>
      </c>
      <c r="F1890" s="19" t="s">
        <v>2373</v>
      </c>
      <c r="G1890" s="19">
        <v>0</v>
      </c>
      <c r="H1890" s="19" t="s">
        <v>2373</v>
      </c>
      <c r="I1890" s="19" t="str">
        <f t="shared" si="58"/>
        <v>Obesity</v>
      </c>
      <c r="J1890" s="19" t="str">
        <f t="shared" si="59"/>
        <v>Diabetes</v>
      </c>
    </row>
    <row r="1891" spans="1:10" x14ac:dyDescent="0.3">
      <c r="A1891" s="19" t="s">
        <v>472</v>
      </c>
      <c r="B1891" s="19">
        <v>16.510000000000002</v>
      </c>
      <c r="C1891" s="21">
        <v>4.42</v>
      </c>
      <c r="D1891" s="19" t="s">
        <v>2374</v>
      </c>
      <c r="E1891" s="19" t="s">
        <v>2373</v>
      </c>
      <c r="F1891" s="19" t="s">
        <v>2374</v>
      </c>
      <c r="G1891" s="19">
        <v>1</v>
      </c>
      <c r="H1891" s="19" t="s">
        <v>2373</v>
      </c>
      <c r="I1891" s="19" t="str">
        <f t="shared" si="58"/>
        <v>Under Weight</v>
      </c>
      <c r="J1891" s="19" t="str">
        <f t="shared" si="59"/>
        <v>Normal</v>
      </c>
    </row>
    <row r="1892" spans="1:10" x14ac:dyDescent="0.3">
      <c r="A1892" s="19" t="s">
        <v>471</v>
      </c>
      <c r="B1892" s="19">
        <v>33.155000000000001</v>
      </c>
      <c r="C1892" s="21">
        <v>5.3</v>
      </c>
      <c r="D1892" s="19" t="s">
        <v>2374</v>
      </c>
      <c r="E1892" s="19" t="s">
        <v>2373</v>
      </c>
      <c r="F1892" s="19" t="s">
        <v>2373</v>
      </c>
      <c r="G1892" s="19">
        <v>1</v>
      </c>
      <c r="H1892" s="19" t="s">
        <v>2373</v>
      </c>
      <c r="I1892" s="19" t="str">
        <f t="shared" si="58"/>
        <v>Obesity</v>
      </c>
      <c r="J1892" s="19" t="str">
        <f t="shared" si="59"/>
        <v>Normal</v>
      </c>
    </row>
    <row r="1893" spans="1:10" x14ac:dyDescent="0.3">
      <c r="A1893" s="19" t="s">
        <v>470</v>
      </c>
      <c r="B1893" s="19">
        <v>37.29</v>
      </c>
      <c r="C1893" s="21">
        <v>4.6399999999999997</v>
      </c>
      <c r="D1893" s="19" t="s">
        <v>2373</v>
      </c>
      <c r="E1893" s="19" t="s">
        <v>2373</v>
      </c>
      <c r="F1893" s="19" t="s">
        <v>2374</v>
      </c>
      <c r="G1893" s="19">
        <v>1</v>
      </c>
      <c r="H1893" s="19" t="s">
        <v>2373</v>
      </c>
      <c r="I1893" s="19" t="str">
        <f t="shared" si="58"/>
        <v>Obesity</v>
      </c>
      <c r="J1893" s="19" t="str">
        <f t="shared" si="59"/>
        <v>Normal</v>
      </c>
    </row>
    <row r="1894" spans="1:10" x14ac:dyDescent="0.3">
      <c r="A1894" s="19" t="s">
        <v>469</v>
      </c>
      <c r="B1894" s="19">
        <v>20.23</v>
      </c>
      <c r="C1894" s="21">
        <v>6.16</v>
      </c>
      <c r="D1894" s="19" t="s">
        <v>2374</v>
      </c>
      <c r="E1894" s="19" t="s">
        <v>2373</v>
      </c>
      <c r="F1894" s="19" t="s">
        <v>2373</v>
      </c>
      <c r="G1894" s="19">
        <v>1</v>
      </c>
      <c r="H1894" s="19" t="s">
        <v>2373</v>
      </c>
      <c r="I1894" s="19" t="str">
        <f t="shared" si="58"/>
        <v>Normal Weight</v>
      </c>
      <c r="J1894" s="19" t="str">
        <f t="shared" si="59"/>
        <v>Prediabetes</v>
      </c>
    </row>
    <row r="1895" spans="1:10" x14ac:dyDescent="0.3">
      <c r="A1895" s="19" t="s">
        <v>468</v>
      </c>
      <c r="B1895" s="19">
        <v>28.975000000000001</v>
      </c>
      <c r="C1895" s="21">
        <v>4.12</v>
      </c>
      <c r="D1895" s="19" t="s">
        <v>2373</v>
      </c>
      <c r="E1895" s="19" t="s">
        <v>2373</v>
      </c>
      <c r="F1895" s="19" t="s">
        <v>2374</v>
      </c>
      <c r="G1895" s="19">
        <v>1</v>
      </c>
      <c r="H1895" s="19" t="s">
        <v>2373</v>
      </c>
      <c r="I1895" s="19" t="str">
        <f t="shared" si="58"/>
        <v>Over Weight</v>
      </c>
      <c r="J1895" s="19" t="str">
        <f t="shared" si="59"/>
        <v>Normal</v>
      </c>
    </row>
    <row r="1896" spans="1:10" x14ac:dyDescent="0.3">
      <c r="A1896" s="19" t="s">
        <v>467</v>
      </c>
      <c r="B1896" s="19">
        <v>16.420000000000002</v>
      </c>
      <c r="C1896" s="21">
        <v>5.77</v>
      </c>
      <c r="D1896" s="19" t="s">
        <v>2374</v>
      </c>
      <c r="E1896" s="19" t="s">
        <v>2373</v>
      </c>
      <c r="F1896" s="19" t="s">
        <v>2374</v>
      </c>
      <c r="G1896" s="19">
        <v>1</v>
      </c>
      <c r="H1896" s="19" t="s">
        <v>2373</v>
      </c>
      <c r="I1896" s="19" t="str">
        <f t="shared" si="58"/>
        <v>Under Weight</v>
      </c>
      <c r="J1896" s="19" t="str">
        <f t="shared" si="59"/>
        <v>Prediabetes</v>
      </c>
    </row>
    <row r="1897" spans="1:10" x14ac:dyDescent="0.3">
      <c r="A1897" s="19" t="s">
        <v>466</v>
      </c>
      <c r="B1897" s="19">
        <v>17.559999999999999</v>
      </c>
      <c r="C1897" s="21">
        <v>6.2</v>
      </c>
      <c r="D1897" s="19" t="s">
        <v>2373</v>
      </c>
      <c r="E1897" s="19" t="s">
        <v>2373</v>
      </c>
      <c r="F1897" s="19" t="s">
        <v>2373</v>
      </c>
      <c r="G1897" s="19">
        <v>1</v>
      </c>
      <c r="H1897" s="19" t="s">
        <v>2373</v>
      </c>
      <c r="I1897" s="19" t="str">
        <f t="shared" si="58"/>
        <v>Under Weight</v>
      </c>
      <c r="J1897" s="19" t="str">
        <f t="shared" si="59"/>
        <v>Prediabetes</v>
      </c>
    </row>
    <row r="1898" spans="1:10" x14ac:dyDescent="0.3">
      <c r="A1898" s="19" t="s">
        <v>465</v>
      </c>
      <c r="B1898" s="19">
        <v>24.13</v>
      </c>
      <c r="C1898" s="21">
        <v>4.3899999999999997</v>
      </c>
      <c r="D1898" s="19" t="s">
        <v>2373</v>
      </c>
      <c r="E1898" s="19" t="s">
        <v>2373</v>
      </c>
      <c r="F1898" s="19" t="s">
        <v>2373</v>
      </c>
      <c r="G1898" s="19">
        <v>1</v>
      </c>
      <c r="H1898" s="19" t="s">
        <v>2373</v>
      </c>
      <c r="I1898" s="19" t="str">
        <f t="shared" si="58"/>
        <v>Normal Weight</v>
      </c>
      <c r="J1898" s="19" t="str">
        <f t="shared" si="59"/>
        <v>Normal</v>
      </c>
    </row>
    <row r="1899" spans="1:10" x14ac:dyDescent="0.3">
      <c r="A1899" s="19" t="s">
        <v>464</v>
      </c>
      <c r="B1899" s="19">
        <v>19.95</v>
      </c>
      <c r="C1899" s="21">
        <v>5.13</v>
      </c>
      <c r="D1899" s="19" t="s">
        <v>2373</v>
      </c>
      <c r="E1899" s="19" t="s">
        <v>2374</v>
      </c>
      <c r="F1899" s="19" t="s">
        <v>2373</v>
      </c>
      <c r="G1899" s="19">
        <v>2</v>
      </c>
      <c r="H1899" s="19" t="s">
        <v>2373</v>
      </c>
      <c r="I1899" s="19" t="str">
        <f t="shared" si="58"/>
        <v>Normal Weight</v>
      </c>
      <c r="J1899" s="19" t="str">
        <f t="shared" si="59"/>
        <v>Normal</v>
      </c>
    </row>
    <row r="1900" spans="1:10" x14ac:dyDescent="0.3">
      <c r="A1900" s="19" t="s">
        <v>463</v>
      </c>
      <c r="B1900" s="19">
        <v>21.24</v>
      </c>
      <c r="C1900" s="21">
        <v>4.49</v>
      </c>
      <c r="D1900" s="19" t="s">
        <v>2373</v>
      </c>
      <c r="E1900" s="19" t="s">
        <v>2373</v>
      </c>
      <c r="F1900" s="19" t="s">
        <v>2373</v>
      </c>
      <c r="G1900" s="19">
        <v>0</v>
      </c>
      <c r="H1900" s="19" t="s">
        <v>2373</v>
      </c>
      <c r="I1900" s="19" t="str">
        <f t="shared" si="58"/>
        <v>Normal Weight</v>
      </c>
      <c r="J1900" s="19" t="str">
        <f t="shared" si="59"/>
        <v>Normal</v>
      </c>
    </row>
    <row r="1901" spans="1:10" x14ac:dyDescent="0.3">
      <c r="A1901" s="19" t="s">
        <v>462</v>
      </c>
      <c r="B1901" s="19">
        <v>44.22</v>
      </c>
      <c r="C1901" s="21">
        <v>6.35</v>
      </c>
      <c r="D1901" s="19" t="s">
        <v>2373</v>
      </c>
      <c r="E1901" s="19" t="s">
        <v>2373</v>
      </c>
      <c r="F1901" s="19" t="s">
        <v>2373</v>
      </c>
      <c r="G1901" s="19">
        <v>0</v>
      </c>
      <c r="H1901" s="19" t="s">
        <v>2373</v>
      </c>
      <c r="I1901" s="19" t="str">
        <f t="shared" si="58"/>
        <v>Obesity</v>
      </c>
      <c r="J1901" s="19" t="str">
        <f t="shared" si="59"/>
        <v>Prediabetes</v>
      </c>
    </row>
    <row r="1902" spans="1:10" x14ac:dyDescent="0.3">
      <c r="A1902" s="19" t="s">
        <v>461</v>
      </c>
      <c r="B1902" s="19">
        <v>41.1</v>
      </c>
      <c r="C1902" s="21">
        <v>5.79</v>
      </c>
      <c r="D1902" s="19" t="s">
        <v>2373</v>
      </c>
      <c r="E1902" s="19" t="s">
        <v>2373</v>
      </c>
      <c r="F1902" s="19" t="s">
        <v>2373</v>
      </c>
      <c r="G1902" s="19">
        <v>0</v>
      </c>
      <c r="H1902" s="19" t="s">
        <v>2373</v>
      </c>
      <c r="I1902" s="19" t="str">
        <f t="shared" si="58"/>
        <v>Obesity</v>
      </c>
      <c r="J1902" s="19" t="str">
        <f t="shared" si="59"/>
        <v>Prediabetes</v>
      </c>
    </row>
    <row r="1903" spans="1:10" x14ac:dyDescent="0.3">
      <c r="A1903" s="19" t="s">
        <v>460</v>
      </c>
      <c r="B1903" s="19">
        <v>34.200000000000003</v>
      </c>
      <c r="C1903" s="21">
        <v>4.78</v>
      </c>
      <c r="D1903" s="19" t="s">
        <v>2374</v>
      </c>
      <c r="E1903" s="19" t="s">
        <v>2373</v>
      </c>
      <c r="F1903" s="19" t="s">
        <v>2373</v>
      </c>
      <c r="G1903" s="19">
        <v>0</v>
      </c>
      <c r="H1903" s="19" t="s">
        <v>2373</v>
      </c>
      <c r="I1903" s="19" t="str">
        <f t="shared" si="58"/>
        <v>Obesity</v>
      </c>
      <c r="J1903" s="19" t="str">
        <f t="shared" si="59"/>
        <v>Normal</v>
      </c>
    </row>
    <row r="1904" spans="1:10" x14ac:dyDescent="0.3">
      <c r="A1904" s="19" t="s">
        <v>459</v>
      </c>
      <c r="B1904" s="19">
        <v>29.92</v>
      </c>
      <c r="C1904" s="21">
        <v>6.02</v>
      </c>
      <c r="D1904" s="19" t="s">
        <v>2374</v>
      </c>
      <c r="E1904" s="19" t="s">
        <v>2373</v>
      </c>
      <c r="F1904" s="19" t="s">
        <v>2373</v>
      </c>
      <c r="G1904" s="19">
        <v>0</v>
      </c>
      <c r="H1904" s="19" t="s">
        <v>2373</v>
      </c>
      <c r="I1904" s="19" t="str">
        <f t="shared" si="58"/>
        <v>Obesity</v>
      </c>
      <c r="J1904" s="19" t="str">
        <f t="shared" si="59"/>
        <v>Prediabetes</v>
      </c>
    </row>
    <row r="1905" spans="1:10" x14ac:dyDescent="0.3">
      <c r="A1905" s="19" t="s">
        <v>458</v>
      </c>
      <c r="B1905" s="19">
        <v>28.93</v>
      </c>
      <c r="C1905" s="21">
        <v>4.4400000000000004</v>
      </c>
      <c r="D1905" s="19" t="s">
        <v>2373</v>
      </c>
      <c r="E1905" s="19" t="s">
        <v>2373</v>
      </c>
      <c r="F1905" s="19" t="s">
        <v>2373</v>
      </c>
      <c r="G1905" s="19">
        <v>0</v>
      </c>
      <c r="H1905" s="19" t="s">
        <v>2373</v>
      </c>
      <c r="I1905" s="19" t="str">
        <f t="shared" si="58"/>
        <v>Over Weight</v>
      </c>
      <c r="J1905" s="19" t="str">
        <f t="shared" si="59"/>
        <v>Normal</v>
      </c>
    </row>
    <row r="1906" spans="1:10" x14ac:dyDescent="0.3">
      <c r="A1906" s="19" t="s">
        <v>457</v>
      </c>
      <c r="B1906" s="19">
        <v>31.254999999999999</v>
      </c>
      <c r="C1906" s="21">
        <v>5.84</v>
      </c>
      <c r="D1906" s="19" t="s">
        <v>2374</v>
      </c>
      <c r="E1906" s="19" t="s">
        <v>2373</v>
      </c>
      <c r="F1906" s="19" t="s">
        <v>2373</v>
      </c>
      <c r="G1906" s="19">
        <v>1</v>
      </c>
      <c r="H1906" s="19" t="s">
        <v>2373</v>
      </c>
      <c r="I1906" s="19" t="str">
        <f t="shared" si="58"/>
        <v>Obesity</v>
      </c>
      <c r="J1906" s="19" t="str">
        <f t="shared" si="59"/>
        <v>Prediabetes</v>
      </c>
    </row>
    <row r="1907" spans="1:10" x14ac:dyDescent="0.3">
      <c r="A1907" s="19" t="s">
        <v>456</v>
      </c>
      <c r="B1907" s="19">
        <v>29.83</v>
      </c>
      <c r="C1907" s="21">
        <v>5.39</v>
      </c>
      <c r="D1907" s="19" t="s">
        <v>2373</v>
      </c>
      <c r="E1907" s="19" t="s">
        <v>2373</v>
      </c>
      <c r="F1907" s="19" t="s">
        <v>2373</v>
      </c>
      <c r="G1907" s="19">
        <v>0</v>
      </c>
      <c r="H1907" s="19" t="s">
        <v>2373</v>
      </c>
      <c r="I1907" s="19" t="str">
        <f t="shared" si="58"/>
        <v>Over Weight</v>
      </c>
      <c r="J1907" s="19" t="str">
        <f t="shared" si="59"/>
        <v>Normal</v>
      </c>
    </row>
    <row r="1908" spans="1:10" x14ac:dyDescent="0.3">
      <c r="A1908" s="19" t="s">
        <v>455</v>
      </c>
      <c r="B1908" s="19">
        <v>29.59</v>
      </c>
      <c r="C1908" s="21">
        <v>6.16</v>
      </c>
      <c r="D1908" s="19" t="s">
        <v>2373</v>
      </c>
      <c r="E1908" s="19" t="s">
        <v>2373</v>
      </c>
      <c r="F1908" s="19" t="s">
        <v>2374</v>
      </c>
      <c r="G1908" s="19">
        <v>1</v>
      </c>
      <c r="H1908" s="19" t="s">
        <v>2373</v>
      </c>
      <c r="I1908" s="19" t="str">
        <f t="shared" si="58"/>
        <v>Over Weight</v>
      </c>
      <c r="J1908" s="19" t="str">
        <f t="shared" si="59"/>
        <v>Prediabetes</v>
      </c>
    </row>
    <row r="1909" spans="1:10" x14ac:dyDescent="0.3">
      <c r="A1909" s="19" t="s">
        <v>454</v>
      </c>
      <c r="B1909" s="19">
        <v>31.16</v>
      </c>
      <c r="C1909" s="21">
        <v>4.49</v>
      </c>
      <c r="D1909" s="19" t="s">
        <v>2373</v>
      </c>
      <c r="E1909" s="19" t="s">
        <v>2373</v>
      </c>
      <c r="F1909" s="19" t="s">
        <v>2374</v>
      </c>
      <c r="G1909" s="19">
        <v>1</v>
      </c>
      <c r="H1909" s="19" t="s">
        <v>2373</v>
      </c>
      <c r="I1909" s="19" t="str">
        <f t="shared" si="58"/>
        <v>Obesity</v>
      </c>
      <c r="J1909" s="19" t="str">
        <f t="shared" si="59"/>
        <v>Normal</v>
      </c>
    </row>
    <row r="1910" spans="1:10" x14ac:dyDescent="0.3">
      <c r="A1910" s="19" t="s">
        <v>453</v>
      </c>
      <c r="B1910" s="19">
        <v>34.21</v>
      </c>
      <c r="C1910" s="21">
        <v>4.4800000000000004</v>
      </c>
      <c r="D1910" s="19" t="s">
        <v>2374</v>
      </c>
      <c r="E1910" s="19" t="s">
        <v>2373</v>
      </c>
      <c r="F1910" s="19" t="s">
        <v>2373</v>
      </c>
      <c r="G1910" s="19">
        <v>1</v>
      </c>
      <c r="H1910" s="19" t="s">
        <v>2373</v>
      </c>
      <c r="I1910" s="19" t="str">
        <f t="shared" si="58"/>
        <v>Obesity</v>
      </c>
      <c r="J1910" s="19" t="str">
        <f t="shared" si="59"/>
        <v>Normal</v>
      </c>
    </row>
    <row r="1911" spans="1:10" x14ac:dyDescent="0.3">
      <c r="A1911" s="19" t="s">
        <v>452</v>
      </c>
      <c r="B1911" s="19">
        <v>34.86</v>
      </c>
      <c r="C1911" s="21">
        <v>10.97</v>
      </c>
      <c r="D1911" s="19" t="s">
        <v>2373</v>
      </c>
      <c r="E1911" s="19" t="s">
        <v>2373</v>
      </c>
      <c r="F1911" s="19" t="s">
        <v>2373</v>
      </c>
      <c r="G1911" s="19">
        <v>0</v>
      </c>
      <c r="H1911" s="19" t="s">
        <v>2373</v>
      </c>
      <c r="I1911" s="19" t="str">
        <f t="shared" si="58"/>
        <v>Obesity</v>
      </c>
      <c r="J1911" s="19" t="str">
        <f t="shared" si="59"/>
        <v>Diabetes</v>
      </c>
    </row>
    <row r="1912" spans="1:10" x14ac:dyDescent="0.3">
      <c r="A1912" s="19" t="s">
        <v>451</v>
      </c>
      <c r="B1912" s="19">
        <v>34.58</v>
      </c>
      <c r="C1912" s="21">
        <v>5.14</v>
      </c>
      <c r="D1912" s="19" t="s">
        <v>2373</v>
      </c>
      <c r="E1912" s="19" t="s">
        <v>2374</v>
      </c>
      <c r="F1912" s="19" t="s">
        <v>2373</v>
      </c>
      <c r="G1912" s="19">
        <v>2</v>
      </c>
      <c r="H1912" s="19" t="s">
        <v>2373</v>
      </c>
      <c r="I1912" s="19" t="str">
        <f t="shared" si="58"/>
        <v>Obesity</v>
      </c>
      <c r="J1912" s="19" t="str">
        <f t="shared" si="59"/>
        <v>Normal</v>
      </c>
    </row>
    <row r="1913" spans="1:10" x14ac:dyDescent="0.3">
      <c r="A1913" s="19" t="s">
        <v>450</v>
      </c>
      <c r="B1913" s="19">
        <v>17.940000000000001</v>
      </c>
      <c r="C1913" s="21">
        <v>5.17</v>
      </c>
      <c r="D1913" s="19" t="s">
        <v>2374</v>
      </c>
      <c r="E1913" s="19" t="s">
        <v>2373</v>
      </c>
      <c r="F1913" s="19" t="s">
        <v>2373</v>
      </c>
      <c r="G1913" s="19">
        <v>0</v>
      </c>
      <c r="H1913" s="19" t="s">
        <v>2373</v>
      </c>
      <c r="I1913" s="19" t="str">
        <f t="shared" si="58"/>
        <v>Under Weight</v>
      </c>
      <c r="J1913" s="19" t="str">
        <f t="shared" si="59"/>
        <v>Normal</v>
      </c>
    </row>
    <row r="1914" spans="1:10" x14ac:dyDescent="0.3">
      <c r="A1914" s="19" t="s">
        <v>449</v>
      </c>
      <c r="B1914" s="19">
        <v>26.8</v>
      </c>
      <c r="C1914" s="21">
        <v>6.18</v>
      </c>
      <c r="D1914" s="19" t="s">
        <v>2374</v>
      </c>
      <c r="E1914" s="19" t="s">
        <v>2373</v>
      </c>
      <c r="F1914" s="19" t="s">
        <v>2374</v>
      </c>
      <c r="G1914" s="19">
        <v>1</v>
      </c>
      <c r="H1914" s="19" t="s">
        <v>2373</v>
      </c>
      <c r="I1914" s="19" t="str">
        <f t="shared" si="58"/>
        <v>Over Weight</v>
      </c>
      <c r="J1914" s="19" t="str">
        <f t="shared" si="59"/>
        <v>Prediabetes</v>
      </c>
    </row>
    <row r="1915" spans="1:10" x14ac:dyDescent="0.3">
      <c r="A1915" s="19" t="s">
        <v>448</v>
      </c>
      <c r="B1915" s="19">
        <v>17.690000000000001</v>
      </c>
      <c r="C1915" s="21">
        <v>9.07</v>
      </c>
      <c r="D1915" s="19" t="s">
        <v>2374</v>
      </c>
      <c r="E1915" s="19" t="s">
        <v>2373</v>
      </c>
      <c r="F1915" s="19" t="s">
        <v>2373</v>
      </c>
      <c r="G1915" s="19">
        <v>0</v>
      </c>
      <c r="H1915" s="19" t="s">
        <v>2373</v>
      </c>
      <c r="I1915" s="19" t="str">
        <f t="shared" si="58"/>
        <v>Under Weight</v>
      </c>
      <c r="J1915" s="19" t="str">
        <f t="shared" si="59"/>
        <v>Diabetes</v>
      </c>
    </row>
    <row r="1916" spans="1:10" x14ac:dyDescent="0.3">
      <c r="A1916" s="19" t="s">
        <v>447</v>
      </c>
      <c r="B1916" s="19">
        <v>25.77</v>
      </c>
      <c r="C1916" s="21">
        <v>4.43</v>
      </c>
      <c r="D1916" s="19" t="s">
        <v>2373</v>
      </c>
      <c r="E1916" s="19" t="s">
        <v>2373</v>
      </c>
      <c r="F1916" s="19" t="s">
        <v>2374</v>
      </c>
      <c r="G1916" s="19">
        <v>1</v>
      </c>
      <c r="H1916" s="19" t="s">
        <v>2373</v>
      </c>
      <c r="I1916" s="19" t="str">
        <f t="shared" si="58"/>
        <v>Over Weight</v>
      </c>
      <c r="J1916" s="19" t="str">
        <f t="shared" si="59"/>
        <v>Normal</v>
      </c>
    </row>
    <row r="1917" spans="1:10" x14ac:dyDescent="0.3">
      <c r="A1917" s="19" t="s">
        <v>446</v>
      </c>
      <c r="B1917" s="19">
        <v>34.46</v>
      </c>
      <c r="C1917" s="21">
        <v>4.17</v>
      </c>
      <c r="D1917" s="19" t="s">
        <v>2373</v>
      </c>
      <c r="E1917" s="19" t="s">
        <v>2374</v>
      </c>
      <c r="F1917" s="19" t="s">
        <v>2373</v>
      </c>
      <c r="G1917" s="19">
        <v>1</v>
      </c>
      <c r="H1917" s="19" t="s">
        <v>2373</v>
      </c>
      <c r="I1917" s="19" t="str">
        <f t="shared" si="58"/>
        <v>Obesity</v>
      </c>
      <c r="J1917" s="19" t="str">
        <f t="shared" si="59"/>
        <v>Normal</v>
      </c>
    </row>
    <row r="1918" spans="1:10" x14ac:dyDescent="0.3">
      <c r="A1918" s="19" t="s">
        <v>445</v>
      </c>
      <c r="B1918" s="19">
        <v>30.875</v>
      </c>
      <c r="C1918" s="21">
        <v>4.95</v>
      </c>
      <c r="D1918" s="19" t="s">
        <v>2374</v>
      </c>
      <c r="E1918" s="19" t="s">
        <v>2373</v>
      </c>
      <c r="F1918" s="19" t="s">
        <v>2373</v>
      </c>
      <c r="G1918" s="19">
        <v>0</v>
      </c>
      <c r="H1918" s="19" t="s">
        <v>2373</v>
      </c>
      <c r="I1918" s="19" t="str">
        <f t="shared" si="58"/>
        <v>Obesity</v>
      </c>
      <c r="J1918" s="19" t="str">
        <f t="shared" si="59"/>
        <v>Normal</v>
      </c>
    </row>
    <row r="1919" spans="1:10" x14ac:dyDescent="0.3">
      <c r="A1919" s="19" t="s">
        <v>444</v>
      </c>
      <c r="B1919" s="19">
        <v>39.49</v>
      </c>
      <c r="C1919" s="21">
        <v>5.13</v>
      </c>
      <c r="D1919" s="19" t="s">
        <v>2373</v>
      </c>
      <c r="E1919" s="19" t="s">
        <v>2373</v>
      </c>
      <c r="F1919" s="19" t="s">
        <v>2373</v>
      </c>
      <c r="G1919" s="19">
        <v>0</v>
      </c>
      <c r="H1919" s="19" t="s">
        <v>2373</v>
      </c>
      <c r="I1919" s="19" t="str">
        <f t="shared" si="58"/>
        <v>Obesity</v>
      </c>
      <c r="J1919" s="19" t="str">
        <f t="shared" si="59"/>
        <v>Normal</v>
      </c>
    </row>
    <row r="1920" spans="1:10" x14ac:dyDescent="0.3">
      <c r="A1920" s="19" t="s">
        <v>443</v>
      </c>
      <c r="B1920" s="19">
        <v>28.88</v>
      </c>
      <c r="C1920" s="21">
        <v>4.0999999999999996</v>
      </c>
      <c r="D1920" s="19" t="s">
        <v>2373</v>
      </c>
      <c r="E1920" s="19" t="s">
        <v>2373</v>
      </c>
      <c r="F1920" s="19" t="s">
        <v>2373</v>
      </c>
      <c r="G1920" s="19">
        <v>0</v>
      </c>
      <c r="H1920" s="19" t="s">
        <v>2373</v>
      </c>
      <c r="I1920" s="19" t="str">
        <f t="shared" si="58"/>
        <v>Over Weight</v>
      </c>
      <c r="J1920" s="19" t="str">
        <f t="shared" si="59"/>
        <v>Normal</v>
      </c>
    </row>
    <row r="1921" spans="1:10" x14ac:dyDescent="0.3">
      <c r="A1921" s="19" t="s">
        <v>442</v>
      </c>
      <c r="B1921" s="19">
        <v>20.234999999999999</v>
      </c>
      <c r="C1921" s="21">
        <v>5.01</v>
      </c>
      <c r="D1921" s="19" t="s">
        <v>2374</v>
      </c>
      <c r="E1921" s="19" t="s">
        <v>2373</v>
      </c>
      <c r="F1921" s="19" t="s">
        <v>2373</v>
      </c>
      <c r="G1921" s="19">
        <v>0</v>
      </c>
      <c r="H1921" s="19" t="s">
        <v>2373</v>
      </c>
      <c r="I1921" s="19" t="str">
        <f t="shared" si="58"/>
        <v>Normal Weight</v>
      </c>
      <c r="J1921" s="19" t="str">
        <f t="shared" si="59"/>
        <v>Normal</v>
      </c>
    </row>
    <row r="1922" spans="1:10" x14ac:dyDescent="0.3">
      <c r="A1922" s="19" t="s">
        <v>441</v>
      </c>
      <c r="B1922" s="19">
        <v>30.67</v>
      </c>
      <c r="C1922" s="21">
        <v>5.09</v>
      </c>
      <c r="D1922" s="19" t="s">
        <v>2374</v>
      </c>
      <c r="E1922" s="19" t="s">
        <v>2373</v>
      </c>
      <c r="F1922" s="19" t="s">
        <v>2373</v>
      </c>
      <c r="G1922" s="19">
        <v>0</v>
      </c>
      <c r="H1922" s="19" t="s">
        <v>2373</v>
      </c>
      <c r="I1922" s="19" t="str">
        <f t="shared" si="58"/>
        <v>Obesity</v>
      </c>
      <c r="J1922" s="19" t="str">
        <f t="shared" si="59"/>
        <v>Normal</v>
      </c>
    </row>
    <row r="1923" spans="1:10" x14ac:dyDescent="0.3">
      <c r="A1923" s="19" t="s">
        <v>440</v>
      </c>
      <c r="B1923" s="19">
        <v>30.875</v>
      </c>
      <c r="C1923" s="21">
        <v>6.49</v>
      </c>
      <c r="D1923" s="19" t="s">
        <v>2373</v>
      </c>
      <c r="E1923" s="19" t="s">
        <v>2373</v>
      </c>
      <c r="F1923" s="19" t="s">
        <v>2373</v>
      </c>
      <c r="G1923" s="19">
        <v>0</v>
      </c>
      <c r="H1923" s="19" t="s">
        <v>2373</v>
      </c>
      <c r="I1923" s="19" t="str">
        <f t="shared" ref="I1923:I1986" si="60">IF(B1923&lt;18.5,"Under Weight",IF(B1923&lt;24.9,"Normal Weight",IF(B1923&lt;29.9,"Over Weight","Obesity")))</f>
        <v>Obesity</v>
      </c>
      <c r="J1923" s="19" t="str">
        <f t="shared" ref="J1923:J1986" si="61">IF(C1923&lt;5.7,"Normal",IF(C1923&lt;6.4,"Prediabetes","Diabetes"))</f>
        <v>Diabetes</v>
      </c>
    </row>
    <row r="1924" spans="1:10" x14ac:dyDescent="0.3">
      <c r="A1924" s="19" t="s">
        <v>439</v>
      </c>
      <c r="B1924" s="19">
        <v>23.8</v>
      </c>
      <c r="C1924" s="21">
        <v>4.08</v>
      </c>
      <c r="D1924" s="19" t="s">
        <v>2373</v>
      </c>
      <c r="E1924" s="19" t="s">
        <v>2373</v>
      </c>
      <c r="F1924" s="19" t="s">
        <v>2373</v>
      </c>
      <c r="G1924" s="19">
        <v>0</v>
      </c>
      <c r="H1924" s="19" t="s">
        <v>2373</v>
      </c>
      <c r="I1924" s="19" t="str">
        <f t="shared" si="60"/>
        <v>Normal Weight</v>
      </c>
      <c r="J1924" s="19" t="str">
        <f t="shared" si="61"/>
        <v>Normal</v>
      </c>
    </row>
    <row r="1925" spans="1:10" x14ac:dyDescent="0.3">
      <c r="A1925" s="19" t="s">
        <v>438</v>
      </c>
      <c r="B1925" s="19">
        <v>15.37</v>
      </c>
      <c r="C1925" s="21">
        <v>8.6300000000000008</v>
      </c>
      <c r="D1925" s="19" t="s">
        <v>2374</v>
      </c>
      <c r="E1925" s="19" t="s">
        <v>2373</v>
      </c>
      <c r="F1925" s="19" t="s">
        <v>2373</v>
      </c>
      <c r="G1925" s="19">
        <v>0</v>
      </c>
      <c r="H1925" s="19" t="s">
        <v>2373</v>
      </c>
      <c r="I1925" s="19" t="str">
        <f t="shared" si="60"/>
        <v>Under Weight</v>
      </c>
      <c r="J1925" s="19" t="str">
        <f t="shared" si="61"/>
        <v>Diabetes</v>
      </c>
    </row>
    <row r="1926" spans="1:10" x14ac:dyDescent="0.3">
      <c r="A1926" s="19" t="s">
        <v>437</v>
      </c>
      <c r="B1926" s="19">
        <v>30.4</v>
      </c>
      <c r="C1926" s="21">
        <v>5.28</v>
      </c>
      <c r="D1926" s="19" t="s">
        <v>2373</v>
      </c>
      <c r="E1926" s="19" t="s">
        <v>2373</v>
      </c>
      <c r="F1926" s="19" t="s">
        <v>2373</v>
      </c>
      <c r="G1926" s="19">
        <v>0</v>
      </c>
      <c r="H1926" s="19" t="s">
        <v>2373</v>
      </c>
      <c r="I1926" s="19" t="str">
        <f t="shared" si="60"/>
        <v>Obesity</v>
      </c>
      <c r="J1926" s="19" t="str">
        <f t="shared" si="61"/>
        <v>Normal</v>
      </c>
    </row>
    <row r="1927" spans="1:10" x14ac:dyDescent="0.3">
      <c r="A1927" s="19" t="s">
        <v>436</v>
      </c>
      <c r="B1927" s="19">
        <v>19.48</v>
      </c>
      <c r="C1927" s="21">
        <v>5.63</v>
      </c>
      <c r="D1927" s="19" t="s">
        <v>2374</v>
      </c>
      <c r="E1927" s="19" t="s">
        <v>2373</v>
      </c>
      <c r="F1927" s="19" t="s">
        <v>2373</v>
      </c>
      <c r="G1927" s="19">
        <v>1</v>
      </c>
      <c r="H1927" s="19" t="s">
        <v>2373</v>
      </c>
      <c r="I1927" s="19" t="str">
        <f t="shared" si="60"/>
        <v>Normal Weight</v>
      </c>
      <c r="J1927" s="19" t="str">
        <f t="shared" si="61"/>
        <v>Normal</v>
      </c>
    </row>
    <row r="1928" spans="1:10" x14ac:dyDescent="0.3">
      <c r="A1928" s="19" t="s">
        <v>435</v>
      </c>
      <c r="B1928" s="19">
        <v>16.96</v>
      </c>
      <c r="C1928" s="21">
        <v>11.47</v>
      </c>
      <c r="D1928" s="19" t="s">
        <v>2374</v>
      </c>
      <c r="E1928" s="19" t="s">
        <v>2373</v>
      </c>
      <c r="F1928" s="19" t="s">
        <v>2373</v>
      </c>
      <c r="G1928" s="19">
        <v>0</v>
      </c>
      <c r="H1928" s="19" t="s">
        <v>2373</v>
      </c>
      <c r="I1928" s="19" t="str">
        <f t="shared" si="60"/>
        <v>Under Weight</v>
      </c>
      <c r="J1928" s="19" t="str">
        <f t="shared" si="61"/>
        <v>Diabetes</v>
      </c>
    </row>
    <row r="1929" spans="1:10" x14ac:dyDescent="0.3">
      <c r="A1929" s="19" t="s">
        <v>434</v>
      </c>
      <c r="B1929" s="19">
        <v>19.05</v>
      </c>
      <c r="C1929" s="21">
        <v>4.92</v>
      </c>
      <c r="D1929" s="19" t="s">
        <v>2373</v>
      </c>
      <c r="E1929" s="19" t="s">
        <v>2373</v>
      </c>
      <c r="F1929" s="19" t="s">
        <v>2373</v>
      </c>
      <c r="G1929" s="19">
        <v>1</v>
      </c>
      <c r="H1929" s="19" t="s">
        <v>2373</v>
      </c>
      <c r="I1929" s="19" t="str">
        <f t="shared" si="60"/>
        <v>Normal Weight</v>
      </c>
      <c r="J1929" s="19" t="str">
        <f t="shared" si="61"/>
        <v>Normal</v>
      </c>
    </row>
    <row r="1930" spans="1:10" x14ac:dyDescent="0.3">
      <c r="A1930" s="19" t="s">
        <v>433</v>
      </c>
      <c r="B1930" s="19">
        <v>37.619999999999997</v>
      </c>
      <c r="C1930" s="21">
        <v>4.18</v>
      </c>
      <c r="D1930" s="19" t="s">
        <v>2373</v>
      </c>
      <c r="E1930" s="19" t="s">
        <v>2373</v>
      </c>
      <c r="F1930" s="19" t="s">
        <v>2373</v>
      </c>
      <c r="G1930" s="19">
        <v>0</v>
      </c>
      <c r="H1930" s="19" t="s">
        <v>2373</v>
      </c>
      <c r="I1930" s="19" t="str">
        <f t="shared" si="60"/>
        <v>Obesity</v>
      </c>
      <c r="J1930" s="19" t="str">
        <f t="shared" si="61"/>
        <v>Normal</v>
      </c>
    </row>
    <row r="1931" spans="1:10" x14ac:dyDescent="0.3">
      <c r="A1931" s="19" t="s">
        <v>432</v>
      </c>
      <c r="B1931" s="19">
        <v>29.1</v>
      </c>
      <c r="C1931" s="21">
        <v>4.67</v>
      </c>
      <c r="D1931" s="19" t="s">
        <v>2373</v>
      </c>
      <c r="E1931" s="19" t="s">
        <v>2373</v>
      </c>
      <c r="F1931" s="19" t="s">
        <v>2373</v>
      </c>
      <c r="G1931" s="19">
        <v>0</v>
      </c>
      <c r="H1931" s="19" t="s">
        <v>2373</v>
      </c>
      <c r="I1931" s="19" t="str">
        <f t="shared" si="60"/>
        <v>Over Weight</v>
      </c>
      <c r="J1931" s="19" t="str">
        <f t="shared" si="61"/>
        <v>Normal</v>
      </c>
    </row>
    <row r="1932" spans="1:10" x14ac:dyDescent="0.3">
      <c r="A1932" s="19" t="s">
        <v>431</v>
      </c>
      <c r="B1932" s="19">
        <v>26.62</v>
      </c>
      <c r="C1932" s="21">
        <v>6.24</v>
      </c>
      <c r="D1932" s="19" t="s">
        <v>2373</v>
      </c>
      <c r="E1932" s="19" t="s">
        <v>2373</v>
      </c>
      <c r="F1932" s="19" t="s">
        <v>2373</v>
      </c>
      <c r="G1932" s="19">
        <v>0</v>
      </c>
      <c r="H1932" s="19" t="s">
        <v>2373</v>
      </c>
      <c r="I1932" s="19" t="str">
        <f t="shared" si="60"/>
        <v>Over Weight</v>
      </c>
      <c r="J1932" s="19" t="str">
        <f t="shared" si="61"/>
        <v>Prediabetes</v>
      </c>
    </row>
    <row r="1933" spans="1:10" x14ac:dyDescent="0.3">
      <c r="A1933" s="19" t="s">
        <v>430</v>
      </c>
      <c r="B1933" s="19">
        <v>25.74</v>
      </c>
      <c r="C1933" s="21">
        <v>5.99</v>
      </c>
      <c r="D1933" s="19" t="s">
        <v>2373</v>
      </c>
      <c r="E1933" s="19" t="s">
        <v>2373</v>
      </c>
      <c r="F1933" s="19" t="s">
        <v>2373</v>
      </c>
      <c r="G1933" s="19">
        <v>0</v>
      </c>
      <c r="H1933" s="19" t="s">
        <v>2373</v>
      </c>
      <c r="I1933" s="19" t="str">
        <f t="shared" si="60"/>
        <v>Over Weight</v>
      </c>
      <c r="J1933" s="19" t="str">
        <f t="shared" si="61"/>
        <v>Prediabetes</v>
      </c>
    </row>
    <row r="1934" spans="1:10" x14ac:dyDescent="0.3">
      <c r="A1934" s="19" t="s">
        <v>429</v>
      </c>
      <c r="B1934" s="19">
        <v>18.22</v>
      </c>
      <c r="C1934" s="21">
        <v>10.27</v>
      </c>
      <c r="D1934" s="19" t="s">
        <v>2374</v>
      </c>
      <c r="E1934" s="19" t="s">
        <v>2373</v>
      </c>
      <c r="F1934" s="19" t="s">
        <v>2373</v>
      </c>
      <c r="G1934" s="19">
        <v>1</v>
      </c>
      <c r="H1934" s="19" t="s">
        <v>2373</v>
      </c>
      <c r="I1934" s="19" t="str">
        <f t="shared" si="60"/>
        <v>Under Weight</v>
      </c>
      <c r="J1934" s="19" t="str">
        <f t="shared" si="61"/>
        <v>Diabetes</v>
      </c>
    </row>
    <row r="1935" spans="1:10" x14ac:dyDescent="0.3">
      <c r="A1935" s="19" t="s">
        <v>428</v>
      </c>
      <c r="B1935" s="19">
        <v>26.03</v>
      </c>
      <c r="C1935" s="21">
        <v>5.97</v>
      </c>
      <c r="D1935" s="19" t="s">
        <v>2373</v>
      </c>
      <c r="E1935" s="19" t="s">
        <v>2373</v>
      </c>
      <c r="F1935" s="19" t="s">
        <v>2374</v>
      </c>
      <c r="G1935" s="19">
        <v>1</v>
      </c>
      <c r="H1935" s="19" t="s">
        <v>2373</v>
      </c>
      <c r="I1935" s="19" t="str">
        <f t="shared" si="60"/>
        <v>Over Weight</v>
      </c>
      <c r="J1935" s="19" t="str">
        <f t="shared" si="61"/>
        <v>Prediabetes</v>
      </c>
    </row>
    <row r="1936" spans="1:10" x14ac:dyDescent="0.3">
      <c r="A1936" s="19" t="s">
        <v>427</v>
      </c>
      <c r="B1936" s="19">
        <v>17.29</v>
      </c>
      <c r="C1936" s="21">
        <v>4.9800000000000004</v>
      </c>
      <c r="D1936" s="19" t="s">
        <v>2373</v>
      </c>
      <c r="E1936" s="19" t="s">
        <v>2373</v>
      </c>
      <c r="F1936" s="19" t="s">
        <v>2373</v>
      </c>
      <c r="G1936" s="19">
        <v>0</v>
      </c>
      <c r="H1936" s="19" t="s">
        <v>2373</v>
      </c>
      <c r="I1936" s="19" t="str">
        <f t="shared" si="60"/>
        <v>Under Weight</v>
      </c>
      <c r="J1936" s="19" t="str">
        <f t="shared" si="61"/>
        <v>Normal</v>
      </c>
    </row>
    <row r="1937" spans="1:10" x14ac:dyDescent="0.3">
      <c r="A1937" s="19" t="s">
        <v>426</v>
      </c>
      <c r="B1937" s="19">
        <v>18.170000000000002</v>
      </c>
      <c r="C1937" s="21">
        <v>6.91</v>
      </c>
      <c r="D1937" s="19" t="s">
        <v>2374</v>
      </c>
      <c r="E1937" s="19" t="s">
        <v>2373</v>
      </c>
      <c r="F1937" s="19" t="s">
        <v>2373</v>
      </c>
      <c r="G1937" s="19">
        <v>1</v>
      </c>
      <c r="H1937" s="19" t="s">
        <v>2373</v>
      </c>
      <c r="I1937" s="19" t="str">
        <f t="shared" si="60"/>
        <v>Under Weight</v>
      </c>
      <c r="J1937" s="19" t="str">
        <f t="shared" si="61"/>
        <v>Diabetes</v>
      </c>
    </row>
    <row r="1938" spans="1:10" x14ac:dyDescent="0.3">
      <c r="A1938" s="19" t="s">
        <v>425</v>
      </c>
      <c r="B1938" s="19">
        <v>32.54</v>
      </c>
      <c r="C1938" s="21">
        <v>6.38</v>
      </c>
      <c r="D1938" s="19" t="s">
        <v>2373</v>
      </c>
      <c r="E1938" s="19" t="s">
        <v>2374</v>
      </c>
      <c r="F1938" s="19" t="s">
        <v>2373</v>
      </c>
      <c r="G1938" s="19">
        <v>1</v>
      </c>
      <c r="H1938" s="19" t="s">
        <v>2373</v>
      </c>
      <c r="I1938" s="19" t="str">
        <f t="shared" si="60"/>
        <v>Obesity</v>
      </c>
      <c r="J1938" s="19" t="str">
        <f t="shared" si="61"/>
        <v>Prediabetes</v>
      </c>
    </row>
    <row r="1939" spans="1:10" x14ac:dyDescent="0.3">
      <c r="A1939" s="19" t="s">
        <v>424</v>
      </c>
      <c r="B1939" s="19">
        <v>30.25</v>
      </c>
      <c r="C1939" s="21">
        <v>4.7699999999999996</v>
      </c>
      <c r="D1939" s="19" t="s">
        <v>2373</v>
      </c>
      <c r="E1939" s="19" t="s">
        <v>2373</v>
      </c>
      <c r="F1939" s="19" t="s">
        <v>2373</v>
      </c>
      <c r="G1939" s="19">
        <v>0</v>
      </c>
      <c r="H1939" s="19" t="s">
        <v>2373</v>
      </c>
      <c r="I1939" s="19" t="str">
        <f t="shared" si="60"/>
        <v>Obesity</v>
      </c>
      <c r="J1939" s="19" t="str">
        <f t="shared" si="61"/>
        <v>Normal</v>
      </c>
    </row>
    <row r="1940" spans="1:10" x14ac:dyDescent="0.3">
      <c r="A1940" s="19" t="s">
        <v>423</v>
      </c>
      <c r="B1940" s="19">
        <v>19.59</v>
      </c>
      <c r="C1940" s="21">
        <v>6.04</v>
      </c>
      <c r="D1940" s="19" t="s">
        <v>2374</v>
      </c>
      <c r="E1940" s="19" t="s">
        <v>2373</v>
      </c>
      <c r="F1940" s="19" t="s">
        <v>2373</v>
      </c>
      <c r="G1940" s="19">
        <v>1</v>
      </c>
      <c r="H1940" s="19" t="s">
        <v>2373</v>
      </c>
      <c r="I1940" s="19" t="str">
        <f t="shared" si="60"/>
        <v>Normal Weight</v>
      </c>
      <c r="J1940" s="19" t="str">
        <f t="shared" si="61"/>
        <v>Prediabetes</v>
      </c>
    </row>
    <row r="1941" spans="1:10" x14ac:dyDescent="0.3">
      <c r="A1941" s="19" t="s">
        <v>422</v>
      </c>
      <c r="B1941" s="19">
        <v>45.9</v>
      </c>
      <c r="C1941" s="21">
        <v>4.3</v>
      </c>
      <c r="D1941" s="19" t="s">
        <v>2374</v>
      </c>
      <c r="E1941" s="19" t="s">
        <v>2373</v>
      </c>
      <c r="F1941" s="19" t="s">
        <v>2373</v>
      </c>
      <c r="G1941" s="19">
        <v>1</v>
      </c>
      <c r="H1941" s="19" t="s">
        <v>2373</v>
      </c>
      <c r="I1941" s="19" t="str">
        <f t="shared" si="60"/>
        <v>Obesity</v>
      </c>
      <c r="J1941" s="19" t="str">
        <f t="shared" si="61"/>
        <v>Normal</v>
      </c>
    </row>
    <row r="1942" spans="1:10" x14ac:dyDescent="0.3">
      <c r="A1942" s="19" t="s">
        <v>421</v>
      </c>
      <c r="B1942" s="19">
        <v>17.059999999999999</v>
      </c>
      <c r="C1942" s="21">
        <v>8.75</v>
      </c>
      <c r="D1942" s="19" t="s">
        <v>2374</v>
      </c>
      <c r="E1942" s="19" t="s">
        <v>2373</v>
      </c>
      <c r="F1942" s="19" t="s">
        <v>2373</v>
      </c>
      <c r="G1942" s="19">
        <v>0</v>
      </c>
      <c r="H1942" s="19" t="s">
        <v>2373</v>
      </c>
      <c r="I1942" s="19" t="str">
        <f t="shared" si="60"/>
        <v>Under Weight</v>
      </c>
      <c r="J1942" s="19" t="str">
        <f t="shared" si="61"/>
        <v>Diabetes</v>
      </c>
    </row>
    <row r="1943" spans="1:10" x14ac:dyDescent="0.3">
      <c r="A1943" s="19" t="s">
        <v>420</v>
      </c>
      <c r="B1943" s="19">
        <v>32.07</v>
      </c>
      <c r="C1943" s="21">
        <v>5.25</v>
      </c>
      <c r="D1943" s="19" t="s">
        <v>2373</v>
      </c>
      <c r="E1943" s="19" t="s">
        <v>2373</v>
      </c>
      <c r="F1943" s="19" t="s">
        <v>2374</v>
      </c>
      <c r="G1943" s="19">
        <v>1</v>
      </c>
      <c r="H1943" s="19" t="s">
        <v>2373</v>
      </c>
      <c r="I1943" s="19" t="str">
        <f t="shared" si="60"/>
        <v>Obesity</v>
      </c>
      <c r="J1943" s="19" t="str">
        <f t="shared" si="61"/>
        <v>Normal</v>
      </c>
    </row>
    <row r="1944" spans="1:10" x14ac:dyDescent="0.3">
      <c r="A1944" s="19" t="s">
        <v>419</v>
      </c>
      <c r="B1944" s="19">
        <v>16.5</v>
      </c>
      <c r="C1944" s="21">
        <v>5.03</v>
      </c>
      <c r="D1944" s="19" t="s">
        <v>2373</v>
      </c>
      <c r="E1944" s="19" t="s">
        <v>2373</v>
      </c>
      <c r="F1944" s="19" t="s">
        <v>2373</v>
      </c>
      <c r="G1944" s="19">
        <v>1</v>
      </c>
      <c r="H1944" s="19" t="s">
        <v>2373</v>
      </c>
      <c r="I1944" s="19" t="str">
        <f t="shared" si="60"/>
        <v>Under Weight</v>
      </c>
      <c r="J1944" s="19" t="str">
        <f t="shared" si="61"/>
        <v>Normal</v>
      </c>
    </row>
    <row r="1945" spans="1:10" x14ac:dyDescent="0.3">
      <c r="A1945" s="19" t="s">
        <v>418</v>
      </c>
      <c r="B1945" s="19">
        <v>31.4</v>
      </c>
      <c r="C1945" s="21">
        <v>5.88</v>
      </c>
      <c r="D1945" s="19" t="s">
        <v>2373</v>
      </c>
      <c r="E1945" s="19" t="s">
        <v>2373</v>
      </c>
      <c r="F1945" s="19" t="s">
        <v>2373</v>
      </c>
      <c r="G1945" s="19">
        <v>1</v>
      </c>
      <c r="H1945" s="19" t="s">
        <v>2373</v>
      </c>
      <c r="I1945" s="19" t="str">
        <f t="shared" si="60"/>
        <v>Obesity</v>
      </c>
      <c r="J1945" s="19" t="str">
        <f t="shared" si="61"/>
        <v>Prediabetes</v>
      </c>
    </row>
    <row r="1946" spans="1:10" x14ac:dyDescent="0.3">
      <c r="A1946" s="19" t="s">
        <v>417</v>
      </c>
      <c r="B1946" s="19">
        <v>20.36</v>
      </c>
      <c r="C1946" s="21">
        <v>4.49</v>
      </c>
      <c r="D1946" s="19" t="s">
        <v>2373</v>
      </c>
      <c r="E1946" s="19" t="s">
        <v>2373</v>
      </c>
      <c r="F1946" s="19" t="s">
        <v>2373</v>
      </c>
      <c r="G1946" s="19">
        <v>0</v>
      </c>
      <c r="H1946" s="19" t="s">
        <v>2373</v>
      </c>
      <c r="I1946" s="19" t="str">
        <f t="shared" si="60"/>
        <v>Normal Weight</v>
      </c>
      <c r="J1946" s="19" t="str">
        <f t="shared" si="61"/>
        <v>Normal</v>
      </c>
    </row>
    <row r="1947" spans="1:10" x14ac:dyDescent="0.3">
      <c r="A1947" s="19" t="s">
        <v>416</v>
      </c>
      <c r="B1947" s="19">
        <v>25.46</v>
      </c>
      <c r="C1947" s="21">
        <v>4.1399999999999997</v>
      </c>
      <c r="D1947" s="19" t="s">
        <v>2373</v>
      </c>
      <c r="E1947" s="19" t="s">
        <v>2373</v>
      </c>
      <c r="F1947" s="19" t="s">
        <v>2373</v>
      </c>
      <c r="G1947" s="19">
        <v>1</v>
      </c>
      <c r="H1947" s="19" t="s">
        <v>2373</v>
      </c>
      <c r="I1947" s="19" t="str">
        <f t="shared" si="60"/>
        <v>Over Weight</v>
      </c>
      <c r="J1947" s="19" t="str">
        <f t="shared" si="61"/>
        <v>Normal</v>
      </c>
    </row>
    <row r="1948" spans="1:10" x14ac:dyDescent="0.3">
      <c r="A1948" s="19" t="s">
        <v>415</v>
      </c>
      <c r="B1948" s="19">
        <v>17.09</v>
      </c>
      <c r="C1948" s="21">
        <v>5.8</v>
      </c>
      <c r="D1948" s="19" t="s">
        <v>2374</v>
      </c>
      <c r="E1948" s="19" t="s">
        <v>2373</v>
      </c>
      <c r="F1948" s="19" t="s">
        <v>2373</v>
      </c>
      <c r="G1948" s="19">
        <v>0</v>
      </c>
      <c r="H1948" s="19" t="s">
        <v>2373</v>
      </c>
      <c r="I1948" s="19" t="str">
        <f t="shared" si="60"/>
        <v>Under Weight</v>
      </c>
      <c r="J1948" s="19" t="str">
        <f t="shared" si="61"/>
        <v>Prediabetes</v>
      </c>
    </row>
    <row r="1949" spans="1:10" x14ac:dyDescent="0.3">
      <c r="A1949" s="19" t="s">
        <v>414</v>
      </c>
      <c r="B1949" s="19">
        <v>20.83</v>
      </c>
      <c r="C1949" s="21">
        <v>5.12</v>
      </c>
      <c r="D1949" s="19" t="s">
        <v>2373</v>
      </c>
      <c r="E1949" s="19" t="s">
        <v>2373</v>
      </c>
      <c r="F1949" s="19" t="s">
        <v>2373</v>
      </c>
      <c r="G1949" s="19">
        <v>0</v>
      </c>
      <c r="H1949" s="19" t="s">
        <v>2373</v>
      </c>
      <c r="I1949" s="19" t="str">
        <f t="shared" si="60"/>
        <v>Normal Weight</v>
      </c>
      <c r="J1949" s="19" t="str">
        <f t="shared" si="61"/>
        <v>Normal</v>
      </c>
    </row>
    <row r="1950" spans="1:10" x14ac:dyDescent="0.3">
      <c r="A1950" s="19" t="s">
        <v>413</v>
      </c>
      <c r="B1950" s="19">
        <v>18.920000000000002</v>
      </c>
      <c r="C1950" s="21">
        <v>5.98</v>
      </c>
      <c r="D1950" s="19" t="s">
        <v>2374</v>
      </c>
      <c r="E1950" s="19" t="s">
        <v>2373</v>
      </c>
      <c r="F1950" s="19" t="s">
        <v>2373</v>
      </c>
      <c r="G1950" s="19">
        <v>1</v>
      </c>
      <c r="H1950" s="19" t="s">
        <v>2373</v>
      </c>
      <c r="I1950" s="19" t="str">
        <f t="shared" si="60"/>
        <v>Normal Weight</v>
      </c>
      <c r="J1950" s="19" t="str">
        <f t="shared" si="61"/>
        <v>Prediabetes</v>
      </c>
    </row>
    <row r="1951" spans="1:10" x14ac:dyDescent="0.3">
      <c r="A1951" s="19" t="s">
        <v>412</v>
      </c>
      <c r="B1951" s="19">
        <v>37.1</v>
      </c>
      <c r="C1951" s="21">
        <v>5.46</v>
      </c>
      <c r="D1951" s="19" t="s">
        <v>2373</v>
      </c>
      <c r="E1951" s="19" t="s">
        <v>2373</v>
      </c>
      <c r="F1951" s="19" t="s">
        <v>2373</v>
      </c>
      <c r="G1951" s="19">
        <v>0</v>
      </c>
      <c r="H1951" s="19" t="s">
        <v>2373</v>
      </c>
      <c r="I1951" s="19" t="str">
        <f t="shared" si="60"/>
        <v>Obesity</v>
      </c>
      <c r="J1951" s="19" t="str">
        <f t="shared" si="61"/>
        <v>Normal</v>
      </c>
    </row>
    <row r="1952" spans="1:10" x14ac:dyDescent="0.3">
      <c r="A1952" s="19" t="s">
        <v>411</v>
      </c>
      <c r="B1952" s="19">
        <v>22.515000000000001</v>
      </c>
      <c r="C1952" s="21">
        <v>4.91</v>
      </c>
      <c r="D1952" s="19" t="s">
        <v>2374</v>
      </c>
      <c r="E1952" s="19" t="s">
        <v>2373</v>
      </c>
      <c r="F1952" s="19" t="s">
        <v>2374</v>
      </c>
      <c r="G1952" s="19">
        <v>1</v>
      </c>
      <c r="H1952" s="19" t="s">
        <v>2373</v>
      </c>
      <c r="I1952" s="19" t="str">
        <f t="shared" si="60"/>
        <v>Normal Weight</v>
      </c>
      <c r="J1952" s="19" t="str">
        <f t="shared" si="61"/>
        <v>Normal</v>
      </c>
    </row>
    <row r="1953" spans="1:10" x14ac:dyDescent="0.3">
      <c r="A1953" s="19" t="s">
        <v>410</v>
      </c>
      <c r="B1953" s="19">
        <v>32.700000000000003</v>
      </c>
      <c r="C1953" s="21">
        <v>4.66</v>
      </c>
      <c r="D1953" s="19" t="s">
        <v>2373</v>
      </c>
      <c r="E1953" s="19" t="s">
        <v>2373</v>
      </c>
      <c r="F1953" s="19" t="s">
        <v>2373</v>
      </c>
      <c r="G1953" s="19">
        <v>0</v>
      </c>
      <c r="H1953" s="19" t="s">
        <v>2373</v>
      </c>
      <c r="I1953" s="19" t="str">
        <f t="shared" si="60"/>
        <v>Obesity</v>
      </c>
      <c r="J1953" s="19" t="str">
        <f t="shared" si="61"/>
        <v>Normal</v>
      </c>
    </row>
    <row r="1954" spans="1:10" x14ac:dyDescent="0.3">
      <c r="A1954" s="19" t="s">
        <v>409</v>
      </c>
      <c r="B1954" s="19">
        <v>17.75</v>
      </c>
      <c r="C1954" s="21">
        <v>6.8</v>
      </c>
      <c r="D1954" s="19" t="s">
        <v>2374</v>
      </c>
      <c r="E1954" s="19" t="s">
        <v>2373</v>
      </c>
      <c r="F1954" s="19" t="s">
        <v>2373</v>
      </c>
      <c r="G1954" s="19">
        <v>1</v>
      </c>
      <c r="H1954" s="19" t="s">
        <v>2373</v>
      </c>
      <c r="I1954" s="19" t="str">
        <f t="shared" si="60"/>
        <v>Under Weight</v>
      </c>
      <c r="J1954" s="19" t="str">
        <f t="shared" si="61"/>
        <v>Diabetes</v>
      </c>
    </row>
    <row r="1955" spans="1:10" x14ac:dyDescent="0.3">
      <c r="A1955" s="19" t="s">
        <v>408</v>
      </c>
      <c r="B1955" s="19">
        <v>33.630000000000003</v>
      </c>
      <c r="C1955" s="21">
        <v>4.47</v>
      </c>
      <c r="D1955" s="19" t="s">
        <v>2374</v>
      </c>
      <c r="E1955" s="19" t="s">
        <v>2373</v>
      </c>
      <c r="F1955" s="19" t="s">
        <v>2373</v>
      </c>
      <c r="G1955" s="19">
        <v>0</v>
      </c>
      <c r="H1955" s="19" t="s">
        <v>2373</v>
      </c>
      <c r="I1955" s="19" t="str">
        <f t="shared" si="60"/>
        <v>Obesity</v>
      </c>
      <c r="J1955" s="19" t="str">
        <f t="shared" si="61"/>
        <v>Normal</v>
      </c>
    </row>
    <row r="1956" spans="1:10" x14ac:dyDescent="0.3">
      <c r="A1956" s="19" t="s">
        <v>407</v>
      </c>
      <c r="B1956" s="19">
        <v>34.799999999999997</v>
      </c>
      <c r="C1956" s="21">
        <v>4.08</v>
      </c>
      <c r="D1956" s="19" t="s">
        <v>2374</v>
      </c>
      <c r="E1956" s="19" t="s">
        <v>2373</v>
      </c>
      <c r="F1956" s="19" t="s">
        <v>2373</v>
      </c>
      <c r="G1956" s="19">
        <v>1</v>
      </c>
      <c r="H1956" s="19" t="s">
        <v>2373</v>
      </c>
      <c r="I1956" s="19" t="str">
        <f t="shared" si="60"/>
        <v>Obesity</v>
      </c>
      <c r="J1956" s="19" t="str">
        <f t="shared" si="61"/>
        <v>Normal</v>
      </c>
    </row>
    <row r="1957" spans="1:10" x14ac:dyDescent="0.3">
      <c r="A1957" s="19" t="s">
        <v>406</v>
      </c>
      <c r="B1957" s="19">
        <v>16.809999999999999</v>
      </c>
      <c r="C1957" s="21">
        <v>5.51</v>
      </c>
      <c r="D1957" s="19" t="s">
        <v>2374</v>
      </c>
      <c r="E1957" s="19" t="s">
        <v>2373</v>
      </c>
      <c r="F1957" s="19" t="s">
        <v>2373</v>
      </c>
      <c r="G1957" s="19">
        <v>1</v>
      </c>
      <c r="H1957" s="19" t="s">
        <v>2373</v>
      </c>
      <c r="I1957" s="19" t="str">
        <f t="shared" si="60"/>
        <v>Under Weight</v>
      </c>
      <c r="J1957" s="19" t="str">
        <f t="shared" si="61"/>
        <v>Normal</v>
      </c>
    </row>
    <row r="1958" spans="1:10" x14ac:dyDescent="0.3">
      <c r="A1958" s="19" t="s">
        <v>405</v>
      </c>
      <c r="B1958" s="19">
        <v>16.690000000000001</v>
      </c>
      <c r="C1958" s="21">
        <v>8.4</v>
      </c>
      <c r="D1958" s="19" t="s">
        <v>2374</v>
      </c>
      <c r="E1958" s="19" t="s">
        <v>2373</v>
      </c>
      <c r="F1958" s="19" t="s">
        <v>2373</v>
      </c>
      <c r="G1958" s="19">
        <v>0</v>
      </c>
      <c r="H1958" s="19" t="s">
        <v>2373</v>
      </c>
      <c r="I1958" s="19" t="str">
        <f t="shared" si="60"/>
        <v>Under Weight</v>
      </c>
      <c r="J1958" s="19" t="str">
        <f t="shared" si="61"/>
        <v>Diabetes</v>
      </c>
    </row>
    <row r="1959" spans="1:10" x14ac:dyDescent="0.3">
      <c r="A1959" s="19" t="s">
        <v>404</v>
      </c>
      <c r="B1959" s="19">
        <v>23.21</v>
      </c>
      <c r="C1959" s="21">
        <v>5.14</v>
      </c>
      <c r="D1959" s="19" t="s">
        <v>2374</v>
      </c>
      <c r="E1959" s="19" t="s">
        <v>2373</v>
      </c>
      <c r="F1959" s="19" t="s">
        <v>2373</v>
      </c>
      <c r="G1959" s="19">
        <v>1</v>
      </c>
      <c r="H1959" s="19" t="s">
        <v>2373</v>
      </c>
      <c r="I1959" s="19" t="str">
        <f t="shared" si="60"/>
        <v>Normal Weight</v>
      </c>
      <c r="J1959" s="19" t="str">
        <f t="shared" si="61"/>
        <v>Normal</v>
      </c>
    </row>
    <row r="1960" spans="1:10" x14ac:dyDescent="0.3">
      <c r="A1960" s="19" t="s">
        <v>403</v>
      </c>
      <c r="B1960" s="19">
        <v>25.175000000000001</v>
      </c>
      <c r="C1960" s="21">
        <v>5.21</v>
      </c>
      <c r="D1960" s="19" t="s">
        <v>2374</v>
      </c>
      <c r="E1960" s="19" t="s">
        <v>2373</v>
      </c>
      <c r="F1960" s="19" t="s">
        <v>2373</v>
      </c>
      <c r="G1960" s="19">
        <v>1</v>
      </c>
      <c r="H1960" s="19" t="s">
        <v>2373</v>
      </c>
      <c r="I1960" s="19" t="str">
        <f t="shared" si="60"/>
        <v>Over Weight</v>
      </c>
      <c r="J1960" s="19" t="str">
        <f t="shared" si="61"/>
        <v>Normal</v>
      </c>
    </row>
    <row r="1961" spans="1:10" x14ac:dyDescent="0.3">
      <c r="A1961" s="19" t="s">
        <v>402</v>
      </c>
      <c r="B1961" s="19">
        <v>34.770000000000003</v>
      </c>
      <c r="C1961" s="21">
        <v>6.23</v>
      </c>
      <c r="D1961" s="19" t="s">
        <v>2373</v>
      </c>
      <c r="E1961" s="19" t="s">
        <v>2373</v>
      </c>
      <c r="F1961" s="19" t="s">
        <v>2373</v>
      </c>
      <c r="G1961" s="19">
        <v>0</v>
      </c>
      <c r="H1961" s="19" t="s">
        <v>2373</v>
      </c>
      <c r="I1961" s="19" t="str">
        <f t="shared" si="60"/>
        <v>Obesity</v>
      </c>
      <c r="J1961" s="19" t="str">
        <f t="shared" si="61"/>
        <v>Prediabetes</v>
      </c>
    </row>
    <row r="1962" spans="1:10" x14ac:dyDescent="0.3">
      <c r="A1962" s="19" t="s">
        <v>401</v>
      </c>
      <c r="B1962" s="19">
        <v>27.7</v>
      </c>
      <c r="C1962" s="21">
        <v>5.6</v>
      </c>
      <c r="D1962" s="19" t="s">
        <v>2373</v>
      </c>
      <c r="E1962" s="19" t="s">
        <v>2373</v>
      </c>
      <c r="F1962" s="19" t="s">
        <v>2373</v>
      </c>
      <c r="G1962" s="19">
        <v>1</v>
      </c>
      <c r="H1962" s="19" t="s">
        <v>2373</v>
      </c>
      <c r="I1962" s="19" t="str">
        <f t="shared" si="60"/>
        <v>Over Weight</v>
      </c>
      <c r="J1962" s="19" t="str">
        <f t="shared" si="61"/>
        <v>Normal</v>
      </c>
    </row>
    <row r="1963" spans="1:10" x14ac:dyDescent="0.3">
      <c r="A1963" s="19" t="s">
        <v>400</v>
      </c>
      <c r="B1963" s="19">
        <v>19.12</v>
      </c>
      <c r="C1963" s="21">
        <v>4.72</v>
      </c>
      <c r="D1963" s="19" t="s">
        <v>2374</v>
      </c>
      <c r="E1963" s="19" t="s">
        <v>2373</v>
      </c>
      <c r="F1963" s="19" t="s">
        <v>2373</v>
      </c>
      <c r="G1963" s="19">
        <v>1</v>
      </c>
      <c r="H1963" s="19" t="s">
        <v>2373</v>
      </c>
      <c r="I1963" s="19" t="str">
        <f t="shared" si="60"/>
        <v>Normal Weight</v>
      </c>
      <c r="J1963" s="19" t="str">
        <f t="shared" si="61"/>
        <v>Normal</v>
      </c>
    </row>
    <row r="1964" spans="1:10" x14ac:dyDescent="0.3">
      <c r="A1964" s="19" t="s">
        <v>399</v>
      </c>
      <c r="B1964" s="19">
        <v>32.67</v>
      </c>
      <c r="C1964" s="21">
        <v>4.67</v>
      </c>
      <c r="D1964" s="19" t="s">
        <v>2373</v>
      </c>
      <c r="E1964" s="19" t="s">
        <v>2373</v>
      </c>
      <c r="F1964" s="19" t="s">
        <v>2374</v>
      </c>
      <c r="G1964" s="19">
        <v>1</v>
      </c>
      <c r="H1964" s="19" t="s">
        <v>2373</v>
      </c>
      <c r="I1964" s="19" t="str">
        <f t="shared" si="60"/>
        <v>Obesity</v>
      </c>
      <c r="J1964" s="19" t="str">
        <f t="shared" si="61"/>
        <v>Normal</v>
      </c>
    </row>
    <row r="1965" spans="1:10" x14ac:dyDescent="0.3">
      <c r="A1965" s="19" t="s">
        <v>398</v>
      </c>
      <c r="B1965" s="19">
        <v>28.5</v>
      </c>
      <c r="C1965" s="21">
        <v>6.11</v>
      </c>
      <c r="D1965" s="19" t="s">
        <v>2373</v>
      </c>
      <c r="E1965" s="19" t="s">
        <v>2373</v>
      </c>
      <c r="F1965" s="19" t="s">
        <v>2373</v>
      </c>
      <c r="G1965" s="19">
        <v>1</v>
      </c>
      <c r="H1965" s="19" t="s">
        <v>2373</v>
      </c>
      <c r="I1965" s="19" t="str">
        <f t="shared" si="60"/>
        <v>Over Weight</v>
      </c>
      <c r="J1965" s="19" t="str">
        <f t="shared" si="61"/>
        <v>Prediabetes</v>
      </c>
    </row>
    <row r="1966" spans="1:10" x14ac:dyDescent="0.3">
      <c r="A1966" s="19" t="s">
        <v>397</v>
      </c>
      <c r="B1966" s="19">
        <v>39.270000000000003</v>
      </c>
      <c r="C1966" s="21">
        <v>6.25</v>
      </c>
      <c r="D1966" s="19" t="s">
        <v>2373</v>
      </c>
      <c r="E1966" s="19" t="s">
        <v>2373</v>
      </c>
      <c r="F1966" s="19" t="s">
        <v>2373</v>
      </c>
      <c r="G1966" s="19">
        <v>0</v>
      </c>
      <c r="H1966" s="19" t="s">
        <v>2373</v>
      </c>
      <c r="I1966" s="19" t="str">
        <f t="shared" si="60"/>
        <v>Obesity</v>
      </c>
      <c r="J1966" s="19" t="str">
        <f t="shared" si="61"/>
        <v>Prediabetes</v>
      </c>
    </row>
    <row r="1967" spans="1:10" x14ac:dyDescent="0.3">
      <c r="A1967" s="19" t="s">
        <v>396</v>
      </c>
      <c r="B1967" s="19">
        <v>32.49</v>
      </c>
      <c r="C1967" s="21">
        <v>4</v>
      </c>
      <c r="D1967" s="19" t="s">
        <v>2374</v>
      </c>
      <c r="E1967" s="19" t="s">
        <v>2373</v>
      </c>
      <c r="F1967" s="19" t="s">
        <v>2373</v>
      </c>
      <c r="G1967" s="19">
        <v>0</v>
      </c>
      <c r="H1967" s="19" t="s">
        <v>2373</v>
      </c>
      <c r="I1967" s="19" t="str">
        <f t="shared" si="60"/>
        <v>Obesity</v>
      </c>
      <c r="J1967" s="19" t="str">
        <f t="shared" si="61"/>
        <v>Normal</v>
      </c>
    </row>
    <row r="1968" spans="1:10" x14ac:dyDescent="0.3">
      <c r="A1968" s="19" t="s">
        <v>395</v>
      </c>
      <c r="B1968" s="19">
        <v>23.7</v>
      </c>
      <c r="C1968" s="21">
        <v>5.55</v>
      </c>
      <c r="D1968" s="19" t="s">
        <v>2374</v>
      </c>
      <c r="E1968" s="19" t="s">
        <v>2373</v>
      </c>
      <c r="F1968" s="19" t="s">
        <v>2373</v>
      </c>
      <c r="G1968" s="19">
        <v>0</v>
      </c>
      <c r="H1968" s="19" t="s">
        <v>2373</v>
      </c>
      <c r="I1968" s="19" t="str">
        <f t="shared" si="60"/>
        <v>Normal Weight</v>
      </c>
      <c r="J1968" s="19" t="str">
        <f t="shared" si="61"/>
        <v>Normal</v>
      </c>
    </row>
    <row r="1969" spans="1:10" x14ac:dyDescent="0.3">
      <c r="A1969" s="19" t="s">
        <v>394</v>
      </c>
      <c r="B1969" s="19">
        <v>30.4</v>
      </c>
      <c r="C1969" s="21">
        <v>5.95</v>
      </c>
      <c r="D1969" s="19" t="s">
        <v>2373</v>
      </c>
      <c r="E1969" s="19" t="s">
        <v>2374</v>
      </c>
      <c r="F1969" s="19" t="s">
        <v>2373</v>
      </c>
      <c r="G1969" s="19">
        <v>1</v>
      </c>
      <c r="H1969" s="19" t="s">
        <v>2373</v>
      </c>
      <c r="I1969" s="19" t="str">
        <f t="shared" si="60"/>
        <v>Obesity</v>
      </c>
      <c r="J1969" s="19" t="str">
        <f t="shared" si="61"/>
        <v>Prediabetes</v>
      </c>
    </row>
    <row r="1970" spans="1:10" x14ac:dyDescent="0.3">
      <c r="A1970" s="19" t="s">
        <v>393</v>
      </c>
      <c r="B1970" s="19">
        <v>38.94</v>
      </c>
      <c r="C1970" s="21">
        <v>4.3600000000000003</v>
      </c>
      <c r="D1970" s="19" t="s">
        <v>2373</v>
      </c>
      <c r="E1970" s="19" t="s">
        <v>2373</v>
      </c>
      <c r="F1970" s="19" t="s">
        <v>2374</v>
      </c>
      <c r="G1970" s="19">
        <v>1</v>
      </c>
      <c r="H1970" s="19" t="s">
        <v>2373</v>
      </c>
      <c r="I1970" s="19" t="str">
        <f t="shared" si="60"/>
        <v>Obesity</v>
      </c>
      <c r="J1970" s="19" t="str">
        <f t="shared" si="61"/>
        <v>Normal</v>
      </c>
    </row>
    <row r="1971" spans="1:10" x14ac:dyDescent="0.3">
      <c r="A1971" s="19" t="s">
        <v>392</v>
      </c>
      <c r="B1971" s="19">
        <v>31.02</v>
      </c>
      <c r="C1971" s="21">
        <v>4.84</v>
      </c>
      <c r="D1971" s="19" t="s">
        <v>2373</v>
      </c>
      <c r="E1971" s="19" t="s">
        <v>2373</v>
      </c>
      <c r="F1971" s="19" t="s">
        <v>2374</v>
      </c>
      <c r="G1971" s="19">
        <v>1</v>
      </c>
      <c r="H1971" s="19" t="s">
        <v>2373</v>
      </c>
      <c r="I1971" s="19" t="str">
        <f t="shared" si="60"/>
        <v>Obesity</v>
      </c>
      <c r="J1971" s="19" t="str">
        <f t="shared" si="61"/>
        <v>Normal</v>
      </c>
    </row>
    <row r="1972" spans="1:10" x14ac:dyDescent="0.3">
      <c r="A1972" s="19" t="s">
        <v>391</v>
      </c>
      <c r="B1972" s="19">
        <v>17.5</v>
      </c>
      <c r="C1972" s="21">
        <v>4.5599999999999996</v>
      </c>
      <c r="D1972" s="19" t="s">
        <v>2373</v>
      </c>
      <c r="E1972" s="19" t="s">
        <v>2373</v>
      </c>
      <c r="F1972" s="19" t="s">
        <v>2373</v>
      </c>
      <c r="G1972" s="19">
        <v>1</v>
      </c>
      <c r="H1972" s="19" t="s">
        <v>2373</v>
      </c>
      <c r="I1972" s="19" t="str">
        <f t="shared" si="60"/>
        <v>Under Weight</v>
      </c>
      <c r="J1972" s="19" t="str">
        <f t="shared" si="61"/>
        <v>Normal</v>
      </c>
    </row>
    <row r="1973" spans="1:10" x14ac:dyDescent="0.3">
      <c r="A1973" s="19" t="s">
        <v>390</v>
      </c>
      <c r="B1973" s="19">
        <v>34.799999999999997</v>
      </c>
      <c r="C1973" s="21">
        <v>4.42</v>
      </c>
      <c r="D1973" s="19" t="s">
        <v>2374</v>
      </c>
      <c r="E1973" s="19" t="s">
        <v>2374</v>
      </c>
      <c r="F1973" s="19" t="s">
        <v>2373</v>
      </c>
      <c r="G1973" s="19">
        <v>2</v>
      </c>
      <c r="H1973" s="19" t="s">
        <v>2373</v>
      </c>
      <c r="I1973" s="19" t="str">
        <f t="shared" si="60"/>
        <v>Obesity</v>
      </c>
      <c r="J1973" s="19" t="str">
        <f t="shared" si="61"/>
        <v>Normal</v>
      </c>
    </row>
    <row r="1974" spans="1:10" x14ac:dyDescent="0.3">
      <c r="A1974" s="19" t="s">
        <v>389</v>
      </c>
      <c r="B1974" s="19">
        <v>17.3</v>
      </c>
      <c r="C1974" s="21">
        <v>7.66</v>
      </c>
      <c r="D1974" s="19" t="s">
        <v>2374</v>
      </c>
      <c r="E1974" s="19" t="s">
        <v>2373</v>
      </c>
      <c r="F1974" s="19" t="s">
        <v>2373</v>
      </c>
      <c r="G1974" s="19">
        <v>1</v>
      </c>
      <c r="H1974" s="19" t="s">
        <v>2373</v>
      </c>
      <c r="I1974" s="19" t="str">
        <f t="shared" si="60"/>
        <v>Under Weight</v>
      </c>
      <c r="J1974" s="19" t="str">
        <f t="shared" si="61"/>
        <v>Diabetes</v>
      </c>
    </row>
    <row r="1975" spans="1:10" x14ac:dyDescent="0.3">
      <c r="A1975" s="19" t="s">
        <v>388</v>
      </c>
      <c r="B1975" s="19">
        <v>32.25</v>
      </c>
      <c r="C1975" s="21">
        <v>5.2</v>
      </c>
      <c r="D1975" s="19" t="s">
        <v>2374</v>
      </c>
      <c r="E1975" s="19" t="s">
        <v>2373</v>
      </c>
      <c r="F1975" s="19" t="s">
        <v>2373</v>
      </c>
      <c r="G1975" s="19">
        <v>0</v>
      </c>
      <c r="H1975" s="19" t="s">
        <v>2373</v>
      </c>
      <c r="I1975" s="19" t="str">
        <f t="shared" si="60"/>
        <v>Obesity</v>
      </c>
      <c r="J1975" s="19" t="str">
        <f t="shared" si="61"/>
        <v>Normal</v>
      </c>
    </row>
    <row r="1976" spans="1:10" x14ac:dyDescent="0.3">
      <c r="A1976" s="19" t="s">
        <v>387</v>
      </c>
      <c r="B1976" s="19">
        <v>42.4</v>
      </c>
      <c r="C1976" s="21">
        <v>5.53</v>
      </c>
      <c r="D1976" s="19" t="s">
        <v>2374</v>
      </c>
      <c r="E1976" s="19" t="s">
        <v>2373</v>
      </c>
      <c r="F1976" s="19" t="s">
        <v>2373</v>
      </c>
      <c r="G1976" s="19">
        <v>0</v>
      </c>
      <c r="H1976" s="19" t="s">
        <v>2373</v>
      </c>
      <c r="I1976" s="19" t="str">
        <f t="shared" si="60"/>
        <v>Obesity</v>
      </c>
      <c r="J1976" s="19" t="str">
        <f t="shared" si="61"/>
        <v>Normal</v>
      </c>
    </row>
    <row r="1977" spans="1:10" x14ac:dyDescent="0.3">
      <c r="A1977" s="19" t="s">
        <v>386</v>
      </c>
      <c r="B1977" s="19">
        <v>38.664999999999999</v>
      </c>
      <c r="C1977" s="21">
        <v>4.8600000000000003</v>
      </c>
      <c r="D1977" s="19" t="s">
        <v>2373</v>
      </c>
      <c r="E1977" s="19" t="s">
        <v>2374</v>
      </c>
      <c r="F1977" s="19" t="s">
        <v>2373</v>
      </c>
      <c r="G1977" s="19">
        <v>1</v>
      </c>
      <c r="H1977" s="19" t="s">
        <v>2373</v>
      </c>
      <c r="I1977" s="19" t="str">
        <f t="shared" si="60"/>
        <v>Obesity</v>
      </c>
      <c r="J1977" s="19" t="str">
        <f t="shared" si="61"/>
        <v>Normal</v>
      </c>
    </row>
    <row r="1978" spans="1:10" x14ac:dyDescent="0.3">
      <c r="A1978" s="19" t="s">
        <v>385</v>
      </c>
      <c r="B1978" s="19">
        <v>29.92</v>
      </c>
      <c r="C1978" s="21">
        <v>5.49</v>
      </c>
      <c r="D1978" s="19" t="s">
        <v>2374</v>
      </c>
      <c r="E1978" s="19" t="s">
        <v>2373</v>
      </c>
      <c r="F1978" s="19" t="s">
        <v>2373</v>
      </c>
      <c r="G1978" s="19">
        <v>0</v>
      </c>
      <c r="H1978" s="19" t="s">
        <v>2373</v>
      </c>
      <c r="I1978" s="19" t="str">
        <f t="shared" si="60"/>
        <v>Obesity</v>
      </c>
      <c r="J1978" s="19" t="str">
        <f t="shared" si="61"/>
        <v>Normal</v>
      </c>
    </row>
    <row r="1979" spans="1:10" x14ac:dyDescent="0.3">
      <c r="A1979" s="19" t="s">
        <v>384</v>
      </c>
      <c r="B1979" s="19">
        <v>29.48</v>
      </c>
      <c r="C1979" s="21">
        <v>4.09</v>
      </c>
      <c r="D1979" s="19" t="s">
        <v>2374</v>
      </c>
      <c r="E1979" s="19" t="s">
        <v>2373</v>
      </c>
      <c r="F1979" s="19" t="s">
        <v>2373</v>
      </c>
      <c r="G1979" s="19">
        <v>0</v>
      </c>
      <c r="H1979" s="19" t="s">
        <v>2373</v>
      </c>
      <c r="I1979" s="19" t="str">
        <f t="shared" si="60"/>
        <v>Over Weight</v>
      </c>
      <c r="J1979" s="19" t="str">
        <f t="shared" si="61"/>
        <v>Normal</v>
      </c>
    </row>
    <row r="1980" spans="1:10" x14ac:dyDescent="0.3">
      <c r="A1980" s="19" t="s">
        <v>383</v>
      </c>
      <c r="B1980" s="19">
        <v>28.785</v>
      </c>
      <c r="C1980" s="21">
        <v>4.3099999999999996</v>
      </c>
      <c r="D1980" s="19" t="s">
        <v>2374</v>
      </c>
      <c r="E1980" s="19" t="s">
        <v>2373</v>
      </c>
      <c r="F1980" s="19" t="s">
        <v>2373</v>
      </c>
      <c r="G1980" s="19">
        <v>0</v>
      </c>
      <c r="H1980" s="19" t="s">
        <v>2373</v>
      </c>
      <c r="I1980" s="19" t="str">
        <f t="shared" si="60"/>
        <v>Over Weight</v>
      </c>
      <c r="J1980" s="19" t="str">
        <f t="shared" si="61"/>
        <v>Normal</v>
      </c>
    </row>
    <row r="1981" spans="1:10" x14ac:dyDescent="0.3">
      <c r="A1981" s="19" t="s">
        <v>382</v>
      </c>
      <c r="B1981" s="19">
        <v>19.8</v>
      </c>
      <c r="C1981" s="21">
        <v>4</v>
      </c>
      <c r="D1981" s="19" t="s">
        <v>2374</v>
      </c>
      <c r="E1981" s="19" t="s">
        <v>2373</v>
      </c>
      <c r="F1981" s="19" t="s">
        <v>2373</v>
      </c>
      <c r="G1981" s="19">
        <v>0</v>
      </c>
      <c r="H1981" s="19" t="s">
        <v>2373</v>
      </c>
      <c r="I1981" s="19" t="str">
        <f t="shared" si="60"/>
        <v>Normal Weight</v>
      </c>
      <c r="J1981" s="19" t="str">
        <f t="shared" si="61"/>
        <v>Normal</v>
      </c>
    </row>
    <row r="1982" spans="1:10" x14ac:dyDescent="0.3">
      <c r="A1982" s="19" t="s">
        <v>381</v>
      </c>
      <c r="B1982" s="19">
        <v>35.53</v>
      </c>
      <c r="C1982" s="21">
        <v>4.68</v>
      </c>
      <c r="D1982" s="19" t="s">
        <v>2373</v>
      </c>
      <c r="E1982" s="19" t="s">
        <v>2373</v>
      </c>
      <c r="F1982" s="19" t="s">
        <v>2374</v>
      </c>
      <c r="G1982" s="19">
        <v>1</v>
      </c>
      <c r="H1982" s="19" t="s">
        <v>2373</v>
      </c>
      <c r="I1982" s="19" t="str">
        <f t="shared" si="60"/>
        <v>Obesity</v>
      </c>
      <c r="J1982" s="19" t="str">
        <f t="shared" si="61"/>
        <v>Normal</v>
      </c>
    </row>
    <row r="1983" spans="1:10" x14ac:dyDescent="0.3">
      <c r="A1983" s="19" t="s">
        <v>380</v>
      </c>
      <c r="B1983" s="19">
        <v>21.47</v>
      </c>
      <c r="C1983" s="21">
        <v>4.0199999999999996</v>
      </c>
      <c r="D1983" s="19" t="s">
        <v>2374</v>
      </c>
      <c r="E1983" s="19" t="s">
        <v>2373</v>
      </c>
      <c r="F1983" s="19" t="s">
        <v>2373</v>
      </c>
      <c r="G1983" s="19">
        <v>1</v>
      </c>
      <c r="H1983" s="19" t="s">
        <v>2373</v>
      </c>
      <c r="I1983" s="19" t="str">
        <f t="shared" si="60"/>
        <v>Normal Weight</v>
      </c>
      <c r="J1983" s="19" t="str">
        <f t="shared" si="61"/>
        <v>Normal</v>
      </c>
    </row>
    <row r="1984" spans="1:10" x14ac:dyDescent="0.3">
      <c r="A1984" s="19" t="s">
        <v>379</v>
      </c>
      <c r="B1984" s="19">
        <v>25.9</v>
      </c>
      <c r="C1984" s="21">
        <v>5.12</v>
      </c>
      <c r="D1984" s="19" t="s">
        <v>2373</v>
      </c>
      <c r="E1984" s="19" t="s">
        <v>2373</v>
      </c>
      <c r="F1984" s="19" t="s">
        <v>2374</v>
      </c>
      <c r="G1984" s="19">
        <v>1</v>
      </c>
      <c r="H1984" s="19" t="s">
        <v>2373</v>
      </c>
      <c r="I1984" s="19" t="str">
        <f t="shared" si="60"/>
        <v>Over Weight</v>
      </c>
      <c r="J1984" s="19" t="str">
        <f t="shared" si="61"/>
        <v>Normal</v>
      </c>
    </row>
    <row r="1985" spans="1:10" x14ac:dyDescent="0.3">
      <c r="A1985" s="19" t="s">
        <v>378</v>
      </c>
      <c r="B1985" s="19">
        <v>20.81</v>
      </c>
      <c r="C1985" s="21">
        <v>5.52</v>
      </c>
      <c r="D1985" s="19" t="s">
        <v>2373</v>
      </c>
      <c r="E1985" s="19" t="s">
        <v>2373</v>
      </c>
      <c r="F1985" s="19" t="s">
        <v>2373</v>
      </c>
      <c r="G1985" s="19">
        <v>0</v>
      </c>
      <c r="H1985" s="19" t="s">
        <v>2373</v>
      </c>
      <c r="I1985" s="19" t="str">
        <f t="shared" si="60"/>
        <v>Normal Weight</v>
      </c>
      <c r="J1985" s="19" t="str">
        <f t="shared" si="61"/>
        <v>Normal</v>
      </c>
    </row>
    <row r="1986" spans="1:10" x14ac:dyDescent="0.3">
      <c r="A1986" s="19" t="s">
        <v>377</v>
      </c>
      <c r="B1986" s="19">
        <v>25.84</v>
      </c>
      <c r="C1986" s="21">
        <v>5.81</v>
      </c>
      <c r="D1986" s="19" t="s">
        <v>2374</v>
      </c>
      <c r="E1986" s="19" t="s">
        <v>2373</v>
      </c>
      <c r="F1986" s="19" t="s">
        <v>2374</v>
      </c>
      <c r="G1986" s="19">
        <v>1</v>
      </c>
      <c r="H1986" s="19" t="s">
        <v>2373</v>
      </c>
      <c r="I1986" s="19" t="str">
        <f t="shared" si="60"/>
        <v>Over Weight</v>
      </c>
      <c r="J1986" s="19" t="str">
        <f t="shared" si="61"/>
        <v>Prediabetes</v>
      </c>
    </row>
    <row r="1987" spans="1:10" x14ac:dyDescent="0.3">
      <c r="A1987" s="19" t="s">
        <v>376</v>
      </c>
      <c r="B1987" s="19">
        <v>30.95</v>
      </c>
      <c r="C1987" s="21">
        <v>5.16</v>
      </c>
      <c r="D1987" s="19" t="s">
        <v>2373</v>
      </c>
      <c r="E1987" s="19" t="s">
        <v>2373</v>
      </c>
      <c r="F1987" s="19" t="s">
        <v>2374</v>
      </c>
      <c r="G1987" s="19">
        <v>1</v>
      </c>
      <c r="H1987" s="19" t="s">
        <v>2373</v>
      </c>
      <c r="I1987" s="19" t="str">
        <f t="shared" ref="I1987:I2050" si="62">IF(B1987&lt;18.5,"Under Weight",IF(B1987&lt;24.9,"Normal Weight",IF(B1987&lt;29.9,"Over Weight","Obesity")))</f>
        <v>Obesity</v>
      </c>
      <c r="J1987" s="19" t="str">
        <f t="shared" ref="J1987:J2050" si="63">IF(C1987&lt;5.7,"Normal",IF(C1987&lt;6.4,"Prediabetes","Diabetes"))</f>
        <v>Normal</v>
      </c>
    </row>
    <row r="1988" spans="1:10" x14ac:dyDescent="0.3">
      <c r="A1988" s="19" t="s">
        <v>375</v>
      </c>
      <c r="B1988" s="19">
        <v>30.54</v>
      </c>
      <c r="C1988" s="21">
        <v>5</v>
      </c>
      <c r="D1988" s="19" t="s">
        <v>2373</v>
      </c>
      <c r="E1988" s="19" t="s">
        <v>2373</v>
      </c>
      <c r="F1988" s="19" t="s">
        <v>2374</v>
      </c>
      <c r="G1988" s="19">
        <v>1</v>
      </c>
      <c r="H1988" s="19" t="s">
        <v>2373</v>
      </c>
      <c r="I1988" s="19" t="str">
        <f t="shared" si="62"/>
        <v>Obesity</v>
      </c>
      <c r="J1988" s="19" t="str">
        <f t="shared" si="63"/>
        <v>Normal</v>
      </c>
    </row>
    <row r="1989" spans="1:10" x14ac:dyDescent="0.3">
      <c r="A1989" s="19" t="s">
        <v>374</v>
      </c>
      <c r="B1989" s="19">
        <v>33.914999999999999</v>
      </c>
      <c r="C1989" s="21">
        <v>5.84</v>
      </c>
      <c r="D1989" s="19" t="s">
        <v>2374</v>
      </c>
      <c r="E1989" s="19" t="s">
        <v>2373</v>
      </c>
      <c r="F1989" s="19" t="s">
        <v>2373</v>
      </c>
      <c r="G1989" s="19">
        <v>0</v>
      </c>
      <c r="H1989" s="19" t="s">
        <v>2373</v>
      </c>
      <c r="I1989" s="19" t="str">
        <f t="shared" si="62"/>
        <v>Obesity</v>
      </c>
      <c r="J1989" s="19" t="str">
        <f t="shared" si="63"/>
        <v>Prediabetes</v>
      </c>
    </row>
    <row r="1990" spans="1:10" x14ac:dyDescent="0.3">
      <c r="A1990" s="19" t="s">
        <v>373</v>
      </c>
      <c r="B1990" s="19">
        <v>33.31</v>
      </c>
      <c r="C1990" s="21">
        <v>4.1900000000000004</v>
      </c>
      <c r="D1990" s="19" t="s">
        <v>2373</v>
      </c>
      <c r="E1990" s="19" t="s">
        <v>2373</v>
      </c>
      <c r="F1990" s="19" t="s">
        <v>2374</v>
      </c>
      <c r="G1990" s="19">
        <v>1</v>
      </c>
      <c r="H1990" s="19" t="s">
        <v>2373</v>
      </c>
      <c r="I1990" s="19" t="str">
        <f t="shared" si="62"/>
        <v>Obesity</v>
      </c>
      <c r="J1990" s="19" t="str">
        <f t="shared" si="63"/>
        <v>Normal</v>
      </c>
    </row>
    <row r="1991" spans="1:10" x14ac:dyDescent="0.3">
      <c r="A1991" s="19" t="s">
        <v>372</v>
      </c>
      <c r="B1991" s="19">
        <v>25.745000000000001</v>
      </c>
      <c r="C1991" s="21">
        <v>4.62</v>
      </c>
      <c r="D1991" s="19" t="s">
        <v>2374</v>
      </c>
      <c r="E1991" s="19" t="s">
        <v>2373</v>
      </c>
      <c r="F1991" s="19" t="s">
        <v>2373</v>
      </c>
      <c r="G1991" s="19">
        <v>0</v>
      </c>
      <c r="H1991" s="19" t="s">
        <v>2373</v>
      </c>
      <c r="I1991" s="19" t="str">
        <f t="shared" si="62"/>
        <v>Over Weight</v>
      </c>
      <c r="J1991" s="19" t="str">
        <f t="shared" si="63"/>
        <v>Normal</v>
      </c>
    </row>
    <row r="1992" spans="1:10" x14ac:dyDescent="0.3">
      <c r="A1992" s="19" t="s">
        <v>371</v>
      </c>
      <c r="B1992" s="19">
        <v>37.1</v>
      </c>
      <c r="C1992" s="21">
        <v>6.24</v>
      </c>
      <c r="D1992" s="19" t="s">
        <v>2373</v>
      </c>
      <c r="E1992" s="19" t="s">
        <v>2373</v>
      </c>
      <c r="F1992" s="19" t="s">
        <v>2373</v>
      </c>
      <c r="G1992" s="19">
        <v>0</v>
      </c>
      <c r="H1992" s="19" t="s">
        <v>2373</v>
      </c>
      <c r="I1992" s="19" t="str">
        <f t="shared" si="62"/>
        <v>Obesity</v>
      </c>
      <c r="J1992" s="19" t="str">
        <f t="shared" si="63"/>
        <v>Prediabetes</v>
      </c>
    </row>
    <row r="1993" spans="1:10" x14ac:dyDescent="0.3">
      <c r="A1993" s="19" t="s">
        <v>370</v>
      </c>
      <c r="B1993" s="19">
        <v>35.435000000000002</v>
      </c>
      <c r="C1993" s="21">
        <v>5.81</v>
      </c>
      <c r="D1993" s="19" t="s">
        <v>2373</v>
      </c>
      <c r="E1993" s="19" t="s">
        <v>2373</v>
      </c>
      <c r="F1993" s="19" t="s">
        <v>2373</v>
      </c>
      <c r="G1993" s="19">
        <v>0</v>
      </c>
      <c r="H1993" s="19" t="s">
        <v>2373</v>
      </c>
      <c r="I1993" s="19" t="str">
        <f t="shared" si="62"/>
        <v>Obesity</v>
      </c>
      <c r="J1993" s="19" t="str">
        <f t="shared" si="63"/>
        <v>Prediabetes</v>
      </c>
    </row>
    <row r="1994" spans="1:10" x14ac:dyDescent="0.3">
      <c r="A1994" s="19" t="s">
        <v>369</v>
      </c>
      <c r="B1994" s="19">
        <v>20.399999999999999</v>
      </c>
      <c r="C1994" s="21">
        <v>4.83</v>
      </c>
      <c r="D1994" s="19" t="s">
        <v>2373</v>
      </c>
      <c r="E1994" s="19" t="s">
        <v>2373</v>
      </c>
      <c r="F1994" s="19" t="s">
        <v>2373</v>
      </c>
      <c r="G1994" s="19">
        <v>0</v>
      </c>
      <c r="H1994" s="19" t="s">
        <v>2373</v>
      </c>
      <c r="I1994" s="19" t="str">
        <f t="shared" si="62"/>
        <v>Normal Weight</v>
      </c>
      <c r="J1994" s="19" t="str">
        <f t="shared" si="63"/>
        <v>Normal</v>
      </c>
    </row>
    <row r="1995" spans="1:10" x14ac:dyDescent="0.3">
      <c r="A1995" s="19" t="s">
        <v>368</v>
      </c>
      <c r="B1995" s="19">
        <v>42.13</v>
      </c>
      <c r="C1995" s="21">
        <v>5.72</v>
      </c>
      <c r="D1995" s="19" t="s">
        <v>2374</v>
      </c>
      <c r="E1995" s="19" t="s">
        <v>2373</v>
      </c>
      <c r="F1995" s="19" t="s">
        <v>2374</v>
      </c>
      <c r="G1995" s="19">
        <v>1</v>
      </c>
      <c r="H1995" s="19" t="s">
        <v>2373</v>
      </c>
      <c r="I1995" s="19" t="str">
        <f t="shared" si="62"/>
        <v>Obesity</v>
      </c>
      <c r="J1995" s="19" t="str">
        <f t="shared" si="63"/>
        <v>Prediabetes</v>
      </c>
    </row>
    <row r="1996" spans="1:10" x14ac:dyDescent="0.3">
      <c r="A1996" s="19" t="s">
        <v>367</v>
      </c>
      <c r="B1996" s="19">
        <v>33.99</v>
      </c>
      <c r="C1996" s="21">
        <v>4.83</v>
      </c>
      <c r="D1996" s="19" t="s">
        <v>2374</v>
      </c>
      <c r="E1996" s="19" t="s">
        <v>2373</v>
      </c>
      <c r="F1996" s="19" t="s">
        <v>2374</v>
      </c>
      <c r="G1996" s="19">
        <v>1</v>
      </c>
      <c r="H1996" s="19" t="s">
        <v>2373</v>
      </c>
      <c r="I1996" s="19" t="str">
        <f t="shared" si="62"/>
        <v>Obesity</v>
      </c>
      <c r="J1996" s="19" t="str">
        <f t="shared" si="63"/>
        <v>Normal</v>
      </c>
    </row>
    <row r="1997" spans="1:10" x14ac:dyDescent="0.3">
      <c r="A1997" s="19" t="s">
        <v>366</v>
      </c>
      <c r="B1997" s="19">
        <v>28.594999999999999</v>
      </c>
      <c r="C1997" s="21">
        <v>4.1399999999999997</v>
      </c>
      <c r="D1997" s="19" t="s">
        <v>2374</v>
      </c>
      <c r="E1997" s="19" t="s">
        <v>2373</v>
      </c>
      <c r="F1997" s="19" t="s">
        <v>2374</v>
      </c>
      <c r="G1997" s="19">
        <v>1</v>
      </c>
      <c r="H1997" s="19" t="s">
        <v>2373</v>
      </c>
      <c r="I1997" s="19" t="str">
        <f t="shared" si="62"/>
        <v>Over Weight</v>
      </c>
      <c r="J1997" s="19" t="str">
        <f t="shared" si="63"/>
        <v>Normal</v>
      </c>
    </row>
    <row r="1998" spans="1:10" x14ac:dyDescent="0.3">
      <c r="A1998" s="19" t="s">
        <v>365</v>
      </c>
      <c r="B1998" s="19">
        <v>20.8</v>
      </c>
      <c r="C1998" s="21">
        <v>4.07</v>
      </c>
      <c r="D1998" s="19" t="s">
        <v>2374</v>
      </c>
      <c r="E1998" s="19" t="s">
        <v>2373</v>
      </c>
      <c r="F1998" s="19" t="s">
        <v>2374</v>
      </c>
      <c r="G1998" s="19">
        <v>1</v>
      </c>
      <c r="H1998" s="19" t="s">
        <v>2373</v>
      </c>
      <c r="I1998" s="19" t="str">
        <f t="shared" si="62"/>
        <v>Normal Weight</v>
      </c>
      <c r="J1998" s="19" t="str">
        <f t="shared" si="63"/>
        <v>Normal</v>
      </c>
    </row>
    <row r="1999" spans="1:10" x14ac:dyDescent="0.3">
      <c r="A1999" s="19" t="s">
        <v>364</v>
      </c>
      <c r="B1999" s="19">
        <v>23.465</v>
      </c>
      <c r="C1999" s="21">
        <v>6.26</v>
      </c>
      <c r="D1999" s="19" t="s">
        <v>2374</v>
      </c>
      <c r="E1999" s="19" t="s">
        <v>2373</v>
      </c>
      <c r="F1999" s="19" t="s">
        <v>2374</v>
      </c>
      <c r="G1999" s="19">
        <v>1</v>
      </c>
      <c r="H1999" s="19" t="s">
        <v>2373</v>
      </c>
      <c r="I1999" s="19" t="str">
        <f t="shared" si="62"/>
        <v>Normal Weight</v>
      </c>
      <c r="J1999" s="19" t="str">
        <f t="shared" si="63"/>
        <v>Prediabetes</v>
      </c>
    </row>
    <row r="2000" spans="1:10" x14ac:dyDescent="0.3">
      <c r="A2000" s="19" t="s">
        <v>363</v>
      </c>
      <c r="B2000" s="19">
        <v>40.185000000000002</v>
      </c>
      <c r="C2000" s="21">
        <v>5.88</v>
      </c>
      <c r="D2000" s="19" t="s">
        <v>2374</v>
      </c>
      <c r="E2000" s="19" t="s">
        <v>2373</v>
      </c>
      <c r="F2000" s="19" t="s">
        <v>2373</v>
      </c>
      <c r="G2000" s="19">
        <v>0</v>
      </c>
      <c r="H2000" s="19" t="s">
        <v>2373</v>
      </c>
      <c r="I2000" s="19" t="str">
        <f t="shared" si="62"/>
        <v>Obesity</v>
      </c>
      <c r="J2000" s="19" t="str">
        <f t="shared" si="63"/>
        <v>Prediabetes</v>
      </c>
    </row>
    <row r="2001" spans="1:10" x14ac:dyDescent="0.3">
      <c r="A2001" s="19" t="s">
        <v>362</v>
      </c>
      <c r="B2001" s="19">
        <v>21.89</v>
      </c>
      <c r="C2001" s="21">
        <v>5.72</v>
      </c>
      <c r="D2001" s="19" t="s">
        <v>2374</v>
      </c>
      <c r="E2001" s="19" t="s">
        <v>2373</v>
      </c>
      <c r="F2001" s="19" t="s">
        <v>2373</v>
      </c>
      <c r="G2001" s="19">
        <v>0</v>
      </c>
      <c r="H2001" s="19" t="s">
        <v>2373</v>
      </c>
      <c r="I2001" s="19" t="str">
        <f t="shared" si="62"/>
        <v>Normal Weight</v>
      </c>
      <c r="J2001" s="19" t="str">
        <f t="shared" si="63"/>
        <v>Prediabetes</v>
      </c>
    </row>
    <row r="2002" spans="1:10" x14ac:dyDescent="0.3">
      <c r="A2002" s="19" t="s">
        <v>361</v>
      </c>
      <c r="B2002" s="19">
        <v>29.34</v>
      </c>
      <c r="C2002" s="21">
        <v>6.09</v>
      </c>
      <c r="D2002" s="19" t="s">
        <v>2374</v>
      </c>
      <c r="E2002" s="19" t="s">
        <v>2374</v>
      </c>
      <c r="F2002" s="19" t="s">
        <v>2373</v>
      </c>
      <c r="G2002" s="19">
        <v>2</v>
      </c>
      <c r="H2002" s="19" t="s">
        <v>2373</v>
      </c>
      <c r="I2002" s="19" t="str">
        <f t="shared" si="62"/>
        <v>Over Weight</v>
      </c>
      <c r="J2002" s="19" t="str">
        <f t="shared" si="63"/>
        <v>Prediabetes</v>
      </c>
    </row>
    <row r="2003" spans="1:10" x14ac:dyDescent="0.3">
      <c r="A2003" s="19" t="s">
        <v>360</v>
      </c>
      <c r="B2003" s="19">
        <v>22.61</v>
      </c>
      <c r="C2003" s="21">
        <v>4.25</v>
      </c>
      <c r="D2003" s="19" t="s">
        <v>2374</v>
      </c>
      <c r="E2003" s="19" t="s">
        <v>2373</v>
      </c>
      <c r="F2003" s="19" t="s">
        <v>2373</v>
      </c>
      <c r="G2003" s="19">
        <v>0</v>
      </c>
      <c r="H2003" s="19" t="s">
        <v>2373</v>
      </c>
      <c r="I2003" s="19" t="str">
        <f t="shared" si="62"/>
        <v>Normal Weight</v>
      </c>
      <c r="J2003" s="19" t="str">
        <f t="shared" si="63"/>
        <v>Normal</v>
      </c>
    </row>
    <row r="2004" spans="1:10" x14ac:dyDescent="0.3">
      <c r="A2004" s="19" t="s">
        <v>359</v>
      </c>
      <c r="B2004" s="19">
        <v>22.23</v>
      </c>
      <c r="C2004" s="21">
        <v>6.09</v>
      </c>
      <c r="D2004" s="19" t="s">
        <v>2374</v>
      </c>
      <c r="E2004" s="19" t="s">
        <v>2373</v>
      </c>
      <c r="F2004" s="19" t="s">
        <v>2373</v>
      </c>
      <c r="G2004" s="19">
        <v>0</v>
      </c>
      <c r="H2004" s="19" t="s">
        <v>2373</v>
      </c>
      <c r="I2004" s="19" t="str">
        <f t="shared" si="62"/>
        <v>Normal Weight</v>
      </c>
      <c r="J2004" s="19" t="str">
        <f t="shared" si="63"/>
        <v>Prediabetes</v>
      </c>
    </row>
    <row r="2005" spans="1:10" x14ac:dyDescent="0.3">
      <c r="A2005" s="19" t="s">
        <v>358</v>
      </c>
      <c r="B2005" s="19">
        <v>33.4</v>
      </c>
      <c r="C2005" s="21">
        <v>5.51</v>
      </c>
      <c r="D2005" s="19" t="s">
        <v>2373</v>
      </c>
      <c r="E2005" s="19" t="s">
        <v>2373</v>
      </c>
      <c r="F2005" s="19" t="s">
        <v>2373</v>
      </c>
      <c r="G2005" s="19">
        <v>0</v>
      </c>
      <c r="H2005" s="19" t="s">
        <v>2373</v>
      </c>
      <c r="I2005" s="19" t="str">
        <f t="shared" si="62"/>
        <v>Obesity</v>
      </c>
      <c r="J2005" s="19" t="str">
        <f t="shared" si="63"/>
        <v>Normal</v>
      </c>
    </row>
    <row r="2006" spans="1:10" x14ac:dyDescent="0.3">
      <c r="A2006" s="19" t="s">
        <v>357</v>
      </c>
      <c r="B2006" s="19">
        <v>33.11</v>
      </c>
      <c r="C2006" s="21">
        <v>5.63</v>
      </c>
      <c r="D2006" s="19" t="s">
        <v>2373</v>
      </c>
      <c r="E2006" s="19" t="s">
        <v>2373</v>
      </c>
      <c r="F2006" s="19" t="s">
        <v>2373</v>
      </c>
      <c r="G2006" s="19">
        <v>0</v>
      </c>
      <c r="H2006" s="19" t="s">
        <v>2373</v>
      </c>
      <c r="I2006" s="19" t="str">
        <f t="shared" si="62"/>
        <v>Obesity</v>
      </c>
      <c r="J2006" s="19" t="str">
        <f t="shared" si="63"/>
        <v>Normal</v>
      </c>
    </row>
    <row r="2007" spans="1:10" x14ac:dyDescent="0.3">
      <c r="A2007" s="19" t="s">
        <v>356</v>
      </c>
      <c r="B2007" s="19">
        <v>16.815000000000001</v>
      </c>
      <c r="C2007" s="21">
        <v>5.29</v>
      </c>
      <c r="D2007" s="19" t="s">
        <v>2374</v>
      </c>
      <c r="E2007" s="19" t="s">
        <v>2373</v>
      </c>
      <c r="F2007" s="19" t="s">
        <v>2373</v>
      </c>
      <c r="G2007" s="19">
        <v>0</v>
      </c>
      <c r="H2007" s="19" t="s">
        <v>2373</v>
      </c>
      <c r="I2007" s="19" t="str">
        <f t="shared" si="62"/>
        <v>Under Weight</v>
      </c>
      <c r="J2007" s="19" t="str">
        <f t="shared" si="63"/>
        <v>Normal</v>
      </c>
    </row>
    <row r="2008" spans="1:10" x14ac:dyDescent="0.3">
      <c r="A2008" s="19" t="s">
        <v>355</v>
      </c>
      <c r="B2008" s="19">
        <v>25.61</v>
      </c>
      <c r="C2008" s="21">
        <v>4</v>
      </c>
      <c r="D2008" s="19" t="s">
        <v>2373</v>
      </c>
      <c r="E2008" s="19" t="s">
        <v>2373</v>
      </c>
      <c r="F2008" s="19" t="s">
        <v>2374</v>
      </c>
      <c r="G2008" s="19">
        <v>1</v>
      </c>
      <c r="H2008" s="19" t="s">
        <v>2373</v>
      </c>
      <c r="I2008" s="19" t="str">
        <f t="shared" si="62"/>
        <v>Over Weight</v>
      </c>
      <c r="J2008" s="19" t="str">
        <f t="shared" si="63"/>
        <v>Normal</v>
      </c>
    </row>
    <row r="2009" spans="1:10" x14ac:dyDescent="0.3">
      <c r="A2009" s="19" t="s">
        <v>354</v>
      </c>
      <c r="B2009" s="19">
        <v>25.8</v>
      </c>
      <c r="C2009" s="21">
        <v>5.49</v>
      </c>
      <c r="D2009" s="19" t="s">
        <v>2373</v>
      </c>
      <c r="E2009" s="19" t="s">
        <v>2373</v>
      </c>
      <c r="F2009" s="19" t="s">
        <v>2373</v>
      </c>
      <c r="G2009" s="19">
        <v>0</v>
      </c>
      <c r="H2009" s="19" t="s">
        <v>2373</v>
      </c>
      <c r="I2009" s="19" t="str">
        <f t="shared" si="62"/>
        <v>Over Weight</v>
      </c>
      <c r="J2009" s="19" t="str">
        <f t="shared" si="63"/>
        <v>Normal</v>
      </c>
    </row>
    <row r="2010" spans="1:10" x14ac:dyDescent="0.3">
      <c r="A2010" s="19" t="s">
        <v>353</v>
      </c>
      <c r="B2010" s="19">
        <v>27.39</v>
      </c>
      <c r="C2010" s="21">
        <v>5.34</v>
      </c>
      <c r="D2010" s="19" t="s">
        <v>2373</v>
      </c>
      <c r="E2010" s="19" t="s">
        <v>2373</v>
      </c>
      <c r="F2010" s="19" t="s">
        <v>2373</v>
      </c>
      <c r="G2010" s="19">
        <v>0</v>
      </c>
      <c r="H2010" s="19" t="s">
        <v>2373</v>
      </c>
      <c r="I2010" s="19" t="str">
        <f t="shared" si="62"/>
        <v>Over Weight</v>
      </c>
      <c r="J2010" s="19" t="str">
        <f t="shared" si="63"/>
        <v>Normal</v>
      </c>
    </row>
    <row r="2011" spans="1:10" x14ac:dyDescent="0.3">
      <c r="A2011" s="19" t="s">
        <v>352</v>
      </c>
      <c r="B2011" s="19">
        <v>17.03</v>
      </c>
      <c r="C2011" s="21">
        <v>4.12</v>
      </c>
      <c r="D2011" s="19" t="s">
        <v>2373</v>
      </c>
      <c r="E2011" s="19" t="s">
        <v>2373</v>
      </c>
      <c r="F2011" s="19" t="s">
        <v>2373</v>
      </c>
      <c r="G2011" s="19">
        <v>1</v>
      </c>
      <c r="H2011" s="19" t="s">
        <v>2373</v>
      </c>
      <c r="I2011" s="19" t="str">
        <f t="shared" si="62"/>
        <v>Under Weight</v>
      </c>
      <c r="J2011" s="19" t="str">
        <f t="shared" si="63"/>
        <v>Normal</v>
      </c>
    </row>
    <row r="2012" spans="1:10" x14ac:dyDescent="0.3">
      <c r="A2012" s="19" t="s">
        <v>351</v>
      </c>
      <c r="B2012" s="19">
        <v>23.75</v>
      </c>
      <c r="C2012" s="21">
        <v>5.49</v>
      </c>
      <c r="D2012" s="19" t="s">
        <v>2374</v>
      </c>
      <c r="E2012" s="19" t="s">
        <v>2373</v>
      </c>
      <c r="F2012" s="19" t="s">
        <v>2373</v>
      </c>
      <c r="G2012" s="19">
        <v>0</v>
      </c>
      <c r="H2012" s="19" t="s">
        <v>2373</v>
      </c>
      <c r="I2012" s="19" t="str">
        <f t="shared" si="62"/>
        <v>Normal Weight</v>
      </c>
      <c r="J2012" s="19" t="str">
        <f t="shared" si="63"/>
        <v>Normal</v>
      </c>
    </row>
    <row r="2013" spans="1:10" x14ac:dyDescent="0.3">
      <c r="A2013" s="19" t="s">
        <v>349</v>
      </c>
      <c r="B2013" s="19">
        <v>26.03</v>
      </c>
      <c r="C2013" s="21">
        <v>5.1100000000000003</v>
      </c>
      <c r="D2013" s="19" t="s">
        <v>2374</v>
      </c>
      <c r="E2013" s="19" t="s">
        <v>2373</v>
      </c>
      <c r="F2013" s="19" t="s">
        <v>2373</v>
      </c>
      <c r="G2013" s="19">
        <v>1</v>
      </c>
      <c r="H2013" s="19" t="s">
        <v>2373</v>
      </c>
      <c r="I2013" s="19" t="str">
        <f t="shared" si="62"/>
        <v>Over Weight</v>
      </c>
      <c r="J2013" s="19" t="str">
        <f t="shared" si="63"/>
        <v>Normal</v>
      </c>
    </row>
    <row r="2014" spans="1:10" x14ac:dyDescent="0.3">
      <c r="A2014" s="19" t="s">
        <v>348</v>
      </c>
      <c r="B2014" s="19">
        <v>16.079999999999998</v>
      </c>
      <c r="C2014" s="21">
        <v>5.94</v>
      </c>
      <c r="D2014" s="19" t="s">
        <v>2373</v>
      </c>
      <c r="E2014" s="19" t="s">
        <v>2373</v>
      </c>
      <c r="F2014" s="19" t="s">
        <v>2373</v>
      </c>
      <c r="G2014" s="19">
        <v>0</v>
      </c>
      <c r="H2014" s="19" t="s">
        <v>2373</v>
      </c>
      <c r="I2014" s="19" t="str">
        <f t="shared" si="62"/>
        <v>Under Weight</v>
      </c>
      <c r="J2014" s="19" t="str">
        <f t="shared" si="63"/>
        <v>Prediabetes</v>
      </c>
    </row>
    <row r="2015" spans="1:10" x14ac:dyDescent="0.3">
      <c r="A2015" s="19" t="s">
        <v>347</v>
      </c>
      <c r="B2015" s="19">
        <v>30.875</v>
      </c>
      <c r="C2015" s="21">
        <v>5.54</v>
      </c>
      <c r="D2015" s="19" t="s">
        <v>2373</v>
      </c>
      <c r="E2015" s="19" t="s">
        <v>2373</v>
      </c>
      <c r="F2015" s="19" t="s">
        <v>2373</v>
      </c>
      <c r="G2015" s="19">
        <v>0</v>
      </c>
      <c r="H2015" s="19" t="s">
        <v>2373</v>
      </c>
      <c r="I2015" s="19" t="str">
        <f t="shared" si="62"/>
        <v>Obesity</v>
      </c>
      <c r="J2015" s="19" t="str">
        <f t="shared" si="63"/>
        <v>Normal</v>
      </c>
    </row>
    <row r="2016" spans="1:10" x14ac:dyDescent="0.3">
      <c r="A2016" s="19" t="s">
        <v>346</v>
      </c>
      <c r="B2016" s="19">
        <v>31.79</v>
      </c>
      <c r="C2016" s="21">
        <v>7.09</v>
      </c>
      <c r="D2016" s="19" t="s">
        <v>2373</v>
      </c>
      <c r="E2016" s="19" t="s">
        <v>2373</v>
      </c>
      <c r="F2016" s="19" t="s">
        <v>2373</v>
      </c>
      <c r="G2016" s="19">
        <v>0</v>
      </c>
      <c r="H2016" s="19" t="s">
        <v>2373</v>
      </c>
      <c r="I2016" s="19" t="str">
        <f t="shared" si="62"/>
        <v>Obesity</v>
      </c>
      <c r="J2016" s="19" t="str">
        <f t="shared" si="63"/>
        <v>Diabetes</v>
      </c>
    </row>
    <row r="2017" spans="1:10" x14ac:dyDescent="0.3">
      <c r="A2017" s="19" t="s">
        <v>345</v>
      </c>
      <c r="B2017" s="19">
        <v>28.48</v>
      </c>
      <c r="C2017" s="21">
        <v>6.22</v>
      </c>
      <c r="D2017" s="19" t="s">
        <v>2374</v>
      </c>
      <c r="E2017" s="19" t="s">
        <v>2373</v>
      </c>
      <c r="F2017" s="19" t="s">
        <v>2374</v>
      </c>
      <c r="G2017" s="19">
        <v>1</v>
      </c>
      <c r="H2017" s="19" t="s">
        <v>2373</v>
      </c>
      <c r="I2017" s="19" t="str">
        <f t="shared" si="62"/>
        <v>Over Weight</v>
      </c>
      <c r="J2017" s="19" t="str">
        <f t="shared" si="63"/>
        <v>Prediabetes</v>
      </c>
    </row>
    <row r="2018" spans="1:10" x14ac:dyDescent="0.3">
      <c r="A2018" s="19" t="s">
        <v>344</v>
      </c>
      <c r="B2018" s="19">
        <v>26.6</v>
      </c>
      <c r="C2018" s="21">
        <v>4.33</v>
      </c>
      <c r="D2018" s="19" t="s">
        <v>2373</v>
      </c>
      <c r="E2018" s="19" t="s">
        <v>2373</v>
      </c>
      <c r="F2018" s="19" t="s">
        <v>2373</v>
      </c>
      <c r="G2018" s="19">
        <v>1</v>
      </c>
      <c r="H2018" s="19" t="s">
        <v>2373</v>
      </c>
      <c r="I2018" s="19" t="str">
        <f t="shared" si="62"/>
        <v>Over Weight</v>
      </c>
      <c r="J2018" s="19" t="str">
        <f t="shared" si="63"/>
        <v>Normal</v>
      </c>
    </row>
    <row r="2019" spans="1:10" x14ac:dyDescent="0.3">
      <c r="A2019" s="19" t="s">
        <v>343</v>
      </c>
      <c r="B2019" s="19">
        <v>25.27</v>
      </c>
      <c r="C2019" s="21">
        <v>5.83</v>
      </c>
      <c r="D2019" s="19" t="s">
        <v>2373</v>
      </c>
      <c r="E2019" s="19" t="s">
        <v>2373</v>
      </c>
      <c r="F2019" s="19" t="s">
        <v>2373</v>
      </c>
      <c r="G2019" s="19">
        <v>1</v>
      </c>
      <c r="H2019" s="19" t="s">
        <v>2373</v>
      </c>
      <c r="I2019" s="19" t="str">
        <f t="shared" si="62"/>
        <v>Over Weight</v>
      </c>
      <c r="J2019" s="19" t="str">
        <f t="shared" si="63"/>
        <v>Prediabetes</v>
      </c>
    </row>
    <row r="2020" spans="1:10" x14ac:dyDescent="0.3">
      <c r="A2020" s="19" t="s">
        <v>342</v>
      </c>
      <c r="B2020" s="19">
        <v>34.484999999999999</v>
      </c>
      <c r="C2020" s="21">
        <v>4.7</v>
      </c>
      <c r="D2020" s="19" t="s">
        <v>2374</v>
      </c>
      <c r="E2020" s="19" t="s">
        <v>2373</v>
      </c>
      <c r="F2020" s="19" t="s">
        <v>2374</v>
      </c>
      <c r="G2020" s="19">
        <v>1</v>
      </c>
      <c r="H2020" s="19" t="s">
        <v>2373</v>
      </c>
      <c r="I2020" s="19" t="str">
        <f t="shared" si="62"/>
        <v>Obesity</v>
      </c>
      <c r="J2020" s="19" t="str">
        <f t="shared" si="63"/>
        <v>Normal</v>
      </c>
    </row>
    <row r="2021" spans="1:10" x14ac:dyDescent="0.3">
      <c r="A2021" s="19" t="s">
        <v>341</v>
      </c>
      <c r="B2021" s="19">
        <v>15.57</v>
      </c>
      <c r="C2021" s="21">
        <v>4.07</v>
      </c>
      <c r="D2021" s="19" t="s">
        <v>2374</v>
      </c>
      <c r="E2021" s="19" t="s">
        <v>2373</v>
      </c>
      <c r="F2021" s="19" t="s">
        <v>2373</v>
      </c>
      <c r="G2021" s="19">
        <v>1</v>
      </c>
      <c r="H2021" s="19" t="s">
        <v>2373</v>
      </c>
      <c r="I2021" s="19" t="str">
        <f t="shared" si="62"/>
        <v>Under Weight</v>
      </c>
      <c r="J2021" s="19" t="str">
        <f t="shared" si="63"/>
        <v>Normal</v>
      </c>
    </row>
    <row r="2022" spans="1:10" x14ac:dyDescent="0.3">
      <c r="A2022" s="19" t="s">
        <v>340</v>
      </c>
      <c r="B2022" s="19">
        <v>30.36</v>
      </c>
      <c r="C2022" s="21">
        <v>9.39</v>
      </c>
      <c r="D2022" s="19" t="s">
        <v>2373</v>
      </c>
      <c r="E2022" s="19" t="s">
        <v>2373</v>
      </c>
      <c r="F2022" s="19" t="s">
        <v>2373</v>
      </c>
      <c r="G2022" s="19">
        <v>0</v>
      </c>
      <c r="H2022" s="19" t="s">
        <v>2373</v>
      </c>
      <c r="I2022" s="19" t="str">
        <f t="shared" si="62"/>
        <v>Obesity</v>
      </c>
      <c r="J2022" s="19" t="str">
        <f t="shared" si="63"/>
        <v>Diabetes</v>
      </c>
    </row>
    <row r="2023" spans="1:10" x14ac:dyDescent="0.3">
      <c r="A2023" s="19" t="s">
        <v>339</v>
      </c>
      <c r="B2023" s="19">
        <v>19.37</v>
      </c>
      <c r="C2023" s="21">
        <v>4.18</v>
      </c>
      <c r="D2023" s="19" t="s">
        <v>2373</v>
      </c>
      <c r="E2023" s="19" t="s">
        <v>2373</v>
      </c>
      <c r="F2023" s="19" t="s">
        <v>2373</v>
      </c>
      <c r="G2023" s="19">
        <v>0</v>
      </c>
      <c r="H2023" s="19" t="s">
        <v>2373</v>
      </c>
      <c r="I2023" s="19" t="str">
        <f t="shared" si="62"/>
        <v>Normal Weight</v>
      </c>
      <c r="J2023" s="19" t="str">
        <f t="shared" si="63"/>
        <v>Normal</v>
      </c>
    </row>
    <row r="2024" spans="1:10" x14ac:dyDescent="0.3">
      <c r="A2024" s="19" t="s">
        <v>338</v>
      </c>
      <c r="B2024" s="19">
        <v>16.71</v>
      </c>
      <c r="C2024" s="21">
        <v>4.18</v>
      </c>
      <c r="D2024" s="19" t="s">
        <v>2373</v>
      </c>
      <c r="E2024" s="19" t="s">
        <v>2373</v>
      </c>
      <c r="F2024" s="19" t="s">
        <v>2373</v>
      </c>
      <c r="G2024" s="19">
        <v>1</v>
      </c>
      <c r="H2024" s="19" t="s">
        <v>2373</v>
      </c>
      <c r="I2024" s="19" t="str">
        <f t="shared" si="62"/>
        <v>Under Weight</v>
      </c>
      <c r="J2024" s="19" t="str">
        <f t="shared" si="63"/>
        <v>Normal</v>
      </c>
    </row>
    <row r="2025" spans="1:10" x14ac:dyDescent="0.3">
      <c r="A2025" s="19" t="s">
        <v>337</v>
      </c>
      <c r="B2025" s="19">
        <v>24.1</v>
      </c>
      <c r="C2025" s="21">
        <v>4.4000000000000004</v>
      </c>
      <c r="D2025" s="19" t="s">
        <v>2374</v>
      </c>
      <c r="E2025" s="19" t="s">
        <v>2373</v>
      </c>
      <c r="F2025" s="19" t="s">
        <v>2373</v>
      </c>
      <c r="G2025" s="19">
        <v>1</v>
      </c>
      <c r="H2025" s="19" t="s">
        <v>2373</v>
      </c>
      <c r="I2025" s="19" t="str">
        <f t="shared" si="62"/>
        <v>Normal Weight</v>
      </c>
      <c r="J2025" s="19" t="str">
        <f t="shared" si="63"/>
        <v>Normal</v>
      </c>
    </row>
    <row r="2026" spans="1:10" x14ac:dyDescent="0.3">
      <c r="A2026" s="19" t="s">
        <v>336</v>
      </c>
      <c r="B2026" s="19">
        <v>29.77</v>
      </c>
      <c r="C2026" s="21">
        <v>9.9</v>
      </c>
      <c r="D2026" s="19" t="s">
        <v>2373</v>
      </c>
      <c r="E2026" s="19" t="s">
        <v>2373</v>
      </c>
      <c r="F2026" s="19" t="s">
        <v>2373</v>
      </c>
      <c r="G2026" s="19">
        <v>0</v>
      </c>
      <c r="H2026" s="19" t="s">
        <v>2373</v>
      </c>
      <c r="I2026" s="19" t="str">
        <f t="shared" si="62"/>
        <v>Over Weight</v>
      </c>
      <c r="J2026" s="19" t="str">
        <f t="shared" si="63"/>
        <v>Diabetes</v>
      </c>
    </row>
    <row r="2027" spans="1:10" x14ac:dyDescent="0.3">
      <c r="A2027" s="19" t="s">
        <v>335</v>
      </c>
      <c r="B2027" s="19">
        <v>46.53</v>
      </c>
      <c r="C2027" s="21">
        <v>4.84</v>
      </c>
      <c r="D2027" s="19" t="s">
        <v>2374</v>
      </c>
      <c r="E2027" s="19" t="s">
        <v>2373</v>
      </c>
      <c r="F2027" s="19" t="s">
        <v>2373</v>
      </c>
      <c r="G2027" s="19">
        <v>0</v>
      </c>
      <c r="H2027" s="19" t="s">
        <v>2373</v>
      </c>
      <c r="I2027" s="19" t="str">
        <f t="shared" si="62"/>
        <v>Obesity</v>
      </c>
      <c r="J2027" s="19" t="str">
        <f t="shared" si="63"/>
        <v>Normal</v>
      </c>
    </row>
    <row r="2028" spans="1:10" x14ac:dyDescent="0.3">
      <c r="A2028" s="19" t="s">
        <v>334</v>
      </c>
      <c r="B2028" s="19">
        <v>23.4</v>
      </c>
      <c r="C2028" s="21">
        <v>5.53</v>
      </c>
      <c r="D2028" s="19" t="s">
        <v>2373</v>
      </c>
      <c r="E2028" s="19" t="s">
        <v>2373</v>
      </c>
      <c r="F2028" s="19" t="s">
        <v>2374</v>
      </c>
      <c r="G2028" s="19">
        <v>1</v>
      </c>
      <c r="H2028" s="19" t="s">
        <v>2373</v>
      </c>
      <c r="I2028" s="19" t="str">
        <f t="shared" si="62"/>
        <v>Normal Weight</v>
      </c>
      <c r="J2028" s="19" t="str">
        <f t="shared" si="63"/>
        <v>Normal</v>
      </c>
    </row>
    <row r="2029" spans="1:10" x14ac:dyDescent="0.3">
      <c r="A2029" s="19" t="s">
        <v>333</v>
      </c>
      <c r="B2029" s="19">
        <v>30</v>
      </c>
      <c r="C2029" s="21">
        <v>4.33</v>
      </c>
      <c r="D2029" s="19" t="s">
        <v>2374</v>
      </c>
      <c r="E2029" s="19" t="s">
        <v>2373</v>
      </c>
      <c r="F2029" s="19" t="s">
        <v>2373</v>
      </c>
      <c r="G2029" s="19">
        <v>0</v>
      </c>
      <c r="H2029" s="19" t="s">
        <v>2373</v>
      </c>
      <c r="I2029" s="19" t="str">
        <f t="shared" si="62"/>
        <v>Obesity</v>
      </c>
      <c r="J2029" s="19" t="str">
        <f t="shared" si="63"/>
        <v>Normal</v>
      </c>
    </row>
    <row r="2030" spans="1:10" x14ac:dyDescent="0.3">
      <c r="A2030" s="19" t="s">
        <v>332</v>
      </c>
      <c r="B2030" s="19">
        <v>29.15</v>
      </c>
      <c r="C2030" s="21">
        <v>4.91</v>
      </c>
      <c r="D2030" s="19" t="s">
        <v>2374</v>
      </c>
      <c r="E2030" s="19" t="s">
        <v>2373</v>
      </c>
      <c r="F2030" s="19" t="s">
        <v>2373</v>
      </c>
      <c r="G2030" s="19">
        <v>0</v>
      </c>
      <c r="H2030" s="19" t="s">
        <v>2373</v>
      </c>
      <c r="I2030" s="19" t="str">
        <f t="shared" si="62"/>
        <v>Over Weight</v>
      </c>
      <c r="J2030" s="19" t="str">
        <f t="shared" si="63"/>
        <v>Normal</v>
      </c>
    </row>
    <row r="2031" spans="1:10" x14ac:dyDescent="0.3">
      <c r="A2031" s="19" t="s">
        <v>331</v>
      </c>
      <c r="B2031" s="19">
        <v>34.865000000000002</v>
      </c>
      <c r="C2031" s="21">
        <v>4.8</v>
      </c>
      <c r="D2031" s="19" t="s">
        <v>2373</v>
      </c>
      <c r="E2031" s="19" t="s">
        <v>2373</v>
      </c>
      <c r="F2031" s="19" t="s">
        <v>2373</v>
      </c>
      <c r="G2031" s="19">
        <v>0</v>
      </c>
      <c r="H2031" s="19" t="s">
        <v>2373</v>
      </c>
      <c r="I2031" s="19" t="str">
        <f t="shared" si="62"/>
        <v>Obesity</v>
      </c>
      <c r="J2031" s="19" t="str">
        <f t="shared" si="63"/>
        <v>Normal</v>
      </c>
    </row>
    <row r="2032" spans="1:10" x14ac:dyDescent="0.3">
      <c r="A2032" s="19" t="s">
        <v>330</v>
      </c>
      <c r="B2032" s="19">
        <v>28.12</v>
      </c>
      <c r="C2032" s="21">
        <v>5.55</v>
      </c>
      <c r="D2032" s="19" t="s">
        <v>2374</v>
      </c>
      <c r="E2032" s="19" t="s">
        <v>2374</v>
      </c>
      <c r="F2032" s="19" t="s">
        <v>2373</v>
      </c>
      <c r="G2032" s="19">
        <v>2</v>
      </c>
      <c r="H2032" s="19" t="s">
        <v>2373</v>
      </c>
      <c r="I2032" s="19" t="str">
        <f t="shared" si="62"/>
        <v>Over Weight</v>
      </c>
      <c r="J2032" s="19" t="str">
        <f t="shared" si="63"/>
        <v>Normal</v>
      </c>
    </row>
    <row r="2033" spans="1:10" x14ac:dyDescent="0.3">
      <c r="A2033" s="19" t="s">
        <v>329</v>
      </c>
      <c r="B2033" s="19">
        <v>29.45</v>
      </c>
      <c r="C2033" s="21">
        <v>5.24</v>
      </c>
      <c r="D2033" s="19" t="s">
        <v>2374</v>
      </c>
      <c r="E2033" s="19" t="s">
        <v>2373</v>
      </c>
      <c r="F2033" s="19" t="s">
        <v>2373</v>
      </c>
      <c r="G2033" s="19">
        <v>0</v>
      </c>
      <c r="H2033" s="19" t="s">
        <v>2373</v>
      </c>
      <c r="I2033" s="19" t="str">
        <f t="shared" si="62"/>
        <v>Over Weight</v>
      </c>
      <c r="J2033" s="19" t="str">
        <f t="shared" si="63"/>
        <v>Normal</v>
      </c>
    </row>
    <row r="2034" spans="1:10" x14ac:dyDescent="0.3">
      <c r="A2034" s="19" t="s">
        <v>328</v>
      </c>
      <c r="B2034" s="19">
        <v>27.94</v>
      </c>
      <c r="C2034" s="21">
        <v>6.08</v>
      </c>
      <c r="D2034" s="19" t="s">
        <v>2373</v>
      </c>
      <c r="E2034" s="19" t="s">
        <v>2373</v>
      </c>
      <c r="F2034" s="19" t="s">
        <v>2374</v>
      </c>
      <c r="G2034" s="19">
        <v>1</v>
      </c>
      <c r="H2034" s="19" t="s">
        <v>2373</v>
      </c>
      <c r="I2034" s="19" t="str">
        <f t="shared" si="62"/>
        <v>Over Weight</v>
      </c>
      <c r="J2034" s="19" t="str">
        <f t="shared" si="63"/>
        <v>Prediabetes</v>
      </c>
    </row>
    <row r="2035" spans="1:10" x14ac:dyDescent="0.3">
      <c r="A2035" s="19" t="s">
        <v>327</v>
      </c>
      <c r="B2035" s="19">
        <v>27.2</v>
      </c>
      <c r="C2035" s="21">
        <v>5.83</v>
      </c>
      <c r="D2035" s="19" t="s">
        <v>2373</v>
      </c>
      <c r="E2035" s="19" t="s">
        <v>2373</v>
      </c>
      <c r="F2035" s="19" t="s">
        <v>2374</v>
      </c>
      <c r="G2035" s="19">
        <v>1</v>
      </c>
      <c r="H2035" s="19" t="s">
        <v>2373</v>
      </c>
      <c r="I2035" s="19" t="str">
        <f t="shared" si="62"/>
        <v>Over Weight</v>
      </c>
      <c r="J2035" s="19" t="str">
        <f t="shared" si="63"/>
        <v>Prediabetes</v>
      </c>
    </row>
    <row r="2036" spans="1:10" x14ac:dyDescent="0.3">
      <c r="A2036" s="19" t="s">
        <v>326</v>
      </c>
      <c r="B2036" s="19">
        <v>33.344999999999999</v>
      </c>
      <c r="C2036" s="21">
        <v>4.29</v>
      </c>
      <c r="D2036" s="19" t="s">
        <v>2373</v>
      </c>
      <c r="E2036" s="19" t="s">
        <v>2373</v>
      </c>
      <c r="F2036" s="19" t="s">
        <v>2373</v>
      </c>
      <c r="G2036" s="19">
        <v>1</v>
      </c>
      <c r="H2036" s="19" t="s">
        <v>2373</v>
      </c>
      <c r="I2036" s="19" t="str">
        <f t="shared" si="62"/>
        <v>Obesity</v>
      </c>
      <c r="J2036" s="19" t="str">
        <f t="shared" si="63"/>
        <v>Normal</v>
      </c>
    </row>
    <row r="2037" spans="1:10" x14ac:dyDescent="0.3">
      <c r="A2037" s="19" t="s">
        <v>325</v>
      </c>
      <c r="B2037" s="19">
        <v>29.925000000000001</v>
      </c>
      <c r="C2037" s="21">
        <v>5.3</v>
      </c>
      <c r="D2037" s="19" t="s">
        <v>2373</v>
      </c>
      <c r="E2037" s="19" t="s">
        <v>2373</v>
      </c>
      <c r="F2037" s="19" t="s">
        <v>2373</v>
      </c>
      <c r="G2037" s="19">
        <v>1</v>
      </c>
      <c r="H2037" s="19" t="s">
        <v>2373</v>
      </c>
      <c r="I2037" s="19" t="str">
        <f t="shared" si="62"/>
        <v>Obesity</v>
      </c>
      <c r="J2037" s="19" t="str">
        <f t="shared" si="63"/>
        <v>Normal</v>
      </c>
    </row>
    <row r="2038" spans="1:10" x14ac:dyDescent="0.3">
      <c r="A2038" s="19" t="s">
        <v>324</v>
      </c>
      <c r="B2038" s="19">
        <v>24.225000000000001</v>
      </c>
      <c r="C2038" s="21">
        <v>4.42</v>
      </c>
      <c r="D2038" s="19" t="s">
        <v>2373</v>
      </c>
      <c r="E2038" s="19" t="s">
        <v>2373</v>
      </c>
      <c r="F2038" s="19" t="s">
        <v>2373</v>
      </c>
      <c r="G2038" s="19">
        <v>1</v>
      </c>
      <c r="H2038" s="19" t="s">
        <v>2373</v>
      </c>
      <c r="I2038" s="19" t="str">
        <f t="shared" si="62"/>
        <v>Normal Weight</v>
      </c>
      <c r="J2038" s="19" t="str">
        <f t="shared" si="63"/>
        <v>Normal</v>
      </c>
    </row>
    <row r="2039" spans="1:10" x14ac:dyDescent="0.3">
      <c r="A2039" s="19" t="s">
        <v>323</v>
      </c>
      <c r="B2039" s="19">
        <v>29.68</v>
      </c>
      <c r="C2039" s="21">
        <v>5.68</v>
      </c>
      <c r="D2039" s="19" t="s">
        <v>2373</v>
      </c>
      <c r="E2039" s="19" t="s">
        <v>2374</v>
      </c>
      <c r="F2039" s="19" t="s">
        <v>2373</v>
      </c>
      <c r="G2039" s="19">
        <v>1</v>
      </c>
      <c r="H2039" s="19" t="s">
        <v>2373</v>
      </c>
      <c r="I2039" s="19" t="str">
        <f t="shared" si="62"/>
        <v>Over Weight</v>
      </c>
      <c r="J2039" s="19" t="str">
        <f t="shared" si="63"/>
        <v>Normal</v>
      </c>
    </row>
    <row r="2040" spans="1:10" x14ac:dyDescent="0.3">
      <c r="A2040" s="19" t="s">
        <v>322</v>
      </c>
      <c r="B2040" s="19">
        <v>20.614999999999998</v>
      </c>
      <c r="C2040" s="21">
        <v>6.05</v>
      </c>
      <c r="D2040" s="19" t="s">
        <v>2373</v>
      </c>
      <c r="E2040" s="19" t="s">
        <v>2373</v>
      </c>
      <c r="F2040" s="19" t="s">
        <v>2374</v>
      </c>
      <c r="G2040" s="19">
        <v>1</v>
      </c>
      <c r="H2040" s="19" t="s">
        <v>2373</v>
      </c>
      <c r="I2040" s="19" t="str">
        <f t="shared" si="62"/>
        <v>Normal Weight</v>
      </c>
      <c r="J2040" s="19" t="str">
        <f t="shared" si="63"/>
        <v>Prediabetes</v>
      </c>
    </row>
    <row r="2041" spans="1:10" x14ac:dyDescent="0.3">
      <c r="A2041" s="19" t="s">
        <v>321</v>
      </c>
      <c r="B2041" s="19">
        <v>32.119999999999997</v>
      </c>
      <c r="C2041" s="21">
        <v>5.33</v>
      </c>
      <c r="D2041" s="19" t="s">
        <v>2373</v>
      </c>
      <c r="E2041" s="19" t="s">
        <v>2374</v>
      </c>
      <c r="F2041" s="19" t="s">
        <v>2373</v>
      </c>
      <c r="G2041" s="19">
        <v>1</v>
      </c>
      <c r="H2041" s="19" t="s">
        <v>2373</v>
      </c>
      <c r="I2041" s="19" t="str">
        <f t="shared" si="62"/>
        <v>Obesity</v>
      </c>
      <c r="J2041" s="19" t="str">
        <f t="shared" si="63"/>
        <v>Normal</v>
      </c>
    </row>
    <row r="2042" spans="1:10" x14ac:dyDescent="0.3">
      <c r="A2042" s="19" t="s">
        <v>320</v>
      </c>
      <c r="B2042" s="19">
        <v>27.36</v>
      </c>
      <c r="C2042" s="21">
        <v>6.22</v>
      </c>
      <c r="D2042" s="19" t="s">
        <v>2373</v>
      </c>
      <c r="E2042" s="19" t="s">
        <v>2373</v>
      </c>
      <c r="F2042" s="19" t="s">
        <v>2373</v>
      </c>
      <c r="G2042" s="19">
        <v>0</v>
      </c>
      <c r="H2042" s="19" t="s">
        <v>2373</v>
      </c>
      <c r="I2042" s="19" t="str">
        <f t="shared" si="62"/>
        <v>Over Weight</v>
      </c>
      <c r="J2042" s="19" t="str">
        <f t="shared" si="63"/>
        <v>Prediabetes</v>
      </c>
    </row>
    <row r="2043" spans="1:10" x14ac:dyDescent="0.3">
      <c r="A2043" s="19" t="s">
        <v>319</v>
      </c>
      <c r="B2043" s="19">
        <v>17.385000000000002</v>
      </c>
      <c r="C2043" s="21">
        <v>5.84</v>
      </c>
      <c r="D2043" s="19" t="s">
        <v>2373</v>
      </c>
      <c r="E2043" s="19" t="s">
        <v>2373</v>
      </c>
      <c r="F2043" s="19" t="s">
        <v>2373</v>
      </c>
      <c r="G2043" s="19">
        <v>0</v>
      </c>
      <c r="H2043" s="19" t="s">
        <v>2373</v>
      </c>
      <c r="I2043" s="19" t="str">
        <f t="shared" si="62"/>
        <v>Under Weight</v>
      </c>
      <c r="J2043" s="19" t="str">
        <f t="shared" si="63"/>
        <v>Prediabetes</v>
      </c>
    </row>
    <row r="2044" spans="1:10" x14ac:dyDescent="0.3">
      <c r="A2044" s="19" t="s">
        <v>318</v>
      </c>
      <c r="B2044" s="19">
        <v>30.13</v>
      </c>
      <c r="C2044" s="21">
        <v>5.71</v>
      </c>
      <c r="D2044" s="19" t="s">
        <v>2373</v>
      </c>
      <c r="E2044" s="19" t="s">
        <v>2374</v>
      </c>
      <c r="F2044" s="19" t="s">
        <v>2373</v>
      </c>
      <c r="G2044" s="19">
        <v>1</v>
      </c>
      <c r="H2044" s="19" t="s">
        <v>2373</v>
      </c>
      <c r="I2044" s="19" t="str">
        <f t="shared" si="62"/>
        <v>Obesity</v>
      </c>
      <c r="J2044" s="19" t="str">
        <f t="shared" si="63"/>
        <v>Prediabetes</v>
      </c>
    </row>
    <row r="2045" spans="1:10" x14ac:dyDescent="0.3">
      <c r="A2045" s="19" t="s">
        <v>317</v>
      </c>
      <c r="B2045" s="19">
        <v>25.44</v>
      </c>
      <c r="C2045" s="21">
        <v>6.04</v>
      </c>
      <c r="D2045" s="19" t="s">
        <v>2374</v>
      </c>
      <c r="E2045" s="19" t="s">
        <v>2373</v>
      </c>
      <c r="F2045" s="19" t="s">
        <v>2374</v>
      </c>
      <c r="G2045" s="19">
        <v>1</v>
      </c>
      <c r="H2045" s="19" t="s">
        <v>2373</v>
      </c>
      <c r="I2045" s="19" t="str">
        <f t="shared" si="62"/>
        <v>Over Weight</v>
      </c>
      <c r="J2045" s="19" t="str">
        <f t="shared" si="63"/>
        <v>Prediabetes</v>
      </c>
    </row>
    <row r="2046" spans="1:10" x14ac:dyDescent="0.3">
      <c r="A2046" s="19" t="s">
        <v>316</v>
      </c>
      <c r="B2046" s="19">
        <v>39.805</v>
      </c>
      <c r="C2046" s="21">
        <v>4.38</v>
      </c>
      <c r="D2046" s="19" t="s">
        <v>2373</v>
      </c>
      <c r="E2046" s="19" t="s">
        <v>2374</v>
      </c>
      <c r="F2046" s="19" t="s">
        <v>2373</v>
      </c>
      <c r="G2046" s="19">
        <v>1</v>
      </c>
      <c r="H2046" s="19" t="s">
        <v>2373</v>
      </c>
      <c r="I2046" s="19" t="str">
        <f t="shared" si="62"/>
        <v>Obesity</v>
      </c>
      <c r="J2046" s="19" t="str">
        <f t="shared" si="63"/>
        <v>Normal</v>
      </c>
    </row>
    <row r="2047" spans="1:10" x14ac:dyDescent="0.3">
      <c r="A2047" s="19" t="s">
        <v>315</v>
      </c>
      <c r="B2047" s="19">
        <v>30.4</v>
      </c>
      <c r="C2047" s="21">
        <v>5.56</v>
      </c>
      <c r="D2047" s="19" t="s">
        <v>2374</v>
      </c>
      <c r="E2047" s="19" t="s">
        <v>2374</v>
      </c>
      <c r="F2047" s="19" t="s">
        <v>2373</v>
      </c>
      <c r="G2047" s="19">
        <v>1</v>
      </c>
      <c r="H2047" s="19" t="s">
        <v>2373</v>
      </c>
      <c r="I2047" s="19" t="str">
        <f t="shared" si="62"/>
        <v>Obesity</v>
      </c>
      <c r="J2047" s="19" t="str">
        <f t="shared" si="63"/>
        <v>Normal</v>
      </c>
    </row>
    <row r="2048" spans="1:10" x14ac:dyDescent="0.3">
      <c r="A2048" s="19" t="s">
        <v>314</v>
      </c>
      <c r="B2048" s="19">
        <v>23.18</v>
      </c>
      <c r="C2048" s="21">
        <v>4.24</v>
      </c>
      <c r="D2048" s="19" t="s">
        <v>2373</v>
      </c>
      <c r="E2048" s="19" t="s">
        <v>2374</v>
      </c>
      <c r="F2048" s="19" t="s">
        <v>2373</v>
      </c>
      <c r="G2048" s="19">
        <v>1</v>
      </c>
      <c r="H2048" s="19" t="s">
        <v>2373</v>
      </c>
      <c r="I2048" s="19" t="str">
        <f t="shared" si="62"/>
        <v>Normal Weight</v>
      </c>
      <c r="J2048" s="19" t="str">
        <f t="shared" si="63"/>
        <v>Normal</v>
      </c>
    </row>
    <row r="2049" spans="1:10" x14ac:dyDescent="0.3">
      <c r="A2049" s="19" t="s">
        <v>313</v>
      </c>
      <c r="B2049" s="19">
        <v>39.615000000000002</v>
      </c>
      <c r="C2049" s="21">
        <v>6.32</v>
      </c>
      <c r="D2049" s="19" t="s">
        <v>2373</v>
      </c>
      <c r="E2049" s="19" t="s">
        <v>2373</v>
      </c>
      <c r="F2049" s="19" t="s">
        <v>2374</v>
      </c>
      <c r="G2049" s="19">
        <v>1</v>
      </c>
      <c r="H2049" s="19" t="s">
        <v>2373</v>
      </c>
      <c r="I2049" s="19" t="str">
        <f t="shared" si="62"/>
        <v>Obesity</v>
      </c>
      <c r="J2049" s="19" t="str">
        <f t="shared" si="63"/>
        <v>Prediabetes</v>
      </c>
    </row>
    <row r="2050" spans="1:10" x14ac:dyDescent="0.3">
      <c r="A2050" s="19" t="s">
        <v>312</v>
      </c>
      <c r="B2050" s="19">
        <v>30.59</v>
      </c>
      <c r="C2050" s="21">
        <v>6.3</v>
      </c>
      <c r="D2050" s="19" t="s">
        <v>2374</v>
      </c>
      <c r="E2050" s="19" t="s">
        <v>2373</v>
      </c>
      <c r="F2050" s="19" t="s">
        <v>2374</v>
      </c>
      <c r="G2050" s="19">
        <v>1</v>
      </c>
      <c r="H2050" s="19" t="s">
        <v>2373</v>
      </c>
      <c r="I2050" s="19" t="str">
        <f t="shared" si="62"/>
        <v>Obesity</v>
      </c>
      <c r="J2050" s="19" t="str">
        <f t="shared" si="63"/>
        <v>Prediabetes</v>
      </c>
    </row>
    <row r="2051" spans="1:10" x14ac:dyDescent="0.3">
      <c r="A2051" s="19" t="s">
        <v>311</v>
      </c>
      <c r="B2051" s="19">
        <v>16.72</v>
      </c>
      <c r="C2051" s="21">
        <v>4.38</v>
      </c>
      <c r="D2051" s="19" t="s">
        <v>2374</v>
      </c>
      <c r="E2051" s="19" t="s">
        <v>2373</v>
      </c>
      <c r="F2051" s="19" t="s">
        <v>2373</v>
      </c>
      <c r="G2051" s="19">
        <v>1</v>
      </c>
      <c r="H2051" s="19" t="s">
        <v>2373</v>
      </c>
      <c r="I2051" s="19" t="str">
        <f t="shared" ref="I2051:I2114" si="64">IF(B2051&lt;18.5,"Under Weight",IF(B2051&lt;24.9,"Normal Weight",IF(B2051&lt;29.9,"Over Weight","Obesity")))</f>
        <v>Under Weight</v>
      </c>
      <c r="J2051" s="19" t="str">
        <f t="shared" ref="J2051:J2114" si="65">IF(C2051&lt;5.7,"Normal",IF(C2051&lt;6.4,"Prediabetes","Diabetes"))</f>
        <v>Normal</v>
      </c>
    </row>
    <row r="2052" spans="1:10" x14ac:dyDescent="0.3">
      <c r="A2052" s="19" t="s">
        <v>310</v>
      </c>
      <c r="B2052" s="19">
        <v>26.22</v>
      </c>
      <c r="C2052" s="21">
        <v>4.6500000000000004</v>
      </c>
      <c r="D2052" s="19" t="s">
        <v>2374</v>
      </c>
      <c r="E2052" s="19" t="s">
        <v>2373</v>
      </c>
      <c r="F2052" s="19" t="s">
        <v>2374</v>
      </c>
      <c r="G2052" s="19">
        <v>1</v>
      </c>
      <c r="H2052" s="19" t="s">
        <v>2373</v>
      </c>
      <c r="I2052" s="19" t="str">
        <f t="shared" si="64"/>
        <v>Over Weight</v>
      </c>
      <c r="J2052" s="19" t="str">
        <f t="shared" si="65"/>
        <v>Normal</v>
      </c>
    </row>
    <row r="2053" spans="1:10" x14ac:dyDescent="0.3">
      <c r="A2053" s="19" t="s">
        <v>309</v>
      </c>
      <c r="B2053" s="19">
        <v>31.824999999999999</v>
      </c>
      <c r="C2053" s="21">
        <v>4.7</v>
      </c>
      <c r="D2053" s="19" t="s">
        <v>2373</v>
      </c>
      <c r="E2053" s="19" t="s">
        <v>2373</v>
      </c>
      <c r="F2053" s="19" t="s">
        <v>2374</v>
      </c>
      <c r="G2053" s="19">
        <v>1</v>
      </c>
      <c r="H2053" s="19" t="s">
        <v>2373</v>
      </c>
      <c r="I2053" s="19" t="str">
        <f t="shared" si="64"/>
        <v>Obesity</v>
      </c>
      <c r="J2053" s="19" t="str">
        <f t="shared" si="65"/>
        <v>Normal</v>
      </c>
    </row>
    <row r="2054" spans="1:10" x14ac:dyDescent="0.3">
      <c r="A2054" s="19" t="s">
        <v>308</v>
      </c>
      <c r="B2054" s="19">
        <v>25.745000000000001</v>
      </c>
      <c r="C2054" s="21">
        <v>4.34</v>
      </c>
      <c r="D2054" s="19" t="s">
        <v>2373</v>
      </c>
      <c r="E2054" s="19" t="s">
        <v>2373</v>
      </c>
      <c r="F2054" s="19" t="s">
        <v>2374</v>
      </c>
      <c r="G2054" s="19">
        <v>1</v>
      </c>
      <c r="H2054" s="19" t="s">
        <v>2373</v>
      </c>
      <c r="I2054" s="19" t="str">
        <f t="shared" si="64"/>
        <v>Over Weight</v>
      </c>
      <c r="J2054" s="19" t="str">
        <f t="shared" si="65"/>
        <v>Normal</v>
      </c>
    </row>
    <row r="2055" spans="1:10" x14ac:dyDescent="0.3">
      <c r="A2055" s="19" t="s">
        <v>307</v>
      </c>
      <c r="B2055" s="19">
        <v>24.605</v>
      </c>
      <c r="C2055" s="21">
        <v>5.62</v>
      </c>
      <c r="D2055" s="19" t="s">
        <v>2373</v>
      </c>
      <c r="E2055" s="19" t="s">
        <v>2373</v>
      </c>
      <c r="F2055" s="19" t="s">
        <v>2374</v>
      </c>
      <c r="G2055" s="19">
        <v>1</v>
      </c>
      <c r="H2055" s="19" t="s">
        <v>2373</v>
      </c>
      <c r="I2055" s="19" t="str">
        <f t="shared" si="64"/>
        <v>Normal Weight</v>
      </c>
      <c r="J2055" s="19" t="str">
        <f t="shared" si="65"/>
        <v>Normal</v>
      </c>
    </row>
    <row r="2056" spans="1:10" x14ac:dyDescent="0.3">
      <c r="A2056" s="19" t="s">
        <v>306</v>
      </c>
      <c r="B2056" s="19">
        <v>24.51</v>
      </c>
      <c r="C2056" s="21">
        <v>4.24</v>
      </c>
      <c r="D2056" s="19" t="s">
        <v>2373</v>
      </c>
      <c r="E2056" s="19" t="s">
        <v>2373</v>
      </c>
      <c r="F2056" s="19" t="s">
        <v>2374</v>
      </c>
      <c r="G2056" s="19">
        <v>1</v>
      </c>
      <c r="H2056" s="19" t="s">
        <v>2373</v>
      </c>
      <c r="I2056" s="19" t="str">
        <f t="shared" si="64"/>
        <v>Normal Weight</v>
      </c>
      <c r="J2056" s="19" t="str">
        <f t="shared" si="65"/>
        <v>Normal</v>
      </c>
    </row>
    <row r="2057" spans="1:10" x14ac:dyDescent="0.3">
      <c r="A2057" s="19" t="s">
        <v>305</v>
      </c>
      <c r="B2057" s="19">
        <v>31.065000000000001</v>
      </c>
      <c r="C2057" s="21">
        <v>4.57</v>
      </c>
      <c r="D2057" s="19" t="s">
        <v>2374</v>
      </c>
      <c r="E2057" s="19" t="s">
        <v>2373</v>
      </c>
      <c r="F2057" s="19" t="s">
        <v>2373</v>
      </c>
      <c r="G2057" s="19">
        <v>0</v>
      </c>
      <c r="H2057" s="19" t="s">
        <v>2373</v>
      </c>
      <c r="I2057" s="19" t="str">
        <f t="shared" si="64"/>
        <v>Obesity</v>
      </c>
      <c r="J2057" s="19" t="str">
        <f t="shared" si="65"/>
        <v>Normal</v>
      </c>
    </row>
    <row r="2058" spans="1:10" x14ac:dyDescent="0.3">
      <c r="A2058" s="19" t="s">
        <v>304</v>
      </c>
      <c r="B2058" s="19">
        <v>28.12</v>
      </c>
      <c r="C2058" s="21">
        <v>5.05</v>
      </c>
      <c r="D2058" s="19" t="s">
        <v>2373</v>
      </c>
      <c r="E2058" s="19" t="s">
        <v>2373</v>
      </c>
      <c r="F2058" s="19" t="s">
        <v>2373</v>
      </c>
      <c r="G2058" s="19">
        <v>0</v>
      </c>
      <c r="H2058" s="19" t="s">
        <v>2373</v>
      </c>
      <c r="I2058" s="19" t="str">
        <f t="shared" si="64"/>
        <v>Over Weight</v>
      </c>
      <c r="J2058" s="19" t="str">
        <f t="shared" si="65"/>
        <v>Normal</v>
      </c>
    </row>
    <row r="2059" spans="1:10" x14ac:dyDescent="0.3">
      <c r="A2059" s="19" t="s">
        <v>303</v>
      </c>
      <c r="B2059" s="19">
        <v>38.06</v>
      </c>
      <c r="C2059" s="21">
        <v>6.16</v>
      </c>
      <c r="D2059" s="19" t="s">
        <v>2373</v>
      </c>
      <c r="E2059" s="19" t="s">
        <v>2373</v>
      </c>
      <c r="F2059" s="19" t="s">
        <v>2373</v>
      </c>
      <c r="G2059" s="19">
        <v>0</v>
      </c>
      <c r="H2059" s="19" t="s">
        <v>2373</v>
      </c>
      <c r="I2059" s="19" t="str">
        <f t="shared" si="64"/>
        <v>Obesity</v>
      </c>
      <c r="J2059" s="19" t="str">
        <f t="shared" si="65"/>
        <v>Prediabetes</v>
      </c>
    </row>
    <row r="2060" spans="1:10" x14ac:dyDescent="0.3">
      <c r="A2060" s="19" t="s">
        <v>302</v>
      </c>
      <c r="B2060" s="19">
        <v>24.96</v>
      </c>
      <c r="C2060" s="21">
        <v>4.57</v>
      </c>
      <c r="D2060" s="19" t="s">
        <v>2373</v>
      </c>
      <c r="E2060" s="19" t="s">
        <v>2373</v>
      </c>
      <c r="F2060" s="19" t="s">
        <v>2373</v>
      </c>
      <c r="G2060" s="19">
        <v>0</v>
      </c>
      <c r="H2060" s="19" t="s">
        <v>2373</v>
      </c>
      <c r="I2060" s="19" t="str">
        <f t="shared" si="64"/>
        <v>Over Weight</v>
      </c>
      <c r="J2060" s="19" t="str">
        <f t="shared" si="65"/>
        <v>Normal</v>
      </c>
    </row>
    <row r="2061" spans="1:10" x14ac:dyDescent="0.3">
      <c r="A2061" s="19" t="s">
        <v>301</v>
      </c>
      <c r="B2061" s="19">
        <v>17.670000000000002</v>
      </c>
      <c r="C2061" s="21">
        <v>5.53</v>
      </c>
      <c r="D2061" s="19" t="s">
        <v>2374</v>
      </c>
      <c r="E2061" s="19" t="s">
        <v>2373</v>
      </c>
      <c r="F2061" s="19" t="s">
        <v>2373</v>
      </c>
      <c r="G2061" s="19">
        <v>0</v>
      </c>
      <c r="H2061" s="19" t="s">
        <v>2373</v>
      </c>
      <c r="I2061" s="19" t="str">
        <f t="shared" si="64"/>
        <v>Under Weight</v>
      </c>
      <c r="J2061" s="19" t="str">
        <f t="shared" si="65"/>
        <v>Normal</v>
      </c>
    </row>
    <row r="2062" spans="1:10" x14ac:dyDescent="0.3">
      <c r="A2062" s="19" t="s">
        <v>300</v>
      </c>
      <c r="B2062" s="19">
        <v>31.35</v>
      </c>
      <c r="C2062" s="21">
        <v>5.84</v>
      </c>
      <c r="D2062" s="19" t="s">
        <v>2373</v>
      </c>
      <c r="E2062" s="19" t="s">
        <v>2374</v>
      </c>
      <c r="F2062" s="19" t="s">
        <v>2373</v>
      </c>
      <c r="G2062" s="19">
        <v>1</v>
      </c>
      <c r="H2062" s="19" t="s">
        <v>2373</v>
      </c>
      <c r="I2062" s="19" t="str">
        <f t="shared" si="64"/>
        <v>Obesity</v>
      </c>
      <c r="J2062" s="19" t="str">
        <f t="shared" si="65"/>
        <v>Prediabetes</v>
      </c>
    </row>
    <row r="2063" spans="1:10" x14ac:dyDescent="0.3">
      <c r="A2063" s="19" t="s">
        <v>299</v>
      </c>
      <c r="B2063" s="19">
        <v>28.31</v>
      </c>
      <c r="C2063" s="21">
        <v>6.41</v>
      </c>
      <c r="D2063" s="19" t="s">
        <v>2373</v>
      </c>
      <c r="E2063" s="19" t="s">
        <v>2374</v>
      </c>
      <c r="F2063" s="19" t="s">
        <v>2373</v>
      </c>
      <c r="G2063" s="19">
        <v>1</v>
      </c>
      <c r="H2063" s="19" t="s">
        <v>2373</v>
      </c>
      <c r="I2063" s="19" t="str">
        <f t="shared" si="64"/>
        <v>Over Weight</v>
      </c>
      <c r="J2063" s="19" t="str">
        <f t="shared" si="65"/>
        <v>Diabetes</v>
      </c>
    </row>
    <row r="2064" spans="1:10" x14ac:dyDescent="0.3">
      <c r="A2064" s="19" t="s">
        <v>298</v>
      </c>
      <c r="B2064" s="19">
        <v>30.3</v>
      </c>
      <c r="C2064" s="21">
        <v>4.7300000000000004</v>
      </c>
      <c r="D2064" s="19" t="s">
        <v>2374</v>
      </c>
      <c r="E2064" s="19" t="s">
        <v>2373</v>
      </c>
      <c r="F2064" s="19" t="s">
        <v>2374</v>
      </c>
      <c r="G2064" s="19">
        <v>1</v>
      </c>
      <c r="H2064" s="19" t="s">
        <v>2373</v>
      </c>
      <c r="I2064" s="19" t="str">
        <f t="shared" si="64"/>
        <v>Obesity</v>
      </c>
      <c r="J2064" s="19" t="str">
        <f t="shared" si="65"/>
        <v>Normal</v>
      </c>
    </row>
    <row r="2065" spans="1:10" x14ac:dyDescent="0.3">
      <c r="A2065" s="19" t="s">
        <v>297</v>
      </c>
      <c r="B2065" s="19">
        <v>26.4</v>
      </c>
      <c r="C2065" s="21">
        <v>6.22</v>
      </c>
      <c r="D2065" s="19" t="s">
        <v>2374</v>
      </c>
      <c r="E2065" s="19" t="s">
        <v>2373</v>
      </c>
      <c r="F2065" s="19" t="s">
        <v>2373</v>
      </c>
      <c r="G2065" s="19">
        <v>0</v>
      </c>
      <c r="H2065" s="19" t="s">
        <v>2373</v>
      </c>
      <c r="I2065" s="19" t="str">
        <f t="shared" si="64"/>
        <v>Over Weight</v>
      </c>
      <c r="J2065" s="19" t="str">
        <f t="shared" si="65"/>
        <v>Prediabetes</v>
      </c>
    </row>
    <row r="2066" spans="1:10" x14ac:dyDescent="0.3">
      <c r="A2066" s="19" t="s">
        <v>296</v>
      </c>
      <c r="B2066" s="19">
        <v>22.135000000000002</v>
      </c>
      <c r="C2066" s="21">
        <v>4.46</v>
      </c>
      <c r="D2066" s="19" t="s">
        <v>2374</v>
      </c>
      <c r="E2066" s="19" t="s">
        <v>2373</v>
      </c>
      <c r="F2066" s="19" t="s">
        <v>2373</v>
      </c>
      <c r="G2066" s="19">
        <v>0</v>
      </c>
      <c r="H2066" s="19" t="s">
        <v>2373</v>
      </c>
      <c r="I2066" s="19" t="str">
        <f t="shared" si="64"/>
        <v>Normal Weight</v>
      </c>
      <c r="J2066" s="19" t="str">
        <f t="shared" si="65"/>
        <v>Normal</v>
      </c>
    </row>
    <row r="2067" spans="1:10" x14ac:dyDescent="0.3">
      <c r="A2067" s="19" t="s">
        <v>295</v>
      </c>
      <c r="B2067" s="19">
        <v>17.399999999999999</v>
      </c>
      <c r="C2067" s="21">
        <v>4.5</v>
      </c>
      <c r="D2067" s="19" t="s">
        <v>2374</v>
      </c>
      <c r="E2067" s="19" t="s">
        <v>2373</v>
      </c>
      <c r="F2067" s="19" t="s">
        <v>2373</v>
      </c>
      <c r="G2067" s="19">
        <v>0</v>
      </c>
      <c r="H2067" s="19" t="s">
        <v>2373</v>
      </c>
      <c r="I2067" s="19" t="str">
        <f t="shared" si="64"/>
        <v>Under Weight</v>
      </c>
      <c r="J2067" s="19" t="str">
        <f t="shared" si="65"/>
        <v>Normal</v>
      </c>
    </row>
    <row r="2068" spans="1:10" x14ac:dyDescent="0.3">
      <c r="A2068" s="19" t="s">
        <v>293</v>
      </c>
      <c r="B2068" s="19">
        <v>28.06</v>
      </c>
      <c r="C2068" s="21">
        <v>8.93</v>
      </c>
      <c r="D2068" s="19" t="s">
        <v>2373</v>
      </c>
      <c r="E2068" s="19" t="s">
        <v>2373</v>
      </c>
      <c r="F2068" s="19" t="s">
        <v>2373</v>
      </c>
      <c r="G2068" s="19">
        <v>0</v>
      </c>
      <c r="H2068" s="19" t="s">
        <v>2373</v>
      </c>
      <c r="I2068" s="19" t="str">
        <f t="shared" si="64"/>
        <v>Over Weight</v>
      </c>
      <c r="J2068" s="19" t="str">
        <f t="shared" si="65"/>
        <v>Diabetes</v>
      </c>
    </row>
    <row r="2069" spans="1:10" x14ac:dyDescent="0.3">
      <c r="A2069" s="19" t="s">
        <v>292</v>
      </c>
      <c r="B2069" s="19">
        <v>31.13</v>
      </c>
      <c r="C2069" s="21">
        <v>11.02</v>
      </c>
      <c r="D2069" s="19" t="s">
        <v>2373</v>
      </c>
      <c r="E2069" s="19" t="s">
        <v>2373</v>
      </c>
      <c r="F2069" s="19" t="s">
        <v>2373</v>
      </c>
      <c r="G2069" s="19">
        <v>0</v>
      </c>
      <c r="H2069" s="19" t="s">
        <v>2373</v>
      </c>
      <c r="I2069" s="19" t="str">
        <f t="shared" si="64"/>
        <v>Obesity</v>
      </c>
      <c r="J2069" s="19" t="str">
        <f t="shared" si="65"/>
        <v>Diabetes</v>
      </c>
    </row>
    <row r="2070" spans="1:10" x14ac:dyDescent="0.3">
      <c r="A2070" s="19" t="s">
        <v>291</v>
      </c>
      <c r="B2070" s="19">
        <v>18.46</v>
      </c>
      <c r="C2070" s="21">
        <v>5.25</v>
      </c>
      <c r="D2070" s="19" t="s">
        <v>2373</v>
      </c>
      <c r="E2070" s="19" t="s">
        <v>2373</v>
      </c>
      <c r="F2070" s="19" t="s">
        <v>2373</v>
      </c>
      <c r="G2070" s="19">
        <v>0</v>
      </c>
      <c r="H2070" s="19" t="s">
        <v>2373</v>
      </c>
      <c r="I2070" s="19" t="str">
        <f t="shared" si="64"/>
        <v>Under Weight</v>
      </c>
      <c r="J2070" s="19" t="str">
        <f t="shared" si="65"/>
        <v>Normal</v>
      </c>
    </row>
    <row r="2071" spans="1:10" x14ac:dyDescent="0.3">
      <c r="A2071" s="19" t="s">
        <v>290</v>
      </c>
      <c r="B2071" s="19">
        <v>17.3</v>
      </c>
      <c r="C2071" s="21">
        <v>4.75</v>
      </c>
      <c r="D2071" s="19" t="s">
        <v>2373</v>
      </c>
      <c r="E2071" s="19" t="s">
        <v>2373</v>
      </c>
      <c r="F2071" s="19" t="s">
        <v>2373</v>
      </c>
      <c r="G2071" s="19">
        <v>0</v>
      </c>
      <c r="H2071" s="19" t="s">
        <v>2373</v>
      </c>
      <c r="I2071" s="19" t="str">
        <f t="shared" si="64"/>
        <v>Under Weight</v>
      </c>
      <c r="J2071" s="19" t="str">
        <f t="shared" si="65"/>
        <v>Normal</v>
      </c>
    </row>
    <row r="2072" spans="1:10" x14ac:dyDescent="0.3">
      <c r="A2072" s="19" t="s">
        <v>289</v>
      </c>
      <c r="B2072" s="19">
        <v>35.625</v>
      </c>
      <c r="C2072" s="21">
        <v>4.68</v>
      </c>
      <c r="D2072" s="19" t="s">
        <v>2374</v>
      </c>
      <c r="E2072" s="19" t="s">
        <v>2373</v>
      </c>
      <c r="F2072" s="19" t="s">
        <v>2374</v>
      </c>
      <c r="G2072" s="19">
        <v>1</v>
      </c>
      <c r="H2072" s="19" t="s">
        <v>2373</v>
      </c>
      <c r="I2072" s="19" t="str">
        <f t="shared" si="64"/>
        <v>Obesity</v>
      </c>
      <c r="J2072" s="19" t="str">
        <f t="shared" si="65"/>
        <v>Normal</v>
      </c>
    </row>
    <row r="2073" spans="1:10" x14ac:dyDescent="0.3">
      <c r="A2073" s="19" t="s">
        <v>288</v>
      </c>
      <c r="B2073" s="19">
        <v>20.234999999999999</v>
      </c>
      <c r="C2073" s="21">
        <v>6.17</v>
      </c>
      <c r="D2073" s="19" t="s">
        <v>2374</v>
      </c>
      <c r="E2073" s="19" t="s">
        <v>2374</v>
      </c>
      <c r="F2073" s="19" t="s">
        <v>2373</v>
      </c>
      <c r="G2073" s="19">
        <v>2</v>
      </c>
      <c r="H2073" s="19" t="s">
        <v>2373</v>
      </c>
      <c r="I2073" s="19" t="str">
        <f t="shared" si="64"/>
        <v>Normal Weight</v>
      </c>
      <c r="J2073" s="19" t="str">
        <f t="shared" si="65"/>
        <v>Prediabetes</v>
      </c>
    </row>
    <row r="2074" spans="1:10" x14ac:dyDescent="0.3">
      <c r="A2074" s="19" t="s">
        <v>287</v>
      </c>
      <c r="B2074" s="19">
        <v>27.55</v>
      </c>
      <c r="C2074" s="21">
        <v>4.5599999999999996</v>
      </c>
      <c r="D2074" s="19" t="s">
        <v>2374</v>
      </c>
      <c r="E2074" s="19" t="s">
        <v>2373</v>
      </c>
      <c r="F2074" s="19" t="s">
        <v>2374</v>
      </c>
      <c r="G2074" s="19">
        <v>1</v>
      </c>
      <c r="H2074" s="19" t="s">
        <v>2373</v>
      </c>
      <c r="I2074" s="19" t="str">
        <f t="shared" si="64"/>
        <v>Over Weight</v>
      </c>
      <c r="J2074" s="19" t="str">
        <f t="shared" si="65"/>
        <v>Normal</v>
      </c>
    </row>
    <row r="2075" spans="1:10" x14ac:dyDescent="0.3">
      <c r="A2075" s="19" t="s">
        <v>286</v>
      </c>
      <c r="B2075" s="19">
        <v>17.97</v>
      </c>
      <c r="C2075" s="21">
        <v>6.3</v>
      </c>
      <c r="D2075" s="19" t="s">
        <v>2373</v>
      </c>
      <c r="E2075" s="19" t="s">
        <v>2373</v>
      </c>
      <c r="F2075" s="19" t="s">
        <v>2373</v>
      </c>
      <c r="G2075" s="19">
        <v>0</v>
      </c>
      <c r="H2075" s="19" t="s">
        <v>2373</v>
      </c>
      <c r="I2075" s="19" t="str">
        <f t="shared" si="64"/>
        <v>Under Weight</v>
      </c>
      <c r="J2075" s="19" t="str">
        <f t="shared" si="65"/>
        <v>Prediabetes</v>
      </c>
    </row>
    <row r="2076" spans="1:10" x14ac:dyDescent="0.3">
      <c r="A2076" s="19" t="s">
        <v>285</v>
      </c>
      <c r="B2076" s="19">
        <v>29.98</v>
      </c>
      <c r="C2076" s="21">
        <v>6.03</v>
      </c>
      <c r="D2076" s="19" t="s">
        <v>2373</v>
      </c>
      <c r="E2076" s="19" t="s">
        <v>2374</v>
      </c>
      <c r="F2076" s="19" t="s">
        <v>2373</v>
      </c>
      <c r="G2076" s="19">
        <v>1</v>
      </c>
      <c r="H2076" s="19" t="s">
        <v>2373</v>
      </c>
      <c r="I2076" s="19" t="str">
        <f t="shared" si="64"/>
        <v>Obesity</v>
      </c>
      <c r="J2076" s="19" t="str">
        <f t="shared" si="65"/>
        <v>Prediabetes</v>
      </c>
    </row>
    <row r="2077" spans="1:10" x14ac:dyDescent="0.3">
      <c r="A2077" s="19" t="s">
        <v>284</v>
      </c>
      <c r="B2077" s="19">
        <v>33.659999999999997</v>
      </c>
      <c r="C2077" s="21">
        <v>4.2</v>
      </c>
      <c r="D2077" s="19" t="s">
        <v>2374</v>
      </c>
      <c r="E2077" s="19" t="s">
        <v>2373</v>
      </c>
      <c r="F2077" s="19" t="s">
        <v>2373</v>
      </c>
      <c r="G2077" s="19">
        <v>1</v>
      </c>
      <c r="H2077" s="19" t="s">
        <v>2373</v>
      </c>
      <c r="I2077" s="19" t="str">
        <f t="shared" si="64"/>
        <v>Obesity</v>
      </c>
      <c r="J2077" s="19" t="str">
        <f t="shared" si="65"/>
        <v>Normal</v>
      </c>
    </row>
    <row r="2078" spans="1:10" x14ac:dyDescent="0.3">
      <c r="A2078" s="19" t="s">
        <v>283</v>
      </c>
      <c r="B2078" s="19">
        <v>32.67</v>
      </c>
      <c r="C2078" s="21">
        <v>5.61</v>
      </c>
      <c r="D2078" s="19" t="s">
        <v>2374</v>
      </c>
      <c r="E2078" s="19" t="s">
        <v>2373</v>
      </c>
      <c r="F2078" s="19" t="s">
        <v>2373</v>
      </c>
      <c r="G2078" s="19">
        <v>1</v>
      </c>
      <c r="H2078" s="19" t="s">
        <v>2373</v>
      </c>
      <c r="I2078" s="19" t="str">
        <f t="shared" si="64"/>
        <v>Obesity</v>
      </c>
      <c r="J2078" s="19" t="str">
        <f t="shared" si="65"/>
        <v>Normal</v>
      </c>
    </row>
    <row r="2079" spans="1:10" x14ac:dyDescent="0.3">
      <c r="A2079" s="19" t="s">
        <v>282</v>
      </c>
      <c r="B2079" s="19">
        <v>30.5</v>
      </c>
      <c r="C2079" s="21">
        <v>5.88</v>
      </c>
      <c r="D2079" s="19" t="s">
        <v>2374</v>
      </c>
      <c r="E2079" s="19" t="s">
        <v>2373</v>
      </c>
      <c r="F2079" s="19" t="s">
        <v>2373</v>
      </c>
      <c r="G2079" s="19">
        <v>1</v>
      </c>
      <c r="H2079" s="19" t="s">
        <v>2373</v>
      </c>
      <c r="I2079" s="19" t="str">
        <f t="shared" si="64"/>
        <v>Obesity</v>
      </c>
      <c r="J2079" s="19" t="str">
        <f t="shared" si="65"/>
        <v>Prediabetes</v>
      </c>
    </row>
    <row r="2080" spans="1:10" x14ac:dyDescent="0.3">
      <c r="A2080" s="19" t="s">
        <v>281</v>
      </c>
      <c r="B2080" s="19">
        <v>23.1</v>
      </c>
      <c r="C2080" s="21">
        <v>5.92</v>
      </c>
      <c r="D2080" s="19" t="s">
        <v>2374</v>
      </c>
      <c r="E2080" s="19" t="s">
        <v>2373</v>
      </c>
      <c r="F2080" s="19" t="s">
        <v>2373</v>
      </c>
      <c r="G2080" s="19">
        <v>1</v>
      </c>
      <c r="H2080" s="19" t="s">
        <v>2373</v>
      </c>
      <c r="I2080" s="19" t="str">
        <f t="shared" si="64"/>
        <v>Normal Weight</v>
      </c>
      <c r="J2080" s="19" t="str">
        <f t="shared" si="65"/>
        <v>Prediabetes</v>
      </c>
    </row>
    <row r="2081" spans="1:10" x14ac:dyDescent="0.3">
      <c r="A2081" s="19" t="s">
        <v>280</v>
      </c>
      <c r="B2081" s="19">
        <v>39.49</v>
      </c>
      <c r="C2081" s="21">
        <v>4.8099999999999996</v>
      </c>
      <c r="D2081" s="19" t="s">
        <v>2373</v>
      </c>
      <c r="E2081" s="19" t="s">
        <v>2373</v>
      </c>
      <c r="F2081" s="19" t="s">
        <v>2373</v>
      </c>
      <c r="G2081" s="19">
        <v>1</v>
      </c>
      <c r="H2081" s="19" t="s">
        <v>2373</v>
      </c>
      <c r="I2081" s="19" t="str">
        <f t="shared" si="64"/>
        <v>Obesity</v>
      </c>
      <c r="J2081" s="19" t="str">
        <f t="shared" si="65"/>
        <v>Normal</v>
      </c>
    </row>
    <row r="2082" spans="1:10" x14ac:dyDescent="0.3">
      <c r="A2082" s="19" t="s">
        <v>279</v>
      </c>
      <c r="B2082" s="19">
        <v>33.99</v>
      </c>
      <c r="C2082" s="21">
        <v>4.55</v>
      </c>
      <c r="D2082" s="19" t="s">
        <v>2373</v>
      </c>
      <c r="E2082" s="19" t="s">
        <v>2373</v>
      </c>
      <c r="F2082" s="19" t="s">
        <v>2373</v>
      </c>
      <c r="G2082" s="19">
        <v>1</v>
      </c>
      <c r="H2082" s="19" t="s">
        <v>2373</v>
      </c>
      <c r="I2082" s="19" t="str">
        <f t="shared" si="64"/>
        <v>Obesity</v>
      </c>
      <c r="J2082" s="19" t="str">
        <f t="shared" si="65"/>
        <v>Normal</v>
      </c>
    </row>
    <row r="2083" spans="1:10" x14ac:dyDescent="0.3">
      <c r="A2083" s="19" t="s">
        <v>278</v>
      </c>
      <c r="B2083" s="19">
        <v>27.72</v>
      </c>
      <c r="C2083" s="21">
        <v>6.43</v>
      </c>
      <c r="D2083" s="19" t="s">
        <v>2373</v>
      </c>
      <c r="E2083" s="19" t="s">
        <v>2373</v>
      </c>
      <c r="F2083" s="19" t="s">
        <v>2373</v>
      </c>
      <c r="G2083" s="19">
        <v>1</v>
      </c>
      <c r="H2083" s="19" t="s">
        <v>2373</v>
      </c>
      <c r="I2083" s="19" t="str">
        <f t="shared" si="64"/>
        <v>Over Weight</v>
      </c>
      <c r="J2083" s="19" t="str">
        <f t="shared" si="65"/>
        <v>Diabetes</v>
      </c>
    </row>
    <row r="2084" spans="1:10" x14ac:dyDescent="0.3">
      <c r="A2084" s="19" t="s">
        <v>277</v>
      </c>
      <c r="B2084" s="19">
        <v>30.59</v>
      </c>
      <c r="C2084" s="21">
        <v>11.62</v>
      </c>
      <c r="D2084" s="19" t="s">
        <v>2373</v>
      </c>
      <c r="E2084" s="19" t="s">
        <v>2373</v>
      </c>
      <c r="F2084" s="19" t="s">
        <v>2373</v>
      </c>
      <c r="G2084" s="19">
        <v>0</v>
      </c>
      <c r="H2084" s="19" t="s">
        <v>2373</v>
      </c>
      <c r="I2084" s="19" t="str">
        <f t="shared" si="64"/>
        <v>Obesity</v>
      </c>
      <c r="J2084" s="19" t="str">
        <f t="shared" si="65"/>
        <v>Diabetes</v>
      </c>
    </row>
    <row r="2085" spans="1:10" x14ac:dyDescent="0.3">
      <c r="A2085" s="19" t="s">
        <v>276</v>
      </c>
      <c r="B2085" s="19">
        <v>22.6</v>
      </c>
      <c r="C2085" s="21">
        <v>6.04</v>
      </c>
      <c r="D2085" s="19" t="s">
        <v>2373</v>
      </c>
      <c r="E2085" s="19" t="s">
        <v>2373</v>
      </c>
      <c r="F2085" s="19" t="s">
        <v>2373</v>
      </c>
      <c r="G2085" s="19">
        <v>1</v>
      </c>
      <c r="H2085" s="19" t="s">
        <v>2373</v>
      </c>
      <c r="I2085" s="19" t="str">
        <f t="shared" si="64"/>
        <v>Normal Weight</v>
      </c>
      <c r="J2085" s="19" t="str">
        <f t="shared" si="65"/>
        <v>Prediabetes</v>
      </c>
    </row>
    <row r="2086" spans="1:10" x14ac:dyDescent="0.3">
      <c r="A2086" s="19" t="s">
        <v>275</v>
      </c>
      <c r="B2086" s="19">
        <v>28.785</v>
      </c>
      <c r="C2086" s="21">
        <v>8.82</v>
      </c>
      <c r="D2086" s="19" t="s">
        <v>2373</v>
      </c>
      <c r="E2086" s="19" t="s">
        <v>2373</v>
      </c>
      <c r="F2086" s="19" t="s">
        <v>2373</v>
      </c>
      <c r="G2086" s="19">
        <v>0</v>
      </c>
      <c r="H2086" s="19" t="s">
        <v>2373</v>
      </c>
      <c r="I2086" s="19" t="str">
        <f t="shared" si="64"/>
        <v>Over Weight</v>
      </c>
      <c r="J2086" s="19" t="str">
        <f t="shared" si="65"/>
        <v>Diabetes</v>
      </c>
    </row>
    <row r="2087" spans="1:10" x14ac:dyDescent="0.3">
      <c r="A2087" s="19" t="s">
        <v>274</v>
      </c>
      <c r="B2087" s="19">
        <v>50.38</v>
      </c>
      <c r="C2087" s="21">
        <v>5.8</v>
      </c>
      <c r="D2087" s="19" t="s">
        <v>2373</v>
      </c>
      <c r="E2087" s="19" t="s">
        <v>2373</v>
      </c>
      <c r="F2087" s="19" t="s">
        <v>2373</v>
      </c>
      <c r="G2087" s="19">
        <v>0</v>
      </c>
      <c r="H2087" s="19" t="s">
        <v>2373</v>
      </c>
      <c r="I2087" s="19" t="str">
        <f t="shared" si="64"/>
        <v>Obesity</v>
      </c>
      <c r="J2087" s="19" t="str">
        <f t="shared" si="65"/>
        <v>Prediabetes</v>
      </c>
    </row>
    <row r="2088" spans="1:10" x14ac:dyDescent="0.3">
      <c r="A2088" s="19" t="s">
        <v>273</v>
      </c>
      <c r="B2088" s="19">
        <v>35.200000000000003</v>
      </c>
      <c r="C2088" s="21">
        <v>4.28</v>
      </c>
      <c r="D2088" s="19" t="s">
        <v>2373</v>
      </c>
      <c r="E2088" s="19" t="s">
        <v>2373</v>
      </c>
      <c r="F2088" s="19" t="s">
        <v>2373</v>
      </c>
      <c r="G2088" s="19">
        <v>0</v>
      </c>
      <c r="H2088" s="19" t="s">
        <v>2373</v>
      </c>
      <c r="I2088" s="19" t="str">
        <f t="shared" si="64"/>
        <v>Obesity</v>
      </c>
      <c r="J2088" s="19" t="str">
        <f t="shared" si="65"/>
        <v>Normal</v>
      </c>
    </row>
    <row r="2089" spans="1:10" x14ac:dyDescent="0.3">
      <c r="A2089" s="19" t="s">
        <v>272</v>
      </c>
      <c r="B2089" s="19">
        <v>35.72</v>
      </c>
      <c r="C2089" s="21">
        <v>5.5</v>
      </c>
      <c r="D2089" s="19" t="s">
        <v>2374</v>
      </c>
      <c r="E2089" s="19" t="s">
        <v>2373</v>
      </c>
      <c r="F2089" s="19" t="s">
        <v>2373</v>
      </c>
      <c r="G2089" s="19">
        <v>0</v>
      </c>
      <c r="H2089" s="19" t="s">
        <v>2373</v>
      </c>
      <c r="I2089" s="19" t="str">
        <f t="shared" si="64"/>
        <v>Obesity</v>
      </c>
      <c r="J2089" s="19" t="str">
        <f t="shared" si="65"/>
        <v>Normal</v>
      </c>
    </row>
    <row r="2090" spans="1:10" x14ac:dyDescent="0.3">
      <c r="A2090" s="19" t="s">
        <v>271</v>
      </c>
      <c r="B2090" s="19">
        <v>24.51</v>
      </c>
      <c r="C2090" s="21">
        <v>4.6900000000000004</v>
      </c>
      <c r="D2090" s="19" t="s">
        <v>2373</v>
      </c>
      <c r="E2090" s="19" t="s">
        <v>2373</v>
      </c>
      <c r="F2090" s="19" t="s">
        <v>2373</v>
      </c>
      <c r="G2090" s="19">
        <v>0</v>
      </c>
      <c r="H2090" s="19" t="s">
        <v>2373</v>
      </c>
      <c r="I2090" s="19" t="str">
        <f t="shared" si="64"/>
        <v>Normal Weight</v>
      </c>
      <c r="J2090" s="19" t="str">
        <f t="shared" si="65"/>
        <v>Normal</v>
      </c>
    </row>
    <row r="2091" spans="1:10" x14ac:dyDescent="0.3">
      <c r="A2091" s="19" t="s">
        <v>269</v>
      </c>
      <c r="B2091" s="19">
        <v>23.844999999999999</v>
      </c>
      <c r="C2091" s="21">
        <v>4.43</v>
      </c>
      <c r="D2091" s="19" t="s">
        <v>2373</v>
      </c>
      <c r="E2091" s="19" t="s">
        <v>2373</v>
      </c>
      <c r="F2091" s="19" t="s">
        <v>2373</v>
      </c>
      <c r="G2091" s="19">
        <v>0</v>
      </c>
      <c r="H2091" s="19" t="s">
        <v>2373</v>
      </c>
      <c r="I2091" s="19" t="str">
        <f t="shared" si="64"/>
        <v>Normal Weight</v>
      </c>
      <c r="J2091" s="19" t="str">
        <f t="shared" si="65"/>
        <v>Normal</v>
      </c>
    </row>
    <row r="2092" spans="1:10" x14ac:dyDescent="0.3">
      <c r="A2092" s="19" t="s">
        <v>268</v>
      </c>
      <c r="B2092" s="19">
        <v>15.68</v>
      </c>
      <c r="C2092" s="21">
        <v>6.16</v>
      </c>
      <c r="D2092" s="19" t="s">
        <v>2374</v>
      </c>
      <c r="E2092" s="19" t="s">
        <v>2373</v>
      </c>
      <c r="F2092" s="19" t="s">
        <v>2373</v>
      </c>
      <c r="G2092" s="19">
        <v>1</v>
      </c>
      <c r="H2092" s="19" t="s">
        <v>2373</v>
      </c>
      <c r="I2092" s="19" t="str">
        <f t="shared" si="64"/>
        <v>Under Weight</v>
      </c>
      <c r="J2092" s="19" t="str">
        <f t="shared" si="65"/>
        <v>Prediabetes</v>
      </c>
    </row>
    <row r="2093" spans="1:10" x14ac:dyDescent="0.3">
      <c r="A2093" s="19" t="s">
        <v>267</v>
      </c>
      <c r="B2093" s="19">
        <v>32.395000000000003</v>
      </c>
      <c r="C2093" s="21">
        <v>6.66</v>
      </c>
      <c r="D2093" s="19" t="s">
        <v>2373</v>
      </c>
      <c r="E2093" s="19" t="s">
        <v>2373</v>
      </c>
      <c r="F2093" s="19" t="s">
        <v>2373</v>
      </c>
      <c r="G2093" s="19">
        <v>0</v>
      </c>
      <c r="H2093" s="19" t="s">
        <v>2373</v>
      </c>
      <c r="I2093" s="19" t="str">
        <f t="shared" si="64"/>
        <v>Obesity</v>
      </c>
      <c r="J2093" s="19" t="str">
        <f t="shared" si="65"/>
        <v>Diabetes</v>
      </c>
    </row>
    <row r="2094" spans="1:10" x14ac:dyDescent="0.3">
      <c r="A2094" s="19" t="s">
        <v>266</v>
      </c>
      <c r="B2094" s="19">
        <v>23.655000000000001</v>
      </c>
      <c r="C2094" s="21">
        <v>5.92</v>
      </c>
      <c r="D2094" s="19" t="s">
        <v>2373</v>
      </c>
      <c r="E2094" s="19" t="s">
        <v>2373</v>
      </c>
      <c r="F2094" s="19" t="s">
        <v>2373</v>
      </c>
      <c r="G2094" s="19">
        <v>1</v>
      </c>
      <c r="H2094" s="19" t="s">
        <v>2373</v>
      </c>
      <c r="I2094" s="19" t="str">
        <f t="shared" si="64"/>
        <v>Normal Weight</v>
      </c>
      <c r="J2094" s="19" t="str">
        <f t="shared" si="65"/>
        <v>Prediabetes</v>
      </c>
    </row>
    <row r="2095" spans="1:10" x14ac:dyDescent="0.3">
      <c r="A2095" s="19" t="s">
        <v>265</v>
      </c>
      <c r="B2095" s="19">
        <v>28.4</v>
      </c>
      <c r="C2095" s="21">
        <v>5.97</v>
      </c>
      <c r="D2095" s="19" t="s">
        <v>2373</v>
      </c>
      <c r="E2095" s="19" t="s">
        <v>2373</v>
      </c>
      <c r="F2095" s="19" t="s">
        <v>2374</v>
      </c>
      <c r="G2095" s="19">
        <v>1</v>
      </c>
      <c r="H2095" s="19" t="s">
        <v>2373</v>
      </c>
      <c r="I2095" s="19" t="str">
        <f t="shared" si="64"/>
        <v>Over Weight</v>
      </c>
      <c r="J2095" s="19" t="str">
        <f t="shared" si="65"/>
        <v>Prediabetes</v>
      </c>
    </row>
    <row r="2096" spans="1:10" x14ac:dyDescent="0.3">
      <c r="A2096" s="19" t="s">
        <v>264</v>
      </c>
      <c r="B2096" s="19">
        <v>35.42</v>
      </c>
      <c r="C2096" s="21">
        <v>4.6399999999999997</v>
      </c>
      <c r="D2096" s="19" t="s">
        <v>2374</v>
      </c>
      <c r="E2096" s="19" t="s">
        <v>2373</v>
      </c>
      <c r="F2096" s="19" t="s">
        <v>2373</v>
      </c>
      <c r="G2096" s="19">
        <v>0</v>
      </c>
      <c r="H2096" s="19" t="s">
        <v>2373</v>
      </c>
      <c r="I2096" s="19" t="str">
        <f t="shared" si="64"/>
        <v>Obesity</v>
      </c>
      <c r="J2096" s="19" t="str">
        <f t="shared" si="65"/>
        <v>Normal</v>
      </c>
    </row>
    <row r="2097" spans="1:10" x14ac:dyDescent="0.3">
      <c r="A2097" s="19" t="s">
        <v>263</v>
      </c>
      <c r="B2097" s="19">
        <v>26.18</v>
      </c>
      <c r="C2097" s="21">
        <v>6.12</v>
      </c>
      <c r="D2097" s="19" t="s">
        <v>2373</v>
      </c>
      <c r="E2097" s="19" t="s">
        <v>2374</v>
      </c>
      <c r="F2097" s="19" t="s">
        <v>2373</v>
      </c>
      <c r="G2097" s="19">
        <v>1</v>
      </c>
      <c r="H2097" s="19" t="s">
        <v>2373</v>
      </c>
      <c r="I2097" s="19" t="str">
        <f t="shared" si="64"/>
        <v>Over Weight</v>
      </c>
      <c r="J2097" s="19" t="str">
        <f t="shared" si="65"/>
        <v>Prediabetes</v>
      </c>
    </row>
    <row r="2098" spans="1:10" x14ac:dyDescent="0.3">
      <c r="A2098" s="19" t="s">
        <v>262</v>
      </c>
      <c r="B2098" s="19">
        <v>20.8</v>
      </c>
      <c r="C2098" s="21">
        <v>4.87</v>
      </c>
      <c r="D2098" s="19" t="s">
        <v>2374</v>
      </c>
      <c r="E2098" s="19" t="s">
        <v>2373</v>
      </c>
      <c r="F2098" s="19" t="s">
        <v>2373</v>
      </c>
      <c r="G2098" s="19">
        <v>0</v>
      </c>
      <c r="H2098" s="19" t="s">
        <v>2373</v>
      </c>
      <c r="I2098" s="19" t="str">
        <f t="shared" si="64"/>
        <v>Normal Weight</v>
      </c>
      <c r="J2098" s="19" t="str">
        <f t="shared" si="65"/>
        <v>Normal</v>
      </c>
    </row>
    <row r="2099" spans="1:10" x14ac:dyDescent="0.3">
      <c r="A2099" s="19" t="s">
        <v>261</v>
      </c>
      <c r="B2099" s="19">
        <v>15.82</v>
      </c>
      <c r="C2099" s="21">
        <v>4.5999999999999996</v>
      </c>
      <c r="D2099" s="19" t="s">
        <v>2373</v>
      </c>
      <c r="E2099" s="19" t="s">
        <v>2373</v>
      </c>
      <c r="F2099" s="19" t="s">
        <v>2373</v>
      </c>
      <c r="G2099" s="19">
        <v>0</v>
      </c>
      <c r="H2099" s="19" t="s">
        <v>2373</v>
      </c>
      <c r="I2099" s="19" t="str">
        <f t="shared" si="64"/>
        <v>Under Weight</v>
      </c>
      <c r="J2099" s="19" t="str">
        <f t="shared" si="65"/>
        <v>Normal</v>
      </c>
    </row>
    <row r="2100" spans="1:10" x14ac:dyDescent="0.3">
      <c r="A2100" s="19" t="s">
        <v>260</v>
      </c>
      <c r="B2100" s="19">
        <v>17.670000000000002</v>
      </c>
      <c r="C2100" s="21">
        <v>4.78</v>
      </c>
      <c r="D2100" s="19" t="s">
        <v>2373</v>
      </c>
      <c r="E2100" s="19" t="s">
        <v>2373</v>
      </c>
      <c r="F2100" s="19" t="s">
        <v>2373</v>
      </c>
      <c r="G2100" s="19">
        <v>0</v>
      </c>
      <c r="H2100" s="19" t="s">
        <v>2373</v>
      </c>
      <c r="I2100" s="19" t="str">
        <f t="shared" si="64"/>
        <v>Under Weight</v>
      </c>
      <c r="J2100" s="19" t="str">
        <f t="shared" si="65"/>
        <v>Normal</v>
      </c>
    </row>
    <row r="2101" spans="1:10" x14ac:dyDescent="0.3">
      <c r="A2101" s="19" t="s">
        <v>259</v>
      </c>
      <c r="B2101" s="19">
        <v>31.92</v>
      </c>
      <c r="C2101" s="21">
        <v>11.05</v>
      </c>
      <c r="D2101" s="19" t="s">
        <v>2373</v>
      </c>
      <c r="E2101" s="19" t="s">
        <v>2373</v>
      </c>
      <c r="F2101" s="19" t="s">
        <v>2373</v>
      </c>
      <c r="G2101" s="19">
        <v>0</v>
      </c>
      <c r="H2101" s="19" t="s">
        <v>2373</v>
      </c>
      <c r="I2101" s="19" t="str">
        <f t="shared" si="64"/>
        <v>Obesity</v>
      </c>
      <c r="J2101" s="19" t="str">
        <f t="shared" si="65"/>
        <v>Diabetes</v>
      </c>
    </row>
    <row r="2102" spans="1:10" x14ac:dyDescent="0.3">
      <c r="A2102" s="19" t="s">
        <v>258</v>
      </c>
      <c r="B2102" s="19">
        <v>28.975000000000001</v>
      </c>
      <c r="C2102" s="21">
        <v>7.62</v>
      </c>
      <c r="D2102" s="19" t="s">
        <v>2373</v>
      </c>
      <c r="E2102" s="19" t="s">
        <v>2373</v>
      </c>
      <c r="F2102" s="19" t="s">
        <v>2373</v>
      </c>
      <c r="G2102" s="19">
        <v>0</v>
      </c>
      <c r="H2102" s="19" t="s">
        <v>2373</v>
      </c>
      <c r="I2102" s="19" t="str">
        <f t="shared" si="64"/>
        <v>Over Weight</v>
      </c>
      <c r="J2102" s="19" t="str">
        <f t="shared" si="65"/>
        <v>Diabetes</v>
      </c>
    </row>
    <row r="2103" spans="1:10" x14ac:dyDescent="0.3">
      <c r="A2103" s="19" t="s">
        <v>257</v>
      </c>
      <c r="B2103" s="19">
        <v>31.73</v>
      </c>
      <c r="C2103" s="21">
        <v>4.78</v>
      </c>
      <c r="D2103" s="19" t="s">
        <v>2374</v>
      </c>
      <c r="E2103" s="19" t="s">
        <v>2374</v>
      </c>
      <c r="F2103" s="19" t="s">
        <v>2373</v>
      </c>
      <c r="G2103" s="19">
        <v>2</v>
      </c>
      <c r="H2103" s="19" t="s">
        <v>2373</v>
      </c>
      <c r="I2103" s="19" t="str">
        <f t="shared" si="64"/>
        <v>Obesity</v>
      </c>
      <c r="J2103" s="19" t="str">
        <f t="shared" si="65"/>
        <v>Normal</v>
      </c>
    </row>
    <row r="2104" spans="1:10" x14ac:dyDescent="0.3">
      <c r="A2104" s="19" t="s">
        <v>256</v>
      </c>
      <c r="B2104" s="19">
        <v>28.88</v>
      </c>
      <c r="C2104" s="21">
        <v>6.09</v>
      </c>
      <c r="D2104" s="19" t="s">
        <v>2374</v>
      </c>
      <c r="E2104" s="19" t="s">
        <v>2374</v>
      </c>
      <c r="F2104" s="19" t="s">
        <v>2373</v>
      </c>
      <c r="G2104" s="19">
        <v>2</v>
      </c>
      <c r="H2104" s="19" t="s">
        <v>2373</v>
      </c>
      <c r="I2104" s="19" t="str">
        <f t="shared" si="64"/>
        <v>Over Weight</v>
      </c>
      <c r="J2104" s="19" t="str">
        <f t="shared" si="65"/>
        <v>Prediabetes</v>
      </c>
    </row>
    <row r="2105" spans="1:10" x14ac:dyDescent="0.3">
      <c r="A2105" s="19" t="s">
        <v>255</v>
      </c>
      <c r="B2105" s="19">
        <v>25.555</v>
      </c>
      <c r="C2105" s="21">
        <v>5.1100000000000003</v>
      </c>
      <c r="D2105" s="19" t="s">
        <v>2373</v>
      </c>
      <c r="E2105" s="19" t="s">
        <v>2373</v>
      </c>
      <c r="F2105" s="19" t="s">
        <v>2374</v>
      </c>
      <c r="G2105" s="19">
        <v>1</v>
      </c>
      <c r="H2105" s="19" t="s">
        <v>2373</v>
      </c>
      <c r="I2105" s="19" t="str">
        <f t="shared" si="64"/>
        <v>Over Weight</v>
      </c>
      <c r="J2105" s="19" t="str">
        <f t="shared" si="65"/>
        <v>Normal</v>
      </c>
    </row>
    <row r="2106" spans="1:10" x14ac:dyDescent="0.3">
      <c r="A2106" s="19" t="s">
        <v>254</v>
      </c>
      <c r="B2106" s="19">
        <v>37.29</v>
      </c>
      <c r="C2106" s="21">
        <v>4.46</v>
      </c>
      <c r="D2106" s="19" t="s">
        <v>2373</v>
      </c>
      <c r="E2106" s="19" t="s">
        <v>2374</v>
      </c>
      <c r="F2106" s="19" t="s">
        <v>2373</v>
      </c>
      <c r="G2106" s="19">
        <v>1</v>
      </c>
      <c r="H2106" s="19" t="s">
        <v>2373</v>
      </c>
      <c r="I2106" s="19" t="str">
        <f t="shared" si="64"/>
        <v>Obesity</v>
      </c>
      <c r="J2106" s="19" t="str">
        <f t="shared" si="65"/>
        <v>Normal</v>
      </c>
    </row>
    <row r="2107" spans="1:10" x14ac:dyDescent="0.3">
      <c r="A2107" s="19" t="s">
        <v>253</v>
      </c>
      <c r="B2107" s="19">
        <v>40.28</v>
      </c>
      <c r="C2107" s="21">
        <v>6.11</v>
      </c>
      <c r="D2107" s="19" t="s">
        <v>2373</v>
      </c>
      <c r="E2107" s="19" t="s">
        <v>2374</v>
      </c>
      <c r="F2107" s="19" t="s">
        <v>2373</v>
      </c>
      <c r="G2107" s="19">
        <v>1</v>
      </c>
      <c r="H2107" s="19" t="s">
        <v>2373</v>
      </c>
      <c r="I2107" s="19" t="str">
        <f t="shared" si="64"/>
        <v>Obesity</v>
      </c>
      <c r="J2107" s="19" t="str">
        <f t="shared" si="65"/>
        <v>Prediabetes</v>
      </c>
    </row>
    <row r="2108" spans="1:10" x14ac:dyDescent="0.3">
      <c r="A2108" s="19" t="s">
        <v>252</v>
      </c>
      <c r="B2108" s="19">
        <v>40.185000000000002</v>
      </c>
      <c r="C2108" s="21">
        <v>4.66</v>
      </c>
      <c r="D2108" s="19" t="s">
        <v>2373</v>
      </c>
      <c r="E2108" s="19" t="s">
        <v>2374</v>
      </c>
      <c r="F2108" s="19" t="s">
        <v>2373</v>
      </c>
      <c r="G2108" s="19">
        <v>1</v>
      </c>
      <c r="H2108" s="19" t="s">
        <v>2373</v>
      </c>
      <c r="I2108" s="19" t="str">
        <f t="shared" si="64"/>
        <v>Obesity</v>
      </c>
      <c r="J2108" s="19" t="str">
        <f t="shared" si="65"/>
        <v>Normal</v>
      </c>
    </row>
    <row r="2109" spans="1:10" x14ac:dyDescent="0.3">
      <c r="A2109" s="19" t="s">
        <v>251</v>
      </c>
      <c r="B2109" s="19">
        <v>23.57</v>
      </c>
      <c r="C2109" s="21">
        <v>6.14</v>
      </c>
      <c r="D2109" s="19" t="s">
        <v>2373</v>
      </c>
      <c r="E2109" s="19" t="s">
        <v>2373</v>
      </c>
      <c r="F2109" s="19" t="s">
        <v>2373</v>
      </c>
      <c r="G2109" s="19">
        <v>0</v>
      </c>
      <c r="H2109" s="19" t="s">
        <v>2373</v>
      </c>
      <c r="I2109" s="19" t="str">
        <f t="shared" si="64"/>
        <v>Normal Weight</v>
      </c>
      <c r="J2109" s="19" t="str">
        <f t="shared" si="65"/>
        <v>Prediabetes</v>
      </c>
    </row>
    <row r="2110" spans="1:10" x14ac:dyDescent="0.3">
      <c r="A2110" s="19" t="s">
        <v>250</v>
      </c>
      <c r="B2110" s="19">
        <v>35.625</v>
      </c>
      <c r="C2110" s="21">
        <v>6.21</v>
      </c>
      <c r="D2110" s="19" t="s">
        <v>2373</v>
      </c>
      <c r="E2110" s="19" t="s">
        <v>2374</v>
      </c>
      <c r="F2110" s="19" t="s">
        <v>2373</v>
      </c>
      <c r="G2110" s="19">
        <v>1</v>
      </c>
      <c r="H2110" s="19" t="s">
        <v>2373</v>
      </c>
      <c r="I2110" s="19" t="str">
        <f t="shared" si="64"/>
        <v>Obesity</v>
      </c>
      <c r="J2110" s="19" t="str">
        <f t="shared" si="65"/>
        <v>Prediabetes</v>
      </c>
    </row>
    <row r="2111" spans="1:10" x14ac:dyDescent="0.3">
      <c r="A2111" s="19" t="s">
        <v>249</v>
      </c>
      <c r="B2111" s="19">
        <v>33.155000000000001</v>
      </c>
      <c r="C2111" s="21">
        <v>4.5999999999999996</v>
      </c>
      <c r="D2111" s="19" t="s">
        <v>2373</v>
      </c>
      <c r="E2111" s="19" t="s">
        <v>2374</v>
      </c>
      <c r="F2111" s="19" t="s">
        <v>2373</v>
      </c>
      <c r="G2111" s="19">
        <v>1</v>
      </c>
      <c r="H2111" s="19" t="s">
        <v>2373</v>
      </c>
      <c r="I2111" s="19" t="str">
        <f t="shared" si="64"/>
        <v>Obesity</v>
      </c>
      <c r="J2111" s="19" t="str">
        <f t="shared" si="65"/>
        <v>Normal</v>
      </c>
    </row>
    <row r="2112" spans="1:10" x14ac:dyDescent="0.3">
      <c r="A2112" s="19" t="s">
        <v>248</v>
      </c>
      <c r="B2112" s="19">
        <v>31.92</v>
      </c>
      <c r="C2112" s="21">
        <v>5.04</v>
      </c>
      <c r="D2112" s="19" t="s">
        <v>2373</v>
      </c>
      <c r="E2112" s="19" t="s">
        <v>2374</v>
      </c>
      <c r="F2112" s="19" t="s">
        <v>2373</v>
      </c>
      <c r="G2112" s="19">
        <v>1</v>
      </c>
      <c r="H2112" s="19" t="s">
        <v>2373</v>
      </c>
      <c r="I2112" s="19" t="str">
        <f t="shared" si="64"/>
        <v>Obesity</v>
      </c>
      <c r="J2112" s="19" t="str">
        <f t="shared" si="65"/>
        <v>Normal</v>
      </c>
    </row>
    <row r="2113" spans="1:10" x14ac:dyDescent="0.3">
      <c r="A2113" s="19" t="s">
        <v>247</v>
      </c>
      <c r="B2113" s="19">
        <v>30.305</v>
      </c>
      <c r="C2113" s="21">
        <v>5.08</v>
      </c>
      <c r="D2113" s="19" t="s">
        <v>2373</v>
      </c>
      <c r="E2113" s="19" t="s">
        <v>2374</v>
      </c>
      <c r="F2113" s="19" t="s">
        <v>2373</v>
      </c>
      <c r="G2113" s="19">
        <v>1</v>
      </c>
      <c r="H2113" s="19" t="s">
        <v>2373</v>
      </c>
      <c r="I2113" s="19" t="str">
        <f t="shared" si="64"/>
        <v>Obesity</v>
      </c>
      <c r="J2113" s="19" t="str">
        <f t="shared" si="65"/>
        <v>Normal</v>
      </c>
    </row>
    <row r="2114" spans="1:10" x14ac:dyDescent="0.3">
      <c r="A2114" s="19" t="s">
        <v>246</v>
      </c>
      <c r="B2114" s="19">
        <v>30.114999999999998</v>
      </c>
      <c r="C2114" s="21">
        <v>4.38</v>
      </c>
      <c r="D2114" s="19" t="s">
        <v>2373</v>
      </c>
      <c r="E2114" s="19" t="s">
        <v>2374</v>
      </c>
      <c r="F2114" s="19" t="s">
        <v>2373</v>
      </c>
      <c r="G2114" s="19">
        <v>1</v>
      </c>
      <c r="H2114" s="19" t="s">
        <v>2373</v>
      </c>
      <c r="I2114" s="19" t="str">
        <f t="shared" si="64"/>
        <v>Obesity</v>
      </c>
      <c r="J2114" s="19" t="str">
        <f t="shared" si="65"/>
        <v>Normal</v>
      </c>
    </row>
    <row r="2115" spans="1:10" x14ac:dyDescent="0.3">
      <c r="A2115" s="19" t="s">
        <v>245</v>
      </c>
      <c r="B2115" s="19">
        <v>24.09</v>
      </c>
      <c r="C2115" s="21">
        <v>4.79</v>
      </c>
      <c r="D2115" s="19" t="s">
        <v>2373</v>
      </c>
      <c r="E2115" s="19" t="s">
        <v>2374</v>
      </c>
      <c r="F2115" s="19" t="s">
        <v>2373</v>
      </c>
      <c r="G2115" s="19">
        <v>1</v>
      </c>
      <c r="H2115" s="19" t="s">
        <v>2373</v>
      </c>
      <c r="I2115" s="19" t="str">
        <f t="shared" ref="I2115:I2178" si="66">IF(B2115&lt;18.5,"Under Weight",IF(B2115&lt;24.9,"Normal Weight",IF(B2115&lt;29.9,"Over Weight","Obesity")))</f>
        <v>Normal Weight</v>
      </c>
      <c r="J2115" s="19" t="str">
        <f t="shared" ref="J2115:J2178" si="67">IF(C2115&lt;5.7,"Normal",IF(C2115&lt;6.4,"Prediabetes","Diabetes"))</f>
        <v>Normal</v>
      </c>
    </row>
    <row r="2116" spans="1:10" x14ac:dyDescent="0.3">
      <c r="A2116" s="19" t="s">
        <v>244</v>
      </c>
      <c r="B2116" s="19">
        <v>28.215</v>
      </c>
      <c r="C2116" s="21">
        <v>4.21</v>
      </c>
      <c r="D2116" s="19" t="s">
        <v>2373</v>
      </c>
      <c r="E2116" s="19" t="s">
        <v>2374</v>
      </c>
      <c r="F2116" s="19" t="s">
        <v>2373</v>
      </c>
      <c r="G2116" s="19">
        <v>1</v>
      </c>
      <c r="H2116" s="19" t="s">
        <v>2373</v>
      </c>
      <c r="I2116" s="19" t="str">
        <f t="shared" si="66"/>
        <v>Over Weight</v>
      </c>
      <c r="J2116" s="19" t="str">
        <f t="shared" si="67"/>
        <v>Normal</v>
      </c>
    </row>
    <row r="2117" spans="1:10" x14ac:dyDescent="0.3">
      <c r="A2117" s="19" t="s">
        <v>242</v>
      </c>
      <c r="B2117" s="19">
        <v>26.315000000000001</v>
      </c>
      <c r="C2117" s="21">
        <v>5.47</v>
      </c>
      <c r="D2117" s="19" t="s">
        <v>2373</v>
      </c>
      <c r="E2117" s="19" t="s">
        <v>2374</v>
      </c>
      <c r="F2117" s="19" t="s">
        <v>2373</v>
      </c>
      <c r="G2117" s="19">
        <v>1</v>
      </c>
      <c r="H2117" s="19" t="s">
        <v>2373</v>
      </c>
      <c r="I2117" s="19" t="str">
        <f t="shared" si="66"/>
        <v>Over Weight</v>
      </c>
      <c r="J2117" s="19" t="str">
        <f t="shared" si="67"/>
        <v>Normal</v>
      </c>
    </row>
    <row r="2118" spans="1:10" x14ac:dyDescent="0.3">
      <c r="A2118" s="19" t="s">
        <v>240</v>
      </c>
      <c r="B2118" s="19">
        <v>25.08</v>
      </c>
      <c r="C2118" s="21">
        <v>5.09</v>
      </c>
      <c r="D2118" s="19" t="s">
        <v>2373</v>
      </c>
      <c r="E2118" s="19" t="s">
        <v>2374</v>
      </c>
      <c r="F2118" s="19" t="s">
        <v>2373</v>
      </c>
      <c r="G2118" s="19">
        <v>1</v>
      </c>
      <c r="H2118" s="19" t="s">
        <v>2373</v>
      </c>
      <c r="I2118" s="19" t="str">
        <f t="shared" si="66"/>
        <v>Over Weight</v>
      </c>
      <c r="J2118" s="19" t="str">
        <f t="shared" si="67"/>
        <v>Normal</v>
      </c>
    </row>
    <row r="2119" spans="1:10" x14ac:dyDescent="0.3">
      <c r="A2119" s="19" t="s">
        <v>239</v>
      </c>
      <c r="B2119" s="19">
        <v>15.41</v>
      </c>
      <c r="C2119" s="21">
        <v>5.08</v>
      </c>
      <c r="D2119" s="19" t="s">
        <v>2373</v>
      </c>
      <c r="E2119" s="19" t="s">
        <v>2373</v>
      </c>
      <c r="F2119" s="19" t="s">
        <v>2373</v>
      </c>
      <c r="G2119" s="19">
        <v>0</v>
      </c>
      <c r="H2119" s="19" t="s">
        <v>2373</v>
      </c>
      <c r="I2119" s="19" t="str">
        <f t="shared" si="66"/>
        <v>Under Weight</v>
      </c>
      <c r="J2119" s="19" t="str">
        <f t="shared" si="67"/>
        <v>Normal</v>
      </c>
    </row>
    <row r="2120" spans="1:10" x14ac:dyDescent="0.3">
      <c r="A2120" s="19" t="s">
        <v>238</v>
      </c>
      <c r="B2120" s="19">
        <v>23.83</v>
      </c>
      <c r="C2120" s="21">
        <v>5.68</v>
      </c>
      <c r="D2120" s="19" t="s">
        <v>2373</v>
      </c>
      <c r="E2120" s="19" t="s">
        <v>2373</v>
      </c>
      <c r="F2120" s="19" t="s">
        <v>2373</v>
      </c>
      <c r="G2120" s="19">
        <v>0</v>
      </c>
      <c r="H2120" s="19" t="s">
        <v>2373</v>
      </c>
      <c r="I2120" s="19" t="str">
        <f t="shared" si="66"/>
        <v>Normal Weight</v>
      </c>
      <c r="J2120" s="19" t="str">
        <f t="shared" si="67"/>
        <v>Normal</v>
      </c>
    </row>
    <row r="2121" spans="1:10" x14ac:dyDescent="0.3">
      <c r="A2121" s="19" t="s">
        <v>237</v>
      </c>
      <c r="B2121" s="19">
        <v>36</v>
      </c>
      <c r="C2121" s="21">
        <v>4.66</v>
      </c>
      <c r="D2121" s="19" t="s">
        <v>2373</v>
      </c>
      <c r="E2121" s="19" t="s">
        <v>2374</v>
      </c>
      <c r="F2121" s="19" t="s">
        <v>2373</v>
      </c>
      <c r="G2121" s="19">
        <v>1</v>
      </c>
      <c r="H2121" s="19" t="s">
        <v>2373</v>
      </c>
      <c r="I2121" s="19" t="str">
        <f t="shared" si="66"/>
        <v>Obesity</v>
      </c>
      <c r="J2121" s="19" t="str">
        <f t="shared" si="67"/>
        <v>Normal</v>
      </c>
    </row>
    <row r="2122" spans="1:10" x14ac:dyDescent="0.3">
      <c r="A2122" s="19" t="s">
        <v>236</v>
      </c>
      <c r="B2122" s="19">
        <v>28.82</v>
      </c>
      <c r="C2122" s="21">
        <v>5.59</v>
      </c>
      <c r="D2122" s="19" t="s">
        <v>2373</v>
      </c>
      <c r="E2122" s="19" t="s">
        <v>2374</v>
      </c>
      <c r="F2122" s="19" t="s">
        <v>2373</v>
      </c>
      <c r="G2122" s="19">
        <v>1</v>
      </c>
      <c r="H2122" s="19" t="s">
        <v>2373</v>
      </c>
      <c r="I2122" s="19" t="str">
        <f t="shared" si="66"/>
        <v>Over Weight</v>
      </c>
      <c r="J2122" s="19" t="str">
        <f t="shared" si="67"/>
        <v>Normal</v>
      </c>
    </row>
    <row r="2123" spans="1:10" x14ac:dyDescent="0.3">
      <c r="A2123" s="19" t="s">
        <v>235</v>
      </c>
      <c r="B2123" s="19">
        <v>28.05</v>
      </c>
      <c r="C2123" s="21">
        <v>6.2</v>
      </c>
      <c r="D2123" s="19" t="s">
        <v>2373</v>
      </c>
      <c r="E2123" s="19" t="s">
        <v>2374</v>
      </c>
      <c r="F2123" s="19" t="s">
        <v>2373</v>
      </c>
      <c r="G2123" s="19">
        <v>1</v>
      </c>
      <c r="H2123" s="19" t="s">
        <v>2373</v>
      </c>
      <c r="I2123" s="19" t="str">
        <f t="shared" si="66"/>
        <v>Over Weight</v>
      </c>
      <c r="J2123" s="19" t="str">
        <f t="shared" si="67"/>
        <v>Prediabetes</v>
      </c>
    </row>
    <row r="2124" spans="1:10" x14ac:dyDescent="0.3">
      <c r="A2124" s="19" t="s">
        <v>234</v>
      </c>
      <c r="B2124" s="19">
        <v>27.1</v>
      </c>
      <c r="C2124" s="21">
        <v>4.45</v>
      </c>
      <c r="D2124" s="19" t="s">
        <v>2373</v>
      </c>
      <c r="E2124" s="19" t="s">
        <v>2374</v>
      </c>
      <c r="F2124" s="19" t="s">
        <v>2373</v>
      </c>
      <c r="G2124" s="19">
        <v>1</v>
      </c>
      <c r="H2124" s="19" t="s">
        <v>2373</v>
      </c>
      <c r="I2124" s="19" t="str">
        <f t="shared" si="66"/>
        <v>Over Weight</v>
      </c>
      <c r="J2124" s="19" t="str">
        <f t="shared" si="67"/>
        <v>Normal</v>
      </c>
    </row>
    <row r="2125" spans="1:10" x14ac:dyDescent="0.3">
      <c r="A2125" s="19" t="s">
        <v>233</v>
      </c>
      <c r="B2125" s="19">
        <v>24.3</v>
      </c>
      <c r="C2125" s="21">
        <v>6.1</v>
      </c>
      <c r="D2125" s="19" t="s">
        <v>2374</v>
      </c>
      <c r="E2125" s="19" t="s">
        <v>2374</v>
      </c>
      <c r="F2125" s="19" t="s">
        <v>2373</v>
      </c>
      <c r="G2125" s="19">
        <v>1</v>
      </c>
      <c r="H2125" s="19" t="s">
        <v>2373</v>
      </c>
      <c r="I2125" s="19" t="str">
        <f t="shared" si="66"/>
        <v>Normal Weight</v>
      </c>
      <c r="J2125" s="19" t="str">
        <f t="shared" si="67"/>
        <v>Prediabetes</v>
      </c>
    </row>
    <row r="2126" spans="1:10" x14ac:dyDescent="0.3">
      <c r="A2126" s="19" t="s">
        <v>232</v>
      </c>
      <c r="B2126" s="19">
        <v>30.72</v>
      </c>
      <c r="C2126" s="21">
        <v>6.06</v>
      </c>
      <c r="D2126" s="19" t="s">
        <v>2373</v>
      </c>
      <c r="E2126" s="19" t="s">
        <v>2374</v>
      </c>
      <c r="F2126" s="19" t="s">
        <v>2373</v>
      </c>
      <c r="G2126" s="19">
        <v>1</v>
      </c>
      <c r="H2126" s="19" t="s">
        <v>2373</v>
      </c>
      <c r="I2126" s="19" t="str">
        <f t="shared" si="66"/>
        <v>Obesity</v>
      </c>
      <c r="J2126" s="19" t="str">
        <f t="shared" si="67"/>
        <v>Prediabetes</v>
      </c>
    </row>
    <row r="2127" spans="1:10" x14ac:dyDescent="0.3">
      <c r="A2127" s="19" t="s">
        <v>231</v>
      </c>
      <c r="B2127" s="19">
        <v>37.43</v>
      </c>
      <c r="C2127" s="21">
        <v>4.5599999999999996</v>
      </c>
      <c r="D2127" s="19" t="s">
        <v>2373</v>
      </c>
      <c r="E2127" s="19" t="s">
        <v>2373</v>
      </c>
      <c r="F2127" s="19" t="s">
        <v>2374</v>
      </c>
      <c r="G2127" s="19">
        <v>1</v>
      </c>
      <c r="H2127" s="19" t="s">
        <v>2373</v>
      </c>
      <c r="I2127" s="19" t="str">
        <f t="shared" si="66"/>
        <v>Obesity</v>
      </c>
      <c r="J2127" s="19" t="str">
        <f t="shared" si="67"/>
        <v>Normal</v>
      </c>
    </row>
    <row r="2128" spans="1:10" x14ac:dyDescent="0.3">
      <c r="A2128" s="19" t="s">
        <v>230</v>
      </c>
      <c r="B2128" s="19">
        <v>25.74</v>
      </c>
      <c r="C2128" s="21">
        <v>6.41</v>
      </c>
      <c r="D2128" s="19" t="s">
        <v>2374</v>
      </c>
      <c r="E2128" s="19" t="s">
        <v>2373</v>
      </c>
      <c r="F2128" s="19" t="s">
        <v>2374</v>
      </c>
      <c r="G2128" s="19">
        <v>1</v>
      </c>
      <c r="H2128" s="19" t="s">
        <v>2373</v>
      </c>
      <c r="I2128" s="19" t="str">
        <f t="shared" si="66"/>
        <v>Over Weight</v>
      </c>
      <c r="J2128" s="19" t="str">
        <f t="shared" si="67"/>
        <v>Diabetes</v>
      </c>
    </row>
    <row r="2129" spans="1:10" x14ac:dyDescent="0.3">
      <c r="A2129" s="19" t="s">
        <v>229</v>
      </c>
      <c r="B2129" s="19">
        <v>36.575000000000003</v>
      </c>
      <c r="C2129" s="21">
        <v>5.57</v>
      </c>
      <c r="D2129" s="19" t="s">
        <v>2373</v>
      </c>
      <c r="E2129" s="19" t="s">
        <v>2373</v>
      </c>
      <c r="F2129" s="19" t="s">
        <v>2374</v>
      </c>
      <c r="G2129" s="19">
        <v>1</v>
      </c>
      <c r="H2129" s="19" t="s">
        <v>2373</v>
      </c>
      <c r="I2129" s="19" t="str">
        <f t="shared" si="66"/>
        <v>Obesity</v>
      </c>
      <c r="J2129" s="19" t="str">
        <f t="shared" si="67"/>
        <v>Normal</v>
      </c>
    </row>
    <row r="2130" spans="1:10" x14ac:dyDescent="0.3">
      <c r="A2130" s="19" t="s">
        <v>228</v>
      </c>
      <c r="B2130" s="19">
        <v>35.15</v>
      </c>
      <c r="C2130" s="21">
        <v>5.47</v>
      </c>
      <c r="D2130" s="19" t="s">
        <v>2373</v>
      </c>
      <c r="E2130" s="19" t="s">
        <v>2373</v>
      </c>
      <c r="F2130" s="19" t="s">
        <v>2374</v>
      </c>
      <c r="G2130" s="19">
        <v>1</v>
      </c>
      <c r="H2130" s="19" t="s">
        <v>2373</v>
      </c>
      <c r="I2130" s="19" t="str">
        <f t="shared" si="66"/>
        <v>Obesity</v>
      </c>
      <c r="J2130" s="19" t="str">
        <f t="shared" si="67"/>
        <v>Normal</v>
      </c>
    </row>
    <row r="2131" spans="1:10" x14ac:dyDescent="0.3">
      <c r="A2131" s="19" t="s">
        <v>227</v>
      </c>
      <c r="B2131" s="19">
        <v>32.11</v>
      </c>
      <c r="C2131" s="21">
        <v>4.43</v>
      </c>
      <c r="D2131" s="19" t="s">
        <v>2373</v>
      </c>
      <c r="E2131" s="19" t="s">
        <v>2373</v>
      </c>
      <c r="F2131" s="19" t="s">
        <v>2374</v>
      </c>
      <c r="G2131" s="19">
        <v>1</v>
      </c>
      <c r="H2131" s="19" t="s">
        <v>2373</v>
      </c>
      <c r="I2131" s="19" t="str">
        <f t="shared" si="66"/>
        <v>Obesity</v>
      </c>
      <c r="J2131" s="19" t="str">
        <f t="shared" si="67"/>
        <v>Normal</v>
      </c>
    </row>
    <row r="2132" spans="1:10" x14ac:dyDescent="0.3">
      <c r="A2132" s="19" t="s">
        <v>226</v>
      </c>
      <c r="B2132" s="19">
        <v>30.495000000000001</v>
      </c>
      <c r="C2132" s="21">
        <v>4.95</v>
      </c>
      <c r="D2132" s="19" t="s">
        <v>2373</v>
      </c>
      <c r="E2132" s="19" t="s">
        <v>2373</v>
      </c>
      <c r="F2132" s="19" t="s">
        <v>2374</v>
      </c>
      <c r="G2132" s="19">
        <v>1</v>
      </c>
      <c r="H2132" s="19" t="s">
        <v>2373</v>
      </c>
      <c r="I2132" s="19" t="str">
        <f t="shared" si="66"/>
        <v>Obesity</v>
      </c>
      <c r="J2132" s="19" t="str">
        <f t="shared" si="67"/>
        <v>Normal</v>
      </c>
    </row>
    <row r="2133" spans="1:10" x14ac:dyDescent="0.3">
      <c r="A2133" s="19" t="s">
        <v>225</v>
      </c>
      <c r="B2133" s="19">
        <v>29.24</v>
      </c>
      <c r="C2133" s="21">
        <v>4.04</v>
      </c>
      <c r="D2133" s="19" t="s">
        <v>2373</v>
      </c>
      <c r="E2133" s="19" t="s">
        <v>2374</v>
      </c>
      <c r="F2133" s="19" t="s">
        <v>2373</v>
      </c>
      <c r="G2133" s="19">
        <v>1</v>
      </c>
      <c r="H2133" s="19" t="s">
        <v>2373</v>
      </c>
      <c r="I2133" s="19" t="str">
        <f t="shared" si="66"/>
        <v>Over Weight</v>
      </c>
      <c r="J2133" s="19" t="str">
        <f t="shared" si="67"/>
        <v>Normal</v>
      </c>
    </row>
    <row r="2134" spans="1:10" x14ac:dyDescent="0.3">
      <c r="A2134" s="19" t="s">
        <v>224</v>
      </c>
      <c r="B2134" s="19">
        <v>22.515000000000001</v>
      </c>
      <c r="C2134" s="21">
        <v>5.93</v>
      </c>
      <c r="D2134" s="19" t="s">
        <v>2373</v>
      </c>
      <c r="E2134" s="19" t="s">
        <v>2373</v>
      </c>
      <c r="F2134" s="19" t="s">
        <v>2374</v>
      </c>
      <c r="G2134" s="19">
        <v>1</v>
      </c>
      <c r="H2134" s="19" t="s">
        <v>2373</v>
      </c>
      <c r="I2134" s="19" t="str">
        <f t="shared" si="66"/>
        <v>Normal Weight</v>
      </c>
      <c r="J2134" s="19" t="str">
        <f t="shared" si="67"/>
        <v>Prediabetes</v>
      </c>
    </row>
    <row r="2135" spans="1:10" x14ac:dyDescent="0.3">
      <c r="A2135" s="19" t="s">
        <v>223</v>
      </c>
      <c r="B2135" s="19">
        <v>15.65</v>
      </c>
      <c r="C2135" s="21">
        <v>4.2300000000000004</v>
      </c>
      <c r="D2135" s="19" t="s">
        <v>2373</v>
      </c>
      <c r="E2135" s="19" t="s">
        <v>2373</v>
      </c>
      <c r="F2135" s="19" t="s">
        <v>2373</v>
      </c>
      <c r="G2135" s="19">
        <v>0</v>
      </c>
      <c r="H2135" s="19" t="s">
        <v>2373</v>
      </c>
      <c r="I2135" s="19" t="str">
        <f t="shared" si="66"/>
        <v>Under Weight</v>
      </c>
      <c r="J2135" s="19" t="str">
        <f t="shared" si="67"/>
        <v>Normal</v>
      </c>
    </row>
    <row r="2136" spans="1:10" x14ac:dyDescent="0.3">
      <c r="A2136" s="19" t="s">
        <v>222</v>
      </c>
      <c r="B2136" s="19">
        <v>27.36</v>
      </c>
      <c r="C2136" s="21">
        <v>5.59</v>
      </c>
      <c r="D2136" s="19" t="s">
        <v>2374</v>
      </c>
      <c r="E2136" s="19" t="s">
        <v>2373</v>
      </c>
      <c r="F2136" s="19" t="s">
        <v>2373</v>
      </c>
      <c r="G2136" s="19">
        <v>0</v>
      </c>
      <c r="H2136" s="19" t="s">
        <v>2373</v>
      </c>
      <c r="I2136" s="19" t="str">
        <f t="shared" si="66"/>
        <v>Over Weight</v>
      </c>
      <c r="J2136" s="19" t="str">
        <f t="shared" si="67"/>
        <v>Normal</v>
      </c>
    </row>
    <row r="2137" spans="1:10" x14ac:dyDescent="0.3">
      <c r="A2137" s="19" t="s">
        <v>221</v>
      </c>
      <c r="B2137" s="19">
        <v>22.3</v>
      </c>
      <c r="C2137" s="21">
        <v>4.8899999999999997</v>
      </c>
      <c r="D2137" s="19" t="s">
        <v>2374</v>
      </c>
      <c r="E2137" s="19" t="s">
        <v>2373</v>
      </c>
      <c r="F2137" s="19" t="s">
        <v>2373</v>
      </c>
      <c r="G2137" s="19">
        <v>0</v>
      </c>
      <c r="H2137" s="19" t="s">
        <v>2373</v>
      </c>
      <c r="I2137" s="19" t="str">
        <f t="shared" si="66"/>
        <v>Normal Weight</v>
      </c>
      <c r="J2137" s="19" t="str">
        <f t="shared" si="67"/>
        <v>Normal</v>
      </c>
    </row>
    <row r="2138" spans="1:10" x14ac:dyDescent="0.3">
      <c r="A2138" s="19" t="s">
        <v>220</v>
      </c>
      <c r="B2138" s="19">
        <v>26.03</v>
      </c>
      <c r="C2138" s="21">
        <v>5.81</v>
      </c>
      <c r="D2138" s="19" t="s">
        <v>2374</v>
      </c>
      <c r="E2138" s="19" t="s">
        <v>2373</v>
      </c>
      <c r="F2138" s="19" t="s">
        <v>2373</v>
      </c>
      <c r="G2138" s="19">
        <v>0</v>
      </c>
      <c r="H2138" s="19" t="s">
        <v>2373</v>
      </c>
      <c r="I2138" s="19" t="str">
        <f t="shared" si="66"/>
        <v>Over Weight</v>
      </c>
      <c r="J2138" s="19" t="str">
        <f t="shared" si="67"/>
        <v>Prediabetes</v>
      </c>
    </row>
    <row r="2139" spans="1:10" x14ac:dyDescent="0.3">
      <c r="A2139" s="19" t="s">
        <v>219</v>
      </c>
      <c r="B2139" s="19">
        <v>27.74</v>
      </c>
      <c r="C2139" s="21">
        <v>4.29</v>
      </c>
      <c r="D2139" s="19" t="s">
        <v>2373</v>
      </c>
      <c r="E2139" s="19" t="s">
        <v>2374</v>
      </c>
      <c r="F2139" s="19" t="s">
        <v>2373</v>
      </c>
      <c r="G2139" s="19">
        <v>1</v>
      </c>
      <c r="H2139" s="19" t="s">
        <v>2373</v>
      </c>
      <c r="I2139" s="19" t="str">
        <f t="shared" si="66"/>
        <v>Over Weight</v>
      </c>
      <c r="J2139" s="19" t="str">
        <f t="shared" si="67"/>
        <v>Normal</v>
      </c>
    </row>
    <row r="2140" spans="1:10" x14ac:dyDescent="0.3">
      <c r="A2140" s="19" t="s">
        <v>218</v>
      </c>
      <c r="B2140" s="19">
        <v>32.11</v>
      </c>
      <c r="C2140" s="21">
        <v>4.03</v>
      </c>
      <c r="D2140" s="19" t="s">
        <v>2374</v>
      </c>
      <c r="E2140" s="19" t="s">
        <v>2374</v>
      </c>
      <c r="F2140" s="19" t="s">
        <v>2373</v>
      </c>
      <c r="G2140" s="19">
        <v>2</v>
      </c>
      <c r="H2140" s="19" t="s">
        <v>2373</v>
      </c>
      <c r="I2140" s="19" t="str">
        <f t="shared" si="66"/>
        <v>Obesity</v>
      </c>
      <c r="J2140" s="19" t="str">
        <f t="shared" si="67"/>
        <v>Normal</v>
      </c>
    </row>
    <row r="2141" spans="1:10" x14ac:dyDescent="0.3">
      <c r="A2141" s="19" t="s">
        <v>217</v>
      </c>
      <c r="B2141" s="19">
        <v>25.175000000000001</v>
      </c>
      <c r="C2141" s="21">
        <v>6.29</v>
      </c>
      <c r="D2141" s="19" t="s">
        <v>2374</v>
      </c>
      <c r="E2141" s="19" t="s">
        <v>2374</v>
      </c>
      <c r="F2141" s="19" t="s">
        <v>2373</v>
      </c>
      <c r="G2141" s="19">
        <v>2</v>
      </c>
      <c r="H2141" s="19" t="s">
        <v>2373</v>
      </c>
      <c r="I2141" s="19" t="str">
        <f t="shared" si="66"/>
        <v>Over Weight</v>
      </c>
      <c r="J2141" s="19" t="str">
        <f t="shared" si="67"/>
        <v>Prediabetes</v>
      </c>
    </row>
    <row r="2142" spans="1:10" x14ac:dyDescent="0.3">
      <c r="A2142" s="19" t="s">
        <v>216</v>
      </c>
      <c r="B2142" s="19">
        <v>39.49</v>
      </c>
      <c r="C2142" s="21">
        <v>4.4800000000000004</v>
      </c>
      <c r="D2142" s="19" t="s">
        <v>2374</v>
      </c>
      <c r="E2142" s="19" t="s">
        <v>2373</v>
      </c>
      <c r="F2142" s="19" t="s">
        <v>2373</v>
      </c>
      <c r="G2142" s="19">
        <v>0</v>
      </c>
      <c r="H2142" s="19" t="s">
        <v>2373</v>
      </c>
      <c r="I2142" s="19" t="str">
        <f t="shared" si="66"/>
        <v>Obesity</v>
      </c>
      <c r="J2142" s="19" t="str">
        <f t="shared" si="67"/>
        <v>Normal</v>
      </c>
    </row>
    <row r="2143" spans="1:10" x14ac:dyDescent="0.3">
      <c r="A2143" s="19" t="s">
        <v>215</v>
      </c>
      <c r="B2143" s="19">
        <v>34.869999999999997</v>
      </c>
      <c r="C2143" s="21">
        <v>5.51</v>
      </c>
      <c r="D2143" s="19" t="s">
        <v>2374</v>
      </c>
      <c r="E2143" s="19" t="s">
        <v>2373</v>
      </c>
      <c r="F2143" s="19" t="s">
        <v>2373</v>
      </c>
      <c r="G2143" s="19">
        <v>0</v>
      </c>
      <c r="H2143" s="19" t="s">
        <v>2373</v>
      </c>
      <c r="I2143" s="19" t="str">
        <f t="shared" si="66"/>
        <v>Obesity</v>
      </c>
      <c r="J2143" s="19" t="str">
        <f t="shared" si="67"/>
        <v>Normal</v>
      </c>
    </row>
    <row r="2144" spans="1:10" x14ac:dyDescent="0.3">
      <c r="A2144" s="19" t="s">
        <v>214</v>
      </c>
      <c r="B2144" s="19">
        <v>34.6</v>
      </c>
      <c r="C2144" s="21">
        <v>4.5</v>
      </c>
      <c r="D2144" s="19" t="s">
        <v>2374</v>
      </c>
      <c r="E2144" s="19" t="s">
        <v>2373</v>
      </c>
      <c r="F2144" s="19" t="s">
        <v>2373</v>
      </c>
      <c r="G2144" s="19">
        <v>0</v>
      </c>
      <c r="H2144" s="19" t="s">
        <v>2373</v>
      </c>
      <c r="I2144" s="19" t="str">
        <f t="shared" si="66"/>
        <v>Obesity</v>
      </c>
      <c r="J2144" s="19" t="str">
        <f t="shared" si="67"/>
        <v>Normal</v>
      </c>
    </row>
    <row r="2145" spans="1:10" x14ac:dyDescent="0.3">
      <c r="A2145" s="19" t="s">
        <v>213</v>
      </c>
      <c r="B2145" s="19">
        <v>25.8</v>
      </c>
      <c r="C2145" s="21">
        <v>6.29</v>
      </c>
      <c r="D2145" s="19" t="s">
        <v>2374</v>
      </c>
      <c r="E2145" s="19" t="s">
        <v>2373</v>
      </c>
      <c r="F2145" s="19" t="s">
        <v>2373</v>
      </c>
      <c r="G2145" s="19">
        <v>0</v>
      </c>
      <c r="H2145" s="19" t="s">
        <v>2373</v>
      </c>
      <c r="I2145" s="19" t="str">
        <f t="shared" si="66"/>
        <v>Over Weight</v>
      </c>
      <c r="J2145" s="19" t="str">
        <f t="shared" si="67"/>
        <v>Prediabetes</v>
      </c>
    </row>
    <row r="2146" spans="1:10" x14ac:dyDescent="0.3">
      <c r="A2146" s="19" t="s">
        <v>212</v>
      </c>
      <c r="B2146" s="19">
        <v>35.86</v>
      </c>
      <c r="C2146" s="21">
        <v>4.33</v>
      </c>
      <c r="D2146" s="19" t="s">
        <v>2373</v>
      </c>
      <c r="E2146" s="19" t="s">
        <v>2373</v>
      </c>
      <c r="F2146" s="19" t="s">
        <v>2373</v>
      </c>
      <c r="G2146" s="19">
        <v>1</v>
      </c>
      <c r="H2146" s="19" t="s">
        <v>2373</v>
      </c>
      <c r="I2146" s="19" t="str">
        <f t="shared" si="66"/>
        <v>Obesity</v>
      </c>
      <c r="J2146" s="19" t="str">
        <f t="shared" si="67"/>
        <v>Normal</v>
      </c>
    </row>
    <row r="2147" spans="1:10" x14ac:dyDescent="0.3">
      <c r="A2147" s="19" t="s">
        <v>211</v>
      </c>
      <c r="B2147" s="19">
        <v>40.47</v>
      </c>
      <c r="C2147" s="21">
        <v>11.15</v>
      </c>
      <c r="D2147" s="19" t="s">
        <v>2373</v>
      </c>
      <c r="E2147" s="19" t="s">
        <v>2373</v>
      </c>
      <c r="F2147" s="19" t="s">
        <v>2373</v>
      </c>
      <c r="G2147" s="19">
        <v>0</v>
      </c>
      <c r="H2147" s="19" t="s">
        <v>2373</v>
      </c>
      <c r="I2147" s="19" t="str">
        <f t="shared" si="66"/>
        <v>Obesity</v>
      </c>
      <c r="J2147" s="19" t="str">
        <f t="shared" si="67"/>
        <v>Diabetes</v>
      </c>
    </row>
    <row r="2148" spans="1:10" x14ac:dyDescent="0.3">
      <c r="A2148" s="19" t="s">
        <v>210</v>
      </c>
      <c r="B2148" s="19">
        <v>32.01</v>
      </c>
      <c r="C2148" s="21">
        <v>6.45</v>
      </c>
      <c r="D2148" s="19" t="s">
        <v>2373</v>
      </c>
      <c r="E2148" s="19" t="s">
        <v>2373</v>
      </c>
      <c r="F2148" s="19" t="s">
        <v>2373</v>
      </c>
      <c r="G2148" s="19">
        <v>1</v>
      </c>
      <c r="H2148" s="19" t="s">
        <v>2373</v>
      </c>
      <c r="I2148" s="19" t="str">
        <f t="shared" si="66"/>
        <v>Obesity</v>
      </c>
      <c r="J2148" s="19" t="str">
        <f t="shared" si="67"/>
        <v>Diabetes</v>
      </c>
    </row>
    <row r="2149" spans="1:10" x14ac:dyDescent="0.3">
      <c r="A2149" s="19" t="s">
        <v>209</v>
      </c>
      <c r="B2149" s="19">
        <v>33</v>
      </c>
      <c r="C2149" s="21">
        <v>9.27</v>
      </c>
      <c r="D2149" s="19" t="s">
        <v>2373</v>
      </c>
      <c r="E2149" s="19" t="s">
        <v>2373</v>
      </c>
      <c r="F2149" s="19" t="s">
        <v>2373</v>
      </c>
      <c r="G2149" s="19">
        <v>0</v>
      </c>
      <c r="H2149" s="19" t="s">
        <v>2373</v>
      </c>
      <c r="I2149" s="19" t="str">
        <f t="shared" si="66"/>
        <v>Obesity</v>
      </c>
      <c r="J2149" s="19" t="str">
        <f t="shared" si="67"/>
        <v>Diabetes</v>
      </c>
    </row>
    <row r="2150" spans="1:10" x14ac:dyDescent="0.3">
      <c r="A2150" s="19" t="s">
        <v>208</v>
      </c>
      <c r="B2150" s="19">
        <v>29.3</v>
      </c>
      <c r="C2150" s="21">
        <v>6.15</v>
      </c>
      <c r="D2150" s="19" t="s">
        <v>2373</v>
      </c>
      <c r="E2150" s="19" t="s">
        <v>2373</v>
      </c>
      <c r="F2150" s="19" t="s">
        <v>2373</v>
      </c>
      <c r="G2150" s="19">
        <v>1</v>
      </c>
      <c r="H2150" s="19" t="s">
        <v>2373</v>
      </c>
      <c r="I2150" s="19" t="str">
        <f t="shared" si="66"/>
        <v>Over Weight</v>
      </c>
      <c r="J2150" s="19" t="str">
        <f t="shared" si="67"/>
        <v>Prediabetes</v>
      </c>
    </row>
    <row r="2151" spans="1:10" x14ac:dyDescent="0.3">
      <c r="A2151" s="19" t="s">
        <v>207</v>
      </c>
      <c r="B2151" s="19">
        <v>25.8</v>
      </c>
      <c r="C2151" s="21">
        <v>4.13</v>
      </c>
      <c r="D2151" s="19" t="s">
        <v>2373</v>
      </c>
      <c r="E2151" s="19" t="s">
        <v>2373</v>
      </c>
      <c r="F2151" s="19" t="s">
        <v>2373</v>
      </c>
      <c r="G2151" s="19">
        <v>1</v>
      </c>
      <c r="H2151" s="19" t="s">
        <v>2373</v>
      </c>
      <c r="I2151" s="19" t="str">
        <f t="shared" si="66"/>
        <v>Over Weight</v>
      </c>
      <c r="J2151" s="19" t="str">
        <f t="shared" si="67"/>
        <v>Normal</v>
      </c>
    </row>
    <row r="2152" spans="1:10" x14ac:dyDescent="0.3">
      <c r="A2152" s="19" t="s">
        <v>206</v>
      </c>
      <c r="B2152" s="19">
        <v>23.4</v>
      </c>
      <c r="C2152" s="21">
        <v>4.24</v>
      </c>
      <c r="D2152" s="19" t="s">
        <v>2373</v>
      </c>
      <c r="E2152" s="19" t="s">
        <v>2373</v>
      </c>
      <c r="F2152" s="19" t="s">
        <v>2373</v>
      </c>
      <c r="G2152" s="19">
        <v>1</v>
      </c>
      <c r="H2152" s="19" t="s">
        <v>2373</v>
      </c>
      <c r="I2152" s="19" t="str">
        <f t="shared" si="66"/>
        <v>Normal Weight</v>
      </c>
      <c r="J2152" s="19" t="str">
        <f t="shared" si="67"/>
        <v>Normal</v>
      </c>
    </row>
    <row r="2153" spans="1:10" x14ac:dyDescent="0.3">
      <c r="A2153" s="19" t="s">
        <v>205</v>
      </c>
      <c r="B2153" s="19">
        <v>27.93</v>
      </c>
      <c r="C2153" s="21">
        <v>9.8800000000000008</v>
      </c>
      <c r="D2153" s="19" t="s">
        <v>2373</v>
      </c>
      <c r="E2153" s="19" t="s">
        <v>2373</v>
      </c>
      <c r="F2153" s="19" t="s">
        <v>2373</v>
      </c>
      <c r="G2153" s="19">
        <v>0</v>
      </c>
      <c r="H2153" s="19" t="s">
        <v>2373</v>
      </c>
      <c r="I2153" s="19" t="str">
        <f t="shared" si="66"/>
        <v>Over Weight</v>
      </c>
      <c r="J2153" s="19" t="str">
        <f t="shared" si="67"/>
        <v>Diabetes</v>
      </c>
    </row>
    <row r="2154" spans="1:10" x14ac:dyDescent="0.3">
      <c r="A2154" s="19" t="s">
        <v>204</v>
      </c>
      <c r="B2154" s="19">
        <v>22</v>
      </c>
      <c r="C2154" s="21">
        <v>9.5</v>
      </c>
      <c r="D2154" s="19" t="s">
        <v>2373</v>
      </c>
      <c r="E2154" s="19" t="s">
        <v>2373</v>
      </c>
      <c r="F2154" s="19" t="s">
        <v>2373</v>
      </c>
      <c r="G2154" s="19">
        <v>0</v>
      </c>
      <c r="H2154" s="19" t="s">
        <v>2373</v>
      </c>
      <c r="I2154" s="19" t="str">
        <f t="shared" si="66"/>
        <v>Normal Weight</v>
      </c>
      <c r="J2154" s="19" t="str">
        <f t="shared" si="67"/>
        <v>Diabetes</v>
      </c>
    </row>
    <row r="2155" spans="1:10" x14ac:dyDescent="0.3">
      <c r="A2155" s="19" t="s">
        <v>203</v>
      </c>
      <c r="B2155" s="19">
        <v>36.86</v>
      </c>
      <c r="C2155" s="21">
        <v>4.97</v>
      </c>
      <c r="D2155" s="19" t="s">
        <v>2374</v>
      </c>
      <c r="E2155" s="19" t="s">
        <v>2373</v>
      </c>
      <c r="F2155" s="19" t="s">
        <v>2373</v>
      </c>
      <c r="G2155" s="19">
        <v>0</v>
      </c>
      <c r="H2155" s="19" t="s">
        <v>2373</v>
      </c>
      <c r="I2155" s="19" t="str">
        <f t="shared" si="66"/>
        <v>Obesity</v>
      </c>
      <c r="J2155" s="19" t="str">
        <f t="shared" si="67"/>
        <v>Normal</v>
      </c>
    </row>
    <row r="2156" spans="1:10" x14ac:dyDescent="0.3">
      <c r="A2156" s="19" t="s">
        <v>202</v>
      </c>
      <c r="B2156" s="19">
        <v>31.254999999999999</v>
      </c>
      <c r="C2156" s="21">
        <v>5.49</v>
      </c>
      <c r="D2156" s="19" t="s">
        <v>2374</v>
      </c>
      <c r="E2156" s="19" t="s">
        <v>2373</v>
      </c>
      <c r="F2156" s="19" t="s">
        <v>2373</v>
      </c>
      <c r="G2156" s="19">
        <v>0</v>
      </c>
      <c r="H2156" s="19" t="s">
        <v>2373</v>
      </c>
      <c r="I2156" s="19" t="str">
        <f t="shared" si="66"/>
        <v>Obesity</v>
      </c>
      <c r="J2156" s="19" t="str">
        <f t="shared" si="67"/>
        <v>Normal</v>
      </c>
    </row>
    <row r="2157" spans="1:10" x14ac:dyDescent="0.3">
      <c r="A2157" s="19" t="s">
        <v>201</v>
      </c>
      <c r="B2157" s="19">
        <v>23.06</v>
      </c>
      <c r="C2157" s="21">
        <v>4.47</v>
      </c>
      <c r="D2157" s="19" t="s">
        <v>2373</v>
      </c>
      <c r="E2157" s="19" t="s">
        <v>2373</v>
      </c>
      <c r="F2157" s="19" t="s">
        <v>2373</v>
      </c>
      <c r="G2157" s="19">
        <v>0</v>
      </c>
      <c r="H2157" s="19" t="s">
        <v>2373</v>
      </c>
      <c r="I2157" s="19" t="str">
        <f t="shared" si="66"/>
        <v>Normal Weight</v>
      </c>
      <c r="J2157" s="19" t="str">
        <f t="shared" si="67"/>
        <v>Normal</v>
      </c>
    </row>
    <row r="2158" spans="1:10" x14ac:dyDescent="0.3">
      <c r="A2158" s="19" t="s">
        <v>200</v>
      </c>
      <c r="B2158" s="19">
        <v>28.975000000000001</v>
      </c>
      <c r="C2158" s="21">
        <v>4.34</v>
      </c>
      <c r="D2158" s="19" t="s">
        <v>2374</v>
      </c>
      <c r="E2158" s="19" t="s">
        <v>2373</v>
      </c>
      <c r="F2158" s="19" t="s">
        <v>2373</v>
      </c>
      <c r="G2158" s="19">
        <v>0</v>
      </c>
      <c r="H2158" s="19" t="s">
        <v>2373</v>
      </c>
      <c r="I2158" s="19" t="str">
        <f t="shared" si="66"/>
        <v>Over Weight</v>
      </c>
      <c r="J2158" s="19" t="str">
        <f t="shared" si="67"/>
        <v>Normal</v>
      </c>
    </row>
    <row r="2159" spans="1:10" x14ac:dyDescent="0.3">
      <c r="A2159" s="19" t="s">
        <v>199</v>
      </c>
      <c r="B2159" s="19">
        <v>33.299999999999997</v>
      </c>
      <c r="C2159" s="21">
        <v>9.49</v>
      </c>
      <c r="D2159" s="19" t="s">
        <v>2373</v>
      </c>
      <c r="E2159" s="19" t="s">
        <v>2373</v>
      </c>
      <c r="F2159" s="19" t="s">
        <v>2373</v>
      </c>
      <c r="G2159" s="19">
        <v>0</v>
      </c>
      <c r="H2159" s="19" t="s">
        <v>2373</v>
      </c>
      <c r="I2159" s="19" t="str">
        <f t="shared" si="66"/>
        <v>Obesity</v>
      </c>
      <c r="J2159" s="19" t="str">
        <f t="shared" si="67"/>
        <v>Diabetes</v>
      </c>
    </row>
    <row r="2160" spans="1:10" x14ac:dyDescent="0.3">
      <c r="A2160" s="19" t="s">
        <v>198</v>
      </c>
      <c r="B2160" s="19">
        <v>33</v>
      </c>
      <c r="C2160" s="21">
        <v>10.16</v>
      </c>
      <c r="D2160" s="19" t="s">
        <v>2373</v>
      </c>
      <c r="E2160" s="19" t="s">
        <v>2373</v>
      </c>
      <c r="F2160" s="19" t="s">
        <v>2373</v>
      </c>
      <c r="G2160" s="19">
        <v>0</v>
      </c>
      <c r="H2160" s="19" t="s">
        <v>2373</v>
      </c>
      <c r="I2160" s="19" t="str">
        <f t="shared" si="66"/>
        <v>Obesity</v>
      </c>
      <c r="J2160" s="19" t="str">
        <f t="shared" si="67"/>
        <v>Diabetes</v>
      </c>
    </row>
    <row r="2161" spans="1:10" x14ac:dyDescent="0.3">
      <c r="A2161" s="19" t="s">
        <v>197</v>
      </c>
      <c r="B2161" s="19">
        <v>31.46</v>
      </c>
      <c r="C2161" s="21">
        <v>11.19</v>
      </c>
      <c r="D2161" s="19" t="s">
        <v>2373</v>
      </c>
      <c r="E2161" s="19" t="s">
        <v>2373</v>
      </c>
      <c r="F2161" s="19" t="s">
        <v>2373</v>
      </c>
      <c r="G2161" s="19">
        <v>0</v>
      </c>
      <c r="H2161" s="19" t="s">
        <v>2373</v>
      </c>
      <c r="I2161" s="19" t="str">
        <f t="shared" si="66"/>
        <v>Obesity</v>
      </c>
      <c r="J2161" s="19" t="str">
        <f t="shared" si="67"/>
        <v>Diabetes</v>
      </c>
    </row>
    <row r="2162" spans="1:10" x14ac:dyDescent="0.3">
      <c r="A2162" s="19" t="s">
        <v>196</v>
      </c>
      <c r="B2162" s="19">
        <v>29.6</v>
      </c>
      <c r="C2162" s="21">
        <v>11.03</v>
      </c>
      <c r="D2162" s="19" t="s">
        <v>2373</v>
      </c>
      <c r="E2162" s="19" t="s">
        <v>2373</v>
      </c>
      <c r="F2162" s="19" t="s">
        <v>2373</v>
      </c>
      <c r="G2162" s="19">
        <v>0</v>
      </c>
      <c r="H2162" s="19" t="s">
        <v>2373</v>
      </c>
      <c r="I2162" s="19" t="str">
        <f t="shared" si="66"/>
        <v>Over Weight</v>
      </c>
      <c r="J2162" s="19" t="str">
        <f t="shared" si="67"/>
        <v>Diabetes</v>
      </c>
    </row>
    <row r="2163" spans="1:10" x14ac:dyDescent="0.3">
      <c r="A2163" s="19" t="s">
        <v>195</v>
      </c>
      <c r="B2163" s="19">
        <v>22.05</v>
      </c>
      <c r="C2163" s="21">
        <v>4.43</v>
      </c>
      <c r="D2163" s="19" t="s">
        <v>2374</v>
      </c>
      <c r="E2163" s="19" t="s">
        <v>2373</v>
      </c>
      <c r="F2163" s="19" t="s">
        <v>2373</v>
      </c>
      <c r="G2163" s="19">
        <v>0</v>
      </c>
      <c r="H2163" s="19" t="s">
        <v>2373</v>
      </c>
      <c r="I2163" s="19" t="str">
        <f t="shared" si="66"/>
        <v>Normal Weight</v>
      </c>
      <c r="J2163" s="19" t="str">
        <f t="shared" si="67"/>
        <v>Normal</v>
      </c>
    </row>
    <row r="2164" spans="1:10" x14ac:dyDescent="0.3">
      <c r="A2164" s="19" t="s">
        <v>193</v>
      </c>
      <c r="B2164" s="19">
        <v>27.06</v>
      </c>
      <c r="C2164" s="21">
        <v>6.14</v>
      </c>
      <c r="D2164" s="19" t="s">
        <v>2373</v>
      </c>
      <c r="E2164" s="19" t="s">
        <v>2374</v>
      </c>
      <c r="F2164" s="19" t="s">
        <v>2373</v>
      </c>
      <c r="G2164" s="19">
        <v>1</v>
      </c>
      <c r="H2164" s="19" t="s">
        <v>2373</v>
      </c>
      <c r="I2164" s="19" t="str">
        <f t="shared" si="66"/>
        <v>Over Weight</v>
      </c>
      <c r="J2164" s="19" t="str">
        <f t="shared" si="67"/>
        <v>Prediabetes</v>
      </c>
    </row>
    <row r="2165" spans="1:10" x14ac:dyDescent="0.3">
      <c r="A2165" s="19" t="s">
        <v>192</v>
      </c>
      <c r="B2165" s="19">
        <v>20.49</v>
      </c>
      <c r="C2165" s="21">
        <v>4.87</v>
      </c>
      <c r="D2165" s="19" t="s">
        <v>2373</v>
      </c>
      <c r="E2165" s="19" t="s">
        <v>2373</v>
      </c>
      <c r="F2165" s="19" t="s">
        <v>2373</v>
      </c>
      <c r="G2165" s="19">
        <v>0</v>
      </c>
      <c r="H2165" s="19" t="s">
        <v>2373</v>
      </c>
      <c r="I2165" s="19" t="str">
        <f t="shared" si="66"/>
        <v>Normal Weight</v>
      </c>
      <c r="J2165" s="19" t="str">
        <f t="shared" si="67"/>
        <v>Normal</v>
      </c>
    </row>
    <row r="2166" spans="1:10" x14ac:dyDescent="0.3">
      <c r="A2166" s="19" t="s">
        <v>191</v>
      </c>
      <c r="B2166" s="19">
        <v>28.4</v>
      </c>
      <c r="C2166" s="21">
        <v>4.3</v>
      </c>
      <c r="D2166" s="19" t="s">
        <v>2373</v>
      </c>
      <c r="E2166" s="19" t="s">
        <v>2373</v>
      </c>
      <c r="F2166" s="19" t="s">
        <v>2374</v>
      </c>
      <c r="G2166" s="19">
        <v>1</v>
      </c>
      <c r="H2166" s="19" t="s">
        <v>2373</v>
      </c>
      <c r="I2166" s="19" t="str">
        <f t="shared" si="66"/>
        <v>Over Weight</v>
      </c>
      <c r="J2166" s="19" t="str">
        <f t="shared" si="67"/>
        <v>Normal</v>
      </c>
    </row>
    <row r="2167" spans="1:10" x14ac:dyDescent="0.3">
      <c r="A2167" s="19" t="s">
        <v>190</v>
      </c>
      <c r="B2167" s="19">
        <v>41.91</v>
      </c>
      <c r="C2167" s="21">
        <v>6.19</v>
      </c>
      <c r="D2167" s="19" t="s">
        <v>2373</v>
      </c>
      <c r="E2167" s="19" t="s">
        <v>2373</v>
      </c>
      <c r="F2167" s="19" t="s">
        <v>2373</v>
      </c>
      <c r="G2167" s="19">
        <v>0</v>
      </c>
      <c r="H2167" s="19" t="s">
        <v>2373</v>
      </c>
      <c r="I2167" s="19" t="str">
        <f t="shared" si="66"/>
        <v>Obesity</v>
      </c>
      <c r="J2167" s="19" t="str">
        <f t="shared" si="67"/>
        <v>Prediabetes</v>
      </c>
    </row>
    <row r="2168" spans="1:10" x14ac:dyDescent="0.3">
      <c r="A2168" s="19" t="s">
        <v>189</v>
      </c>
      <c r="B2168" s="19">
        <v>24.6</v>
      </c>
      <c r="C2168" s="21">
        <v>6.19</v>
      </c>
      <c r="D2168" s="19" t="s">
        <v>2373</v>
      </c>
      <c r="E2168" s="19" t="s">
        <v>2373</v>
      </c>
      <c r="F2168" s="19" t="s">
        <v>2374</v>
      </c>
      <c r="G2168" s="19">
        <v>1</v>
      </c>
      <c r="H2168" s="19" t="s">
        <v>2373</v>
      </c>
      <c r="I2168" s="19" t="str">
        <f t="shared" si="66"/>
        <v>Normal Weight</v>
      </c>
      <c r="J2168" s="19" t="str">
        <f t="shared" si="67"/>
        <v>Prediabetes</v>
      </c>
    </row>
    <row r="2169" spans="1:10" x14ac:dyDescent="0.3">
      <c r="A2169" s="19" t="s">
        <v>188</v>
      </c>
      <c r="B2169" s="19">
        <v>20.9</v>
      </c>
      <c r="C2169" s="21">
        <v>5.12</v>
      </c>
      <c r="D2169" s="19" t="s">
        <v>2373</v>
      </c>
      <c r="E2169" s="19" t="s">
        <v>2373</v>
      </c>
      <c r="F2169" s="19" t="s">
        <v>2374</v>
      </c>
      <c r="G2169" s="19">
        <v>1</v>
      </c>
      <c r="H2169" s="19" t="s">
        <v>2373</v>
      </c>
      <c r="I2169" s="19" t="str">
        <f t="shared" si="66"/>
        <v>Normal Weight</v>
      </c>
      <c r="J2169" s="19" t="str">
        <f t="shared" si="67"/>
        <v>Normal</v>
      </c>
    </row>
    <row r="2170" spans="1:10" x14ac:dyDescent="0.3">
      <c r="A2170" s="19" t="s">
        <v>187</v>
      </c>
      <c r="B2170" s="19">
        <v>34.4</v>
      </c>
      <c r="C2170" s="21">
        <v>4.04</v>
      </c>
      <c r="D2170" s="19" t="s">
        <v>2373</v>
      </c>
      <c r="E2170" s="19" t="s">
        <v>2373</v>
      </c>
      <c r="F2170" s="19" t="s">
        <v>2373</v>
      </c>
      <c r="G2170" s="19">
        <v>0</v>
      </c>
      <c r="H2170" s="19" t="s">
        <v>2373</v>
      </c>
      <c r="I2170" s="19" t="str">
        <f t="shared" si="66"/>
        <v>Obesity</v>
      </c>
      <c r="J2170" s="19" t="str">
        <f t="shared" si="67"/>
        <v>Normal</v>
      </c>
    </row>
    <row r="2171" spans="1:10" x14ac:dyDescent="0.3">
      <c r="A2171" s="19" t="s">
        <v>186</v>
      </c>
      <c r="B2171" s="19">
        <v>32.56</v>
      </c>
      <c r="C2171" s="21">
        <v>5.36</v>
      </c>
      <c r="D2171" s="19" t="s">
        <v>2373</v>
      </c>
      <c r="E2171" s="19" t="s">
        <v>2373</v>
      </c>
      <c r="F2171" s="19" t="s">
        <v>2373</v>
      </c>
      <c r="G2171" s="19">
        <v>0</v>
      </c>
      <c r="H2171" s="19" t="s">
        <v>2373</v>
      </c>
      <c r="I2171" s="19" t="str">
        <f t="shared" si="66"/>
        <v>Obesity</v>
      </c>
      <c r="J2171" s="19" t="str">
        <f t="shared" si="67"/>
        <v>Normal</v>
      </c>
    </row>
    <row r="2172" spans="1:10" x14ac:dyDescent="0.3">
      <c r="A2172" s="19" t="s">
        <v>185</v>
      </c>
      <c r="B2172" s="19">
        <v>27.98</v>
      </c>
      <c r="C2172" s="21">
        <v>4.38</v>
      </c>
      <c r="D2172" s="19" t="s">
        <v>2373</v>
      </c>
      <c r="E2172" s="19" t="s">
        <v>2374</v>
      </c>
      <c r="F2172" s="19" t="s">
        <v>2373</v>
      </c>
      <c r="G2172" s="19">
        <v>1</v>
      </c>
      <c r="H2172" s="19" t="s">
        <v>2373</v>
      </c>
      <c r="I2172" s="19" t="str">
        <f t="shared" si="66"/>
        <v>Over Weight</v>
      </c>
      <c r="J2172" s="19" t="str">
        <f t="shared" si="67"/>
        <v>Normal</v>
      </c>
    </row>
    <row r="2173" spans="1:10" x14ac:dyDescent="0.3">
      <c r="A2173" s="19" t="s">
        <v>184</v>
      </c>
      <c r="B2173" s="19">
        <v>26.51</v>
      </c>
      <c r="C2173" s="21">
        <v>4.58</v>
      </c>
      <c r="D2173" s="19" t="s">
        <v>2373</v>
      </c>
      <c r="E2173" s="19" t="s">
        <v>2373</v>
      </c>
      <c r="F2173" s="19" t="s">
        <v>2373</v>
      </c>
      <c r="G2173" s="19">
        <v>0</v>
      </c>
      <c r="H2173" s="19" t="s">
        <v>2373</v>
      </c>
      <c r="I2173" s="19" t="str">
        <f t="shared" si="66"/>
        <v>Over Weight</v>
      </c>
      <c r="J2173" s="19" t="str">
        <f t="shared" si="67"/>
        <v>Normal</v>
      </c>
    </row>
    <row r="2174" spans="1:10" x14ac:dyDescent="0.3">
      <c r="A2174" s="19" t="s">
        <v>183</v>
      </c>
      <c r="B2174" s="19">
        <v>29.734999999999999</v>
      </c>
      <c r="C2174" s="21">
        <v>11.92</v>
      </c>
      <c r="D2174" s="19" t="s">
        <v>2373</v>
      </c>
      <c r="E2174" s="19" t="s">
        <v>2373</v>
      </c>
      <c r="F2174" s="19" t="s">
        <v>2373</v>
      </c>
      <c r="G2174" s="19">
        <v>0</v>
      </c>
      <c r="H2174" s="19" t="s">
        <v>2373</v>
      </c>
      <c r="I2174" s="19" t="str">
        <f t="shared" si="66"/>
        <v>Over Weight</v>
      </c>
      <c r="J2174" s="19" t="str">
        <f t="shared" si="67"/>
        <v>Diabetes</v>
      </c>
    </row>
    <row r="2175" spans="1:10" x14ac:dyDescent="0.3">
      <c r="A2175" s="19" t="s">
        <v>182</v>
      </c>
      <c r="B2175" s="19">
        <v>40.5</v>
      </c>
      <c r="C2175" s="21">
        <v>5.4</v>
      </c>
      <c r="D2175" s="19" t="s">
        <v>2373</v>
      </c>
      <c r="E2175" s="19" t="s">
        <v>2373</v>
      </c>
      <c r="F2175" s="19" t="s">
        <v>2374</v>
      </c>
      <c r="G2175" s="19">
        <v>1</v>
      </c>
      <c r="H2175" s="19" t="s">
        <v>2373</v>
      </c>
      <c r="I2175" s="19" t="str">
        <f t="shared" si="66"/>
        <v>Obesity</v>
      </c>
      <c r="J2175" s="19" t="str">
        <f t="shared" si="67"/>
        <v>Normal</v>
      </c>
    </row>
    <row r="2176" spans="1:10" x14ac:dyDescent="0.3">
      <c r="A2176" s="19" t="s">
        <v>181</v>
      </c>
      <c r="B2176" s="19">
        <v>25.64</v>
      </c>
      <c r="C2176" s="21">
        <v>4.76</v>
      </c>
      <c r="D2176" s="19" t="s">
        <v>2373</v>
      </c>
      <c r="E2176" s="19" t="s">
        <v>2373</v>
      </c>
      <c r="F2176" s="19" t="s">
        <v>2373</v>
      </c>
      <c r="G2176" s="19">
        <v>1</v>
      </c>
      <c r="H2176" s="19" t="s">
        <v>2373</v>
      </c>
      <c r="I2176" s="19" t="str">
        <f t="shared" si="66"/>
        <v>Over Weight</v>
      </c>
      <c r="J2176" s="19" t="str">
        <f t="shared" si="67"/>
        <v>Normal</v>
      </c>
    </row>
    <row r="2177" spans="1:10" x14ac:dyDescent="0.3">
      <c r="A2177" s="19" t="s">
        <v>180</v>
      </c>
      <c r="B2177" s="19">
        <v>32.9</v>
      </c>
      <c r="C2177" s="21">
        <v>4.78</v>
      </c>
      <c r="D2177" s="19" t="s">
        <v>2373</v>
      </c>
      <c r="E2177" s="19" t="s">
        <v>2373</v>
      </c>
      <c r="F2177" s="19" t="s">
        <v>2374</v>
      </c>
      <c r="G2177" s="19">
        <v>1</v>
      </c>
      <c r="H2177" s="19" t="s">
        <v>2373</v>
      </c>
      <c r="I2177" s="19" t="str">
        <f t="shared" si="66"/>
        <v>Obesity</v>
      </c>
      <c r="J2177" s="19" t="str">
        <f t="shared" si="67"/>
        <v>Normal</v>
      </c>
    </row>
    <row r="2178" spans="1:10" x14ac:dyDescent="0.3">
      <c r="A2178" s="19" t="s">
        <v>179</v>
      </c>
      <c r="B2178" s="19">
        <v>29.8</v>
      </c>
      <c r="C2178" s="21">
        <v>4.26</v>
      </c>
      <c r="D2178" s="19" t="s">
        <v>2373</v>
      </c>
      <c r="E2178" s="19" t="s">
        <v>2373</v>
      </c>
      <c r="F2178" s="19" t="s">
        <v>2374</v>
      </c>
      <c r="G2178" s="19">
        <v>1</v>
      </c>
      <c r="H2178" s="19" t="s">
        <v>2373</v>
      </c>
      <c r="I2178" s="19" t="str">
        <f t="shared" si="66"/>
        <v>Over Weight</v>
      </c>
      <c r="J2178" s="19" t="str">
        <f t="shared" si="67"/>
        <v>Normal</v>
      </c>
    </row>
    <row r="2179" spans="1:10" x14ac:dyDescent="0.3">
      <c r="A2179" s="19" t="s">
        <v>178</v>
      </c>
      <c r="B2179" s="19">
        <v>28.9</v>
      </c>
      <c r="C2179" s="21">
        <v>5.85</v>
      </c>
      <c r="D2179" s="19" t="s">
        <v>2373</v>
      </c>
      <c r="E2179" s="19" t="s">
        <v>2373</v>
      </c>
      <c r="F2179" s="19" t="s">
        <v>2374</v>
      </c>
      <c r="G2179" s="19">
        <v>1</v>
      </c>
      <c r="H2179" s="19" t="s">
        <v>2373</v>
      </c>
      <c r="I2179" s="19" t="str">
        <f t="shared" ref="I2179:I2242" si="68">IF(B2179&lt;18.5,"Under Weight",IF(B2179&lt;24.9,"Normal Weight",IF(B2179&lt;29.9,"Over Weight","Obesity")))</f>
        <v>Over Weight</v>
      </c>
      <c r="J2179" s="19" t="str">
        <f t="shared" ref="J2179:J2242" si="69">IF(C2179&lt;5.7,"Normal",IF(C2179&lt;6.4,"Prediabetes","Diabetes"))</f>
        <v>Prediabetes</v>
      </c>
    </row>
    <row r="2180" spans="1:10" x14ac:dyDescent="0.3">
      <c r="A2180" s="19" t="s">
        <v>177</v>
      </c>
      <c r="B2180" s="19">
        <v>24.7</v>
      </c>
      <c r="C2180" s="21">
        <v>5.32</v>
      </c>
      <c r="D2180" s="19" t="s">
        <v>2373</v>
      </c>
      <c r="E2180" s="19" t="s">
        <v>2373</v>
      </c>
      <c r="F2180" s="19" t="s">
        <v>2374</v>
      </c>
      <c r="G2180" s="19">
        <v>1</v>
      </c>
      <c r="H2180" s="19" t="s">
        <v>2373</v>
      </c>
      <c r="I2180" s="19" t="str">
        <f t="shared" si="68"/>
        <v>Normal Weight</v>
      </c>
      <c r="J2180" s="19" t="str">
        <f t="shared" si="69"/>
        <v>Normal</v>
      </c>
    </row>
    <row r="2181" spans="1:10" x14ac:dyDescent="0.3">
      <c r="A2181" s="19" t="s">
        <v>176</v>
      </c>
      <c r="B2181" s="19">
        <v>20.6</v>
      </c>
      <c r="C2181" s="21">
        <v>5.14</v>
      </c>
      <c r="D2181" s="19" t="s">
        <v>2373</v>
      </c>
      <c r="E2181" s="19" t="s">
        <v>2373</v>
      </c>
      <c r="F2181" s="19" t="s">
        <v>2374</v>
      </c>
      <c r="G2181" s="19">
        <v>1</v>
      </c>
      <c r="H2181" s="19" t="s">
        <v>2373</v>
      </c>
      <c r="I2181" s="19" t="str">
        <f t="shared" si="68"/>
        <v>Normal Weight</v>
      </c>
      <c r="J2181" s="19" t="str">
        <f t="shared" si="69"/>
        <v>Normal</v>
      </c>
    </row>
    <row r="2182" spans="1:10" x14ac:dyDescent="0.3">
      <c r="A2182" s="19" t="s">
        <v>175</v>
      </c>
      <c r="B2182" s="19">
        <v>18.600000000000001</v>
      </c>
      <c r="C2182" s="21">
        <v>5</v>
      </c>
      <c r="D2182" s="19" t="s">
        <v>2373</v>
      </c>
      <c r="E2182" s="19" t="s">
        <v>2373</v>
      </c>
      <c r="F2182" s="19" t="s">
        <v>2374</v>
      </c>
      <c r="G2182" s="19">
        <v>1</v>
      </c>
      <c r="H2182" s="19" t="s">
        <v>2373</v>
      </c>
      <c r="I2182" s="19" t="str">
        <f t="shared" si="68"/>
        <v>Normal Weight</v>
      </c>
      <c r="J2182" s="19" t="str">
        <f t="shared" si="69"/>
        <v>Normal</v>
      </c>
    </row>
    <row r="2183" spans="1:10" x14ac:dyDescent="0.3">
      <c r="A2183" s="19" t="s">
        <v>174</v>
      </c>
      <c r="B2183" s="19">
        <v>17.8</v>
      </c>
      <c r="C2183" s="21">
        <v>4.55</v>
      </c>
      <c r="D2183" s="19" t="s">
        <v>2373</v>
      </c>
      <c r="E2183" s="19" t="s">
        <v>2373</v>
      </c>
      <c r="F2183" s="19" t="s">
        <v>2374</v>
      </c>
      <c r="G2183" s="19">
        <v>1</v>
      </c>
      <c r="H2183" s="19" t="s">
        <v>2373</v>
      </c>
      <c r="I2183" s="19" t="str">
        <f t="shared" si="68"/>
        <v>Under Weight</v>
      </c>
      <c r="J2183" s="19" t="str">
        <f t="shared" si="69"/>
        <v>Normal</v>
      </c>
    </row>
    <row r="2184" spans="1:10" x14ac:dyDescent="0.3">
      <c r="A2184" s="19" t="s">
        <v>173</v>
      </c>
      <c r="B2184" s="19">
        <v>35.200000000000003</v>
      </c>
      <c r="C2184" s="21">
        <v>5.97</v>
      </c>
      <c r="D2184" s="19" t="s">
        <v>2373</v>
      </c>
      <c r="E2184" s="19" t="s">
        <v>2374</v>
      </c>
      <c r="F2184" s="19" t="s">
        <v>2373</v>
      </c>
      <c r="G2184" s="19">
        <v>1</v>
      </c>
      <c r="H2184" s="19" t="s">
        <v>2373</v>
      </c>
      <c r="I2184" s="19" t="str">
        <f t="shared" si="68"/>
        <v>Obesity</v>
      </c>
      <c r="J2184" s="19" t="str">
        <f t="shared" si="69"/>
        <v>Prediabetes</v>
      </c>
    </row>
    <row r="2185" spans="1:10" x14ac:dyDescent="0.3">
      <c r="A2185" s="19" t="s">
        <v>172</v>
      </c>
      <c r="B2185" s="19">
        <v>33.770000000000003</v>
      </c>
      <c r="C2185" s="21">
        <v>4.0199999999999996</v>
      </c>
      <c r="D2185" s="19" t="s">
        <v>2373</v>
      </c>
      <c r="E2185" s="19" t="s">
        <v>2374</v>
      </c>
      <c r="F2185" s="19" t="s">
        <v>2373</v>
      </c>
      <c r="G2185" s="19">
        <v>1</v>
      </c>
      <c r="H2185" s="19" t="s">
        <v>2373</v>
      </c>
      <c r="I2185" s="19" t="str">
        <f t="shared" si="68"/>
        <v>Obesity</v>
      </c>
      <c r="J2185" s="19" t="str">
        <f t="shared" si="69"/>
        <v>Normal</v>
      </c>
    </row>
    <row r="2186" spans="1:10" x14ac:dyDescent="0.3">
      <c r="A2186" s="19" t="s">
        <v>171</v>
      </c>
      <c r="B2186" s="19">
        <v>30.03</v>
      </c>
      <c r="C2186" s="21">
        <v>4.04</v>
      </c>
      <c r="D2186" s="19" t="s">
        <v>2373</v>
      </c>
      <c r="E2186" s="19" t="s">
        <v>2374</v>
      </c>
      <c r="F2186" s="19" t="s">
        <v>2373</v>
      </c>
      <c r="G2186" s="19">
        <v>1</v>
      </c>
      <c r="H2186" s="19" t="s">
        <v>2373</v>
      </c>
      <c r="I2186" s="19" t="str">
        <f t="shared" si="68"/>
        <v>Obesity</v>
      </c>
      <c r="J2186" s="19" t="str">
        <f t="shared" si="69"/>
        <v>Normal</v>
      </c>
    </row>
    <row r="2187" spans="1:10" x14ac:dyDescent="0.3">
      <c r="A2187" s="19" t="s">
        <v>170</v>
      </c>
      <c r="B2187" s="19">
        <v>29.37</v>
      </c>
      <c r="C2187" s="21">
        <v>5.54</v>
      </c>
      <c r="D2187" s="19" t="s">
        <v>2373</v>
      </c>
      <c r="E2187" s="19" t="s">
        <v>2374</v>
      </c>
      <c r="F2187" s="19" t="s">
        <v>2373</v>
      </c>
      <c r="G2187" s="19">
        <v>1</v>
      </c>
      <c r="H2187" s="19" t="s">
        <v>2373</v>
      </c>
      <c r="I2187" s="19" t="str">
        <f t="shared" si="68"/>
        <v>Over Weight</v>
      </c>
      <c r="J2187" s="19" t="str">
        <f t="shared" si="69"/>
        <v>Normal</v>
      </c>
    </row>
    <row r="2188" spans="1:10" x14ac:dyDescent="0.3">
      <c r="A2188" s="19" t="s">
        <v>169</v>
      </c>
      <c r="B2188" s="19">
        <v>28.5</v>
      </c>
      <c r="C2188" s="21">
        <v>4.03</v>
      </c>
      <c r="D2188" s="19" t="s">
        <v>2373</v>
      </c>
      <c r="E2188" s="19" t="s">
        <v>2374</v>
      </c>
      <c r="F2188" s="19" t="s">
        <v>2373</v>
      </c>
      <c r="G2188" s="19">
        <v>1</v>
      </c>
      <c r="H2188" s="19" t="s">
        <v>2373</v>
      </c>
      <c r="I2188" s="19" t="str">
        <f t="shared" si="68"/>
        <v>Over Weight</v>
      </c>
      <c r="J2188" s="19" t="str">
        <f t="shared" si="69"/>
        <v>Normal</v>
      </c>
    </row>
    <row r="2189" spans="1:10" x14ac:dyDescent="0.3">
      <c r="A2189" s="19" t="s">
        <v>168</v>
      </c>
      <c r="B2189" s="19">
        <v>23.32</v>
      </c>
      <c r="C2189" s="21">
        <v>5.62</v>
      </c>
      <c r="D2189" s="19" t="s">
        <v>2373</v>
      </c>
      <c r="E2189" s="19" t="s">
        <v>2374</v>
      </c>
      <c r="F2189" s="19" t="s">
        <v>2373</v>
      </c>
      <c r="G2189" s="19">
        <v>1</v>
      </c>
      <c r="H2189" s="19" t="s">
        <v>2373</v>
      </c>
      <c r="I2189" s="19" t="str">
        <f t="shared" si="68"/>
        <v>Normal Weight</v>
      </c>
      <c r="J2189" s="19" t="str">
        <f t="shared" si="69"/>
        <v>Normal</v>
      </c>
    </row>
    <row r="2190" spans="1:10" x14ac:dyDescent="0.3">
      <c r="A2190" s="19" t="s">
        <v>167</v>
      </c>
      <c r="B2190" s="19">
        <v>26.125</v>
      </c>
      <c r="C2190" s="21">
        <v>5.27</v>
      </c>
      <c r="D2190" s="19" t="s">
        <v>2373</v>
      </c>
      <c r="E2190" s="19" t="s">
        <v>2374</v>
      </c>
      <c r="F2190" s="19" t="s">
        <v>2373</v>
      </c>
      <c r="G2190" s="19">
        <v>1</v>
      </c>
      <c r="H2190" s="19" t="s">
        <v>2373</v>
      </c>
      <c r="I2190" s="19" t="str">
        <f t="shared" si="68"/>
        <v>Over Weight</v>
      </c>
      <c r="J2190" s="19" t="str">
        <f t="shared" si="69"/>
        <v>Normal</v>
      </c>
    </row>
    <row r="2191" spans="1:10" x14ac:dyDescent="0.3">
      <c r="A2191" s="19" t="s">
        <v>166</v>
      </c>
      <c r="B2191" s="19">
        <v>25.46</v>
      </c>
      <c r="C2191" s="21">
        <v>5.18</v>
      </c>
      <c r="D2191" s="19" t="s">
        <v>2373</v>
      </c>
      <c r="E2191" s="19" t="s">
        <v>2374</v>
      </c>
      <c r="F2191" s="19" t="s">
        <v>2373</v>
      </c>
      <c r="G2191" s="19">
        <v>1</v>
      </c>
      <c r="H2191" s="19" t="s">
        <v>2373</v>
      </c>
      <c r="I2191" s="19" t="str">
        <f t="shared" si="68"/>
        <v>Over Weight</v>
      </c>
      <c r="J2191" s="19" t="str">
        <f t="shared" si="69"/>
        <v>Normal</v>
      </c>
    </row>
    <row r="2192" spans="1:10" x14ac:dyDescent="0.3">
      <c r="A2192" s="19" t="s">
        <v>165</v>
      </c>
      <c r="B2192" s="19">
        <v>23.75</v>
      </c>
      <c r="C2192" s="21">
        <v>5.27</v>
      </c>
      <c r="D2192" s="19" t="s">
        <v>2373</v>
      </c>
      <c r="E2192" s="19" t="s">
        <v>2374</v>
      </c>
      <c r="F2192" s="19" t="s">
        <v>2373</v>
      </c>
      <c r="G2192" s="19">
        <v>1</v>
      </c>
      <c r="H2192" s="19" t="s">
        <v>2373</v>
      </c>
      <c r="I2192" s="19" t="str">
        <f t="shared" si="68"/>
        <v>Normal Weight</v>
      </c>
      <c r="J2192" s="19" t="str">
        <f t="shared" si="69"/>
        <v>Normal</v>
      </c>
    </row>
    <row r="2193" spans="1:10" x14ac:dyDescent="0.3">
      <c r="A2193" s="19" t="s">
        <v>163</v>
      </c>
      <c r="B2193" s="19">
        <v>23.085000000000001</v>
      </c>
      <c r="C2193" s="21">
        <v>5.62</v>
      </c>
      <c r="D2193" s="19" t="s">
        <v>2373</v>
      </c>
      <c r="E2193" s="19" t="s">
        <v>2374</v>
      </c>
      <c r="F2193" s="19" t="s">
        <v>2373</v>
      </c>
      <c r="G2193" s="19">
        <v>1</v>
      </c>
      <c r="H2193" s="19" t="s">
        <v>2373</v>
      </c>
      <c r="I2193" s="19" t="str">
        <f t="shared" si="68"/>
        <v>Normal Weight</v>
      </c>
      <c r="J2193" s="19" t="str">
        <f t="shared" si="69"/>
        <v>Normal</v>
      </c>
    </row>
    <row r="2194" spans="1:10" x14ac:dyDescent="0.3">
      <c r="A2194" s="19" t="s">
        <v>161</v>
      </c>
      <c r="B2194" s="19">
        <v>22.99</v>
      </c>
      <c r="C2194" s="21">
        <v>5.0599999999999996</v>
      </c>
      <c r="D2194" s="19" t="s">
        <v>2373</v>
      </c>
      <c r="E2194" s="19" t="s">
        <v>2374</v>
      </c>
      <c r="F2194" s="19" t="s">
        <v>2373</v>
      </c>
      <c r="G2194" s="19">
        <v>1</v>
      </c>
      <c r="H2194" s="19" t="s">
        <v>2373</v>
      </c>
      <c r="I2194" s="19" t="str">
        <f t="shared" si="68"/>
        <v>Normal Weight</v>
      </c>
      <c r="J2194" s="19" t="str">
        <f t="shared" si="69"/>
        <v>Normal</v>
      </c>
    </row>
    <row r="2195" spans="1:10" x14ac:dyDescent="0.3">
      <c r="A2195" s="19" t="s">
        <v>159</v>
      </c>
      <c r="B2195" s="19">
        <v>21.47</v>
      </c>
      <c r="C2195" s="21">
        <v>4.6900000000000004</v>
      </c>
      <c r="D2195" s="19" t="s">
        <v>2373</v>
      </c>
      <c r="E2195" s="19" t="s">
        <v>2374</v>
      </c>
      <c r="F2195" s="19" t="s">
        <v>2373</v>
      </c>
      <c r="G2195" s="19">
        <v>1</v>
      </c>
      <c r="H2195" s="19" t="s">
        <v>2373</v>
      </c>
      <c r="I2195" s="19" t="str">
        <f t="shared" si="68"/>
        <v>Normal Weight</v>
      </c>
      <c r="J2195" s="19" t="str">
        <f t="shared" si="69"/>
        <v>Normal</v>
      </c>
    </row>
    <row r="2196" spans="1:10" x14ac:dyDescent="0.3">
      <c r="A2196" s="19" t="s">
        <v>157</v>
      </c>
      <c r="B2196" s="19">
        <v>15.96</v>
      </c>
      <c r="C2196" s="21">
        <v>5.44</v>
      </c>
      <c r="D2196" s="19" t="s">
        <v>2373</v>
      </c>
      <c r="E2196" s="19" t="s">
        <v>2374</v>
      </c>
      <c r="F2196" s="19" t="s">
        <v>2373</v>
      </c>
      <c r="G2196" s="19">
        <v>1</v>
      </c>
      <c r="H2196" s="19" t="s">
        <v>2373</v>
      </c>
      <c r="I2196" s="19" t="str">
        <f t="shared" si="68"/>
        <v>Under Weight</v>
      </c>
      <c r="J2196" s="19" t="str">
        <f t="shared" si="69"/>
        <v>Normal</v>
      </c>
    </row>
    <row r="2197" spans="1:10" x14ac:dyDescent="0.3">
      <c r="A2197" s="19" t="s">
        <v>156</v>
      </c>
      <c r="B2197" s="19">
        <v>39.5</v>
      </c>
      <c r="C2197" s="21">
        <v>5.05</v>
      </c>
      <c r="D2197" s="19" t="s">
        <v>2373</v>
      </c>
      <c r="E2197" s="19" t="s">
        <v>2374</v>
      </c>
      <c r="F2197" s="19" t="s">
        <v>2373</v>
      </c>
      <c r="G2197" s="19">
        <v>1</v>
      </c>
      <c r="H2197" s="19" t="s">
        <v>2373</v>
      </c>
      <c r="I2197" s="19" t="str">
        <f t="shared" si="68"/>
        <v>Obesity</v>
      </c>
      <c r="J2197" s="19" t="str">
        <f t="shared" si="69"/>
        <v>Normal</v>
      </c>
    </row>
    <row r="2198" spans="1:10" x14ac:dyDescent="0.3">
      <c r="A2198" s="19" t="s">
        <v>155</v>
      </c>
      <c r="B2198" s="19">
        <v>33.770000000000003</v>
      </c>
      <c r="C2198" s="21">
        <v>6</v>
      </c>
      <c r="D2198" s="19" t="s">
        <v>2373</v>
      </c>
      <c r="E2198" s="19" t="s">
        <v>2374</v>
      </c>
      <c r="F2198" s="19" t="s">
        <v>2373</v>
      </c>
      <c r="G2198" s="19">
        <v>1</v>
      </c>
      <c r="H2198" s="19" t="s">
        <v>2373</v>
      </c>
      <c r="I2198" s="19" t="str">
        <f t="shared" si="68"/>
        <v>Obesity</v>
      </c>
      <c r="J2198" s="19" t="str">
        <f t="shared" si="69"/>
        <v>Prediabetes</v>
      </c>
    </row>
    <row r="2199" spans="1:10" x14ac:dyDescent="0.3">
      <c r="A2199" s="19" t="s">
        <v>154</v>
      </c>
      <c r="B2199" s="19">
        <v>26.84</v>
      </c>
      <c r="C2199" s="21">
        <v>5.99</v>
      </c>
      <c r="D2199" s="19" t="s">
        <v>2374</v>
      </c>
      <c r="E2199" s="19" t="s">
        <v>2374</v>
      </c>
      <c r="F2199" s="19" t="s">
        <v>2373</v>
      </c>
      <c r="G2199" s="19">
        <v>1</v>
      </c>
      <c r="H2199" s="19" t="s">
        <v>2373</v>
      </c>
      <c r="I2199" s="19" t="str">
        <f t="shared" si="68"/>
        <v>Over Weight</v>
      </c>
      <c r="J2199" s="19" t="str">
        <f t="shared" si="69"/>
        <v>Prediabetes</v>
      </c>
    </row>
    <row r="2200" spans="1:10" x14ac:dyDescent="0.3">
      <c r="A2200" s="19" t="s">
        <v>153</v>
      </c>
      <c r="B2200" s="19">
        <v>35.53</v>
      </c>
      <c r="C2200" s="21">
        <v>4.3600000000000003</v>
      </c>
      <c r="D2200" s="19" t="s">
        <v>2373</v>
      </c>
      <c r="E2200" s="19" t="s">
        <v>2373</v>
      </c>
      <c r="F2200" s="19" t="s">
        <v>2374</v>
      </c>
      <c r="G2200" s="19">
        <v>1</v>
      </c>
      <c r="H2200" s="19" t="s">
        <v>2373</v>
      </c>
      <c r="I2200" s="19" t="str">
        <f t="shared" si="68"/>
        <v>Obesity</v>
      </c>
      <c r="J2200" s="19" t="str">
        <f t="shared" si="69"/>
        <v>Normal</v>
      </c>
    </row>
    <row r="2201" spans="1:10" x14ac:dyDescent="0.3">
      <c r="A2201" s="19" t="s">
        <v>152</v>
      </c>
      <c r="B2201" s="19">
        <v>30.59</v>
      </c>
      <c r="C2201" s="21">
        <v>4.41</v>
      </c>
      <c r="D2201" s="19" t="s">
        <v>2373</v>
      </c>
      <c r="E2201" s="19" t="s">
        <v>2373</v>
      </c>
      <c r="F2201" s="19" t="s">
        <v>2374</v>
      </c>
      <c r="G2201" s="19">
        <v>1</v>
      </c>
      <c r="H2201" s="19" t="s">
        <v>2373</v>
      </c>
      <c r="I2201" s="19" t="str">
        <f t="shared" si="68"/>
        <v>Obesity</v>
      </c>
      <c r="J2201" s="19" t="str">
        <f t="shared" si="69"/>
        <v>Normal</v>
      </c>
    </row>
    <row r="2202" spans="1:10" x14ac:dyDescent="0.3">
      <c r="A2202" s="19" t="s">
        <v>151</v>
      </c>
      <c r="B2202" s="19">
        <v>30.59</v>
      </c>
      <c r="C2202" s="21">
        <v>4.17</v>
      </c>
      <c r="D2202" s="19" t="s">
        <v>2373</v>
      </c>
      <c r="E2202" s="19" t="s">
        <v>2373</v>
      </c>
      <c r="F2202" s="19" t="s">
        <v>2374</v>
      </c>
      <c r="G2202" s="19">
        <v>1</v>
      </c>
      <c r="H2202" s="19" t="s">
        <v>2373</v>
      </c>
      <c r="I2202" s="19" t="str">
        <f t="shared" si="68"/>
        <v>Obesity</v>
      </c>
      <c r="J2202" s="19" t="str">
        <f t="shared" si="69"/>
        <v>Normal</v>
      </c>
    </row>
    <row r="2203" spans="1:10" x14ac:dyDescent="0.3">
      <c r="A2203" s="19" t="s">
        <v>150</v>
      </c>
      <c r="B2203" s="19">
        <v>27.835000000000001</v>
      </c>
      <c r="C2203" s="21">
        <v>4.4400000000000004</v>
      </c>
      <c r="D2203" s="19" t="s">
        <v>2373</v>
      </c>
      <c r="E2203" s="19" t="s">
        <v>2373</v>
      </c>
      <c r="F2203" s="19" t="s">
        <v>2374</v>
      </c>
      <c r="G2203" s="19">
        <v>1</v>
      </c>
      <c r="H2203" s="19" t="s">
        <v>2373</v>
      </c>
      <c r="I2203" s="19" t="str">
        <f t="shared" si="68"/>
        <v>Over Weight</v>
      </c>
      <c r="J2203" s="19" t="str">
        <f t="shared" si="69"/>
        <v>Normal</v>
      </c>
    </row>
    <row r="2204" spans="1:10" x14ac:dyDescent="0.3">
      <c r="A2204" s="19" t="s">
        <v>149</v>
      </c>
      <c r="B2204" s="19">
        <v>40.26</v>
      </c>
      <c r="C2204" s="21">
        <v>5.52</v>
      </c>
      <c r="D2204" s="19" t="s">
        <v>2373</v>
      </c>
      <c r="E2204" s="19" t="s">
        <v>2374</v>
      </c>
      <c r="F2204" s="19" t="s">
        <v>2373</v>
      </c>
      <c r="G2204" s="19">
        <v>1</v>
      </c>
      <c r="H2204" s="19" t="s">
        <v>2373</v>
      </c>
      <c r="I2204" s="19" t="str">
        <f t="shared" si="68"/>
        <v>Obesity</v>
      </c>
      <c r="J2204" s="19" t="str">
        <f t="shared" si="69"/>
        <v>Normal</v>
      </c>
    </row>
    <row r="2205" spans="1:10" x14ac:dyDescent="0.3">
      <c r="A2205" s="19" t="s">
        <v>148</v>
      </c>
      <c r="B2205" s="19">
        <v>39.82</v>
      </c>
      <c r="C2205" s="21">
        <v>6.01</v>
      </c>
      <c r="D2205" s="19" t="s">
        <v>2373</v>
      </c>
      <c r="E2205" s="19" t="s">
        <v>2374</v>
      </c>
      <c r="F2205" s="19" t="s">
        <v>2373</v>
      </c>
      <c r="G2205" s="19">
        <v>1</v>
      </c>
      <c r="H2205" s="19" t="s">
        <v>2373</v>
      </c>
      <c r="I2205" s="19" t="str">
        <f t="shared" si="68"/>
        <v>Obesity</v>
      </c>
      <c r="J2205" s="19" t="str">
        <f t="shared" si="69"/>
        <v>Prediabetes</v>
      </c>
    </row>
    <row r="2206" spans="1:10" x14ac:dyDescent="0.3">
      <c r="A2206" s="19" t="s">
        <v>147</v>
      </c>
      <c r="B2206" s="19">
        <v>39.159999999999997</v>
      </c>
      <c r="C2206" s="21">
        <v>5.81</v>
      </c>
      <c r="D2206" s="19" t="s">
        <v>2373</v>
      </c>
      <c r="E2206" s="19" t="s">
        <v>2374</v>
      </c>
      <c r="F2206" s="19" t="s">
        <v>2373</v>
      </c>
      <c r="G2206" s="19">
        <v>1</v>
      </c>
      <c r="H2206" s="19" t="s">
        <v>2373</v>
      </c>
      <c r="I2206" s="19" t="str">
        <f t="shared" si="68"/>
        <v>Obesity</v>
      </c>
      <c r="J2206" s="19" t="str">
        <f t="shared" si="69"/>
        <v>Prediabetes</v>
      </c>
    </row>
    <row r="2207" spans="1:10" x14ac:dyDescent="0.3">
      <c r="A2207" s="19" t="s">
        <v>146</v>
      </c>
      <c r="B2207" s="19">
        <v>25.555</v>
      </c>
      <c r="C2207" s="21">
        <v>4.37</v>
      </c>
      <c r="D2207" s="19" t="s">
        <v>2373</v>
      </c>
      <c r="E2207" s="19" t="s">
        <v>2373</v>
      </c>
      <c r="F2207" s="19" t="s">
        <v>2374</v>
      </c>
      <c r="G2207" s="19">
        <v>1</v>
      </c>
      <c r="H2207" s="19" t="s">
        <v>2373</v>
      </c>
      <c r="I2207" s="19" t="str">
        <f t="shared" si="68"/>
        <v>Over Weight</v>
      </c>
      <c r="J2207" s="19" t="str">
        <f t="shared" si="69"/>
        <v>Normal</v>
      </c>
    </row>
    <row r="2208" spans="1:10" x14ac:dyDescent="0.3">
      <c r="A2208" s="19" t="s">
        <v>145</v>
      </c>
      <c r="B2208" s="19">
        <v>25.175000000000001</v>
      </c>
      <c r="C2208" s="21">
        <v>5.74</v>
      </c>
      <c r="D2208" s="19" t="s">
        <v>2373</v>
      </c>
      <c r="E2208" s="19" t="s">
        <v>2373</v>
      </c>
      <c r="F2208" s="19" t="s">
        <v>2374</v>
      </c>
      <c r="G2208" s="19">
        <v>1</v>
      </c>
      <c r="H2208" s="19" t="s">
        <v>2373</v>
      </c>
      <c r="I2208" s="19" t="str">
        <f t="shared" si="68"/>
        <v>Over Weight</v>
      </c>
      <c r="J2208" s="19" t="str">
        <f t="shared" si="69"/>
        <v>Prediabetes</v>
      </c>
    </row>
    <row r="2209" spans="1:10" x14ac:dyDescent="0.3">
      <c r="A2209" s="19" t="s">
        <v>144</v>
      </c>
      <c r="B2209" s="19">
        <v>38.28</v>
      </c>
      <c r="C2209" s="21">
        <v>5.39</v>
      </c>
      <c r="D2209" s="19" t="s">
        <v>2373</v>
      </c>
      <c r="E2209" s="19" t="s">
        <v>2374</v>
      </c>
      <c r="F2209" s="19" t="s">
        <v>2373</v>
      </c>
      <c r="G2209" s="19">
        <v>1</v>
      </c>
      <c r="H2209" s="19" t="s">
        <v>2373</v>
      </c>
      <c r="I2209" s="19" t="str">
        <f t="shared" si="68"/>
        <v>Obesity</v>
      </c>
      <c r="J2209" s="19" t="str">
        <f t="shared" si="69"/>
        <v>Normal</v>
      </c>
    </row>
    <row r="2210" spans="1:10" x14ac:dyDescent="0.3">
      <c r="A2210" s="19" t="s">
        <v>143</v>
      </c>
      <c r="B2210" s="19">
        <v>38.17</v>
      </c>
      <c r="C2210" s="21">
        <v>4.07</v>
      </c>
      <c r="D2210" s="19" t="s">
        <v>2373</v>
      </c>
      <c r="E2210" s="19" t="s">
        <v>2374</v>
      </c>
      <c r="F2210" s="19" t="s">
        <v>2373</v>
      </c>
      <c r="G2210" s="19">
        <v>1</v>
      </c>
      <c r="H2210" s="19" t="s">
        <v>2373</v>
      </c>
      <c r="I2210" s="19" t="str">
        <f t="shared" si="68"/>
        <v>Obesity</v>
      </c>
      <c r="J2210" s="19" t="str">
        <f t="shared" si="69"/>
        <v>Normal</v>
      </c>
    </row>
    <row r="2211" spans="1:10" x14ac:dyDescent="0.3">
      <c r="A2211" s="19" t="s">
        <v>142</v>
      </c>
      <c r="B2211" s="19">
        <v>36.85</v>
      </c>
      <c r="C2211" s="21">
        <v>5.49</v>
      </c>
      <c r="D2211" s="19" t="s">
        <v>2373</v>
      </c>
      <c r="E2211" s="19" t="s">
        <v>2374</v>
      </c>
      <c r="F2211" s="19" t="s">
        <v>2373</v>
      </c>
      <c r="G2211" s="19">
        <v>1</v>
      </c>
      <c r="H2211" s="19" t="s">
        <v>2373</v>
      </c>
      <c r="I2211" s="19" t="str">
        <f t="shared" si="68"/>
        <v>Obesity</v>
      </c>
      <c r="J2211" s="19" t="str">
        <f t="shared" si="69"/>
        <v>Normal</v>
      </c>
    </row>
    <row r="2212" spans="1:10" x14ac:dyDescent="0.3">
      <c r="A2212" s="19" t="s">
        <v>141</v>
      </c>
      <c r="B2212" s="19">
        <v>22.61</v>
      </c>
      <c r="C2212" s="21">
        <v>5.68</v>
      </c>
      <c r="D2212" s="19" t="s">
        <v>2373</v>
      </c>
      <c r="E2212" s="19" t="s">
        <v>2373</v>
      </c>
      <c r="F2212" s="19" t="s">
        <v>2374</v>
      </c>
      <c r="G2212" s="19">
        <v>1</v>
      </c>
      <c r="H2212" s="19" t="s">
        <v>2373</v>
      </c>
      <c r="I2212" s="19" t="str">
        <f t="shared" si="68"/>
        <v>Normal Weight</v>
      </c>
      <c r="J2212" s="19" t="str">
        <f t="shared" si="69"/>
        <v>Normal</v>
      </c>
    </row>
    <row r="2213" spans="1:10" x14ac:dyDescent="0.3">
      <c r="A2213" s="19" t="s">
        <v>140</v>
      </c>
      <c r="B2213" s="19">
        <v>21.754999999999999</v>
      </c>
      <c r="C2213" s="21">
        <v>6.09</v>
      </c>
      <c r="D2213" s="19" t="s">
        <v>2373</v>
      </c>
      <c r="E2213" s="19" t="s">
        <v>2373</v>
      </c>
      <c r="F2213" s="19" t="s">
        <v>2374</v>
      </c>
      <c r="G2213" s="19">
        <v>1</v>
      </c>
      <c r="H2213" s="19" t="s">
        <v>2373</v>
      </c>
      <c r="I2213" s="19" t="str">
        <f t="shared" si="68"/>
        <v>Normal Weight</v>
      </c>
      <c r="J2213" s="19" t="str">
        <f t="shared" si="69"/>
        <v>Prediabetes</v>
      </c>
    </row>
    <row r="2214" spans="1:10" x14ac:dyDescent="0.3">
      <c r="A2214" s="19" t="s">
        <v>139</v>
      </c>
      <c r="B2214" s="19">
        <v>20.425000000000001</v>
      </c>
      <c r="C2214" s="21">
        <v>5.53</v>
      </c>
      <c r="D2214" s="19" t="s">
        <v>2373</v>
      </c>
      <c r="E2214" s="19" t="s">
        <v>2373</v>
      </c>
      <c r="F2214" s="19" t="s">
        <v>2374</v>
      </c>
      <c r="G2214" s="19">
        <v>1</v>
      </c>
      <c r="H2214" s="19" t="s">
        <v>2373</v>
      </c>
      <c r="I2214" s="19" t="str">
        <f t="shared" si="68"/>
        <v>Normal Weight</v>
      </c>
      <c r="J2214" s="19" t="str">
        <f t="shared" si="69"/>
        <v>Normal</v>
      </c>
    </row>
    <row r="2215" spans="1:10" x14ac:dyDescent="0.3">
      <c r="A2215" s="19" t="s">
        <v>138</v>
      </c>
      <c r="B2215" s="19">
        <v>31.35</v>
      </c>
      <c r="C2215" s="21">
        <v>4.28</v>
      </c>
      <c r="D2215" s="19" t="s">
        <v>2373</v>
      </c>
      <c r="E2215" s="19" t="s">
        <v>2374</v>
      </c>
      <c r="F2215" s="19" t="s">
        <v>2373</v>
      </c>
      <c r="G2215" s="19">
        <v>1</v>
      </c>
      <c r="H2215" s="19" t="s">
        <v>2373</v>
      </c>
      <c r="I2215" s="19" t="str">
        <f t="shared" si="68"/>
        <v>Obesity</v>
      </c>
      <c r="J2215" s="19" t="str">
        <f t="shared" si="69"/>
        <v>Normal</v>
      </c>
    </row>
    <row r="2216" spans="1:10" x14ac:dyDescent="0.3">
      <c r="A2216" s="19" t="s">
        <v>137</v>
      </c>
      <c r="B2216" s="19">
        <v>31.13</v>
      </c>
      <c r="C2216" s="21">
        <v>6.01</v>
      </c>
      <c r="D2216" s="19" t="s">
        <v>2373</v>
      </c>
      <c r="E2216" s="19" t="s">
        <v>2374</v>
      </c>
      <c r="F2216" s="19" t="s">
        <v>2373</v>
      </c>
      <c r="G2216" s="19">
        <v>1</v>
      </c>
      <c r="H2216" s="19" t="s">
        <v>2373</v>
      </c>
      <c r="I2216" s="19" t="str">
        <f t="shared" si="68"/>
        <v>Obesity</v>
      </c>
      <c r="J2216" s="19" t="str">
        <f t="shared" si="69"/>
        <v>Prediabetes</v>
      </c>
    </row>
    <row r="2217" spans="1:10" x14ac:dyDescent="0.3">
      <c r="A2217" s="19" t="s">
        <v>136</v>
      </c>
      <c r="B2217" s="19">
        <v>17.48</v>
      </c>
      <c r="C2217" s="21">
        <v>4.59</v>
      </c>
      <c r="D2217" s="19" t="s">
        <v>2373</v>
      </c>
      <c r="E2217" s="19" t="s">
        <v>2373</v>
      </c>
      <c r="F2217" s="19" t="s">
        <v>2374</v>
      </c>
      <c r="G2217" s="19">
        <v>1</v>
      </c>
      <c r="H2217" s="19" t="s">
        <v>2373</v>
      </c>
      <c r="I2217" s="19" t="str">
        <f t="shared" si="68"/>
        <v>Under Weight</v>
      </c>
      <c r="J2217" s="19" t="str">
        <f t="shared" si="69"/>
        <v>Normal</v>
      </c>
    </row>
    <row r="2218" spans="1:10" x14ac:dyDescent="0.3">
      <c r="A2218" s="19" t="s">
        <v>135</v>
      </c>
      <c r="B2218" s="19">
        <v>22.57</v>
      </c>
      <c r="C2218" s="21">
        <v>5.8</v>
      </c>
      <c r="D2218" s="19" t="s">
        <v>2374</v>
      </c>
      <c r="E2218" s="19" t="s">
        <v>2373</v>
      </c>
      <c r="F2218" s="19" t="s">
        <v>2373</v>
      </c>
      <c r="G2218" s="19">
        <v>1</v>
      </c>
      <c r="H2218" s="19" t="s">
        <v>2373</v>
      </c>
      <c r="I2218" s="19" t="str">
        <f t="shared" si="68"/>
        <v>Normal Weight</v>
      </c>
      <c r="J2218" s="19" t="str">
        <f t="shared" si="69"/>
        <v>Prediabetes</v>
      </c>
    </row>
    <row r="2219" spans="1:10" x14ac:dyDescent="0.3">
      <c r="A2219" s="19" t="s">
        <v>134</v>
      </c>
      <c r="B2219" s="19">
        <v>26.73</v>
      </c>
      <c r="C2219" s="21">
        <v>5.08</v>
      </c>
      <c r="D2219" s="19" t="s">
        <v>2373</v>
      </c>
      <c r="E2219" s="19" t="s">
        <v>2374</v>
      </c>
      <c r="F2219" s="19" t="s">
        <v>2373</v>
      </c>
      <c r="G2219" s="19">
        <v>1</v>
      </c>
      <c r="H2219" s="19" t="s">
        <v>2373</v>
      </c>
      <c r="I2219" s="19" t="str">
        <f t="shared" si="68"/>
        <v>Over Weight</v>
      </c>
      <c r="J2219" s="19" t="str">
        <f t="shared" si="69"/>
        <v>Normal</v>
      </c>
    </row>
    <row r="2220" spans="1:10" x14ac:dyDescent="0.3">
      <c r="A2220" s="19" t="s">
        <v>133</v>
      </c>
      <c r="B2220" s="19">
        <v>20.79</v>
      </c>
      <c r="C2220" s="21">
        <v>5.84</v>
      </c>
      <c r="D2220" s="19" t="s">
        <v>2373</v>
      </c>
      <c r="E2220" s="19" t="s">
        <v>2374</v>
      </c>
      <c r="F2220" s="19" t="s">
        <v>2373</v>
      </c>
      <c r="G2220" s="19">
        <v>1</v>
      </c>
      <c r="H2220" s="19" t="s">
        <v>2373</v>
      </c>
      <c r="I2220" s="19" t="str">
        <f t="shared" si="68"/>
        <v>Normal Weight</v>
      </c>
      <c r="J2220" s="19" t="str">
        <f t="shared" si="69"/>
        <v>Prediabetes</v>
      </c>
    </row>
    <row r="2221" spans="1:10" x14ac:dyDescent="0.3">
      <c r="A2221" s="19" t="s">
        <v>132</v>
      </c>
      <c r="B2221" s="19">
        <v>20.149999999999999</v>
      </c>
      <c r="C2221" s="21">
        <v>4.1500000000000004</v>
      </c>
      <c r="D2221" s="19" t="s">
        <v>2373</v>
      </c>
      <c r="E2221" s="19" t="s">
        <v>2373</v>
      </c>
      <c r="F2221" s="19" t="s">
        <v>2373</v>
      </c>
      <c r="G2221" s="19">
        <v>1</v>
      </c>
      <c r="H2221" s="19" t="s">
        <v>2373</v>
      </c>
      <c r="I2221" s="19" t="str">
        <f t="shared" si="68"/>
        <v>Normal Weight</v>
      </c>
      <c r="J2221" s="19" t="str">
        <f t="shared" si="69"/>
        <v>Normal</v>
      </c>
    </row>
    <row r="2222" spans="1:10" x14ac:dyDescent="0.3">
      <c r="A2222" s="19" t="s">
        <v>131</v>
      </c>
      <c r="B2222" s="19">
        <v>36.85</v>
      </c>
      <c r="C2222" s="21">
        <v>4.3600000000000003</v>
      </c>
      <c r="D2222" s="19" t="s">
        <v>2374</v>
      </c>
      <c r="E2222" s="19" t="s">
        <v>2373</v>
      </c>
      <c r="F2222" s="19" t="s">
        <v>2373</v>
      </c>
      <c r="G2222" s="19">
        <v>0</v>
      </c>
      <c r="H2222" s="19" t="s">
        <v>2373</v>
      </c>
      <c r="I2222" s="19" t="str">
        <f t="shared" si="68"/>
        <v>Obesity</v>
      </c>
      <c r="J2222" s="19" t="str">
        <f t="shared" si="69"/>
        <v>Normal</v>
      </c>
    </row>
    <row r="2223" spans="1:10" x14ac:dyDescent="0.3">
      <c r="A2223" s="19" t="s">
        <v>130</v>
      </c>
      <c r="B2223" s="19">
        <v>35.53</v>
      </c>
      <c r="C2223" s="21">
        <v>4.55</v>
      </c>
      <c r="D2223" s="19" t="s">
        <v>2374</v>
      </c>
      <c r="E2223" s="19" t="s">
        <v>2373</v>
      </c>
      <c r="F2223" s="19" t="s">
        <v>2373</v>
      </c>
      <c r="G2223" s="19">
        <v>0</v>
      </c>
      <c r="H2223" s="19" t="s">
        <v>2373</v>
      </c>
      <c r="I2223" s="19" t="str">
        <f t="shared" si="68"/>
        <v>Obesity</v>
      </c>
      <c r="J2223" s="19" t="str">
        <f t="shared" si="69"/>
        <v>Normal</v>
      </c>
    </row>
    <row r="2224" spans="1:10" x14ac:dyDescent="0.3">
      <c r="A2224" s="19" t="s">
        <v>129</v>
      </c>
      <c r="B2224" s="19">
        <v>31.1</v>
      </c>
      <c r="C2224" s="21">
        <v>4.37</v>
      </c>
      <c r="D2224" s="19" t="s">
        <v>2374</v>
      </c>
      <c r="E2224" s="19" t="s">
        <v>2373</v>
      </c>
      <c r="F2224" s="19" t="s">
        <v>2373</v>
      </c>
      <c r="G2224" s="19">
        <v>0</v>
      </c>
      <c r="H2224" s="19" t="s">
        <v>2373</v>
      </c>
      <c r="I2224" s="19" t="str">
        <f t="shared" si="68"/>
        <v>Obesity</v>
      </c>
      <c r="J2224" s="19" t="str">
        <f t="shared" si="69"/>
        <v>Normal</v>
      </c>
    </row>
    <row r="2225" spans="1:10" x14ac:dyDescent="0.3">
      <c r="A2225" s="19" t="s">
        <v>128</v>
      </c>
      <c r="B2225" s="19">
        <v>23.21</v>
      </c>
      <c r="C2225" s="21">
        <v>5.24</v>
      </c>
      <c r="D2225" s="19" t="s">
        <v>2374</v>
      </c>
      <c r="E2225" s="19" t="s">
        <v>2373</v>
      </c>
      <c r="F2225" s="19" t="s">
        <v>2373</v>
      </c>
      <c r="G2225" s="19">
        <v>0</v>
      </c>
      <c r="H2225" s="19" t="s">
        <v>2373</v>
      </c>
      <c r="I2225" s="19" t="str">
        <f t="shared" si="68"/>
        <v>Normal Weight</v>
      </c>
      <c r="J2225" s="19" t="str">
        <f t="shared" si="69"/>
        <v>Normal</v>
      </c>
    </row>
    <row r="2226" spans="1:10" x14ac:dyDescent="0.3">
      <c r="A2226" s="19" t="s">
        <v>127</v>
      </c>
      <c r="B2226" s="19">
        <v>18.36</v>
      </c>
      <c r="C2226" s="21">
        <v>5.96</v>
      </c>
      <c r="D2226" s="19" t="s">
        <v>2373</v>
      </c>
      <c r="E2226" s="19" t="s">
        <v>2373</v>
      </c>
      <c r="F2226" s="19" t="s">
        <v>2373</v>
      </c>
      <c r="G2226" s="19">
        <v>1</v>
      </c>
      <c r="H2226" s="19" t="s">
        <v>2373</v>
      </c>
      <c r="I2226" s="19" t="str">
        <f t="shared" si="68"/>
        <v>Under Weight</v>
      </c>
      <c r="J2226" s="19" t="str">
        <f t="shared" si="69"/>
        <v>Prediabetes</v>
      </c>
    </row>
    <row r="2227" spans="1:10" x14ac:dyDescent="0.3">
      <c r="A2227" s="19" t="s">
        <v>126</v>
      </c>
      <c r="B2227" s="19">
        <v>15.92</v>
      </c>
      <c r="C2227" s="21">
        <v>4.76</v>
      </c>
      <c r="D2227" s="19" t="s">
        <v>2374</v>
      </c>
      <c r="E2227" s="19" t="s">
        <v>2373</v>
      </c>
      <c r="F2227" s="19" t="s">
        <v>2373</v>
      </c>
      <c r="G2227" s="19">
        <v>1</v>
      </c>
      <c r="H2227" s="19" t="s">
        <v>2373</v>
      </c>
      <c r="I2227" s="19" t="str">
        <f t="shared" si="68"/>
        <v>Under Weight</v>
      </c>
      <c r="J2227" s="19" t="str">
        <f t="shared" si="69"/>
        <v>Normal</v>
      </c>
    </row>
    <row r="2228" spans="1:10" x14ac:dyDescent="0.3">
      <c r="A2228" s="19" t="s">
        <v>125</v>
      </c>
      <c r="B2228" s="19">
        <v>15.17</v>
      </c>
      <c r="C2228" s="21">
        <v>4.3</v>
      </c>
      <c r="D2228" s="19" t="s">
        <v>2374</v>
      </c>
      <c r="E2228" s="19" t="s">
        <v>2373</v>
      </c>
      <c r="F2228" s="19" t="s">
        <v>2374</v>
      </c>
      <c r="G2228" s="19">
        <v>1</v>
      </c>
      <c r="H2228" s="19" t="s">
        <v>2373</v>
      </c>
      <c r="I2228" s="19" t="str">
        <f t="shared" si="68"/>
        <v>Under Weight</v>
      </c>
      <c r="J2228" s="19" t="str">
        <f t="shared" si="69"/>
        <v>Normal</v>
      </c>
    </row>
    <row r="2229" spans="1:10" x14ac:dyDescent="0.3">
      <c r="A2229" s="19" t="s">
        <v>124</v>
      </c>
      <c r="B2229" s="19">
        <v>16.63</v>
      </c>
      <c r="C2229" s="21">
        <v>4.5</v>
      </c>
      <c r="D2229" s="19" t="s">
        <v>2373</v>
      </c>
      <c r="E2229" s="19" t="s">
        <v>2373</v>
      </c>
      <c r="F2229" s="19" t="s">
        <v>2373</v>
      </c>
      <c r="G2229" s="19">
        <v>1</v>
      </c>
      <c r="H2229" s="19" t="s">
        <v>2373</v>
      </c>
      <c r="I2229" s="19" t="str">
        <f t="shared" si="68"/>
        <v>Under Weight</v>
      </c>
      <c r="J2229" s="19" t="str">
        <f t="shared" si="69"/>
        <v>Normal</v>
      </c>
    </row>
    <row r="2230" spans="1:10" x14ac:dyDescent="0.3">
      <c r="A2230" s="19" t="s">
        <v>123</v>
      </c>
      <c r="B2230" s="19">
        <v>19.39</v>
      </c>
      <c r="C2230" s="21">
        <v>5.59</v>
      </c>
      <c r="D2230" s="19" t="s">
        <v>2373</v>
      </c>
      <c r="E2230" s="19" t="s">
        <v>2373</v>
      </c>
      <c r="F2230" s="19" t="s">
        <v>2374</v>
      </c>
      <c r="G2230" s="19">
        <v>1</v>
      </c>
      <c r="H2230" s="19" t="s">
        <v>2373</v>
      </c>
      <c r="I2230" s="19" t="str">
        <f t="shared" si="68"/>
        <v>Normal Weight</v>
      </c>
      <c r="J2230" s="19" t="str">
        <f t="shared" si="69"/>
        <v>Normal</v>
      </c>
    </row>
    <row r="2231" spans="1:10" x14ac:dyDescent="0.3">
      <c r="A2231" s="19" t="s">
        <v>122</v>
      </c>
      <c r="B2231" s="19">
        <v>17.34</v>
      </c>
      <c r="C2231" s="21">
        <v>6.29</v>
      </c>
      <c r="D2231" s="19" t="s">
        <v>2374</v>
      </c>
      <c r="E2231" s="19" t="s">
        <v>2373</v>
      </c>
      <c r="F2231" s="19" t="s">
        <v>2374</v>
      </c>
      <c r="G2231" s="19">
        <v>1</v>
      </c>
      <c r="H2231" s="19" t="s">
        <v>2373</v>
      </c>
      <c r="I2231" s="19" t="str">
        <f t="shared" si="68"/>
        <v>Under Weight</v>
      </c>
      <c r="J2231" s="19" t="str">
        <f t="shared" si="69"/>
        <v>Prediabetes</v>
      </c>
    </row>
    <row r="2232" spans="1:10" x14ac:dyDescent="0.3">
      <c r="A2232" s="19" t="s">
        <v>121</v>
      </c>
      <c r="B2232" s="19">
        <v>17.940000000000001</v>
      </c>
      <c r="C2232" s="21">
        <v>4.1900000000000004</v>
      </c>
      <c r="D2232" s="19" t="s">
        <v>2373</v>
      </c>
      <c r="E2232" s="19" t="s">
        <v>2374</v>
      </c>
      <c r="F2232" s="19" t="s">
        <v>2373</v>
      </c>
      <c r="G2232" s="19">
        <v>1</v>
      </c>
      <c r="H2232" s="19" t="s">
        <v>2373</v>
      </c>
      <c r="I2232" s="19" t="str">
        <f t="shared" si="68"/>
        <v>Under Weight</v>
      </c>
      <c r="J2232" s="19" t="str">
        <f t="shared" si="69"/>
        <v>Normal</v>
      </c>
    </row>
    <row r="2233" spans="1:10" x14ac:dyDescent="0.3">
      <c r="A2233" s="19" t="s">
        <v>120</v>
      </c>
      <c r="B2233" s="19">
        <v>16.670000000000002</v>
      </c>
      <c r="C2233" s="21">
        <v>4.7</v>
      </c>
      <c r="D2233" s="19" t="s">
        <v>2374</v>
      </c>
      <c r="E2233" s="19" t="s">
        <v>2373</v>
      </c>
      <c r="F2233" s="19" t="s">
        <v>2374</v>
      </c>
      <c r="G2233" s="19">
        <v>1</v>
      </c>
      <c r="H2233" s="19" t="s">
        <v>2373</v>
      </c>
      <c r="I2233" s="19" t="str">
        <f t="shared" si="68"/>
        <v>Under Weight</v>
      </c>
      <c r="J2233" s="19" t="str">
        <f t="shared" si="69"/>
        <v>Normal</v>
      </c>
    </row>
    <row r="2234" spans="1:10" x14ac:dyDescent="0.3">
      <c r="A2234" s="19" t="s">
        <v>119</v>
      </c>
      <c r="B2234" s="19">
        <v>20.58</v>
      </c>
      <c r="C2234" s="21">
        <v>5.64</v>
      </c>
      <c r="D2234" s="19" t="s">
        <v>2374</v>
      </c>
      <c r="E2234" s="19" t="s">
        <v>2373</v>
      </c>
      <c r="F2234" s="19" t="s">
        <v>2373</v>
      </c>
      <c r="G2234" s="19">
        <v>0</v>
      </c>
      <c r="H2234" s="19" t="s">
        <v>2373</v>
      </c>
      <c r="I2234" s="19" t="str">
        <f t="shared" si="68"/>
        <v>Normal Weight</v>
      </c>
      <c r="J2234" s="19" t="str">
        <f t="shared" si="69"/>
        <v>Normal</v>
      </c>
    </row>
    <row r="2235" spans="1:10" x14ac:dyDescent="0.3">
      <c r="A2235" s="19" t="s">
        <v>118</v>
      </c>
      <c r="B2235" s="19">
        <v>16.5</v>
      </c>
      <c r="C2235" s="21">
        <v>4.1100000000000003</v>
      </c>
      <c r="D2235" s="19" t="s">
        <v>2374</v>
      </c>
      <c r="E2235" s="19" t="s">
        <v>2373</v>
      </c>
      <c r="F2235" s="19" t="s">
        <v>2373</v>
      </c>
      <c r="G2235" s="19">
        <v>0</v>
      </c>
      <c r="H2235" s="19" t="s">
        <v>2373</v>
      </c>
      <c r="I2235" s="19" t="str">
        <f t="shared" si="68"/>
        <v>Under Weight</v>
      </c>
      <c r="J2235" s="19" t="str">
        <f t="shared" si="69"/>
        <v>Normal</v>
      </c>
    </row>
    <row r="2236" spans="1:10" x14ac:dyDescent="0.3">
      <c r="A2236" s="19" t="s">
        <v>117</v>
      </c>
      <c r="B2236" s="19">
        <v>15.41</v>
      </c>
      <c r="C2236" s="21">
        <v>5.43</v>
      </c>
      <c r="D2236" s="19" t="s">
        <v>2374</v>
      </c>
      <c r="E2236" s="19" t="s">
        <v>2373</v>
      </c>
      <c r="F2236" s="19" t="s">
        <v>2374</v>
      </c>
      <c r="G2236" s="19">
        <v>1</v>
      </c>
      <c r="H2236" s="19" t="s">
        <v>2373</v>
      </c>
      <c r="I2236" s="19" t="str">
        <f t="shared" si="68"/>
        <v>Under Weight</v>
      </c>
      <c r="J2236" s="19" t="str">
        <f t="shared" si="69"/>
        <v>Normal</v>
      </c>
    </row>
    <row r="2237" spans="1:10" x14ac:dyDescent="0.3">
      <c r="A2237" s="19" t="s">
        <v>116</v>
      </c>
      <c r="B2237" s="19">
        <v>24.59</v>
      </c>
      <c r="C2237" s="21">
        <v>4.38</v>
      </c>
      <c r="D2237" s="19" t="s">
        <v>2373</v>
      </c>
      <c r="E2237" s="19" t="s">
        <v>2373</v>
      </c>
      <c r="F2237" s="19" t="s">
        <v>2373</v>
      </c>
      <c r="G2237" s="19">
        <v>1</v>
      </c>
      <c r="H2237" s="19" t="s">
        <v>2373</v>
      </c>
      <c r="I2237" s="19" t="str">
        <f t="shared" si="68"/>
        <v>Normal Weight</v>
      </c>
      <c r="J2237" s="19" t="str">
        <f t="shared" si="69"/>
        <v>Normal</v>
      </c>
    </row>
    <row r="2238" spans="1:10" x14ac:dyDescent="0.3">
      <c r="A2238" s="19" t="s">
        <v>115</v>
      </c>
      <c r="B2238" s="19">
        <v>33.33</v>
      </c>
      <c r="C2238" s="21">
        <v>9.7899999999999991</v>
      </c>
      <c r="D2238" s="19" t="s">
        <v>2373</v>
      </c>
      <c r="E2238" s="19" t="s">
        <v>2373</v>
      </c>
      <c r="F2238" s="19" t="s">
        <v>2373</v>
      </c>
      <c r="G2238" s="19">
        <v>0</v>
      </c>
      <c r="H2238" s="19" t="s">
        <v>2373</v>
      </c>
      <c r="I2238" s="19" t="str">
        <f t="shared" si="68"/>
        <v>Obesity</v>
      </c>
      <c r="J2238" s="19" t="str">
        <f t="shared" si="69"/>
        <v>Diabetes</v>
      </c>
    </row>
    <row r="2239" spans="1:10" x14ac:dyDescent="0.3">
      <c r="A2239" s="19" t="s">
        <v>114</v>
      </c>
      <c r="B2239" s="19">
        <v>18.5</v>
      </c>
      <c r="C2239" s="21">
        <v>11.84</v>
      </c>
      <c r="D2239" s="19" t="s">
        <v>2373</v>
      </c>
      <c r="E2239" s="19" t="s">
        <v>2373</v>
      </c>
      <c r="F2239" s="19" t="s">
        <v>2373</v>
      </c>
      <c r="G2239" s="19">
        <v>0</v>
      </c>
      <c r="H2239" s="19" t="s">
        <v>2373</v>
      </c>
      <c r="I2239" s="19" t="str">
        <f t="shared" si="68"/>
        <v>Normal Weight</v>
      </c>
      <c r="J2239" s="19" t="str">
        <f t="shared" si="69"/>
        <v>Diabetes</v>
      </c>
    </row>
    <row r="2240" spans="1:10" x14ac:dyDescent="0.3">
      <c r="A2240" s="19" t="s">
        <v>113</v>
      </c>
      <c r="B2240" s="19">
        <v>18.579999999999998</v>
      </c>
      <c r="C2240" s="21">
        <v>6.22</v>
      </c>
      <c r="D2240" s="19" t="s">
        <v>2373</v>
      </c>
      <c r="E2240" s="19" t="s">
        <v>2373</v>
      </c>
      <c r="F2240" s="19" t="s">
        <v>2373</v>
      </c>
      <c r="G2240" s="19">
        <v>0</v>
      </c>
      <c r="H2240" s="19" t="s">
        <v>2373</v>
      </c>
      <c r="I2240" s="19" t="str">
        <f t="shared" si="68"/>
        <v>Normal Weight</v>
      </c>
      <c r="J2240" s="19" t="str">
        <f t="shared" si="69"/>
        <v>Prediabetes</v>
      </c>
    </row>
    <row r="2241" spans="1:10" x14ac:dyDescent="0.3">
      <c r="A2241" s="19" t="s">
        <v>112</v>
      </c>
      <c r="B2241" s="19">
        <v>16.64</v>
      </c>
      <c r="C2241" s="21">
        <v>10.01</v>
      </c>
      <c r="D2241" s="19" t="s">
        <v>2373</v>
      </c>
      <c r="E2241" s="19" t="s">
        <v>2373</v>
      </c>
      <c r="F2241" s="19" t="s">
        <v>2373</v>
      </c>
      <c r="G2241" s="19">
        <v>0</v>
      </c>
      <c r="H2241" s="19" t="s">
        <v>2373</v>
      </c>
      <c r="I2241" s="19" t="str">
        <f t="shared" si="68"/>
        <v>Under Weight</v>
      </c>
      <c r="J2241" s="19" t="str">
        <f t="shared" si="69"/>
        <v>Diabetes</v>
      </c>
    </row>
    <row r="2242" spans="1:10" x14ac:dyDescent="0.3">
      <c r="A2242" s="19" t="s">
        <v>111</v>
      </c>
      <c r="B2242" s="19">
        <v>19.329999999999998</v>
      </c>
      <c r="C2242" s="21">
        <v>4.32</v>
      </c>
      <c r="D2242" s="19" t="s">
        <v>2373</v>
      </c>
      <c r="E2242" s="19" t="s">
        <v>2373</v>
      </c>
      <c r="F2242" s="19" t="s">
        <v>2373</v>
      </c>
      <c r="G2242" s="19">
        <v>1</v>
      </c>
      <c r="H2242" s="19" t="s">
        <v>2373</v>
      </c>
      <c r="I2242" s="19" t="str">
        <f t="shared" si="68"/>
        <v>Normal Weight</v>
      </c>
      <c r="J2242" s="19" t="str">
        <f t="shared" si="69"/>
        <v>Normal</v>
      </c>
    </row>
    <row r="2243" spans="1:10" x14ac:dyDescent="0.3">
      <c r="A2243" s="19" t="s">
        <v>110</v>
      </c>
      <c r="B2243" s="19">
        <v>21.26</v>
      </c>
      <c r="C2243" s="21">
        <v>5.65</v>
      </c>
      <c r="D2243" s="19" t="s">
        <v>2374</v>
      </c>
      <c r="E2243" s="19" t="s">
        <v>2373</v>
      </c>
      <c r="F2243" s="19" t="s">
        <v>2374</v>
      </c>
      <c r="G2243" s="19">
        <v>1</v>
      </c>
      <c r="H2243" s="19" t="s">
        <v>2373</v>
      </c>
      <c r="I2243" s="19" t="str">
        <f t="shared" ref="I2243:I2306" si="70">IF(B2243&lt;18.5,"Under Weight",IF(B2243&lt;24.9,"Normal Weight",IF(B2243&lt;29.9,"Over Weight","Obesity")))</f>
        <v>Normal Weight</v>
      </c>
      <c r="J2243" s="19" t="str">
        <f t="shared" ref="J2243:J2306" si="71">IF(C2243&lt;5.7,"Normal",IF(C2243&lt;6.4,"Prediabetes","Diabetes"))</f>
        <v>Normal</v>
      </c>
    </row>
    <row r="2244" spans="1:10" x14ac:dyDescent="0.3">
      <c r="A2244" s="19" t="s">
        <v>109</v>
      </c>
      <c r="B2244" s="19">
        <v>15.6</v>
      </c>
      <c r="C2244" s="21">
        <v>4.12</v>
      </c>
      <c r="D2244" s="19" t="s">
        <v>2374</v>
      </c>
      <c r="E2244" s="19" t="s">
        <v>2373</v>
      </c>
      <c r="F2244" s="19" t="s">
        <v>2373</v>
      </c>
      <c r="G2244" s="19">
        <v>1</v>
      </c>
      <c r="H2244" s="19" t="s">
        <v>2373</v>
      </c>
      <c r="I2244" s="19" t="str">
        <f t="shared" si="70"/>
        <v>Under Weight</v>
      </c>
      <c r="J2244" s="19" t="str">
        <f t="shared" si="71"/>
        <v>Normal</v>
      </c>
    </row>
    <row r="2245" spans="1:10" x14ac:dyDescent="0.3">
      <c r="A2245" s="19" t="s">
        <v>108</v>
      </c>
      <c r="B2245" s="19">
        <v>24.39</v>
      </c>
      <c r="C2245" s="21">
        <v>6.24</v>
      </c>
      <c r="D2245" s="19" t="s">
        <v>2373</v>
      </c>
      <c r="E2245" s="19" t="s">
        <v>2373</v>
      </c>
      <c r="F2245" s="19" t="s">
        <v>2373</v>
      </c>
      <c r="G2245" s="19">
        <v>1</v>
      </c>
      <c r="H2245" s="19" t="s">
        <v>2373</v>
      </c>
      <c r="I2245" s="19" t="str">
        <f t="shared" si="70"/>
        <v>Normal Weight</v>
      </c>
      <c r="J2245" s="19" t="str">
        <f t="shared" si="71"/>
        <v>Prediabetes</v>
      </c>
    </row>
    <row r="2246" spans="1:10" x14ac:dyDescent="0.3">
      <c r="A2246" s="19" t="s">
        <v>107</v>
      </c>
      <c r="B2246" s="19">
        <v>24.75</v>
      </c>
      <c r="C2246" s="21">
        <v>4.83</v>
      </c>
      <c r="D2246" s="19" t="s">
        <v>2373</v>
      </c>
      <c r="E2246" s="19" t="s">
        <v>2373</v>
      </c>
      <c r="F2246" s="19" t="s">
        <v>2373</v>
      </c>
      <c r="G2246" s="19">
        <v>0</v>
      </c>
      <c r="H2246" s="19" t="s">
        <v>2373</v>
      </c>
      <c r="I2246" s="19" t="str">
        <f t="shared" si="70"/>
        <v>Normal Weight</v>
      </c>
      <c r="J2246" s="19" t="str">
        <f t="shared" si="71"/>
        <v>Normal</v>
      </c>
    </row>
    <row r="2247" spans="1:10" x14ac:dyDescent="0.3">
      <c r="A2247" s="19" t="s">
        <v>106</v>
      </c>
      <c r="B2247" s="19">
        <v>20.88</v>
      </c>
      <c r="C2247" s="21">
        <v>7.4</v>
      </c>
      <c r="D2247" s="19" t="s">
        <v>2373</v>
      </c>
      <c r="E2247" s="19" t="s">
        <v>2373</v>
      </c>
      <c r="F2247" s="19" t="s">
        <v>2373</v>
      </c>
      <c r="G2247" s="19">
        <v>0</v>
      </c>
      <c r="H2247" s="19" t="s">
        <v>2373</v>
      </c>
      <c r="I2247" s="19" t="str">
        <f t="shared" si="70"/>
        <v>Normal Weight</v>
      </c>
      <c r="J2247" s="19" t="str">
        <f t="shared" si="71"/>
        <v>Diabetes</v>
      </c>
    </row>
    <row r="2248" spans="1:10" x14ac:dyDescent="0.3">
      <c r="A2248" s="19" t="s">
        <v>105</v>
      </c>
      <c r="B2248" s="19">
        <v>20.43</v>
      </c>
      <c r="C2248" s="21">
        <v>4.54</v>
      </c>
      <c r="D2248" s="19" t="s">
        <v>2373</v>
      </c>
      <c r="E2248" s="19" t="s">
        <v>2373</v>
      </c>
      <c r="F2248" s="19" t="s">
        <v>2373</v>
      </c>
      <c r="G2248" s="19">
        <v>0</v>
      </c>
      <c r="H2248" s="19" t="s">
        <v>2373</v>
      </c>
      <c r="I2248" s="19" t="str">
        <f t="shared" si="70"/>
        <v>Normal Weight</v>
      </c>
      <c r="J2248" s="19" t="str">
        <f t="shared" si="71"/>
        <v>Normal</v>
      </c>
    </row>
    <row r="2249" spans="1:10" x14ac:dyDescent="0.3">
      <c r="A2249" s="19" t="s">
        <v>104</v>
      </c>
      <c r="B2249" s="19">
        <v>15.18</v>
      </c>
      <c r="C2249" s="21">
        <v>11.11</v>
      </c>
      <c r="D2249" s="19" t="s">
        <v>2373</v>
      </c>
      <c r="E2249" s="19" t="s">
        <v>2373</v>
      </c>
      <c r="F2249" s="19" t="s">
        <v>2373</v>
      </c>
      <c r="G2249" s="19">
        <v>0</v>
      </c>
      <c r="H2249" s="19" t="s">
        <v>2373</v>
      </c>
      <c r="I2249" s="19" t="str">
        <f t="shared" si="70"/>
        <v>Under Weight</v>
      </c>
      <c r="J2249" s="19" t="str">
        <f t="shared" si="71"/>
        <v>Diabetes</v>
      </c>
    </row>
    <row r="2250" spans="1:10" x14ac:dyDescent="0.3">
      <c r="A2250" s="19" t="s">
        <v>103</v>
      </c>
      <c r="B2250" s="19">
        <v>15.12</v>
      </c>
      <c r="C2250" s="21">
        <v>4.03</v>
      </c>
      <c r="D2250" s="19" t="s">
        <v>2374</v>
      </c>
      <c r="E2250" s="19" t="s">
        <v>2373</v>
      </c>
      <c r="F2250" s="19" t="s">
        <v>2373</v>
      </c>
      <c r="G2250" s="19">
        <v>0</v>
      </c>
      <c r="H2250" s="19" t="s">
        <v>2373</v>
      </c>
      <c r="I2250" s="19" t="str">
        <f t="shared" si="70"/>
        <v>Under Weight</v>
      </c>
      <c r="J2250" s="19" t="str">
        <f t="shared" si="71"/>
        <v>Normal</v>
      </c>
    </row>
    <row r="2251" spans="1:10" x14ac:dyDescent="0.3">
      <c r="A2251" s="19" t="s">
        <v>102</v>
      </c>
      <c r="B2251" s="19">
        <v>23.88</v>
      </c>
      <c r="C2251" s="21">
        <v>4.51</v>
      </c>
      <c r="D2251" s="19" t="s">
        <v>2373</v>
      </c>
      <c r="E2251" s="19" t="s">
        <v>2373</v>
      </c>
      <c r="F2251" s="19" t="s">
        <v>2373</v>
      </c>
      <c r="G2251" s="19">
        <v>1</v>
      </c>
      <c r="H2251" s="19" t="s">
        <v>2373</v>
      </c>
      <c r="I2251" s="19" t="str">
        <f t="shared" si="70"/>
        <v>Normal Weight</v>
      </c>
      <c r="J2251" s="19" t="str">
        <f t="shared" si="71"/>
        <v>Normal</v>
      </c>
    </row>
    <row r="2252" spans="1:10" x14ac:dyDescent="0.3">
      <c r="A2252" s="19" t="s">
        <v>101</v>
      </c>
      <c r="B2252" s="19">
        <v>16.13</v>
      </c>
      <c r="C2252" s="21">
        <v>5.56</v>
      </c>
      <c r="D2252" s="19" t="s">
        <v>2373</v>
      </c>
      <c r="E2252" s="19" t="s">
        <v>2374</v>
      </c>
      <c r="F2252" s="19" t="s">
        <v>2373</v>
      </c>
      <c r="G2252" s="19">
        <v>1</v>
      </c>
      <c r="H2252" s="19" t="s">
        <v>2373</v>
      </c>
      <c r="I2252" s="19" t="str">
        <f t="shared" si="70"/>
        <v>Under Weight</v>
      </c>
      <c r="J2252" s="19" t="str">
        <f t="shared" si="71"/>
        <v>Normal</v>
      </c>
    </row>
    <row r="2253" spans="1:10" x14ac:dyDescent="0.3">
      <c r="A2253" s="19" t="s">
        <v>100</v>
      </c>
      <c r="B2253" s="19">
        <v>24.09</v>
      </c>
      <c r="C2253" s="21">
        <v>4.0999999999999996</v>
      </c>
      <c r="D2253" s="19" t="s">
        <v>2373</v>
      </c>
      <c r="E2253" s="19" t="s">
        <v>2374</v>
      </c>
      <c r="F2253" s="19" t="s">
        <v>2373</v>
      </c>
      <c r="G2253" s="19">
        <v>1</v>
      </c>
      <c r="H2253" s="19" t="s">
        <v>2373</v>
      </c>
      <c r="I2253" s="19" t="str">
        <f t="shared" si="70"/>
        <v>Normal Weight</v>
      </c>
      <c r="J2253" s="19" t="str">
        <f t="shared" si="71"/>
        <v>Normal</v>
      </c>
    </row>
    <row r="2254" spans="1:10" x14ac:dyDescent="0.3">
      <c r="A2254" s="19" t="s">
        <v>99</v>
      </c>
      <c r="B2254" s="19">
        <v>19.43</v>
      </c>
      <c r="C2254" s="21">
        <v>5.85</v>
      </c>
      <c r="D2254" s="19" t="s">
        <v>2373</v>
      </c>
      <c r="E2254" s="19" t="s">
        <v>2374</v>
      </c>
      <c r="F2254" s="19" t="s">
        <v>2373</v>
      </c>
      <c r="G2254" s="19">
        <v>1</v>
      </c>
      <c r="H2254" s="19" t="s">
        <v>2373</v>
      </c>
      <c r="I2254" s="19" t="str">
        <f t="shared" si="70"/>
        <v>Normal Weight</v>
      </c>
      <c r="J2254" s="19" t="str">
        <f t="shared" si="71"/>
        <v>Prediabetes</v>
      </c>
    </row>
    <row r="2255" spans="1:10" x14ac:dyDescent="0.3">
      <c r="A2255" s="19" t="s">
        <v>98</v>
      </c>
      <c r="B2255" s="19">
        <v>15.22</v>
      </c>
      <c r="C2255" s="21">
        <v>4.92</v>
      </c>
      <c r="D2255" s="19" t="s">
        <v>2374</v>
      </c>
      <c r="E2255" s="19" t="s">
        <v>2373</v>
      </c>
      <c r="F2255" s="19" t="s">
        <v>2374</v>
      </c>
      <c r="G2255" s="19">
        <v>1</v>
      </c>
      <c r="H2255" s="19" t="s">
        <v>2373</v>
      </c>
      <c r="I2255" s="19" t="str">
        <f t="shared" si="70"/>
        <v>Under Weight</v>
      </c>
      <c r="J2255" s="19" t="str">
        <f t="shared" si="71"/>
        <v>Normal</v>
      </c>
    </row>
    <row r="2256" spans="1:10" x14ac:dyDescent="0.3">
      <c r="A2256" s="19" t="s">
        <v>97</v>
      </c>
      <c r="B2256" s="19">
        <v>20.72</v>
      </c>
      <c r="C2256" s="21">
        <v>9.4600000000000009</v>
      </c>
      <c r="D2256" s="19" t="s">
        <v>2373</v>
      </c>
      <c r="E2256" s="19" t="s">
        <v>2373</v>
      </c>
      <c r="F2256" s="19" t="s">
        <v>2373</v>
      </c>
      <c r="G2256" s="19">
        <v>0</v>
      </c>
      <c r="H2256" s="19" t="s">
        <v>2373</v>
      </c>
      <c r="I2256" s="19" t="str">
        <f t="shared" si="70"/>
        <v>Normal Weight</v>
      </c>
      <c r="J2256" s="19" t="str">
        <f t="shared" si="71"/>
        <v>Diabetes</v>
      </c>
    </row>
    <row r="2257" spans="1:10" x14ac:dyDescent="0.3">
      <c r="A2257" s="19" t="s">
        <v>96</v>
      </c>
      <c r="B2257" s="19">
        <v>35.4</v>
      </c>
      <c r="C2257" s="21">
        <v>5.94</v>
      </c>
      <c r="D2257" s="19" t="s">
        <v>2373</v>
      </c>
      <c r="E2257" s="19" t="s">
        <v>2373</v>
      </c>
      <c r="F2257" s="19" t="s">
        <v>2374</v>
      </c>
      <c r="G2257" s="19">
        <v>1</v>
      </c>
      <c r="H2257" s="19" t="s">
        <v>2373</v>
      </c>
      <c r="I2257" s="19" t="str">
        <f t="shared" si="70"/>
        <v>Obesity</v>
      </c>
      <c r="J2257" s="19" t="str">
        <f t="shared" si="71"/>
        <v>Prediabetes</v>
      </c>
    </row>
    <row r="2258" spans="1:10" x14ac:dyDescent="0.3">
      <c r="A2258" s="19" t="s">
        <v>95</v>
      </c>
      <c r="B2258" s="19">
        <v>34.4</v>
      </c>
      <c r="C2258" s="21">
        <v>5.7</v>
      </c>
      <c r="D2258" s="19" t="s">
        <v>2373</v>
      </c>
      <c r="E2258" s="19" t="s">
        <v>2373</v>
      </c>
      <c r="F2258" s="19" t="s">
        <v>2374</v>
      </c>
      <c r="G2258" s="19">
        <v>1</v>
      </c>
      <c r="H2258" s="19" t="s">
        <v>2373</v>
      </c>
      <c r="I2258" s="19" t="str">
        <f t="shared" si="70"/>
        <v>Obesity</v>
      </c>
      <c r="J2258" s="19" t="str">
        <f t="shared" si="71"/>
        <v>Prediabetes</v>
      </c>
    </row>
    <row r="2259" spans="1:10" x14ac:dyDescent="0.3">
      <c r="A2259" s="19" t="s">
        <v>94</v>
      </c>
      <c r="B2259" s="19">
        <v>34.1</v>
      </c>
      <c r="C2259" s="21">
        <v>4.13</v>
      </c>
      <c r="D2259" s="19" t="s">
        <v>2373</v>
      </c>
      <c r="E2259" s="19" t="s">
        <v>2373</v>
      </c>
      <c r="F2259" s="19" t="s">
        <v>2374</v>
      </c>
      <c r="G2259" s="19">
        <v>1</v>
      </c>
      <c r="H2259" s="19" t="s">
        <v>2373</v>
      </c>
      <c r="I2259" s="19" t="str">
        <f t="shared" si="70"/>
        <v>Obesity</v>
      </c>
      <c r="J2259" s="19" t="str">
        <f t="shared" si="71"/>
        <v>Normal</v>
      </c>
    </row>
    <row r="2260" spans="1:10" x14ac:dyDescent="0.3">
      <c r="A2260" s="19" t="s">
        <v>93</v>
      </c>
      <c r="B2260" s="19">
        <v>30.4</v>
      </c>
      <c r="C2260" s="21">
        <v>4.7699999999999996</v>
      </c>
      <c r="D2260" s="19" t="s">
        <v>2373</v>
      </c>
      <c r="E2260" s="19" t="s">
        <v>2373</v>
      </c>
      <c r="F2260" s="19" t="s">
        <v>2374</v>
      </c>
      <c r="G2260" s="19">
        <v>1</v>
      </c>
      <c r="H2260" s="19" t="s">
        <v>2373</v>
      </c>
      <c r="I2260" s="19" t="str">
        <f t="shared" si="70"/>
        <v>Obesity</v>
      </c>
      <c r="J2260" s="19" t="str">
        <f t="shared" si="71"/>
        <v>Normal</v>
      </c>
    </row>
    <row r="2261" spans="1:10" x14ac:dyDescent="0.3">
      <c r="A2261" s="19" t="s">
        <v>92</v>
      </c>
      <c r="B2261" s="19">
        <v>28.7</v>
      </c>
      <c r="C2261" s="21">
        <v>4.99</v>
      </c>
      <c r="D2261" s="19" t="s">
        <v>2373</v>
      </c>
      <c r="E2261" s="19" t="s">
        <v>2373</v>
      </c>
      <c r="F2261" s="19" t="s">
        <v>2374</v>
      </c>
      <c r="G2261" s="19">
        <v>1</v>
      </c>
      <c r="H2261" s="19" t="s">
        <v>2373</v>
      </c>
      <c r="I2261" s="19" t="str">
        <f t="shared" si="70"/>
        <v>Over Weight</v>
      </c>
      <c r="J2261" s="19" t="str">
        <f t="shared" si="71"/>
        <v>Normal</v>
      </c>
    </row>
    <row r="2262" spans="1:10" x14ac:dyDescent="0.3">
      <c r="A2262" s="19" t="s">
        <v>91</v>
      </c>
      <c r="B2262" s="19">
        <v>17.440000000000001</v>
      </c>
      <c r="C2262" s="21">
        <v>4.42</v>
      </c>
      <c r="D2262" s="19" t="s">
        <v>2374</v>
      </c>
      <c r="E2262" s="19" t="s">
        <v>2373</v>
      </c>
      <c r="F2262" s="19" t="s">
        <v>2374</v>
      </c>
      <c r="G2262" s="19">
        <v>1</v>
      </c>
      <c r="H2262" s="19" t="s">
        <v>2373</v>
      </c>
      <c r="I2262" s="19" t="str">
        <f t="shared" si="70"/>
        <v>Under Weight</v>
      </c>
      <c r="J2262" s="19" t="str">
        <f t="shared" si="71"/>
        <v>Normal</v>
      </c>
    </row>
    <row r="2263" spans="1:10" x14ac:dyDescent="0.3">
      <c r="A2263" s="19" t="s">
        <v>90</v>
      </c>
      <c r="B2263" s="19">
        <v>27.6</v>
      </c>
      <c r="C2263" s="21">
        <v>4.01</v>
      </c>
      <c r="D2263" s="19" t="s">
        <v>2373</v>
      </c>
      <c r="E2263" s="19" t="s">
        <v>2373</v>
      </c>
      <c r="F2263" s="19" t="s">
        <v>2374</v>
      </c>
      <c r="G2263" s="19">
        <v>1</v>
      </c>
      <c r="H2263" s="19" t="s">
        <v>2373</v>
      </c>
      <c r="I2263" s="19" t="str">
        <f t="shared" si="70"/>
        <v>Over Weight</v>
      </c>
      <c r="J2263" s="19" t="str">
        <f t="shared" si="71"/>
        <v>Normal</v>
      </c>
    </row>
    <row r="2264" spans="1:10" x14ac:dyDescent="0.3">
      <c r="A2264" s="19" t="s">
        <v>89</v>
      </c>
      <c r="B2264" s="19">
        <v>20.7</v>
      </c>
      <c r="C2264" s="21">
        <v>4.49</v>
      </c>
      <c r="D2264" s="19" t="s">
        <v>2373</v>
      </c>
      <c r="E2264" s="19" t="s">
        <v>2373</v>
      </c>
      <c r="F2264" s="19" t="s">
        <v>2374</v>
      </c>
      <c r="G2264" s="19">
        <v>1</v>
      </c>
      <c r="H2264" s="19" t="s">
        <v>2373</v>
      </c>
      <c r="I2264" s="19" t="str">
        <f t="shared" si="70"/>
        <v>Normal Weight</v>
      </c>
      <c r="J2264" s="19" t="str">
        <f t="shared" si="71"/>
        <v>Normal</v>
      </c>
    </row>
    <row r="2265" spans="1:10" x14ac:dyDescent="0.3">
      <c r="A2265" s="19" t="s">
        <v>88</v>
      </c>
      <c r="B2265" s="19">
        <v>20.3</v>
      </c>
      <c r="C2265" s="21">
        <v>6.37</v>
      </c>
      <c r="D2265" s="19" t="s">
        <v>2373</v>
      </c>
      <c r="E2265" s="19" t="s">
        <v>2373</v>
      </c>
      <c r="F2265" s="19" t="s">
        <v>2374</v>
      </c>
      <c r="G2265" s="19">
        <v>1</v>
      </c>
      <c r="H2265" s="19" t="s">
        <v>2373</v>
      </c>
      <c r="I2265" s="19" t="str">
        <f t="shared" si="70"/>
        <v>Normal Weight</v>
      </c>
      <c r="J2265" s="19" t="str">
        <f t="shared" si="71"/>
        <v>Prediabetes</v>
      </c>
    </row>
    <row r="2266" spans="1:10" x14ac:dyDescent="0.3">
      <c r="A2266" s="19" t="s">
        <v>87</v>
      </c>
      <c r="B2266" s="19">
        <v>19.8</v>
      </c>
      <c r="C2266" s="21">
        <v>5.12</v>
      </c>
      <c r="D2266" s="19" t="s">
        <v>2373</v>
      </c>
      <c r="E2266" s="19" t="s">
        <v>2373</v>
      </c>
      <c r="F2266" s="19" t="s">
        <v>2374</v>
      </c>
      <c r="G2266" s="19">
        <v>1</v>
      </c>
      <c r="H2266" s="19" t="s">
        <v>2373</v>
      </c>
      <c r="I2266" s="19" t="str">
        <f t="shared" si="70"/>
        <v>Normal Weight</v>
      </c>
      <c r="J2266" s="19" t="str">
        <f t="shared" si="71"/>
        <v>Normal</v>
      </c>
    </row>
    <row r="2267" spans="1:10" x14ac:dyDescent="0.3">
      <c r="A2267" s="19" t="s">
        <v>86</v>
      </c>
      <c r="B2267" s="19">
        <v>21.87</v>
      </c>
      <c r="C2267" s="21">
        <v>8.59</v>
      </c>
      <c r="D2267" s="19" t="s">
        <v>2373</v>
      </c>
      <c r="E2267" s="19" t="s">
        <v>2373</v>
      </c>
      <c r="F2267" s="19" t="s">
        <v>2373</v>
      </c>
      <c r="G2267" s="19">
        <v>0</v>
      </c>
      <c r="H2267" s="19" t="s">
        <v>2373</v>
      </c>
      <c r="I2267" s="19" t="str">
        <f t="shared" si="70"/>
        <v>Normal Weight</v>
      </c>
      <c r="J2267" s="19" t="str">
        <f t="shared" si="71"/>
        <v>Diabetes</v>
      </c>
    </row>
    <row r="2268" spans="1:10" x14ac:dyDescent="0.3">
      <c r="A2268" s="19" t="s">
        <v>85</v>
      </c>
      <c r="B2268" s="19">
        <v>16.600000000000001</v>
      </c>
      <c r="C2268" s="21">
        <v>5.87</v>
      </c>
      <c r="D2268" s="19" t="s">
        <v>2373</v>
      </c>
      <c r="E2268" s="19" t="s">
        <v>2373</v>
      </c>
      <c r="F2268" s="19" t="s">
        <v>2373</v>
      </c>
      <c r="G2268" s="19">
        <v>1</v>
      </c>
      <c r="H2268" s="19" t="s">
        <v>2373</v>
      </c>
      <c r="I2268" s="19" t="str">
        <f t="shared" si="70"/>
        <v>Under Weight</v>
      </c>
      <c r="J2268" s="19" t="str">
        <f t="shared" si="71"/>
        <v>Prediabetes</v>
      </c>
    </row>
    <row r="2269" spans="1:10" x14ac:dyDescent="0.3">
      <c r="A2269" s="19" t="s">
        <v>84</v>
      </c>
      <c r="B2269" s="19">
        <v>21.98</v>
      </c>
      <c r="C2269" s="21">
        <v>7.03</v>
      </c>
      <c r="D2269" s="19" t="s">
        <v>2373</v>
      </c>
      <c r="E2269" s="19" t="s">
        <v>2373</v>
      </c>
      <c r="F2269" s="19" t="s">
        <v>2373</v>
      </c>
      <c r="G2269" s="19">
        <v>0</v>
      </c>
      <c r="H2269" s="19" t="s">
        <v>2373</v>
      </c>
      <c r="I2269" s="19" t="str">
        <f t="shared" si="70"/>
        <v>Normal Weight</v>
      </c>
      <c r="J2269" s="19" t="str">
        <f t="shared" si="71"/>
        <v>Diabetes</v>
      </c>
    </row>
    <row r="2270" spans="1:10" x14ac:dyDescent="0.3">
      <c r="A2270" s="19" t="s">
        <v>83</v>
      </c>
      <c r="B2270" s="19">
        <v>19.7</v>
      </c>
      <c r="C2270" s="21">
        <v>5.51</v>
      </c>
      <c r="D2270" s="19" t="s">
        <v>2373</v>
      </c>
      <c r="E2270" s="19" t="s">
        <v>2373</v>
      </c>
      <c r="F2270" s="19" t="s">
        <v>2373</v>
      </c>
      <c r="G2270" s="19">
        <v>1</v>
      </c>
      <c r="H2270" s="19" t="s">
        <v>2373</v>
      </c>
      <c r="I2270" s="19" t="str">
        <f t="shared" si="70"/>
        <v>Normal Weight</v>
      </c>
      <c r="J2270" s="19" t="str">
        <f t="shared" si="71"/>
        <v>Normal</v>
      </c>
    </row>
    <row r="2271" spans="1:10" x14ac:dyDescent="0.3">
      <c r="A2271" s="19" t="s">
        <v>82</v>
      </c>
      <c r="B2271" s="19">
        <v>19.21</v>
      </c>
      <c r="C2271" s="21">
        <v>4.76</v>
      </c>
      <c r="D2271" s="19" t="s">
        <v>2373</v>
      </c>
      <c r="E2271" s="19" t="s">
        <v>2374</v>
      </c>
      <c r="F2271" s="19" t="s">
        <v>2373</v>
      </c>
      <c r="G2271" s="19">
        <v>1</v>
      </c>
      <c r="H2271" s="19" t="s">
        <v>2373</v>
      </c>
      <c r="I2271" s="19" t="str">
        <f t="shared" si="70"/>
        <v>Normal Weight</v>
      </c>
      <c r="J2271" s="19" t="str">
        <f t="shared" si="71"/>
        <v>Normal</v>
      </c>
    </row>
    <row r="2272" spans="1:10" x14ac:dyDescent="0.3">
      <c r="A2272" s="19" t="s">
        <v>81</v>
      </c>
      <c r="B2272" s="19">
        <v>19.3</v>
      </c>
      <c r="C2272" s="21">
        <v>4.7</v>
      </c>
      <c r="D2272" s="19" t="s">
        <v>2373</v>
      </c>
      <c r="E2272" s="19" t="s">
        <v>2374</v>
      </c>
      <c r="F2272" s="19" t="s">
        <v>2373</v>
      </c>
      <c r="G2272" s="19">
        <v>1</v>
      </c>
      <c r="H2272" s="19" t="s">
        <v>2373</v>
      </c>
      <c r="I2272" s="19" t="str">
        <f t="shared" si="70"/>
        <v>Normal Weight</v>
      </c>
      <c r="J2272" s="19" t="str">
        <f t="shared" si="71"/>
        <v>Normal</v>
      </c>
    </row>
    <row r="2273" spans="1:10" x14ac:dyDescent="0.3">
      <c r="A2273" s="19" t="s">
        <v>80</v>
      </c>
      <c r="B2273" s="19">
        <v>16.22</v>
      </c>
      <c r="C2273" s="21">
        <v>6.21</v>
      </c>
      <c r="D2273" s="19" t="s">
        <v>2374</v>
      </c>
      <c r="E2273" s="19" t="s">
        <v>2373</v>
      </c>
      <c r="F2273" s="19" t="s">
        <v>2373</v>
      </c>
      <c r="G2273" s="19">
        <v>0</v>
      </c>
      <c r="H2273" s="19" t="s">
        <v>2373</v>
      </c>
      <c r="I2273" s="19" t="str">
        <f t="shared" si="70"/>
        <v>Under Weight</v>
      </c>
      <c r="J2273" s="19" t="str">
        <f t="shared" si="71"/>
        <v>Prediabetes</v>
      </c>
    </row>
    <row r="2274" spans="1:10" x14ac:dyDescent="0.3">
      <c r="A2274" s="19" t="s">
        <v>79</v>
      </c>
      <c r="B2274" s="19">
        <v>17.12</v>
      </c>
      <c r="C2274" s="21">
        <v>4.5199999999999996</v>
      </c>
      <c r="D2274" s="19" t="s">
        <v>2373</v>
      </c>
      <c r="E2274" s="19" t="s">
        <v>2374</v>
      </c>
      <c r="F2274" s="19" t="s">
        <v>2373</v>
      </c>
      <c r="G2274" s="19">
        <v>1</v>
      </c>
      <c r="H2274" s="19" t="s">
        <v>2373</v>
      </c>
      <c r="I2274" s="19" t="str">
        <f t="shared" si="70"/>
        <v>Under Weight</v>
      </c>
      <c r="J2274" s="19" t="str">
        <f t="shared" si="71"/>
        <v>Normal</v>
      </c>
    </row>
    <row r="2275" spans="1:10" x14ac:dyDescent="0.3">
      <c r="A2275" s="19" t="s">
        <v>78</v>
      </c>
      <c r="B2275" s="19">
        <v>19.07</v>
      </c>
      <c r="C2275" s="21">
        <v>5.45</v>
      </c>
      <c r="D2275" s="19" t="s">
        <v>2373</v>
      </c>
      <c r="E2275" s="19" t="s">
        <v>2373</v>
      </c>
      <c r="F2275" s="19" t="s">
        <v>2373</v>
      </c>
      <c r="G2275" s="19">
        <v>1</v>
      </c>
      <c r="H2275" s="19" t="s">
        <v>2373</v>
      </c>
      <c r="I2275" s="19" t="str">
        <f t="shared" si="70"/>
        <v>Normal Weight</v>
      </c>
      <c r="J2275" s="19" t="str">
        <f t="shared" si="71"/>
        <v>Normal</v>
      </c>
    </row>
    <row r="2276" spans="1:10" x14ac:dyDescent="0.3">
      <c r="A2276" s="19" t="s">
        <v>77</v>
      </c>
      <c r="B2276" s="19">
        <v>15.56</v>
      </c>
      <c r="C2276" s="21">
        <v>4.42</v>
      </c>
      <c r="D2276" s="19" t="s">
        <v>2373</v>
      </c>
      <c r="E2276" s="19" t="s">
        <v>2373</v>
      </c>
      <c r="F2276" s="19" t="s">
        <v>2373</v>
      </c>
      <c r="G2276" s="19">
        <v>0</v>
      </c>
      <c r="H2276" s="19" t="s">
        <v>2373</v>
      </c>
      <c r="I2276" s="19" t="str">
        <f t="shared" si="70"/>
        <v>Under Weight</v>
      </c>
      <c r="J2276" s="19" t="str">
        <f t="shared" si="71"/>
        <v>Normal</v>
      </c>
    </row>
    <row r="2277" spans="1:10" x14ac:dyDescent="0.3">
      <c r="A2277" s="19" t="s">
        <v>76</v>
      </c>
      <c r="B2277" s="19">
        <v>22.76</v>
      </c>
      <c r="C2277" s="21">
        <v>9.44</v>
      </c>
      <c r="D2277" s="19" t="s">
        <v>2373</v>
      </c>
      <c r="E2277" s="19" t="s">
        <v>2373</v>
      </c>
      <c r="F2277" s="19" t="s">
        <v>2373</v>
      </c>
      <c r="G2277" s="19">
        <v>0</v>
      </c>
      <c r="H2277" s="19" t="s">
        <v>2373</v>
      </c>
      <c r="I2277" s="19" t="str">
        <f t="shared" si="70"/>
        <v>Normal Weight</v>
      </c>
      <c r="J2277" s="19" t="str">
        <f t="shared" si="71"/>
        <v>Diabetes</v>
      </c>
    </row>
    <row r="2278" spans="1:10" x14ac:dyDescent="0.3">
      <c r="A2278" s="19" t="s">
        <v>75</v>
      </c>
      <c r="B2278" s="19">
        <v>22.79</v>
      </c>
      <c r="C2278" s="21">
        <v>6.15</v>
      </c>
      <c r="D2278" s="19" t="s">
        <v>2374</v>
      </c>
      <c r="E2278" s="19" t="s">
        <v>2373</v>
      </c>
      <c r="F2278" s="19" t="s">
        <v>2374</v>
      </c>
      <c r="G2278" s="19">
        <v>1</v>
      </c>
      <c r="H2278" s="19" t="s">
        <v>2373</v>
      </c>
      <c r="I2278" s="19" t="str">
        <f t="shared" si="70"/>
        <v>Normal Weight</v>
      </c>
      <c r="J2278" s="19" t="str">
        <f t="shared" si="71"/>
        <v>Prediabetes</v>
      </c>
    </row>
    <row r="2279" spans="1:10" x14ac:dyDescent="0.3">
      <c r="A2279" s="19" t="s">
        <v>74</v>
      </c>
      <c r="B2279" s="19">
        <v>17.41</v>
      </c>
      <c r="C2279" s="21">
        <v>5.13</v>
      </c>
      <c r="D2279" s="19" t="s">
        <v>2374</v>
      </c>
      <c r="E2279" s="19" t="s">
        <v>2373</v>
      </c>
      <c r="F2279" s="19" t="s">
        <v>2373</v>
      </c>
      <c r="G2279" s="19">
        <v>0</v>
      </c>
      <c r="H2279" s="19" t="s">
        <v>2373</v>
      </c>
      <c r="I2279" s="19" t="str">
        <f t="shared" si="70"/>
        <v>Under Weight</v>
      </c>
      <c r="J2279" s="19" t="str">
        <f t="shared" si="71"/>
        <v>Normal</v>
      </c>
    </row>
    <row r="2280" spans="1:10" x14ac:dyDescent="0.3">
      <c r="A2280" s="19" t="s">
        <v>73</v>
      </c>
      <c r="B2280" s="19">
        <v>19.32</v>
      </c>
      <c r="C2280" s="21">
        <v>4.96</v>
      </c>
      <c r="D2280" s="19" t="s">
        <v>2374</v>
      </c>
      <c r="E2280" s="19" t="s">
        <v>2373</v>
      </c>
      <c r="F2280" s="19" t="s">
        <v>2373</v>
      </c>
      <c r="G2280" s="19">
        <v>0</v>
      </c>
      <c r="H2280" s="19" t="s">
        <v>2373</v>
      </c>
      <c r="I2280" s="19" t="str">
        <f t="shared" si="70"/>
        <v>Normal Weight</v>
      </c>
      <c r="J2280" s="19" t="str">
        <f t="shared" si="71"/>
        <v>Normal</v>
      </c>
    </row>
    <row r="2281" spans="1:10" x14ac:dyDescent="0.3">
      <c r="A2281" s="19" t="s">
        <v>72</v>
      </c>
      <c r="B2281" s="19">
        <v>18.25</v>
      </c>
      <c r="C2281" s="21">
        <v>10.95</v>
      </c>
      <c r="D2281" s="19" t="s">
        <v>2373</v>
      </c>
      <c r="E2281" s="19" t="s">
        <v>2373</v>
      </c>
      <c r="F2281" s="19" t="s">
        <v>2373</v>
      </c>
      <c r="G2281" s="19">
        <v>0</v>
      </c>
      <c r="H2281" s="19" t="s">
        <v>2373</v>
      </c>
      <c r="I2281" s="19" t="str">
        <f t="shared" si="70"/>
        <v>Under Weight</v>
      </c>
      <c r="J2281" s="19" t="str">
        <f t="shared" si="71"/>
        <v>Diabetes</v>
      </c>
    </row>
    <row r="2282" spans="1:10" x14ac:dyDescent="0.3">
      <c r="A2282" s="19" t="s">
        <v>71</v>
      </c>
      <c r="B2282" s="19">
        <v>53.13</v>
      </c>
      <c r="C2282" s="21">
        <v>4.4400000000000004</v>
      </c>
      <c r="D2282" s="19" t="s">
        <v>2373</v>
      </c>
      <c r="E2282" s="19" t="s">
        <v>2374</v>
      </c>
      <c r="F2282" s="19" t="s">
        <v>2373</v>
      </c>
      <c r="G2282" s="19">
        <v>1</v>
      </c>
      <c r="H2282" s="19" t="s">
        <v>2373</v>
      </c>
      <c r="I2282" s="19" t="str">
        <f t="shared" si="70"/>
        <v>Obesity</v>
      </c>
      <c r="J2282" s="19" t="str">
        <f t="shared" si="71"/>
        <v>Normal</v>
      </c>
    </row>
    <row r="2283" spans="1:10" x14ac:dyDescent="0.3">
      <c r="A2283" s="19" t="s">
        <v>70</v>
      </c>
      <c r="B2283" s="19">
        <v>20.46</v>
      </c>
      <c r="C2283" s="21">
        <v>4.0199999999999996</v>
      </c>
      <c r="D2283" s="19" t="s">
        <v>2373</v>
      </c>
      <c r="E2283" s="19" t="s">
        <v>2373</v>
      </c>
      <c r="F2283" s="19" t="s">
        <v>2373</v>
      </c>
      <c r="G2283" s="19">
        <v>0</v>
      </c>
      <c r="H2283" s="19" t="s">
        <v>2373</v>
      </c>
      <c r="I2283" s="19" t="str">
        <f t="shared" si="70"/>
        <v>Normal Weight</v>
      </c>
      <c r="J2283" s="19" t="str">
        <f t="shared" si="71"/>
        <v>Normal</v>
      </c>
    </row>
    <row r="2284" spans="1:10" x14ac:dyDescent="0.3">
      <c r="A2284" s="19" t="s">
        <v>69</v>
      </c>
      <c r="B2284" s="19">
        <v>43.01</v>
      </c>
      <c r="C2284" s="21">
        <v>5.44</v>
      </c>
      <c r="D2284" s="19" t="s">
        <v>2373</v>
      </c>
      <c r="E2284" s="19" t="s">
        <v>2374</v>
      </c>
      <c r="F2284" s="19" t="s">
        <v>2373</v>
      </c>
      <c r="G2284" s="19">
        <v>1</v>
      </c>
      <c r="H2284" s="19" t="s">
        <v>2373</v>
      </c>
      <c r="I2284" s="19" t="str">
        <f t="shared" si="70"/>
        <v>Obesity</v>
      </c>
      <c r="J2284" s="19" t="str">
        <f t="shared" si="71"/>
        <v>Normal</v>
      </c>
    </row>
    <row r="2285" spans="1:10" x14ac:dyDescent="0.3">
      <c r="A2285" s="19" t="s">
        <v>68</v>
      </c>
      <c r="B2285" s="19">
        <v>15.01</v>
      </c>
      <c r="C2285" s="21">
        <v>4.1500000000000004</v>
      </c>
      <c r="D2285" s="19" t="s">
        <v>2373</v>
      </c>
      <c r="E2285" s="19" t="s">
        <v>2373</v>
      </c>
      <c r="F2285" s="19" t="s">
        <v>2374</v>
      </c>
      <c r="G2285" s="19">
        <v>1</v>
      </c>
      <c r="H2285" s="19" t="s">
        <v>2373</v>
      </c>
      <c r="I2285" s="19" t="str">
        <f t="shared" si="70"/>
        <v>Under Weight</v>
      </c>
      <c r="J2285" s="19" t="str">
        <f t="shared" si="71"/>
        <v>Normal</v>
      </c>
    </row>
    <row r="2286" spans="1:10" x14ac:dyDescent="0.3">
      <c r="A2286" s="19" t="s">
        <v>67</v>
      </c>
      <c r="B2286" s="19">
        <v>41.14</v>
      </c>
      <c r="C2286" s="21">
        <v>6.02</v>
      </c>
      <c r="D2286" s="19" t="s">
        <v>2373</v>
      </c>
      <c r="E2286" s="19" t="s">
        <v>2374</v>
      </c>
      <c r="F2286" s="19" t="s">
        <v>2373</v>
      </c>
      <c r="G2286" s="19">
        <v>1</v>
      </c>
      <c r="H2286" s="19" t="s">
        <v>2373</v>
      </c>
      <c r="I2286" s="19" t="str">
        <f t="shared" si="70"/>
        <v>Obesity</v>
      </c>
      <c r="J2286" s="19" t="str">
        <f t="shared" si="71"/>
        <v>Prediabetes</v>
      </c>
    </row>
    <row r="2287" spans="1:10" x14ac:dyDescent="0.3">
      <c r="A2287" s="19" t="s">
        <v>66</v>
      </c>
      <c r="B2287" s="19">
        <v>16.55</v>
      </c>
      <c r="C2287" s="21">
        <v>7.73</v>
      </c>
      <c r="D2287" s="19" t="s">
        <v>2373</v>
      </c>
      <c r="E2287" s="19" t="s">
        <v>2373</v>
      </c>
      <c r="F2287" s="19" t="s">
        <v>2373</v>
      </c>
      <c r="G2287" s="19">
        <v>0</v>
      </c>
      <c r="H2287" s="19" t="s">
        <v>2373</v>
      </c>
      <c r="I2287" s="19" t="str">
        <f t="shared" si="70"/>
        <v>Under Weight</v>
      </c>
      <c r="J2287" s="19" t="str">
        <f t="shared" si="71"/>
        <v>Diabetes</v>
      </c>
    </row>
    <row r="2288" spans="1:10" x14ac:dyDescent="0.3">
      <c r="A2288" s="19" t="s">
        <v>65</v>
      </c>
      <c r="B2288" s="19">
        <v>37.29</v>
      </c>
      <c r="C2288" s="21">
        <v>5.03</v>
      </c>
      <c r="D2288" s="19" t="s">
        <v>2373</v>
      </c>
      <c r="E2288" s="19" t="s">
        <v>2374</v>
      </c>
      <c r="F2288" s="19" t="s">
        <v>2373</v>
      </c>
      <c r="G2288" s="19">
        <v>1</v>
      </c>
      <c r="H2288" s="19" t="s">
        <v>2373</v>
      </c>
      <c r="I2288" s="19" t="str">
        <f t="shared" si="70"/>
        <v>Obesity</v>
      </c>
      <c r="J2288" s="19" t="str">
        <f t="shared" si="71"/>
        <v>Normal</v>
      </c>
    </row>
    <row r="2289" spans="1:10" x14ac:dyDescent="0.3">
      <c r="A2289" s="19" t="s">
        <v>64</v>
      </c>
      <c r="B2289" s="19">
        <v>16.739999999999998</v>
      </c>
      <c r="C2289" s="21">
        <v>4.08</v>
      </c>
      <c r="D2289" s="19" t="s">
        <v>2374</v>
      </c>
      <c r="E2289" s="19" t="s">
        <v>2373</v>
      </c>
      <c r="F2289" s="19" t="s">
        <v>2373</v>
      </c>
      <c r="G2289" s="19">
        <v>0</v>
      </c>
      <c r="H2289" s="19" t="s">
        <v>2373</v>
      </c>
      <c r="I2289" s="19" t="str">
        <f t="shared" si="70"/>
        <v>Under Weight</v>
      </c>
      <c r="J2289" s="19" t="str">
        <f t="shared" si="71"/>
        <v>Normal</v>
      </c>
    </row>
    <row r="2290" spans="1:10" x14ac:dyDescent="0.3">
      <c r="A2290" s="19" t="s">
        <v>63</v>
      </c>
      <c r="B2290" s="19">
        <v>34.43</v>
      </c>
      <c r="C2290" s="21">
        <v>4.2699999999999996</v>
      </c>
      <c r="D2290" s="19" t="s">
        <v>2373</v>
      </c>
      <c r="E2290" s="19" t="s">
        <v>2374</v>
      </c>
      <c r="F2290" s="19" t="s">
        <v>2373</v>
      </c>
      <c r="G2290" s="19">
        <v>1</v>
      </c>
      <c r="H2290" s="19" t="s">
        <v>2373</v>
      </c>
      <c r="I2290" s="19" t="str">
        <f t="shared" si="70"/>
        <v>Obesity</v>
      </c>
      <c r="J2290" s="19" t="str">
        <f t="shared" si="71"/>
        <v>Normal</v>
      </c>
    </row>
    <row r="2291" spans="1:10" x14ac:dyDescent="0.3">
      <c r="A2291" s="19" t="s">
        <v>62</v>
      </c>
      <c r="B2291" s="19">
        <v>34.1</v>
      </c>
      <c r="C2291" s="21">
        <v>4.07</v>
      </c>
      <c r="D2291" s="19" t="s">
        <v>2373</v>
      </c>
      <c r="E2291" s="19" t="s">
        <v>2374</v>
      </c>
      <c r="F2291" s="19" t="s">
        <v>2373</v>
      </c>
      <c r="G2291" s="19">
        <v>1</v>
      </c>
      <c r="H2291" s="19" t="s">
        <v>2373</v>
      </c>
      <c r="I2291" s="19" t="str">
        <f t="shared" si="70"/>
        <v>Obesity</v>
      </c>
      <c r="J2291" s="19" t="str">
        <f t="shared" si="71"/>
        <v>Normal</v>
      </c>
    </row>
    <row r="2292" spans="1:10" x14ac:dyDescent="0.3">
      <c r="A2292" s="19" t="s">
        <v>61</v>
      </c>
      <c r="B2292" s="19">
        <v>19.3</v>
      </c>
      <c r="C2292" s="21">
        <v>10.36</v>
      </c>
      <c r="D2292" s="19" t="s">
        <v>2373</v>
      </c>
      <c r="E2292" s="19" t="s">
        <v>2373</v>
      </c>
      <c r="F2292" s="19" t="s">
        <v>2373</v>
      </c>
      <c r="G2292" s="19">
        <v>0</v>
      </c>
      <c r="H2292" s="19" t="s">
        <v>2373</v>
      </c>
      <c r="I2292" s="19" t="str">
        <f t="shared" si="70"/>
        <v>Normal Weight</v>
      </c>
      <c r="J2292" s="19" t="str">
        <f t="shared" si="71"/>
        <v>Diabetes</v>
      </c>
    </row>
    <row r="2293" spans="1:10" x14ac:dyDescent="0.3">
      <c r="A2293" s="19" t="s">
        <v>60</v>
      </c>
      <c r="B2293" s="19">
        <v>33.659999999999997</v>
      </c>
      <c r="C2293" s="21">
        <v>5.71</v>
      </c>
      <c r="D2293" s="19" t="s">
        <v>2373</v>
      </c>
      <c r="E2293" s="19" t="s">
        <v>2374</v>
      </c>
      <c r="F2293" s="19" t="s">
        <v>2373</v>
      </c>
      <c r="G2293" s="19">
        <v>1</v>
      </c>
      <c r="H2293" s="19" t="s">
        <v>2373</v>
      </c>
      <c r="I2293" s="19" t="str">
        <f t="shared" si="70"/>
        <v>Obesity</v>
      </c>
      <c r="J2293" s="19" t="str">
        <f t="shared" si="71"/>
        <v>Prediabetes</v>
      </c>
    </row>
    <row r="2294" spans="1:10" x14ac:dyDescent="0.3">
      <c r="A2294" s="19" t="s">
        <v>59</v>
      </c>
      <c r="B2294" s="19">
        <v>33.33</v>
      </c>
      <c r="C2294" s="21">
        <v>6.08</v>
      </c>
      <c r="D2294" s="19" t="s">
        <v>2373</v>
      </c>
      <c r="E2294" s="19" t="s">
        <v>2374</v>
      </c>
      <c r="F2294" s="19" t="s">
        <v>2373</v>
      </c>
      <c r="G2294" s="19">
        <v>1</v>
      </c>
      <c r="H2294" s="19" t="s">
        <v>2373</v>
      </c>
      <c r="I2294" s="19" t="str">
        <f t="shared" si="70"/>
        <v>Obesity</v>
      </c>
      <c r="J2294" s="19" t="str">
        <f t="shared" si="71"/>
        <v>Prediabetes</v>
      </c>
    </row>
    <row r="2295" spans="1:10" x14ac:dyDescent="0.3">
      <c r="A2295" s="19" t="s">
        <v>58</v>
      </c>
      <c r="B2295" s="19">
        <v>21.84</v>
      </c>
      <c r="C2295" s="21">
        <v>5.71</v>
      </c>
      <c r="D2295" s="19" t="s">
        <v>2373</v>
      </c>
      <c r="E2295" s="19" t="s">
        <v>2374</v>
      </c>
      <c r="F2295" s="19" t="s">
        <v>2373</v>
      </c>
      <c r="G2295" s="19">
        <v>1</v>
      </c>
      <c r="H2295" s="19" t="s">
        <v>2373</v>
      </c>
      <c r="I2295" s="19" t="str">
        <f t="shared" si="70"/>
        <v>Normal Weight</v>
      </c>
      <c r="J2295" s="19" t="str">
        <f t="shared" si="71"/>
        <v>Prediabetes</v>
      </c>
    </row>
    <row r="2296" spans="1:10" x14ac:dyDescent="0.3">
      <c r="A2296" s="19" t="s">
        <v>57</v>
      </c>
      <c r="B2296" s="19">
        <v>16.87</v>
      </c>
      <c r="C2296" s="21">
        <v>9.1300000000000008</v>
      </c>
      <c r="D2296" s="19" t="s">
        <v>2373</v>
      </c>
      <c r="E2296" s="19" t="s">
        <v>2373</v>
      </c>
      <c r="F2296" s="19" t="s">
        <v>2373</v>
      </c>
      <c r="G2296" s="19">
        <v>0</v>
      </c>
      <c r="H2296" s="19" t="s">
        <v>2373</v>
      </c>
      <c r="I2296" s="19" t="str">
        <f t="shared" si="70"/>
        <v>Under Weight</v>
      </c>
      <c r="J2296" s="19" t="str">
        <f t="shared" si="71"/>
        <v>Diabetes</v>
      </c>
    </row>
    <row r="2297" spans="1:10" x14ac:dyDescent="0.3">
      <c r="A2297" s="19" t="s">
        <v>56</v>
      </c>
      <c r="B2297" s="19">
        <v>30.14</v>
      </c>
      <c r="C2297" s="21">
        <v>5.49</v>
      </c>
      <c r="D2297" s="19" t="s">
        <v>2373</v>
      </c>
      <c r="E2297" s="19" t="s">
        <v>2374</v>
      </c>
      <c r="F2297" s="19" t="s">
        <v>2373</v>
      </c>
      <c r="G2297" s="19">
        <v>1</v>
      </c>
      <c r="H2297" s="19" t="s">
        <v>2373</v>
      </c>
      <c r="I2297" s="19" t="str">
        <f t="shared" si="70"/>
        <v>Obesity</v>
      </c>
      <c r="J2297" s="19" t="str">
        <f t="shared" si="71"/>
        <v>Normal</v>
      </c>
    </row>
    <row r="2298" spans="1:10" x14ac:dyDescent="0.3">
      <c r="A2298" s="19" t="s">
        <v>55</v>
      </c>
      <c r="B2298" s="19">
        <v>23.21</v>
      </c>
      <c r="C2298" s="21">
        <v>4.37</v>
      </c>
      <c r="D2298" s="19" t="s">
        <v>2373</v>
      </c>
      <c r="E2298" s="19" t="s">
        <v>2374</v>
      </c>
      <c r="F2298" s="19" t="s">
        <v>2373</v>
      </c>
      <c r="G2298" s="19">
        <v>1</v>
      </c>
      <c r="H2298" s="19" t="s">
        <v>2373</v>
      </c>
      <c r="I2298" s="19" t="str">
        <f t="shared" si="70"/>
        <v>Normal Weight</v>
      </c>
      <c r="J2298" s="19" t="str">
        <f t="shared" si="71"/>
        <v>Normal</v>
      </c>
    </row>
    <row r="2299" spans="1:10" x14ac:dyDescent="0.3">
      <c r="A2299" s="19" t="s">
        <v>54</v>
      </c>
      <c r="B2299" s="19">
        <v>17.170000000000002</v>
      </c>
      <c r="C2299" s="21">
        <v>8.4600000000000009</v>
      </c>
      <c r="D2299" s="19" t="s">
        <v>2373</v>
      </c>
      <c r="E2299" s="19" t="s">
        <v>2373</v>
      </c>
      <c r="F2299" s="19" t="s">
        <v>2373</v>
      </c>
      <c r="G2299" s="19">
        <v>0</v>
      </c>
      <c r="H2299" s="19" t="s">
        <v>2373</v>
      </c>
      <c r="I2299" s="19" t="str">
        <f t="shared" si="70"/>
        <v>Under Weight</v>
      </c>
      <c r="J2299" s="19" t="str">
        <f t="shared" si="71"/>
        <v>Diabetes</v>
      </c>
    </row>
    <row r="2300" spans="1:10" x14ac:dyDescent="0.3">
      <c r="A2300" s="19" t="s">
        <v>53</v>
      </c>
      <c r="B2300" s="19">
        <v>15.61</v>
      </c>
      <c r="C2300" s="21">
        <v>5.28</v>
      </c>
      <c r="D2300" s="19" t="s">
        <v>2373</v>
      </c>
      <c r="E2300" s="19" t="s">
        <v>2373</v>
      </c>
      <c r="F2300" s="19" t="s">
        <v>2373</v>
      </c>
      <c r="G2300" s="19">
        <v>1</v>
      </c>
      <c r="H2300" s="19" t="s">
        <v>2373</v>
      </c>
      <c r="I2300" s="19" t="str">
        <f t="shared" si="70"/>
        <v>Under Weight</v>
      </c>
      <c r="J2300" s="19" t="str">
        <f t="shared" si="71"/>
        <v>Normal</v>
      </c>
    </row>
    <row r="2301" spans="1:10" x14ac:dyDescent="0.3">
      <c r="A2301" s="19" t="s">
        <v>52</v>
      </c>
      <c r="B2301" s="19">
        <v>17.98</v>
      </c>
      <c r="C2301" s="21">
        <v>5.33</v>
      </c>
      <c r="D2301" s="19" t="s">
        <v>2374</v>
      </c>
      <c r="E2301" s="19" t="s">
        <v>2373</v>
      </c>
      <c r="F2301" s="19" t="s">
        <v>2374</v>
      </c>
      <c r="G2301" s="19">
        <v>1</v>
      </c>
      <c r="H2301" s="19" t="s">
        <v>2373</v>
      </c>
      <c r="I2301" s="19" t="str">
        <f t="shared" si="70"/>
        <v>Under Weight</v>
      </c>
      <c r="J2301" s="19" t="str">
        <f t="shared" si="71"/>
        <v>Normal</v>
      </c>
    </row>
    <row r="2302" spans="1:10" x14ac:dyDescent="0.3">
      <c r="A2302" s="19" t="s">
        <v>51</v>
      </c>
      <c r="B2302" s="19">
        <v>21.64</v>
      </c>
      <c r="C2302" s="21">
        <v>5.5</v>
      </c>
      <c r="D2302" s="19" t="s">
        <v>2373</v>
      </c>
      <c r="E2302" s="19" t="s">
        <v>2374</v>
      </c>
      <c r="F2302" s="19" t="s">
        <v>2373</v>
      </c>
      <c r="G2302" s="19">
        <v>1</v>
      </c>
      <c r="H2302" s="19" t="s">
        <v>2373</v>
      </c>
      <c r="I2302" s="19" t="str">
        <f t="shared" si="70"/>
        <v>Normal Weight</v>
      </c>
      <c r="J2302" s="19" t="str">
        <f t="shared" si="71"/>
        <v>Normal</v>
      </c>
    </row>
    <row r="2303" spans="1:10" x14ac:dyDescent="0.3">
      <c r="A2303" s="19" t="s">
        <v>50</v>
      </c>
      <c r="B2303" s="19">
        <v>16.399999999999999</v>
      </c>
      <c r="C2303" s="21">
        <v>5.4</v>
      </c>
      <c r="D2303" s="19" t="s">
        <v>2373</v>
      </c>
      <c r="E2303" s="19" t="s">
        <v>2373</v>
      </c>
      <c r="F2303" s="19" t="s">
        <v>2374</v>
      </c>
      <c r="G2303" s="19">
        <v>1</v>
      </c>
      <c r="H2303" s="19" t="s">
        <v>2373</v>
      </c>
      <c r="I2303" s="19" t="str">
        <f t="shared" si="70"/>
        <v>Under Weight</v>
      </c>
      <c r="J2303" s="19" t="str">
        <f t="shared" si="71"/>
        <v>Normal</v>
      </c>
    </row>
    <row r="2304" spans="1:10" x14ac:dyDescent="0.3">
      <c r="A2304" s="19" t="s">
        <v>49</v>
      </c>
      <c r="B2304" s="19">
        <v>15.77</v>
      </c>
      <c r="C2304" s="21">
        <v>6.05</v>
      </c>
      <c r="D2304" s="19" t="s">
        <v>2374</v>
      </c>
      <c r="E2304" s="19" t="s">
        <v>2373</v>
      </c>
      <c r="F2304" s="19" t="s">
        <v>2373</v>
      </c>
      <c r="G2304" s="19">
        <v>1</v>
      </c>
      <c r="H2304" s="19" t="s">
        <v>2373</v>
      </c>
      <c r="I2304" s="19" t="str">
        <f t="shared" si="70"/>
        <v>Under Weight</v>
      </c>
      <c r="J2304" s="19" t="str">
        <f t="shared" si="71"/>
        <v>Prediabetes</v>
      </c>
    </row>
    <row r="2305" spans="1:10" x14ac:dyDescent="0.3">
      <c r="A2305" s="19" t="s">
        <v>48</v>
      </c>
      <c r="B2305" s="19">
        <v>18.27</v>
      </c>
      <c r="C2305" s="21">
        <v>11.46</v>
      </c>
      <c r="D2305" s="19" t="s">
        <v>2373</v>
      </c>
      <c r="E2305" s="19" t="s">
        <v>2373</v>
      </c>
      <c r="F2305" s="19" t="s">
        <v>2373</v>
      </c>
      <c r="G2305" s="19">
        <v>0</v>
      </c>
      <c r="H2305" s="19" t="s">
        <v>2373</v>
      </c>
      <c r="I2305" s="19" t="str">
        <f t="shared" si="70"/>
        <v>Under Weight</v>
      </c>
      <c r="J2305" s="19" t="str">
        <f t="shared" si="71"/>
        <v>Diabetes</v>
      </c>
    </row>
    <row r="2306" spans="1:10" x14ac:dyDescent="0.3">
      <c r="A2306" s="19" t="s">
        <v>47</v>
      </c>
      <c r="B2306" s="19">
        <v>16.489999999999998</v>
      </c>
      <c r="C2306" s="21">
        <v>8.48</v>
      </c>
      <c r="D2306" s="19" t="s">
        <v>2373</v>
      </c>
      <c r="E2306" s="19" t="s">
        <v>2373</v>
      </c>
      <c r="F2306" s="19" t="s">
        <v>2373</v>
      </c>
      <c r="G2306" s="19">
        <v>0</v>
      </c>
      <c r="H2306" s="19" t="s">
        <v>2373</v>
      </c>
      <c r="I2306" s="19" t="str">
        <f t="shared" si="70"/>
        <v>Under Weight</v>
      </c>
      <c r="J2306" s="19" t="str">
        <f t="shared" si="71"/>
        <v>Diabetes</v>
      </c>
    </row>
    <row r="2307" spans="1:10" x14ac:dyDescent="0.3">
      <c r="A2307" s="19" t="s">
        <v>46</v>
      </c>
      <c r="B2307" s="19">
        <v>16.14</v>
      </c>
      <c r="C2307" s="21">
        <v>4.8600000000000003</v>
      </c>
      <c r="D2307" s="19" t="s">
        <v>2373</v>
      </c>
      <c r="E2307" s="19" t="s">
        <v>2373</v>
      </c>
      <c r="F2307" s="19" t="s">
        <v>2373</v>
      </c>
      <c r="G2307" s="19">
        <v>0</v>
      </c>
      <c r="H2307" s="19" t="s">
        <v>2373</v>
      </c>
      <c r="I2307" s="19" t="str">
        <f t="shared" ref="I2307:I2336" si="72">IF(B2307&lt;18.5,"Under Weight",IF(B2307&lt;24.9,"Normal Weight",IF(B2307&lt;29.9,"Over Weight","Obesity")))</f>
        <v>Under Weight</v>
      </c>
      <c r="J2307" s="19" t="str">
        <f t="shared" ref="J2307:J2336" si="73">IF(C2307&lt;5.7,"Normal",IF(C2307&lt;6.4,"Prediabetes","Diabetes"))</f>
        <v>Normal</v>
      </c>
    </row>
    <row r="2308" spans="1:10" x14ac:dyDescent="0.3">
      <c r="A2308" s="19" t="s">
        <v>45</v>
      </c>
      <c r="B2308" s="19">
        <v>20.85</v>
      </c>
      <c r="C2308" s="21">
        <v>4.45</v>
      </c>
      <c r="D2308" s="19" t="s">
        <v>2374</v>
      </c>
      <c r="E2308" s="19" t="s">
        <v>2373</v>
      </c>
      <c r="F2308" s="19" t="s">
        <v>2373</v>
      </c>
      <c r="G2308" s="19">
        <v>1</v>
      </c>
      <c r="H2308" s="19" t="s">
        <v>2373</v>
      </c>
      <c r="I2308" s="19" t="str">
        <f t="shared" si="72"/>
        <v>Normal Weight</v>
      </c>
      <c r="J2308" s="19" t="str">
        <f t="shared" si="73"/>
        <v>Normal</v>
      </c>
    </row>
    <row r="2309" spans="1:10" x14ac:dyDescent="0.3">
      <c r="A2309" s="19" t="s">
        <v>44</v>
      </c>
      <c r="B2309" s="19">
        <v>15.88</v>
      </c>
      <c r="C2309" s="21">
        <v>4.3600000000000003</v>
      </c>
      <c r="D2309" s="19" t="s">
        <v>2373</v>
      </c>
      <c r="E2309" s="19" t="s">
        <v>2373</v>
      </c>
      <c r="F2309" s="19" t="s">
        <v>2373</v>
      </c>
      <c r="G2309" s="19">
        <v>0</v>
      </c>
      <c r="H2309" s="19" t="s">
        <v>2373</v>
      </c>
      <c r="I2309" s="19" t="str">
        <f t="shared" si="72"/>
        <v>Under Weight</v>
      </c>
      <c r="J2309" s="19" t="str">
        <f t="shared" si="73"/>
        <v>Normal</v>
      </c>
    </row>
    <row r="2310" spans="1:10" x14ac:dyDescent="0.3">
      <c r="A2310" s="19" t="s">
        <v>43</v>
      </c>
      <c r="B2310" s="19">
        <v>20.66</v>
      </c>
      <c r="C2310" s="21">
        <v>5.8</v>
      </c>
      <c r="D2310" s="19" t="s">
        <v>2373</v>
      </c>
      <c r="E2310" s="19" t="s">
        <v>2374</v>
      </c>
      <c r="F2310" s="19" t="s">
        <v>2373</v>
      </c>
      <c r="G2310" s="19">
        <v>1</v>
      </c>
      <c r="H2310" s="19" t="s">
        <v>2373</v>
      </c>
      <c r="I2310" s="19" t="str">
        <f t="shared" si="72"/>
        <v>Normal Weight</v>
      </c>
      <c r="J2310" s="19" t="str">
        <f t="shared" si="73"/>
        <v>Prediabetes</v>
      </c>
    </row>
    <row r="2311" spans="1:10" x14ac:dyDescent="0.3">
      <c r="A2311" s="19" t="s">
        <v>42</v>
      </c>
      <c r="B2311" s="19">
        <v>20.399999999999999</v>
      </c>
      <c r="C2311" s="21">
        <v>5.27</v>
      </c>
      <c r="D2311" s="19" t="s">
        <v>2373</v>
      </c>
      <c r="E2311" s="19" t="s">
        <v>2373</v>
      </c>
      <c r="F2311" s="19" t="s">
        <v>2373</v>
      </c>
      <c r="G2311" s="19">
        <v>0</v>
      </c>
      <c r="H2311" s="19" t="s">
        <v>2373</v>
      </c>
      <c r="I2311" s="19" t="str">
        <f t="shared" si="72"/>
        <v>Normal Weight</v>
      </c>
      <c r="J2311" s="19" t="str">
        <f t="shared" si="73"/>
        <v>Normal</v>
      </c>
    </row>
    <row r="2312" spans="1:10" x14ac:dyDescent="0.3">
      <c r="A2312" s="19" t="s">
        <v>41</v>
      </c>
      <c r="B2312" s="19">
        <v>25.19</v>
      </c>
      <c r="C2312" s="21">
        <v>5.64</v>
      </c>
      <c r="D2312" s="19" t="s">
        <v>2374</v>
      </c>
      <c r="E2312" s="19" t="s">
        <v>2373</v>
      </c>
      <c r="F2312" s="19" t="s">
        <v>2373</v>
      </c>
      <c r="G2312" s="19">
        <v>0</v>
      </c>
      <c r="H2312" s="19" t="s">
        <v>2373</v>
      </c>
      <c r="I2312" s="19" t="str">
        <f t="shared" si="72"/>
        <v>Over Weight</v>
      </c>
      <c r="J2312" s="19" t="str">
        <f t="shared" si="73"/>
        <v>Normal</v>
      </c>
    </row>
    <row r="2313" spans="1:10" x14ac:dyDescent="0.3">
      <c r="A2313" s="19" t="s">
        <v>40</v>
      </c>
      <c r="B2313" s="19">
        <v>20.54</v>
      </c>
      <c r="C2313" s="21">
        <v>4.2</v>
      </c>
      <c r="D2313" s="19" t="s">
        <v>2374</v>
      </c>
      <c r="E2313" s="19" t="s">
        <v>2373</v>
      </c>
      <c r="F2313" s="19" t="s">
        <v>2373</v>
      </c>
      <c r="G2313" s="19">
        <v>1</v>
      </c>
      <c r="H2313" s="19" t="s">
        <v>2373</v>
      </c>
      <c r="I2313" s="19" t="str">
        <f t="shared" si="72"/>
        <v>Normal Weight</v>
      </c>
      <c r="J2313" s="19" t="str">
        <f t="shared" si="73"/>
        <v>Normal</v>
      </c>
    </row>
    <row r="2314" spans="1:10" x14ac:dyDescent="0.3">
      <c r="A2314" s="19" t="s">
        <v>39</v>
      </c>
      <c r="B2314" s="19">
        <v>20.13</v>
      </c>
      <c r="C2314" s="21">
        <v>5.42</v>
      </c>
      <c r="D2314" s="19" t="s">
        <v>2373</v>
      </c>
      <c r="E2314" s="19" t="s">
        <v>2373</v>
      </c>
      <c r="F2314" s="19" t="s">
        <v>2373</v>
      </c>
      <c r="G2314" s="19">
        <v>0</v>
      </c>
      <c r="H2314" s="19" t="s">
        <v>2373</v>
      </c>
      <c r="I2314" s="19" t="str">
        <f t="shared" si="72"/>
        <v>Normal Weight</v>
      </c>
      <c r="J2314" s="19" t="str">
        <f t="shared" si="73"/>
        <v>Normal</v>
      </c>
    </row>
    <row r="2315" spans="1:10" x14ac:dyDescent="0.3">
      <c r="A2315" s="19" t="s">
        <v>38</v>
      </c>
      <c r="B2315" s="19">
        <v>18.93</v>
      </c>
      <c r="C2315" s="21">
        <v>6.11</v>
      </c>
      <c r="D2315" s="19" t="s">
        <v>2373</v>
      </c>
      <c r="E2315" s="19" t="s">
        <v>2373</v>
      </c>
      <c r="F2315" s="19" t="s">
        <v>2374</v>
      </c>
      <c r="G2315" s="19">
        <v>1</v>
      </c>
      <c r="H2315" s="19" t="s">
        <v>2373</v>
      </c>
      <c r="I2315" s="19" t="str">
        <f t="shared" si="72"/>
        <v>Normal Weight</v>
      </c>
      <c r="J2315" s="19" t="str">
        <f t="shared" si="73"/>
        <v>Prediabetes</v>
      </c>
    </row>
    <row r="2316" spans="1:10" x14ac:dyDescent="0.3">
      <c r="A2316" s="19" t="s">
        <v>37</v>
      </c>
      <c r="B2316" s="19">
        <v>24.14</v>
      </c>
      <c r="C2316" s="21">
        <v>5.29</v>
      </c>
      <c r="D2316" s="19" t="s">
        <v>2373</v>
      </c>
      <c r="E2316" s="19" t="s">
        <v>2374</v>
      </c>
      <c r="F2316" s="19" t="s">
        <v>2373</v>
      </c>
      <c r="G2316" s="19">
        <v>1</v>
      </c>
      <c r="H2316" s="19" t="s">
        <v>2373</v>
      </c>
      <c r="I2316" s="19" t="str">
        <f t="shared" si="72"/>
        <v>Normal Weight</v>
      </c>
      <c r="J2316" s="19" t="str">
        <f t="shared" si="73"/>
        <v>Normal</v>
      </c>
    </row>
    <row r="2317" spans="1:10" x14ac:dyDescent="0.3">
      <c r="A2317" s="19" t="s">
        <v>35</v>
      </c>
      <c r="B2317" s="19">
        <v>25.03</v>
      </c>
      <c r="C2317" s="21">
        <v>5.91</v>
      </c>
      <c r="D2317" s="19" t="s">
        <v>2373</v>
      </c>
      <c r="E2317" s="19" t="s">
        <v>2374</v>
      </c>
      <c r="F2317" s="19" t="s">
        <v>2373</v>
      </c>
      <c r="G2317" s="19">
        <v>1</v>
      </c>
      <c r="H2317" s="19" t="s">
        <v>2373</v>
      </c>
      <c r="I2317" s="19" t="str">
        <f t="shared" si="72"/>
        <v>Over Weight</v>
      </c>
      <c r="J2317" s="19" t="str">
        <f t="shared" si="73"/>
        <v>Prediabetes</v>
      </c>
    </row>
    <row r="2318" spans="1:10" x14ac:dyDescent="0.3">
      <c r="A2318" s="19" t="s">
        <v>34</v>
      </c>
      <c r="B2318" s="19">
        <v>20.47</v>
      </c>
      <c r="C2318" s="21">
        <v>5.81</v>
      </c>
      <c r="D2318" s="19" t="s">
        <v>2374</v>
      </c>
      <c r="E2318" s="19" t="s">
        <v>2373</v>
      </c>
      <c r="F2318" s="19" t="s">
        <v>2373</v>
      </c>
      <c r="G2318" s="19">
        <v>1</v>
      </c>
      <c r="H2318" s="19" t="s">
        <v>2373</v>
      </c>
      <c r="I2318" s="19" t="str">
        <f t="shared" si="72"/>
        <v>Normal Weight</v>
      </c>
      <c r="J2318" s="19" t="str">
        <f t="shared" si="73"/>
        <v>Prediabetes</v>
      </c>
    </row>
    <row r="2319" spans="1:10" x14ac:dyDescent="0.3">
      <c r="A2319" s="19" t="s">
        <v>33</v>
      </c>
      <c r="B2319" s="19">
        <v>18.82</v>
      </c>
      <c r="C2319" s="21">
        <v>5.51</v>
      </c>
      <c r="D2319" s="19" t="s">
        <v>2374</v>
      </c>
      <c r="E2319" s="19" t="s">
        <v>2373</v>
      </c>
      <c r="F2319" s="19" t="s">
        <v>2373</v>
      </c>
      <c r="G2319" s="19">
        <v>0</v>
      </c>
      <c r="H2319" s="19" t="s">
        <v>2373</v>
      </c>
      <c r="I2319" s="19" t="str">
        <f t="shared" si="72"/>
        <v>Normal Weight</v>
      </c>
      <c r="J2319" s="19" t="str">
        <f t="shared" si="73"/>
        <v>Normal</v>
      </c>
    </row>
    <row r="2320" spans="1:10" x14ac:dyDescent="0.3">
      <c r="A2320" s="19" t="s">
        <v>32</v>
      </c>
      <c r="B2320" s="19">
        <v>17.079999999999998</v>
      </c>
      <c r="C2320" s="21">
        <v>5.73</v>
      </c>
      <c r="D2320" s="19" t="s">
        <v>2373</v>
      </c>
      <c r="E2320" s="19" t="s">
        <v>2373</v>
      </c>
      <c r="F2320" s="19" t="s">
        <v>2374</v>
      </c>
      <c r="G2320" s="19">
        <v>1</v>
      </c>
      <c r="H2320" s="19" t="s">
        <v>2373</v>
      </c>
      <c r="I2320" s="19" t="str">
        <f t="shared" si="72"/>
        <v>Under Weight</v>
      </c>
      <c r="J2320" s="19" t="str">
        <f t="shared" si="73"/>
        <v>Prediabetes</v>
      </c>
    </row>
    <row r="2321" spans="1:10" x14ac:dyDescent="0.3">
      <c r="A2321" s="19" t="s">
        <v>30</v>
      </c>
      <c r="B2321" s="19">
        <v>19.21</v>
      </c>
      <c r="C2321" s="21">
        <v>5.53</v>
      </c>
      <c r="D2321" s="19" t="s">
        <v>2374</v>
      </c>
      <c r="E2321" s="19" t="s">
        <v>2373</v>
      </c>
      <c r="F2321" s="19" t="s">
        <v>2373</v>
      </c>
      <c r="G2321" s="19">
        <v>0</v>
      </c>
      <c r="H2321" s="19" t="s">
        <v>2373</v>
      </c>
      <c r="I2321" s="19" t="str">
        <f t="shared" si="72"/>
        <v>Normal Weight</v>
      </c>
      <c r="J2321" s="19" t="str">
        <f t="shared" si="73"/>
        <v>Normal</v>
      </c>
    </row>
    <row r="2322" spans="1:10" x14ac:dyDescent="0.3">
      <c r="A2322" s="19" t="s">
        <v>28</v>
      </c>
      <c r="B2322" s="19">
        <v>17.86</v>
      </c>
      <c r="C2322" s="21">
        <v>5.43</v>
      </c>
      <c r="D2322" s="19" t="s">
        <v>2373</v>
      </c>
      <c r="E2322" s="19" t="s">
        <v>2373</v>
      </c>
      <c r="F2322" s="19" t="s">
        <v>2374</v>
      </c>
      <c r="G2322" s="19">
        <v>1</v>
      </c>
      <c r="H2322" s="19" t="s">
        <v>2373</v>
      </c>
      <c r="I2322" s="19" t="str">
        <f t="shared" si="72"/>
        <v>Under Weight</v>
      </c>
      <c r="J2322" s="19" t="str">
        <f t="shared" si="73"/>
        <v>Normal</v>
      </c>
    </row>
    <row r="2323" spans="1:10" x14ac:dyDescent="0.3">
      <c r="A2323" s="19" t="s">
        <v>27</v>
      </c>
      <c r="B2323" s="19">
        <v>21.38</v>
      </c>
      <c r="C2323" s="21">
        <v>8.01</v>
      </c>
      <c r="D2323" s="19" t="s">
        <v>2373</v>
      </c>
      <c r="E2323" s="19" t="s">
        <v>2373</v>
      </c>
      <c r="F2323" s="19" t="s">
        <v>2373</v>
      </c>
      <c r="G2323" s="19">
        <v>0</v>
      </c>
      <c r="H2323" s="19" t="s">
        <v>2373</v>
      </c>
      <c r="I2323" s="19" t="str">
        <f t="shared" si="72"/>
        <v>Normal Weight</v>
      </c>
      <c r="J2323" s="19" t="str">
        <f t="shared" si="73"/>
        <v>Diabetes</v>
      </c>
    </row>
    <row r="2324" spans="1:10" x14ac:dyDescent="0.3">
      <c r="A2324" s="19" t="s">
        <v>26</v>
      </c>
      <c r="B2324" s="19">
        <v>23.35</v>
      </c>
      <c r="C2324" s="21">
        <v>5.94</v>
      </c>
      <c r="D2324" s="19" t="s">
        <v>2373</v>
      </c>
      <c r="E2324" s="19" t="s">
        <v>2373</v>
      </c>
      <c r="F2324" s="19" t="s">
        <v>2373</v>
      </c>
      <c r="G2324" s="19">
        <v>0</v>
      </c>
      <c r="H2324" s="19" t="s">
        <v>2373</v>
      </c>
      <c r="I2324" s="19" t="str">
        <f t="shared" si="72"/>
        <v>Normal Weight</v>
      </c>
      <c r="J2324" s="19" t="str">
        <f t="shared" si="73"/>
        <v>Prediabetes</v>
      </c>
    </row>
    <row r="2325" spans="1:10" x14ac:dyDescent="0.3">
      <c r="A2325" s="19" t="s">
        <v>24</v>
      </c>
      <c r="B2325" s="19">
        <v>22.24</v>
      </c>
      <c r="C2325" s="21">
        <v>5.04</v>
      </c>
      <c r="D2325" s="19" t="s">
        <v>2373</v>
      </c>
      <c r="E2325" s="19" t="s">
        <v>2373</v>
      </c>
      <c r="F2325" s="19" t="s">
        <v>2373</v>
      </c>
      <c r="G2325" s="19">
        <v>0</v>
      </c>
      <c r="H2325" s="19" t="s">
        <v>2373</v>
      </c>
      <c r="I2325" s="19" t="str">
        <f t="shared" si="72"/>
        <v>Normal Weight</v>
      </c>
      <c r="J2325" s="19" t="str">
        <f t="shared" si="73"/>
        <v>Normal</v>
      </c>
    </row>
    <row r="2326" spans="1:10" x14ac:dyDescent="0.3">
      <c r="A2326" s="19" t="s">
        <v>23</v>
      </c>
      <c r="B2326" s="19">
        <v>24.76</v>
      </c>
      <c r="C2326" s="21">
        <v>4.54</v>
      </c>
      <c r="D2326" s="19" t="s">
        <v>2374</v>
      </c>
      <c r="E2326" s="19" t="s">
        <v>2373</v>
      </c>
      <c r="F2326" s="19" t="s">
        <v>2373</v>
      </c>
      <c r="G2326" s="19">
        <v>0</v>
      </c>
      <c r="H2326" s="19" t="s">
        <v>2373</v>
      </c>
      <c r="I2326" s="19" t="str">
        <f t="shared" si="72"/>
        <v>Normal Weight</v>
      </c>
      <c r="J2326" s="19" t="str">
        <f t="shared" si="73"/>
        <v>Normal</v>
      </c>
    </row>
    <row r="2327" spans="1:10" x14ac:dyDescent="0.3">
      <c r="A2327" s="19" t="s">
        <v>22</v>
      </c>
      <c r="B2327" s="19">
        <v>20.100000000000001</v>
      </c>
      <c r="C2327" s="21">
        <v>5.6</v>
      </c>
      <c r="D2327" s="19" t="s">
        <v>2374</v>
      </c>
      <c r="E2327" s="19" t="s">
        <v>2373</v>
      </c>
      <c r="F2327" s="19" t="s">
        <v>2374</v>
      </c>
      <c r="G2327" s="19">
        <v>1</v>
      </c>
      <c r="H2327" s="19" t="s">
        <v>2373</v>
      </c>
      <c r="I2327" s="19" t="str">
        <f t="shared" si="72"/>
        <v>Normal Weight</v>
      </c>
      <c r="J2327" s="19" t="str">
        <f t="shared" si="73"/>
        <v>Normal</v>
      </c>
    </row>
    <row r="2328" spans="1:10" x14ac:dyDescent="0.3">
      <c r="A2328" s="19" t="s">
        <v>21</v>
      </c>
      <c r="B2328" s="19">
        <v>21.77</v>
      </c>
      <c r="C2328" s="21">
        <v>10.67</v>
      </c>
      <c r="D2328" s="19" t="s">
        <v>2373</v>
      </c>
      <c r="E2328" s="19" t="s">
        <v>2373</v>
      </c>
      <c r="F2328" s="19" t="s">
        <v>2373</v>
      </c>
      <c r="G2328" s="19">
        <v>0</v>
      </c>
      <c r="H2328" s="19" t="s">
        <v>2373</v>
      </c>
      <c r="I2328" s="19" t="str">
        <f t="shared" si="72"/>
        <v>Normal Weight</v>
      </c>
      <c r="J2328" s="19" t="str">
        <f t="shared" si="73"/>
        <v>Diabetes</v>
      </c>
    </row>
    <row r="2329" spans="1:10" x14ac:dyDescent="0.3">
      <c r="A2329" s="19" t="s">
        <v>20</v>
      </c>
      <c r="B2329" s="19">
        <v>17.82</v>
      </c>
      <c r="C2329" s="21">
        <v>5.26</v>
      </c>
      <c r="D2329" s="19" t="s">
        <v>2374</v>
      </c>
      <c r="E2329" s="19" t="s">
        <v>2373</v>
      </c>
      <c r="F2329" s="19" t="s">
        <v>2373</v>
      </c>
      <c r="G2329" s="19">
        <v>1</v>
      </c>
      <c r="H2329" s="19" t="s">
        <v>2373</v>
      </c>
      <c r="I2329" s="19" t="str">
        <f t="shared" si="72"/>
        <v>Under Weight</v>
      </c>
      <c r="J2329" s="19" t="str">
        <f t="shared" si="73"/>
        <v>Normal</v>
      </c>
    </row>
    <row r="2330" spans="1:10" x14ac:dyDescent="0.3">
      <c r="A2330" s="19" t="s">
        <v>19</v>
      </c>
      <c r="B2330" s="19">
        <v>17.07</v>
      </c>
      <c r="C2330" s="21">
        <v>5.22</v>
      </c>
      <c r="D2330" s="19" t="s">
        <v>2373</v>
      </c>
      <c r="E2330" s="19" t="s">
        <v>2373</v>
      </c>
      <c r="F2330" s="19" t="s">
        <v>2374</v>
      </c>
      <c r="G2330" s="19">
        <v>1</v>
      </c>
      <c r="H2330" s="19" t="s">
        <v>2373</v>
      </c>
      <c r="I2330" s="19" t="str">
        <f t="shared" si="72"/>
        <v>Under Weight</v>
      </c>
      <c r="J2330" s="19" t="str">
        <f t="shared" si="73"/>
        <v>Normal</v>
      </c>
    </row>
    <row r="2331" spans="1:10" x14ac:dyDescent="0.3">
      <c r="A2331" s="19" t="s">
        <v>17</v>
      </c>
      <c r="B2331" s="19">
        <v>22.24</v>
      </c>
      <c r="C2331" s="21">
        <v>4.29</v>
      </c>
      <c r="D2331" s="19" t="s">
        <v>2374</v>
      </c>
      <c r="E2331" s="19" t="s">
        <v>2373</v>
      </c>
      <c r="F2331" s="19" t="s">
        <v>2373</v>
      </c>
      <c r="G2331" s="19">
        <v>0</v>
      </c>
      <c r="H2331" s="19" t="s">
        <v>2373</v>
      </c>
      <c r="I2331" s="19" t="str">
        <f t="shared" si="72"/>
        <v>Normal Weight</v>
      </c>
      <c r="J2331" s="19" t="str">
        <f t="shared" si="73"/>
        <v>Normal</v>
      </c>
    </row>
    <row r="2332" spans="1:10" x14ac:dyDescent="0.3">
      <c r="A2332" s="19" t="s">
        <v>16</v>
      </c>
      <c r="B2332" s="19">
        <v>22.34</v>
      </c>
      <c r="C2332" s="21">
        <v>5.57</v>
      </c>
      <c r="D2332" s="19" t="s">
        <v>2373</v>
      </c>
      <c r="E2332" s="19" t="s">
        <v>2373</v>
      </c>
      <c r="F2332" s="19" t="s">
        <v>2373</v>
      </c>
      <c r="G2332" s="19">
        <v>1</v>
      </c>
      <c r="H2332" s="19" t="s">
        <v>2373</v>
      </c>
      <c r="I2332" s="19" t="str">
        <f t="shared" si="72"/>
        <v>Normal Weight</v>
      </c>
      <c r="J2332" s="19" t="str">
        <f t="shared" si="73"/>
        <v>Normal</v>
      </c>
    </row>
    <row r="2333" spans="1:10" x14ac:dyDescent="0.3">
      <c r="A2333" s="19" t="s">
        <v>14</v>
      </c>
      <c r="B2333" s="19">
        <v>17.7</v>
      </c>
      <c r="C2333" s="21">
        <v>6.28</v>
      </c>
      <c r="D2333" s="19" t="s">
        <v>2373</v>
      </c>
      <c r="E2333" s="19" t="s">
        <v>2373</v>
      </c>
      <c r="F2333" s="19" t="s">
        <v>2373</v>
      </c>
      <c r="G2333" s="19">
        <v>1</v>
      </c>
      <c r="H2333" s="19" t="s">
        <v>2373</v>
      </c>
      <c r="I2333" s="19" t="str">
        <f t="shared" si="72"/>
        <v>Under Weight</v>
      </c>
      <c r="J2333" s="19" t="str">
        <f t="shared" si="73"/>
        <v>Prediabetes</v>
      </c>
    </row>
    <row r="2334" spans="1:10" x14ac:dyDescent="0.3">
      <c r="A2334" s="19" t="s">
        <v>12</v>
      </c>
      <c r="B2334" s="19">
        <v>16.47</v>
      </c>
      <c r="C2334" s="21">
        <v>6.35</v>
      </c>
      <c r="D2334" s="19" t="s">
        <v>2373</v>
      </c>
      <c r="E2334" s="19" t="s">
        <v>2373</v>
      </c>
      <c r="F2334" s="19" t="s">
        <v>2374</v>
      </c>
      <c r="G2334" s="19">
        <v>1</v>
      </c>
      <c r="H2334" s="19" t="s">
        <v>2373</v>
      </c>
      <c r="I2334" s="19" t="str">
        <f t="shared" si="72"/>
        <v>Under Weight</v>
      </c>
      <c r="J2334" s="19" t="str">
        <f t="shared" si="73"/>
        <v>Prediabetes</v>
      </c>
    </row>
    <row r="2335" spans="1:10" x14ac:dyDescent="0.3">
      <c r="A2335" s="19" t="s">
        <v>9</v>
      </c>
      <c r="B2335" s="19">
        <v>17.600000000000001</v>
      </c>
      <c r="C2335" s="21">
        <v>4.3899999999999997</v>
      </c>
      <c r="D2335" s="19" t="s">
        <v>2373</v>
      </c>
      <c r="E2335" s="19" t="s">
        <v>2373</v>
      </c>
      <c r="F2335" s="19" t="s">
        <v>2373</v>
      </c>
      <c r="G2335" s="19">
        <v>1</v>
      </c>
      <c r="H2335" s="19" t="s">
        <v>2373</v>
      </c>
      <c r="I2335" s="19" t="str">
        <f t="shared" si="72"/>
        <v>Under Weight</v>
      </c>
      <c r="J2335" s="19" t="str">
        <f t="shared" si="73"/>
        <v>Normal</v>
      </c>
    </row>
    <row r="2336" spans="1:10" x14ac:dyDescent="0.3">
      <c r="A2336" s="19" t="s">
        <v>4</v>
      </c>
      <c r="B2336" s="19">
        <v>17.579999999999998</v>
      </c>
      <c r="C2336" s="21">
        <v>4.51</v>
      </c>
      <c r="D2336" s="19" t="s">
        <v>2373</v>
      </c>
      <c r="E2336" s="19" t="s">
        <v>2373</v>
      </c>
      <c r="F2336" s="19" t="s">
        <v>2373</v>
      </c>
      <c r="G2336" s="19">
        <v>1</v>
      </c>
      <c r="H2336" s="19" t="s">
        <v>2373</v>
      </c>
      <c r="I2336" s="19" t="str">
        <f t="shared" si="72"/>
        <v>Under Weight</v>
      </c>
      <c r="J2336" s="19" t="str">
        <f t="shared" si="73"/>
        <v>Normal</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2344"/>
  <sheetViews>
    <sheetView topLeftCell="F1" workbookViewId="0">
      <selection activeCell="P1" sqref="P1:P1048576"/>
    </sheetView>
  </sheetViews>
  <sheetFormatPr defaultRowHeight="14.4" x14ac:dyDescent="0.3"/>
  <cols>
    <col min="1" max="1" width="12.88671875" bestFit="1" customWidth="1"/>
    <col min="7" max="7" width="13.109375" bestFit="1" customWidth="1"/>
    <col min="12" max="12" width="13.109375" bestFit="1" customWidth="1"/>
    <col min="14" max="14" width="12.44140625" style="9" customWidth="1"/>
    <col min="15" max="15" width="19.109375" customWidth="1"/>
    <col min="16" max="17" width="15.5546875" style="10" customWidth="1"/>
    <col min="18" max="18" width="10.33203125" bestFit="1" customWidth="1"/>
  </cols>
  <sheetData>
    <row r="1" spans="1:19" s="1" customFormat="1" ht="18.899999999999999" customHeight="1" x14ac:dyDescent="0.3">
      <c r="A1" s="2" t="s">
        <v>0</v>
      </c>
      <c r="B1" s="2" t="s">
        <v>8318</v>
      </c>
      <c r="C1" s="2" t="s">
        <v>8319</v>
      </c>
      <c r="D1" s="2" t="s">
        <v>8320</v>
      </c>
      <c r="E1" s="2" t="s">
        <v>8321</v>
      </c>
      <c r="F1" s="2" t="s">
        <v>8322</v>
      </c>
      <c r="G1" s="2" t="s">
        <v>1</v>
      </c>
      <c r="H1" s="2" t="s">
        <v>2</v>
      </c>
      <c r="I1" s="2" t="s">
        <v>3</v>
      </c>
      <c r="J1" s="2" t="s">
        <v>8319</v>
      </c>
      <c r="K1" s="2" t="s">
        <v>8318</v>
      </c>
      <c r="L1" s="2" t="s">
        <v>1</v>
      </c>
      <c r="M1" s="2" t="s">
        <v>2</v>
      </c>
      <c r="N1" s="8" t="s">
        <v>3</v>
      </c>
      <c r="O1" s="11" t="s">
        <v>8325</v>
      </c>
      <c r="P1" s="12" t="s">
        <v>8328</v>
      </c>
      <c r="Q1" s="12" t="s">
        <v>8336</v>
      </c>
      <c r="R1" s="11" t="s">
        <v>8326</v>
      </c>
      <c r="S1" s="11" t="s">
        <v>8327</v>
      </c>
    </row>
    <row r="2" spans="1:19" x14ac:dyDescent="0.3">
      <c r="A2" t="s">
        <v>4</v>
      </c>
      <c r="B2">
        <v>1992</v>
      </c>
      <c r="C2" t="s">
        <v>5</v>
      </c>
      <c r="D2">
        <v>9</v>
      </c>
      <c r="E2">
        <v>0</v>
      </c>
      <c r="F2">
        <v>563.84</v>
      </c>
      <c r="G2" t="s">
        <v>6</v>
      </c>
      <c r="H2" t="s">
        <v>7</v>
      </c>
      <c r="I2" t="s">
        <v>8</v>
      </c>
      <c r="J2" t="s">
        <v>5</v>
      </c>
      <c r="K2">
        <f>INT(IF(ISBLANK(B2),AVERAGE($B$2:$B$2344),B2))</f>
        <v>1992</v>
      </c>
      <c r="L2" t="s">
        <v>6</v>
      </c>
      <c r="M2" t="s">
        <v>7</v>
      </c>
      <c r="N2" t="str">
        <f>IF(ISBLANK(I2),"Unknown",I2)</f>
        <v>R1013</v>
      </c>
      <c r="O2" t="str">
        <f>CONCATENATE(D2,"-",J2,"-",K2)</f>
        <v>9-Jul-1992</v>
      </c>
      <c r="P2" s="10">
        <v>33794</v>
      </c>
      <c r="Q2" s="13">
        <v>563.84</v>
      </c>
      <c r="R2" s="10">
        <v>45085</v>
      </c>
      <c r="S2" t="str">
        <f>TEXT($R$2-P2,"Y")</f>
        <v>30</v>
      </c>
    </row>
    <row r="3" spans="1:19" x14ac:dyDescent="0.3">
      <c r="A3" t="s">
        <v>9</v>
      </c>
      <c r="B3">
        <v>1992</v>
      </c>
      <c r="C3" t="s">
        <v>10</v>
      </c>
      <c r="D3">
        <v>30</v>
      </c>
      <c r="E3">
        <v>0</v>
      </c>
      <c r="F3">
        <v>570.62</v>
      </c>
      <c r="G3" t="s">
        <v>6</v>
      </c>
      <c r="H3" t="s">
        <v>11</v>
      </c>
      <c r="I3" t="s">
        <v>8</v>
      </c>
      <c r="J3" t="s">
        <v>10</v>
      </c>
      <c r="K3">
        <f t="shared" ref="K3:K66" si="0">INT(IF(ISBLANK(B3),AVERAGE($B$2:$B$2344),B3))</f>
        <v>1992</v>
      </c>
      <c r="L3" t="s">
        <v>6</v>
      </c>
      <c r="M3" t="s">
        <v>11</v>
      </c>
      <c r="N3" t="str">
        <f t="shared" ref="N3:N66" si="1">IF(ISBLANK(I3),"Unknown",I3)</f>
        <v>R1013</v>
      </c>
      <c r="O3" t="str">
        <f t="shared" ref="O3:O66" si="2">CONCATENATE(D3,"-",J3,"-",K3)</f>
        <v>30-Nov-1992</v>
      </c>
      <c r="P3" s="10">
        <v>33938</v>
      </c>
      <c r="Q3" s="13">
        <v>570.62</v>
      </c>
      <c r="R3" s="10">
        <v>45085</v>
      </c>
      <c r="S3" t="str">
        <f t="shared" ref="S3:S66" si="3">TEXT($R$2-P3,"Y")</f>
        <v>30</v>
      </c>
    </row>
    <row r="4" spans="1:19" x14ac:dyDescent="0.3">
      <c r="A4" t="s">
        <v>12</v>
      </c>
      <c r="B4">
        <v>1993</v>
      </c>
      <c r="C4" t="s">
        <v>13</v>
      </c>
      <c r="D4">
        <v>30</v>
      </c>
      <c r="E4">
        <v>0</v>
      </c>
      <c r="F4">
        <v>600</v>
      </c>
      <c r="G4" t="s">
        <v>6</v>
      </c>
      <c r="H4" t="s">
        <v>11</v>
      </c>
      <c r="I4" t="s">
        <v>8</v>
      </c>
      <c r="J4" t="s">
        <v>13</v>
      </c>
      <c r="K4">
        <f t="shared" si="0"/>
        <v>1993</v>
      </c>
      <c r="L4" t="s">
        <v>6</v>
      </c>
      <c r="M4" t="s">
        <v>11</v>
      </c>
      <c r="N4" t="str">
        <f t="shared" si="1"/>
        <v>R1013</v>
      </c>
      <c r="O4" t="str">
        <f t="shared" si="2"/>
        <v>30-Jun-1993</v>
      </c>
      <c r="P4" s="10">
        <v>34150</v>
      </c>
      <c r="Q4" s="13">
        <v>600</v>
      </c>
      <c r="R4" s="10">
        <v>45085</v>
      </c>
      <c r="S4" t="str">
        <f t="shared" si="3"/>
        <v>29</v>
      </c>
    </row>
    <row r="5" spans="1:19" x14ac:dyDescent="0.3">
      <c r="A5" t="s">
        <v>14</v>
      </c>
      <c r="B5">
        <v>1992</v>
      </c>
      <c r="C5" t="s">
        <v>15</v>
      </c>
      <c r="D5">
        <v>13</v>
      </c>
      <c r="E5">
        <v>0</v>
      </c>
      <c r="F5">
        <v>604.54</v>
      </c>
      <c r="G5" t="s">
        <v>7</v>
      </c>
      <c r="H5" t="s">
        <v>7</v>
      </c>
      <c r="I5" t="s">
        <v>8</v>
      </c>
      <c r="J5" t="s">
        <v>15</v>
      </c>
      <c r="K5">
        <f t="shared" si="0"/>
        <v>1992</v>
      </c>
      <c r="L5" t="s">
        <v>7</v>
      </c>
      <c r="M5" t="s">
        <v>7</v>
      </c>
      <c r="N5" t="str">
        <f t="shared" si="1"/>
        <v>R1013</v>
      </c>
      <c r="O5" t="str">
        <f t="shared" si="2"/>
        <v>13-Sep-1992</v>
      </c>
      <c r="P5" s="10">
        <v>33860</v>
      </c>
      <c r="Q5" s="13">
        <v>604.54</v>
      </c>
      <c r="R5" s="10">
        <v>45085</v>
      </c>
      <c r="S5" t="str">
        <f t="shared" si="3"/>
        <v>30</v>
      </c>
    </row>
    <row r="6" spans="1:19" x14ac:dyDescent="0.3">
      <c r="A6" t="s">
        <v>16</v>
      </c>
      <c r="B6">
        <v>1998</v>
      </c>
      <c r="C6" t="s">
        <v>5</v>
      </c>
      <c r="D6">
        <v>27</v>
      </c>
      <c r="E6">
        <v>0</v>
      </c>
      <c r="F6">
        <v>637.26</v>
      </c>
      <c r="G6" t="s">
        <v>7</v>
      </c>
      <c r="H6" t="s">
        <v>7</v>
      </c>
      <c r="I6" t="s">
        <v>8</v>
      </c>
      <c r="J6" t="s">
        <v>5</v>
      </c>
      <c r="K6">
        <f t="shared" si="0"/>
        <v>1998</v>
      </c>
      <c r="L6" t="s">
        <v>7</v>
      </c>
      <c r="M6" t="s">
        <v>7</v>
      </c>
      <c r="N6" t="str">
        <f t="shared" si="1"/>
        <v>R1013</v>
      </c>
      <c r="O6" t="str">
        <f t="shared" si="2"/>
        <v>27-Jul-1998</v>
      </c>
      <c r="P6" s="10">
        <v>36003</v>
      </c>
      <c r="Q6" s="13">
        <v>637.26</v>
      </c>
      <c r="R6" s="10">
        <v>45085</v>
      </c>
      <c r="S6" t="str">
        <f t="shared" si="3"/>
        <v>24</v>
      </c>
    </row>
    <row r="7" spans="1:19" x14ac:dyDescent="0.3">
      <c r="A7" t="s">
        <v>17</v>
      </c>
      <c r="B7">
        <v>2001</v>
      </c>
      <c r="C7" t="s">
        <v>10</v>
      </c>
      <c r="D7">
        <v>20</v>
      </c>
      <c r="E7">
        <v>0</v>
      </c>
      <c r="F7">
        <v>646.14</v>
      </c>
      <c r="G7" t="s">
        <v>7</v>
      </c>
      <c r="H7" t="s">
        <v>7</v>
      </c>
      <c r="I7" t="s">
        <v>18</v>
      </c>
      <c r="J7" t="s">
        <v>10</v>
      </c>
      <c r="K7">
        <f t="shared" si="0"/>
        <v>2001</v>
      </c>
      <c r="L7" t="s">
        <v>7</v>
      </c>
      <c r="M7" t="s">
        <v>7</v>
      </c>
      <c r="N7" t="str">
        <f t="shared" si="1"/>
        <v>R1012</v>
      </c>
      <c r="O7" t="str">
        <f t="shared" si="2"/>
        <v>20-Nov-2001</v>
      </c>
      <c r="P7" s="10">
        <v>37215</v>
      </c>
      <c r="Q7" s="13">
        <v>646.14</v>
      </c>
      <c r="R7" s="10">
        <v>45085</v>
      </c>
      <c r="S7" t="str">
        <f t="shared" si="3"/>
        <v>21</v>
      </c>
    </row>
    <row r="8" spans="1:19" x14ac:dyDescent="0.3">
      <c r="A8" t="s">
        <v>19</v>
      </c>
      <c r="B8">
        <v>1993</v>
      </c>
      <c r="C8" t="s">
        <v>13</v>
      </c>
      <c r="D8">
        <v>1</v>
      </c>
      <c r="E8">
        <v>0</v>
      </c>
      <c r="F8">
        <v>650</v>
      </c>
      <c r="G8" t="s">
        <v>7</v>
      </c>
      <c r="H8" t="s">
        <v>7</v>
      </c>
      <c r="I8" t="s">
        <v>8</v>
      </c>
      <c r="J8" t="s">
        <v>13</v>
      </c>
      <c r="K8">
        <f t="shared" si="0"/>
        <v>1993</v>
      </c>
      <c r="L8" t="s">
        <v>7</v>
      </c>
      <c r="M8" t="s">
        <v>7</v>
      </c>
      <c r="N8" t="str">
        <f t="shared" si="1"/>
        <v>R1013</v>
      </c>
      <c r="O8" t="str">
        <f t="shared" si="2"/>
        <v>1-Jun-1993</v>
      </c>
      <c r="P8" s="10">
        <v>34121</v>
      </c>
      <c r="Q8" s="13">
        <v>650</v>
      </c>
      <c r="R8" s="10">
        <v>45085</v>
      </c>
      <c r="S8" t="str">
        <f t="shared" si="3"/>
        <v>30</v>
      </c>
    </row>
    <row r="9" spans="1:19" x14ac:dyDescent="0.3">
      <c r="A9" t="s">
        <v>20</v>
      </c>
      <c r="B9">
        <v>1995</v>
      </c>
      <c r="C9" t="s">
        <v>5</v>
      </c>
      <c r="D9">
        <v>4</v>
      </c>
      <c r="E9">
        <v>0</v>
      </c>
      <c r="F9">
        <v>650</v>
      </c>
      <c r="G9" t="s">
        <v>7</v>
      </c>
      <c r="H9" t="s">
        <v>7</v>
      </c>
      <c r="I9" t="s">
        <v>8</v>
      </c>
      <c r="J9" t="s">
        <v>5</v>
      </c>
      <c r="K9">
        <f t="shared" si="0"/>
        <v>1995</v>
      </c>
      <c r="L9" t="s">
        <v>7</v>
      </c>
      <c r="M9" t="s">
        <v>7</v>
      </c>
      <c r="N9" t="str">
        <f t="shared" si="1"/>
        <v>R1013</v>
      </c>
      <c r="O9" t="str">
        <f t="shared" si="2"/>
        <v>4-Jul-1995</v>
      </c>
      <c r="P9" s="10">
        <v>34884</v>
      </c>
      <c r="Q9" s="13">
        <v>650</v>
      </c>
      <c r="R9" s="10">
        <v>45085</v>
      </c>
      <c r="S9" t="str">
        <f t="shared" si="3"/>
        <v>27</v>
      </c>
    </row>
    <row r="10" spans="1:19" x14ac:dyDescent="0.3">
      <c r="A10" t="s">
        <v>21</v>
      </c>
      <c r="B10">
        <v>2002</v>
      </c>
      <c r="C10" t="s">
        <v>10</v>
      </c>
      <c r="D10">
        <v>29</v>
      </c>
      <c r="E10">
        <v>0</v>
      </c>
      <c r="F10">
        <v>668</v>
      </c>
      <c r="G10" t="s">
        <v>7</v>
      </c>
      <c r="H10" t="s">
        <v>6</v>
      </c>
      <c r="I10" t="s">
        <v>18</v>
      </c>
      <c r="J10" t="s">
        <v>10</v>
      </c>
      <c r="K10">
        <f t="shared" si="0"/>
        <v>2002</v>
      </c>
      <c r="L10" t="s">
        <v>7</v>
      </c>
      <c r="M10" t="s">
        <v>6</v>
      </c>
      <c r="N10" t="str">
        <f t="shared" si="1"/>
        <v>R1012</v>
      </c>
      <c r="O10" t="str">
        <f t="shared" si="2"/>
        <v>29-Nov-2002</v>
      </c>
      <c r="P10" s="10">
        <v>37589</v>
      </c>
      <c r="Q10" s="13">
        <v>668</v>
      </c>
      <c r="R10" s="10">
        <v>45085</v>
      </c>
      <c r="S10" t="str">
        <f t="shared" si="3"/>
        <v>20</v>
      </c>
    </row>
    <row r="11" spans="1:19" x14ac:dyDescent="0.3">
      <c r="A11" t="s">
        <v>22</v>
      </c>
      <c r="B11">
        <v>1997</v>
      </c>
      <c r="C11" t="s">
        <v>10</v>
      </c>
      <c r="D11">
        <v>9</v>
      </c>
      <c r="E11">
        <v>0</v>
      </c>
      <c r="F11">
        <v>670</v>
      </c>
      <c r="G11" t="s">
        <v>7</v>
      </c>
      <c r="H11" t="s">
        <v>7</v>
      </c>
      <c r="I11" t="s">
        <v>8</v>
      </c>
      <c r="J11" t="s">
        <v>10</v>
      </c>
      <c r="K11">
        <f t="shared" si="0"/>
        <v>1997</v>
      </c>
      <c r="L11" t="s">
        <v>7</v>
      </c>
      <c r="M11" t="s">
        <v>7</v>
      </c>
      <c r="N11" t="str">
        <f t="shared" si="1"/>
        <v>R1013</v>
      </c>
      <c r="O11" t="str">
        <f t="shared" si="2"/>
        <v>9-Nov-1997</v>
      </c>
      <c r="P11" s="10">
        <v>35743</v>
      </c>
      <c r="Q11" s="13">
        <v>670</v>
      </c>
      <c r="R11" s="10">
        <v>45085</v>
      </c>
      <c r="S11" t="str">
        <f t="shared" si="3"/>
        <v>25</v>
      </c>
    </row>
    <row r="12" spans="1:19" x14ac:dyDescent="0.3">
      <c r="A12" t="s">
        <v>23</v>
      </c>
      <c r="B12">
        <v>2001</v>
      </c>
      <c r="C12" t="s">
        <v>15</v>
      </c>
      <c r="D12">
        <v>12</v>
      </c>
      <c r="E12">
        <v>0</v>
      </c>
      <c r="F12">
        <v>687.54</v>
      </c>
      <c r="G12" t="s">
        <v>7</v>
      </c>
      <c r="H12" t="s">
        <v>6</v>
      </c>
      <c r="I12" t="s">
        <v>8</v>
      </c>
      <c r="J12" t="s">
        <v>15</v>
      </c>
      <c r="K12">
        <f t="shared" si="0"/>
        <v>2001</v>
      </c>
      <c r="L12" t="s">
        <v>7</v>
      </c>
      <c r="M12" t="s">
        <v>6</v>
      </c>
      <c r="N12" t="str">
        <f t="shared" si="1"/>
        <v>R1013</v>
      </c>
      <c r="O12" t="str">
        <f t="shared" si="2"/>
        <v>12-Sep-2001</v>
      </c>
      <c r="P12" s="10">
        <v>37146</v>
      </c>
      <c r="Q12" s="13">
        <v>687.54</v>
      </c>
      <c r="R12" s="10">
        <v>45085</v>
      </c>
      <c r="S12" t="str">
        <f t="shared" si="3"/>
        <v>21</v>
      </c>
    </row>
    <row r="13" spans="1:19" x14ac:dyDescent="0.3">
      <c r="A13" t="s">
        <v>24</v>
      </c>
      <c r="B13">
        <v>1999</v>
      </c>
      <c r="C13" t="s">
        <v>25</v>
      </c>
      <c r="D13">
        <v>26</v>
      </c>
      <c r="E13">
        <v>0</v>
      </c>
      <c r="F13">
        <v>700</v>
      </c>
      <c r="H13" t="s">
        <v>7</v>
      </c>
      <c r="I13" t="s">
        <v>8</v>
      </c>
      <c r="J13" t="s">
        <v>25</v>
      </c>
      <c r="K13">
        <f t="shared" si="0"/>
        <v>1999</v>
      </c>
      <c r="L13" s="7" t="s">
        <v>6</v>
      </c>
      <c r="M13" t="s">
        <v>7</v>
      </c>
      <c r="N13" t="str">
        <f t="shared" si="1"/>
        <v>R1013</v>
      </c>
      <c r="O13" t="str">
        <f t="shared" si="2"/>
        <v>26-Dec-1999</v>
      </c>
      <c r="P13" s="10">
        <v>36520</v>
      </c>
      <c r="Q13" s="13">
        <v>700</v>
      </c>
      <c r="R13" s="10">
        <v>45085</v>
      </c>
      <c r="S13" t="str">
        <f t="shared" si="3"/>
        <v>23</v>
      </c>
    </row>
    <row r="14" spans="1:19" x14ac:dyDescent="0.3">
      <c r="A14" t="s">
        <v>26</v>
      </c>
      <c r="B14">
        <v>1999</v>
      </c>
      <c r="C14" t="s">
        <v>25</v>
      </c>
      <c r="D14">
        <v>14</v>
      </c>
      <c r="E14">
        <v>0</v>
      </c>
      <c r="F14">
        <v>722.99</v>
      </c>
      <c r="G14" t="s">
        <v>7</v>
      </c>
      <c r="H14" t="s">
        <v>11</v>
      </c>
      <c r="I14" t="s">
        <v>8</v>
      </c>
      <c r="J14" t="s">
        <v>25</v>
      </c>
      <c r="K14">
        <f t="shared" si="0"/>
        <v>1999</v>
      </c>
      <c r="L14" t="s">
        <v>7</v>
      </c>
      <c r="M14" t="s">
        <v>11</v>
      </c>
      <c r="N14" t="str">
        <f t="shared" si="1"/>
        <v>R1013</v>
      </c>
      <c r="O14" t="str">
        <f t="shared" si="2"/>
        <v>14-Dec-1999</v>
      </c>
      <c r="P14" s="10">
        <v>36508</v>
      </c>
      <c r="Q14" s="13">
        <v>722.99</v>
      </c>
      <c r="R14" s="10">
        <v>45085</v>
      </c>
      <c r="S14" t="str">
        <f t="shared" si="3"/>
        <v>23</v>
      </c>
    </row>
    <row r="15" spans="1:19" x14ac:dyDescent="0.3">
      <c r="A15" t="s">
        <v>27</v>
      </c>
      <c r="B15">
        <v>2002</v>
      </c>
      <c r="D15">
        <v>19</v>
      </c>
      <c r="E15">
        <v>0</v>
      </c>
      <c r="F15">
        <v>750</v>
      </c>
      <c r="G15" t="s">
        <v>7</v>
      </c>
      <c r="H15" t="s">
        <v>11</v>
      </c>
      <c r="I15" t="s">
        <v>18</v>
      </c>
      <c r="J15" s="7" t="s">
        <v>15</v>
      </c>
      <c r="K15">
        <f t="shared" si="0"/>
        <v>2002</v>
      </c>
      <c r="L15" t="s">
        <v>7</v>
      </c>
      <c r="M15" t="s">
        <v>11</v>
      </c>
      <c r="N15" t="str">
        <f t="shared" si="1"/>
        <v>R1012</v>
      </c>
      <c r="O15" t="str">
        <f t="shared" si="2"/>
        <v>19-Sep-2002</v>
      </c>
      <c r="P15" s="10">
        <v>37518</v>
      </c>
      <c r="Q15" s="13">
        <v>750</v>
      </c>
      <c r="R15" s="10">
        <v>45085</v>
      </c>
      <c r="S15" t="str">
        <f t="shared" si="3"/>
        <v>20</v>
      </c>
    </row>
    <row r="16" spans="1:19" x14ac:dyDescent="0.3">
      <c r="A16" t="s">
        <v>28</v>
      </c>
      <c r="B16">
        <v>1993</v>
      </c>
      <c r="C16" t="s">
        <v>29</v>
      </c>
      <c r="D16">
        <v>9</v>
      </c>
      <c r="E16">
        <v>0</v>
      </c>
      <c r="F16">
        <v>760</v>
      </c>
      <c r="G16" t="s">
        <v>7</v>
      </c>
      <c r="H16" t="s">
        <v>11</v>
      </c>
      <c r="I16" t="s">
        <v>8</v>
      </c>
      <c r="J16" t="s">
        <v>29</v>
      </c>
      <c r="K16">
        <f t="shared" si="0"/>
        <v>1993</v>
      </c>
      <c r="L16" t="s">
        <v>7</v>
      </c>
      <c r="M16" t="s">
        <v>11</v>
      </c>
      <c r="N16" t="str">
        <f t="shared" si="1"/>
        <v>R1013</v>
      </c>
      <c r="O16" t="str">
        <f t="shared" si="2"/>
        <v>9-Aug-1993</v>
      </c>
      <c r="P16" s="10">
        <v>34190</v>
      </c>
      <c r="Q16" s="13">
        <v>760</v>
      </c>
      <c r="R16" s="10">
        <v>45085</v>
      </c>
      <c r="S16" t="str">
        <f t="shared" si="3"/>
        <v>29</v>
      </c>
    </row>
    <row r="17" spans="1:19" x14ac:dyDescent="0.3">
      <c r="A17" t="s">
        <v>30</v>
      </c>
      <c r="B17">
        <v>1996</v>
      </c>
      <c r="C17" t="s">
        <v>31</v>
      </c>
      <c r="D17">
        <v>22</v>
      </c>
      <c r="E17">
        <v>0</v>
      </c>
      <c r="F17">
        <v>760</v>
      </c>
      <c r="G17" t="s">
        <v>7</v>
      </c>
      <c r="H17" t="s">
        <v>7</v>
      </c>
      <c r="I17" t="s">
        <v>8</v>
      </c>
      <c r="J17" t="s">
        <v>31</v>
      </c>
      <c r="K17">
        <f t="shared" si="0"/>
        <v>1996</v>
      </c>
      <c r="L17" t="s">
        <v>7</v>
      </c>
      <c r="M17" t="s">
        <v>7</v>
      </c>
      <c r="N17" t="str">
        <f t="shared" si="1"/>
        <v>R1013</v>
      </c>
      <c r="O17" t="str">
        <f t="shared" si="2"/>
        <v>22-Oct-1996</v>
      </c>
      <c r="P17" s="10">
        <v>35360</v>
      </c>
      <c r="Q17" s="13">
        <v>760</v>
      </c>
      <c r="R17" s="10">
        <v>45085</v>
      </c>
      <c r="S17" t="str">
        <f t="shared" si="3"/>
        <v>26</v>
      </c>
    </row>
    <row r="18" spans="1:19" x14ac:dyDescent="0.3">
      <c r="A18" t="s">
        <v>32</v>
      </c>
      <c r="B18">
        <v>1993</v>
      </c>
      <c r="C18" t="s">
        <v>13</v>
      </c>
      <c r="D18">
        <v>28</v>
      </c>
      <c r="E18">
        <v>0</v>
      </c>
      <c r="F18">
        <v>770</v>
      </c>
      <c r="G18" t="s">
        <v>7</v>
      </c>
      <c r="H18" t="s">
        <v>7</v>
      </c>
      <c r="I18" t="s">
        <v>8</v>
      </c>
      <c r="J18" t="s">
        <v>13</v>
      </c>
      <c r="K18">
        <f t="shared" si="0"/>
        <v>1993</v>
      </c>
      <c r="L18" t="s">
        <v>7</v>
      </c>
      <c r="M18" t="s">
        <v>7</v>
      </c>
      <c r="N18" t="str">
        <f t="shared" si="1"/>
        <v>R1013</v>
      </c>
      <c r="O18" t="str">
        <f t="shared" si="2"/>
        <v>28-Jun-1993</v>
      </c>
      <c r="P18" s="10">
        <v>34148</v>
      </c>
      <c r="Q18" s="13">
        <v>770</v>
      </c>
      <c r="R18" s="10">
        <v>45085</v>
      </c>
      <c r="S18" t="str">
        <f t="shared" si="3"/>
        <v>29</v>
      </c>
    </row>
    <row r="19" spans="1:19" x14ac:dyDescent="0.3">
      <c r="A19" t="s">
        <v>33</v>
      </c>
      <c r="B19">
        <v>1996</v>
      </c>
      <c r="D19">
        <v>18</v>
      </c>
      <c r="E19">
        <v>0</v>
      </c>
      <c r="F19">
        <v>770.38</v>
      </c>
      <c r="G19" t="s">
        <v>7</v>
      </c>
      <c r="I19" t="s">
        <v>18</v>
      </c>
      <c r="J19" s="7" t="s">
        <v>15</v>
      </c>
      <c r="K19">
        <f t="shared" si="0"/>
        <v>1996</v>
      </c>
      <c r="L19" t="s">
        <v>7</v>
      </c>
      <c r="M19" s="7" t="s">
        <v>6</v>
      </c>
      <c r="N19" t="str">
        <f t="shared" si="1"/>
        <v>R1012</v>
      </c>
      <c r="O19" t="str">
        <f t="shared" si="2"/>
        <v>18-Sep-1996</v>
      </c>
      <c r="P19" s="10">
        <v>35326</v>
      </c>
      <c r="Q19" s="13">
        <v>770.38</v>
      </c>
      <c r="R19" s="10">
        <v>45085</v>
      </c>
      <c r="S19" t="str">
        <f t="shared" si="3"/>
        <v>26</v>
      </c>
    </row>
    <row r="20" spans="1:19" x14ac:dyDescent="0.3">
      <c r="A20" t="s">
        <v>34</v>
      </c>
      <c r="B20">
        <v>1995</v>
      </c>
      <c r="C20" t="s">
        <v>25</v>
      </c>
      <c r="D20">
        <v>7</v>
      </c>
      <c r="E20">
        <v>0</v>
      </c>
      <c r="F20">
        <v>773.54</v>
      </c>
      <c r="G20" t="s">
        <v>7</v>
      </c>
      <c r="H20" t="s">
        <v>6</v>
      </c>
      <c r="I20" t="s">
        <v>8</v>
      </c>
      <c r="J20" t="s">
        <v>25</v>
      </c>
      <c r="K20">
        <f t="shared" si="0"/>
        <v>1995</v>
      </c>
      <c r="L20" t="s">
        <v>7</v>
      </c>
      <c r="M20" t="s">
        <v>6</v>
      </c>
      <c r="N20" t="str">
        <f t="shared" si="1"/>
        <v>R1013</v>
      </c>
      <c r="O20" t="str">
        <f t="shared" si="2"/>
        <v>7-Dec-1995</v>
      </c>
      <c r="P20" s="10">
        <v>35040</v>
      </c>
      <c r="Q20" s="13">
        <v>773.54</v>
      </c>
      <c r="R20" s="10">
        <v>45085</v>
      </c>
      <c r="S20" t="str">
        <f t="shared" si="3"/>
        <v>27</v>
      </c>
    </row>
    <row r="21" spans="1:19" x14ac:dyDescent="0.3">
      <c r="A21" t="s">
        <v>35</v>
      </c>
      <c r="B21">
        <v>2004</v>
      </c>
      <c r="C21" t="s">
        <v>31</v>
      </c>
      <c r="D21">
        <v>7</v>
      </c>
      <c r="E21">
        <v>0</v>
      </c>
      <c r="F21">
        <v>830.52</v>
      </c>
      <c r="G21" t="s">
        <v>7</v>
      </c>
      <c r="H21" t="s">
        <v>6</v>
      </c>
      <c r="I21" t="s">
        <v>36</v>
      </c>
      <c r="J21" t="s">
        <v>31</v>
      </c>
      <c r="K21">
        <f t="shared" si="0"/>
        <v>2004</v>
      </c>
      <c r="L21" t="s">
        <v>7</v>
      </c>
      <c r="M21" t="s">
        <v>6</v>
      </c>
      <c r="N21" t="str">
        <f t="shared" si="1"/>
        <v>R1011</v>
      </c>
      <c r="O21" t="str">
        <f t="shared" si="2"/>
        <v>7-Oct-2004</v>
      </c>
      <c r="P21" s="10">
        <v>38267</v>
      </c>
      <c r="Q21" s="13">
        <v>830.52</v>
      </c>
      <c r="R21" s="10">
        <v>45085</v>
      </c>
      <c r="S21" t="str">
        <f t="shared" si="3"/>
        <v>18</v>
      </c>
    </row>
    <row r="22" spans="1:19" x14ac:dyDescent="0.3">
      <c r="A22" t="s">
        <v>37</v>
      </c>
      <c r="B22">
        <v>2000</v>
      </c>
      <c r="C22" t="s">
        <v>10</v>
      </c>
      <c r="D22">
        <v>18</v>
      </c>
      <c r="E22">
        <v>0</v>
      </c>
      <c r="F22">
        <v>865.41</v>
      </c>
      <c r="G22" t="s">
        <v>7</v>
      </c>
      <c r="H22" t="s">
        <v>11</v>
      </c>
      <c r="I22" t="s">
        <v>8</v>
      </c>
      <c r="J22" t="s">
        <v>10</v>
      </c>
      <c r="K22">
        <f t="shared" si="0"/>
        <v>2000</v>
      </c>
      <c r="L22" t="s">
        <v>7</v>
      </c>
      <c r="M22" t="s">
        <v>11</v>
      </c>
      <c r="N22" t="str">
        <f t="shared" si="1"/>
        <v>R1013</v>
      </c>
      <c r="O22" t="str">
        <f t="shared" si="2"/>
        <v>18-Nov-2000</v>
      </c>
      <c r="P22" s="10">
        <v>36848</v>
      </c>
      <c r="Q22" s="13">
        <v>865.41</v>
      </c>
      <c r="R22" s="10">
        <v>45085</v>
      </c>
      <c r="S22" t="str">
        <f t="shared" si="3"/>
        <v>22</v>
      </c>
    </row>
    <row r="23" spans="1:19" x14ac:dyDescent="0.3">
      <c r="A23" t="s">
        <v>38</v>
      </c>
      <c r="B23">
        <v>1993</v>
      </c>
      <c r="C23" t="s">
        <v>10</v>
      </c>
      <c r="D23">
        <v>27</v>
      </c>
      <c r="E23">
        <v>0</v>
      </c>
      <c r="F23">
        <v>896.21</v>
      </c>
      <c r="G23" t="s">
        <v>7</v>
      </c>
      <c r="H23" t="s">
        <v>11</v>
      </c>
      <c r="I23" t="s">
        <v>8</v>
      </c>
      <c r="J23" t="s">
        <v>10</v>
      </c>
      <c r="K23">
        <f t="shared" si="0"/>
        <v>1993</v>
      </c>
      <c r="L23" t="s">
        <v>7</v>
      </c>
      <c r="M23" t="s">
        <v>11</v>
      </c>
      <c r="N23" t="str">
        <f t="shared" si="1"/>
        <v>R1013</v>
      </c>
      <c r="O23" t="str">
        <f t="shared" si="2"/>
        <v>27-Nov-1993</v>
      </c>
      <c r="P23" s="10">
        <v>34300</v>
      </c>
      <c r="Q23" s="13">
        <v>896.21</v>
      </c>
      <c r="R23" s="10">
        <v>45085</v>
      </c>
      <c r="S23" t="str">
        <f t="shared" si="3"/>
        <v>29</v>
      </c>
    </row>
    <row r="24" spans="1:19" x14ac:dyDescent="0.3">
      <c r="A24" t="s">
        <v>39</v>
      </c>
      <c r="B24">
        <v>1994</v>
      </c>
      <c r="C24" t="s">
        <v>31</v>
      </c>
      <c r="D24">
        <v>30</v>
      </c>
      <c r="E24">
        <v>0</v>
      </c>
      <c r="F24">
        <v>915.07</v>
      </c>
      <c r="G24" t="s">
        <v>7</v>
      </c>
      <c r="H24" t="s">
        <v>11</v>
      </c>
      <c r="I24" t="s">
        <v>8</v>
      </c>
      <c r="J24" t="s">
        <v>31</v>
      </c>
      <c r="K24">
        <f t="shared" si="0"/>
        <v>1994</v>
      </c>
      <c r="L24" t="s">
        <v>7</v>
      </c>
      <c r="M24" t="s">
        <v>11</v>
      </c>
      <c r="N24" t="str">
        <f t="shared" si="1"/>
        <v>R1013</v>
      </c>
      <c r="O24" t="str">
        <f t="shared" si="2"/>
        <v>30-Oct-1994</v>
      </c>
      <c r="P24" s="10">
        <v>34637</v>
      </c>
      <c r="Q24" s="13">
        <v>915.07</v>
      </c>
      <c r="R24" s="10">
        <v>45085</v>
      </c>
      <c r="S24" t="str">
        <f t="shared" si="3"/>
        <v>28</v>
      </c>
    </row>
    <row r="25" spans="1:19" x14ac:dyDescent="0.3">
      <c r="A25" t="s">
        <v>40</v>
      </c>
      <c r="B25">
        <v>1995</v>
      </c>
      <c r="C25" t="s">
        <v>31</v>
      </c>
      <c r="D25">
        <v>28</v>
      </c>
      <c r="E25">
        <v>0</v>
      </c>
      <c r="F25">
        <v>928.59</v>
      </c>
      <c r="G25" t="s">
        <v>7</v>
      </c>
      <c r="H25" t="s">
        <v>11</v>
      </c>
      <c r="I25" t="s">
        <v>8</v>
      </c>
      <c r="J25" t="s">
        <v>31</v>
      </c>
      <c r="K25">
        <f t="shared" si="0"/>
        <v>1995</v>
      </c>
      <c r="L25" t="s">
        <v>7</v>
      </c>
      <c r="M25" t="s">
        <v>11</v>
      </c>
      <c r="N25" t="str">
        <f t="shared" si="1"/>
        <v>R1013</v>
      </c>
      <c r="O25" t="str">
        <f t="shared" si="2"/>
        <v>28-Oct-1995</v>
      </c>
      <c r="P25" s="10">
        <v>35000</v>
      </c>
      <c r="Q25" s="13">
        <v>928.59</v>
      </c>
      <c r="R25" s="10">
        <v>45085</v>
      </c>
      <c r="S25" t="str">
        <f t="shared" si="3"/>
        <v>27</v>
      </c>
    </row>
    <row r="26" spans="1:19" x14ac:dyDescent="0.3">
      <c r="A26" t="s">
        <v>41</v>
      </c>
      <c r="B26">
        <v>2001</v>
      </c>
      <c r="C26" t="s">
        <v>29</v>
      </c>
      <c r="D26">
        <v>19</v>
      </c>
      <c r="E26">
        <v>0</v>
      </c>
      <c r="F26">
        <v>964.71</v>
      </c>
      <c r="G26" t="s">
        <v>7</v>
      </c>
      <c r="H26" t="s">
        <v>6</v>
      </c>
      <c r="I26" t="s">
        <v>8</v>
      </c>
      <c r="J26" t="s">
        <v>29</v>
      </c>
      <c r="K26">
        <f t="shared" si="0"/>
        <v>2001</v>
      </c>
      <c r="L26" t="s">
        <v>7</v>
      </c>
      <c r="M26" t="s">
        <v>6</v>
      </c>
      <c r="N26" t="str">
        <f t="shared" si="1"/>
        <v>R1013</v>
      </c>
      <c r="O26" t="str">
        <f t="shared" si="2"/>
        <v>19-Aug-2001</v>
      </c>
      <c r="P26" s="10">
        <v>37122</v>
      </c>
      <c r="Q26" s="13">
        <v>964.71</v>
      </c>
      <c r="R26" s="10">
        <v>45085</v>
      </c>
      <c r="S26" t="str">
        <f t="shared" si="3"/>
        <v>21</v>
      </c>
    </row>
    <row r="27" spans="1:19" x14ac:dyDescent="0.3">
      <c r="A27" t="s">
        <v>42</v>
      </c>
      <c r="B27">
        <v>1994</v>
      </c>
      <c r="C27" t="s">
        <v>10</v>
      </c>
      <c r="D27">
        <v>22</v>
      </c>
      <c r="E27">
        <v>0</v>
      </c>
      <c r="F27">
        <v>1006.65</v>
      </c>
      <c r="G27" t="s">
        <v>7</v>
      </c>
      <c r="H27" t="s">
        <v>6</v>
      </c>
      <c r="I27" t="s">
        <v>8</v>
      </c>
      <c r="J27" t="s">
        <v>10</v>
      </c>
      <c r="K27">
        <f t="shared" si="0"/>
        <v>1994</v>
      </c>
      <c r="L27" t="s">
        <v>7</v>
      </c>
      <c r="M27" t="s">
        <v>6</v>
      </c>
      <c r="N27" t="str">
        <f t="shared" si="1"/>
        <v>R1013</v>
      </c>
      <c r="O27" t="str">
        <f t="shared" si="2"/>
        <v>22-Nov-1994</v>
      </c>
      <c r="P27" s="10">
        <v>34660</v>
      </c>
      <c r="Q27" s="13">
        <v>1006.65</v>
      </c>
      <c r="R27" s="10">
        <v>45085</v>
      </c>
      <c r="S27" t="str">
        <f t="shared" si="3"/>
        <v>28</v>
      </c>
    </row>
    <row r="28" spans="1:19" x14ac:dyDescent="0.3">
      <c r="A28" t="s">
        <v>43</v>
      </c>
      <c r="B28">
        <v>2000</v>
      </c>
      <c r="C28" t="s">
        <v>31</v>
      </c>
      <c r="D28">
        <v>9</v>
      </c>
      <c r="E28">
        <v>0</v>
      </c>
      <c r="F28">
        <v>1012</v>
      </c>
      <c r="G28" t="s">
        <v>7</v>
      </c>
      <c r="H28" t="s">
        <v>6</v>
      </c>
      <c r="I28" t="s">
        <v>8</v>
      </c>
      <c r="J28" t="s">
        <v>31</v>
      </c>
      <c r="K28">
        <f t="shared" si="0"/>
        <v>2000</v>
      </c>
      <c r="L28" t="s">
        <v>7</v>
      </c>
      <c r="M28" t="s">
        <v>6</v>
      </c>
      <c r="N28" t="str">
        <f t="shared" si="1"/>
        <v>R1013</v>
      </c>
      <c r="O28" t="str">
        <f t="shared" si="2"/>
        <v>9-Oct-2000</v>
      </c>
      <c r="P28" s="10">
        <v>36808</v>
      </c>
      <c r="Q28" s="13">
        <v>1012</v>
      </c>
      <c r="R28" s="10">
        <v>45085</v>
      </c>
      <c r="S28" t="str">
        <f t="shared" si="3"/>
        <v>22</v>
      </c>
    </row>
    <row r="29" spans="1:19" x14ac:dyDescent="0.3">
      <c r="A29" t="s">
        <v>44</v>
      </c>
      <c r="B29">
        <v>1999</v>
      </c>
      <c r="C29" t="s">
        <v>29</v>
      </c>
      <c r="D29">
        <v>5</v>
      </c>
      <c r="E29">
        <v>0</v>
      </c>
      <c r="F29">
        <v>1019</v>
      </c>
      <c r="G29" t="s">
        <v>7</v>
      </c>
      <c r="H29" t="s">
        <v>6</v>
      </c>
      <c r="I29" t="s">
        <v>8</v>
      </c>
      <c r="J29" t="s">
        <v>29</v>
      </c>
      <c r="K29">
        <f t="shared" si="0"/>
        <v>1999</v>
      </c>
      <c r="L29" t="s">
        <v>7</v>
      </c>
      <c r="M29" t="s">
        <v>6</v>
      </c>
      <c r="N29" t="str">
        <f t="shared" si="1"/>
        <v>R1013</v>
      </c>
      <c r="O29" t="str">
        <f t="shared" si="2"/>
        <v>5-Aug-1999</v>
      </c>
      <c r="P29" s="10">
        <v>36377</v>
      </c>
      <c r="Q29" s="13">
        <v>1019</v>
      </c>
      <c r="R29" s="10">
        <v>45085</v>
      </c>
      <c r="S29" t="str">
        <f t="shared" si="3"/>
        <v>23</v>
      </c>
    </row>
    <row r="30" spans="1:19" x14ac:dyDescent="0.3">
      <c r="A30" t="s">
        <v>45</v>
      </c>
      <c r="B30">
        <v>1995</v>
      </c>
      <c r="C30" t="s">
        <v>31</v>
      </c>
      <c r="D30">
        <v>5</v>
      </c>
      <c r="E30">
        <v>0</v>
      </c>
      <c r="F30">
        <v>1033.74</v>
      </c>
      <c r="G30" t="s">
        <v>7</v>
      </c>
      <c r="H30" t="s">
        <v>11</v>
      </c>
      <c r="I30" t="s">
        <v>8</v>
      </c>
      <c r="J30" t="s">
        <v>31</v>
      </c>
      <c r="K30">
        <f t="shared" si="0"/>
        <v>1995</v>
      </c>
      <c r="L30" t="s">
        <v>7</v>
      </c>
      <c r="M30" t="s">
        <v>11</v>
      </c>
      <c r="N30" t="str">
        <f t="shared" si="1"/>
        <v>R1013</v>
      </c>
      <c r="O30" t="str">
        <f t="shared" si="2"/>
        <v>5-Oct-1995</v>
      </c>
      <c r="P30" s="10">
        <v>34977</v>
      </c>
      <c r="Q30" s="13">
        <v>1033.74</v>
      </c>
      <c r="R30" s="10">
        <v>45085</v>
      </c>
      <c r="S30" t="str">
        <f t="shared" si="3"/>
        <v>27</v>
      </c>
    </row>
    <row r="31" spans="1:19" x14ac:dyDescent="0.3">
      <c r="A31" t="s">
        <v>46</v>
      </c>
      <c r="B31">
        <v>1994</v>
      </c>
      <c r="C31" t="s">
        <v>10</v>
      </c>
      <c r="D31">
        <v>17</v>
      </c>
      <c r="E31">
        <v>0</v>
      </c>
      <c r="F31">
        <v>1044</v>
      </c>
      <c r="G31" t="s">
        <v>7</v>
      </c>
      <c r="H31" t="s">
        <v>6</v>
      </c>
      <c r="I31" t="s">
        <v>8</v>
      </c>
      <c r="J31" t="s">
        <v>10</v>
      </c>
      <c r="K31">
        <f t="shared" si="0"/>
        <v>1994</v>
      </c>
      <c r="L31" t="s">
        <v>7</v>
      </c>
      <c r="M31" t="s">
        <v>6</v>
      </c>
      <c r="N31" t="str">
        <f t="shared" si="1"/>
        <v>R1013</v>
      </c>
      <c r="O31" t="str">
        <f t="shared" si="2"/>
        <v>17-Nov-1994</v>
      </c>
      <c r="P31" s="10">
        <v>34655</v>
      </c>
      <c r="Q31" s="13">
        <v>1044</v>
      </c>
      <c r="R31" s="10">
        <v>45085</v>
      </c>
      <c r="S31" t="str">
        <f t="shared" si="3"/>
        <v>28</v>
      </c>
    </row>
    <row r="32" spans="1:19" x14ac:dyDescent="0.3">
      <c r="A32" t="s">
        <v>47</v>
      </c>
      <c r="B32">
        <v>2002</v>
      </c>
      <c r="C32" t="s">
        <v>5</v>
      </c>
      <c r="D32">
        <v>20</v>
      </c>
      <c r="E32">
        <v>0</v>
      </c>
      <c r="F32">
        <v>1047</v>
      </c>
      <c r="G32" t="s">
        <v>7</v>
      </c>
      <c r="H32" t="s">
        <v>11</v>
      </c>
      <c r="I32" t="s">
        <v>8</v>
      </c>
      <c r="J32" t="s">
        <v>5</v>
      </c>
      <c r="K32">
        <f t="shared" si="0"/>
        <v>2002</v>
      </c>
      <c r="L32" t="s">
        <v>7</v>
      </c>
      <c r="M32" t="s">
        <v>11</v>
      </c>
      <c r="N32" t="str">
        <f t="shared" si="1"/>
        <v>R1013</v>
      </c>
      <c r="O32" t="str">
        <f t="shared" si="2"/>
        <v>20-Jul-2002</v>
      </c>
      <c r="P32" s="10">
        <v>37457</v>
      </c>
      <c r="Q32" s="13">
        <v>1047</v>
      </c>
      <c r="R32" s="10">
        <v>45085</v>
      </c>
      <c r="S32" t="str">
        <f t="shared" si="3"/>
        <v>20</v>
      </c>
    </row>
    <row r="33" spans="1:19" x14ac:dyDescent="0.3">
      <c r="A33" t="s">
        <v>48</v>
      </c>
      <c r="B33">
        <v>2002</v>
      </c>
      <c r="C33" t="s">
        <v>5</v>
      </c>
      <c r="D33">
        <v>1</v>
      </c>
      <c r="E33">
        <v>0</v>
      </c>
      <c r="F33">
        <v>1049</v>
      </c>
      <c r="G33" t="s">
        <v>7</v>
      </c>
      <c r="H33" t="s">
        <v>6</v>
      </c>
      <c r="I33" t="s">
        <v>18</v>
      </c>
      <c r="J33" t="s">
        <v>5</v>
      </c>
      <c r="K33">
        <f t="shared" si="0"/>
        <v>2002</v>
      </c>
      <c r="L33" t="s">
        <v>7</v>
      </c>
      <c r="M33" t="s">
        <v>6</v>
      </c>
      <c r="N33" t="str">
        <f t="shared" si="1"/>
        <v>R1012</v>
      </c>
      <c r="O33" t="str">
        <f t="shared" si="2"/>
        <v>1-Jul-2002</v>
      </c>
      <c r="P33" s="10">
        <v>37438</v>
      </c>
      <c r="Q33" s="13">
        <v>1049</v>
      </c>
      <c r="R33" s="10">
        <v>45085</v>
      </c>
      <c r="S33" t="str">
        <f t="shared" si="3"/>
        <v>20</v>
      </c>
    </row>
    <row r="34" spans="1:19" x14ac:dyDescent="0.3">
      <c r="A34" t="s">
        <v>49</v>
      </c>
      <c r="B34">
        <v>1995</v>
      </c>
      <c r="C34" t="s">
        <v>13</v>
      </c>
      <c r="D34">
        <v>1</v>
      </c>
      <c r="E34">
        <v>0</v>
      </c>
      <c r="F34">
        <v>1056</v>
      </c>
      <c r="G34" t="s">
        <v>7</v>
      </c>
      <c r="H34" t="s">
        <v>6</v>
      </c>
      <c r="I34" t="s">
        <v>8</v>
      </c>
      <c r="J34" t="s">
        <v>13</v>
      </c>
      <c r="K34">
        <f t="shared" si="0"/>
        <v>1995</v>
      </c>
      <c r="L34" t="s">
        <v>7</v>
      </c>
      <c r="M34" t="s">
        <v>6</v>
      </c>
      <c r="N34" t="str">
        <f t="shared" si="1"/>
        <v>R1013</v>
      </c>
      <c r="O34" t="str">
        <f t="shared" si="2"/>
        <v>1-Jun-1995</v>
      </c>
      <c r="P34" s="10">
        <v>34851</v>
      </c>
      <c r="Q34" s="13">
        <v>1056</v>
      </c>
      <c r="R34" s="10">
        <v>45085</v>
      </c>
      <c r="S34" t="str">
        <f t="shared" si="3"/>
        <v>28</v>
      </c>
    </row>
    <row r="35" spans="1:19" x14ac:dyDescent="0.3">
      <c r="A35" t="s">
        <v>50</v>
      </c>
      <c r="B35">
        <v>1993</v>
      </c>
      <c r="C35" t="s">
        <v>15</v>
      </c>
      <c r="D35">
        <v>28</v>
      </c>
      <c r="E35">
        <v>0</v>
      </c>
      <c r="F35">
        <v>1068</v>
      </c>
      <c r="G35" t="s">
        <v>7</v>
      </c>
      <c r="H35" t="s">
        <v>11</v>
      </c>
      <c r="I35" t="s">
        <v>8</v>
      </c>
      <c r="J35" t="s">
        <v>15</v>
      </c>
      <c r="K35">
        <f t="shared" si="0"/>
        <v>1993</v>
      </c>
      <c r="L35" t="s">
        <v>7</v>
      </c>
      <c r="M35" t="s">
        <v>11</v>
      </c>
      <c r="N35" t="str">
        <f t="shared" si="1"/>
        <v>R1013</v>
      </c>
      <c r="O35" t="str">
        <f t="shared" si="2"/>
        <v>28-Sep-1993</v>
      </c>
      <c r="P35" s="10">
        <v>34240</v>
      </c>
      <c r="Q35" s="13">
        <v>1068</v>
      </c>
      <c r="R35" s="10">
        <v>45085</v>
      </c>
      <c r="S35" t="str">
        <f t="shared" si="3"/>
        <v>29</v>
      </c>
    </row>
    <row r="36" spans="1:19" x14ac:dyDescent="0.3">
      <c r="A36" t="s">
        <v>51</v>
      </c>
      <c r="B36">
        <v>2004</v>
      </c>
      <c r="C36" t="s">
        <v>29</v>
      </c>
      <c r="D36">
        <v>24</v>
      </c>
      <c r="E36">
        <v>0</v>
      </c>
      <c r="F36">
        <v>1070</v>
      </c>
      <c r="G36" t="s">
        <v>7</v>
      </c>
      <c r="H36" t="s">
        <v>7</v>
      </c>
      <c r="I36" t="s">
        <v>8</v>
      </c>
      <c r="J36" t="s">
        <v>29</v>
      </c>
      <c r="K36">
        <f t="shared" si="0"/>
        <v>2004</v>
      </c>
      <c r="L36" t="s">
        <v>7</v>
      </c>
      <c r="M36" t="s">
        <v>7</v>
      </c>
      <c r="N36" t="str">
        <f t="shared" si="1"/>
        <v>R1013</v>
      </c>
      <c r="O36" t="str">
        <f t="shared" si="2"/>
        <v>24-Aug-2004</v>
      </c>
      <c r="P36" s="10">
        <v>38223</v>
      </c>
      <c r="Q36" s="13">
        <v>1070</v>
      </c>
      <c r="R36" s="10">
        <v>45085</v>
      </c>
      <c r="S36" t="str">
        <f t="shared" si="3"/>
        <v>18</v>
      </c>
    </row>
    <row r="37" spans="1:19" x14ac:dyDescent="0.3">
      <c r="A37" t="s">
        <v>52</v>
      </c>
      <c r="B37">
        <v>1997</v>
      </c>
      <c r="C37" t="s">
        <v>29</v>
      </c>
      <c r="D37">
        <v>13</v>
      </c>
      <c r="E37">
        <v>0</v>
      </c>
      <c r="F37">
        <v>1071</v>
      </c>
      <c r="G37" t="s">
        <v>7</v>
      </c>
      <c r="H37" t="s">
        <v>7</v>
      </c>
      <c r="I37" t="s">
        <v>8</v>
      </c>
      <c r="J37" t="s">
        <v>29</v>
      </c>
      <c r="K37">
        <f t="shared" si="0"/>
        <v>1997</v>
      </c>
      <c r="L37" t="s">
        <v>7</v>
      </c>
      <c r="M37" t="s">
        <v>7</v>
      </c>
      <c r="N37" t="str">
        <f t="shared" si="1"/>
        <v>R1013</v>
      </c>
      <c r="O37" t="str">
        <f t="shared" si="2"/>
        <v>13-Aug-1997</v>
      </c>
      <c r="P37" s="10">
        <v>35655</v>
      </c>
      <c r="Q37" s="13">
        <v>1071</v>
      </c>
      <c r="R37" s="10">
        <v>45085</v>
      </c>
      <c r="S37" t="str">
        <f t="shared" si="3"/>
        <v>25</v>
      </c>
    </row>
    <row r="38" spans="1:19" x14ac:dyDescent="0.3">
      <c r="A38" t="s">
        <v>53</v>
      </c>
      <c r="B38">
        <v>1998</v>
      </c>
      <c r="C38" t="s">
        <v>25</v>
      </c>
      <c r="D38">
        <v>26</v>
      </c>
      <c r="E38">
        <v>0</v>
      </c>
      <c r="F38">
        <v>1082</v>
      </c>
      <c r="G38" t="s">
        <v>7</v>
      </c>
      <c r="H38" t="s">
        <v>6</v>
      </c>
      <c r="I38" t="s">
        <v>8</v>
      </c>
      <c r="J38" t="s">
        <v>25</v>
      </c>
      <c r="K38">
        <f t="shared" si="0"/>
        <v>1998</v>
      </c>
      <c r="L38" t="s">
        <v>7</v>
      </c>
      <c r="M38" t="s">
        <v>6</v>
      </c>
      <c r="N38" t="str">
        <f t="shared" si="1"/>
        <v>R1013</v>
      </c>
      <c r="O38" t="str">
        <f t="shared" si="2"/>
        <v>26-Dec-1998</v>
      </c>
      <c r="P38" s="10">
        <v>36155</v>
      </c>
      <c r="Q38" s="13">
        <v>1082</v>
      </c>
      <c r="R38" s="10">
        <v>45085</v>
      </c>
      <c r="S38" t="str">
        <f t="shared" si="3"/>
        <v>24</v>
      </c>
    </row>
    <row r="39" spans="1:19" x14ac:dyDescent="0.3">
      <c r="A39" t="s">
        <v>54</v>
      </c>
      <c r="B39">
        <v>2002</v>
      </c>
      <c r="C39" t="s">
        <v>29</v>
      </c>
      <c r="D39">
        <v>13</v>
      </c>
      <c r="E39">
        <v>0</v>
      </c>
      <c r="F39">
        <v>1086</v>
      </c>
      <c r="G39" t="s">
        <v>7</v>
      </c>
      <c r="H39" t="s">
        <v>7</v>
      </c>
      <c r="I39" t="s">
        <v>8</v>
      </c>
      <c r="J39" t="s">
        <v>29</v>
      </c>
      <c r="K39">
        <f t="shared" si="0"/>
        <v>2002</v>
      </c>
      <c r="L39" t="s">
        <v>7</v>
      </c>
      <c r="M39" t="s">
        <v>7</v>
      </c>
      <c r="N39" t="str">
        <f t="shared" si="1"/>
        <v>R1013</v>
      </c>
      <c r="O39" t="str">
        <f t="shared" si="2"/>
        <v>13-Aug-2002</v>
      </c>
      <c r="P39" s="10">
        <v>37481</v>
      </c>
      <c r="Q39" s="13">
        <v>1086</v>
      </c>
      <c r="R39" s="10">
        <v>45085</v>
      </c>
      <c r="S39" t="str">
        <f t="shared" si="3"/>
        <v>20</v>
      </c>
    </row>
    <row r="40" spans="1:19" x14ac:dyDescent="0.3">
      <c r="A40" t="s">
        <v>55</v>
      </c>
      <c r="B40">
        <v>2004</v>
      </c>
      <c r="C40" t="s">
        <v>10</v>
      </c>
      <c r="D40">
        <v>12</v>
      </c>
      <c r="E40">
        <v>0</v>
      </c>
      <c r="F40">
        <v>1121.8699999999999</v>
      </c>
      <c r="G40" t="s">
        <v>7</v>
      </c>
      <c r="H40" t="s">
        <v>11</v>
      </c>
      <c r="I40" t="s">
        <v>8</v>
      </c>
      <c r="J40" t="s">
        <v>10</v>
      </c>
      <c r="K40">
        <f t="shared" si="0"/>
        <v>2004</v>
      </c>
      <c r="L40" t="s">
        <v>7</v>
      </c>
      <c r="M40" t="s">
        <v>11</v>
      </c>
      <c r="N40" t="str">
        <f t="shared" si="1"/>
        <v>R1013</v>
      </c>
      <c r="O40" t="str">
        <f t="shared" si="2"/>
        <v>12-Nov-2004</v>
      </c>
      <c r="P40" s="10">
        <v>38303</v>
      </c>
      <c r="Q40" s="13">
        <v>1121.8699999999999</v>
      </c>
      <c r="R40" s="10">
        <v>45085</v>
      </c>
      <c r="S40" t="str">
        <f t="shared" si="3"/>
        <v>18</v>
      </c>
    </row>
    <row r="41" spans="1:19" x14ac:dyDescent="0.3">
      <c r="A41" t="s">
        <v>56</v>
      </c>
      <c r="B41">
        <v>2004</v>
      </c>
      <c r="C41" t="s">
        <v>13</v>
      </c>
      <c r="D41">
        <v>14</v>
      </c>
      <c r="E41">
        <v>0</v>
      </c>
      <c r="F41">
        <v>1131.51</v>
      </c>
      <c r="G41" t="s">
        <v>7</v>
      </c>
      <c r="H41" t="s">
        <v>11</v>
      </c>
      <c r="I41" t="s">
        <v>8</v>
      </c>
      <c r="J41" t="s">
        <v>13</v>
      </c>
      <c r="K41">
        <f t="shared" si="0"/>
        <v>2004</v>
      </c>
      <c r="L41" t="s">
        <v>7</v>
      </c>
      <c r="M41" t="s">
        <v>11</v>
      </c>
      <c r="N41" t="str">
        <f t="shared" si="1"/>
        <v>R1013</v>
      </c>
      <c r="O41" t="str">
        <f t="shared" si="2"/>
        <v>14-Jun-2004</v>
      </c>
      <c r="P41" s="10">
        <v>38152</v>
      </c>
      <c r="Q41" s="13">
        <v>1131.51</v>
      </c>
      <c r="R41" s="10">
        <v>45085</v>
      </c>
      <c r="S41" t="str">
        <f t="shared" si="3"/>
        <v>18</v>
      </c>
    </row>
    <row r="42" spans="1:19" x14ac:dyDescent="0.3">
      <c r="A42" t="s">
        <v>57</v>
      </c>
      <c r="B42">
        <v>2002</v>
      </c>
      <c r="C42" t="s">
        <v>5</v>
      </c>
      <c r="D42">
        <v>19</v>
      </c>
      <c r="E42">
        <v>0</v>
      </c>
      <c r="F42">
        <v>1132</v>
      </c>
      <c r="G42" t="s">
        <v>7</v>
      </c>
      <c r="H42" t="s">
        <v>11</v>
      </c>
      <c r="I42" t="s">
        <v>8</v>
      </c>
      <c r="J42" t="s">
        <v>5</v>
      </c>
      <c r="K42">
        <f t="shared" si="0"/>
        <v>2002</v>
      </c>
      <c r="L42" t="s">
        <v>7</v>
      </c>
      <c r="M42" t="s">
        <v>11</v>
      </c>
      <c r="N42" t="str">
        <f t="shared" si="1"/>
        <v>R1013</v>
      </c>
      <c r="O42" t="str">
        <f t="shared" si="2"/>
        <v>19-Jul-2002</v>
      </c>
      <c r="P42" s="10">
        <v>37456</v>
      </c>
      <c r="Q42" s="13">
        <v>1132</v>
      </c>
      <c r="R42" s="10">
        <v>45085</v>
      </c>
      <c r="S42" t="str">
        <f t="shared" si="3"/>
        <v>20</v>
      </c>
    </row>
    <row r="43" spans="1:19" x14ac:dyDescent="0.3">
      <c r="A43" t="s">
        <v>58</v>
      </c>
      <c r="B43">
        <v>2004</v>
      </c>
      <c r="C43" t="s">
        <v>31</v>
      </c>
      <c r="D43">
        <v>6</v>
      </c>
      <c r="E43">
        <v>0</v>
      </c>
      <c r="F43">
        <v>1135</v>
      </c>
      <c r="G43" t="s">
        <v>7</v>
      </c>
      <c r="H43" t="s">
        <v>7</v>
      </c>
      <c r="I43" t="s">
        <v>8</v>
      </c>
      <c r="J43" t="s">
        <v>31</v>
      </c>
      <c r="K43">
        <f t="shared" si="0"/>
        <v>2004</v>
      </c>
      <c r="L43" t="s">
        <v>7</v>
      </c>
      <c r="M43" t="s">
        <v>7</v>
      </c>
      <c r="N43" t="str">
        <f t="shared" si="1"/>
        <v>R1013</v>
      </c>
      <c r="O43" t="str">
        <f t="shared" si="2"/>
        <v>6-Oct-2004</v>
      </c>
      <c r="P43" s="10">
        <v>38266</v>
      </c>
      <c r="Q43" s="13">
        <v>1135</v>
      </c>
      <c r="R43" s="10">
        <v>45085</v>
      </c>
      <c r="S43" t="str">
        <f t="shared" si="3"/>
        <v>18</v>
      </c>
    </row>
    <row r="44" spans="1:19" x14ac:dyDescent="0.3">
      <c r="A44" t="s">
        <v>59</v>
      </c>
      <c r="B44">
        <v>2004</v>
      </c>
      <c r="C44" t="s">
        <v>13</v>
      </c>
      <c r="D44">
        <v>11</v>
      </c>
      <c r="E44">
        <v>0</v>
      </c>
      <c r="F44">
        <v>1135.94</v>
      </c>
      <c r="G44" t="s">
        <v>7</v>
      </c>
      <c r="H44" t="s">
        <v>7</v>
      </c>
      <c r="I44" t="s">
        <v>8</v>
      </c>
      <c r="J44" t="s">
        <v>13</v>
      </c>
      <c r="K44">
        <f t="shared" si="0"/>
        <v>2004</v>
      </c>
      <c r="L44" t="s">
        <v>7</v>
      </c>
      <c r="M44" t="s">
        <v>7</v>
      </c>
      <c r="N44" t="str">
        <f t="shared" si="1"/>
        <v>R1013</v>
      </c>
      <c r="O44" t="str">
        <f t="shared" si="2"/>
        <v>11-Jun-2004</v>
      </c>
      <c r="P44" s="10">
        <v>38149</v>
      </c>
      <c r="Q44" s="13">
        <v>1135.94</v>
      </c>
      <c r="R44" s="10">
        <v>45085</v>
      </c>
      <c r="S44" t="str">
        <f t="shared" si="3"/>
        <v>18</v>
      </c>
    </row>
    <row r="45" spans="1:19" x14ac:dyDescent="0.3">
      <c r="A45" t="s">
        <v>60</v>
      </c>
      <c r="B45">
        <v>2004</v>
      </c>
      <c r="C45" t="s">
        <v>10</v>
      </c>
      <c r="D45">
        <v>28</v>
      </c>
      <c r="E45">
        <v>0</v>
      </c>
      <c r="F45">
        <v>1136.4000000000001</v>
      </c>
      <c r="G45" t="s">
        <v>7</v>
      </c>
      <c r="H45" t="s">
        <v>7</v>
      </c>
      <c r="I45" t="s">
        <v>8</v>
      </c>
      <c r="J45" t="s">
        <v>10</v>
      </c>
      <c r="K45">
        <f t="shared" si="0"/>
        <v>2004</v>
      </c>
      <c r="L45" t="s">
        <v>7</v>
      </c>
      <c r="M45" t="s">
        <v>7</v>
      </c>
      <c r="N45" t="str">
        <f t="shared" si="1"/>
        <v>R1013</v>
      </c>
      <c r="O45" t="str">
        <f t="shared" si="2"/>
        <v>28-Nov-2004</v>
      </c>
      <c r="P45" s="10">
        <v>38319</v>
      </c>
      <c r="Q45" s="13">
        <v>1136.4000000000001</v>
      </c>
      <c r="R45" s="10">
        <v>45085</v>
      </c>
      <c r="S45" t="str">
        <f t="shared" si="3"/>
        <v>18</v>
      </c>
    </row>
    <row r="46" spans="1:19" x14ac:dyDescent="0.3">
      <c r="A46" t="s">
        <v>61</v>
      </c>
      <c r="B46">
        <v>2002</v>
      </c>
      <c r="C46" t="s">
        <v>29</v>
      </c>
      <c r="D46">
        <v>11</v>
      </c>
      <c r="E46">
        <v>0</v>
      </c>
      <c r="F46">
        <v>1137</v>
      </c>
      <c r="G46" t="s">
        <v>7</v>
      </c>
      <c r="H46" t="s">
        <v>11</v>
      </c>
      <c r="I46" t="s">
        <v>8</v>
      </c>
      <c r="J46" t="s">
        <v>29</v>
      </c>
      <c r="K46">
        <f t="shared" si="0"/>
        <v>2002</v>
      </c>
      <c r="L46" t="s">
        <v>7</v>
      </c>
      <c r="M46" t="s">
        <v>11</v>
      </c>
      <c r="N46" t="str">
        <f t="shared" si="1"/>
        <v>R1013</v>
      </c>
      <c r="O46" t="str">
        <f t="shared" si="2"/>
        <v>11-Aug-2002</v>
      </c>
      <c r="P46" s="10">
        <v>37479</v>
      </c>
      <c r="Q46" s="13">
        <v>1137</v>
      </c>
      <c r="R46" s="10">
        <v>45085</v>
      </c>
      <c r="S46" t="str">
        <f t="shared" si="3"/>
        <v>20</v>
      </c>
    </row>
    <row r="47" spans="1:19" x14ac:dyDescent="0.3">
      <c r="B47">
        <v>2004</v>
      </c>
      <c r="C47" t="s">
        <v>10</v>
      </c>
      <c r="D47">
        <v>6</v>
      </c>
      <c r="E47">
        <v>0</v>
      </c>
      <c r="F47">
        <v>1137.01</v>
      </c>
      <c r="G47" t="s">
        <v>7</v>
      </c>
      <c r="H47" t="s">
        <v>11</v>
      </c>
      <c r="I47" t="s">
        <v>8</v>
      </c>
      <c r="J47" t="s">
        <v>10</v>
      </c>
      <c r="K47">
        <f t="shared" si="0"/>
        <v>2004</v>
      </c>
      <c r="L47" t="s">
        <v>7</v>
      </c>
      <c r="M47" t="s">
        <v>11</v>
      </c>
      <c r="N47" t="str">
        <f t="shared" si="1"/>
        <v>R1013</v>
      </c>
      <c r="O47" t="str">
        <f t="shared" si="2"/>
        <v>6-Nov-2004</v>
      </c>
      <c r="P47" s="10">
        <v>38297</v>
      </c>
      <c r="Q47" s="13">
        <v>1137.01</v>
      </c>
      <c r="R47" s="10">
        <v>45085</v>
      </c>
      <c r="S47" t="str">
        <f t="shared" si="3"/>
        <v>18</v>
      </c>
    </row>
    <row r="48" spans="1:19" x14ac:dyDescent="0.3">
      <c r="A48" t="s">
        <v>62</v>
      </c>
      <c r="B48">
        <v>2004</v>
      </c>
      <c r="C48" t="s">
        <v>31</v>
      </c>
      <c r="D48">
        <v>15</v>
      </c>
      <c r="E48">
        <v>0</v>
      </c>
      <c r="F48">
        <v>1137.01</v>
      </c>
      <c r="G48" t="s">
        <v>7</v>
      </c>
      <c r="H48" t="s">
        <v>11</v>
      </c>
      <c r="I48" t="s">
        <v>8</v>
      </c>
      <c r="J48" t="s">
        <v>31</v>
      </c>
      <c r="K48">
        <f t="shared" si="0"/>
        <v>2004</v>
      </c>
      <c r="L48" t="s">
        <v>7</v>
      </c>
      <c r="M48" t="s">
        <v>11</v>
      </c>
      <c r="N48" t="str">
        <f t="shared" si="1"/>
        <v>R1013</v>
      </c>
      <c r="O48" t="str">
        <f t="shared" si="2"/>
        <v>15-Oct-2004</v>
      </c>
      <c r="P48" s="10">
        <v>38275</v>
      </c>
      <c r="Q48" s="13">
        <v>1137.01</v>
      </c>
      <c r="R48" s="10">
        <v>45085</v>
      </c>
      <c r="S48" t="str">
        <f t="shared" si="3"/>
        <v>18</v>
      </c>
    </row>
    <row r="49" spans="1:19" x14ac:dyDescent="0.3">
      <c r="A49" t="s">
        <v>63</v>
      </c>
      <c r="B49">
        <v>2004</v>
      </c>
      <c r="C49" t="s">
        <v>10</v>
      </c>
      <c r="D49">
        <v>27</v>
      </c>
      <c r="E49">
        <v>0</v>
      </c>
      <c r="F49">
        <v>1137.47</v>
      </c>
      <c r="G49" t="s">
        <v>7</v>
      </c>
      <c r="H49" t="s">
        <v>6</v>
      </c>
      <c r="I49" t="s">
        <v>8</v>
      </c>
      <c r="J49" t="s">
        <v>10</v>
      </c>
      <c r="K49">
        <f t="shared" si="0"/>
        <v>2004</v>
      </c>
      <c r="L49" t="s">
        <v>7</v>
      </c>
      <c r="M49" t="s">
        <v>6</v>
      </c>
      <c r="N49" t="str">
        <f t="shared" si="1"/>
        <v>R1013</v>
      </c>
      <c r="O49" t="str">
        <f t="shared" si="2"/>
        <v>27-Nov-2004</v>
      </c>
      <c r="P49" s="10">
        <v>38318</v>
      </c>
      <c r="Q49" s="13">
        <v>1137.47</v>
      </c>
      <c r="R49" s="10">
        <v>45085</v>
      </c>
      <c r="S49" t="str">
        <f t="shared" si="3"/>
        <v>18</v>
      </c>
    </row>
    <row r="50" spans="1:19" x14ac:dyDescent="0.3">
      <c r="A50" t="s">
        <v>64</v>
      </c>
      <c r="B50">
        <v>2001</v>
      </c>
      <c r="C50" t="s">
        <v>31</v>
      </c>
      <c r="D50">
        <v>25</v>
      </c>
      <c r="E50">
        <v>0</v>
      </c>
      <c r="F50">
        <v>1141</v>
      </c>
      <c r="G50" t="s">
        <v>7</v>
      </c>
      <c r="H50" t="s">
        <v>11</v>
      </c>
      <c r="I50" t="s">
        <v>8</v>
      </c>
      <c r="J50" t="s">
        <v>31</v>
      </c>
      <c r="K50">
        <f t="shared" si="0"/>
        <v>2001</v>
      </c>
      <c r="L50" t="s">
        <v>7</v>
      </c>
      <c r="M50" t="s">
        <v>11</v>
      </c>
      <c r="N50" t="str">
        <f t="shared" si="1"/>
        <v>R1013</v>
      </c>
      <c r="O50" t="str">
        <f t="shared" si="2"/>
        <v>25-Oct-2001</v>
      </c>
      <c r="P50" s="10">
        <v>37189</v>
      </c>
      <c r="Q50" s="13">
        <v>1141</v>
      </c>
      <c r="R50" s="10">
        <v>45085</v>
      </c>
      <c r="S50" t="str">
        <f t="shared" si="3"/>
        <v>21</v>
      </c>
    </row>
    <row r="51" spans="1:19" x14ac:dyDescent="0.3">
      <c r="A51" t="s">
        <v>65</v>
      </c>
      <c r="B51">
        <v>2004</v>
      </c>
      <c r="C51" t="s">
        <v>15</v>
      </c>
      <c r="D51">
        <v>12</v>
      </c>
      <c r="E51">
        <v>0</v>
      </c>
      <c r="F51">
        <v>1141.45</v>
      </c>
      <c r="G51" t="s">
        <v>7</v>
      </c>
      <c r="H51" t="s">
        <v>7</v>
      </c>
      <c r="I51" t="s">
        <v>8</v>
      </c>
      <c r="J51" t="s">
        <v>15</v>
      </c>
      <c r="K51">
        <f t="shared" si="0"/>
        <v>2004</v>
      </c>
      <c r="L51" t="s">
        <v>7</v>
      </c>
      <c r="M51" t="s">
        <v>7</v>
      </c>
      <c r="N51" t="str">
        <f t="shared" si="1"/>
        <v>R1013</v>
      </c>
      <c r="O51" t="str">
        <f t="shared" si="2"/>
        <v>12-Sep-2004</v>
      </c>
      <c r="P51" s="10">
        <v>38242</v>
      </c>
      <c r="Q51" s="13">
        <v>1141.45</v>
      </c>
      <c r="R51" s="10">
        <v>45085</v>
      </c>
      <c r="S51" t="str">
        <f t="shared" si="3"/>
        <v>18</v>
      </c>
    </row>
    <row r="52" spans="1:19" x14ac:dyDescent="0.3">
      <c r="A52" t="s">
        <v>66</v>
      </c>
      <c r="B52">
        <v>2002</v>
      </c>
      <c r="C52" t="s">
        <v>31</v>
      </c>
      <c r="D52">
        <v>1</v>
      </c>
      <c r="E52">
        <v>0</v>
      </c>
      <c r="F52">
        <v>1142</v>
      </c>
      <c r="G52" t="s">
        <v>7</v>
      </c>
      <c r="H52" t="s">
        <v>6</v>
      </c>
      <c r="I52" t="s">
        <v>36</v>
      </c>
      <c r="J52" t="s">
        <v>31</v>
      </c>
      <c r="K52">
        <f t="shared" si="0"/>
        <v>2002</v>
      </c>
      <c r="L52" t="s">
        <v>7</v>
      </c>
      <c r="M52" t="s">
        <v>6</v>
      </c>
      <c r="N52" t="str">
        <f t="shared" si="1"/>
        <v>R1011</v>
      </c>
      <c r="O52" t="str">
        <f t="shared" si="2"/>
        <v>1-Oct-2002</v>
      </c>
      <c r="P52" s="10">
        <v>37530</v>
      </c>
      <c r="Q52" s="13">
        <v>1142</v>
      </c>
      <c r="R52" s="10">
        <v>45085</v>
      </c>
      <c r="S52" t="str">
        <f t="shared" si="3"/>
        <v>20</v>
      </c>
    </row>
    <row r="53" spans="1:19" x14ac:dyDescent="0.3">
      <c r="A53" t="s">
        <v>67</v>
      </c>
      <c r="B53">
        <v>2004</v>
      </c>
      <c r="C53" t="s">
        <v>13</v>
      </c>
      <c r="D53">
        <v>10</v>
      </c>
      <c r="E53">
        <v>0</v>
      </c>
      <c r="F53">
        <v>1146.8</v>
      </c>
      <c r="G53" t="s">
        <v>6</v>
      </c>
      <c r="H53" t="s">
        <v>6</v>
      </c>
      <c r="I53" t="s">
        <v>8</v>
      </c>
      <c r="J53" t="s">
        <v>13</v>
      </c>
      <c r="K53">
        <f t="shared" si="0"/>
        <v>2004</v>
      </c>
      <c r="L53" t="s">
        <v>6</v>
      </c>
      <c r="M53" t="s">
        <v>6</v>
      </c>
      <c r="N53" t="str">
        <f t="shared" si="1"/>
        <v>R1013</v>
      </c>
      <c r="O53" t="str">
        <f t="shared" si="2"/>
        <v>10-Jun-2004</v>
      </c>
      <c r="P53" s="10">
        <v>38148</v>
      </c>
      <c r="Q53" s="13">
        <v>1146.8</v>
      </c>
      <c r="R53" s="10">
        <v>45085</v>
      </c>
      <c r="S53" t="str">
        <f t="shared" si="3"/>
        <v>18</v>
      </c>
    </row>
    <row r="54" spans="1:19" x14ac:dyDescent="0.3">
      <c r="A54" t="s">
        <v>68</v>
      </c>
      <c r="B54">
        <v>2003</v>
      </c>
      <c r="C54" t="s">
        <v>13</v>
      </c>
      <c r="D54">
        <v>12</v>
      </c>
      <c r="E54">
        <v>0</v>
      </c>
      <c r="F54">
        <v>1149</v>
      </c>
      <c r="G54" t="s">
        <v>6</v>
      </c>
      <c r="H54" t="s">
        <v>11</v>
      </c>
      <c r="I54" t="s">
        <v>18</v>
      </c>
      <c r="J54" t="s">
        <v>13</v>
      </c>
      <c r="K54">
        <f t="shared" si="0"/>
        <v>2003</v>
      </c>
      <c r="L54" t="s">
        <v>6</v>
      </c>
      <c r="M54" t="s">
        <v>11</v>
      </c>
      <c r="N54" t="str">
        <f t="shared" si="1"/>
        <v>R1012</v>
      </c>
      <c r="O54" t="str">
        <f t="shared" si="2"/>
        <v>12-Jun-2003</v>
      </c>
      <c r="P54" s="10">
        <v>37784</v>
      </c>
      <c r="Q54" s="13">
        <v>1149</v>
      </c>
      <c r="R54" s="10">
        <v>45085</v>
      </c>
      <c r="S54" t="str">
        <f t="shared" si="3"/>
        <v>19</v>
      </c>
    </row>
    <row r="55" spans="1:19" x14ac:dyDescent="0.3">
      <c r="A55" t="s">
        <v>69</v>
      </c>
      <c r="B55">
        <v>2004</v>
      </c>
      <c r="C55" t="s">
        <v>5</v>
      </c>
      <c r="D55">
        <v>18</v>
      </c>
      <c r="E55">
        <v>0</v>
      </c>
      <c r="F55">
        <v>1149.4000000000001</v>
      </c>
      <c r="G55" t="s">
        <v>6</v>
      </c>
      <c r="H55" t="s">
        <v>6</v>
      </c>
      <c r="I55" t="s">
        <v>8</v>
      </c>
      <c r="J55" t="s">
        <v>5</v>
      </c>
      <c r="K55">
        <f t="shared" si="0"/>
        <v>2004</v>
      </c>
      <c r="L55" t="s">
        <v>6</v>
      </c>
      <c r="M55" t="s">
        <v>6</v>
      </c>
      <c r="N55" t="str">
        <f t="shared" si="1"/>
        <v>R1013</v>
      </c>
      <c r="O55" t="str">
        <f t="shared" si="2"/>
        <v>18-Jul-2004</v>
      </c>
      <c r="P55" s="10">
        <v>38186</v>
      </c>
      <c r="Q55" s="13">
        <v>1149.4000000000001</v>
      </c>
      <c r="R55" s="10">
        <v>45085</v>
      </c>
      <c r="S55" t="str">
        <f t="shared" si="3"/>
        <v>18</v>
      </c>
    </row>
    <row r="56" spans="1:19" x14ac:dyDescent="0.3">
      <c r="A56" t="s">
        <v>70</v>
      </c>
      <c r="B56">
        <v>1994</v>
      </c>
      <c r="C56" t="s">
        <v>5</v>
      </c>
      <c r="D56">
        <v>26</v>
      </c>
      <c r="E56">
        <v>0</v>
      </c>
      <c r="F56">
        <v>1158.32</v>
      </c>
      <c r="G56" t="s">
        <v>6</v>
      </c>
      <c r="H56" t="s">
        <v>11</v>
      </c>
      <c r="I56" t="s">
        <v>8</v>
      </c>
      <c r="J56" t="s">
        <v>5</v>
      </c>
      <c r="K56">
        <f t="shared" si="0"/>
        <v>1994</v>
      </c>
      <c r="L56" t="s">
        <v>6</v>
      </c>
      <c r="M56" t="s">
        <v>11</v>
      </c>
      <c r="N56" t="str">
        <f t="shared" si="1"/>
        <v>R1013</v>
      </c>
      <c r="O56" t="str">
        <f t="shared" si="2"/>
        <v>26-Jul-1994</v>
      </c>
      <c r="P56" s="10">
        <v>34541</v>
      </c>
      <c r="Q56" s="13">
        <v>1158.32</v>
      </c>
      <c r="R56" s="10">
        <v>45085</v>
      </c>
      <c r="S56" t="str">
        <f t="shared" si="3"/>
        <v>28</v>
      </c>
    </row>
    <row r="57" spans="1:19" x14ac:dyDescent="0.3">
      <c r="A57" t="s">
        <v>71</v>
      </c>
      <c r="B57">
        <v>2004</v>
      </c>
      <c r="C57" t="s">
        <v>10</v>
      </c>
      <c r="D57">
        <v>11</v>
      </c>
      <c r="E57">
        <v>0</v>
      </c>
      <c r="F57">
        <v>1163.46</v>
      </c>
      <c r="G57" t="s">
        <v>6</v>
      </c>
      <c r="H57" t="s">
        <v>7</v>
      </c>
      <c r="I57" t="s">
        <v>8</v>
      </c>
      <c r="J57" t="s">
        <v>10</v>
      </c>
      <c r="K57">
        <f t="shared" si="0"/>
        <v>2004</v>
      </c>
      <c r="L57" t="s">
        <v>6</v>
      </c>
      <c r="M57" t="s">
        <v>7</v>
      </c>
      <c r="N57" t="str">
        <f t="shared" si="1"/>
        <v>R1013</v>
      </c>
      <c r="O57" t="str">
        <f t="shared" si="2"/>
        <v>11-Nov-2004</v>
      </c>
      <c r="P57" s="10">
        <v>38302</v>
      </c>
      <c r="Q57" s="13">
        <v>1163.46</v>
      </c>
      <c r="R57" s="10">
        <v>45085</v>
      </c>
      <c r="S57" t="str">
        <f t="shared" si="3"/>
        <v>18</v>
      </c>
    </row>
    <row r="58" spans="1:19" x14ac:dyDescent="0.3">
      <c r="A58" t="s">
        <v>72</v>
      </c>
      <c r="B58">
        <v>2002</v>
      </c>
      <c r="C58" t="s">
        <v>13</v>
      </c>
      <c r="D58">
        <v>11</v>
      </c>
      <c r="E58">
        <v>0</v>
      </c>
      <c r="F58">
        <v>1165</v>
      </c>
      <c r="G58" t="s">
        <v>6</v>
      </c>
      <c r="H58" t="s">
        <v>7</v>
      </c>
      <c r="I58" t="s">
        <v>18</v>
      </c>
      <c r="J58" t="s">
        <v>13</v>
      </c>
      <c r="K58">
        <f t="shared" si="0"/>
        <v>2002</v>
      </c>
      <c r="L58" t="s">
        <v>6</v>
      </c>
      <c r="M58" t="s">
        <v>7</v>
      </c>
      <c r="N58" t="str">
        <f t="shared" si="1"/>
        <v>R1012</v>
      </c>
      <c r="O58" t="str">
        <f t="shared" si="2"/>
        <v>11-Jun-2002</v>
      </c>
      <c r="P58" s="10">
        <v>37418</v>
      </c>
      <c r="Q58" s="13">
        <v>1165</v>
      </c>
      <c r="R58" s="10">
        <v>45085</v>
      </c>
      <c r="S58" t="str">
        <f t="shared" si="3"/>
        <v>20</v>
      </c>
    </row>
    <row r="59" spans="1:19" x14ac:dyDescent="0.3">
      <c r="A59" t="s">
        <v>73</v>
      </c>
      <c r="B59">
        <v>2001</v>
      </c>
      <c r="C59" t="s">
        <v>10</v>
      </c>
      <c r="D59">
        <v>12</v>
      </c>
      <c r="E59">
        <v>0</v>
      </c>
      <c r="F59">
        <v>1167</v>
      </c>
      <c r="G59" t="s">
        <v>6</v>
      </c>
      <c r="H59" t="s">
        <v>11</v>
      </c>
      <c r="I59" t="s">
        <v>8</v>
      </c>
      <c r="J59" t="s">
        <v>10</v>
      </c>
      <c r="K59">
        <f t="shared" si="0"/>
        <v>2001</v>
      </c>
      <c r="L59" t="s">
        <v>6</v>
      </c>
      <c r="M59" t="s">
        <v>11</v>
      </c>
      <c r="N59" t="str">
        <f t="shared" si="1"/>
        <v>R1013</v>
      </c>
      <c r="O59" t="str">
        <f t="shared" si="2"/>
        <v>12-Nov-2001</v>
      </c>
      <c r="P59" s="10">
        <v>37207</v>
      </c>
      <c r="Q59" s="13">
        <v>1167</v>
      </c>
      <c r="R59" s="10">
        <v>45085</v>
      </c>
      <c r="S59" t="str">
        <f t="shared" si="3"/>
        <v>21</v>
      </c>
    </row>
    <row r="60" spans="1:19" x14ac:dyDescent="0.3">
      <c r="A60" t="s">
        <v>74</v>
      </c>
      <c r="B60">
        <v>1996</v>
      </c>
      <c r="C60" t="s">
        <v>29</v>
      </c>
      <c r="D60">
        <v>11</v>
      </c>
      <c r="E60">
        <v>0</v>
      </c>
      <c r="F60">
        <v>1178</v>
      </c>
      <c r="G60" t="s">
        <v>6</v>
      </c>
      <c r="H60" t="s">
        <v>7</v>
      </c>
      <c r="I60" t="s">
        <v>8</v>
      </c>
      <c r="J60" t="s">
        <v>29</v>
      </c>
      <c r="K60">
        <f t="shared" si="0"/>
        <v>1996</v>
      </c>
      <c r="L60" t="s">
        <v>6</v>
      </c>
      <c r="M60" t="s">
        <v>7</v>
      </c>
      <c r="N60" t="str">
        <f t="shared" si="1"/>
        <v>R1013</v>
      </c>
      <c r="O60" t="str">
        <f t="shared" si="2"/>
        <v>11-Aug-1996</v>
      </c>
      <c r="P60" s="10">
        <v>35288</v>
      </c>
      <c r="Q60" s="13">
        <v>1178</v>
      </c>
      <c r="R60" s="10">
        <v>45085</v>
      </c>
      <c r="S60" t="str">
        <f t="shared" si="3"/>
        <v>26</v>
      </c>
    </row>
    <row r="61" spans="1:19" x14ac:dyDescent="0.3">
      <c r="A61" t="s">
        <v>75</v>
      </c>
      <c r="B61">
        <v>1997</v>
      </c>
      <c r="C61" t="s">
        <v>13</v>
      </c>
      <c r="D61">
        <v>28</v>
      </c>
      <c r="E61">
        <v>0</v>
      </c>
      <c r="F61">
        <v>1178.07</v>
      </c>
      <c r="G61" t="s">
        <v>6</v>
      </c>
      <c r="H61" t="s">
        <v>6</v>
      </c>
      <c r="I61" t="s">
        <v>8</v>
      </c>
      <c r="J61" t="s">
        <v>13</v>
      </c>
      <c r="K61">
        <f t="shared" si="0"/>
        <v>1997</v>
      </c>
      <c r="L61" t="s">
        <v>6</v>
      </c>
      <c r="M61" t="s">
        <v>6</v>
      </c>
      <c r="N61" t="str">
        <f t="shared" si="1"/>
        <v>R1013</v>
      </c>
      <c r="O61" t="str">
        <f t="shared" si="2"/>
        <v>28-Jun-1997</v>
      </c>
      <c r="P61" s="10">
        <v>35609</v>
      </c>
      <c r="Q61" s="13">
        <v>1178.07</v>
      </c>
      <c r="R61" s="10">
        <v>45085</v>
      </c>
      <c r="S61" t="str">
        <f t="shared" si="3"/>
        <v>25</v>
      </c>
    </row>
    <row r="62" spans="1:19" x14ac:dyDescent="0.3">
      <c r="A62" t="s">
        <v>76</v>
      </c>
      <c r="B62">
        <v>2002</v>
      </c>
      <c r="C62" t="s">
        <v>29</v>
      </c>
      <c r="D62">
        <v>26</v>
      </c>
      <c r="E62">
        <v>0</v>
      </c>
      <c r="F62">
        <v>1191</v>
      </c>
      <c r="G62" t="s">
        <v>6</v>
      </c>
      <c r="H62" t="s">
        <v>11</v>
      </c>
      <c r="I62" t="s">
        <v>8</v>
      </c>
      <c r="J62" t="s">
        <v>29</v>
      </c>
      <c r="K62">
        <f t="shared" si="0"/>
        <v>2002</v>
      </c>
      <c r="L62" t="s">
        <v>6</v>
      </c>
      <c r="M62" t="s">
        <v>11</v>
      </c>
      <c r="N62" t="str">
        <f t="shared" si="1"/>
        <v>R1013</v>
      </c>
      <c r="O62" t="str">
        <f t="shared" si="2"/>
        <v>26-Aug-2002</v>
      </c>
      <c r="P62" s="10">
        <v>37494</v>
      </c>
      <c r="Q62" s="13">
        <v>1191</v>
      </c>
      <c r="R62" s="10">
        <v>45085</v>
      </c>
      <c r="S62" t="str">
        <f t="shared" si="3"/>
        <v>20</v>
      </c>
    </row>
    <row r="63" spans="1:19" x14ac:dyDescent="0.3">
      <c r="A63" t="s">
        <v>77</v>
      </c>
      <c r="B63">
        <v>1999</v>
      </c>
      <c r="C63" t="s">
        <v>13</v>
      </c>
      <c r="D63">
        <v>28</v>
      </c>
      <c r="E63">
        <v>0</v>
      </c>
      <c r="F63">
        <v>1200</v>
      </c>
      <c r="G63" t="s">
        <v>6</v>
      </c>
      <c r="H63" t="s">
        <v>7</v>
      </c>
      <c r="I63" t="s">
        <v>18</v>
      </c>
      <c r="J63" t="s">
        <v>13</v>
      </c>
      <c r="K63">
        <f t="shared" si="0"/>
        <v>1999</v>
      </c>
      <c r="L63" t="s">
        <v>6</v>
      </c>
      <c r="M63" t="s">
        <v>7</v>
      </c>
      <c r="N63" t="str">
        <f t="shared" si="1"/>
        <v>R1012</v>
      </c>
      <c r="O63" t="str">
        <f t="shared" si="2"/>
        <v>28-Jun-1999</v>
      </c>
      <c r="P63" s="10">
        <v>36339</v>
      </c>
      <c r="Q63" s="13">
        <v>1200</v>
      </c>
      <c r="R63" s="10">
        <v>45085</v>
      </c>
      <c r="S63" t="str">
        <f t="shared" si="3"/>
        <v>23</v>
      </c>
    </row>
    <row r="64" spans="1:19" x14ac:dyDescent="0.3">
      <c r="A64" t="s">
        <v>78</v>
      </c>
      <c r="B64">
        <v>1992</v>
      </c>
      <c r="C64" t="s">
        <v>31</v>
      </c>
      <c r="D64">
        <v>6</v>
      </c>
      <c r="E64">
        <v>0</v>
      </c>
      <c r="F64">
        <v>1200.55</v>
      </c>
      <c r="G64" t="s">
        <v>6</v>
      </c>
      <c r="H64" t="s">
        <v>7</v>
      </c>
      <c r="I64" t="s">
        <v>8</v>
      </c>
      <c r="J64" t="s">
        <v>31</v>
      </c>
      <c r="K64">
        <f t="shared" si="0"/>
        <v>1992</v>
      </c>
      <c r="L64" t="s">
        <v>6</v>
      </c>
      <c r="M64" t="s">
        <v>7</v>
      </c>
      <c r="N64" t="str">
        <f t="shared" si="1"/>
        <v>R1013</v>
      </c>
      <c r="O64" t="str">
        <f t="shared" si="2"/>
        <v>6-Oct-1992</v>
      </c>
      <c r="P64" s="10">
        <v>33883</v>
      </c>
      <c r="Q64" s="13">
        <v>1200.55</v>
      </c>
      <c r="R64" s="10">
        <v>45085</v>
      </c>
      <c r="S64" t="str">
        <f t="shared" si="3"/>
        <v>30</v>
      </c>
    </row>
    <row r="65" spans="1:19" x14ac:dyDescent="0.3">
      <c r="A65" t="s">
        <v>79</v>
      </c>
      <c r="B65">
        <v>2004</v>
      </c>
      <c r="C65" t="s">
        <v>13</v>
      </c>
      <c r="D65">
        <v>2</v>
      </c>
      <c r="E65">
        <v>0</v>
      </c>
      <c r="F65">
        <v>1210</v>
      </c>
      <c r="G65" t="s">
        <v>6</v>
      </c>
      <c r="H65" t="s">
        <v>11</v>
      </c>
      <c r="I65" t="s">
        <v>8</v>
      </c>
      <c r="J65" t="s">
        <v>13</v>
      </c>
      <c r="K65">
        <f t="shared" si="0"/>
        <v>2004</v>
      </c>
      <c r="L65" t="s">
        <v>6</v>
      </c>
      <c r="M65" t="s">
        <v>11</v>
      </c>
      <c r="N65" t="str">
        <f t="shared" si="1"/>
        <v>R1013</v>
      </c>
      <c r="O65" t="str">
        <f t="shared" si="2"/>
        <v>2-Jun-2004</v>
      </c>
      <c r="P65" s="10">
        <v>38140</v>
      </c>
      <c r="Q65" s="13">
        <v>1210</v>
      </c>
      <c r="R65" s="10">
        <v>45085</v>
      </c>
      <c r="S65" t="str">
        <f t="shared" si="3"/>
        <v>19</v>
      </c>
    </row>
    <row r="66" spans="1:19" x14ac:dyDescent="0.3">
      <c r="A66" t="s">
        <v>80</v>
      </c>
      <c r="B66">
        <v>1996</v>
      </c>
      <c r="C66" t="s">
        <v>10</v>
      </c>
      <c r="D66">
        <v>4</v>
      </c>
      <c r="E66">
        <v>0</v>
      </c>
      <c r="F66">
        <v>1220</v>
      </c>
      <c r="G66" t="s">
        <v>6</v>
      </c>
      <c r="H66" t="s">
        <v>7</v>
      </c>
      <c r="I66" t="s">
        <v>18</v>
      </c>
      <c r="J66" t="s">
        <v>10</v>
      </c>
      <c r="K66">
        <f t="shared" si="0"/>
        <v>1996</v>
      </c>
      <c r="L66" t="s">
        <v>6</v>
      </c>
      <c r="M66" t="s">
        <v>7</v>
      </c>
      <c r="N66" t="str">
        <f t="shared" si="1"/>
        <v>R1012</v>
      </c>
      <c r="O66" t="str">
        <f t="shared" si="2"/>
        <v>4-Nov-1996</v>
      </c>
      <c r="P66" s="10">
        <v>35373</v>
      </c>
      <c r="Q66" s="13">
        <v>1220</v>
      </c>
      <c r="R66" s="10">
        <v>45085</v>
      </c>
      <c r="S66" t="str">
        <f t="shared" si="3"/>
        <v>26</v>
      </c>
    </row>
    <row r="67" spans="1:19" x14ac:dyDescent="0.3">
      <c r="A67" t="s">
        <v>81</v>
      </c>
      <c r="B67">
        <v>2004</v>
      </c>
      <c r="C67" t="s">
        <v>5</v>
      </c>
      <c r="D67">
        <v>9</v>
      </c>
      <c r="E67">
        <v>0</v>
      </c>
      <c r="F67">
        <v>1224</v>
      </c>
      <c r="G67" t="s">
        <v>6</v>
      </c>
      <c r="H67" t="s">
        <v>11</v>
      </c>
      <c r="I67" t="s">
        <v>8</v>
      </c>
      <c r="J67" t="s">
        <v>5</v>
      </c>
      <c r="K67">
        <f t="shared" ref="K67:K130" si="4">INT(IF(ISBLANK(B67),AVERAGE($B$2:$B$2344),B67))</f>
        <v>2004</v>
      </c>
      <c r="L67" t="s">
        <v>6</v>
      </c>
      <c r="M67" t="s">
        <v>11</v>
      </c>
      <c r="N67" t="str">
        <f t="shared" ref="N67:N130" si="5">IF(ISBLANK(I67),"Unknown",I67)</f>
        <v>R1013</v>
      </c>
      <c r="O67" t="str">
        <f t="shared" ref="O67:O130" si="6">CONCATENATE(D67,"-",J67,"-",K67)</f>
        <v>9-Jul-2004</v>
      </c>
      <c r="P67" s="10">
        <v>38177</v>
      </c>
      <c r="Q67" s="13">
        <v>1224</v>
      </c>
      <c r="R67" s="10">
        <v>45085</v>
      </c>
      <c r="S67" t="str">
        <f t="shared" ref="S67:S130" si="7">TEXT($R$2-P67,"Y")</f>
        <v>18</v>
      </c>
    </row>
    <row r="68" spans="1:19" x14ac:dyDescent="0.3">
      <c r="A68" t="s">
        <v>82</v>
      </c>
      <c r="B68">
        <v>2004</v>
      </c>
      <c r="C68" t="s">
        <v>31</v>
      </c>
      <c r="D68">
        <v>16</v>
      </c>
      <c r="E68">
        <v>0</v>
      </c>
      <c r="F68">
        <v>1228</v>
      </c>
      <c r="G68" t="s">
        <v>6</v>
      </c>
      <c r="H68" t="s">
        <v>11</v>
      </c>
      <c r="I68" t="s">
        <v>18</v>
      </c>
      <c r="J68" t="s">
        <v>31</v>
      </c>
      <c r="K68">
        <f t="shared" si="4"/>
        <v>2004</v>
      </c>
      <c r="L68" t="s">
        <v>6</v>
      </c>
      <c r="M68" t="s">
        <v>11</v>
      </c>
      <c r="N68" t="str">
        <f t="shared" si="5"/>
        <v>R1012</v>
      </c>
      <c r="O68" t="str">
        <f t="shared" si="6"/>
        <v>16-Oct-2004</v>
      </c>
      <c r="P68" s="10">
        <v>38276</v>
      </c>
      <c r="Q68" s="13">
        <v>1228</v>
      </c>
      <c r="R68" s="10">
        <v>45085</v>
      </c>
      <c r="S68" t="str">
        <f t="shared" si="7"/>
        <v>18</v>
      </c>
    </row>
    <row r="69" spans="1:19" x14ac:dyDescent="0.3">
      <c r="A69" t="s">
        <v>83</v>
      </c>
      <c r="B69">
        <v>1998</v>
      </c>
      <c r="C69" t="s">
        <v>5</v>
      </c>
      <c r="D69">
        <v>13</v>
      </c>
      <c r="E69">
        <v>0</v>
      </c>
      <c r="F69">
        <v>1234</v>
      </c>
      <c r="G69" t="s">
        <v>6</v>
      </c>
      <c r="H69" t="s">
        <v>11</v>
      </c>
      <c r="I69" t="s">
        <v>8</v>
      </c>
      <c r="J69" t="s">
        <v>5</v>
      </c>
      <c r="K69">
        <f t="shared" si="4"/>
        <v>1998</v>
      </c>
      <c r="L69" t="s">
        <v>6</v>
      </c>
      <c r="M69" t="s">
        <v>11</v>
      </c>
      <c r="N69" t="str">
        <f t="shared" si="5"/>
        <v>R1013</v>
      </c>
      <c r="O69" t="str">
        <f t="shared" si="6"/>
        <v>13-Jul-1998</v>
      </c>
      <c r="P69" s="10">
        <v>35989</v>
      </c>
      <c r="Q69" s="13">
        <v>1234</v>
      </c>
      <c r="R69" s="10">
        <v>45085</v>
      </c>
      <c r="S69" t="str">
        <f t="shared" si="7"/>
        <v>24</v>
      </c>
    </row>
    <row r="70" spans="1:19" x14ac:dyDescent="0.3">
      <c r="A70" t="s">
        <v>84</v>
      </c>
      <c r="B70">
        <v>2002</v>
      </c>
      <c r="C70" t="s">
        <v>25</v>
      </c>
      <c r="D70">
        <v>12</v>
      </c>
      <c r="E70">
        <v>0</v>
      </c>
      <c r="F70">
        <v>1237</v>
      </c>
      <c r="G70" t="s">
        <v>6</v>
      </c>
      <c r="H70" t="s">
        <v>6</v>
      </c>
      <c r="I70" t="s">
        <v>8</v>
      </c>
      <c r="J70" t="s">
        <v>25</v>
      </c>
      <c r="K70">
        <f t="shared" si="4"/>
        <v>2002</v>
      </c>
      <c r="L70" t="s">
        <v>6</v>
      </c>
      <c r="M70" t="s">
        <v>6</v>
      </c>
      <c r="N70" t="str">
        <f t="shared" si="5"/>
        <v>R1013</v>
      </c>
      <c r="O70" t="str">
        <f t="shared" si="6"/>
        <v>12-Dec-2002</v>
      </c>
      <c r="P70" s="10">
        <v>37602</v>
      </c>
      <c r="Q70" s="13">
        <v>1237</v>
      </c>
      <c r="R70" s="10">
        <v>45085</v>
      </c>
      <c r="S70" t="str">
        <f t="shared" si="7"/>
        <v>20</v>
      </c>
    </row>
    <row r="71" spans="1:19" x14ac:dyDescent="0.3">
      <c r="A71" t="s">
        <v>85</v>
      </c>
      <c r="B71">
        <v>1998</v>
      </c>
      <c r="C71" t="s">
        <v>31</v>
      </c>
      <c r="D71">
        <v>11</v>
      </c>
      <c r="E71">
        <v>0</v>
      </c>
      <c r="F71">
        <v>1240</v>
      </c>
      <c r="G71" t="s">
        <v>6</v>
      </c>
      <c r="H71" t="s">
        <v>11</v>
      </c>
      <c r="I71" t="s">
        <v>18</v>
      </c>
      <c r="J71" t="s">
        <v>31</v>
      </c>
      <c r="K71">
        <f t="shared" si="4"/>
        <v>1998</v>
      </c>
      <c r="L71" t="s">
        <v>6</v>
      </c>
      <c r="M71" t="s">
        <v>11</v>
      </c>
      <c r="N71" t="str">
        <f t="shared" si="5"/>
        <v>R1012</v>
      </c>
      <c r="O71" t="str">
        <f t="shared" si="6"/>
        <v>11-Oct-1998</v>
      </c>
      <c r="P71" s="10">
        <v>36079</v>
      </c>
      <c r="Q71" s="13">
        <v>1240</v>
      </c>
      <c r="R71" s="10">
        <v>45085</v>
      </c>
      <c r="S71" t="str">
        <f t="shared" si="7"/>
        <v>24</v>
      </c>
    </row>
    <row r="72" spans="1:19" x14ac:dyDescent="0.3">
      <c r="A72" t="s">
        <v>86</v>
      </c>
      <c r="B72">
        <v>2002</v>
      </c>
      <c r="C72" t="s">
        <v>5</v>
      </c>
      <c r="D72">
        <v>1</v>
      </c>
      <c r="E72">
        <v>0</v>
      </c>
      <c r="F72">
        <v>1241</v>
      </c>
      <c r="G72" t="s">
        <v>6</v>
      </c>
      <c r="H72" t="s">
        <v>6</v>
      </c>
      <c r="I72" t="s">
        <v>8</v>
      </c>
      <c r="J72" t="s">
        <v>5</v>
      </c>
      <c r="K72">
        <f t="shared" si="4"/>
        <v>2002</v>
      </c>
      <c r="L72" t="s">
        <v>6</v>
      </c>
      <c r="M72" t="s">
        <v>6</v>
      </c>
      <c r="N72" t="str">
        <f t="shared" si="5"/>
        <v>R1013</v>
      </c>
      <c r="O72" t="str">
        <f t="shared" si="6"/>
        <v>1-Jul-2002</v>
      </c>
      <c r="P72" s="10">
        <v>37438</v>
      </c>
      <c r="Q72" s="13">
        <v>1241</v>
      </c>
      <c r="R72" s="10">
        <v>45085</v>
      </c>
      <c r="S72" t="str">
        <f t="shared" si="7"/>
        <v>20</v>
      </c>
    </row>
    <row r="73" spans="1:19" x14ac:dyDescent="0.3">
      <c r="A73" t="s">
        <v>87</v>
      </c>
      <c r="B73">
        <v>2003</v>
      </c>
      <c r="C73" t="s">
        <v>29</v>
      </c>
      <c r="D73">
        <v>2</v>
      </c>
      <c r="E73">
        <v>0</v>
      </c>
      <c r="F73">
        <v>1241.57</v>
      </c>
      <c r="G73" t="s">
        <v>6</v>
      </c>
      <c r="H73" t="s">
        <v>6</v>
      </c>
      <c r="I73" t="s">
        <v>36</v>
      </c>
      <c r="J73" t="s">
        <v>29</v>
      </c>
      <c r="K73">
        <f t="shared" si="4"/>
        <v>2003</v>
      </c>
      <c r="L73" t="s">
        <v>6</v>
      </c>
      <c r="M73" t="s">
        <v>6</v>
      </c>
      <c r="N73" t="str">
        <f t="shared" si="5"/>
        <v>R1011</v>
      </c>
      <c r="O73" t="str">
        <f t="shared" si="6"/>
        <v>2-Aug-2003</v>
      </c>
      <c r="P73" s="10">
        <v>37835</v>
      </c>
      <c r="Q73" s="13">
        <v>1241.57</v>
      </c>
      <c r="R73" s="10">
        <v>45085</v>
      </c>
      <c r="S73" t="str">
        <f t="shared" si="7"/>
        <v>19</v>
      </c>
    </row>
    <row r="74" spans="1:19" x14ac:dyDescent="0.3">
      <c r="A74" t="s">
        <v>88</v>
      </c>
      <c r="B74">
        <v>2003</v>
      </c>
      <c r="C74" t="s">
        <v>15</v>
      </c>
      <c r="D74">
        <v>15</v>
      </c>
      <c r="E74">
        <v>0</v>
      </c>
      <c r="F74">
        <v>1242.26</v>
      </c>
      <c r="G74" t="s">
        <v>6</v>
      </c>
      <c r="H74" t="s">
        <v>11</v>
      </c>
      <c r="I74" t="s">
        <v>36</v>
      </c>
      <c r="J74" t="s">
        <v>15</v>
      </c>
      <c r="K74">
        <f t="shared" si="4"/>
        <v>2003</v>
      </c>
      <c r="L74" t="s">
        <v>6</v>
      </c>
      <c r="M74" t="s">
        <v>11</v>
      </c>
      <c r="N74" t="str">
        <f t="shared" si="5"/>
        <v>R1011</v>
      </c>
      <c r="O74" t="str">
        <f t="shared" si="6"/>
        <v>15-Sep-2003</v>
      </c>
      <c r="P74" s="10">
        <v>37879</v>
      </c>
      <c r="Q74" s="13">
        <v>1242.26</v>
      </c>
      <c r="R74" s="10">
        <v>45085</v>
      </c>
      <c r="S74" t="str">
        <f t="shared" si="7"/>
        <v>19</v>
      </c>
    </row>
    <row r="75" spans="1:19" x14ac:dyDescent="0.3">
      <c r="A75" t="s">
        <v>89</v>
      </c>
      <c r="B75">
        <v>2003</v>
      </c>
      <c r="C75" t="s">
        <v>15</v>
      </c>
      <c r="D75">
        <v>8</v>
      </c>
      <c r="E75">
        <v>0</v>
      </c>
      <c r="F75">
        <v>1242.82</v>
      </c>
      <c r="G75" t="s">
        <v>6</v>
      </c>
      <c r="H75" t="s">
        <v>11</v>
      </c>
      <c r="I75" t="s">
        <v>36</v>
      </c>
      <c r="J75" t="s">
        <v>15</v>
      </c>
      <c r="K75">
        <f t="shared" si="4"/>
        <v>2003</v>
      </c>
      <c r="L75" t="s">
        <v>6</v>
      </c>
      <c r="M75" t="s">
        <v>11</v>
      </c>
      <c r="N75" t="str">
        <f t="shared" si="5"/>
        <v>R1011</v>
      </c>
      <c r="O75" t="str">
        <f t="shared" si="6"/>
        <v>8-Sep-2003</v>
      </c>
      <c r="P75" s="10">
        <v>37872</v>
      </c>
      <c r="Q75" s="13">
        <v>1242.82</v>
      </c>
      <c r="R75" s="10">
        <v>45085</v>
      </c>
      <c r="S75" t="str">
        <f t="shared" si="7"/>
        <v>19</v>
      </c>
    </row>
    <row r="76" spans="1:19" x14ac:dyDescent="0.3">
      <c r="A76" t="s">
        <v>90</v>
      </c>
      <c r="B76">
        <v>2003</v>
      </c>
      <c r="C76" t="s">
        <v>15</v>
      </c>
      <c r="D76">
        <v>15</v>
      </c>
      <c r="E76">
        <v>0</v>
      </c>
      <c r="F76">
        <v>1252.4100000000001</v>
      </c>
      <c r="G76" t="s">
        <v>6</v>
      </c>
      <c r="H76" t="s">
        <v>7</v>
      </c>
      <c r="I76" t="s">
        <v>36</v>
      </c>
      <c r="J76" t="s">
        <v>15</v>
      </c>
      <c r="K76">
        <f t="shared" si="4"/>
        <v>2003</v>
      </c>
      <c r="L76" t="s">
        <v>6</v>
      </c>
      <c r="M76" t="s">
        <v>7</v>
      </c>
      <c r="N76" t="str">
        <f t="shared" si="5"/>
        <v>R1011</v>
      </c>
      <c r="O76" t="str">
        <f t="shared" si="6"/>
        <v>15-Sep-2003</v>
      </c>
      <c r="P76" s="10">
        <v>37879</v>
      </c>
      <c r="Q76" s="13">
        <v>1252.4100000000001</v>
      </c>
      <c r="R76" s="10">
        <v>45085</v>
      </c>
      <c r="S76" t="str">
        <f t="shared" si="7"/>
        <v>19</v>
      </c>
    </row>
    <row r="77" spans="1:19" x14ac:dyDescent="0.3">
      <c r="A77" t="s">
        <v>91</v>
      </c>
      <c r="B77">
        <v>1997</v>
      </c>
      <c r="C77" t="s">
        <v>10</v>
      </c>
      <c r="D77">
        <v>4</v>
      </c>
      <c r="E77">
        <v>0</v>
      </c>
      <c r="F77">
        <v>1253</v>
      </c>
      <c r="G77" t="s">
        <v>6</v>
      </c>
      <c r="H77" t="s">
        <v>6</v>
      </c>
      <c r="I77" t="s">
        <v>8</v>
      </c>
      <c r="J77" t="s">
        <v>10</v>
      </c>
      <c r="K77">
        <f t="shared" si="4"/>
        <v>1997</v>
      </c>
      <c r="L77" t="s">
        <v>6</v>
      </c>
      <c r="M77" t="s">
        <v>6</v>
      </c>
      <c r="N77" t="str">
        <f t="shared" si="5"/>
        <v>R1013</v>
      </c>
      <c r="O77" t="str">
        <f t="shared" si="6"/>
        <v>4-Nov-1997</v>
      </c>
      <c r="P77" s="10">
        <v>35738</v>
      </c>
      <c r="Q77" s="13">
        <v>1253</v>
      </c>
      <c r="R77" s="10">
        <v>45085</v>
      </c>
      <c r="S77" t="str">
        <f t="shared" si="7"/>
        <v>25</v>
      </c>
    </row>
    <row r="78" spans="1:19" x14ac:dyDescent="0.3">
      <c r="A78" t="s">
        <v>92</v>
      </c>
      <c r="B78">
        <v>2003</v>
      </c>
      <c r="C78" t="s">
        <v>25</v>
      </c>
      <c r="D78">
        <v>10</v>
      </c>
      <c r="E78">
        <v>0</v>
      </c>
      <c r="F78">
        <v>1253.94</v>
      </c>
      <c r="G78" t="s">
        <v>6</v>
      </c>
      <c r="H78" t="s">
        <v>6</v>
      </c>
      <c r="I78" t="s">
        <v>36</v>
      </c>
      <c r="J78" t="s">
        <v>25</v>
      </c>
      <c r="K78">
        <f t="shared" si="4"/>
        <v>2003</v>
      </c>
      <c r="L78" t="s">
        <v>6</v>
      </c>
      <c r="M78" t="s">
        <v>6</v>
      </c>
      <c r="N78" t="str">
        <f t="shared" si="5"/>
        <v>R1011</v>
      </c>
      <c r="O78" t="str">
        <f t="shared" si="6"/>
        <v>10-Dec-2003</v>
      </c>
      <c r="P78" s="10">
        <v>37965</v>
      </c>
      <c r="Q78" s="13">
        <v>1253.94</v>
      </c>
      <c r="R78" s="10">
        <v>45085</v>
      </c>
      <c r="S78" t="str">
        <f t="shared" si="7"/>
        <v>19</v>
      </c>
    </row>
    <row r="79" spans="1:19" x14ac:dyDescent="0.3">
      <c r="A79" t="s">
        <v>93</v>
      </c>
      <c r="B79">
        <v>2003</v>
      </c>
      <c r="C79" t="s">
        <v>31</v>
      </c>
      <c r="D79">
        <v>13</v>
      </c>
      <c r="E79">
        <v>0</v>
      </c>
      <c r="F79">
        <v>1256.3</v>
      </c>
      <c r="G79" t="s">
        <v>6</v>
      </c>
      <c r="H79" t="s">
        <v>7</v>
      </c>
      <c r="I79" t="s">
        <v>36</v>
      </c>
      <c r="J79" t="s">
        <v>31</v>
      </c>
      <c r="K79">
        <f t="shared" si="4"/>
        <v>2003</v>
      </c>
      <c r="L79" t="s">
        <v>6</v>
      </c>
      <c r="M79" t="s">
        <v>7</v>
      </c>
      <c r="N79" t="str">
        <f t="shared" si="5"/>
        <v>R1011</v>
      </c>
      <c r="O79" t="str">
        <f t="shared" si="6"/>
        <v>13-Oct-2003</v>
      </c>
      <c r="P79" s="10">
        <v>37907</v>
      </c>
      <c r="Q79" s="13">
        <v>1256.3</v>
      </c>
      <c r="R79" s="10">
        <v>45085</v>
      </c>
      <c r="S79" t="str">
        <f t="shared" si="7"/>
        <v>19</v>
      </c>
    </row>
    <row r="80" spans="1:19" x14ac:dyDescent="0.3">
      <c r="A80" t="s">
        <v>94</v>
      </c>
      <c r="B80">
        <v>2003</v>
      </c>
      <c r="C80" t="s">
        <v>31</v>
      </c>
      <c r="D80">
        <v>30</v>
      </c>
      <c r="E80">
        <v>0</v>
      </c>
      <c r="F80">
        <v>1261.44</v>
      </c>
      <c r="G80" t="s">
        <v>6</v>
      </c>
      <c r="H80" t="s">
        <v>7</v>
      </c>
      <c r="I80" t="s">
        <v>36</v>
      </c>
      <c r="J80" t="s">
        <v>31</v>
      </c>
      <c r="K80">
        <f t="shared" si="4"/>
        <v>2003</v>
      </c>
      <c r="L80" t="s">
        <v>6</v>
      </c>
      <c r="M80" t="s">
        <v>7</v>
      </c>
      <c r="N80" t="str">
        <f t="shared" si="5"/>
        <v>R1011</v>
      </c>
      <c r="O80" t="str">
        <f t="shared" si="6"/>
        <v>30-Oct-2003</v>
      </c>
      <c r="P80" s="10">
        <v>37924</v>
      </c>
      <c r="Q80" s="13">
        <v>1261.44</v>
      </c>
      <c r="R80" s="10">
        <v>45085</v>
      </c>
      <c r="S80" t="str">
        <f t="shared" si="7"/>
        <v>19</v>
      </c>
    </row>
    <row r="81" spans="1:19" x14ac:dyDescent="0.3">
      <c r="A81" t="s">
        <v>95</v>
      </c>
      <c r="B81">
        <v>2003</v>
      </c>
      <c r="C81" t="s">
        <v>29</v>
      </c>
      <c r="D81">
        <v>15</v>
      </c>
      <c r="E81">
        <v>0</v>
      </c>
      <c r="F81">
        <v>1261.8599999999999</v>
      </c>
      <c r="G81" t="s">
        <v>6</v>
      </c>
      <c r="H81" t="s">
        <v>7</v>
      </c>
      <c r="I81" t="s">
        <v>36</v>
      </c>
      <c r="J81" t="s">
        <v>29</v>
      </c>
      <c r="K81">
        <f t="shared" si="4"/>
        <v>2003</v>
      </c>
      <c r="L81" t="s">
        <v>6</v>
      </c>
      <c r="M81" t="s">
        <v>7</v>
      </c>
      <c r="N81" t="str">
        <f t="shared" si="5"/>
        <v>R1011</v>
      </c>
      <c r="O81" t="str">
        <f t="shared" si="6"/>
        <v>15-Aug-2003</v>
      </c>
      <c r="P81" s="10">
        <v>37848</v>
      </c>
      <c r="Q81" s="13">
        <v>1261.8599999999999</v>
      </c>
      <c r="R81" s="10">
        <v>45085</v>
      </c>
      <c r="S81" t="str">
        <f t="shared" si="7"/>
        <v>19</v>
      </c>
    </row>
    <row r="82" spans="1:19" x14ac:dyDescent="0.3">
      <c r="A82" t="s">
        <v>96</v>
      </c>
      <c r="B82">
        <v>2003</v>
      </c>
      <c r="C82" t="s">
        <v>10</v>
      </c>
      <c r="D82">
        <v>21</v>
      </c>
      <c r="E82">
        <v>0</v>
      </c>
      <c r="F82">
        <v>1263.25</v>
      </c>
      <c r="G82" t="s">
        <v>6</v>
      </c>
      <c r="H82" t="s">
        <v>7</v>
      </c>
      <c r="I82" t="s">
        <v>36</v>
      </c>
      <c r="J82" t="s">
        <v>10</v>
      </c>
      <c r="K82">
        <f t="shared" si="4"/>
        <v>2003</v>
      </c>
      <c r="L82" t="s">
        <v>6</v>
      </c>
      <c r="M82" t="s">
        <v>7</v>
      </c>
      <c r="N82" t="str">
        <f t="shared" si="5"/>
        <v>R1011</v>
      </c>
      <c r="O82" t="str">
        <f t="shared" si="6"/>
        <v>21-Nov-2003</v>
      </c>
      <c r="P82" s="10">
        <v>37946</v>
      </c>
      <c r="Q82" s="13">
        <v>1263.25</v>
      </c>
      <c r="R82" s="10">
        <v>45085</v>
      </c>
      <c r="S82" t="str">
        <f t="shared" si="7"/>
        <v>19</v>
      </c>
    </row>
    <row r="83" spans="1:19" x14ac:dyDescent="0.3">
      <c r="A83" t="s">
        <v>97</v>
      </c>
      <c r="B83">
        <v>2002</v>
      </c>
      <c r="C83" t="s">
        <v>25</v>
      </c>
      <c r="D83">
        <v>4</v>
      </c>
      <c r="E83">
        <v>0</v>
      </c>
      <c r="F83">
        <v>1267</v>
      </c>
      <c r="G83" t="s">
        <v>6</v>
      </c>
      <c r="H83" t="s">
        <v>11</v>
      </c>
      <c r="I83" t="s">
        <v>8</v>
      </c>
      <c r="J83" t="s">
        <v>25</v>
      </c>
      <c r="K83">
        <f t="shared" si="4"/>
        <v>2002</v>
      </c>
      <c r="L83" t="s">
        <v>6</v>
      </c>
      <c r="M83" t="s">
        <v>11</v>
      </c>
      <c r="N83" t="str">
        <f t="shared" si="5"/>
        <v>R1013</v>
      </c>
      <c r="O83" t="str">
        <f t="shared" si="6"/>
        <v>4-Dec-2002</v>
      </c>
      <c r="P83" s="10">
        <v>37594</v>
      </c>
      <c r="Q83" s="13">
        <v>1267</v>
      </c>
      <c r="R83" s="10">
        <v>45085</v>
      </c>
      <c r="S83" t="str">
        <f t="shared" si="7"/>
        <v>20</v>
      </c>
    </row>
    <row r="84" spans="1:19" x14ac:dyDescent="0.3">
      <c r="A84" t="s">
        <v>98</v>
      </c>
      <c r="B84">
        <v>1997</v>
      </c>
      <c r="C84" t="s">
        <v>31</v>
      </c>
      <c r="D84">
        <v>26</v>
      </c>
      <c r="E84">
        <v>0</v>
      </c>
      <c r="F84">
        <v>1276</v>
      </c>
      <c r="G84" t="s">
        <v>6</v>
      </c>
      <c r="H84" t="s">
        <v>6</v>
      </c>
      <c r="I84" t="s">
        <v>18</v>
      </c>
      <c r="J84" t="s">
        <v>31</v>
      </c>
      <c r="K84">
        <f t="shared" si="4"/>
        <v>1997</v>
      </c>
      <c r="L84" t="s">
        <v>6</v>
      </c>
      <c r="M84" t="s">
        <v>6</v>
      </c>
      <c r="N84" t="str">
        <f t="shared" si="5"/>
        <v>R1012</v>
      </c>
      <c r="O84" t="str">
        <f t="shared" si="6"/>
        <v>26-Oct-1997</v>
      </c>
      <c r="P84" s="10">
        <v>35729</v>
      </c>
      <c r="Q84" s="13">
        <v>1276</v>
      </c>
      <c r="R84" s="10">
        <v>45085</v>
      </c>
      <c r="S84" t="str">
        <f t="shared" si="7"/>
        <v>25</v>
      </c>
    </row>
    <row r="85" spans="1:19" x14ac:dyDescent="0.3">
      <c r="A85" t="s">
        <v>99</v>
      </c>
      <c r="B85">
        <v>2004</v>
      </c>
      <c r="C85" t="s">
        <v>15</v>
      </c>
      <c r="D85">
        <v>30</v>
      </c>
      <c r="E85">
        <v>0</v>
      </c>
      <c r="F85">
        <v>1283</v>
      </c>
      <c r="G85" t="s">
        <v>6</v>
      </c>
      <c r="H85" t="s">
        <v>11</v>
      </c>
      <c r="I85" t="s">
        <v>8</v>
      </c>
      <c r="J85" t="s">
        <v>15</v>
      </c>
      <c r="K85">
        <f t="shared" si="4"/>
        <v>2004</v>
      </c>
      <c r="L85" t="s">
        <v>6</v>
      </c>
      <c r="M85" t="s">
        <v>11</v>
      </c>
      <c r="N85" t="str">
        <f t="shared" si="5"/>
        <v>R1013</v>
      </c>
      <c r="O85" t="str">
        <f t="shared" si="6"/>
        <v>30-Sep-2004</v>
      </c>
      <c r="P85" s="10">
        <v>38260</v>
      </c>
      <c r="Q85" s="13">
        <v>1283</v>
      </c>
      <c r="R85" s="10">
        <v>45085</v>
      </c>
      <c r="S85" t="str">
        <f t="shared" si="7"/>
        <v>18</v>
      </c>
    </row>
    <row r="86" spans="1:19" x14ac:dyDescent="0.3">
      <c r="A86" t="s">
        <v>100</v>
      </c>
      <c r="B86">
        <v>2004</v>
      </c>
      <c r="C86" t="s">
        <v>5</v>
      </c>
      <c r="D86">
        <v>28</v>
      </c>
      <c r="E86">
        <v>0</v>
      </c>
      <c r="F86">
        <v>1285</v>
      </c>
      <c r="G86" t="s">
        <v>6</v>
      </c>
      <c r="H86" t="s">
        <v>7</v>
      </c>
      <c r="I86" t="s">
        <v>8</v>
      </c>
      <c r="J86" t="s">
        <v>5</v>
      </c>
      <c r="K86">
        <f t="shared" si="4"/>
        <v>2004</v>
      </c>
      <c r="L86" t="s">
        <v>6</v>
      </c>
      <c r="M86" t="s">
        <v>7</v>
      </c>
      <c r="N86" t="str">
        <f t="shared" si="5"/>
        <v>R1013</v>
      </c>
      <c r="O86" t="str">
        <f t="shared" si="6"/>
        <v>28-Jul-2004</v>
      </c>
      <c r="P86" s="10">
        <v>38196</v>
      </c>
      <c r="Q86" s="13">
        <v>1285</v>
      </c>
      <c r="R86" s="10">
        <v>45085</v>
      </c>
      <c r="S86" t="str">
        <f t="shared" si="7"/>
        <v>18</v>
      </c>
    </row>
    <row r="87" spans="1:19" x14ac:dyDescent="0.3">
      <c r="A87" t="s">
        <v>101</v>
      </c>
      <c r="B87">
        <v>2000</v>
      </c>
      <c r="C87" t="s">
        <v>13</v>
      </c>
      <c r="D87">
        <v>26</v>
      </c>
      <c r="E87">
        <v>0</v>
      </c>
      <c r="F87">
        <v>1286</v>
      </c>
      <c r="G87" t="s">
        <v>6</v>
      </c>
      <c r="H87" t="s">
        <v>6</v>
      </c>
      <c r="I87" t="s">
        <v>8</v>
      </c>
      <c r="J87" t="s">
        <v>13</v>
      </c>
      <c r="K87">
        <f t="shared" si="4"/>
        <v>2000</v>
      </c>
      <c r="L87" t="s">
        <v>6</v>
      </c>
      <c r="M87" t="s">
        <v>6</v>
      </c>
      <c r="N87" t="str">
        <f t="shared" si="5"/>
        <v>R1013</v>
      </c>
      <c r="O87" t="str">
        <f t="shared" si="6"/>
        <v>26-Jun-2000</v>
      </c>
      <c r="P87" s="10">
        <v>36703</v>
      </c>
      <c r="Q87" s="13">
        <v>1286</v>
      </c>
      <c r="R87" s="10">
        <v>45085</v>
      </c>
      <c r="S87" t="str">
        <f t="shared" si="7"/>
        <v>22</v>
      </c>
    </row>
    <row r="88" spans="1:19" x14ac:dyDescent="0.3">
      <c r="A88" t="s">
        <v>102</v>
      </c>
      <c r="B88">
        <v>1998</v>
      </c>
      <c r="C88" t="s">
        <v>13</v>
      </c>
      <c r="D88">
        <v>4</v>
      </c>
      <c r="E88">
        <v>0</v>
      </c>
      <c r="F88">
        <v>1290.93</v>
      </c>
      <c r="G88" t="s">
        <v>6</v>
      </c>
      <c r="H88" t="s">
        <v>6</v>
      </c>
      <c r="I88" t="s">
        <v>8</v>
      </c>
      <c r="J88" t="s">
        <v>13</v>
      </c>
      <c r="K88">
        <f t="shared" si="4"/>
        <v>1998</v>
      </c>
      <c r="L88" t="s">
        <v>6</v>
      </c>
      <c r="M88" t="s">
        <v>6</v>
      </c>
      <c r="N88" t="str">
        <f t="shared" si="5"/>
        <v>R1013</v>
      </c>
      <c r="O88" t="str">
        <f t="shared" si="6"/>
        <v>4-Jun-1998</v>
      </c>
      <c r="P88" s="10">
        <v>35950</v>
      </c>
      <c r="Q88" s="13">
        <v>1290.93</v>
      </c>
      <c r="R88" s="10">
        <v>45085</v>
      </c>
      <c r="S88" t="str">
        <f t="shared" si="7"/>
        <v>25</v>
      </c>
    </row>
    <row r="89" spans="1:19" x14ac:dyDescent="0.3">
      <c r="A89" t="s">
        <v>103</v>
      </c>
      <c r="B89">
        <v>2001</v>
      </c>
      <c r="C89" t="s">
        <v>10</v>
      </c>
      <c r="D89">
        <v>29</v>
      </c>
      <c r="E89">
        <v>0</v>
      </c>
      <c r="F89">
        <v>1293</v>
      </c>
      <c r="G89" t="s">
        <v>6</v>
      </c>
      <c r="H89" t="s">
        <v>7</v>
      </c>
      <c r="I89" t="s">
        <v>18</v>
      </c>
      <c r="J89" t="s">
        <v>10</v>
      </c>
      <c r="K89">
        <f t="shared" si="4"/>
        <v>2001</v>
      </c>
      <c r="L89" t="s">
        <v>6</v>
      </c>
      <c r="M89" t="s">
        <v>7</v>
      </c>
      <c r="N89" t="str">
        <f t="shared" si="5"/>
        <v>R1012</v>
      </c>
      <c r="O89" t="str">
        <f t="shared" si="6"/>
        <v>29-Nov-2001</v>
      </c>
      <c r="P89" s="10">
        <v>37224</v>
      </c>
      <c r="Q89" s="13">
        <v>1293</v>
      </c>
      <c r="R89" s="10">
        <v>45085</v>
      </c>
      <c r="S89" t="str">
        <f t="shared" si="7"/>
        <v>21</v>
      </c>
    </row>
    <row r="90" spans="1:19" x14ac:dyDescent="0.3">
      <c r="A90" t="s">
        <v>104</v>
      </c>
      <c r="B90">
        <v>2002</v>
      </c>
      <c r="C90" t="s">
        <v>25</v>
      </c>
      <c r="D90">
        <v>10</v>
      </c>
      <c r="E90">
        <v>0</v>
      </c>
      <c r="F90">
        <v>1304</v>
      </c>
      <c r="G90" t="s">
        <v>6</v>
      </c>
      <c r="H90" t="s">
        <v>6</v>
      </c>
      <c r="I90" t="s">
        <v>18</v>
      </c>
      <c r="J90" t="s">
        <v>25</v>
      </c>
      <c r="K90">
        <f t="shared" si="4"/>
        <v>2002</v>
      </c>
      <c r="L90" t="s">
        <v>6</v>
      </c>
      <c r="M90" t="s">
        <v>6</v>
      </c>
      <c r="N90" t="str">
        <f t="shared" si="5"/>
        <v>R1012</v>
      </c>
      <c r="O90" t="str">
        <f t="shared" si="6"/>
        <v>10-Dec-2002</v>
      </c>
      <c r="P90" s="10">
        <v>37600</v>
      </c>
      <c r="Q90" s="13">
        <v>1304</v>
      </c>
      <c r="R90" s="10">
        <v>45085</v>
      </c>
      <c r="S90" t="str">
        <f t="shared" si="7"/>
        <v>20</v>
      </c>
    </row>
    <row r="91" spans="1:19" x14ac:dyDescent="0.3">
      <c r="A91" t="s">
        <v>105</v>
      </c>
      <c r="B91">
        <v>1999</v>
      </c>
      <c r="C91" t="s">
        <v>25</v>
      </c>
      <c r="D91">
        <v>2</v>
      </c>
      <c r="E91">
        <v>0</v>
      </c>
      <c r="F91">
        <v>1304</v>
      </c>
      <c r="G91" t="s">
        <v>6</v>
      </c>
      <c r="H91" t="s">
        <v>6</v>
      </c>
      <c r="I91" t="s">
        <v>8</v>
      </c>
      <c r="J91" t="s">
        <v>25</v>
      </c>
      <c r="K91">
        <f t="shared" si="4"/>
        <v>1999</v>
      </c>
      <c r="L91" t="s">
        <v>6</v>
      </c>
      <c r="M91" t="s">
        <v>6</v>
      </c>
      <c r="N91" t="str">
        <f t="shared" si="5"/>
        <v>R1013</v>
      </c>
      <c r="O91" t="str">
        <f t="shared" si="6"/>
        <v>2-Dec-1999</v>
      </c>
      <c r="P91" s="10">
        <v>36496</v>
      </c>
      <c r="Q91" s="13">
        <v>1304</v>
      </c>
      <c r="R91" s="10">
        <v>45085</v>
      </c>
      <c r="S91" t="str">
        <f t="shared" si="7"/>
        <v>23</v>
      </c>
    </row>
    <row r="92" spans="1:19" x14ac:dyDescent="0.3">
      <c r="A92" t="s">
        <v>106</v>
      </c>
      <c r="B92">
        <v>2002</v>
      </c>
      <c r="C92" t="s">
        <v>31</v>
      </c>
      <c r="D92">
        <v>13</v>
      </c>
      <c r="E92">
        <v>0</v>
      </c>
      <c r="F92">
        <v>1315</v>
      </c>
      <c r="G92" t="s">
        <v>6</v>
      </c>
      <c r="H92" t="s">
        <v>6</v>
      </c>
      <c r="I92" t="s">
        <v>8</v>
      </c>
      <c r="J92" t="s">
        <v>31</v>
      </c>
      <c r="K92">
        <f t="shared" si="4"/>
        <v>2002</v>
      </c>
      <c r="L92" t="s">
        <v>6</v>
      </c>
      <c r="M92" t="s">
        <v>6</v>
      </c>
      <c r="N92" t="str">
        <f t="shared" si="5"/>
        <v>R1013</v>
      </c>
      <c r="O92" t="str">
        <f t="shared" si="6"/>
        <v>13-Oct-2002</v>
      </c>
      <c r="P92" s="10">
        <v>37542</v>
      </c>
      <c r="Q92" s="13">
        <v>1315</v>
      </c>
      <c r="R92" s="10">
        <v>45085</v>
      </c>
      <c r="S92" t="str">
        <f t="shared" si="7"/>
        <v>20</v>
      </c>
    </row>
    <row r="93" spans="1:19" x14ac:dyDescent="0.3">
      <c r="A93" t="s">
        <v>107</v>
      </c>
      <c r="B93">
        <v>1999</v>
      </c>
      <c r="C93" t="s">
        <v>31</v>
      </c>
      <c r="D93">
        <v>14</v>
      </c>
      <c r="E93">
        <v>0</v>
      </c>
      <c r="F93">
        <v>1329.17</v>
      </c>
      <c r="G93" t="s">
        <v>6</v>
      </c>
      <c r="H93" t="s">
        <v>7</v>
      </c>
      <c r="I93" t="s">
        <v>8</v>
      </c>
      <c r="J93" t="s">
        <v>31</v>
      </c>
      <c r="K93">
        <f t="shared" si="4"/>
        <v>1999</v>
      </c>
      <c r="L93" t="s">
        <v>6</v>
      </c>
      <c r="M93" t="s">
        <v>7</v>
      </c>
      <c r="N93" t="str">
        <f t="shared" si="5"/>
        <v>R1013</v>
      </c>
      <c r="O93" t="str">
        <f t="shared" si="6"/>
        <v>14-Oct-1999</v>
      </c>
      <c r="P93" s="10">
        <v>36447</v>
      </c>
      <c r="Q93" s="13">
        <v>1329.17</v>
      </c>
      <c r="R93" s="10">
        <v>45085</v>
      </c>
      <c r="S93" t="str">
        <f t="shared" si="7"/>
        <v>23</v>
      </c>
    </row>
    <row r="94" spans="1:19" x14ac:dyDescent="0.3">
      <c r="A94" t="s">
        <v>108</v>
      </c>
      <c r="B94">
        <v>1998</v>
      </c>
      <c r="C94" t="s">
        <v>5</v>
      </c>
      <c r="D94">
        <v>12</v>
      </c>
      <c r="E94">
        <v>0</v>
      </c>
      <c r="F94">
        <v>1332.61</v>
      </c>
      <c r="G94" t="s">
        <v>6</v>
      </c>
      <c r="H94" t="s">
        <v>7</v>
      </c>
      <c r="I94" t="s">
        <v>8</v>
      </c>
      <c r="J94" t="s">
        <v>5</v>
      </c>
      <c r="K94">
        <f t="shared" si="4"/>
        <v>1998</v>
      </c>
      <c r="L94" t="s">
        <v>6</v>
      </c>
      <c r="M94" t="s">
        <v>7</v>
      </c>
      <c r="N94" t="str">
        <f t="shared" si="5"/>
        <v>R1013</v>
      </c>
      <c r="O94" t="str">
        <f t="shared" si="6"/>
        <v>12-Jul-1998</v>
      </c>
      <c r="P94" s="10">
        <v>35988</v>
      </c>
      <c r="Q94" s="13">
        <v>1332.61</v>
      </c>
      <c r="R94" s="10">
        <v>45085</v>
      </c>
      <c r="S94" t="str">
        <f t="shared" si="7"/>
        <v>24</v>
      </c>
    </row>
    <row r="95" spans="1:19" x14ac:dyDescent="0.3">
      <c r="A95" t="s">
        <v>109</v>
      </c>
      <c r="B95">
        <v>1995</v>
      </c>
      <c r="C95" t="s">
        <v>5</v>
      </c>
      <c r="D95">
        <v>30</v>
      </c>
      <c r="E95">
        <v>0</v>
      </c>
      <c r="F95">
        <v>1338</v>
      </c>
      <c r="G95" t="s">
        <v>6</v>
      </c>
      <c r="H95" t="s">
        <v>7</v>
      </c>
      <c r="I95" t="s">
        <v>18</v>
      </c>
      <c r="J95" t="s">
        <v>5</v>
      </c>
      <c r="K95">
        <f t="shared" si="4"/>
        <v>1995</v>
      </c>
      <c r="L95" t="s">
        <v>6</v>
      </c>
      <c r="M95" t="s">
        <v>7</v>
      </c>
      <c r="N95" t="str">
        <f t="shared" si="5"/>
        <v>R1012</v>
      </c>
      <c r="O95" t="str">
        <f t="shared" si="6"/>
        <v>30-Jul-1995</v>
      </c>
      <c r="P95" s="10">
        <v>34910</v>
      </c>
      <c r="Q95" s="13">
        <v>1338</v>
      </c>
      <c r="R95" s="10">
        <v>45085</v>
      </c>
      <c r="S95" t="str">
        <f t="shared" si="7"/>
        <v>27</v>
      </c>
    </row>
    <row r="96" spans="1:19" x14ac:dyDescent="0.3">
      <c r="A96" t="s">
        <v>110</v>
      </c>
      <c r="B96">
        <v>1997</v>
      </c>
      <c r="C96" t="s">
        <v>10</v>
      </c>
      <c r="D96">
        <v>7</v>
      </c>
      <c r="E96">
        <v>0</v>
      </c>
      <c r="F96">
        <v>1341.16</v>
      </c>
      <c r="G96" t="s">
        <v>6</v>
      </c>
      <c r="H96" t="s">
        <v>6</v>
      </c>
      <c r="I96" t="s">
        <v>18</v>
      </c>
      <c r="J96" t="s">
        <v>10</v>
      </c>
      <c r="K96">
        <f t="shared" si="4"/>
        <v>1997</v>
      </c>
      <c r="L96" t="s">
        <v>6</v>
      </c>
      <c r="M96" t="s">
        <v>6</v>
      </c>
      <c r="N96" t="str">
        <f t="shared" si="5"/>
        <v>R1012</v>
      </c>
      <c r="O96" t="str">
        <f t="shared" si="6"/>
        <v>7-Nov-1997</v>
      </c>
      <c r="P96" s="10">
        <v>35741</v>
      </c>
      <c r="Q96" s="13">
        <v>1341.16</v>
      </c>
      <c r="R96" s="10">
        <v>45085</v>
      </c>
      <c r="S96" t="str">
        <f t="shared" si="7"/>
        <v>25</v>
      </c>
    </row>
    <row r="97" spans="1:19" x14ac:dyDescent="0.3">
      <c r="A97" t="s">
        <v>111</v>
      </c>
      <c r="B97">
        <v>1998</v>
      </c>
      <c r="C97" t="s">
        <v>25</v>
      </c>
      <c r="D97">
        <v>3</v>
      </c>
      <c r="E97">
        <v>0</v>
      </c>
      <c r="F97">
        <v>1359</v>
      </c>
      <c r="G97" t="s">
        <v>6</v>
      </c>
      <c r="H97" t="s">
        <v>11</v>
      </c>
      <c r="I97" t="s">
        <v>8</v>
      </c>
      <c r="J97" t="s">
        <v>25</v>
      </c>
      <c r="K97">
        <f t="shared" si="4"/>
        <v>1998</v>
      </c>
      <c r="L97" t="s">
        <v>6</v>
      </c>
      <c r="M97" t="s">
        <v>11</v>
      </c>
      <c r="N97" t="str">
        <f t="shared" si="5"/>
        <v>R1013</v>
      </c>
      <c r="O97" t="str">
        <f t="shared" si="6"/>
        <v>3-Dec-1998</v>
      </c>
      <c r="P97" s="10">
        <v>36132</v>
      </c>
      <c r="Q97" s="13">
        <v>1359</v>
      </c>
      <c r="R97" s="10">
        <v>45085</v>
      </c>
      <c r="S97" t="str">
        <f t="shared" si="7"/>
        <v>24</v>
      </c>
    </row>
    <row r="98" spans="1:19" x14ac:dyDescent="0.3">
      <c r="A98" t="s">
        <v>112</v>
      </c>
      <c r="B98">
        <v>2002</v>
      </c>
      <c r="C98" t="s">
        <v>29</v>
      </c>
      <c r="D98">
        <v>15</v>
      </c>
      <c r="E98">
        <v>0</v>
      </c>
      <c r="F98">
        <v>1382</v>
      </c>
      <c r="G98" t="s">
        <v>6</v>
      </c>
      <c r="H98" t="s">
        <v>11</v>
      </c>
      <c r="I98" t="s">
        <v>8</v>
      </c>
      <c r="J98" t="s">
        <v>29</v>
      </c>
      <c r="K98">
        <f t="shared" si="4"/>
        <v>2002</v>
      </c>
      <c r="L98" t="s">
        <v>6</v>
      </c>
      <c r="M98" t="s">
        <v>11</v>
      </c>
      <c r="N98" t="str">
        <f t="shared" si="5"/>
        <v>R1013</v>
      </c>
      <c r="O98" t="str">
        <f t="shared" si="6"/>
        <v>15-Aug-2002</v>
      </c>
      <c r="P98" s="10">
        <v>37483</v>
      </c>
      <c r="Q98" s="13">
        <v>1382</v>
      </c>
      <c r="R98" s="10">
        <v>45085</v>
      </c>
      <c r="S98" t="str">
        <f t="shared" si="7"/>
        <v>20</v>
      </c>
    </row>
    <row r="99" spans="1:19" x14ac:dyDescent="0.3">
      <c r="A99" t="s">
        <v>113</v>
      </c>
      <c r="B99">
        <v>1999</v>
      </c>
      <c r="C99" t="s">
        <v>5</v>
      </c>
      <c r="D99">
        <v>6</v>
      </c>
      <c r="E99">
        <v>0</v>
      </c>
      <c r="F99">
        <v>1389</v>
      </c>
      <c r="G99" t="s">
        <v>6</v>
      </c>
      <c r="H99" t="s">
        <v>6</v>
      </c>
      <c r="I99" t="s">
        <v>8</v>
      </c>
      <c r="J99" t="s">
        <v>5</v>
      </c>
      <c r="K99">
        <f t="shared" si="4"/>
        <v>1999</v>
      </c>
      <c r="L99" t="s">
        <v>6</v>
      </c>
      <c r="M99" t="s">
        <v>6</v>
      </c>
      <c r="N99" t="str">
        <f t="shared" si="5"/>
        <v>R1013</v>
      </c>
      <c r="O99" t="str">
        <f t="shared" si="6"/>
        <v>6-Jul-1999</v>
      </c>
      <c r="P99" s="10">
        <v>36347</v>
      </c>
      <c r="Q99" s="13">
        <v>1389</v>
      </c>
      <c r="R99" s="10">
        <v>45085</v>
      </c>
      <c r="S99" t="str">
        <f t="shared" si="7"/>
        <v>23</v>
      </c>
    </row>
    <row r="100" spans="1:19" x14ac:dyDescent="0.3">
      <c r="A100" t="s">
        <v>114</v>
      </c>
      <c r="B100">
        <v>2002</v>
      </c>
      <c r="C100" t="s">
        <v>10</v>
      </c>
      <c r="D100">
        <v>14</v>
      </c>
      <c r="E100">
        <v>0</v>
      </c>
      <c r="F100">
        <v>1390</v>
      </c>
      <c r="G100" t="s">
        <v>6</v>
      </c>
      <c r="H100" t="s">
        <v>6</v>
      </c>
      <c r="I100" t="s">
        <v>8</v>
      </c>
      <c r="J100" t="s">
        <v>10</v>
      </c>
      <c r="K100">
        <f t="shared" si="4"/>
        <v>2002</v>
      </c>
      <c r="L100" t="s">
        <v>6</v>
      </c>
      <c r="M100" t="s">
        <v>6</v>
      </c>
      <c r="N100" t="str">
        <f t="shared" si="5"/>
        <v>R1013</v>
      </c>
      <c r="O100" t="str">
        <f t="shared" si="6"/>
        <v>14-Nov-2002</v>
      </c>
      <c r="P100" s="10">
        <v>37574</v>
      </c>
      <c r="Q100" s="13">
        <v>1390</v>
      </c>
      <c r="R100" s="10">
        <v>45085</v>
      </c>
      <c r="S100" t="str">
        <f t="shared" si="7"/>
        <v>20</v>
      </c>
    </row>
    <row r="101" spans="1:19" x14ac:dyDescent="0.3">
      <c r="A101" t="s">
        <v>115</v>
      </c>
      <c r="B101">
        <v>2002</v>
      </c>
      <c r="C101" t="s">
        <v>25</v>
      </c>
      <c r="D101">
        <v>22</v>
      </c>
      <c r="E101">
        <v>0</v>
      </c>
      <c r="F101">
        <v>1391.53</v>
      </c>
      <c r="G101" t="s">
        <v>6</v>
      </c>
      <c r="H101" t="s">
        <v>11</v>
      </c>
      <c r="I101" t="s">
        <v>8</v>
      </c>
      <c r="J101" t="s">
        <v>25</v>
      </c>
      <c r="K101">
        <f t="shared" si="4"/>
        <v>2002</v>
      </c>
      <c r="L101" t="s">
        <v>6</v>
      </c>
      <c r="M101" t="s">
        <v>11</v>
      </c>
      <c r="N101" t="str">
        <f t="shared" si="5"/>
        <v>R1013</v>
      </c>
      <c r="O101" t="str">
        <f t="shared" si="6"/>
        <v>22-Dec-2002</v>
      </c>
      <c r="P101" s="10">
        <v>37612</v>
      </c>
      <c r="Q101" s="13">
        <v>1391.53</v>
      </c>
      <c r="R101" s="10">
        <v>45085</v>
      </c>
      <c r="S101" t="str">
        <f t="shared" si="7"/>
        <v>20</v>
      </c>
    </row>
    <row r="102" spans="1:19" x14ac:dyDescent="0.3">
      <c r="A102" t="s">
        <v>116</v>
      </c>
      <c r="B102">
        <v>1998</v>
      </c>
      <c r="C102" t="s">
        <v>15</v>
      </c>
      <c r="D102">
        <v>5</v>
      </c>
      <c r="E102">
        <v>0</v>
      </c>
      <c r="F102">
        <v>1400.44</v>
      </c>
      <c r="G102" t="s">
        <v>6</v>
      </c>
      <c r="H102" t="s">
        <v>6</v>
      </c>
      <c r="I102" t="s">
        <v>8</v>
      </c>
      <c r="J102" t="s">
        <v>15</v>
      </c>
      <c r="K102">
        <f t="shared" si="4"/>
        <v>1998</v>
      </c>
      <c r="L102" t="s">
        <v>6</v>
      </c>
      <c r="M102" t="s">
        <v>6</v>
      </c>
      <c r="N102" t="str">
        <f t="shared" si="5"/>
        <v>R1013</v>
      </c>
      <c r="O102" t="str">
        <f t="shared" si="6"/>
        <v>5-Sep-1998</v>
      </c>
      <c r="P102" s="10">
        <v>36043</v>
      </c>
      <c r="Q102" s="13">
        <v>1400.44</v>
      </c>
      <c r="R102" s="10">
        <v>45085</v>
      </c>
      <c r="S102" t="str">
        <f t="shared" si="7"/>
        <v>24</v>
      </c>
    </row>
    <row r="103" spans="1:19" x14ac:dyDescent="0.3">
      <c r="A103" t="s">
        <v>117</v>
      </c>
      <c r="B103">
        <v>1997</v>
      </c>
      <c r="C103" t="s">
        <v>31</v>
      </c>
      <c r="D103">
        <v>27</v>
      </c>
      <c r="E103">
        <v>0</v>
      </c>
      <c r="F103">
        <v>1402</v>
      </c>
      <c r="G103" t="s">
        <v>6</v>
      </c>
      <c r="H103" t="s">
        <v>7</v>
      </c>
      <c r="I103" t="s">
        <v>36</v>
      </c>
      <c r="J103" t="s">
        <v>31</v>
      </c>
      <c r="K103">
        <f t="shared" si="4"/>
        <v>1997</v>
      </c>
      <c r="L103" t="s">
        <v>6</v>
      </c>
      <c r="M103" t="s">
        <v>7</v>
      </c>
      <c r="N103" t="str">
        <f t="shared" si="5"/>
        <v>R1011</v>
      </c>
      <c r="O103" t="str">
        <f t="shared" si="6"/>
        <v>27-Oct-1997</v>
      </c>
      <c r="P103" s="10">
        <v>35730</v>
      </c>
      <c r="Q103" s="13">
        <v>1402</v>
      </c>
      <c r="R103" s="10">
        <v>45085</v>
      </c>
      <c r="S103" t="str">
        <f t="shared" si="7"/>
        <v>25</v>
      </c>
    </row>
    <row r="104" spans="1:19" x14ac:dyDescent="0.3">
      <c r="A104" t="s">
        <v>118</v>
      </c>
      <c r="B104">
        <v>1996</v>
      </c>
      <c r="C104" t="s">
        <v>13</v>
      </c>
      <c r="D104">
        <v>23</v>
      </c>
      <c r="E104">
        <v>0</v>
      </c>
      <c r="F104">
        <v>1417</v>
      </c>
      <c r="G104" t="s">
        <v>6</v>
      </c>
      <c r="H104" t="s">
        <v>7</v>
      </c>
      <c r="I104" t="s">
        <v>8</v>
      </c>
      <c r="J104" t="s">
        <v>13</v>
      </c>
      <c r="K104">
        <f t="shared" si="4"/>
        <v>1996</v>
      </c>
      <c r="L104" t="s">
        <v>6</v>
      </c>
      <c r="M104" t="s">
        <v>7</v>
      </c>
      <c r="N104" t="str">
        <f t="shared" si="5"/>
        <v>R1013</v>
      </c>
      <c r="O104" t="str">
        <f t="shared" si="6"/>
        <v>23-Jun-1996</v>
      </c>
      <c r="P104" s="10">
        <v>35239</v>
      </c>
      <c r="Q104" s="13">
        <v>1417</v>
      </c>
      <c r="R104" s="10">
        <v>45085</v>
      </c>
      <c r="S104" t="str">
        <f t="shared" si="7"/>
        <v>26</v>
      </c>
    </row>
    <row r="105" spans="1:19" x14ac:dyDescent="0.3">
      <c r="A105" t="s">
        <v>119</v>
      </c>
      <c r="B105">
        <v>2001</v>
      </c>
      <c r="C105" t="s">
        <v>29</v>
      </c>
      <c r="D105">
        <v>23</v>
      </c>
      <c r="E105">
        <v>0</v>
      </c>
      <c r="F105">
        <v>1421</v>
      </c>
      <c r="G105" t="s">
        <v>6</v>
      </c>
      <c r="H105" t="s">
        <v>6</v>
      </c>
      <c r="I105" t="s">
        <v>8</v>
      </c>
      <c r="J105" t="s">
        <v>29</v>
      </c>
      <c r="K105">
        <f t="shared" si="4"/>
        <v>2001</v>
      </c>
      <c r="L105" t="s">
        <v>6</v>
      </c>
      <c r="M105" t="s">
        <v>6</v>
      </c>
      <c r="N105" t="str">
        <f t="shared" si="5"/>
        <v>R1013</v>
      </c>
      <c r="O105" t="str">
        <f t="shared" si="6"/>
        <v>23-Aug-2001</v>
      </c>
      <c r="P105" s="10">
        <v>37126</v>
      </c>
      <c r="Q105" s="13">
        <v>1421</v>
      </c>
      <c r="R105" s="10">
        <v>45085</v>
      </c>
      <c r="S105" t="str">
        <f t="shared" si="7"/>
        <v>21</v>
      </c>
    </row>
    <row r="106" spans="1:19" x14ac:dyDescent="0.3">
      <c r="A106" t="s">
        <v>120</v>
      </c>
      <c r="B106">
        <v>1997</v>
      </c>
      <c r="C106" t="s">
        <v>25</v>
      </c>
      <c r="D106">
        <v>5</v>
      </c>
      <c r="E106">
        <v>0</v>
      </c>
      <c r="F106">
        <v>1422</v>
      </c>
      <c r="G106" t="s">
        <v>6</v>
      </c>
      <c r="H106" t="s">
        <v>6</v>
      </c>
      <c r="I106" t="s">
        <v>8</v>
      </c>
      <c r="J106" t="s">
        <v>25</v>
      </c>
      <c r="K106">
        <f t="shared" si="4"/>
        <v>1997</v>
      </c>
      <c r="L106" t="s">
        <v>6</v>
      </c>
      <c r="M106" t="s">
        <v>6</v>
      </c>
      <c r="N106" t="str">
        <f t="shared" si="5"/>
        <v>R1013</v>
      </c>
      <c r="O106" t="str">
        <f t="shared" si="6"/>
        <v>5-Dec-1997</v>
      </c>
      <c r="P106" s="10">
        <v>35769</v>
      </c>
      <c r="Q106" s="13">
        <v>1422</v>
      </c>
      <c r="R106" s="10">
        <v>45085</v>
      </c>
      <c r="S106" t="str">
        <f t="shared" si="7"/>
        <v>25</v>
      </c>
    </row>
    <row r="107" spans="1:19" x14ac:dyDescent="0.3">
      <c r="A107" t="s">
        <v>121</v>
      </c>
      <c r="B107">
        <v>2000</v>
      </c>
      <c r="C107" t="s">
        <v>15</v>
      </c>
      <c r="D107">
        <v>1</v>
      </c>
      <c r="E107">
        <v>0</v>
      </c>
      <c r="F107">
        <v>1438</v>
      </c>
      <c r="G107" t="s">
        <v>6</v>
      </c>
      <c r="H107" t="s">
        <v>6</v>
      </c>
      <c r="I107" t="s">
        <v>8</v>
      </c>
      <c r="J107" t="s">
        <v>15</v>
      </c>
      <c r="K107">
        <f t="shared" si="4"/>
        <v>2000</v>
      </c>
      <c r="L107" t="s">
        <v>6</v>
      </c>
      <c r="M107" t="s">
        <v>6</v>
      </c>
      <c r="N107" t="str">
        <f t="shared" si="5"/>
        <v>R1013</v>
      </c>
      <c r="O107" t="str">
        <f t="shared" si="6"/>
        <v>1-Sep-2000</v>
      </c>
      <c r="P107" s="10">
        <v>36770</v>
      </c>
      <c r="Q107" s="13">
        <v>1438</v>
      </c>
      <c r="R107" s="10">
        <v>45085</v>
      </c>
      <c r="S107" t="str">
        <f t="shared" si="7"/>
        <v>22</v>
      </c>
    </row>
    <row r="108" spans="1:19" x14ac:dyDescent="0.3">
      <c r="A108" t="s">
        <v>122</v>
      </c>
      <c r="B108">
        <v>1997</v>
      </c>
      <c r="C108" t="s">
        <v>13</v>
      </c>
      <c r="D108">
        <v>19</v>
      </c>
      <c r="E108">
        <v>0</v>
      </c>
      <c r="F108">
        <v>1445</v>
      </c>
      <c r="G108" t="s">
        <v>6</v>
      </c>
      <c r="H108" t="s">
        <v>11</v>
      </c>
      <c r="I108" t="s">
        <v>8</v>
      </c>
      <c r="J108" t="s">
        <v>13</v>
      </c>
      <c r="K108">
        <f t="shared" si="4"/>
        <v>1997</v>
      </c>
      <c r="L108" t="s">
        <v>6</v>
      </c>
      <c r="M108" t="s">
        <v>11</v>
      </c>
      <c r="N108" t="str">
        <f t="shared" si="5"/>
        <v>R1013</v>
      </c>
      <c r="O108" t="str">
        <f t="shared" si="6"/>
        <v>19-Jun-1997</v>
      </c>
      <c r="P108" s="10">
        <v>35600</v>
      </c>
      <c r="Q108" s="13">
        <v>1445</v>
      </c>
      <c r="R108" s="10">
        <v>45085</v>
      </c>
      <c r="S108" t="str">
        <f t="shared" si="7"/>
        <v>25</v>
      </c>
    </row>
    <row r="109" spans="1:19" x14ac:dyDescent="0.3">
      <c r="A109" t="s">
        <v>123</v>
      </c>
      <c r="B109">
        <v>2003</v>
      </c>
      <c r="C109" t="s">
        <v>13</v>
      </c>
      <c r="D109">
        <v>20</v>
      </c>
      <c r="E109">
        <v>0</v>
      </c>
      <c r="F109">
        <v>1467</v>
      </c>
      <c r="G109" t="s">
        <v>6</v>
      </c>
      <c r="H109" t="s">
        <v>6</v>
      </c>
      <c r="I109" t="s">
        <v>8</v>
      </c>
      <c r="J109" t="s">
        <v>13</v>
      </c>
      <c r="K109">
        <f t="shared" si="4"/>
        <v>2003</v>
      </c>
      <c r="L109" t="s">
        <v>6</v>
      </c>
      <c r="M109" t="s">
        <v>6</v>
      </c>
      <c r="N109" t="str">
        <f t="shared" si="5"/>
        <v>R1013</v>
      </c>
      <c r="O109" t="str">
        <f t="shared" si="6"/>
        <v>20-Jun-2003</v>
      </c>
      <c r="P109" s="10">
        <v>37792</v>
      </c>
      <c r="Q109" s="13">
        <v>1467</v>
      </c>
      <c r="R109" s="10">
        <v>45085</v>
      </c>
      <c r="S109" t="str">
        <f t="shared" si="7"/>
        <v>19</v>
      </c>
    </row>
    <row r="110" spans="1:19" x14ac:dyDescent="0.3">
      <c r="A110" t="s">
        <v>124</v>
      </c>
      <c r="B110">
        <v>1998</v>
      </c>
      <c r="C110" t="s">
        <v>25</v>
      </c>
      <c r="D110">
        <v>7</v>
      </c>
      <c r="E110">
        <v>0</v>
      </c>
      <c r="F110">
        <v>1477</v>
      </c>
      <c r="G110" t="s">
        <v>6</v>
      </c>
      <c r="H110" t="s">
        <v>11</v>
      </c>
      <c r="I110" t="s">
        <v>8</v>
      </c>
      <c r="J110" t="s">
        <v>25</v>
      </c>
      <c r="K110">
        <f t="shared" si="4"/>
        <v>1998</v>
      </c>
      <c r="L110" t="s">
        <v>6</v>
      </c>
      <c r="M110" t="s">
        <v>11</v>
      </c>
      <c r="N110" t="str">
        <f t="shared" si="5"/>
        <v>R1013</v>
      </c>
      <c r="O110" t="str">
        <f t="shared" si="6"/>
        <v>7-Dec-1998</v>
      </c>
      <c r="P110" s="10">
        <v>36136</v>
      </c>
      <c r="Q110" s="13">
        <v>1477</v>
      </c>
      <c r="R110" s="10">
        <v>45085</v>
      </c>
      <c r="S110" t="str">
        <f t="shared" si="7"/>
        <v>24</v>
      </c>
    </row>
    <row r="111" spans="1:19" x14ac:dyDescent="0.3">
      <c r="A111" t="s">
        <v>125</v>
      </c>
      <c r="B111">
        <v>1997</v>
      </c>
      <c r="C111" t="s">
        <v>13</v>
      </c>
      <c r="D111">
        <v>9</v>
      </c>
      <c r="E111">
        <v>0</v>
      </c>
      <c r="F111">
        <v>1481</v>
      </c>
      <c r="G111" t="s">
        <v>6</v>
      </c>
      <c r="H111" t="s">
        <v>11</v>
      </c>
      <c r="I111" t="s">
        <v>18</v>
      </c>
      <c r="J111" t="s">
        <v>13</v>
      </c>
      <c r="K111">
        <f t="shared" si="4"/>
        <v>1997</v>
      </c>
      <c r="L111" t="s">
        <v>6</v>
      </c>
      <c r="M111" t="s">
        <v>11</v>
      </c>
      <c r="N111" t="str">
        <f t="shared" si="5"/>
        <v>R1012</v>
      </c>
      <c r="O111" t="str">
        <f t="shared" si="6"/>
        <v>9-Jun-1997</v>
      </c>
      <c r="P111" s="10">
        <v>35590</v>
      </c>
      <c r="Q111" s="13">
        <v>1481</v>
      </c>
      <c r="R111" s="10">
        <v>45085</v>
      </c>
      <c r="S111" t="str">
        <f t="shared" si="7"/>
        <v>25</v>
      </c>
    </row>
    <row r="112" spans="1:19" x14ac:dyDescent="0.3">
      <c r="A112" t="s">
        <v>126</v>
      </c>
      <c r="B112">
        <v>1995</v>
      </c>
      <c r="C112" t="s">
        <v>31</v>
      </c>
      <c r="D112">
        <v>7</v>
      </c>
      <c r="E112">
        <v>0</v>
      </c>
      <c r="F112">
        <v>1493</v>
      </c>
      <c r="G112" t="s">
        <v>6</v>
      </c>
      <c r="H112" t="s">
        <v>7</v>
      </c>
      <c r="I112" t="s">
        <v>8</v>
      </c>
      <c r="J112" t="s">
        <v>31</v>
      </c>
      <c r="K112">
        <f t="shared" si="4"/>
        <v>1995</v>
      </c>
      <c r="L112" t="s">
        <v>6</v>
      </c>
      <c r="M112" t="s">
        <v>7</v>
      </c>
      <c r="N112" t="str">
        <f t="shared" si="5"/>
        <v>R1013</v>
      </c>
      <c r="O112" t="str">
        <f t="shared" si="6"/>
        <v>7-Oct-1995</v>
      </c>
      <c r="P112" s="10">
        <v>34979</v>
      </c>
      <c r="Q112" s="13">
        <v>1493</v>
      </c>
      <c r="R112" s="10">
        <v>45085</v>
      </c>
      <c r="S112" t="str">
        <f t="shared" si="7"/>
        <v>27</v>
      </c>
    </row>
    <row r="113" spans="1:19" x14ac:dyDescent="0.3">
      <c r="A113" t="s">
        <v>127</v>
      </c>
      <c r="B113">
        <v>1998</v>
      </c>
      <c r="C113" t="s">
        <v>13</v>
      </c>
      <c r="D113">
        <v>19</v>
      </c>
      <c r="E113">
        <v>0</v>
      </c>
      <c r="F113">
        <v>1497</v>
      </c>
      <c r="G113" t="s">
        <v>6</v>
      </c>
      <c r="H113" t="s">
        <v>6</v>
      </c>
      <c r="I113" t="s">
        <v>8</v>
      </c>
      <c r="J113" t="s">
        <v>13</v>
      </c>
      <c r="K113">
        <f t="shared" si="4"/>
        <v>1998</v>
      </c>
      <c r="L113" t="s">
        <v>6</v>
      </c>
      <c r="M113" t="s">
        <v>6</v>
      </c>
      <c r="N113" t="str">
        <f t="shared" si="5"/>
        <v>R1013</v>
      </c>
      <c r="O113" t="str">
        <f t="shared" si="6"/>
        <v>19-Jun-1998</v>
      </c>
      <c r="P113" s="10">
        <v>35965</v>
      </c>
      <c r="Q113" s="13">
        <v>1497</v>
      </c>
      <c r="R113" s="10">
        <v>45085</v>
      </c>
      <c r="S113" t="str">
        <f t="shared" si="7"/>
        <v>24</v>
      </c>
    </row>
    <row r="114" spans="1:19" x14ac:dyDescent="0.3">
      <c r="A114" t="s">
        <v>128</v>
      </c>
      <c r="B114">
        <v>2001</v>
      </c>
      <c r="C114" t="s">
        <v>29</v>
      </c>
      <c r="D114">
        <v>25</v>
      </c>
      <c r="E114">
        <v>0</v>
      </c>
      <c r="F114">
        <v>1515.34</v>
      </c>
      <c r="G114" t="s">
        <v>6</v>
      </c>
      <c r="H114" t="s">
        <v>7</v>
      </c>
      <c r="I114" t="s">
        <v>8</v>
      </c>
      <c r="J114" t="s">
        <v>29</v>
      </c>
      <c r="K114">
        <f t="shared" si="4"/>
        <v>2001</v>
      </c>
      <c r="L114" t="s">
        <v>6</v>
      </c>
      <c r="M114" t="s">
        <v>7</v>
      </c>
      <c r="N114" t="str">
        <f t="shared" si="5"/>
        <v>R1013</v>
      </c>
      <c r="O114" t="str">
        <f t="shared" si="6"/>
        <v>25-Aug-2001</v>
      </c>
      <c r="P114" s="10">
        <v>37128</v>
      </c>
      <c r="Q114" s="13">
        <v>1515.34</v>
      </c>
      <c r="R114" s="10">
        <v>45085</v>
      </c>
      <c r="S114" t="str">
        <f t="shared" si="7"/>
        <v>21</v>
      </c>
    </row>
    <row r="115" spans="1:19" x14ac:dyDescent="0.3">
      <c r="A115" t="s">
        <v>129</v>
      </c>
      <c r="B115">
        <v>2001</v>
      </c>
      <c r="C115" t="s">
        <v>5</v>
      </c>
      <c r="D115">
        <v>7</v>
      </c>
      <c r="E115">
        <v>0</v>
      </c>
      <c r="F115">
        <v>1526.31</v>
      </c>
      <c r="G115" t="s">
        <v>6</v>
      </c>
      <c r="H115" t="s">
        <v>7</v>
      </c>
      <c r="I115" t="s">
        <v>36</v>
      </c>
      <c r="J115" t="s">
        <v>5</v>
      </c>
      <c r="K115">
        <f t="shared" si="4"/>
        <v>2001</v>
      </c>
      <c r="L115" t="s">
        <v>6</v>
      </c>
      <c r="M115" t="s">
        <v>7</v>
      </c>
      <c r="N115" t="str">
        <f t="shared" si="5"/>
        <v>R1011</v>
      </c>
      <c r="O115" t="str">
        <f t="shared" si="6"/>
        <v>7-Jul-2001</v>
      </c>
      <c r="P115" s="10">
        <v>37079</v>
      </c>
      <c r="Q115" s="13">
        <v>1526.31</v>
      </c>
      <c r="R115" s="10">
        <v>45085</v>
      </c>
      <c r="S115" t="str">
        <f t="shared" si="7"/>
        <v>21</v>
      </c>
    </row>
    <row r="116" spans="1:19" x14ac:dyDescent="0.3">
      <c r="A116" t="s">
        <v>130</v>
      </c>
      <c r="B116">
        <v>2001</v>
      </c>
      <c r="C116" t="s">
        <v>13</v>
      </c>
      <c r="D116">
        <v>2</v>
      </c>
      <c r="E116">
        <v>0</v>
      </c>
      <c r="F116">
        <v>1532.47</v>
      </c>
      <c r="G116" t="s">
        <v>6</v>
      </c>
      <c r="H116" t="s">
        <v>6</v>
      </c>
      <c r="I116" t="s">
        <v>8</v>
      </c>
      <c r="J116" t="s">
        <v>13</v>
      </c>
      <c r="K116">
        <f t="shared" si="4"/>
        <v>2001</v>
      </c>
      <c r="L116" t="s">
        <v>6</v>
      </c>
      <c r="M116" t="s">
        <v>6</v>
      </c>
      <c r="N116" t="str">
        <f t="shared" si="5"/>
        <v>R1013</v>
      </c>
      <c r="O116" t="str">
        <f t="shared" si="6"/>
        <v>2-Jun-2001</v>
      </c>
      <c r="P116" s="10">
        <v>37044</v>
      </c>
      <c r="Q116" s="13">
        <v>1532.47</v>
      </c>
      <c r="R116" s="10">
        <v>45085</v>
      </c>
      <c r="S116" t="str">
        <f t="shared" si="7"/>
        <v>22</v>
      </c>
    </row>
    <row r="117" spans="1:19" x14ac:dyDescent="0.3">
      <c r="A117" t="s">
        <v>131</v>
      </c>
      <c r="B117">
        <v>2001</v>
      </c>
      <c r="C117" t="s">
        <v>25</v>
      </c>
      <c r="D117">
        <v>5</v>
      </c>
      <c r="E117">
        <v>0</v>
      </c>
      <c r="F117">
        <v>1534.3</v>
      </c>
      <c r="G117" t="s">
        <v>6</v>
      </c>
      <c r="H117" t="s">
        <v>6</v>
      </c>
      <c r="I117" t="s">
        <v>8</v>
      </c>
      <c r="J117" t="s">
        <v>25</v>
      </c>
      <c r="K117">
        <f t="shared" si="4"/>
        <v>2001</v>
      </c>
      <c r="L117" t="s">
        <v>6</v>
      </c>
      <c r="M117" t="s">
        <v>6</v>
      </c>
      <c r="N117" t="str">
        <f t="shared" si="5"/>
        <v>R1013</v>
      </c>
      <c r="O117" t="str">
        <f t="shared" si="6"/>
        <v>5-Dec-2001</v>
      </c>
      <c r="P117" s="10">
        <v>37230</v>
      </c>
      <c r="Q117" s="13">
        <v>1534.3</v>
      </c>
      <c r="R117" s="10">
        <v>45085</v>
      </c>
      <c r="S117" t="str">
        <f t="shared" si="7"/>
        <v>21</v>
      </c>
    </row>
    <row r="118" spans="1:19" x14ac:dyDescent="0.3">
      <c r="A118" t="s">
        <v>132</v>
      </c>
      <c r="B118">
        <v>1992</v>
      </c>
      <c r="C118" t="s">
        <v>15</v>
      </c>
      <c r="D118">
        <v>22</v>
      </c>
      <c r="E118">
        <v>0</v>
      </c>
      <c r="F118">
        <v>1566.88</v>
      </c>
      <c r="G118" t="s">
        <v>6</v>
      </c>
      <c r="H118" t="s">
        <v>11</v>
      </c>
      <c r="I118" t="s">
        <v>8</v>
      </c>
      <c r="J118" t="s">
        <v>15</v>
      </c>
      <c r="K118">
        <f t="shared" si="4"/>
        <v>1992</v>
      </c>
      <c r="L118" t="s">
        <v>6</v>
      </c>
      <c r="M118" t="s">
        <v>11</v>
      </c>
      <c r="N118" t="str">
        <f t="shared" si="5"/>
        <v>R1013</v>
      </c>
      <c r="O118" t="str">
        <f t="shared" si="6"/>
        <v>22-Sep-1992</v>
      </c>
      <c r="P118" s="10">
        <v>33869</v>
      </c>
      <c r="Q118" s="13">
        <v>1566.88</v>
      </c>
      <c r="R118" s="10">
        <v>45085</v>
      </c>
      <c r="S118" t="str">
        <f t="shared" si="7"/>
        <v>30</v>
      </c>
    </row>
    <row r="119" spans="1:19" x14ac:dyDescent="0.3">
      <c r="A119" t="s">
        <v>133</v>
      </c>
      <c r="B119">
        <v>2004</v>
      </c>
      <c r="C119" t="s">
        <v>10</v>
      </c>
      <c r="D119">
        <v>19</v>
      </c>
      <c r="E119">
        <v>0</v>
      </c>
      <c r="F119">
        <v>1607.51</v>
      </c>
      <c r="G119" t="s">
        <v>6</v>
      </c>
      <c r="H119" t="s">
        <v>7</v>
      </c>
      <c r="I119" t="s">
        <v>8</v>
      </c>
      <c r="J119" t="s">
        <v>10</v>
      </c>
      <c r="K119">
        <f t="shared" si="4"/>
        <v>2004</v>
      </c>
      <c r="L119" t="s">
        <v>6</v>
      </c>
      <c r="M119" t="s">
        <v>7</v>
      </c>
      <c r="N119" t="str">
        <f t="shared" si="5"/>
        <v>R1013</v>
      </c>
      <c r="O119" t="str">
        <f t="shared" si="6"/>
        <v>19-Nov-2004</v>
      </c>
      <c r="P119" s="10">
        <v>38310</v>
      </c>
      <c r="Q119" s="13">
        <v>1607.51</v>
      </c>
      <c r="R119" s="10">
        <v>45085</v>
      </c>
      <c r="S119" t="str">
        <f t="shared" si="7"/>
        <v>18</v>
      </c>
    </row>
    <row r="120" spans="1:19" x14ac:dyDescent="0.3">
      <c r="A120" t="s">
        <v>134</v>
      </c>
      <c r="B120">
        <v>2004</v>
      </c>
      <c r="C120" t="s">
        <v>5</v>
      </c>
      <c r="D120">
        <v>22</v>
      </c>
      <c r="E120">
        <v>0</v>
      </c>
      <c r="F120">
        <v>1615.77</v>
      </c>
      <c r="G120" t="s">
        <v>6</v>
      </c>
      <c r="H120" t="s">
        <v>11</v>
      </c>
      <c r="I120" t="s">
        <v>8</v>
      </c>
      <c r="J120" t="s">
        <v>5</v>
      </c>
      <c r="K120">
        <f t="shared" si="4"/>
        <v>2004</v>
      </c>
      <c r="L120" t="s">
        <v>6</v>
      </c>
      <c r="M120" t="s">
        <v>11</v>
      </c>
      <c r="N120" t="str">
        <f t="shared" si="5"/>
        <v>R1013</v>
      </c>
      <c r="O120" t="str">
        <f t="shared" si="6"/>
        <v>22-Jul-2004</v>
      </c>
      <c r="P120" s="10">
        <v>38190</v>
      </c>
      <c r="Q120" s="13">
        <v>1615.77</v>
      </c>
      <c r="R120" s="10">
        <v>45085</v>
      </c>
      <c r="S120" t="str">
        <f t="shared" si="7"/>
        <v>18</v>
      </c>
    </row>
    <row r="121" spans="1:19" x14ac:dyDescent="0.3">
      <c r="A121" t="s">
        <v>135</v>
      </c>
      <c r="B121">
        <v>1995</v>
      </c>
      <c r="C121" t="s">
        <v>29</v>
      </c>
      <c r="D121">
        <v>5</v>
      </c>
      <c r="E121">
        <v>0</v>
      </c>
      <c r="F121">
        <v>1617.16</v>
      </c>
      <c r="G121" t="s">
        <v>6</v>
      </c>
      <c r="H121" t="s">
        <v>11</v>
      </c>
      <c r="I121" t="s">
        <v>8</v>
      </c>
      <c r="J121" t="s">
        <v>29</v>
      </c>
      <c r="K121">
        <f t="shared" si="4"/>
        <v>1995</v>
      </c>
      <c r="L121" t="s">
        <v>6</v>
      </c>
      <c r="M121" t="s">
        <v>11</v>
      </c>
      <c r="N121" t="str">
        <f t="shared" si="5"/>
        <v>R1013</v>
      </c>
      <c r="O121" t="str">
        <f t="shared" si="6"/>
        <v>5-Aug-1995</v>
      </c>
      <c r="P121" s="10">
        <v>34916</v>
      </c>
      <c r="Q121" s="13">
        <v>1617.16</v>
      </c>
      <c r="R121" s="10">
        <v>45085</v>
      </c>
      <c r="S121" t="str">
        <f t="shared" si="7"/>
        <v>27</v>
      </c>
    </row>
    <row r="122" spans="1:19" x14ac:dyDescent="0.3">
      <c r="A122" t="s">
        <v>136</v>
      </c>
      <c r="B122">
        <v>2003</v>
      </c>
      <c r="C122" t="s">
        <v>15</v>
      </c>
      <c r="D122">
        <v>14</v>
      </c>
      <c r="E122">
        <v>0</v>
      </c>
      <c r="F122">
        <v>1621.34</v>
      </c>
      <c r="G122" t="s">
        <v>6</v>
      </c>
      <c r="H122" t="s">
        <v>6</v>
      </c>
      <c r="I122" t="s">
        <v>18</v>
      </c>
      <c r="J122" t="s">
        <v>15</v>
      </c>
      <c r="K122">
        <f t="shared" si="4"/>
        <v>2003</v>
      </c>
      <c r="L122" t="s">
        <v>6</v>
      </c>
      <c r="M122" t="s">
        <v>6</v>
      </c>
      <c r="N122" t="str">
        <f t="shared" si="5"/>
        <v>R1012</v>
      </c>
      <c r="O122" t="str">
        <f t="shared" si="6"/>
        <v>14-Sep-2003</v>
      </c>
      <c r="P122" s="10">
        <v>37878</v>
      </c>
      <c r="Q122" s="13">
        <v>1621.34</v>
      </c>
      <c r="R122" s="10">
        <v>45085</v>
      </c>
      <c r="S122" t="str">
        <f t="shared" si="7"/>
        <v>19</v>
      </c>
    </row>
    <row r="123" spans="1:19" x14ac:dyDescent="0.3">
      <c r="A123" t="s">
        <v>137</v>
      </c>
      <c r="B123">
        <v>2004</v>
      </c>
      <c r="C123" t="s">
        <v>29</v>
      </c>
      <c r="D123">
        <v>21</v>
      </c>
      <c r="E123">
        <v>0</v>
      </c>
      <c r="F123">
        <v>1621.88</v>
      </c>
      <c r="G123" t="s">
        <v>6</v>
      </c>
      <c r="H123" t="s">
        <v>6</v>
      </c>
      <c r="I123" t="s">
        <v>8</v>
      </c>
      <c r="J123" t="s">
        <v>29</v>
      </c>
      <c r="K123">
        <f t="shared" si="4"/>
        <v>2004</v>
      </c>
      <c r="L123" t="s">
        <v>6</v>
      </c>
      <c r="M123" t="s">
        <v>6</v>
      </c>
      <c r="N123" t="str">
        <f t="shared" si="5"/>
        <v>R1013</v>
      </c>
      <c r="O123" t="str">
        <f t="shared" si="6"/>
        <v>21-Aug-2004</v>
      </c>
      <c r="P123" s="10">
        <v>38220</v>
      </c>
      <c r="Q123" s="13">
        <v>1621.88</v>
      </c>
      <c r="R123" s="10">
        <v>45085</v>
      </c>
      <c r="S123" t="str">
        <f t="shared" si="7"/>
        <v>18</v>
      </c>
    </row>
    <row r="124" spans="1:19" x14ac:dyDescent="0.3">
      <c r="A124" t="s">
        <v>138</v>
      </c>
      <c r="B124">
        <v>2004</v>
      </c>
      <c r="C124" t="s">
        <v>5</v>
      </c>
      <c r="D124">
        <v>25</v>
      </c>
      <c r="E124">
        <v>0</v>
      </c>
      <c r="F124">
        <v>1622.19</v>
      </c>
      <c r="G124" t="s">
        <v>6</v>
      </c>
      <c r="H124" t="s">
        <v>11</v>
      </c>
      <c r="I124" t="s">
        <v>8</v>
      </c>
      <c r="J124" t="s">
        <v>5</v>
      </c>
      <c r="K124">
        <f t="shared" si="4"/>
        <v>2004</v>
      </c>
      <c r="L124" t="s">
        <v>6</v>
      </c>
      <c r="M124" t="s">
        <v>11</v>
      </c>
      <c r="N124" t="str">
        <f t="shared" si="5"/>
        <v>R1013</v>
      </c>
      <c r="O124" t="str">
        <f t="shared" si="6"/>
        <v>25-Jul-2004</v>
      </c>
      <c r="P124" s="10">
        <v>38193</v>
      </c>
      <c r="Q124" s="13">
        <v>1622.19</v>
      </c>
      <c r="R124" s="10">
        <v>45085</v>
      </c>
      <c r="S124" t="str">
        <f t="shared" si="7"/>
        <v>18</v>
      </c>
    </row>
    <row r="125" spans="1:19" x14ac:dyDescent="0.3">
      <c r="A125" t="s">
        <v>139</v>
      </c>
      <c r="B125">
        <v>2003</v>
      </c>
      <c r="C125" t="s">
        <v>15</v>
      </c>
      <c r="D125">
        <v>9</v>
      </c>
      <c r="E125">
        <v>0</v>
      </c>
      <c r="F125">
        <v>1625.43</v>
      </c>
      <c r="G125" t="s">
        <v>6</v>
      </c>
      <c r="H125" t="s">
        <v>7</v>
      </c>
      <c r="I125" t="s">
        <v>18</v>
      </c>
      <c r="J125" t="s">
        <v>15</v>
      </c>
      <c r="K125">
        <f t="shared" si="4"/>
        <v>2003</v>
      </c>
      <c r="L125" t="s">
        <v>6</v>
      </c>
      <c r="M125" t="s">
        <v>7</v>
      </c>
      <c r="N125" t="str">
        <f t="shared" si="5"/>
        <v>R1012</v>
      </c>
      <c r="O125" t="str">
        <f t="shared" si="6"/>
        <v>9-Sep-2003</v>
      </c>
      <c r="P125" s="10">
        <v>37873</v>
      </c>
      <c r="Q125" s="13">
        <v>1625.43</v>
      </c>
      <c r="R125" s="10">
        <v>45085</v>
      </c>
      <c r="S125" t="str">
        <f t="shared" si="7"/>
        <v>19</v>
      </c>
    </row>
    <row r="126" spans="1:19" x14ac:dyDescent="0.3">
      <c r="A126" t="s">
        <v>140</v>
      </c>
      <c r="B126">
        <v>2003</v>
      </c>
      <c r="C126" t="s">
        <v>25</v>
      </c>
      <c r="D126">
        <v>4</v>
      </c>
      <c r="E126">
        <v>0</v>
      </c>
      <c r="F126">
        <v>1627.28</v>
      </c>
      <c r="G126" t="s">
        <v>6</v>
      </c>
      <c r="H126" t="s">
        <v>6</v>
      </c>
      <c r="I126" t="s">
        <v>18</v>
      </c>
      <c r="J126" t="s">
        <v>25</v>
      </c>
      <c r="K126">
        <f t="shared" si="4"/>
        <v>2003</v>
      </c>
      <c r="L126" t="s">
        <v>6</v>
      </c>
      <c r="M126" t="s">
        <v>6</v>
      </c>
      <c r="N126" t="str">
        <f t="shared" si="5"/>
        <v>R1012</v>
      </c>
      <c r="O126" t="str">
        <f t="shared" si="6"/>
        <v>4-Dec-2003</v>
      </c>
      <c r="P126" s="10">
        <v>37959</v>
      </c>
      <c r="Q126" s="13">
        <v>1627.28</v>
      </c>
      <c r="R126" s="10">
        <v>45085</v>
      </c>
      <c r="S126" t="str">
        <f t="shared" si="7"/>
        <v>19</v>
      </c>
    </row>
    <row r="127" spans="1:19" x14ac:dyDescent="0.3">
      <c r="A127" t="s">
        <v>141</v>
      </c>
      <c r="B127">
        <v>2003</v>
      </c>
      <c r="C127" t="s">
        <v>5</v>
      </c>
      <c r="D127">
        <v>17</v>
      </c>
      <c r="E127">
        <v>0</v>
      </c>
      <c r="F127">
        <v>1628.47</v>
      </c>
      <c r="G127" t="s">
        <v>6</v>
      </c>
      <c r="H127" t="s">
        <v>11</v>
      </c>
      <c r="I127" t="s">
        <v>18</v>
      </c>
      <c r="J127" t="s">
        <v>5</v>
      </c>
      <c r="K127">
        <f t="shared" si="4"/>
        <v>2003</v>
      </c>
      <c r="L127" t="s">
        <v>6</v>
      </c>
      <c r="M127" t="s">
        <v>11</v>
      </c>
      <c r="N127" t="str">
        <f t="shared" si="5"/>
        <v>R1012</v>
      </c>
      <c r="O127" t="str">
        <f t="shared" si="6"/>
        <v>17-Jul-2003</v>
      </c>
      <c r="P127" s="10">
        <v>37819</v>
      </c>
      <c r="Q127" s="13">
        <v>1628.47</v>
      </c>
      <c r="R127" s="10">
        <v>45085</v>
      </c>
      <c r="S127" t="str">
        <f t="shared" si="7"/>
        <v>19</v>
      </c>
    </row>
    <row r="128" spans="1:19" x14ac:dyDescent="0.3">
      <c r="A128" t="s">
        <v>142</v>
      </c>
      <c r="B128">
        <v>2004</v>
      </c>
      <c r="C128" t="s">
        <v>31</v>
      </c>
      <c r="D128">
        <v>4</v>
      </c>
      <c r="E128">
        <v>0</v>
      </c>
      <c r="F128">
        <v>1629.83</v>
      </c>
      <c r="G128" t="s">
        <v>6</v>
      </c>
      <c r="H128" t="s">
        <v>6</v>
      </c>
      <c r="I128" t="s">
        <v>8</v>
      </c>
      <c r="J128" t="s">
        <v>31</v>
      </c>
      <c r="K128">
        <f t="shared" si="4"/>
        <v>2004</v>
      </c>
      <c r="L128" t="s">
        <v>6</v>
      </c>
      <c r="M128" t="s">
        <v>6</v>
      </c>
      <c r="N128" t="str">
        <f t="shared" si="5"/>
        <v>R1013</v>
      </c>
      <c r="O128" t="str">
        <f t="shared" si="6"/>
        <v>4-Oct-2004</v>
      </c>
      <c r="P128" s="10">
        <v>38264</v>
      </c>
      <c r="Q128" s="13">
        <v>1629.83</v>
      </c>
      <c r="R128" s="10">
        <v>45085</v>
      </c>
      <c r="S128" t="str">
        <f t="shared" si="7"/>
        <v>18</v>
      </c>
    </row>
    <row r="129" spans="1:19" x14ac:dyDescent="0.3">
      <c r="A129" t="s">
        <v>143</v>
      </c>
      <c r="B129">
        <v>2004</v>
      </c>
      <c r="C129" t="s">
        <v>25</v>
      </c>
      <c r="D129">
        <v>5</v>
      </c>
      <c r="E129">
        <v>0</v>
      </c>
      <c r="F129">
        <v>1631.67</v>
      </c>
      <c r="G129" t="s">
        <v>6</v>
      </c>
      <c r="H129" t="s">
        <v>7</v>
      </c>
      <c r="I129" t="s">
        <v>8</v>
      </c>
      <c r="J129" t="s">
        <v>25</v>
      </c>
      <c r="K129">
        <f t="shared" si="4"/>
        <v>2004</v>
      </c>
      <c r="L129" t="s">
        <v>6</v>
      </c>
      <c r="M129" t="s">
        <v>7</v>
      </c>
      <c r="N129" t="str">
        <f t="shared" si="5"/>
        <v>R1013</v>
      </c>
      <c r="O129" t="str">
        <f t="shared" si="6"/>
        <v>5-Dec-2004</v>
      </c>
      <c r="P129" s="10">
        <v>38326</v>
      </c>
      <c r="Q129" s="13">
        <v>1631.67</v>
      </c>
      <c r="R129" s="10">
        <v>45085</v>
      </c>
      <c r="S129" t="str">
        <f t="shared" si="7"/>
        <v>18</v>
      </c>
    </row>
    <row r="130" spans="1:19" x14ac:dyDescent="0.3">
      <c r="A130" t="s">
        <v>144</v>
      </c>
      <c r="B130">
        <v>2004</v>
      </c>
      <c r="C130" t="s">
        <v>5</v>
      </c>
      <c r="D130">
        <v>9</v>
      </c>
      <c r="E130">
        <v>0</v>
      </c>
      <c r="F130">
        <v>1631.82</v>
      </c>
      <c r="G130" t="s">
        <v>6</v>
      </c>
      <c r="H130" t="s">
        <v>11</v>
      </c>
      <c r="I130" t="s">
        <v>8</v>
      </c>
      <c r="J130" t="s">
        <v>5</v>
      </c>
      <c r="K130">
        <f t="shared" si="4"/>
        <v>2004</v>
      </c>
      <c r="L130" t="s">
        <v>6</v>
      </c>
      <c r="M130" t="s">
        <v>11</v>
      </c>
      <c r="N130" t="str">
        <f t="shared" si="5"/>
        <v>R1013</v>
      </c>
      <c r="O130" t="str">
        <f t="shared" si="6"/>
        <v>9-Jul-2004</v>
      </c>
      <c r="P130" s="10">
        <v>38177</v>
      </c>
      <c r="Q130" s="13">
        <v>1631.82</v>
      </c>
      <c r="R130" s="10">
        <v>45085</v>
      </c>
      <c r="S130" t="str">
        <f t="shared" si="7"/>
        <v>18</v>
      </c>
    </row>
    <row r="131" spans="1:19" x14ac:dyDescent="0.3">
      <c r="A131" t="s">
        <v>145</v>
      </c>
      <c r="B131">
        <v>2003</v>
      </c>
      <c r="C131" t="s">
        <v>31</v>
      </c>
      <c r="D131">
        <v>3</v>
      </c>
      <c r="E131">
        <v>0</v>
      </c>
      <c r="F131">
        <v>1632.04</v>
      </c>
      <c r="G131" t="s">
        <v>6</v>
      </c>
      <c r="H131" t="s">
        <v>6</v>
      </c>
      <c r="I131" t="s">
        <v>18</v>
      </c>
      <c r="J131" t="s">
        <v>31</v>
      </c>
      <c r="K131">
        <f t="shared" ref="K131:K194" si="8">INT(IF(ISBLANK(B131),AVERAGE($B$2:$B$2344),B131))</f>
        <v>2003</v>
      </c>
      <c r="L131" t="s">
        <v>6</v>
      </c>
      <c r="M131" t="s">
        <v>6</v>
      </c>
      <c r="N131" t="str">
        <f t="shared" ref="N131:N194" si="9">IF(ISBLANK(I131),"Unknown",I131)</f>
        <v>R1012</v>
      </c>
      <c r="O131" t="str">
        <f t="shared" ref="O131:O194" si="10">CONCATENATE(D131,"-",J131,"-",K131)</f>
        <v>3-Oct-2003</v>
      </c>
      <c r="P131" s="10">
        <v>37897</v>
      </c>
      <c r="Q131" s="13">
        <v>1632.04</v>
      </c>
      <c r="R131" s="10">
        <v>45085</v>
      </c>
      <c r="S131" t="str">
        <f t="shared" ref="S131:S194" si="11">TEXT($R$2-P131,"Y")</f>
        <v>19</v>
      </c>
    </row>
    <row r="132" spans="1:19" x14ac:dyDescent="0.3">
      <c r="A132" t="s">
        <v>146</v>
      </c>
      <c r="B132">
        <v>2003</v>
      </c>
      <c r="C132" t="s">
        <v>15</v>
      </c>
      <c r="D132">
        <v>16</v>
      </c>
      <c r="E132">
        <v>0</v>
      </c>
      <c r="F132">
        <v>1632.56</v>
      </c>
      <c r="G132" t="s">
        <v>6</v>
      </c>
      <c r="H132" t="s">
        <v>6</v>
      </c>
      <c r="I132" t="s">
        <v>18</v>
      </c>
      <c r="J132" t="s">
        <v>15</v>
      </c>
      <c r="K132">
        <f t="shared" si="8"/>
        <v>2003</v>
      </c>
      <c r="L132" t="s">
        <v>6</v>
      </c>
      <c r="M132" t="s">
        <v>6</v>
      </c>
      <c r="N132" t="str">
        <f t="shared" si="9"/>
        <v>R1012</v>
      </c>
      <c r="O132" t="str">
        <f t="shared" si="10"/>
        <v>16-Sep-2003</v>
      </c>
      <c r="P132" s="10">
        <v>37880</v>
      </c>
      <c r="Q132" s="13">
        <v>1632.56</v>
      </c>
      <c r="R132" s="10">
        <v>45085</v>
      </c>
      <c r="S132" t="str">
        <f t="shared" si="11"/>
        <v>19</v>
      </c>
    </row>
    <row r="133" spans="1:19" x14ac:dyDescent="0.3">
      <c r="A133" t="s">
        <v>147</v>
      </c>
      <c r="B133">
        <v>2004</v>
      </c>
      <c r="C133" t="s">
        <v>25</v>
      </c>
      <c r="D133">
        <v>13</v>
      </c>
      <c r="E133">
        <v>0</v>
      </c>
      <c r="F133">
        <v>1633.04</v>
      </c>
      <c r="G133" t="s">
        <v>6</v>
      </c>
      <c r="H133" t="s">
        <v>6</v>
      </c>
      <c r="I133" t="s">
        <v>8</v>
      </c>
      <c r="J133" t="s">
        <v>25</v>
      </c>
      <c r="K133">
        <f t="shared" si="8"/>
        <v>2004</v>
      </c>
      <c r="L133" t="s">
        <v>6</v>
      </c>
      <c r="M133" t="s">
        <v>6</v>
      </c>
      <c r="N133" t="str">
        <f t="shared" si="9"/>
        <v>R1013</v>
      </c>
      <c r="O133" t="str">
        <f t="shared" si="10"/>
        <v>13-Dec-2004</v>
      </c>
      <c r="P133" s="10">
        <v>38334</v>
      </c>
      <c r="Q133" s="13">
        <v>1633.04</v>
      </c>
      <c r="R133" s="10">
        <v>45085</v>
      </c>
      <c r="S133" t="str">
        <f t="shared" si="11"/>
        <v>18</v>
      </c>
    </row>
    <row r="134" spans="1:19" x14ac:dyDescent="0.3">
      <c r="A134" t="s">
        <v>148</v>
      </c>
      <c r="B134">
        <v>2004</v>
      </c>
      <c r="C134" t="s">
        <v>29</v>
      </c>
      <c r="D134">
        <v>8</v>
      </c>
      <c r="E134">
        <v>0</v>
      </c>
      <c r="F134">
        <v>1633.96</v>
      </c>
      <c r="G134" t="s">
        <v>6</v>
      </c>
      <c r="H134" t="s">
        <v>11</v>
      </c>
      <c r="I134" t="s">
        <v>8</v>
      </c>
      <c r="J134" t="s">
        <v>29</v>
      </c>
      <c r="K134">
        <f t="shared" si="8"/>
        <v>2004</v>
      </c>
      <c r="L134" t="s">
        <v>6</v>
      </c>
      <c r="M134" t="s">
        <v>11</v>
      </c>
      <c r="N134" t="str">
        <f t="shared" si="9"/>
        <v>R1013</v>
      </c>
      <c r="O134" t="str">
        <f t="shared" si="10"/>
        <v>8-Aug-2004</v>
      </c>
      <c r="P134" s="10">
        <v>38207</v>
      </c>
      <c r="Q134" s="13">
        <v>1633.96</v>
      </c>
      <c r="R134" s="10">
        <v>45085</v>
      </c>
      <c r="S134" t="str">
        <f t="shared" si="11"/>
        <v>18</v>
      </c>
    </row>
    <row r="135" spans="1:19" x14ac:dyDescent="0.3">
      <c r="A135" t="s">
        <v>149</v>
      </c>
      <c r="B135">
        <v>2004</v>
      </c>
      <c r="C135" t="s">
        <v>13</v>
      </c>
      <c r="D135">
        <v>13</v>
      </c>
      <c r="E135">
        <v>0</v>
      </c>
      <c r="F135">
        <v>1634.57</v>
      </c>
      <c r="G135" t="s">
        <v>6</v>
      </c>
      <c r="H135" t="s">
        <v>6</v>
      </c>
      <c r="I135" t="s">
        <v>8</v>
      </c>
      <c r="J135" t="s">
        <v>13</v>
      </c>
      <c r="K135">
        <f t="shared" si="8"/>
        <v>2004</v>
      </c>
      <c r="L135" t="s">
        <v>6</v>
      </c>
      <c r="M135" t="s">
        <v>6</v>
      </c>
      <c r="N135" t="str">
        <f t="shared" si="9"/>
        <v>R1013</v>
      </c>
      <c r="O135" t="str">
        <f t="shared" si="10"/>
        <v>13-Jun-2004</v>
      </c>
      <c r="P135" s="10">
        <v>38151</v>
      </c>
      <c r="Q135" s="13">
        <v>1634.57</v>
      </c>
      <c r="R135" s="10">
        <v>45085</v>
      </c>
      <c r="S135" t="str">
        <f t="shared" si="11"/>
        <v>18</v>
      </c>
    </row>
    <row r="136" spans="1:19" x14ac:dyDescent="0.3">
      <c r="A136" t="s">
        <v>150</v>
      </c>
      <c r="B136">
        <v>2003</v>
      </c>
      <c r="C136" t="s">
        <v>25</v>
      </c>
      <c r="D136">
        <v>30</v>
      </c>
      <c r="E136">
        <v>0</v>
      </c>
      <c r="F136">
        <v>1635.73</v>
      </c>
      <c r="G136" t="s">
        <v>6</v>
      </c>
      <c r="H136" t="s">
        <v>7</v>
      </c>
      <c r="I136" t="s">
        <v>18</v>
      </c>
      <c r="J136" t="s">
        <v>25</v>
      </c>
      <c r="K136">
        <f t="shared" si="8"/>
        <v>2003</v>
      </c>
      <c r="L136" t="s">
        <v>6</v>
      </c>
      <c r="M136" t="s">
        <v>7</v>
      </c>
      <c r="N136" t="str">
        <f t="shared" si="9"/>
        <v>R1012</v>
      </c>
      <c r="O136" t="str">
        <f t="shared" si="10"/>
        <v>30-Dec-2003</v>
      </c>
      <c r="P136" s="10">
        <v>37985</v>
      </c>
      <c r="Q136" s="13">
        <v>1635.73</v>
      </c>
      <c r="R136" s="10">
        <v>45085</v>
      </c>
      <c r="S136" t="str">
        <f t="shared" si="11"/>
        <v>19</v>
      </c>
    </row>
    <row r="137" spans="1:19" x14ac:dyDescent="0.3">
      <c r="A137" t="s">
        <v>151</v>
      </c>
      <c r="B137">
        <v>2003</v>
      </c>
      <c r="C137" t="s">
        <v>15</v>
      </c>
      <c r="D137">
        <v>16</v>
      </c>
      <c r="E137">
        <v>0</v>
      </c>
      <c r="F137">
        <v>1639.56</v>
      </c>
      <c r="G137" t="s">
        <v>6</v>
      </c>
      <c r="H137" t="s">
        <v>6</v>
      </c>
      <c r="I137" t="s">
        <v>18</v>
      </c>
      <c r="J137" t="s">
        <v>15</v>
      </c>
      <c r="K137">
        <f t="shared" si="8"/>
        <v>2003</v>
      </c>
      <c r="L137" t="s">
        <v>6</v>
      </c>
      <c r="M137" t="s">
        <v>6</v>
      </c>
      <c r="N137" t="str">
        <f t="shared" si="9"/>
        <v>R1012</v>
      </c>
      <c r="O137" t="str">
        <f t="shared" si="10"/>
        <v>16-Sep-2003</v>
      </c>
      <c r="P137" s="10">
        <v>37880</v>
      </c>
      <c r="Q137" s="13">
        <v>1639.56</v>
      </c>
      <c r="R137" s="10">
        <v>45085</v>
      </c>
      <c r="S137" t="str">
        <f t="shared" si="11"/>
        <v>19</v>
      </c>
    </row>
    <row r="138" spans="1:19" x14ac:dyDescent="0.3">
      <c r="A138" t="s">
        <v>152</v>
      </c>
      <c r="B138">
        <v>2003</v>
      </c>
      <c r="C138" t="s">
        <v>29</v>
      </c>
      <c r="D138">
        <v>21</v>
      </c>
      <c r="E138">
        <v>0</v>
      </c>
      <c r="F138">
        <v>1639.56</v>
      </c>
      <c r="G138" t="s">
        <v>6</v>
      </c>
      <c r="H138" t="s">
        <v>6</v>
      </c>
      <c r="I138" t="s">
        <v>18</v>
      </c>
      <c r="J138" t="s">
        <v>29</v>
      </c>
      <c r="K138">
        <f t="shared" si="8"/>
        <v>2003</v>
      </c>
      <c r="L138" t="s">
        <v>6</v>
      </c>
      <c r="M138" t="s">
        <v>6</v>
      </c>
      <c r="N138" t="str">
        <f t="shared" si="9"/>
        <v>R1012</v>
      </c>
      <c r="O138" t="str">
        <f t="shared" si="10"/>
        <v>21-Aug-2003</v>
      </c>
      <c r="P138" s="10">
        <v>37854</v>
      </c>
      <c r="Q138" s="13">
        <v>1639.56</v>
      </c>
      <c r="R138" s="10">
        <v>45085</v>
      </c>
      <c r="S138" t="str">
        <f t="shared" si="11"/>
        <v>19</v>
      </c>
    </row>
    <row r="139" spans="1:19" x14ac:dyDescent="0.3">
      <c r="A139" t="s">
        <v>153</v>
      </c>
      <c r="B139">
        <v>2003</v>
      </c>
      <c r="C139" t="s">
        <v>25</v>
      </c>
      <c r="D139">
        <v>30</v>
      </c>
      <c r="E139">
        <v>0</v>
      </c>
      <c r="F139">
        <v>1646.43</v>
      </c>
      <c r="G139" t="s">
        <v>6</v>
      </c>
      <c r="H139" t="s">
        <v>11</v>
      </c>
      <c r="I139" t="s">
        <v>18</v>
      </c>
      <c r="J139" t="s">
        <v>25</v>
      </c>
      <c r="K139">
        <f t="shared" si="8"/>
        <v>2003</v>
      </c>
      <c r="L139" t="s">
        <v>6</v>
      </c>
      <c r="M139" t="s">
        <v>11</v>
      </c>
      <c r="N139" t="str">
        <f t="shared" si="9"/>
        <v>R1012</v>
      </c>
      <c r="O139" t="str">
        <f t="shared" si="10"/>
        <v>30-Dec-2003</v>
      </c>
      <c r="P139" s="10">
        <v>37985</v>
      </c>
      <c r="Q139" s="13">
        <v>1646.43</v>
      </c>
      <c r="R139" s="10">
        <v>45085</v>
      </c>
      <c r="S139" t="str">
        <f t="shared" si="11"/>
        <v>19</v>
      </c>
    </row>
    <row r="140" spans="1:19" x14ac:dyDescent="0.3">
      <c r="A140" t="s">
        <v>154</v>
      </c>
      <c r="B140">
        <v>2000</v>
      </c>
      <c r="C140" t="s">
        <v>31</v>
      </c>
      <c r="D140">
        <v>23</v>
      </c>
      <c r="E140">
        <v>0</v>
      </c>
      <c r="F140">
        <v>1665</v>
      </c>
      <c r="G140" t="s">
        <v>6</v>
      </c>
      <c r="H140" t="s">
        <v>6</v>
      </c>
      <c r="I140" t="s">
        <v>8</v>
      </c>
      <c r="J140" t="s">
        <v>31</v>
      </c>
      <c r="K140">
        <f t="shared" si="8"/>
        <v>2000</v>
      </c>
      <c r="L140" t="s">
        <v>6</v>
      </c>
      <c r="M140" t="s">
        <v>6</v>
      </c>
      <c r="N140" t="str">
        <f t="shared" si="9"/>
        <v>R1013</v>
      </c>
      <c r="O140" t="str">
        <f t="shared" si="10"/>
        <v>23-Oct-2000</v>
      </c>
      <c r="P140" s="10">
        <v>36822</v>
      </c>
      <c r="Q140" s="13">
        <v>1665</v>
      </c>
      <c r="R140" s="10">
        <v>45085</v>
      </c>
      <c r="S140" t="str">
        <f t="shared" si="11"/>
        <v>22</v>
      </c>
    </row>
    <row r="141" spans="1:19" x14ac:dyDescent="0.3">
      <c r="A141" t="s">
        <v>155</v>
      </c>
      <c r="B141">
        <v>2000</v>
      </c>
      <c r="C141" t="s">
        <v>13</v>
      </c>
      <c r="D141">
        <v>10</v>
      </c>
      <c r="E141">
        <v>0</v>
      </c>
      <c r="F141">
        <v>1674.63</v>
      </c>
      <c r="G141" t="s">
        <v>6</v>
      </c>
      <c r="H141" t="s">
        <v>6</v>
      </c>
      <c r="I141" t="s">
        <v>8</v>
      </c>
      <c r="J141" t="s">
        <v>13</v>
      </c>
      <c r="K141">
        <f t="shared" si="8"/>
        <v>2000</v>
      </c>
      <c r="L141" t="s">
        <v>6</v>
      </c>
      <c r="M141" t="s">
        <v>6</v>
      </c>
      <c r="N141" t="str">
        <f t="shared" si="9"/>
        <v>R1013</v>
      </c>
      <c r="O141" t="str">
        <f t="shared" si="10"/>
        <v>10-Jun-2000</v>
      </c>
      <c r="P141" s="10">
        <v>36687</v>
      </c>
      <c r="Q141" s="13">
        <v>1674.63</v>
      </c>
      <c r="R141" s="10">
        <v>45085</v>
      </c>
      <c r="S141" t="str">
        <f t="shared" si="11"/>
        <v>22</v>
      </c>
    </row>
    <row r="142" spans="1:19" x14ac:dyDescent="0.3">
      <c r="A142" t="s">
        <v>156</v>
      </c>
      <c r="B142">
        <v>2000</v>
      </c>
      <c r="C142" t="s">
        <v>31</v>
      </c>
      <c r="D142">
        <v>21</v>
      </c>
      <c r="E142">
        <v>0</v>
      </c>
      <c r="F142">
        <v>1682.6</v>
      </c>
      <c r="G142" t="s">
        <v>6</v>
      </c>
      <c r="H142" t="s">
        <v>6</v>
      </c>
      <c r="I142" t="s">
        <v>36</v>
      </c>
      <c r="J142" t="s">
        <v>31</v>
      </c>
      <c r="K142">
        <f t="shared" si="8"/>
        <v>2000</v>
      </c>
      <c r="L142" t="s">
        <v>6</v>
      </c>
      <c r="M142" t="s">
        <v>6</v>
      </c>
      <c r="N142" t="str">
        <f t="shared" si="9"/>
        <v>R1011</v>
      </c>
      <c r="O142" t="str">
        <f t="shared" si="10"/>
        <v>21-Oct-2000</v>
      </c>
      <c r="P142" s="10">
        <v>36820</v>
      </c>
      <c r="Q142" s="13">
        <v>1682.6</v>
      </c>
      <c r="R142" s="10">
        <v>45085</v>
      </c>
      <c r="S142" t="str">
        <f t="shared" si="11"/>
        <v>22</v>
      </c>
    </row>
    <row r="143" spans="1:19" x14ac:dyDescent="0.3">
      <c r="A143" t="s">
        <v>157</v>
      </c>
      <c r="B143">
        <v>2004</v>
      </c>
      <c r="C143" t="s">
        <v>10</v>
      </c>
      <c r="D143">
        <v>17</v>
      </c>
      <c r="E143">
        <v>0</v>
      </c>
      <c r="F143">
        <v>1694.8</v>
      </c>
      <c r="G143" t="s">
        <v>6</v>
      </c>
      <c r="H143" t="s">
        <v>6</v>
      </c>
      <c r="I143" t="s">
        <v>158</v>
      </c>
      <c r="J143" t="s">
        <v>10</v>
      </c>
      <c r="K143">
        <f t="shared" si="8"/>
        <v>2004</v>
      </c>
      <c r="L143" t="s">
        <v>6</v>
      </c>
      <c r="M143" t="s">
        <v>6</v>
      </c>
      <c r="N143" t="str">
        <f t="shared" si="9"/>
        <v>R1015</v>
      </c>
      <c r="O143" t="str">
        <f t="shared" si="10"/>
        <v>17-Nov-2004</v>
      </c>
      <c r="P143" s="10">
        <v>38308</v>
      </c>
      <c r="Q143" s="13">
        <v>1694.8</v>
      </c>
      <c r="R143" s="10">
        <v>45085</v>
      </c>
      <c r="S143" t="str">
        <f t="shared" si="11"/>
        <v>18</v>
      </c>
    </row>
    <row r="144" spans="1:19" x14ac:dyDescent="0.3">
      <c r="A144" t="s">
        <v>159</v>
      </c>
      <c r="B144">
        <v>2004</v>
      </c>
      <c r="C144" t="s">
        <v>25</v>
      </c>
      <c r="D144">
        <v>10</v>
      </c>
      <c r="E144">
        <v>0</v>
      </c>
      <c r="F144">
        <v>1702.46</v>
      </c>
      <c r="G144" t="s">
        <v>6</v>
      </c>
      <c r="H144" t="s">
        <v>7</v>
      </c>
      <c r="I144" t="s">
        <v>160</v>
      </c>
      <c r="J144" t="s">
        <v>25</v>
      </c>
      <c r="K144">
        <f t="shared" si="8"/>
        <v>2004</v>
      </c>
      <c r="L144" t="s">
        <v>6</v>
      </c>
      <c r="M144" t="s">
        <v>7</v>
      </c>
      <c r="N144" t="str">
        <f t="shared" si="9"/>
        <v>R1019</v>
      </c>
      <c r="O144" t="str">
        <f t="shared" si="10"/>
        <v>10-Dec-2004</v>
      </c>
      <c r="P144" s="10">
        <v>38331</v>
      </c>
      <c r="Q144" s="13">
        <v>1702.46</v>
      </c>
      <c r="R144" s="10">
        <v>45085</v>
      </c>
      <c r="S144" t="str">
        <f t="shared" si="11"/>
        <v>18</v>
      </c>
    </row>
    <row r="145" spans="1:19" x14ac:dyDescent="0.3">
      <c r="A145" t="s">
        <v>161</v>
      </c>
      <c r="B145">
        <v>2004</v>
      </c>
      <c r="C145" t="s">
        <v>10</v>
      </c>
      <c r="D145">
        <v>7</v>
      </c>
      <c r="E145">
        <v>0</v>
      </c>
      <c r="F145">
        <v>1704.57</v>
      </c>
      <c r="G145" t="s">
        <v>6</v>
      </c>
      <c r="H145" t="s">
        <v>11</v>
      </c>
      <c r="I145" t="s">
        <v>162</v>
      </c>
      <c r="J145" t="s">
        <v>10</v>
      </c>
      <c r="K145">
        <f t="shared" si="8"/>
        <v>2004</v>
      </c>
      <c r="L145" t="s">
        <v>6</v>
      </c>
      <c r="M145" t="s">
        <v>11</v>
      </c>
      <c r="N145" t="str">
        <f t="shared" si="9"/>
        <v>R1016</v>
      </c>
      <c r="O145" t="str">
        <f t="shared" si="10"/>
        <v>7-Nov-2004</v>
      </c>
      <c r="P145" s="10">
        <v>38298</v>
      </c>
      <c r="Q145" s="13">
        <v>1704.57</v>
      </c>
      <c r="R145" s="10">
        <v>45085</v>
      </c>
      <c r="S145" t="str">
        <f t="shared" si="11"/>
        <v>18</v>
      </c>
    </row>
    <row r="146" spans="1:19" x14ac:dyDescent="0.3">
      <c r="A146" t="s">
        <v>163</v>
      </c>
      <c r="B146">
        <v>2004</v>
      </c>
      <c r="C146" t="s">
        <v>25</v>
      </c>
      <c r="D146">
        <v>14</v>
      </c>
      <c r="E146">
        <v>0</v>
      </c>
      <c r="F146">
        <v>1704.7</v>
      </c>
      <c r="G146" t="s">
        <v>6</v>
      </c>
      <c r="H146" t="s">
        <v>7</v>
      </c>
      <c r="I146" t="s">
        <v>164</v>
      </c>
      <c r="J146" t="s">
        <v>25</v>
      </c>
      <c r="K146">
        <f t="shared" si="8"/>
        <v>2004</v>
      </c>
      <c r="L146" t="s">
        <v>6</v>
      </c>
      <c r="M146" t="s">
        <v>7</v>
      </c>
      <c r="N146" t="str">
        <f t="shared" si="9"/>
        <v>R1018</v>
      </c>
      <c r="O146" t="str">
        <f t="shared" si="10"/>
        <v>14-Dec-2004</v>
      </c>
      <c r="P146" s="10">
        <v>38335</v>
      </c>
      <c r="Q146" s="13">
        <v>1704.7</v>
      </c>
      <c r="R146" s="10">
        <v>45085</v>
      </c>
      <c r="S146" t="str">
        <f t="shared" si="11"/>
        <v>18</v>
      </c>
    </row>
    <row r="147" spans="1:19" x14ac:dyDescent="0.3">
      <c r="A147" t="s">
        <v>165</v>
      </c>
      <c r="B147">
        <v>2004</v>
      </c>
      <c r="C147" t="s">
        <v>25</v>
      </c>
      <c r="D147">
        <v>6</v>
      </c>
      <c r="E147">
        <v>0</v>
      </c>
      <c r="F147">
        <v>1705.62</v>
      </c>
      <c r="G147" t="s">
        <v>6</v>
      </c>
      <c r="H147" t="s">
        <v>6</v>
      </c>
      <c r="I147" t="s">
        <v>158</v>
      </c>
      <c r="J147" t="s">
        <v>25</v>
      </c>
      <c r="K147">
        <f t="shared" si="8"/>
        <v>2004</v>
      </c>
      <c r="L147" t="s">
        <v>6</v>
      </c>
      <c r="M147" t="s">
        <v>6</v>
      </c>
      <c r="N147" t="str">
        <f t="shared" si="9"/>
        <v>R1015</v>
      </c>
      <c r="O147" t="str">
        <f t="shared" si="10"/>
        <v>6-Dec-2004</v>
      </c>
      <c r="P147" s="10">
        <v>38327</v>
      </c>
      <c r="Q147" s="13">
        <v>1705.62</v>
      </c>
      <c r="R147" s="10">
        <v>45085</v>
      </c>
      <c r="S147" t="str">
        <f t="shared" si="11"/>
        <v>18</v>
      </c>
    </row>
    <row r="148" spans="1:19" x14ac:dyDescent="0.3">
      <c r="A148" t="s">
        <v>166</v>
      </c>
      <c r="B148">
        <v>2004</v>
      </c>
      <c r="C148" t="s">
        <v>31</v>
      </c>
      <c r="D148">
        <v>17</v>
      </c>
      <c r="E148">
        <v>0</v>
      </c>
      <c r="F148">
        <v>1708</v>
      </c>
      <c r="G148" t="s">
        <v>7</v>
      </c>
      <c r="H148" t="s">
        <v>6</v>
      </c>
      <c r="I148" t="s">
        <v>162</v>
      </c>
      <c r="J148" t="s">
        <v>31</v>
      </c>
      <c r="K148">
        <f t="shared" si="8"/>
        <v>2004</v>
      </c>
      <c r="L148" t="s">
        <v>7</v>
      </c>
      <c r="M148" t="s">
        <v>6</v>
      </c>
      <c r="N148" t="str">
        <f t="shared" si="9"/>
        <v>R1016</v>
      </c>
      <c r="O148" t="str">
        <f t="shared" si="10"/>
        <v>17-Oct-2004</v>
      </c>
      <c r="P148" s="10">
        <v>38277</v>
      </c>
      <c r="Q148" s="13">
        <v>1708</v>
      </c>
      <c r="R148" s="10">
        <v>45085</v>
      </c>
      <c r="S148" t="str">
        <f t="shared" si="11"/>
        <v>18</v>
      </c>
    </row>
    <row r="149" spans="1:19" x14ac:dyDescent="0.3">
      <c r="A149" t="s">
        <v>167</v>
      </c>
      <c r="B149">
        <v>2004</v>
      </c>
      <c r="C149" t="s">
        <v>25</v>
      </c>
      <c r="D149">
        <v>12</v>
      </c>
      <c r="E149">
        <v>0</v>
      </c>
      <c r="F149">
        <v>1708.93</v>
      </c>
      <c r="G149" t="s">
        <v>7</v>
      </c>
      <c r="H149" t="s">
        <v>11</v>
      </c>
      <c r="I149" t="s">
        <v>160</v>
      </c>
      <c r="J149" t="s">
        <v>25</v>
      </c>
      <c r="K149">
        <f t="shared" si="8"/>
        <v>2004</v>
      </c>
      <c r="L149" t="s">
        <v>7</v>
      </c>
      <c r="M149" t="s">
        <v>11</v>
      </c>
      <c r="N149" t="str">
        <f t="shared" si="9"/>
        <v>R1019</v>
      </c>
      <c r="O149" t="str">
        <f t="shared" si="10"/>
        <v>12-Dec-2004</v>
      </c>
      <c r="P149" s="10">
        <v>38333</v>
      </c>
      <c r="Q149" s="13">
        <v>1708.93</v>
      </c>
      <c r="R149" s="10">
        <v>45085</v>
      </c>
      <c r="S149" t="str">
        <f t="shared" si="11"/>
        <v>18</v>
      </c>
    </row>
    <row r="150" spans="1:19" x14ac:dyDescent="0.3">
      <c r="A150" t="s">
        <v>168</v>
      </c>
      <c r="B150">
        <v>2004</v>
      </c>
      <c r="C150" t="s">
        <v>15</v>
      </c>
      <c r="D150">
        <v>19</v>
      </c>
      <c r="E150">
        <v>1</v>
      </c>
      <c r="F150">
        <v>1711.03</v>
      </c>
      <c r="G150" t="s">
        <v>7</v>
      </c>
      <c r="H150" t="s">
        <v>7</v>
      </c>
      <c r="I150" t="s">
        <v>8</v>
      </c>
      <c r="J150" t="s">
        <v>15</v>
      </c>
      <c r="K150">
        <f t="shared" si="8"/>
        <v>2004</v>
      </c>
      <c r="L150" t="s">
        <v>7</v>
      </c>
      <c r="M150" t="s">
        <v>7</v>
      </c>
      <c r="N150" t="str">
        <f t="shared" si="9"/>
        <v>R1013</v>
      </c>
      <c r="O150" t="str">
        <f t="shared" si="10"/>
        <v>19-Sep-2004</v>
      </c>
      <c r="P150" s="10">
        <v>38249</v>
      </c>
      <c r="Q150" s="13">
        <v>1711.03</v>
      </c>
      <c r="R150" s="10">
        <v>45085</v>
      </c>
      <c r="S150" t="str">
        <f t="shared" si="11"/>
        <v>18</v>
      </c>
    </row>
    <row r="151" spans="1:19" x14ac:dyDescent="0.3">
      <c r="A151" t="s">
        <v>169</v>
      </c>
      <c r="B151">
        <v>2004</v>
      </c>
      <c r="C151" t="s">
        <v>15</v>
      </c>
      <c r="D151">
        <v>21</v>
      </c>
      <c r="E151">
        <v>0</v>
      </c>
      <c r="F151">
        <v>1712.23</v>
      </c>
      <c r="G151" t="s">
        <v>7</v>
      </c>
      <c r="H151" t="s">
        <v>11</v>
      </c>
      <c r="I151" t="s">
        <v>162</v>
      </c>
      <c r="J151" t="s">
        <v>15</v>
      </c>
      <c r="K151">
        <f t="shared" si="8"/>
        <v>2004</v>
      </c>
      <c r="L151" t="s">
        <v>7</v>
      </c>
      <c r="M151" t="s">
        <v>11</v>
      </c>
      <c r="N151" t="str">
        <f t="shared" si="9"/>
        <v>R1016</v>
      </c>
      <c r="O151" t="str">
        <f t="shared" si="10"/>
        <v>21-Sep-2004</v>
      </c>
      <c r="P151" s="10">
        <v>38251</v>
      </c>
      <c r="Q151" s="13">
        <v>1712.23</v>
      </c>
      <c r="R151" s="10">
        <v>45085</v>
      </c>
      <c r="S151" t="str">
        <f t="shared" si="11"/>
        <v>18</v>
      </c>
    </row>
    <row r="152" spans="1:19" x14ac:dyDescent="0.3">
      <c r="A152" t="s">
        <v>170</v>
      </c>
      <c r="B152">
        <v>2004</v>
      </c>
      <c r="C152" t="s">
        <v>13</v>
      </c>
      <c r="D152">
        <v>10</v>
      </c>
      <c r="E152">
        <v>1</v>
      </c>
      <c r="F152">
        <v>1719.44</v>
      </c>
      <c r="G152" t="s">
        <v>7</v>
      </c>
      <c r="H152" t="s">
        <v>7</v>
      </c>
      <c r="I152" t="s">
        <v>8</v>
      </c>
      <c r="J152" t="s">
        <v>13</v>
      </c>
      <c r="K152">
        <f t="shared" si="8"/>
        <v>2004</v>
      </c>
      <c r="L152" t="s">
        <v>7</v>
      </c>
      <c r="M152" t="s">
        <v>7</v>
      </c>
      <c r="N152" t="str">
        <f t="shared" si="9"/>
        <v>R1013</v>
      </c>
      <c r="O152" t="str">
        <f t="shared" si="10"/>
        <v>10-Jun-2004</v>
      </c>
      <c r="P152" s="10">
        <v>38148</v>
      </c>
      <c r="Q152" s="13">
        <v>1719.44</v>
      </c>
      <c r="R152" s="10">
        <v>45085</v>
      </c>
      <c r="S152" t="str">
        <f t="shared" si="11"/>
        <v>18</v>
      </c>
    </row>
    <row r="153" spans="1:19" x14ac:dyDescent="0.3">
      <c r="A153" t="s">
        <v>171</v>
      </c>
      <c r="B153">
        <v>2004</v>
      </c>
      <c r="C153" t="s">
        <v>15</v>
      </c>
      <c r="D153">
        <v>11</v>
      </c>
      <c r="E153">
        <v>1</v>
      </c>
      <c r="F153">
        <v>1720.35</v>
      </c>
      <c r="G153" t="s">
        <v>7</v>
      </c>
      <c r="H153" t="s">
        <v>7</v>
      </c>
      <c r="I153" t="s">
        <v>8</v>
      </c>
      <c r="J153" t="s">
        <v>15</v>
      </c>
      <c r="K153">
        <f t="shared" si="8"/>
        <v>2004</v>
      </c>
      <c r="L153" t="s">
        <v>7</v>
      </c>
      <c r="M153" t="s">
        <v>7</v>
      </c>
      <c r="N153" t="str">
        <f t="shared" si="9"/>
        <v>R1013</v>
      </c>
      <c r="O153" t="str">
        <f t="shared" si="10"/>
        <v>11-Sep-2004</v>
      </c>
      <c r="P153" s="10">
        <v>38241</v>
      </c>
      <c r="Q153" s="13">
        <v>1720.35</v>
      </c>
      <c r="R153" s="10">
        <v>45085</v>
      </c>
      <c r="S153" t="str">
        <f t="shared" si="11"/>
        <v>18</v>
      </c>
    </row>
    <row r="154" spans="1:19" x14ac:dyDescent="0.3">
      <c r="A154" t="s">
        <v>172</v>
      </c>
      <c r="B154">
        <v>2004</v>
      </c>
      <c r="C154" t="s">
        <v>31</v>
      </c>
      <c r="D154">
        <v>21</v>
      </c>
      <c r="E154">
        <v>1</v>
      </c>
      <c r="F154">
        <v>1725.55</v>
      </c>
      <c r="G154" t="s">
        <v>7</v>
      </c>
      <c r="H154" t="s">
        <v>6</v>
      </c>
      <c r="I154" t="s">
        <v>8</v>
      </c>
      <c r="J154" t="s">
        <v>31</v>
      </c>
      <c r="K154">
        <f t="shared" si="8"/>
        <v>2004</v>
      </c>
      <c r="L154" t="s">
        <v>7</v>
      </c>
      <c r="M154" t="s">
        <v>6</v>
      </c>
      <c r="N154" t="str">
        <f t="shared" si="9"/>
        <v>R1013</v>
      </c>
      <c r="O154" t="str">
        <f t="shared" si="10"/>
        <v>21-Oct-2004</v>
      </c>
      <c r="P154" s="10">
        <v>38281</v>
      </c>
      <c r="Q154" s="13">
        <v>1725.55</v>
      </c>
      <c r="R154" s="10">
        <v>45085</v>
      </c>
      <c r="S154" t="str">
        <f t="shared" si="11"/>
        <v>18</v>
      </c>
    </row>
    <row r="155" spans="1:19" x14ac:dyDescent="0.3">
      <c r="A155" t="s">
        <v>173</v>
      </c>
      <c r="B155">
        <v>2004</v>
      </c>
      <c r="C155" t="s">
        <v>15</v>
      </c>
      <c r="D155">
        <v>9</v>
      </c>
      <c r="E155">
        <v>1</v>
      </c>
      <c r="F155">
        <v>1727.54</v>
      </c>
      <c r="G155" t="s">
        <v>7</v>
      </c>
      <c r="H155" t="s">
        <v>11</v>
      </c>
      <c r="I155" t="s">
        <v>8</v>
      </c>
      <c r="J155" t="s">
        <v>15</v>
      </c>
      <c r="K155">
        <f t="shared" si="8"/>
        <v>2004</v>
      </c>
      <c r="L155" t="s">
        <v>7</v>
      </c>
      <c r="M155" t="s">
        <v>11</v>
      </c>
      <c r="N155" t="str">
        <f t="shared" si="9"/>
        <v>R1013</v>
      </c>
      <c r="O155" t="str">
        <f t="shared" si="10"/>
        <v>9-Sep-2004</v>
      </c>
      <c r="P155" s="10">
        <v>38239</v>
      </c>
      <c r="Q155" s="13">
        <v>1727.54</v>
      </c>
      <c r="R155" s="10">
        <v>45085</v>
      </c>
      <c r="S155" t="str">
        <f t="shared" si="11"/>
        <v>18</v>
      </c>
    </row>
    <row r="156" spans="1:19" x14ac:dyDescent="0.3">
      <c r="A156" t="s">
        <v>174</v>
      </c>
      <c r="B156">
        <v>2003</v>
      </c>
      <c r="C156" t="s">
        <v>10</v>
      </c>
      <c r="D156">
        <v>21</v>
      </c>
      <c r="E156">
        <v>0</v>
      </c>
      <c r="F156">
        <v>1727.79</v>
      </c>
      <c r="G156" t="s">
        <v>7</v>
      </c>
      <c r="H156" t="s">
        <v>7</v>
      </c>
      <c r="I156" t="s">
        <v>36</v>
      </c>
      <c r="J156" t="s">
        <v>10</v>
      </c>
      <c r="K156">
        <f t="shared" si="8"/>
        <v>2003</v>
      </c>
      <c r="L156" t="s">
        <v>7</v>
      </c>
      <c r="M156" t="s">
        <v>7</v>
      </c>
      <c r="N156" t="str">
        <f t="shared" si="9"/>
        <v>R1011</v>
      </c>
      <c r="O156" t="str">
        <f t="shared" si="10"/>
        <v>21-Nov-2003</v>
      </c>
      <c r="P156" s="10">
        <v>37946</v>
      </c>
      <c r="Q156" s="13">
        <v>1727.79</v>
      </c>
      <c r="R156" s="10">
        <v>45085</v>
      </c>
      <c r="S156" t="str">
        <f t="shared" si="11"/>
        <v>19</v>
      </c>
    </row>
    <row r="157" spans="1:19" x14ac:dyDescent="0.3">
      <c r="A157" t="s">
        <v>175</v>
      </c>
      <c r="B157">
        <v>2003</v>
      </c>
      <c r="C157" t="s">
        <v>15</v>
      </c>
      <c r="D157">
        <v>1</v>
      </c>
      <c r="E157">
        <v>0</v>
      </c>
      <c r="F157">
        <v>1728.9</v>
      </c>
      <c r="G157" t="s">
        <v>7</v>
      </c>
      <c r="H157" t="s">
        <v>6</v>
      </c>
      <c r="I157" t="s">
        <v>36</v>
      </c>
      <c r="J157" t="s">
        <v>15</v>
      </c>
      <c r="K157">
        <f t="shared" si="8"/>
        <v>2003</v>
      </c>
      <c r="L157" t="s">
        <v>7</v>
      </c>
      <c r="M157" t="s">
        <v>6</v>
      </c>
      <c r="N157" t="str">
        <f t="shared" si="9"/>
        <v>R1011</v>
      </c>
      <c r="O157" t="str">
        <f t="shared" si="10"/>
        <v>1-Sep-2003</v>
      </c>
      <c r="P157" s="10">
        <v>37865</v>
      </c>
      <c r="Q157" s="13">
        <v>1728.9</v>
      </c>
      <c r="R157" s="10">
        <v>45085</v>
      </c>
      <c r="S157" t="str">
        <f t="shared" si="11"/>
        <v>19</v>
      </c>
    </row>
    <row r="158" spans="1:19" x14ac:dyDescent="0.3">
      <c r="A158" t="s">
        <v>176</v>
      </c>
      <c r="B158">
        <v>2003</v>
      </c>
      <c r="C158" t="s">
        <v>10</v>
      </c>
      <c r="D158">
        <v>9</v>
      </c>
      <c r="E158">
        <v>0</v>
      </c>
      <c r="F158">
        <v>1731.68</v>
      </c>
      <c r="G158" t="s">
        <v>7</v>
      </c>
      <c r="H158" t="s">
        <v>6</v>
      </c>
      <c r="I158" t="s">
        <v>36</v>
      </c>
      <c r="J158" t="s">
        <v>10</v>
      </c>
      <c r="K158">
        <f t="shared" si="8"/>
        <v>2003</v>
      </c>
      <c r="L158" t="s">
        <v>7</v>
      </c>
      <c r="M158" t="s">
        <v>6</v>
      </c>
      <c r="N158" t="str">
        <f t="shared" si="9"/>
        <v>R1011</v>
      </c>
      <c r="O158" t="str">
        <f t="shared" si="10"/>
        <v>9-Nov-2003</v>
      </c>
      <c r="P158" s="10">
        <v>37934</v>
      </c>
      <c r="Q158" s="13">
        <v>1731.68</v>
      </c>
      <c r="R158" s="10">
        <v>45085</v>
      </c>
      <c r="S158" t="str">
        <f t="shared" si="11"/>
        <v>19</v>
      </c>
    </row>
    <row r="159" spans="1:19" x14ac:dyDescent="0.3">
      <c r="A159" t="s">
        <v>177</v>
      </c>
      <c r="B159">
        <v>2003</v>
      </c>
      <c r="C159" t="s">
        <v>10</v>
      </c>
      <c r="D159">
        <v>14</v>
      </c>
      <c r="E159">
        <v>0</v>
      </c>
      <c r="F159">
        <v>1737.38</v>
      </c>
      <c r="G159" t="s">
        <v>7</v>
      </c>
      <c r="H159" t="s">
        <v>6</v>
      </c>
      <c r="I159" t="s">
        <v>36</v>
      </c>
      <c r="J159" t="s">
        <v>10</v>
      </c>
      <c r="K159">
        <f t="shared" si="8"/>
        <v>2003</v>
      </c>
      <c r="L159" t="s">
        <v>7</v>
      </c>
      <c r="M159" t="s">
        <v>6</v>
      </c>
      <c r="N159" t="str">
        <f t="shared" si="9"/>
        <v>R1011</v>
      </c>
      <c r="O159" t="str">
        <f t="shared" si="10"/>
        <v>14-Nov-2003</v>
      </c>
      <c r="P159" s="10">
        <v>37939</v>
      </c>
      <c r="Q159" s="13">
        <v>1737.38</v>
      </c>
      <c r="R159" s="10">
        <v>45085</v>
      </c>
      <c r="S159" t="str">
        <f t="shared" si="11"/>
        <v>19</v>
      </c>
    </row>
    <row r="160" spans="1:19" x14ac:dyDescent="0.3">
      <c r="A160" t="s">
        <v>178</v>
      </c>
      <c r="B160">
        <v>2003</v>
      </c>
      <c r="C160" t="s">
        <v>5</v>
      </c>
      <c r="D160">
        <v>25</v>
      </c>
      <c r="E160">
        <v>0</v>
      </c>
      <c r="F160">
        <v>1743.21</v>
      </c>
      <c r="G160" t="s">
        <v>7</v>
      </c>
      <c r="H160" t="s">
        <v>11</v>
      </c>
      <c r="I160" t="s">
        <v>36</v>
      </c>
      <c r="J160" t="s">
        <v>5</v>
      </c>
      <c r="K160">
        <f t="shared" si="8"/>
        <v>2003</v>
      </c>
      <c r="L160" t="s">
        <v>7</v>
      </c>
      <c r="M160" t="s">
        <v>11</v>
      </c>
      <c r="N160" t="str">
        <f t="shared" si="9"/>
        <v>R1011</v>
      </c>
      <c r="O160" t="str">
        <f t="shared" si="10"/>
        <v>25-Jul-2003</v>
      </c>
      <c r="P160" s="10">
        <v>37827</v>
      </c>
      <c r="Q160" s="13">
        <v>1743.21</v>
      </c>
      <c r="R160" s="10">
        <v>45085</v>
      </c>
      <c r="S160" t="str">
        <f t="shared" si="11"/>
        <v>19</v>
      </c>
    </row>
    <row r="161" spans="1:19" x14ac:dyDescent="0.3">
      <c r="A161" t="s">
        <v>179</v>
      </c>
      <c r="B161">
        <v>2003</v>
      </c>
      <c r="C161" t="s">
        <v>5</v>
      </c>
      <c r="D161">
        <v>28</v>
      </c>
      <c r="E161">
        <v>0</v>
      </c>
      <c r="F161">
        <v>1744.47</v>
      </c>
      <c r="G161" t="s">
        <v>7</v>
      </c>
      <c r="H161" t="s">
        <v>11</v>
      </c>
      <c r="I161" t="s">
        <v>36</v>
      </c>
      <c r="J161" t="s">
        <v>5</v>
      </c>
      <c r="K161">
        <f t="shared" si="8"/>
        <v>2003</v>
      </c>
      <c r="L161" t="s">
        <v>7</v>
      </c>
      <c r="M161" t="s">
        <v>11</v>
      </c>
      <c r="N161" t="str">
        <f t="shared" si="9"/>
        <v>R1011</v>
      </c>
      <c r="O161" t="str">
        <f t="shared" si="10"/>
        <v>28-Jul-2003</v>
      </c>
      <c r="P161" s="10">
        <v>37830</v>
      </c>
      <c r="Q161" s="13">
        <v>1744.47</v>
      </c>
      <c r="R161" s="10">
        <v>45085</v>
      </c>
      <c r="S161" t="str">
        <f t="shared" si="11"/>
        <v>19</v>
      </c>
    </row>
    <row r="162" spans="1:19" x14ac:dyDescent="0.3">
      <c r="A162" t="s">
        <v>180</v>
      </c>
      <c r="B162">
        <v>2003</v>
      </c>
      <c r="C162" t="s">
        <v>15</v>
      </c>
      <c r="D162">
        <v>26</v>
      </c>
      <c r="E162">
        <v>0</v>
      </c>
      <c r="F162">
        <v>1748.77</v>
      </c>
      <c r="G162" t="s">
        <v>7</v>
      </c>
      <c r="H162" t="s">
        <v>11</v>
      </c>
      <c r="I162" t="s">
        <v>36</v>
      </c>
      <c r="J162" t="s">
        <v>15</v>
      </c>
      <c r="K162">
        <f t="shared" si="8"/>
        <v>2003</v>
      </c>
      <c r="L162" t="s">
        <v>7</v>
      </c>
      <c r="M162" t="s">
        <v>11</v>
      </c>
      <c r="N162" t="str">
        <f t="shared" si="9"/>
        <v>R1011</v>
      </c>
      <c r="O162" t="str">
        <f t="shared" si="10"/>
        <v>26-Sep-2003</v>
      </c>
      <c r="P162" s="10">
        <v>37890</v>
      </c>
      <c r="Q162" s="13">
        <v>1748.77</v>
      </c>
      <c r="R162" s="10">
        <v>45085</v>
      </c>
      <c r="S162" t="str">
        <f t="shared" si="11"/>
        <v>19</v>
      </c>
    </row>
    <row r="163" spans="1:19" x14ac:dyDescent="0.3">
      <c r="A163" t="s">
        <v>181</v>
      </c>
      <c r="B163">
        <v>1998</v>
      </c>
      <c r="C163" t="s">
        <v>31</v>
      </c>
      <c r="D163">
        <v>7</v>
      </c>
      <c r="E163">
        <v>0</v>
      </c>
      <c r="F163">
        <v>1756.6</v>
      </c>
      <c r="G163" t="s">
        <v>7</v>
      </c>
      <c r="H163" t="s">
        <v>7</v>
      </c>
      <c r="I163" t="s">
        <v>8</v>
      </c>
      <c r="J163" t="s">
        <v>31</v>
      </c>
      <c r="K163">
        <f t="shared" si="8"/>
        <v>1998</v>
      </c>
      <c r="L163" t="s">
        <v>7</v>
      </c>
      <c r="M163" t="s">
        <v>7</v>
      </c>
      <c r="N163" t="str">
        <f t="shared" si="9"/>
        <v>R1013</v>
      </c>
      <c r="O163" t="str">
        <f t="shared" si="10"/>
        <v>7-Oct-1998</v>
      </c>
      <c r="P163" s="10">
        <v>36075</v>
      </c>
      <c r="Q163" s="13">
        <v>1756.6</v>
      </c>
      <c r="R163" s="10">
        <v>45085</v>
      </c>
      <c r="S163" t="str">
        <f t="shared" si="11"/>
        <v>24</v>
      </c>
    </row>
    <row r="164" spans="1:19" x14ac:dyDescent="0.3">
      <c r="A164" t="s">
        <v>182</v>
      </c>
      <c r="B164">
        <v>2003</v>
      </c>
      <c r="C164" t="s">
        <v>10</v>
      </c>
      <c r="D164">
        <v>19</v>
      </c>
      <c r="E164">
        <v>0</v>
      </c>
      <c r="F164">
        <v>1759.34</v>
      </c>
      <c r="G164" t="s">
        <v>7</v>
      </c>
      <c r="H164" t="s">
        <v>11</v>
      </c>
      <c r="I164" t="s">
        <v>36</v>
      </c>
      <c r="J164" t="s">
        <v>10</v>
      </c>
      <c r="K164">
        <f t="shared" si="8"/>
        <v>2003</v>
      </c>
      <c r="L164" t="s">
        <v>7</v>
      </c>
      <c r="M164" t="s">
        <v>11</v>
      </c>
      <c r="N164" t="str">
        <f t="shared" si="9"/>
        <v>R1011</v>
      </c>
      <c r="O164" t="str">
        <f t="shared" si="10"/>
        <v>19-Nov-2003</v>
      </c>
      <c r="P164" s="10">
        <v>37944</v>
      </c>
      <c r="Q164" s="13">
        <v>1759.34</v>
      </c>
      <c r="R164" s="10">
        <v>45085</v>
      </c>
      <c r="S164" t="str">
        <f t="shared" si="11"/>
        <v>19</v>
      </c>
    </row>
    <row r="165" spans="1:19" x14ac:dyDescent="0.3">
      <c r="A165" t="s">
        <v>183</v>
      </c>
      <c r="B165">
        <v>2002</v>
      </c>
      <c r="C165" t="s">
        <v>25</v>
      </c>
      <c r="D165">
        <v>13</v>
      </c>
      <c r="E165">
        <v>0</v>
      </c>
      <c r="F165">
        <v>1769.53</v>
      </c>
      <c r="G165" t="s">
        <v>7</v>
      </c>
      <c r="H165" t="s">
        <v>7</v>
      </c>
      <c r="I165" t="s">
        <v>18</v>
      </c>
      <c r="J165" t="s">
        <v>25</v>
      </c>
      <c r="K165">
        <f t="shared" si="8"/>
        <v>2002</v>
      </c>
      <c r="L165" t="s">
        <v>7</v>
      </c>
      <c r="M165" t="s">
        <v>7</v>
      </c>
      <c r="N165" t="str">
        <f t="shared" si="9"/>
        <v>R1012</v>
      </c>
      <c r="O165" t="str">
        <f t="shared" si="10"/>
        <v>13-Dec-2002</v>
      </c>
      <c r="P165" s="10">
        <v>37603</v>
      </c>
      <c r="Q165" s="13">
        <v>1769.53</v>
      </c>
      <c r="R165" s="10">
        <v>45085</v>
      </c>
      <c r="S165" t="str">
        <f t="shared" si="11"/>
        <v>20</v>
      </c>
    </row>
    <row r="166" spans="1:19" x14ac:dyDescent="0.3">
      <c r="A166" t="s">
        <v>184</v>
      </c>
      <c r="B166">
        <v>1999</v>
      </c>
      <c r="C166" t="s">
        <v>15</v>
      </c>
      <c r="D166">
        <v>25</v>
      </c>
      <c r="E166">
        <v>0</v>
      </c>
      <c r="F166">
        <v>1815.88</v>
      </c>
      <c r="G166" t="s">
        <v>7</v>
      </c>
      <c r="H166" t="s">
        <v>7</v>
      </c>
      <c r="I166" t="s">
        <v>8</v>
      </c>
      <c r="J166" t="s">
        <v>15</v>
      </c>
      <c r="K166">
        <f t="shared" si="8"/>
        <v>1999</v>
      </c>
      <c r="L166" t="s">
        <v>7</v>
      </c>
      <c r="M166" t="s">
        <v>7</v>
      </c>
      <c r="N166" t="str">
        <f t="shared" si="9"/>
        <v>R1013</v>
      </c>
      <c r="O166" t="str">
        <f t="shared" si="10"/>
        <v>25-Sep-1999</v>
      </c>
      <c r="P166" s="10">
        <v>36428</v>
      </c>
      <c r="Q166" s="13">
        <v>1815.88</v>
      </c>
      <c r="R166" s="10">
        <v>45085</v>
      </c>
      <c r="S166" t="str">
        <f t="shared" si="11"/>
        <v>23</v>
      </c>
    </row>
    <row r="167" spans="1:19" x14ac:dyDescent="0.3">
      <c r="A167" t="s">
        <v>185</v>
      </c>
      <c r="B167">
        <v>2004</v>
      </c>
      <c r="C167" t="s">
        <v>29</v>
      </c>
      <c r="D167">
        <v>19</v>
      </c>
      <c r="E167">
        <v>0</v>
      </c>
      <c r="F167">
        <v>1822.54</v>
      </c>
      <c r="G167" t="s">
        <v>7</v>
      </c>
      <c r="H167" t="s">
        <v>11</v>
      </c>
      <c r="I167" t="s">
        <v>18</v>
      </c>
      <c r="J167" t="s">
        <v>29</v>
      </c>
      <c r="K167">
        <f t="shared" si="8"/>
        <v>2004</v>
      </c>
      <c r="L167" t="s">
        <v>7</v>
      </c>
      <c r="M167" t="s">
        <v>11</v>
      </c>
      <c r="N167" t="str">
        <f t="shared" si="9"/>
        <v>R1012</v>
      </c>
      <c r="O167" t="str">
        <f t="shared" si="10"/>
        <v>19-Aug-2004</v>
      </c>
      <c r="P167" s="10">
        <v>38218</v>
      </c>
      <c r="Q167" s="13">
        <v>1822.54</v>
      </c>
      <c r="R167" s="10">
        <v>45085</v>
      </c>
      <c r="S167" t="str">
        <f t="shared" si="11"/>
        <v>18</v>
      </c>
    </row>
    <row r="168" spans="1:19" x14ac:dyDescent="0.3">
      <c r="A168" t="s">
        <v>186</v>
      </c>
      <c r="B168">
        <v>1999</v>
      </c>
      <c r="C168" t="s">
        <v>10</v>
      </c>
      <c r="D168">
        <v>17</v>
      </c>
      <c r="E168">
        <v>0</v>
      </c>
      <c r="F168">
        <v>1824.29</v>
      </c>
      <c r="G168" t="s">
        <v>7</v>
      </c>
      <c r="H168" t="s">
        <v>7</v>
      </c>
      <c r="I168" t="s">
        <v>8</v>
      </c>
      <c r="J168" t="s">
        <v>10</v>
      </c>
      <c r="K168">
        <f t="shared" si="8"/>
        <v>1999</v>
      </c>
      <c r="L168" t="s">
        <v>7</v>
      </c>
      <c r="M168" t="s">
        <v>7</v>
      </c>
      <c r="N168" t="str">
        <f t="shared" si="9"/>
        <v>R1013</v>
      </c>
      <c r="O168" t="str">
        <f t="shared" si="10"/>
        <v>17-Nov-1999</v>
      </c>
      <c r="P168" s="10">
        <v>36481</v>
      </c>
      <c r="Q168" s="13">
        <v>1824.29</v>
      </c>
      <c r="R168" s="10">
        <v>45085</v>
      </c>
      <c r="S168" t="str">
        <f t="shared" si="11"/>
        <v>23</v>
      </c>
    </row>
    <row r="169" spans="1:19" x14ac:dyDescent="0.3">
      <c r="A169" t="s">
        <v>187</v>
      </c>
      <c r="B169">
        <v>1999</v>
      </c>
      <c r="C169" t="s">
        <v>31</v>
      </c>
      <c r="D169">
        <v>1</v>
      </c>
      <c r="E169">
        <v>0</v>
      </c>
      <c r="F169">
        <v>1826.84</v>
      </c>
      <c r="G169" t="s">
        <v>7</v>
      </c>
      <c r="H169" t="s">
        <v>6</v>
      </c>
      <c r="I169" t="s">
        <v>36</v>
      </c>
      <c r="J169" t="s">
        <v>31</v>
      </c>
      <c r="K169">
        <f t="shared" si="8"/>
        <v>1999</v>
      </c>
      <c r="L169" t="s">
        <v>7</v>
      </c>
      <c r="M169" t="s">
        <v>6</v>
      </c>
      <c r="N169" t="str">
        <f t="shared" si="9"/>
        <v>R1011</v>
      </c>
      <c r="O169" t="str">
        <f t="shared" si="10"/>
        <v>1-Oct-1999</v>
      </c>
      <c r="P169" s="10">
        <v>36434</v>
      </c>
      <c r="Q169" s="13">
        <v>1826.84</v>
      </c>
      <c r="R169" s="10">
        <v>45085</v>
      </c>
      <c r="S169" t="str">
        <f t="shared" si="11"/>
        <v>23</v>
      </c>
    </row>
    <row r="170" spans="1:19" x14ac:dyDescent="0.3">
      <c r="A170" t="s">
        <v>188</v>
      </c>
      <c r="B170">
        <v>2003</v>
      </c>
      <c r="C170" t="s">
        <v>29</v>
      </c>
      <c r="D170">
        <v>11</v>
      </c>
      <c r="E170">
        <v>1</v>
      </c>
      <c r="F170">
        <v>1832.09</v>
      </c>
      <c r="G170" t="s">
        <v>7</v>
      </c>
      <c r="H170" t="s">
        <v>7</v>
      </c>
      <c r="I170" t="s">
        <v>36</v>
      </c>
      <c r="J170" t="s">
        <v>29</v>
      </c>
      <c r="K170">
        <f t="shared" si="8"/>
        <v>2003</v>
      </c>
      <c r="L170" t="s">
        <v>7</v>
      </c>
      <c r="M170" t="s">
        <v>7</v>
      </c>
      <c r="N170" t="str">
        <f t="shared" si="9"/>
        <v>R1011</v>
      </c>
      <c r="O170" t="str">
        <f t="shared" si="10"/>
        <v>11-Aug-2003</v>
      </c>
      <c r="P170" s="10">
        <v>37844</v>
      </c>
      <c r="Q170" s="13">
        <v>1832.09</v>
      </c>
      <c r="R170" s="10">
        <v>45085</v>
      </c>
      <c r="S170" t="str">
        <f t="shared" si="11"/>
        <v>19</v>
      </c>
    </row>
    <row r="171" spans="1:19" x14ac:dyDescent="0.3">
      <c r="A171" t="s">
        <v>189</v>
      </c>
      <c r="B171">
        <v>2003</v>
      </c>
      <c r="C171" t="s">
        <v>29</v>
      </c>
      <c r="D171">
        <v>4</v>
      </c>
      <c r="E171">
        <v>1</v>
      </c>
      <c r="F171">
        <v>1837.24</v>
      </c>
      <c r="G171" t="s">
        <v>7</v>
      </c>
      <c r="H171" t="s">
        <v>6</v>
      </c>
      <c r="I171" t="s">
        <v>36</v>
      </c>
      <c r="J171" t="s">
        <v>29</v>
      </c>
      <c r="K171">
        <f t="shared" si="8"/>
        <v>2003</v>
      </c>
      <c r="L171" t="s">
        <v>7</v>
      </c>
      <c r="M171" t="s">
        <v>6</v>
      </c>
      <c r="N171" t="str">
        <f t="shared" si="9"/>
        <v>R1011</v>
      </c>
      <c r="O171" t="str">
        <f t="shared" si="10"/>
        <v>4-Aug-2003</v>
      </c>
      <c r="P171" s="10">
        <v>37837</v>
      </c>
      <c r="Q171" s="13">
        <v>1837.24</v>
      </c>
      <c r="R171" s="10">
        <v>45085</v>
      </c>
      <c r="S171" t="str">
        <f t="shared" si="11"/>
        <v>19</v>
      </c>
    </row>
    <row r="172" spans="1:19" x14ac:dyDescent="0.3">
      <c r="A172" t="s">
        <v>190</v>
      </c>
      <c r="B172">
        <v>1999</v>
      </c>
      <c r="C172" t="s">
        <v>25</v>
      </c>
      <c r="D172">
        <v>12</v>
      </c>
      <c r="E172">
        <v>0</v>
      </c>
      <c r="F172">
        <v>1837.28</v>
      </c>
      <c r="G172" t="s">
        <v>7</v>
      </c>
      <c r="H172" t="s">
        <v>6</v>
      </c>
      <c r="I172" t="s">
        <v>8</v>
      </c>
      <c r="J172" t="s">
        <v>25</v>
      </c>
      <c r="K172">
        <f t="shared" si="8"/>
        <v>1999</v>
      </c>
      <c r="L172" t="s">
        <v>7</v>
      </c>
      <c r="M172" t="s">
        <v>6</v>
      </c>
      <c r="N172" t="str">
        <f t="shared" si="9"/>
        <v>R1013</v>
      </c>
      <c r="O172" t="str">
        <f t="shared" si="10"/>
        <v>12-Dec-1999</v>
      </c>
      <c r="P172" s="10">
        <v>36506</v>
      </c>
      <c r="Q172" s="13">
        <v>1837.28</v>
      </c>
      <c r="R172" s="10">
        <v>45085</v>
      </c>
      <c r="S172" t="str">
        <f t="shared" si="11"/>
        <v>23</v>
      </c>
    </row>
    <row r="173" spans="1:19" x14ac:dyDescent="0.3">
      <c r="A173" t="s">
        <v>191</v>
      </c>
      <c r="B173">
        <v>2003</v>
      </c>
      <c r="C173" t="s">
        <v>5</v>
      </c>
      <c r="D173">
        <v>20</v>
      </c>
      <c r="E173">
        <v>1</v>
      </c>
      <c r="F173">
        <v>1842.52</v>
      </c>
      <c r="G173" t="s">
        <v>7</v>
      </c>
      <c r="H173" t="s">
        <v>6</v>
      </c>
      <c r="I173" t="s">
        <v>36</v>
      </c>
      <c r="J173" t="s">
        <v>5</v>
      </c>
      <c r="K173">
        <f t="shared" si="8"/>
        <v>2003</v>
      </c>
      <c r="L173" t="s">
        <v>7</v>
      </c>
      <c r="M173" t="s">
        <v>6</v>
      </c>
      <c r="N173" t="str">
        <f t="shared" si="9"/>
        <v>R1011</v>
      </c>
      <c r="O173" t="str">
        <f t="shared" si="10"/>
        <v>20-Jul-2003</v>
      </c>
      <c r="P173" s="10">
        <v>37822</v>
      </c>
      <c r="Q173" s="13">
        <v>1842.52</v>
      </c>
      <c r="R173" s="10">
        <v>45085</v>
      </c>
      <c r="S173" t="str">
        <f t="shared" si="11"/>
        <v>19</v>
      </c>
    </row>
    <row r="174" spans="1:19" x14ac:dyDescent="0.3">
      <c r="A174" t="s">
        <v>192</v>
      </c>
      <c r="B174">
        <v>1994</v>
      </c>
      <c r="C174" t="s">
        <v>25</v>
      </c>
      <c r="D174">
        <v>6</v>
      </c>
      <c r="E174">
        <v>0</v>
      </c>
      <c r="F174">
        <v>1850.55</v>
      </c>
      <c r="G174" t="s">
        <v>7</v>
      </c>
      <c r="H174" t="s">
        <v>6</v>
      </c>
      <c r="I174" t="s">
        <v>18</v>
      </c>
      <c r="J174" t="s">
        <v>25</v>
      </c>
      <c r="K174">
        <f t="shared" si="8"/>
        <v>1994</v>
      </c>
      <c r="L174" t="s">
        <v>7</v>
      </c>
      <c r="M174" t="s">
        <v>6</v>
      </c>
      <c r="N174" t="str">
        <f t="shared" si="9"/>
        <v>R1012</v>
      </c>
      <c r="O174" t="str">
        <f t="shared" si="10"/>
        <v>6-Dec-1994</v>
      </c>
      <c r="P174" s="10">
        <v>34674</v>
      </c>
      <c r="Q174" s="13">
        <v>1850.55</v>
      </c>
      <c r="R174" s="10">
        <v>45085</v>
      </c>
      <c r="S174" t="str">
        <f t="shared" si="11"/>
        <v>28</v>
      </c>
    </row>
    <row r="175" spans="1:19" x14ac:dyDescent="0.3">
      <c r="A175" t="s">
        <v>193</v>
      </c>
      <c r="B175">
        <v>2004</v>
      </c>
      <c r="C175" t="s">
        <v>25</v>
      </c>
      <c r="D175">
        <v>27</v>
      </c>
      <c r="E175">
        <v>0</v>
      </c>
      <c r="F175">
        <v>1863.45</v>
      </c>
      <c r="G175" t="s">
        <v>7</v>
      </c>
      <c r="H175" t="s">
        <v>11</v>
      </c>
      <c r="I175" t="s">
        <v>194</v>
      </c>
      <c r="J175" t="s">
        <v>25</v>
      </c>
      <c r="K175">
        <f t="shared" si="8"/>
        <v>2004</v>
      </c>
      <c r="L175" t="s">
        <v>7</v>
      </c>
      <c r="M175" t="s">
        <v>11</v>
      </c>
      <c r="N175" t="str">
        <f t="shared" si="9"/>
        <v>R1025</v>
      </c>
      <c r="O175" t="str">
        <f t="shared" si="10"/>
        <v>27-Dec-2004</v>
      </c>
      <c r="P175" s="10">
        <v>38348</v>
      </c>
      <c r="Q175" s="13">
        <v>1863.45</v>
      </c>
      <c r="R175" s="10">
        <v>45085</v>
      </c>
      <c r="S175" t="str">
        <f t="shared" si="11"/>
        <v>18</v>
      </c>
    </row>
    <row r="176" spans="1:19" x14ac:dyDescent="0.3">
      <c r="A176" t="s">
        <v>195</v>
      </c>
      <c r="B176">
        <v>1996</v>
      </c>
      <c r="C176" t="s">
        <v>5</v>
      </c>
      <c r="D176">
        <v>2</v>
      </c>
      <c r="E176">
        <v>0</v>
      </c>
      <c r="F176">
        <v>1865.98</v>
      </c>
      <c r="G176" t="s">
        <v>7</v>
      </c>
      <c r="H176" t="s">
        <v>7</v>
      </c>
      <c r="I176" t="s">
        <v>18</v>
      </c>
      <c r="J176" t="s">
        <v>5</v>
      </c>
      <c r="K176">
        <f t="shared" si="8"/>
        <v>1996</v>
      </c>
      <c r="L176" t="s">
        <v>7</v>
      </c>
      <c r="M176" t="s">
        <v>7</v>
      </c>
      <c r="N176" t="str">
        <f t="shared" si="9"/>
        <v>R1012</v>
      </c>
      <c r="O176" t="str">
        <f t="shared" si="10"/>
        <v>2-Jul-1996</v>
      </c>
      <c r="P176" s="10">
        <v>35248</v>
      </c>
      <c r="Q176" s="13">
        <v>1865.98</v>
      </c>
      <c r="R176" s="10">
        <v>45085</v>
      </c>
      <c r="S176" t="str">
        <f t="shared" si="11"/>
        <v>26</v>
      </c>
    </row>
    <row r="177" spans="1:19" x14ac:dyDescent="0.3">
      <c r="A177" t="s">
        <v>196</v>
      </c>
      <c r="B177">
        <v>2002</v>
      </c>
      <c r="C177" t="s">
        <v>15</v>
      </c>
      <c r="D177">
        <v>22</v>
      </c>
      <c r="E177">
        <v>0</v>
      </c>
      <c r="F177">
        <v>1875.34</v>
      </c>
      <c r="G177" t="s">
        <v>7</v>
      </c>
      <c r="H177" t="s">
        <v>6</v>
      </c>
      <c r="I177" t="s">
        <v>36</v>
      </c>
      <c r="J177" t="s">
        <v>15</v>
      </c>
      <c r="K177">
        <f t="shared" si="8"/>
        <v>2002</v>
      </c>
      <c r="L177" t="s">
        <v>7</v>
      </c>
      <c r="M177" t="s">
        <v>6</v>
      </c>
      <c r="N177" t="str">
        <f t="shared" si="9"/>
        <v>R1011</v>
      </c>
      <c r="O177" t="str">
        <f t="shared" si="10"/>
        <v>22-Sep-2002</v>
      </c>
      <c r="P177" s="10">
        <v>37521</v>
      </c>
      <c r="Q177" s="13">
        <v>1875.34</v>
      </c>
      <c r="R177" s="10">
        <v>45085</v>
      </c>
      <c r="S177" t="str">
        <f t="shared" si="11"/>
        <v>20</v>
      </c>
    </row>
    <row r="178" spans="1:19" x14ac:dyDescent="0.3">
      <c r="A178" t="s">
        <v>197</v>
      </c>
      <c r="B178">
        <v>2002</v>
      </c>
      <c r="C178" t="s">
        <v>31</v>
      </c>
      <c r="D178">
        <v>29</v>
      </c>
      <c r="E178">
        <v>0</v>
      </c>
      <c r="F178">
        <v>1877.93</v>
      </c>
      <c r="G178" t="s">
        <v>7</v>
      </c>
      <c r="H178" t="s">
        <v>11</v>
      </c>
      <c r="I178" t="s">
        <v>8</v>
      </c>
      <c r="J178" t="s">
        <v>31</v>
      </c>
      <c r="K178">
        <f t="shared" si="8"/>
        <v>2002</v>
      </c>
      <c r="L178" t="s">
        <v>7</v>
      </c>
      <c r="M178" t="s">
        <v>11</v>
      </c>
      <c r="N178" t="str">
        <f t="shared" si="9"/>
        <v>R1013</v>
      </c>
      <c r="O178" t="str">
        <f t="shared" si="10"/>
        <v>29-Oct-2002</v>
      </c>
      <c r="P178" s="10">
        <v>37558</v>
      </c>
      <c r="Q178" s="13">
        <v>1877.93</v>
      </c>
      <c r="R178" s="10">
        <v>45085</v>
      </c>
      <c r="S178" t="str">
        <f t="shared" si="11"/>
        <v>20</v>
      </c>
    </row>
    <row r="179" spans="1:19" x14ac:dyDescent="0.3">
      <c r="A179" t="s">
        <v>198</v>
      </c>
      <c r="B179">
        <v>2002</v>
      </c>
      <c r="C179" t="s">
        <v>29</v>
      </c>
      <c r="D179">
        <v>29</v>
      </c>
      <c r="E179">
        <v>0</v>
      </c>
      <c r="F179">
        <v>1880.07</v>
      </c>
      <c r="G179" t="s">
        <v>7</v>
      </c>
      <c r="H179" t="s">
        <v>6</v>
      </c>
      <c r="I179" t="s">
        <v>8</v>
      </c>
      <c r="J179" t="s">
        <v>29</v>
      </c>
      <c r="K179">
        <f t="shared" si="8"/>
        <v>2002</v>
      </c>
      <c r="L179" t="s">
        <v>7</v>
      </c>
      <c r="M179" t="s">
        <v>6</v>
      </c>
      <c r="N179" t="str">
        <f t="shared" si="9"/>
        <v>R1013</v>
      </c>
      <c r="O179" t="str">
        <f t="shared" si="10"/>
        <v>29-Aug-2002</v>
      </c>
      <c r="P179" s="10">
        <v>37497</v>
      </c>
      <c r="Q179" s="13">
        <v>1880.07</v>
      </c>
      <c r="R179" s="10">
        <v>45085</v>
      </c>
      <c r="S179" t="str">
        <f t="shared" si="11"/>
        <v>20</v>
      </c>
    </row>
    <row r="180" spans="1:19" x14ac:dyDescent="0.3">
      <c r="A180" t="s">
        <v>199</v>
      </c>
      <c r="B180">
        <v>2002</v>
      </c>
      <c r="C180" t="s">
        <v>29</v>
      </c>
      <c r="D180">
        <v>21</v>
      </c>
      <c r="E180">
        <v>0</v>
      </c>
      <c r="F180">
        <v>1880.49</v>
      </c>
      <c r="G180" t="s">
        <v>7</v>
      </c>
      <c r="H180" t="s">
        <v>11</v>
      </c>
      <c r="I180" t="s">
        <v>36</v>
      </c>
      <c r="J180" t="s">
        <v>29</v>
      </c>
      <c r="K180">
        <f t="shared" si="8"/>
        <v>2002</v>
      </c>
      <c r="L180" t="s">
        <v>7</v>
      </c>
      <c r="M180" t="s">
        <v>11</v>
      </c>
      <c r="N180" t="str">
        <f t="shared" si="9"/>
        <v>R1011</v>
      </c>
      <c r="O180" t="str">
        <f t="shared" si="10"/>
        <v>21-Aug-2002</v>
      </c>
      <c r="P180" s="10">
        <v>37489</v>
      </c>
      <c r="Q180" s="13">
        <v>1880.49</v>
      </c>
      <c r="R180" s="10">
        <v>45085</v>
      </c>
      <c r="S180" t="str">
        <f t="shared" si="11"/>
        <v>20</v>
      </c>
    </row>
    <row r="181" spans="1:19" x14ac:dyDescent="0.3">
      <c r="A181" t="s">
        <v>200</v>
      </c>
      <c r="B181">
        <v>2001</v>
      </c>
      <c r="C181" t="s">
        <v>29</v>
      </c>
      <c r="D181">
        <v>10</v>
      </c>
      <c r="E181">
        <v>0</v>
      </c>
      <c r="F181">
        <v>1906.36</v>
      </c>
      <c r="G181" t="s">
        <v>7</v>
      </c>
      <c r="H181" t="s">
        <v>11</v>
      </c>
      <c r="I181" t="s">
        <v>18</v>
      </c>
      <c r="J181" t="s">
        <v>29</v>
      </c>
      <c r="K181">
        <f t="shared" si="8"/>
        <v>2001</v>
      </c>
      <c r="L181" t="s">
        <v>7</v>
      </c>
      <c r="M181" t="s">
        <v>11</v>
      </c>
      <c r="N181" t="str">
        <f t="shared" si="9"/>
        <v>R1012</v>
      </c>
      <c r="O181" t="str">
        <f t="shared" si="10"/>
        <v>10-Aug-2001</v>
      </c>
      <c r="P181" s="10">
        <v>37113</v>
      </c>
      <c r="Q181" s="13">
        <v>1906.36</v>
      </c>
      <c r="R181" s="10">
        <v>45085</v>
      </c>
      <c r="S181" t="str">
        <f t="shared" si="11"/>
        <v>21</v>
      </c>
    </row>
    <row r="182" spans="1:19" x14ac:dyDescent="0.3">
      <c r="A182" t="s">
        <v>201</v>
      </c>
      <c r="B182">
        <v>1994</v>
      </c>
      <c r="C182" t="s">
        <v>31</v>
      </c>
      <c r="D182">
        <v>6</v>
      </c>
      <c r="E182">
        <v>0</v>
      </c>
      <c r="F182">
        <v>1908.9</v>
      </c>
      <c r="G182" t="s">
        <v>7</v>
      </c>
      <c r="H182" t="s">
        <v>7</v>
      </c>
      <c r="I182" t="s">
        <v>8</v>
      </c>
      <c r="J182" t="s">
        <v>31</v>
      </c>
      <c r="K182">
        <f t="shared" si="8"/>
        <v>1994</v>
      </c>
      <c r="L182" t="s">
        <v>7</v>
      </c>
      <c r="M182" t="s">
        <v>7</v>
      </c>
      <c r="N182" t="str">
        <f t="shared" si="9"/>
        <v>R1013</v>
      </c>
      <c r="O182" t="str">
        <f t="shared" si="10"/>
        <v>6-Oct-1994</v>
      </c>
      <c r="P182" s="10">
        <v>34613</v>
      </c>
      <c r="Q182" s="13">
        <v>1908.9</v>
      </c>
      <c r="R182" s="10">
        <v>45085</v>
      </c>
      <c r="S182" t="str">
        <f t="shared" si="11"/>
        <v>28</v>
      </c>
    </row>
    <row r="183" spans="1:19" x14ac:dyDescent="0.3">
      <c r="A183" t="s">
        <v>202</v>
      </c>
      <c r="B183">
        <v>2001</v>
      </c>
      <c r="C183" t="s">
        <v>29</v>
      </c>
      <c r="D183">
        <v>3</v>
      </c>
      <c r="E183">
        <v>0</v>
      </c>
      <c r="F183">
        <v>1909.53</v>
      </c>
      <c r="G183" t="s">
        <v>7</v>
      </c>
      <c r="H183" t="s">
        <v>7</v>
      </c>
      <c r="I183" t="s">
        <v>18</v>
      </c>
      <c r="J183" t="s">
        <v>29</v>
      </c>
      <c r="K183">
        <f t="shared" si="8"/>
        <v>2001</v>
      </c>
      <c r="L183" t="s">
        <v>7</v>
      </c>
      <c r="M183" t="s">
        <v>7</v>
      </c>
      <c r="N183" t="str">
        <f t="shared" si="9"/>
        <v>R1012</v>
      </c>
      <c r="O183" t="str">
        <f t="shared" si="10"/>
        <v>3-Aug-2001</v>
      </c>
      <c r="P183" s="10">
        <v>37106</v>
      </c>
      <c r="Q183" s="13">
        <v>1909.53</v>
      </c>
      <c r="R183" s="10">
        <v>45085</v>
      </c>
      <c r="S183" t="str">
        <f t="shared" si="11"/>
        <v>21</v>
      </c>
    </row>
    <row r="184" spans="1:19" x14ac:dyDescent="0.3">
      <c r="A184" t="s">
        <v>203</v>
      </c>
      <c r="B184">
        <v>2001</v>
      </c>
      <c r="C184" t="s">
        <v>25</v>
      </c>
      <c r="D184">
        <v>9</v>
      </c>
      <c r="E184">
        <v>0</v>
      </c>
      <c r="F184">
        <v>1917.32</v>
      </c>
      <c r="G184" t="s">
        <v>7</v>
      </c>
      <c r="H184" t="s">
        <v>6</v>
      </c>
      <c r="I184" t="s">
        <v>18</v>
      </c>
      <c r="J184" t="s">
        <v>25</v>
      </c>
      <c r="K184">
        <f t="shared" si="8"/>
        <v>2001</v>
      </c>
      <c r="L184" t="s">
        <v>7</v>
      </c>
      <c r="M184" t="s">
        <v>6</v>
      </c>
      <c r="N184" t="str">
        <f t="shared" si="9"/>
        <v>R1012</v>
      </c>
      <c r="O184" t="str">
        <f t="shared" si="10"/>
        <v>9-Dec-2001</v>
      </c>
      <c r="P184" s="10">
        <v>37234</v>
      </c>
      <c r="Q184" s="13">
        <v>1917.32</v>
      </c>
      <c r="R184" s="10">
        <v>45085</v>
      </c>
      <c r="S184" t="str">
        <f t="shared" si="11"/>
        <v>21</v>
      </c>
    </row>
    <row r="185" spans="1:19" x14ac:dyDescent="0.3">
      <c r="A185" t="s">
        <v>204</v>
      </c>
      <c r="B185">
        <v>2002</v>
      </c>
      <c r="C185" t="s">
        <v>15</v>
      </c>
      <c r="D185">
        <v>7</v>
      </c>
      <c r="E185">
        <v>1</v>
      </c>
      <c r="F185">
        <v>1964.78</v>
      </c>
      <c r="G185" t="s">
        <v>7</v>
      </c>
      <c r="H185" t="s">
        <v>11</v>
      </c>
      <c r="I185" t="s">
        <v>36</v>
      </c>
      <c r="J185" t="s">
        <v>15</v>
      </c>
      <c r="K185">
        <f t="shared" si="8"/>
        <v>2002</v>
      </c>
      <c r="L185" t="s">
        <v>7</v>
      </c>
      <c r="M185" t="s">
        <v>11</v>
      </c>
      <c r="N185" t="str">
        <f t="shared" si="9"/>
        <v>R1011</v>
      </c>
      <c r="O185" t="str">
        <f t="shared" si="10"/>
        <v>7-Sep-2002</v>
      </c>
      <c r="P185" s="10">
        <v>37506</v>
      </c>
      <c r="Q185" s="13">
        <v>1964.78</v>
      </c>
      <c r="R185" s="10">
        <v>45085</v>
      </c>
      <c r="S185" t="str">
        <f t="shared" si="11"/>
        <v>20</v>
      </c>
    </row>
    <row r="186" spans="1:19" x14ac:dyDescent="0.3">
      <c r="A186" t="s">
        <v>205</v>
      </c>
      <c r="B186">
        <v>2002</v>
      </c>
      <c r="C186" t="s">
        <v>5</v>
      </c>
      <c r="D186">
        <v>29</v>
      </c>
      <c r="E186">
        <v>0</v>
      </c>
      <c r="F186">
        <v>1967.02</v>
      </c>
      <c r="G186" t="s">
        <v>7</v>
      </c>
      <c r="H186" t="s">
        <v>6</v>
      </c>
      <c r="I186" t="s">
        <v>162</v>
      </c>
      <c r="J186" t="s">
        <v>5</v>
      </c>
      <c r="K186">
        <f t="shared" si="8"/>
        <v>2002</v>
      </c>
      <c r="L186" t="s">
        <v>7</v>
      </c>
      <c r="M186" t="s">
        <v>6</v>
      </c>
      <c r="N186" t="str">
        <f t="shared" si="9"/>
        <v>R1016</v>
      </c>
      <c r="O186" t="str">
        <f t="shared" si="10"/>
        <v>29-Jul-2002</v>
      </c>
      <c r="P186" s="10">
        <v>37466</v>
      </c>
      <c r="Q186" s="13">
        <v>1967.02</v>
      </c>
      <c r="R186" s="10">
        <v>45085</v>
      </c>
      <c r="S186" t="str">
        <f t="shared" si="11"/>
        <v>20</v>
      </c>
    </row>
    <row r="187" spans="1:19" x14ac:dyDescent="0.3">
      <c r="A187" t="s">
        <v>206</v>
      </c>
      <c r="B187">
        <v>1998</v>
      </c>
      <c r="C187" t="s">
        <v>15</v>
      </c>
      <c r="D187">
        <v>28</v>
      </c>
      <c r="E187">
        <v>0</v>
      </c>
      <c r="F187">
        <v>1969.61</v>
      </c>
      <c r="G187" t="s">
        <v>7</v>
      </c>
      <c r="H187" t="s">
        <v>7</v>
      </c>
      <c r="I187" t="s">
        <v>36</v>
      </c>
      <c r="J187" t="s">
        <v>15</v>
      </c>
      <c r="K187">
        <f t="shared" si="8"/>
        <v>1998</v>
      </c>
      <c r="L187" t="s">
        <v>7</v>
      </c>
      <c r="M187" t="s">
        <v>7</v>
      </c>
      <c r="N187" t="str">
        <f t="shared" si="9"/>
        <v>R1011</v>
      </c>
      <c r="O187" t="str">
        <f t="shared" si="10"/>
        <v>28-Sep-1998</v>
      </c>
      <c r="P187" s="10">
        <v>36066</v>
      </c>
      <c r="Q187" s="13">
        <v>1969.61</v>
      </c>
      <c r="R187" s="10">
        <v>45085</v>
      </c>
      <c r="S187" t="str">
        <f t="shared" si="11"/>
        <v>24</v>
      </c>
    </row>
    <row r="188" spans="1:19" x14ac:dyDescent="0.3">
      <c r="A188" t="s">
        <v>207</v>
      </c>
      <c r="B188">
        <v>1998</v>
      </c>
      <c r="C188" t="s">
        <v>31</v>
      </c>
      <c r="D188">
        <v>5</v>
      </c>
      <c r="E188">
        <v>0</v>
      </c>
      <c r="F188">
        <v>1972.95</v>
      </c>
      <c r="G188" t="s">
        <v>7</v>
      </c>
      <c r="H188" t="s">
        <v>11</v>
      </c>
      <c r="I188" t="s">
        <v>36</v>
      </c>
      <c r="J188" t="s">
        <v>31</v>
      </c>
      <c r="K188">
        <f t="shared" si="8"/>
        <v>1998</v>
      </c>
      <c r="L188" t="s">
        <v>7</v>
      </c>
      <c r="M188" t="s">
        <v>11</v>
      </c>
      <c r="N188" t="str">
        <f t="shared" si="9"/>
        <v>R1011</v>
      </c>
      <c r="O188" t="str">
        <f t="shared" si="10"/>
        <v>5-Oct-1998</v>
      </c>
      <c r="P188" s="10">
        <v>36073</v>
      </c>
      <c r="Q188" s="13">
        <v>1972.95</v>
      </c>
      <c r="R188" s="10">
        <v>45085</v>
      </c>
      <c r="S188" t="str">
        <f t="shared" si="11"/>
        <v>24</v>
      </c>
    </row>
    <row r="189" spans="1:19" x14ac:dyDescent="0.3">
      <c r="A189" t="s">
        <v>208</v>
      </c>
      <c r="B189">
        <v>1998</v>
      </c>
      <c r="C189" t="s">
        <v>15</v>
      </c>
      <c r="D189">
        <v>29</v>
      </c>
      <c r="E189">
        <v>0</v>
      </c>
      <c r="F189">
        <v>1977.82</v>
      </c>
      <c r="G189" t="s">
        <v>7</v>
      </c>
      <c r="H189" t="s">
        <v>11</v>
      </c>
      <c r="I189" t="s">
        <v>36</v>
      </c>
      <c r="J189" t="s">
        <v>15</v>
      </c>
      <c r="K189">
        <f t="shared" si="8"/>
        <v>1998</v>
      </c>
      <c r="L189" t="s">
        <v>7</v>
      </c>
      <c r="M189" t="s">
        <v>11</v>
      </c>
      <c r="N189" t="str">
        <f t="shared" si="9"/>
        <v>R1011</v>
      </c>
      <c r="O189" t="str">
        <f t="shared" si="10"/>
        <v>29-Sep-1998</v>
      </c>
      <c r="P189" s="10">
        <v>36067</v>
      </c>
      <c r="Q189" s="13">
        <v>1977.82</v>
      </c>
      <c r="R189" s="10">
        <v>45085</v>
      </c>
      <c r="S189" t="str">
        <f t="shared" si="11"/>
        <v>24</v>
      </c>
    </row>
    <row r="190" spans="1:19" x14ac:dyDescent="0.3">
      <c r="A190" t="s">
        <v>209</v>
      </c>
      <c r="B190">
        <v>2002</v>
      </c>
      <c r="C190" t="s">
        <v>5</v>
      </c>
      <c r="D190">
        <v>16</v>
      </c>
      <c r="E190">
        <v>1</v>
      </c>
      <c r="F190">
        <v>1980.07</v>
      </c>
      <c r="G190" t="s">
        <v>7</v>
      </c>
      <c r="H190" t="s">
        <v>7</v>
      </c>
      <c r="I190" t="s">
        <v>36</v>
      </c>
      <c r="J190" t="s">
        <v>5</v>
      </c>
      <c r="K190">
        <f t="shared" si="8"/>
        <v>2002</v>
      </c>
      <c r="L190" t="s">
        <v>7</v>
      </c>
      <c r="M190" t="s">
        <v>7</v>
      </c>
      <c r="N190" t="str">
        <f t="shared" si="9"/>
        <v>R1011</v>
      </c>
      <c r="O190" t="str">
        <f t="shared" si="10"/>
        <v>16-Jul-2002</v>
      </c>
      <c r="P190" s="10">
        <v>37453</v>
      </c>
      <c r="Q190" s="13">
        <v>1980.07</v>
      </c>
      <c r="R190" s="10">
        <v>45085</v>
      </c>
      <c r="S190" t="str">
        <f t="shared" si="11"/>
        <v>20</v>
      </c>
    </row>
    <row r="191" spans="1:19" x14ac:dyDescent="0.3">
      <c r="A191" t="s">
        <v>210</v>
      </c>
      <c r="B191">
        <v>1998</v>
      </c>
      <c r="C191" t="s">
        <v>25</v>
      </c>
      <c r="D191">
        <v>29</v>
      </c>
      <c r="E191">
        <v>0</v>
      </c>
      <c r="F191">
        <v>1981.58</v>
      </c>
      <c r="G191" t="s">
        <v>7</v>
      </c>
      <c r="H191" t="s">
        <v>11</v>
      </c>
      <c r="I191" t="s">
        <v>8</v>
      </c>
      <c r="J191" t="s">
        <v>25</v>
      </c>
      <c r="K191">
        <f t="shared" si="8"/>
        <v>1998</v>
      </c>
      <c r="L191" t="s">
        <v>7</v>
      </c>
      <c r="M191" t="s">
        <v>11</v>
      </c>
      <c r="N191" t="str">
        <f t="shared" si="9"/>
        <v>R1013</v>
      </c>
      <c r="O191" t="str">
        <f t="shared" si="10"/>
        <v>29-Dec-1998</v>
      </c>
      <c r="P191" s="10">
        <v>36158</v>
      </c>
      <c r="Q191" s="13">
        <v>1981.58</v>
      </c>
      <c r="R191" s="10">
        <v>45085</v>
      </c>
      <c r="S191" t="str">
        <f t="shared" si="11"/>
        <v>24</v>
      </c>
    </row>
    <row r="192" spans="1:19" x14ac:dyDescent="0.3">
      <c r="A192" t="s">
        <v>211</v>
      </c>
      <c r="B192">
        <v>2002</v>
      </c>
      <c r="C192" t="s">
        <v>15</v>
      </c>
      <c r="D192">
        <v>29</v>
      </c>
      <c r="E192">
        <v>0</v>
      </c>
      <c r="F192">
        <v>1984.45</v>
      </c>
      <c r="G192" t="s">
        <v>7</v>
      </c>
      <c r="H192" t="s">
        <v>7</v>
      </c>
      <c r="I192" t="s">
        <v>162</v>
      </c>
      <c r="J192" t="s">
        <v>15</v>
      </c>
      <c r="K192">
        <f t="shared" si="8"/>
        <v>2002</v>
      </c>
      <c r="L192" t="s">
        <v>7</v>
      </c>
      <c r="M192" t="s">
        <v>7</v>
      </c>
      <c r="N192" t="str">
        <f t="shared" si="9"/>
        <v>R1016</v>
      </c>
      <c r="O192" t="str">
        <f t="shared" si="10"/>
        <v>29-Sep-2002</v>
      </c>
      <c r="P192" s="10">
        <v>37528</v>
      </c>
      <c r="Q192" s="13">
        <v>1984.45</v>
      </c>
      <c r="R192" s="10">
        <v>45085</v>
      </c>
      <c r="S192" t="str">
        <f t="shared" si="11"/>
        <v>20</v>
      </c>
    </row>
    <row r="193" spans="1:19" x14ac:dyDescent="0.3">
      <c r="A193" t="s">
        <v>212</v>
      </c>
      <c r="B193">
        <v>1998</v>
      </c>
      <c r="C193" t="s">
        <v>15</v>
      </c>
      <c r="D193">
        <v>14</v>
      </c>
      <c r="E193">
        <v>0</v>
      </c>
      <c r="F193">
        <v>1986.93</v>
      </c>
      <c r="G193" t="s">
        <v>7</v>
      </c>
      <c r="H193" t="s">
        <v>6</v>
      </c>
      <c r="I193" t="s">
        <v>8</v>
      </c>
      <c r="J193" t="s">
        <v>15</v>
      </c>
      <c r="K193">
        <f t="shared" si="8"/>
        <v>1998</v>
      </c>
      <c r="L193" t="s">
        <v>7</v>
      </c>
      <c r="M193" t="s">
        <v>6</v>
      </c>
      <c r="N193" t="str">
        <f t="shared" si="9"/>
        <v>R1013</v>
      </c>
      <c r="O193" t="str">
        <f t="shared" si="10"/>
        <v>14-Sep-1998</v>
      </c>
      <c r="P193" s="10">
        <v>36052</v>
      </c>
      <c r="Q193" s="13">
        <v>1986.93</v>
      </c>
      <c r="R193" s="10">
        <v>45085</v>
      </c>
      <c r="S193" t="str">
        <f t="shared" si="11"/>
        <v>24</v>
      </c>
    </row>
    <row r="194" spans="1:19" x14ac:dyDescent="0.3">
      <c r="A194" t="s">
        <v>213</v>
      </c>
      <c r="B194">
        <v>2001</v>
      </c>
      <c r="C194" t="s">
        <v>29</v>
      </c>
      <c r="D194">
        <v>14</v>
      </c>
      <c r="E194">
        <v>0</v>
      </c>
      <c r="F194">
        <v>2007.95</v>
      </c>
      <c r="G194" t="s">
        <v>7</v>
      </c>
      <c r="H194" t="s">
        <v>6</v>
      </c>
      <c r="I194" t="s">
        <v>36</v>
      </c>
      <c r="J194" t="s">
        <v>29</v>
      </c>
      <c r="K194">
        <f t="shared" si="8"/>
        <v>2001</v>
      </c>
      <c r="L194" t="s">
        <v>7</v>
      </c>
      <c r="M194" t="s">
        <v>6</v>
      </c>
      <c r="N194" t="str">
        <f t="shared" si="9"/>
        <v>R1011</v>
      </c>
      <c r="O194" t="str">
        <f t="shared" si="10"/>
        <v>14-Aug-2001</v>
      </c>
      <c r="P194" s="10">
        <v>37117</v>
      </c>
      <c r="Q194" s="13">
        <v>2007.95</v>
      </c>
      <c r="R194" s="10">
        <v>45085</v>
      </c>
      <c r="S194" t="str">
        <f t="shared" si="11"/>
        <v>21</v>
      </c>
    </row>
    <row r="195" spans="1:19" x14ac:dyDescent="0.3">
      <c r="A195" t="s">
        <v>214</v>
      </c>
      <c r="B195">
        <v>2001</v>
      </c>
      <c r="C195" t="s">
        <v>5</v>
      </c>
      <c r="D195">
        <v>1</v>
      </c>
      <c r="E195">
        <v>0</v>
      </c>
      <c r="F195">
        <v>2020.18</v>
      </c>
      <c r="G195" t="s">
        <v>7</v>
      </c>
      <c r="H195" t="s">
        <v>11</v>
      </c>
      <c r="I195" t="s">
        <v>36</v>
      </c>
      <c r="J195" t="s">
        <v>5</v>
      </c>
      <c r="K195">
        <f t="shared" ref="K195:K258" si="12">INT(IF(ISBLANK(B195),AVERAGE($B$2:$B$2344),B195))</f>
        <v>2001</v>
      </c>
      <c r="L195" t="s">
        <v>7</v>
      </c>
      <c r="M195" t="s">
        <v>11</v>
      </c>
      <c r="N195" t="str">
        <f t="shared" ref="N195:N258" si="13">IF(ISBLANK(I195),"Unknown",I195)</f>
        <v>R1011</v>
      </c>
      <c r="O195" t="str">
        <f t="shared" ref="O195:O258" si="14">CONCATENATE(D195,"-",J195,"-",K195)</f>
        <v>1-Jul-2001</v>
      </c>
      <c r="P195" s="10">
        <v>37073</v>
      </c>
      <c r="Q195" s="13">
        <v>2020.18</v>
      </c>
      <c r="R195" s="10">
        <v>45085</v>
      </c>
      <c r="S195" t="str">
        <f t="shared" ref="S195:S258" si="15">TEXT($R$2-P195,"Y")</f>
        <v>21</v>
      </c>
    </row>
    <row r="196" spans="1:19" x14ac:dyDescent="0.3">
      <c r="A196" t="s">
        <v>215</v>
      </c>
      <c r="B196">
        <v>2001</v>
      </c>
      <c r="C196" t="s">
        <v>15</v>
      </c>
      <c r="D196">
        <v>6</v>
      </c>
      <c r="E196">
        <v>0</v>
      </c>
      <c r="F196">
        <v>2020.55</v>
      </c>
      <c r="G196" t="s">
        <v>7</v>
      </c>
      <c r="H196" t="s">
        <v>6</v>
      </c>
      <c r="I196" t="s">
        <v>8</v>
      </c>
      <c r="J196" t="s">
        <v>15</v>
      </c>
      <c r="K196">
        <f t="shared" si="12"/>
        <v>2001</v>
      </c>
      <c r="L196" t="s">
        <v>7</v>
      </c>
      <c r="M196" t="s">
        <v>6</v>
      </c>
      <c r="N196" t="str">
        <f t="shared" si="13"/>
        <v>R1013</v>
      </c>
      <c r="O196" t="str">
        <f t="shared" si="14"/>
        <v>6-Sep-2001</v>
      </c>
      <c r="P196" s="10">
        <v>37140</v>
      </c>
      <c r="Q196" s="13">
        <v>2020.55</v>
      </c>
      <c r="R196" s="10">
        <v>45085</v>
      </c>
      <c r="S196" t="str">
        <f t="shared" si="15"/>
        <v>21</v>
      </c>
    </row>
    <row r="197" spans="1:19" x14ac:dyDescent="0.3">
      <c r="A197" t="s">
        <v>216</v>
      </c>
      <c r="B197">
        <v>2001</v>
      </c>
      <c r="C197" t="s">
        <v>29</v>
      </c>
      <c r="D197">
        <v>4</v>
      </c>
      <c r="E197">
        <v>0</v>
      </c>
      <c r="F197">
        <v>2026.97</v>
      </c>
      <c r="G197" t="s">
        <v>7</v>
      </c>
      <c r="H197" t="s">
        <v>6</v>
      </c>
      <c r="I197" t="s">
        <v>8</v>
      </c>
      <c r="J197" t="s">
        <v>29</v>
      </c>
      <c r="K197">
        <f t="shared" si="12"/>
        <v>2001</v>
      </c>
      <c r="L197" t="s">
        <v>7</v>
      </c>
      <c r="M197" t="s">
        <v>6</v>
      </c>
      <c r="N197" t="str">
        <f t="shared" si="13"/>
        <v>R1013</v>
      </c>
      <c r="O197" t="str">
        <f t="shared" si="14"/>
        <v>4-Aug-2001</v>
      </c>
      <c r="P197" s="10">
        <v>37107</v>
      </c>
      <c r="Q197" s="13">
        <v>2026.97</v>
      </c>
      <c r="R197" s="10">
        <v>45085</v>
      </c>
      <c r="S197" t="str">
        <f t="shared" si="15"/>
        <v>21</v>
      </c>
    </row>
    <row r="198" spans="1:19" x14ac:dyDescent="0.3">
      <c r="A198" t="s">
        <v>217</v>
      </c>
      <c r="B198">
        <v>2000</v>
      </c>
      <c r="C198" t="s">
        <v>15</v>
      </c>
      <c r="D198">
        <v>2</v>
      </c>
      <c r="E198">
        <v>0</v>
      </c>
      <c r="F198">
        <v>2045.69</v>
      </c>
      <c r="G198" t="s">
        <v>7</v>
      </c>
      <c r="H198" t="s">
        <v>7</v>
      </c>
      <c r="I198" t="s">
        <v>18</v>
      </c>
      <c r="J198" t="s">
        <v>15</v>
      </c>
      <c r="K198">
        <f t="shared" si="12"/>
        <v>2000</v>
      </c>
      <c r="L198" t="s">
        <v>7</v>
      </c>
      <c r="M198" t="s">
        <v>7</v>
      </c>
      <c r="N198" t="str">
        <f t="shared" si="13"/>
        <v>R1012</v>
      </c>
      <c r="O198" t="str">
        <f t="shared" si="14"/>
        <v>2-Sep-2000</v>
      </c>
      <c r="P198" s="10">
        <v>36771</v>
      </c>
      <c r="Q198" s="13">
        <v>2045.69</v>
      </c>
      <c r="R198" s="10">
        <v>45085</v>
      </c>
      <c r="S198" t="str">
        <f t="shared" si="15"/>
        <v>22</v>
      </c>
    </row>
    <row r="199" spans="1:19" x14ac:dyDescent="0.3">
      <c r="A199" t="s">
        <v>218</v>
      </c>
      <c r="B199">
        <v>2000</v>
      </c>
      <c r="C199" t="s">
        <v>5</v>
      </c>
      <c r="D199">
        <v>26</v>
      </c>
      <c r="E199">
        <v>0</v>
      </c>
      <c r="F199">
        <v>2055.3200000000002</v>
      </c>
      <c r="G199" t="s">
        <v>7</v>
      </c>
      <c r="H199" t="s">
        <v>7</v>
      </c>
      <c r="I199" t="s">
        <v>18</v>
      </c>
      <c r="J199" t="s">
        <v>5</v>
      </c>
      <c r="K199">
        <f t="shared" si="12"/>
        <v>2000</v>
      </c>
      <c r="L199" t="s">
        <v>7</v>
      </c>
      <c r="M199" t="s">
        <v>7</v>
      </c>
      <c r="N199" t="str">
        <f t="shared" si="13"/>
        <v>R1012</v>
      </c>
      <c r="O199" t="str">
        <f t="shared" si="14"/>
        <v>26-Jul-2000</v>
      </c>
      <c r="P199" s="10">
        <v>36733</v>
      </c>
      <c r="Q199" s="13">
        <v>2055.3200000000002</v>
      </c>
      <c r="R199" s="10">
        <v>45085</v>
      </c>
      <c r="S199" t="str">
        <f t="shared" si="15"/>
        <v>22</v>
      </c>
    </row>
    <row r="200" spans="1:19" x14ac:dyDescent="0.3">
      <c r="A200" t="s">
        <v>219</v>
      </c>
      <c r="B200">
        <v>2004</v>
      </c>
      <c r="C200" t="s">
        <v>13</v>
      </c>
      <c r="D200">
        <v>12</v>
      </c>
      <c r="E200">
        <v>0</v>
      </c>
      <c r="F200">
        <v>2094.1</v>
      </c>
      <c r="G200" t="s">
        <v>7</v>
      </c>
      <c r="H200" t="s">
        <v>6</v>
      </c>
      <c r="I200" t="s">
        <v>194</v>
      </c>
      <c r="J200" t="s">
        <v>13</v>
      </c>
      <c r="K200">
        <f t="shared" si="12"/>
        <v>2004</v>
      </c>
      <c r="L200" t="s">
        <v>7</v>
      </c>
      <c r="M200" t="s">
        <v>6</v>
      </c>
      <c r="N200" t="str">
        <f t="shared" si="13"/>
        <v>R1025</v>
      </c>
      <c r="O200" t="str">
        <f t="shared" si="14"/>
        <v>12-Jun-2004</v>
      </c>
      <c r="P200" s="10">
        <v>38150</v>
      </c>
      <c r="Q200" s="13">
        <v>2094.1</v>
      </c>
      <c r="R200" s="10">
        <v>45085</v>
      </c>
      <c r="S200" t="str">
        <f t="shared" si="15"/>
        <v>18</v>
      </c>
    </row>
    <row r="201" spans="1:19" x14ac:dyDescent="0.3">
      <c r="A201" t="s">
        <v>220</v>
      </c>
      <c r="B201">
        <v>2001</v>
      </c>
      <c r="C201" t="s">
        <v>29</v>
      </c>
      <c r="D201">
        <v>14</v>
      </c>
      <c r="E201">
        <v>0</v>
      </c>
      <c r="F201">
        <v>2102.2600000000002</v>
      </c>
      <c r="G201" t="s">
        <v>7</v>
      </c>
      <c r="H201" t="s">
        <v>6</v>
      </c>
      <c r="I201" t="s">
        <v>160</v>
      </c>
      <c r="J201" t="s">
        <v>29</v>
      </c>
      <c r="K201">
        <f t="shared" si="12"/>
        <v>2001</v>
      </c>
      <c r="L201" t="s">
        <v>7</v>
      </c>
      <c r="M201" t="s">
        <v>6</v>
      </c>
      <c r="N201" t="str">
        <f t="shared" si="13"/>
        <v>R1019</v>
      </c>
      <c r="O201" t="str">
        <f t="shared" si="14"/>
        <v>14-Aug-2001</v>
      </c>
      <c r="P201" s="10">
        <v>37117</v>
      </c>
      <c r="Q201" s="13">
        <v>2102.2600000000002</v>
      </c>
      <c r="R201" s="10">
        <v>45085</v>
      </c>
      <c r="S201" t="str">
        <f t="shared" si="15"/>
        <v>21</v>
      </c>
    </row>
    <row r="202" spans="1:19" x14ac:dyDescent="0.3">
      <c r="A202" t="s">
        <v>221</v>
      </c>
      <c r="B202">
        <v>2001</v>
      </c>
      <c r="C202" t="s">
        <v>13</v>
      </c>
      <c r="D202">
        <v>22</v>
      </c>
      <c r="E202">
        <v>1</v>
      </c>
      <c r="F202">
        <v>2103.08</v>
      </c>
      <c r="G202" t="s">
        <v>7</v>
      </c>
      <c r="H202" t="s">
        <v>6</v>
      </c>
      <c r="I202" t="s">
        <v>36</v>
      </c>
      <c r="J202" t="s">
        <v>13</v>
      </c>
      <c r="K202">
        <f t="shared" si="12"/>
        <v>2001</v>
      </c>
      <c r="L202" t="s">
        <v>7</v>
      </c>
      <c r="M202" t="s">
        <v>6</v>
      </c>
      <c r="N202" t="str">
        <f t="shared" si="13"/>
        <v>R1011</v>
      </c>
      <c r="O202" t="str">
        <f t="shared" si="14"/>
        <v>22-Jun-2001</v>
      </c>
      <c r="P202" s="10">
        <v>37064</v>
      </c>
      <c r="Q202" s="13">
        <v>2103.08</v>
      </c>
      <c r="R202" s="10">
        <v>45085</v>
      </c>
      <c r="S202" t="str">
        <f t="shared" si="15"/>
        <v>21</v>
      </c>
    </row>
    <row r="203" spans="1:19" x14ac:dyDescent="0.3">
      <c r="A203" t="s">
        <v>222</v>
      </c>
      <c r="B203">
        <v>2001</v>
      </c>
      <c r="C203" t="s">
        <v>10</v>
      </c>
      <c r="D203">
        <v>28</v>
      </c>
      <c r="E203">
        <v>0</v>
      </c>
      <c r="F203">
        <v>2104.11</v>
      </c>
      <c r="G203" t="s">
        <v>6</v>
      </c>
      <c r="H203" t="s">
        <v>11</v>
      </c>
      <c r="I203" t="s">
        <v>162</v>
      </c>
      <c r="J203" t="s">
        <v>10</v>
      </c>
      <c r="K203">
        <f t="shared" si="12"/>
        <v>2001</v>
      </c>
      <c r="L203" t="s">
        <v>6</v>
      </c>
      <c r="M203" t="s">
        <v>11</v>
      </c>
      <c r="N203" t="str">
        <f t="shared" si="13"/>
        <v>R1016</v>
      </c>
      <c r="O203" t="str">
        <f t="shared" si="14"/>
        <v>28-Nov-2001</v>
      </c>
      <c r="P203" s="10">
        <v>37223</v>
      </c>
      <c r="Q203" s="13">
        <v>2104.11</v>
      </c>
      <c r="R203" s="10">
        <v>45085</v>
      </c>
      <c r="S203" t="str">
        <f t="shared" si="15"/>
        <v>21</v>
      </c>
    </row>
    <row r="204" spans="1:19" x14ac:dyDescent="0.3">
      <c r="A204" t="s">
        <v>223</v>
      </c>
      <c r="B204">
        <v>1989</v>
      </c>
      <c r="C204" t="s">
        <v>5</v>
      </c>
      <c r="D204">
        <v>21</v>
      </c>
      <c r="E204">
        <v>3</v>
      </c>
      <c r="F204">
        <v>2106.2600000000002</v>
      </c>
      <c r="G204" t="s">
        <v>6</v>
      </c>
      <c r="H204" t="s">
        <v>6</v>
      </c>
      <c r="I204" t="s">
        <v>8</v>
      </c>
      <c r="J204" t="s">
        <v>5</v>
      </c>
      <c r="K204">
        <f t="shared" si="12"/>
        <v>1989</v>
      </c>
      <c r="L204" t="s">
        <v>6</v>
      </c>
      <c r="M204" t="s">
        <v>6</v>
      </c>
      <c r="N204" t="str">
        <f t="shared" si="13"/>
        <v>R1013</v>
      </c>
      <c r="O204" t="str">
        <f t="shared" si="14"/>
        <v>21-Jul-1989</v>
      </c>
      <c r="P204" s="10">
        <v>32710</v>
      </c>
      <c r="Q204" s="13">
        <v>2106.2600000000002</v>
      </c>
      <c r="R204" s="10">
        <v>45085</v>
      </c>
      <c r="S204" t="str">
        <f t="shared" si="15"/>
        <v>33</v>
      </c>
    </row>
    <row r="205" spans="1:19" x14ac:dyDescent="0.3">
      <c r="A205" t="s">
        <v>224</v>
      </c>
      <c r="B205">
        <v>2003</v>
      </c>
      <c r="C205" t="s">
        <v>15</v>
      </c>
      <c r="D205">
        <v>30</v>
      </c>
      <c r="E205">
        <v>0</v>
      </c>
      <c r="F205">
        <v>2117.34</v>
      </c>
      <c r="G205" t="s">
        <v>6</v>
      </c>
      <c r="H205" t="s">
        <v>7</v>
      </c>
      <c r="I205" t="s">
        <v>18</v>
      </c>
      <c r="J205" t="s">
        <v>15</v>
      </c>
      <c r="K205">
        <f t="shared" si="12"/>
        <v>2003</v>
      </c>
      <c r="L205" t="s">
        <v>6</v>
      </c>
      <c r="M205" t="s">
        <v>7</v>
      </c>
      <c r="N205" t="str">
        <f t="shared" si="13"/>
        <v>R1012</v>
      </c>
      <c r="O205" t="str">
        <f t="shared" si="14"/>
        <v>30-Sep-2003</v>
      </c>
      <c r="P205" s="10">
        <v>37894</v>
      </c>
      <c r="Q205" s="13">
        <v>2117.34</v>
      </c>
      <c r="R205" s="10">
        <v>45085</v>
      </c>
      <c r="S205" t="str">
        <f t="shared" si="15"/>
        <v>19</v>
      </c>
    </row>
    <row r="206" spans="1:19" x14ac:dyDescent="0.3">
      <c r="A206" t="s">
        <v>225</v>
      </c>
      <c r="B206">
        <v>2004</v>
      </c>
      <c r="C206" t="s">
        <v>10</v>
      </c>
      <c r="D206">
        <v>4</v>
      </c>
      <c r="E206">
        <v>0</v>
      </c>
      <c r="F206">
        <v>2118.61</v>
      </c>
      <c r="G206" t="s">
        <v>6</v>
      </c>
      <c r="H206" t="s">
        <v>11</v>
      </c>
      <c r="I206" t="s">
        <v>18</v>
      </c>
      <c r="J206" t="s">
        <v>10</v>
      </c>
      <c r="K206">
        <f t="shared" si="12"/>
        <v>2004</v>
      </c>
      <c r="L206" t="s">
        <v>6</v>
      </c>
      <c r="M206" t="s">
        <v>11</v>
      </c>
      <c r="N206" t="str">
        <f t="shared" si="13"/>
        <v>R1012</v>
      </c>
      <c r="O206" t="str">
        <f t="shared" si="14"/>
        <v>4-Nov-2004</v>
      </c>
      <c r="P206" s="10">
        <v>38295</v>
      </c>
      <c r="Q206" s="13">
        <v>2118.61</v>
      </c>
      <c r="R206" s="10">
        <v>45085</v>
      </c>
      <c r="S206" t="str">
        <f t="shared" si="15"/>
        <v>18</v>
      </c>
    </row>
    <row r="207" spans="1:19" x14ac:dyDescent="0.3">
      <c r="A207" t="s">
        <v>226</v>
      </c>
      <c r="B207">
        <v>2003</v>
      </c>
      <c r="C207" t="s">
        <v>29</v>
      </c>
      <c r="D207">
        <v>30</v>
      </c>
      <c r="E207">
        <v>0</v>
      </c>
      <c r="F207">
        <v>2128.4299999999998</v>
      </c>
      <c r="G207" t="s">
        <v>6</v>
      </c>
      <c r="H207" t="s">
        <v>11</v>
      </c>
      <c r="I207" t="s">
        <v>18</v>
      </c>
      <c r="J207" t="s">
        <v>29</v>
      </c>
      <c r="K207">
        <f t="shared" si="12"/>
        <v>2003</v>
      </c>
      <c r="L207" t="s">
        <v>6</v>
      </c>
      <c r="M207" t="s">
        <v>11</v>
      </c>
      <c r="N207" t="str">
        <f t="shared" si="13"/>
        <v>R1012</v>
      </c>
      <c r="O207" t="str">
        <f t="shared" si="14"/>
        <v>30-Aug-2003</v>
      </c>
      <c r="P207" s="10">
        <v>37863</v>
      </c>
      <c r="Q207" s="13">
        <v>2128.4299999999998</v>
      </c>
      <c r="R207" s="10">
        <v>45085</v>
      </c>
      <c r="S207" t="str">
        <f t="shared" si="15"/>
        <v>19</v>
      </c>
    </row>
    <row r="208" spans="1:19" x14ac:dyDescent="0.3">
      <c r="A208" t="s">
        <v>227</v>
      </c>
      <c r="B208">
        <v>2003</v>
      </c>
      <c r="C208" t="s">
        <v>25</v>
      </c>
      <c r="D208">
        <v>22</v>
      </c>
      <c r="E208">
        <v>0</v>
      </c>
      <c r="F208">
        <v>2130.6799999999998</v>
      </c>
      <c r="G208" t="s">
        <v>6</v>
      </c>
      <c r="H208" t="s">
        <v>7</v>
      </c>
      <c r="I208" t="s">
        <v>18</v>
      </c>
      <c r="J208" t="s">
        <v>25</v>
      </c>
      <c r="K208">
        <f t="shared" si="12"/>
        <v>2003</v>
      </c>
      <c r="L208" t="s">
        <v>6</v>
      </c>
      <c r="M208" t="s">
        <v>7</v>
      </c>
      <c r="N208" t="str">
        <f t="shared" si="13"/>
        <v>R1012</v>
      </c>
      <c r="O208" t="str">
        <f t="shared" si="14"/>
        <v>22-Dec-2003</v>
      </c>
      <c r="P208" s="10">
        <v>37977</v>
      </c>
      <c r="Q208" s="13">
        <v>2130.6799999999998</v>
      </c>
      <c r="R208" s="10">
        <v>45085</v>
      </c>
      <c r="S208" t="str">
        <f t="shared" si="15"/>
        <v>19</v>
      </c>
    </row>
    <row r="209" spans="1:19" x14ac:dyDescent="0.3">
      <c r="A209" t="s">
        <v>228</v>
      </c>
      <c r="B209">
        <v>2003</v>
      </c>
      <c r="C209" t="s">
        <v>15</v>
      </c>
      <c r="D209">
        <v>1</v>
      </c>
      <c r="E209">
        <v>0</v>
      </c>
      <c r="F209">
        <v>2134.9</v>
      </c>
      <c r="G209" t="s">
        <v>6</v>
      </c>
      <c r="H209" t="s">
        <v>7</v>
      </c>
      <c r="I209" t="s">
        <v>18</v>
      </c>
      <c r="J209" t="s">
        <v>15</v>
      </c>
      <c r="K209">
        <f t="shared" si="12"/>
        <v>2003</v>
      </c>
      <c r="L209" t="s">
        <v>6</v>
      </c>
      <c r="M209" t="s">
        <v>7</v>
      </c>
      <c r="N209" t="str">
        <f t="shared" si="13"/>
        <v>R1012</v>
      </c>
      <c r="O209" t="str">
        <f t="shared" si="14"/>
        <v>1-Sep-2003</v>
      </c>
      <c r="P209" s="10">
        <v>37865</v>
      </c>
      <c r="Q209" s="13">
        <v>2134.9</v>
      </c>
      <c r="R209" s="10">
        <v>45085</v>
      </c>
      <c r="S209" t="str">
        <f t="shared" si="15"/>
        <v>19</v>
      </c>
    </row>
    <row r="210" spans="1:19" x14ac:dyDescent="0.3">
      <c r="A210" t="s">
        <v>229</v>
      </c>
      <c r="B210">
        <v>2003</v>
      </c>
      <c r="C210" t="s">
        <v>15</v>
      </c>
      <c r="D210">
        <v>26</v>
      </c>
      <c r="E210">
        <v>0</v>
      </c>
      <c r="F210">
        <v>2136.88</v>
      </c>
      <c r="G210" t="s">
        <v>6</v>
      </c>
      <c r="H210" t="s">
        <v>6</v>
      </c>
      <c r="I210" t="s">
        <v>18</v>
      </c>
      <c r="J210" t="s">
        <v>15</v>
      </c>
      <c r="K210">
        <f t="shared" si="12"/>
        <v>2003</v>
      </c>
      <c r="L210" t="s">
        <v>6</v>
      </c>
      <c r="M210" t="s">
        <v>6</v>
      </c>
      <c r="N210" t="str">
        <f t="shared" si="13"/>
        <v>R1012</v>
      </c>
      <c r="O210" t="str">
        <f t="shared" si="14"/>
        <v>26-Sep-2003</v>
      </c>
      <c r="P210" s="10">
        <v>37890</v>
      </c>
      <c r="Q210" s="13">
        <v>2136.88</v>
      </c>
      <c r="R210" s="10">
        <v>45085</v>
      </c>
      <c r="S210" t="str">
        <f t="shared" si="15"/>
        <v>19</v>
      </c>
    </row>
    <row r="211" spans="1:19" x14ac:dyDescent="0.3">
      <c r="A211" t="s">
        <v>230</v>
      </c>
      <c r="B211">
        <v>1997</v>
      </c>
      <c r="C211" t="s">
        <v>15</v>
      </c>
      <c r="D211">
        <v>3</v>
      </c>
      <c r="E211">
        <v>0</v>
      </c>
      <c r="F211">
        <v>2137.65</v>
      </c>
      <c r="G211" t="s">
        <v>7</v>
      </c>
      <c r="H211" t="s">
        <v>11</v>
      </c>
      <c r="I211" t="s">
        <v>8</v>
      </c>
      <c r="J211" t="s">
        <v>15</v>
      </c>
      <c r="K211">
        <f t="shared" si="12"/>
        <v>1997</v>
      </c>
      <c r="L211" t="s">
        <v>7</v>
      </c>
      <c r="M211" t="s">
        <v>11</v>
      </c>
      <c r="N211" t="str">
        <f t="shared" si="13"/>
        <v>R1013</v>
      </c>
      <c r="O211" t="str">
        <f t="shared" si="14"/>
        <v>3-Sep-1997</v>
      </c>
      <c r="P211" s="10">
        <v>35676</v>
      </c>
      <c r="Q211" s="13">
        <v>2137.65</v>
      </c>
      <c r="R211" s="10">
        <v>45085</v>
      </c>
      <c r="S211" t="str">
        <f t="shared" si="15"/>
        <v>25</v>
      </c>
    </row>
    <row r="212" spans="1:19" x14ac:dyDescent="0.3">
      <c r="A212" t="s">
        <v>231</v>
      </c>
      <c r="B212">
        <v>2003</v>
      </c>
      <c r="C212" t="s">
        <v>29</v>
      </c>
      <c r="D212">
        <v>19</v>
      </c>
      <c r="E212">
        <v>0</v>
      </c>
      <c r="F212">
        <v>2138.0700000000002</v>
      </c>
      <c r="G212" t="s">
        <v>6</v>
      </c>
      <c r="H212" t="s">
        <v>11</v>
      </c>
      <c r="I212" t="s">
        <v>18</v>
      </c>
      <c r="J212" t="s">
        <v>29</v>
      </c>
      <c r="K212">
        <f t="shared" si="12"/>
        <v>2003</v>
      </c>
      <c r="L212" t="s">
        <v>6</v>
      </c>
      <c r="M212" t="s">
        <v>11</v>
      </c>
      <c r="N212" t="str">
        <f t="shared" si="13"/>
        <v>R1012</v>
      </c>
      <c r="O212" t="str">
        <f t="shared" si="14"/>
        <v>19-Aug-2003</v>
      </c>
      <c r="P212" s="10">
        <v>37852</v>
      </c>
      <c r="Q212" s="13">
        <v>2138.0700000000002</v>
      </c>
      <c r="R212" s="10">
        <v>45085</v>
      </c>
      <c r="S212" t="str">
        <f t="shared" si="15"/>
        <v>19</v>
      </c>
    </row>
    <row r="213" spans="1:19" x14ac:dyDescent="0.3">
      <c r="A213" t="s">
        <v>232</v>
      </c>
      <c r="B213">
        <v>2004</v>
      </c>
      <c r="C213" t="s">
        <v>31</v>
      </c>
      <c r="D213">
        <v>4</v>
      </c>
      <c r="E213">
        <v>0</v>
      </c>
      <c r="F213">
        <v>2144.85</v>
      </c>
      <c r="G213" t="s">
        <v>6</v>
      </c>
      <c r="H213" t="s">
        <v>11</v>
      </c>
      <c r="I213" t="s">
        <v>36</v>
      </c>
      <c r="J213" t="s">
        <v>31</v>
      </c>
      <c r="K213">
        <f t="shared" si="12"/>
        <v>2004</v>
      </c>
      <c r="L213" t="s">
        <v>6</v>
      </c>
      <c r="M213" t="s">
        <v>11</v>
      </c>
      <c r="N213" t="str">
        <f t="shared" si="13"/>
        <v>R1011</v>
      </c>
      <c r="O213" t="str">
        <f t="shared" si="14"/>
        <v>4-Oct-2004</v>
      </c>
      <c r="P213" s="10">
        <v>38264</v>
      </c>
      <c r="Q213" s="13">
        <v>2144.85</v>
      </c>
      <c r="R213" s="10">
        <v>45085</v>
      </c>
      <c r="S213" t="str">
        <f t="shared" si="15"/>
        <v>18</v>
      </c>
    </row>
    <row r="214" spans="1:19" x14ac:dyDescent="0.3">
      <c r="A214" t="s">
        <v>233</v>
      </c>
      <c r="B214">
        <v>2000</v>
      </c>
      <c r="C214" t="s">
        <v>25</v>
      </c>
      <c r="D214">
        <v>27</v>
      </c>
      <c r="E214">
        <v>0</v>
      </c>
      <c r="F214">
        <v>2150.4699999999998</v>
      </c>
      <c r="G214" t="s">
        <v>6</v>
      </c>
      <c r="H214" t="s">
        <v>7</v>
      </c>
      <c r="I214" t="s">
        <v>36</v>
      </c>
      <c r="J214" t="s">
        <v>25</v>
      </c>
      <c r="K214">
        <f t="shared" si="12"/>
        <v>2000</v>
      </c>
      <c r="L214" t="s">
        <v>6</v>
      </c>
      <c r="M214" t="s">
        <v>7</v>
      </c>
      <c r="N214" t="str">
        <f t="shared" si="13"/>
        <v>R1011</v>
      </c>
      <c r="O214" t="str">
        <f t="shared" si="14"/>
        <v>27-Dec-2000</v>
      </c>
      <c r="P214" s="10">
        <v>36887</v>
      </c>
      <c r="Q214" s="13">
        <v>2150.4699999999998</v>
      </c>
      <c r="R214" s="10">
        <v>45085</v>
      </c>
      <c r="S214" t="str">
        <f t="shared" si="15"/>
        <v>22</v>
      </c>
    </row>
    <row r="215" spans="1:19" x14ac:dyDescent="0.3">
      <c r="A215" t="s">
        <v>234</v>
      </c>
      <c r="B215">
        <v>2000</v>
      </c>
      <c r="C215" t="s">
        <v>31</v>
      </c>
      <c r="D215">
        <v>22</v>
      </c>
      <c r="E215">
        <v>0</v>
      </c>
      <c r="F215">
        <v>2154.36</v>
      </c>
      <c r="G215" t="s">
        <v>6</v>
      </c>
      <c r="H215" t="s">
        <v>6</v>
      </c>
      <c r="I215" t="s">
        <v>36</v>
      </c>
      <c r="J215" t="s">
        <v>31</v>
      </c>
      <c r="K215">
        <f t="shared" si="12"/>
        <v>2000</v>
      </c>
      <c r="L215" t="s">
        <v>6</v>
      </c>
      <c r="M215" t="s">
        <v>6</v>
      </c>
      <c r="N215" t="str">
        <f t="shared" si="13"/>
        <v>R1011</v>
      </c>
      <c r="O215" t="str">
        <f t="shared" si="14"/>
        <v>22-Oct-2000</v>
      </c>
      <c r="P215" s="10">
        <v>36821</v>
      </c>
      <c r="Q215" s="13">
        <v>2154.36</v>
      </c>
      <c r="R215" s="10">
        <v>45085</v>
      </c>
      <c r="S215" t="str">
        <f t="shared" si="15"/>
        <v>22</v>
      </c>
    </row>
    <row r="216" spans="1:19" x14ac:dyDescent="0.3">
      <c r="A216" t="s">
        <v>235</v>
      </c>
      <c r="B216">
        <v>2000</v>
      </c>
      <c r="C216" t="s">
        <v>10</v>
      </c>
      <c r="D216">
        <v>29</v>
      </c>
      <c r="E216">
        <v>0</v>
      </c>
      <c r="F216">
        <v>2155.6799999999998</v>
      </c>
      <c r="G216" t="s">
        <v>6</v>
      </c>
      <c r="H216" t="s">
        <v>7</v>
      </c>
      <c r="I216" t="s">
        <v>8</v>
      </c>
      <c r="J216" t="s">
        <v>10</v>
      </c>
      <c r="K216">
        <f t="shared" si="12"/>
        <v>2000</v>
      </c>
      <c r="L216" t="s">
        <v>6</v>
      </c>
      <c r="M216" t="s">
        <v>7</v>
      </c>
      <c r="N216" t="str">
        <f t="shared" si="13"/>
        <v>R1013</v>
      </c>
      <c r="O216" t="str">
        <f t="shared" si="14"/>
        <v>29-Nov-2000</v>
      </c>
      <c r="P216" s="10">
        <v>36859</v>
      </c>
      <c r="Q216" s="13">
        <v>2155.6799999999998</v>
      </c>
      <c r="R216" s="10">
        <v>45085</v>
      </c>
      <c r="S216" t="str">
        <f t="shared" si="15"/>
        <v>22</v>
      </c>
    </row>
    <row r="217" spans="1:19" x14ac:dyDescent="0.3">
      <c r="A217" t="s">
        <v>236</v>
      </c>
      <c r="B217">
        <v>2000</v>
      </c>
      <c r="C217" t="s">
        <v>25</v>
      </c>
      <c r="D217">
        <v>10</v>
      </c>
      <c r="E217">
        <v>0</v>
      </c>
      <c r="F217">
        <v>2156.75</v>
      </c>
      <c r="G217" t="s">
        <v>6</v>
      </c>
      <c r="H217" t="s">
        <v>6</v>
      </c>
      <c r="I217" t="s">
        <v>8</v>
      </c>
      <c r="J217" t="s">
        <v>25</v>
      </c>
      <c r="K217">
        <f t="shared" si="12"/>
        <v>2000</v>
      </c>
      <c r="L217" t="s">
        <v>6</v>
      </c>
      <c r="M217" t="s">
        <v>6</v>
      </c>
      <c r="N217" t="str">
        <f t="shared" si="13"/>
        <v>R1013</v>
      </c>
      <c r="O217" t="str">
        <f t="shared" si="14"/>
        <v>10-Dec-2000</v>
      </c>
      <c r="P217" s="10">
        <v>36870</v>
      </c>
      <c r="Q217" s="13">
        <v>2156.75</v>
      </c>
      <c r="R217" s="10">
        <v>45085</v>
      </c>
      <c r="S217" t="str">
        <f t="shared" si="15"/>
        <v>22</v>
      </c>
    </row>
    <row r="218" spans="1:19" x14ac:dyDescent="0.3">
      <c r="A218" t="s">
        <v>237</v>
      </c>
      <c r="B218">
        <v>2000</v>
      </c>
      <c r="C218" t="s">
        <v>29</v>
      </c>
      <c r="D218">
        <v>23</v>
      </c>
      <c r="E218">
        <v>0</v>
      </c>
      <c r="F218">
        <v>2166.73</v>
      </c>
      <c r="G218" t="s">
        <v>6</v>
      </c>
      <c r="H218" t="s">
        <v>6</v>
      </c>
      <c r="I218" t="s">
        <v>36</v>
      </c>
      <c r="J218" t="s">
        <v>29</v>
      </c>
      <c r="K218">
        <f t="shared" si="12"/>
        <v>2000</v>
      </c>
      <c r="L218" t="s">
        <v>6</v>
      </c>
      <c r="M218" t="s">
        <v>6</v>
      </c>
      <c r="N218" t="str">
        <f t="shared" si="13"/>
        <v>R1011</v>
      </c>
      <c r="O218" t="str">
        <f t="shared" si="14"/>
        <v>23-Aug-2000</v>
      </c>
      <c r="P218" s="10">
        <v>36761</v>
      </c>
      <c r="Q218" s="13">
        <v>2166.73</v>
      </c>
      <c r="R218" s="10">
        <v>45085</v>
      </c>
      <c r="S218" t="str">
        <f t="shared" si="15"/>
        <v>22</v>
      </c>
    </row>
    <row r="219" spans="1:19" x14ac:dyDescent="0.3">
      <c r="A219" t="s">
        <v>238</v>
      </c>
      <c r="B219">
        <v>1994</v>
      </c>
      <c r="C219" t="s">
        <v>15</v>
      </c>
      <c r="D219">
        <v>27</v>
      </c>
      <c r="E219">
        <v>0</v>
      </c>
      <c r="F219">
        <v>2170.08</v>
      </c>
      <c r="G219" t="s">
        <v>6</v>
      </c>
      <c r="H219" t="s">
        <v>6</v>
      </c>
      <c r="I219" t="s">
        <v>8</v>
      </c>
      <c r="J219" t="s">
        <v>15</v>
      </c>
      <c r="K219">
        <f t="shared" si="12"/>
        <v>1994</v>
      </c>
      <c r="L219" t="s">
        <v>6</v>
      </c>
      <c r="M219" t="s">
        <v>6</v>
      </c>
      <c r="N219" t="str">
        <f t="shared" si="13"/>
        <v>R1013</v>
      </c>
      <c r="O219" t="str">
        <f t="shared" si="14"/>
        <v>27-Sep-1994</v>
      </c>
      <c r="P219" s="10">
        <v>34604</v>
      </c>
      <c r="Q219" s="13">
        <v>2170.08</v>
      </c>
      <c r="R219" s="10">
        <v>45085</v>
      </c>
      <c r="S219" t="str">
        <f t="shared" si="15"/>
        <v>28</v>
      </c>
    </row>
    <row r="220" spans="1:19" x14ac:dyDescent="0.3">
      <c r="A220" t="s">
        <v>239</v>
      </c>
      <c r="B220">
        <v>1991</v>
      </c>
      <c r="C220" t="s">
        <v>25</v>
      </c>
      <c r="D220">
        <v>16</v>
      </c>
      <c r="E220">
        <v>3</v>
      </c>
      <c r="F220">
        <v>2193.1999999999998</v>
      </c>
      <c r="G220" t="s">
        <v>6</v>
      </c>
      <c r="H220" t="s">
        <v>6</v>
      </c>
      <c r="I220" t="s">
        <v>18</v>
      </c>
      <c r="J220" t="s">
        <v>25</v>
      </c>
      <c r="K220">
        <f t="shared" si="12"/>
        <v>1991</v>
      </c>
      <c r="L220" t="s">
        <v>6</v>
      </c>
      <c r="M220" t="s">
        <v>6</v>
      </c>
      <c r="N220" t="str">
        <f t="shared" si="13"/>
        <v>R1012</v>
      </c>
      <c r="O220" t="str">
        <f t="shared" si="14"/>
        <v>16-Dec-1991</v>
      </c>
      <c r="P220" s="10">
        <v>33588</v>
      </c>
      <c r="Q220" s="13">
        <v>2193.1999999999998</v>
      </c>
      <c r="R220" s="10">
        <v>45085</v>
      </c>
      <c r="S220" t="str">
        <f t="shared" si="15"/>
        <v>31</v>
      </c>
    </row>
    <row r="221" spans="1:19" x14ac:dyDescent="0.3">
      <c r="A221" t="s">
        <v>240</v>
      </c>
      <c r="B221">
        <v>2004</v>
      </c>
      <c r="C221" t="s">
        <v>25</v>
      </c>
      <c r="D221">
        <v>7</v>
      </c>
      <c r="E221">
        <v>0</v>
      </c>
      <c r="F221">
        <v>2196.4699999999998</v>
      </c>
      <c r="G221" t="s">
        <v>6</v>
      </c>
      <c r="H221" t="s">
        <v>7</v>
      </c>
      <c r="I221" t="s">
        <v>241</v>
      </c>
      <c r="J221" t="s">
        <v>25</v>
      </c>
      <c r="K221">
        <f t="shared" si="12"/>
        <v>2004</v>
      </c>
      <c r="L221" t="s">
        <v>6</v>
      </c>
      <c r="M221" t="s">
        <v>7</v>
      </c>
      <c r="N221" t="str">
        <f t="shared" si="13"/>
        <v>R1024</v>
      </c>
      <c r="O221" t="str">
        <f t="shared" si="14"/>
        <v>7-Dec-2004</v>
      </c>
      <c r="P221" s="10">
        <v>38328</v>
      </c>
      <c r="Q221" s="13">
        <v>2196.4699999999998</v>
      </c>
      <c r="R221" s="10">
        <v>45085</v>
      </c>
      <c r="S221" t="str">
        <f t="shared" si="15"/>
        <v>18</v>
      </c>
    </row>
    <row r="222" spans="1:19" x14ac:dyDescent="0.3">
      <c r="A222" t="s">
        <v>242</v>
      </c>
      <c r="B222">
        <v>2004</v>
      </c>
      <c r="C222" t="s">
        <v>15</v>
      </c>
      <c r="D222">
        <v>3</v>
      </c>
      <c r="E222">
        <v>0</v>
      </c>
      <c r="F222">
        <v>2198.19</v>
      </c>
      <c r="G222" t="s">
        <v>6</v>
      </c>
      <c r="H222" t="s">
        <v>11</v>
      </c>
      <c r="I222" t="s">
        <v>243</v>
      </c>
      <c r="J222" t="s">
        <v>15</v>
      </c>
      <c r="K222">
        <f t="shared" si="12"/>
        <v>2004</v>
      </c>
      <c r="L222" t="s">
        <v>6</v>
      </c>
      <c r="M222" t="s">
        <v>11</v>
      </c>
      <c r="N222" t="str">
        <f t="shared" si="13"/>
        <v>R1023</v>
      </c>
      <c r="O222" t="str">
        <f t="shared" si="14"/>
        <v>3-Sep-2004</v>
      </c>
      <c r="P222" s="10">
        <v>38233</v>
      </c>
      <c r="Q222" s="13">
        <v>2198.19</v>
      </c>
      <c r="R222" s="10">
        <v>45085</v>
      </c>
      <c r="S222" t="str">
        <f t="shared" si="15"/>
        <v>18</v>
      </c>
    </row>
    <row r="223" spans="1:19" x14ac:dyDescent="0.3">
      <c r="A223" t="s">
        <v>244</v>
      </c>
      <c r="B223">
        <v>2004</v>
      </c>
      <c r="C223" t="s">
        <v>15</v>
      </c>
      <c r="D223">
        <v>12</v>
      </c>
      <c r="E223">
        <v>0</v>
      </c>
      <c r="F223">
        <v>2200.83</v>
      </c>
      <c r="G223" t="s">
        <v>6</v>
      </c>
      <c r="H223" t="s">
        <v>6</v>
      </c>
      <c r="I223" t="s">
        <v>241</v>
      </c>
      <c r="J223" t="s">
        <v>15</v>
      </c>
      <c r="K223">
        <f t="shared" si="12"/>
        <v>2004</v>
      </c>
      <c r="L223" t="s">
        <v>6</v>
      </c>
      <c r="M223" t="s">
        <v>6</v>
      </c>
      <c r="N223" t="str">
        <f t="shared" si="13"/>
        <v>R1024</v>
      </c>
      <c r="O223" t="str">
        <f t="shared" si="14"/>
        <v>12-Sep-2004</v>
      </c>
      <c r="P223" s="10">
        <v>38242</v>
      </c>
      <c r="Q223" s="13">
        <v>2200.83</v>
      </c>
      <c r="R223" s="10">
        <v>45085</v>
      </c>
      <c r="S223" t="str">
        <f t="shared" si="15"/>
        <v>18</v>
      </c>
    </row>
    <row r="224" spans="1:19" x14ac:dyDescent="0.3">
      <c r="A224" t="s">
        <v>245</v>
      </c>
      <c r="B224">
        <v>2004</v>
      </c>
      <c r="C224" t="s">
        <v>5</v>
      </c>
      <c r="D224">
        <v>27</v>
      </c>
      <c r="E224">
        <v>1</v>
      </c>
      <c r="F224">
        <v>2201.1</v>
      </c>
      <c r="G224" t="s">
        <v>6</v>
      </c>
      <c r="H224" t="s">
        <v>7</v>
      </c>
      <c r="I224" t="s">
        <v>8</v>
      </c>
      <c r="J224" t="s">
        <v>5</v>
      </c>
      <c r="K224">
        <f t="shared" si="12"/>
        <v>2004</v>
      </c>
      <c r="L224" t="s">
        <v>6</v>
      </c>
      <c r="M224" t="s">
        <v>7</v>
      </c>
      <c r="N224" t="str">
        <f t="shared" si="13"/>
        <v>R1013</v>
      </c>
      <c r="O224" t="str">
        <f t="shared" si="14"/>
        <v>27-Jul-2004</v>
      </c>
      <c r="P224" s="10">
        <v>38195</v>
      </c>
      <c r="Q224" s="13">
        <v>2201.1</v>
      </c>
      <c r="R224" s="10">
        <v>45085</v>
      </c>
      <c r="S224" t="str">
        <f t="shared" si="15"/>
        <v>18</v>
      </c>
    </row>
    <row r="225" spans="1:19" x14ac:dyDescent="0.3">
      <c r="A225" t="s">
        <v>246</v>
      </c>
      <c r="B225">
        <v>2004</v>
      </c>
      <c r="C225" t="s">
        <v>29</v>
      </c>
      <c r="D225">
        <v>6</v>
      </c>
      <c r="E225">
        <v>0</v>
      </c>
      <c r="F225">
        <v>2203.4699999999998</v>
      </c>
      <c r="G225" t="s">
        <v>6</v>
      </c>
      <c r="H225" t="s">
        <v>6</v>
      </c>
      <c r="I225" t="s">
        <v>241</v>
      </c>
      <c r="J225" t="s">
        <v>29</v>
      </c>
      <c r="K225">
        <f t="shared" si="12"/>
        <v>2004</v>
      </c>
      <c r="L225" t="s">
        <v>6</v>
      </c>
      <c r="M225" t="s">
        <v>6</v>
      </c>
      <c r="N225" t="str">
        <f t="shared" si="13"/>
        <v>R1024</v>
      </c>
      <c r="O225" t="str">
        <f t="shared" si="14"/>
        <v>6-Aug-2004</v>
      </c>
      <c r="P225" s="10">
        <v>38205</v>
      </c>
      <c r="Q225" s="13">
        <v>2203.4699999999998</v>
      </c>
      <c r="R225" s="10">
        <v>45085</v>
      </c>
      <c r="S225" t="str">
        <f t="shared" si="15"/>
        <v>18</v>
      </c>
    </row>
    <row r="226" spans="1:19" x14ac:dyDescent="0.3">
      <c r="A226" t="s">
        <v>247</v>
      </c>
      <c r="B226">
        <v>2004</v>
      </c>
      <c r="C226" t="s">
        <v>31</v>
      </c>
      <c r="D226">
        <v>28</v>
      </c>
      <c r="E226">
        <v>0</v>
      </c>
      <c r="F226">
        <v>2203.7399999999998</v>
      </c>
      <c r="G226" t="s">
        <v>6</v>
      </c>
      <c r="H226" t="s">
        <v>6</v>
      </c>
      <c r="I226" t="s">
        <v>241</v>
      </c>
      <c r="J226" t="s">
        <v>31</v>
      </c>
      <c r="K226">
        <f t="shared" si="12"/>
        <v>2004</v>
      </c>
      <c r="L226" t="s">
        <v>6</v>
      </c>
      <c r="M226" t="s">
        <v>6</v>
      </c>
      <c r="N226" t="str">
        <f t="shared" si="13"/>
        <v>R1024</v>
      </c>
      <c r="O226" t="str">
        <f t="shared" si="14"/>
        <v>28-Oct-2004</v>
      </c>
      <c r="P226" s="10">
        <v>38288</v>
      </c>
      <c r="Q226" s="13">
        <v>2203.7399999999998</v>
      </c>
      <c r="R226" s="10">
        <v>45085</v>
      </c>
      <c r="S226" t="str">
        <f t="shared" si="15"/>
        <v>18</v>
      </c>
    </row>
    <row r="227" spans="1:19" x14ac:dyDescent="0.3">
      <c r="A227" t="s">
        <v>248</v>
      </c>
      <c r="B227">
        <v>2004</v>
      </c>
      <c r="C227" t="s">
        <v>10</v>
      </c>
      <c r="D227">
        <v>13</v>
      </c>
      <c r="E227">
        <v>0</v>
      </c>
      <c r="F227">
        <v>2205.98</v>
      </c>
      <c r="G227" t="s">
        <v>6</v>
      </c>
      <c r="H227" t="s">
        <v>7</v>
      </c>
      <c r="I227" t="s">
        <v>241</v>
      </c>
      <c r="J227" t="s">
        <v>10</v>
      </c>
      <c r="K227">
        <f t="shared" si="12"/>
        <v>2004</v>
      </c>
      <c r="L227" t="s">
        <v>6</v>
      </c>
      <c r="M227" t="s">
        <v>7</v>
      </c>
      <c r="N227" t="str">
        <f t="shared" si="13"/>
        <v>R1024</v>
      </c>
      <c r="O227" t="str">
        <f t="shared" si="14"/>
        <v>13-Nov-2004</v>
      </c>
      <c r="P227" s="10">
        <v>38304</v>
      </c>
      <c r="Q227" s="13">
        <v>2205.98</v>
      </c>
      <c r="R227" s="10">
        <v>45085</v>
      </c>
      <c r="S227" t="str">
        <f t="shared" si="15"/>
        <v>18</v>
      </c>
    </row>
    <row r="228" spans="1:19" x14ac:dyDescent="0.3">
      <c r="A228" t="s">
        <v>249</v>
      </c>
      <c r="B228">
        <v>2004</v>
      </c>
      <c r="C228" t="s">
        <v>29</v>
      </c>
      <c r="D228">
        <v>6</v>
      </c>
      <c r="E228">
        <v>0</v>
      </c>
      <c r="F228">
        <v>2207.6999999999998</v>
      </c>
      <c r="G228" t="s">
        <v>6</v>
      </c>
      <c r="H228" t="s">
        <v>6</v>
      </c>
      <c r="I228" t="s">
        <v>241</v>
      </c>
      <c r="J228" t="s">
        <v>29</v>
      </c>
      <c r="K228">
        <f t="shared" si="12"/>
        <v>2004</v>
      </c>
      <c r="L228" t="s">
        <v>6</v>
      </c>
      <c r="M228" t="s">
        <v>6</v>
      </c>
      <c r="N228" t="str">
        <f t="shared" si="13"/>
        <v>R1024</v>
      </c>
      <c r="O228" t="str">
        <f t="shared" si="14"/>
        <v>6-Aug-2004</v>
      </c>
      <c r="P228" s="10">
        <v>38205</v>
      </c>
      <c r="Q228" s="13">
        <v>2207.6999999999998</v>
      </c>
      <c r="R228" s="10">
        <v>45085</v>
      </c>
      <c r="S228" t="str">
        <f t="shared" si="15"/>
        <v>18</v>
      </c>
    </row>
    <row r="229" spans="1:19" x14ac:dyDescent="0.3">
      <c r="A229" t="s">
        <v>250</v>
      </c>
      <c r="B229">
        <v>2004</v>
      </c>
      <c r="C229" t="s">
        <v>5</v>
      </c>
      <c r="D229">
        <v>27</v>
      </c>
      <c r="E229">
        <v>0</v>
      </c>
      <c r="F229">
        <v>2211.13</v>
      </c>
      <c r="G229" t="s">
        <v>6</v>
      </c>
      <c r="H229" t="s">
        <v>6</v>
      </c>
      <c r="I229" t="s">
        <v>241</v>
      </c>
      <c r="J229" t="s">
        <v>5</v>
      </c>
      <c r="K229">
        <f t="shared" si="12"/>
        <v>2004</v>
      </c>
      <c r="L229" t="s">
        <v>6</v>
      </c>
      <c r="M229" t="s">
        <v>6</v>
      </c>
      <c r="N229" t="str">
        <f t="shared" si="13"/>
        <v>R1024</v>
      </c>
      <c r="O229" t="str">
        <f t="shared" si="14"/>
        <v>27-Jul-2004</v>
      </c>
      <c r="P229" s="10">
        <v>38195</v>
      </c>
      <c r="Q229" s="13">
        <v>2211.13</v>
      </c>
      <c r="R229" s="10">
        <v>45085</v>
      </c>
      <c r="S229" t="str">
        <f t="shared" si="15"/>
        <v>18</v>
      </c>
    </row>
    <row r="230" spans="1:19" x14ac:dyDescent="0.3">
      <c r="A230" t="s">
        <v>251</v>
      </c>
      <c r="B230">
        <v>1994</v>
      </c>
      <c r="C230" t="s">
        <v>10</v>
      </c>
      <c r="D230">
        <v>17</v>
      </c>
      <c r="E230">
        <v>0</v>
      </c>
      <c r="F230">
        <v>2213.21</v>
      </c>
      <c r="G230" t="s">
        <v>6</v>
      </c>
      <c r="H230" t="s">
        <v>6</v>
      </c>
      <c r="I230" t="s">
        <v>8</v>
      </c>
      <c r="J230" t="s">
        <v>10</v>
      </c>
      <c r="K230">
        <f t="shared" si="12"/>
        <v>1994</v>
      </c>
      <c r="L230" t="s">
        <v>6</v>
      </c>
      <c r="M230" t="s">
        <v>6</v>
      </c>
      <c r="N230" t="str">
        <f t="shared" si="13"/>
        <v>R1013</v>
      </c>
      <c r="O230" t="str">
        <f t="shared" si="14"/>
        <v>17-Nov-1994</v>
      </c>
      <c r="P230" s="10">
        <v>34655</v>
      </c>
      <c r="Q230" s="13">
        <v>2213.21</v>
      </c>
      <c r="R230" s="10">
        <v>45085</v>
      </c>
      <c r="S230" t="str">
        <f t="shared" si="15"/>
        <v>28</v>
      </c>
    </row>
    <row r="231" spans="1:19" x14ac:dyDescent="0.3">
      <c r="A231" t="s">
        <v>252</v>
      </c>
      <c r="B231">
        <v>2004</v>
      </c>
      <c r="C231" t="s">
        <v>13</v>
      </c>
      <c r="D231">
        <v>13</v>
      </c>
      <c r="E231">
        <v>0</v>
      </c>
      <c r="F231">
        <v>2217.4699999999998</v>
      </c>
      <c r="G231" t="s">
        <v>6</v>
      </c>
      <c r="H231" t="s">
        <v>11</v>
      </c>
      <c r="I231" t="s">
        <v>241</v>
      </c>
      <c r="J231" t="s">
        <v>13</v>
      </c>
      <c r="K231">
        <f t="shared" si="12"/>
        <v>2004</v>
      </c>
      <c r="L231" t="s">
        <v>6</v>
      </c>
      <c r="M231" t="s">
        <v>11</v>
      </c>
      <c r="N231" t="str">
        <f t="shared" si="13"/>
        <v>R1024</v>
      </c>
      <c r="O231" t="str">
        <f t="shared" si="14"/>
        <v>13-Jun-2004</v>
      </c>
      <c r="P231" s="10">
        <v>38151</v>
      </c>
      <c r="Q231" s="13">
        <v>2217.4699999999998</v>
      </c>
      <c r="R231" s="10">
        <v>45085</v>
      </c>
      <c r="S231" t="str">
        <f t="shared" si="15"/>
        <v>18</v>
      </c>
    </row>
    <row r="232" spans="1:19" x14ac:dyDescent="0.3">
      <c r="A232" t="s">
        <v>253</v>
      </c>
      <c r="B232">
        <v>2004</v>
      </c>
      <c r="C232" t="s">
        <v>15</v>
      </c>
      <c r="D232">
        <v>25</v>
      </c>
      <c r="E232">
        <v>0</v>
      </c>
      <c r="F232">
        <v>2217.6</v>
      </c>
      <c r="G232" t="s">
        <v>6</v>
      </c>
      <c r="H232" t="s">
        <v>11</v>
      </c>
      <c r="I232" t="s">
        <v>241</v>
      </c>
      <c r="J232" t="s">
        <v>15</v>
      </c>
      <c r="K232">
        <f t="shared" si="12"/>
        <v>2004</v>
      </c>
      <c r="L232" t="s">
        <v>6</v>
      </c>
      <c r="M232" t="s">
        <v>11</v>
      </c>
      <c r="N232" t="str">
        <f t="shared" si="13"/>
        <v>R1024</v>
      </c>
      <c r="O232" t="str">
        <f t="shared" si="14"/>
        <v>25-Sep-2004</v>
      </c>
      <c r="P232" s="10">
        <v>38255</v>
      </c>
      <c r="Q232" s="13">
        <v>2217.6</v>
      </c>
      <c r="R232" s="10">
        <v>45085</v>
      </c>
      <c r="S232" t="str">
        <f t="shared" si="15"/>
        <v>18</v>
      </c>
    </row>
    <row r="233" spans="1:19" x14ac:dyDescent="0.3">
      <c r="A233" t="s">
        <v>254</v>
      </c>
      <c r="B233">
        <v>2004</v>
      </c>
      <c r="C233" t="s">
        <v>25</v>
      </c>
      <c r="D233">
        <v>12</v>
      </c>
      <c r="E233">
        <v>1</v>
      </c>
      <c r="F233">
        <v>2219.4499999999998</v>
      </c>
      <c r="G233" t="s">
        <v>6</v>
      </c>
      <c r="H233" t="s">
        <v>11</v>
      </c>
      <c r="I233" t="s">
        <v>8</v>
      </c>
      <c r="J233" t="s">
        <v>25</v>
      </c>
      <c r="K233">
        <f t="shared" si="12"/>
        <v>2004</v>
      </c>
      <c r="L233" t="s">
        <v>6</v>
      </c>
      <c r="M233" t="s">
        <v>11</v>
      </c>
      <c r="N233" t="str">
        <f t="shared" si="13"/>
        <v>R1013</v>
      </c>
      <c r="O233" t="str">
        <f t="shared" si="14"/>
        <v>12-Dec-2004</v>
      </c>
      <c r="P233" s="10">
        <v>38333</v>
      </c>
      <c r="Q233" s="13">
        <v>2219.4499999999998</v>
      </c>
      <c r="R233" s="10">
        <v>45085</v>
      </c>
      <c r="S233" t="str">
        <f t="shared" si="15"/>
        <v>18</v>
      </c>
    </row>
    <row r="234" spans="1:19" x14ac:dyDescent="0.3">
      <c r="A234" t="s">
        <v>255</v>
      </c>
      <c r="B234">
        <v>2003</v>
      </c>
      <c r="C234" t="s">
        <v>25</v>
      </c>
      <c r="D234">
        <v>10</v>
      </c>
      <c r="E234">
        <v>1</v>
      </c>
      <c r="F234">
        <v>2221.56</v>
      </c>
      <c r="G234" t="s">
        <v>6</v>
      </c>
      <c r="H234" t="s">
        <v>7</v>
      </c>
      <c r="I234" t="s">
        <v>18</v>
      </c>
      <c r="J234" t="s">
        <v>25</v>
      </c>
      <c r="K234">
        <f t="shared" si="12"/>
        <v>2003</v>
      </c>
      <c r="L234" t="s">
        <v>6</v>
      </c>
      <c r="M234" t="s">
        <v>7</v>
      </c>
      <c r="N234" t="str">
        <f t="shared" si="13"/>
        <v>R1012</v>
      </c>
      <c r="O234" t="str">
        <f t="shared" si="14"/>
        <v>10-Dec-2003</v>
      </c>
      <c r="P234" s="10">
        <v>37965</v>
      </c>
      <c r="Q234" s="13">
        <v>2221.56</v>
      </c>
      <c r="R234" s="10">
        <v>45085</v>
      </c>
      <c r="S234" t="str">
        <f t="shared" si="15"/>
        <v>19</v>
      </c>
    </row>
    <row r="235" spans="1:19" x14ac:dyDescent="0.3">
      <c r="A235" t="s">
        <v>256</v>
      </c>
      <c r="B235">
        <v>2000</v>
      </c>
      <c r="C235" t="s">
        <v>13</v>
      </c>
      <c r="D235">
        <v>30</v>
      </c>
      <c r="E235">
        <v>0</v>
      </c>
      <c r="F235">
        <v>2250.84</v>
      </c>
      <c r="G235" t="s">
        <v>6</v>
      </c>
      <c r="H235" t="s">
        <v>6</v>
      </c>
      <c r="I235" t="s">
        <v>164</v>
      </c>
      <c r="J235" t="s">
        <v>13</v>
      </c>
      <c r="K235">
        <f t="shared" si="12"/>
        <v>2000</v>
      </c>
      <c r="L235" t="s">
        <v>6</v>
      </c>
      <c r="M235" t="s">
        <v>6</v>
      </c>
      <c r="N235" t="str">
        <f t="shared" si="13"/>
        <v>R1018</v>
      </c>
      <c r="O235" t="str">
        <f t="shared" si="14"/>
        <v>30-Jun-2000</v>
      </c>
      <c r="P235" s="10">
        <v>36707</v>
      </c>
      <c r="Q235" s="13">
        <v>2250.84</v>
      </c>
      <c r="R235" s="10">
        <v>45085</v>
      </c>
      <c r="S235" t="str">
        <f t="shared" si="15"/>
        <v>22</v>
      </c>
    </row>
    <row r="236" spans="1:19" x14ac:dyDescent="0.3">
      <c r="A236" t="s">
        <v>257</v>
      </c>
      <c r="B236">
        <v>2000</v>
      </c>
      <c r="C236" t="s">
        <v>25</v>
      </c>
      <c r="D236">
        <v>11</v>
      </c>
      <c r="E236">
        <v>0</v>
      </c>
      <c r="F236">
        <v>2254.8000000000002</v>
      </c>
      <c r="G236" t="s">
        <v>6</v>
      </c>
      <c r="H236" t="s">
        <v>7</v>
      </c>
      <c r="I236" t="s">
        <v>162</v>
      </c>
      <c r="J236" t="s">
        <v>25</v>
      </c>
      <c r="K236">
        <f t="shared" si="12"/>
        <v>2000</v>
      </c>
      <c r="L236" t="s">
        <v>6</v>
      </c>
      <c r="M236" t="s">
        <v>7</v>
      </c>
      <c r="N236" t="str">
        <f t="shared" si="13"/>
        <v>R1016</v>
      </c>
      <c r="O236" t="str">
        <f t="shared" si="14"/>
        <v>11-Dec-2000</v>
      </c>
      <c r="P236" s="10">
        <v>36871</v>
      </c>
      <c r="Q236" s="13">
        <v>2254.8000000000002</v>
      </c>
      <c r="R236" s="10">
        <v>45085</v>
      </c>
      <c r="S236" t="str">
        <f t="shared" si="15"/>
        <v>22</v>
      </c>
    </row>
    <row r="237" spans="1:19" x14ac:dyDescent="0.3">
      <c r="A237" t="s">
        <v>258</v>
      </c>
      <c r="B237">
        <v>2002</v>
      </c>
      <c r="C237" t="s">
        <v>5</v>
      </c>
      <c r="D237">
        <v>15</v>
      </c>
      <c r="E237">
        <v>0</v>
      </c>
      <c r="F237">
        <v>2257.48</v>
      </c>
      <c r="G237" t="s">
        <v>6</v>
      </c>
      <c r="H237" t="s">
        <v>11</v>
      </c>
      <c r="I237" t="s">
        <v>18</v>
      </c>
      <c r="J237" t="s">
        <v>5</v>
      </c>
      <c r="K237">
        <f t="shared" si="12"/>
        <v>2002</v>
      </c>
      <c r="L237" t="s">
        <v>6</v>
      </c>
      <c r="M237" t="s">
        <v>11</v>
      </c>
      <c r="N237" t="str">
        <f t="shared" si="13"/>
        <v>R1012</v>
      </c>
      <c r="O237" t="str">
        <f t="shared" si="14"/>
        <v>15-Jul-2002</v>
      </c>
      <c r="P237" s="10">
        <v>37452</v>
      </c>
      <c r="Q237" s="13">
        <v>2257.48</v>
      </c>
      <c r="R237" s="10">
        <v>45085</v>
      </c>
      <c r="S237" t="str">
        <f t="shared" si="15"/>
        <v>20</v>
      </c>
    </row>
    <row r="238" spans="1:19" x14ac:dyDescent="0.3">
      <c r="A238" t="s">
        <v>259</v>
      </c>
      <c r="B238">
        <v>2002</v>
      </c>
      <c r="C238" t="s">
        <v>10</v>
      </c>
      <c r="D238">
        <v>12</v>
      </c>
      <c r="E238">
        <v>0</v>
      </c>
      <c r="F238">
        <v>2261.5700000000002</v>
      </c>
      <c r="G238" t="s">
        <v>6</v>
      </c>
      <c r="H238" t="s">
        <v>11</v>
      </c>
      <c r="I238" t="s">
        <v>18</v>
      </c>
      <c r="J238" t="s">
        <v>10</v>
      </c>
      <c r="K238">
        <f t="shared" si="12"/>
        <v>2002</v>
      </c>
      <c r="L238" t="s">
        <v>6</v>
      </c>
      <c r="M238" t="s">
        <v>11</v>
      </c>
      <c r="N238" t="str">
        <f t="shared" si="13"/>
        <v>R1012</v>
      </c>
      <c r="O238" t="str">
        <f t="shared" si="14"/>
        <v>12-Nov-2002</v>
      </c>
      <c r="P238" s="10">
        <v>37572</v>
      </c>
      <c r="Q238" s="13">
        <v>2261.5700000000002</v>
      </c>
      <c r="R238" s="10">
        <v>45085</v>
      </c>
      <c r="S238" t="str">
        <f t="shared" si="15"/>
        <v>20</v>
      </c>
    </row>
    <row r="239" spans="1:19" x14ac:dyDescent="0.3">
      <c r="A239" t="s">
        <v>260</v>
      </c>
      <c r="B239">
        <v>1991</v>
      </c>
      <c r="C239" t="s">
        <v>13</v>
      </c>
      <c r="D239">
        <v>16</v>
      </c>
      <c r="E239">
        <v>3</v>
      </c>
      <c r="F239">
        <v>2277.7199999999998</v>
      </c>
      <c r="G239" t="s">
        <v>6</v>
      </c>
      <c r="H239" t="s">
        <v>11</v>
      </c>
      <c r="I239" t="s">
        <v>8</v>
      </c>
      <c r="J239" t="s">
        <v>13</v>
      </c>
      <c r="K239">
        <f t="shared" si="12"/>
        <v>1991</v>
      </c>
      <c r="L239" t="s">
        <v>6</v>
      </c>
      <c r="M239" t="s">
        <v>11</v>
      </c>
      <c r="N239" t="str">
        <f t="shared" si="13"/>
        <v>R1013</v>
      </c>
      <c r="O239" t="str">
        <f t="shared" si="14"/>
        <v>16-Jun-1991</v>
      </c>
      <c r="P239" s="10">
        <v>33405</v>
      </c>
      <c r="Q239" s="13">
        <v>2277.7199999999998</v>
      </c>
      <c r="R239" s="10">
        <v>45085</v>
      </c>
      <c r="S239" t="str">
        <f t="shared" si="15"/>
        <v>31</v>
      </c>
    </row>
    <row r="240" spans="1:19" x14ac:dyDescent="0.3">
      <c r="A240" t="s">
        <v>261</v>
      </c>
      <c r="B240">
        <v>1989</v>
      </c>
      <c r="C240" t="s">
        <v>31</v>
      </c>
      <c r="D240">
        <v>5</v>
      </c>
      <c r="E240">
        <v>3</v>
      </c>
      <c r="F240">
        <v>2295.2399999999998</v>
      </c>
      <c r="G240" t="s">
        <v>6</v>
      </c>
      <c r="H240" t="s">
        <v>11</v>
      </c>
      <c r="I240" t="s">
        <v>8</v>
      </c>
      <c r="J240" t="s">
        <v>31</v>
      </c>
      <c r="K240">
        <f t="shared" si="12"/>
        <v>1989</v>
      </c>
      <c r="L240" t="s">
        <v>6</v>
      </c>
      <c r="M240" t="s">
        <v>11</v>
      </c>
      <c r="N240" t="str">
        <f t="shared" si="13"/>
        <v>R1013</v>
      </c>
      <c r="O240" t="str">
        <f t="shared" si="14"/>
        <v>5-Oct-1989</v>
      </c>
      <c r="P240" s="10">
        <v>32786</v>
      </c>
      <c r="Q240" s="13">
        <v>2295.2399999999998</v>
      </c>
      <c r="R240" s="10">
        <v>45085</v>
      </c>
      <c r="S240" t="str">
        <f t="shared" si="15"/>
        <v>33</v>
      </c>
    </row>
    <row r="241" spans="1:19" x14ac:dyDescent="0.3">
      <c r="A241" t="s">
        <v>262</v>
      </c>
      <c r="B241">
        <v>1996</v>
      </c>
      <c r="C241" t="s">
        <v>10</v>
      </c>
      <c r="D241">
        <v>28</v>
      </c>
      <c r="E241">
        <v>0</v>
      </c>
      <c r="F241">
        <v>2302.3000000000002</v>
      </c>
      <c r="G241" t="s">
        <v>11</v>
      </c>
      <c r="H241" t="s">
        <v>6</v>
      </c>
      <c r="I241" t="s">
        <v>36</v>
      </c>
      <c r="J241" t="s">
        <v>10</v>
      </c>
      <c r="K241">
        <f t="shared" si="12"/>
        <v>1996</v>
      </c>
      <c r="L241" t="s">
        <v>11</v>
      </c>
      <c r="M241" t="s">
        <v>6</v>
      </c>
      <c r="N241" t="str">
        <f t="shared" si="13"/>
        <v>R1011</v>
      </c>
      <c r="O241" t="str">
        <f t="shared" si="14"/>
        <v>28-Nov-1996</v>
      </c>
      <c r="P241" s="10">
        <v>35397</v>
      </c>
      <c r="Q241" s="13">
        <v>2302.3000000000002</v>
      </c>
      <c r="R241" s="10">
        <v>45085</v>
      </c>
      <c r="S241" t="str">
        <f t="shared" si="15"/>
        <v>26</v>
      </c>
    </row>
    <row r="242" spans="1:19" x14ac:dyDescent="0.3">
      <c r="A242" t="s">
        <v>263</v>
      </c>
      <c r="B242">
        <v>2004</v>
      </c>
      <c r="C242" t="s">
        <v>15</v>
      </c>
      <c r="D242">
        <v>6</v>
      </c>
      <c r="E242">
        <v>2</v>
      </c>
      <c r="F242">
        <v>2304</v>
      </c>
      <c r="G242" t="s">
        <v>6</v>
      </c>
      <c r="H242" t="s">
        <v>7</v>
      </c>
      <c r="I242" t="s">
        <v>8</v>
      </c>
      <c r="J242" t="s">
        <v>15</v>
      </c>
      <c r="K242">
        <f t="shared" si="12"/>
        <v>2004</v>
      </c>
      <c r="L242" t="s">
        <v>6</v>
      </c>
      <c r="M242" t="s">
        <v>7</v>
      </c>
      <c r="N242" t="str">
        <f t="shared" si="13"/>
        <v>R1013</v>
      </c>
      <c r="O242" t="str">
        <f t="shared" si="14"/>
        <v>6-Sep-2004</v>
      </c>
      <c r="P242" s="10">
        <v>38236</v>
      </c>
      <c r="Q242" s="13">
        <v>2304</v>
      </c>
      <c r="R242" s="10">
        <v>45085</v>
      </c>
      <c r="S242" t="str">
        <f t="shared" si="15"/>
        <v>18</v>
      </c>
    </row>
    <row r="243" spans="1:19" x14ac:dyDescent="0.3">
      <c r="A243" t="s">
        <v>264</v>
      </c>
      <c r="B243">
        <v>1996</v>
      </c>
      <c r="C243" t="s">
        <v>25</v>
      </c>
      <c r="D243">
        <v>17</v>
      </c>
      <c r="E243">
        <v>0</v>
      </c>
      <c r="F243">
        <v>2322.62</v>
      </c>
      <c r="G243" t="s">
        <v>6</v>
      </c>
      <c r="H243" t="s">
        <v>11</v>
      </c>
      <c r="I243" t="s">
        <v>8</v>
      </c>
      <c r="J243" t="s">
        <v>25</v>
      </c>
      <c r="K243">
        <f t="shared" si="12"/>
        <v>1996</v>
      </c>
      <c r="L243" t="s">
        <v>6</v>
      </c>
      <c r="M243" t="s">
        <v>11</v>
      </c>
      <c r="N243" t="str">
        <f t="shared" si="13"/>
        <v>R1013</v>
      </c>
      <c r="O243" t="str">
        <f t="shared" si="14"/>
        <v>17-Dec-1996</v>
      </c>
      <c r="P243" s="10">
        <v>35416</v>
      </c>
      <c r="Q243" s="13">
        <v>2322.62</v>
      </c>
      <c r="R243" s="10">
        <v>45085</v>
      </c>
      <c r="S243" t="str">
        <f t="shared" si="15"/>
        <v>26</v>
      </c>
    </row>
    <row r="244" spans="1:19" x14ac:dyDescent="0.3">
      <c r="A244" t="s">
        <v>265</v>
      </c>
      <c r="B244">
        <v>2003</v>
      </c>
      <c r="C244" t="s">
        <v>10</v>
      </c>
      <c r="D244">
        <v>18</v>
      </c>
      <c r="E244">
        <v>1</v>
      </c>
      <c r="F244">
        <v>2331.52</v>
      </c>
      <c r="G244" t="s">
        <v>6</v>
      </c>
      <c r="H244" t="s">
        <v>7</v>
      </c>
      <c r="I244" t="s">
        <v>36</v>
      </c>
      <c r="J244" t="s">
        <v>10</v>
      </c>
      <c r="K244">
        <f t="shared" si="12"/>
        <v>2003</v>
      </c>
      <c r="L244" t="s">
        <v>6</v>
      </c>
      <c r="M244" t="s">
        <v>7</v>
      </c>
      <c r="N244" t="str">
        <f t="shared" si="13"/>
        <v>R1011</v>
      </c>
      <c r="O244" t="str">
        <f t="shared" si="14"/>
        <v>18-Nov-2003</v>
      </c>
      <c r="P244" s="10">
        <v>37943</v>
      </c>
      <c r="Q244" s="13">
        <v>2331.52</v>
      </c>
      <c r="R244" s="10">
        <v>45085</v>
      </c>
      <c r="S244" t="str">
        <f t="shared" si="15"/>
        <v>19</v>
      </c>
    </row>
    <row r="245" spans="1:19" x14ac:dyDescent="0.3">
      <c r="A245" t="s">
        <v>266</v>
      </c>
      <c r="B245">
        <v>1998</v>
      </c>
      <c r="C245" t="s">
        <v>31</v>
      </c>
      <c r="D245">
        <v>21</v>
      </c>
      <c r="E245">
        <v>0</v>
      </c>
      <c r="F245">
        <v>2352.9699999999998</v>
      </c>
      <c r="G245" t="s">
        <v>7</v>
      </c>
      <c r="H245" t="s">
        <v>7</v>
      </c>
      <c r="I245" t="s">
        <v>18</v>
      </c>
      <c r="J245" t="s">
        <v>31</v>
      </c>
      <c r="K245">
        <f t="shared" si="12"/>
        <v>1998</v>
      </c>
      <c r="L245" t="s">
        <v>7</v>
      </c>
      <c r="M245" t="s">
        <v>7</v>
      </c>
      <c r="N245" t="str">
        <f t="shared" si="13"/>
        <v>R1012</v>
      </c>
      <c r="O245" t="str">
        <f t="shared" si="14"/>
        <v>21-Oct-1998</v>
      </c>
      <c r="P245" s="10">
        <v>36089</v>
      </c>
      <c r="Q245" s="13">
        <v>2352.9699999999998</v>
      </c>
      <c r="R245" s="10">
        <v>45085</v>
      </c>
      <c r="S245" t="str">
        <f t="shared" si="15"/>
        <v>24</v>
      </c>
    </row>
    <row r="246" spans="1:19" x14ac:dyDescent="0.3">
      <c r="A246" t="s">
        <v>267</v>
      </c>
      <c r="B246">
        <v>2002</v>
      </c>
      <c r="C246" t="s">
        <v>10</v>
      </c>
      <c r="D246">
        <v>5</v>
      </c>
      <c r="E246">
        <v>1</v>
      </c>
      <c r="F246">
        <v>2362.23</v>
      </c>
      <c r="G246" t="s">
        <v>6</v>
      </c>
      <c r="H246" t="s">
        <v>11</v>
      </c>
      <c r="I246" t="s">
        <v>18</v>
      </c>
      <c r="J246" t="s">
        <v>10</v>
      </c>
      <c r="K246">
        <f t="shared" si="12"/>
        <v>2002</v>
      </c>
      <c r="L246" t="s">
        <v>6</v>
      </c>
      <c r="M246" t="s">
        <v>11</v>
      </c>
      <c r="N246" t="str">
        <f t="shared" si="13"/>
        <v>R1012</v>
      </c>
      <c r="O246" t="str">
        <f t="shared" si="14"/>
        <v>5-Nov-2002</v>
      </c>
      <c r="P246" s="10">
        <v>37565</v>
      </c>
      <c r="Q246" s="13">
        <v>2362.23</v>
      </c>
      <c r="R246" s="10">
        <v>45085</v>
      </c>
      <c r="S246" t="str">
        <f t="shared" si="15"/>
        <v>20</v>
      </c>
    </row>
    <row r="247" spans="1:19" x14ac:dyDescent="0.3">
      <c r="A247" t="s">
        <v>268</v>
      </c>
      <c r="B247">
        <v>1988</v>
      </c>
      <c r="C247" t="s">
        <v>25</v>
      </c>
      <c r="D247">
        <v>12</v>
      </c>
      <c r="E247">
        <v>3</v>
      </c>
      <c r="F247">
        <v>2373.3000000000002</v>
      </c>
      <c r="G247" t="s">
        <v>6</v>
      </c>
      <c r="H247" t="s">
        <v>6</v>
      </c>
      <c r="I247" t="s">
        <v>8</v>
      </c>
      <c r="J247" t="s">
        <v>25</v>
      </c>
      <c r="K247">
        <f t="shared" si="12"/>
        <v>1988</v>
      </c>
      <c r="L247" t="s">
        <v>6</v>
      </c>
      <c r="M247" t="s">
        <v>6</v>
      </c>
      <c r="N247" t="str">
        <f t="shared" si="13"/>
        <v>R1013</v>
      </c>
      <c r="O247" t="str">
        <f t="shared" si="14"/>
        <v>12-Dec-1988</v>
      </c>
      <c r="P247" s="10">
        <v>32489</v>
      </c>
      <c r="Q247" s="13">
        <v>2373.3000000000002</v>
      </c>
      <c r="R247" s="10">
        <v>45085</v>
      </c>
      <c r="S247" t="str">
        <f t="shared" si="15"/>
        <v>34</v>
      </c>
    </row>
    <row r="248" spans="1:19" x14ac:dyDescent="0.3">
      <c r="A248" t="s">
        <v>269</v>
      </c>
      <c r="B248">
        <v>1999</v>
      </c>
      <c r="C248" t="s">
        <v>25</v>
      </c>
      <c r="D248">
        <v>17</v>
      </c>
      <c r="E248">
        <v>0</v>
      </c>
      <c r="F248">
        <v>2395.17</v>
      </c>
      <c r="G248" t="s">
        <v>6</v>
      </c>
      <c r="H248" t="s">
        <v>11</v>
      </c>
      <c r="I248" t="s">
        <v>270</v>
      </c>
      <c r="J248" t="s">
        <v>25</v>
      </c>
      <c r="K248">
        <f t="shared" si="12"/>
        <v>1999</v>
      </c>
      <c r="L248" t="s">
        <v>6</v>
      </c>
      <c r="M248" t="s">
        <v>11</v>
      </c>
      <c r="N248" t="str">
        <f t="shared" si="13"/>
        <v>R1014</v>
      </c>
      <c r="O248" t="str">
        <f t="shared" si="14"/>
        <v>17-Dec-1999</v>
      </c>
      <c r="P248" s="10">
        <v>36511</v>
      </c>
      <c r="Q248" s="13">
        <v>2395.17</v>
      </c>
      <c r="R248" s="10">
        <v>45085</v>
      </c>
      <c r="S248" t="str">
        <f t="shared" si="15"/>
        <v>23</v>
      </c>
    </row>
    <row r="249" spans="1:19" x14ac:dyDescent="0.3">
      <c r="A249" t="s">
        <v>271</v>
      </c>
      <c r="B249">
        <v>1999</v>
      </c>
      <c r="C249" t="s">
        <v>29</v>
      </c>
      <c r="D249">
        <v>10</v>
      </c>
      <c r="E249">
        <v>0</v>
      </c>
      <c r="F249">
        <v>2396.1</v>
      </c>
      <c r="G249" t="s">
        <v>6</v>
      </c>
      <c r="H249" t="s">
        <v>11</v>
      </c>
      <c r="I249" t="s">
        <v>160</v>
      </c>
      <c r="J249" t="s">
        <v>29</v>
      </c>
      <c r="K249">
        <f t="shared" si="12"/>
        <v>1999</v>
      </c>
      <c r="L249" t="s">
        <v>6</v>
      </c>
      <c r="M249" t="s">
        <v>11</v>
      </c>
      <c r="N249" t="str">
        <f t="shared" si="13"/>
        <v>R1019</v>
      </c>
      <c r="O249" t="str">
        <f t="shared" si="14"/>
        <v>10-Aug-1999</v>
      </c>
      <c r="P249" s="10">
        <v>36382</v>
      </c>
      <c r="Q249" s="13">
        <v>2396.1</v>
      </c>
      <c r="R249" s="10">
        <v>45085</v>
      </c>
      <c r="S249" t="str">
        <f t="shared" si="15"/>
        <v>23</v>
      </c>
    </row>
    <row r="250" spans="1:19" x14ac:dyDescent="0.3">
      <c r="A250" t="s">
        <v>272</v>
      </c>
      <c r="B250">
        <v>2001</v>
      </c>
      <c r="C250" t="s">
        <v>13</v>
      </c>
      <c r="D250">
        <v>3</v>
      </c>
      <c r="E250">
        <v>0</v>
      </c>
      <c r="F250">
        <v>2404.73</v>
      </c>
      <c r="G250" t="s">
        <v>6</v>
      </c>
      <c r="H250" t="s">
        <v>7</v>
      </c>
      <c r="I250" t="s">
        <v>18</v>
      </c>
      <c r="J250" t="s">
        <v>13</v>
      </c>
      <c r="K250">
        <f t="shared" si="12"/>
        <v>2001</v>
      </c>
      <c r="L250" t="s">
        <v>6</v>
      </c>
      <c r="M250" t="s">
        <v>7</v>
      </c>
      <c r="N250" t="str">
        <f t="shared" si="13"/>
        <v>R1012</v>
      </c>
      <c r="O250" t="str">
        <f t="shared" si="14"/>
        <v>3-Jun-2001</v>
      </c>
      <c r="P250" s="10">
        <v>37045</v>
      </c>
      <c r="Q250" s="13">
        <v>2404.73</v>
      </c>
      <c r="R250" s="10">
        <v>45085</v>
      </c>
      <c r="S250" t="str">
        <f t="shared" si="15"/>
        <v>22</v>
      </c>
    </row>
    <row r="251" spans="1:19" x14ac:dyDescent="0.3">
      <c r="A251" t="s">
        <v>273</v>
      </c>
      <c r="B251">
        <v>1999</v>
      </c>
      <c r="C251" t="s">
        <v>10</v>
      </c>
      <c r="D251">
        <v>12</v>
      </c>
      <c r="E251">
        <v>1</v>
      </c>
      <c r="F251">
        <v>2416.96</v>
      </c>
      <c r="G251" t="s">
        <v>6</v>
      </c>
      <c r="H251" t="s">
        <v>6</v>
      </c>
      <c r="I251" t="s">
        <v>36</v>
      </c>
      <c r="J251" t="s">
        <v>10</v>
      </c>
      <c r="K251">
        <f t="shared" si="12"/>
        <v>1999</v>
      </c>
      <c r="L251" t="s">
        <v>6</v>
      </c>
      <c r="M251" t="s">
        <v>6</v>
      </c>
      <c r="N251" t="str">
        <f t="shared" si="13"/>
        <v>R1011</v>
      </c>
      <c r="O251" t="str">
        <f t="shared" si="14"/>
        <v>12-Nov-1999</v>
      </c>
      <c r="P251" s="10">
        <v>36476</v>
      </c>
      <c r="Q251" s="13">
        <v>2416.96</v>
      </c>
      <c r="R251" s="10">
        <v>45085</v>
      </c>
      <c r="S251" t="str">
        <f t="shared" si="15"/>
        <v>23</v>
      </c>
    </row>
    <row r="252" spans="1:19" x14ac:dyDescent="0.3">
      <c r="A252" t="s">
        <v>274</v>
      </c>
      <c r="B252">
        <v>1999</v>
      </c>
      <c r="C252" t="s">
        <v>10</v>
      </c>
      <c r="D252">
        <v>21</v>
      </c>
      <c r="E252">
        <v>1</v>
      </c>
      <c r="F252">
        <v>2438.06</v>
      </c>
      <c r="G252" t="s">
        <v>6</v>
      </c>
      <c r="H252" t="s">
        <v>6</v>
      </c>
      <c r="I252" t="s">
        <v>8</v>
      </c>
      <c r="J252" t="s">
        <v>10</v>
      </c>
      <c r="K252">
        <f t="shared" si="12"/>
        <v>1999</v>
      </c>
      <c r="L252" t="s">
        <v>6</v>
      </c>
      <c r="M252" t="s">
        <v>6</v>
      </c>
      <c r="N252" t="str">
        <f t="shared" si="13"/>
        <v>R1013</v>
      </c>
      <c r="O252" t="str">
        <f t="shared" si="14"/>
        <v>21-Nov-1999</v>
      </c>
      <c r="P252" s="10">
        <v>36485</v>
      </c>
      <c r="Q252" s="13">
        <v>2438.06</v>
      </c>
      <c r="R252" s="10">
        <v>45085</v>
      </c>
      <c r="S252" t="str">
        <f t="shared" si="15"/>
        <v>23</v>
      </c>
    </row>
    <row r="253" spans="1:19" x14ac:dyDescent="0.3">
      <c r="A253" t="s">
        <v>275</v>
      </c>
      <c r="B253">
        <v>2002</v>
      </c>
      <c r="C253" t="s">
        <v>5</v>
      </c>
      <c r="D253">
        <v>29</v>
      </c>
      <c r="E253">
        <v>0</v>
      </c>
      <c r="F253">
        <v>2457.21</v>
      </c>
      <c r="G253" t="s">
        <v>6</v>
      </c>
      <c r="H253" t="s">
        <v>11</v>
      </c>
      <c r="I253" t="s">
        <v>241</v>
      </c>
      <c r="J253" t="s">
        <v>5</v>
      </c>
      <c r="K253">
        <f t="shared" si="12"/>
        <v>2002</v>
      </c>
      <c r="L253" t="s">
        <v>6</v>
      </c>
      <c r="M253" t="s">
        <v>11</v>
      </c>
      <c r="N253" t="str">
        <f t="shared" si="13"/>
        <v>R1024</v>
      </c>
      <c r="O253" t="str">
        <f t="shared" si="14"/>
        <v>29-Jul-2002</v>
      </c>
      <c r="P253" s="10">
        <v>37466</v>
      </c>
      <c r="Q253" s="13">
        <v>2457.21</v>
      </c>
      <c r="R253" s="10">
        <v>45085</v>
      </c>
      <c r="S253" t="str">
        <f t="shared" si="15"/>
        <v>20</v>
      </c>
    </row>
    <row r="254" spans="1:19" x14ac:dyDescent="0.3">
      <c r="A254" t="s">
        <v>276</v>
      </c>
      <c r="B254">
        <v>1998</v>
      </c>
      <c r="C254" t="s">
        <v>10</v>
      </c>
      <c r="D254">
        <v>19</v>
      </c>
      <c r="E254">
        <v>0</v>
      </c>
      <c r="F254">
        <v>2457.5</v>
      </c>
      <c r="G254" t="s">
        <v>6</v>
      </c>
      <c r="H254" t="s">
        <v>11</v>
      </c>
      <c r="I254" t="s">
        <v>36</v>
      </c>
      <c r="J254" t="s">
        <v>10</v>
      </c>
      <c r="K254">
        <f t="shared" si="12"/>
        <v>1998</v>
      </c>
      <c r="L254" t="s">
        <v>6</v>
      </c>
      <c r="M254" t="s">
        <v>11</v>
      </c>
      <c r="N254" t="str">
        <f t="shared" si="13"/>
        <v>R1011</v>
      </c>
      <c r="O254" t="str">
        <f t="shared" si="14"/>
        <v>19-Nov-1998</v>
      </c>
      <c r="P254" s="10">
        <v>36118</v>
      </c>
      <c r="Q254" s="13">
        <v>2457.5</v>
      </c>
      <c r="R254" s="10">
        <v>45085</v>
      </c>
      <c r="S254" t="str">
        <f t="shared" si="15"/>
        <v>24</v>
      </c>
    </row>
    <row r="255" spans="1:19" x14ac:dyDescent="0.3">
      <c r="A255" t="s">
        <v>277</v>
      </c>
      <c r="B255">
        <v>2002</v>
      </c>
      <c r="C255" t="s">
        <v>5</v>
      </c>
      <c r="D255">
        <v>11</v>
      </c>
      <c r="E255">
        <v>0</v>
      </c>
      <c r="F255">
        <v>2459.7199999999998</v>
      </c>
      <c r="G255" t="s">
        <v>6</v>
      </c>
      <c r="H255" t="s">
        <v>6</v>
      </c>
      <c r="I255" t="s">
        <v>241</v>
      </c>
      <c r="J255" t="s">
        <v>5</v>
      </c>
      <c r="K255">
        <f t="shared" si="12"/>
        <v>2002</v>
      </c>
      <c r="L255" t="s">
        <v>6</v>
      </c>
      <c r="M255" t="s">
        <v>6</v>
      </c>
      <c r="N255" t="str">
        <f t="shared" si="13"/>
        <v>R1024</v>
      </c>
      <c r="O255" t="str">
        <f t="shared" si="14"/>
        <v>11-Jul-2002</v>
      </c>
      <c r="P255" s="10">
        <v>37448</v>
      </c>
      <c r="Q255" s="13">
        <v>2459.7199999999998</v>
      </c>
      <c r="R255" s="10">
        <v>45085</v>
      </c>
      <c r="S255" t="str">
        <f t="shared" si="15"/>
        <v>20</v>
      </c>
    </row>
    <row r="256" spans="1:19" x14ac:dyDescent="0.3">
      <c r="A256" t="s">
        <v>278</v>
      </c>
      <c r="B256">
        <v>1998</v>
      </c>
      <c r="C256" t="s">
        <v>29</v>
      </c>
      <c r="D256">
        <v>17</v>
      </c>
      <c r="E256">
        <v>0</v>
      </c>
      <c r="F256">
        <v>2464.62</v>
      </c>
      <c r="G256" t="s">
        <v>6</v>
      </c>
      <c r="H256" t="s">
        <v>7</v>
      </c>
      <c r="I256" t="s">
        <v>8</v>
      </c>
      <c r="J256" t="s">
        <v>29</v>
      </c>
      <c r="K256">
        <f t="shared" si="12"/>
        <v>1998</v>
      </c>
      <c r="L256" t="s">
        <v>6</v>
      </c>
      <c r="M256" t="s">
        <v>7</v>
      </c>
      <c r="N256" t="str">
        <f t="shared" si="13"/>
        <v>R1013</v>
      </c>
      <c r="O256" t="str">
        <f t="shared" si="14"/>
        <v>17-Aug-1998</v>
      </c>
      <c r="P256" s="10">
        <v>36024</v>
      </c>
      <c r="Q256" s="13">
        <v>2464.62</v>
      </c>
      <c r="R256" s="10">
        <v>45085</v>
      </c>
      <c r="S256" t="str">
        <f t="shared" si="15"/>
        <v>24</v>
      </c>
    </row>
    <row r="257" spans="1:19" x14ac:dyDescent="0.3">
      <c r="A257" t="s">
        <v>279</v>
      </c>
      <c r="B257">
        <v>1998</v>
      </c>
      <c r="C257" t="s">
        <v>5</v>
      </c>
      <c r="D257">
        <v>2</v>
      </c>
      <c r="E257">
        <v>0</v>
      </c>
      <c r="F257">
        <v>2473.33</v>
      </c>
      <c r="G257" t="s">
        <v>6</v>
      </c>
      <c r="H257" t="s">
        <v>7</v>
      </c>
      <c r="I257" t="s">
        <v>8</v>
      </c>
      <c r="J257" t="s">
        <v>5</v>
      </c>
      <c r="K257">
        <f t="shared" si="12"/>
        <v>1998</v>
      </c>
      <c r="L257" t="s">
        <v>6</v>
      </c>
      <c r="M257" t="s">
        <v>7</v>
      </c>
      <c r="N257" t="str">
        <f t="shared" si="13"/>
        <v>R1013</v>
      </c>
      <c r="O257" t="str">
        <f t="shared" si="14"/>
        <v>2-Jul-1998</v>
      </c>
      <c r="P257" s="10">
        <v>35978</v>
      </c>
      <c r="Q257" s="13">
        <v>2473.33</v>
      </c>
      <c r="R257" s="10">
        <v>45085</v>
      </c>
      <c r="S257" t="str">
        <f t="shared" si="15"/>
        <v>24</v>
      </c>
    </row>
    <row r="258" spans="1:19" x14ac:dyDescent="0.3">
      <c r="A258" t="s">
        <v>280</v>
      </c>
      <c r="B258">
        <v>1998</v>
      </c>
      <c r="C258" t="s">
        <v>13</v>
      </c>
      <c r="D258">
        <v>20</v>
      </c>
      <c r="E258">
        <v>0</v>
      </c>
      <c r="F258">
        <v>2480.98</v>
      </c>
      <c r="G258" t="s">
        <v>6</v>
      </c>
      <c r="H258" t="s">
        <v>6</v>
      </c>
      <c r="I258" t="s">
        <v>8</v>
      </c>
      <c r="J258" t="s">
        <v>13</v>
      </c>
      <c r="K258">
        <f t="shared" si="12"/>
        <v>1998</v>
      </c>
      <c r="L258" t="s">
        <v>6</v>
      </c>
      <c r="M258" t="s">
        <v>6</v>
      </c>
      <c r="N258" t="str">
        <f t="shared" si="13"/>
        <v>R1013</v>
      </c>
      <c r="O258" t="str">
        <f t="shared" si="14"/>
        <v>20-Jun-1998</v>
      </c>
      <c r="P258" s="10">
        <v>35966</v>
      </c>
      <c r="Q258" s="13">
        <v>2480.98</v>
      </c>
      <c r="R258" s="10">
        <v>45085</v>
      </c>
      <c r="S258" t="str">
        <f t="shared" si="15"/>
        <v>24</v>
      </c>
    </row>
    <row r="259" spans="1:19" x14ac:dyDescent="0.3">
      <c r="A259" t="s">
        <v>281</v>
      </c>
      <c r="B259">
        <v>1995</v>
      </c>
      <c r="C259" t="s">
        <v>10</v>
      </c>
      <c r="D259">
        <v>6</v>
      </c>
      <c r="E259">
        <v>0</v>
      </c>
      <c r="F259">
        <v>2483.7399999999998</v>
      </c>
      <c r="G259" t="s">
        <v>7</v>
      </c>
      <c r="H259" t="s">
        <v>6</v>
      </c>
      <c r="I259" t="s">
        <v>8</v>
      </c>
      <c r="J259" t="s">
        <v>10</v>
      </c>
      <c r="K259">
        <f t="shared" ref="K259:K322" si="16">INT(IF(ISBLANK(B259),AVERAGE($B$2:$B$2344),B259))</f>
        <v>1995</v>
      </c>
      <c r="L259" t="s">
        <v>7</v>
      </c>
      <c r="M259" t="s">
        <v>6</v>
      </c>
      <c r="N259" t="str">
        <f t="shared" ref="N259:N322" si="17">IF(ISBLANK(I259),"Unknown",I259)</f>
        <v>R1013</v>
      </c>
      <c r="O259" t="str">
        <f t="shared" ref="O259:O322" si="18">CONCATENATE(D259,"-",J259,"-",K259)</f>
        <v>6-Nov-1995</v>
      </c>
      <c r="P259" s="10">
        <v>35009</v>
      </c>
      <c r="Q259" s="13">
        <v>2483.7399999999998</v>
      </c>
      <c r="R259" s="10">
        <v>45085</v>
      </c>
      <c r="S259" t="str">
        <f t="shared" ref="S259:S322" si="19">TEXT($R$2-P259,"Y")</f>
        <v>27</v>
      </c>
    </row>
    <row r="260" spans="1:19" x14ac:dyDescent="0.3">
      <c r="A260" t="s">
        <v>282</v>
      </c>
      <c r="B260">
        <v>1995</v>
      </c>
      <c r="C260" t="s">
        <v>31</v>
      </c>
      <c r="D260">
        <v>14</v>
      </c>
      <c r="E260">
        <v>0</v>
      </c>
      <c r="F260">
        <v>2494.02</v>
      </c>
      <c r="G260" t="s">
        <v>7</v>
      </c>
      <c r="H260" t="s">
        <v>11</v>
      </c>
      <c r="I260" t="s">
        <v>36</v>
      </c>
      <c r="J260" t="s">
        <v>31</v>
      </c>
      <c r="K260">
        <f t="shared" si="16"/>
        <v>1995</v>
      </c>
      <c r="L260" t="s">
        <v>7</v>
      </c>
      <c r="M260" t="s">
        <v>11</v>
      </c>
      <c r="N260" t="str">
        <f t="shared" si="17"/>
        <v>R1011</v>
      </c>
      <c r="O260" t="str">
        <f t="shared" si="18"/>
        <v>14-Oct-1995</v>
      </c>
      <c r="P260" s="10">
        <v>34986</v>
      </c>
      <c r="Q260" s="13">
        <v>2494.02</v>
      </c>
      <c r="R260" s="10">
        <v>45085</v>
      </c>
      <c r="S260" t="str">
        <f t="shared" si="19"/>
        <v>27</v>
      </c>
    </row>
    <row r="261" spans="1:19" x14ac:dyDescent="0.3">
      <c r="A261" t="s">
        <v>283</v>
      </c>
      <c r="B261">
        <v>1995</v>
      </c>
      <c r="C261" t="s">
        <v>5</v>
      </c>
      <c r="D261">
        <v>9</v>
      </c>
      <c r="E261">
        <v>0</v>
      </c>
      <c r="F261">
        <v>2497.04</v>
      </c>
      <c r="G261" t="s">
        <v>7</v>
      </c>
      <c r="H261" t="s">
        <v>7</v>
      </c>
      <c r="I261" t="s">
        <v>8</v>
      </c>
      <c r="J261" t="s">
        <v>5</v>
      </c>
      <c r="K261">
        <f t="shared" si="16"/>
        <v>1995</v>
      </c>
      <c r="L261" t="s">
        <v>7</v>
      </c>
      <c r="M261" t="s">
        <v>7</v>
      </c>
      <c r="N261" t="str">
        <f t="shared" si="17"/>
        <v>R1013</v>
      </c>
      <c r="O261" t="str">
        <f t="shared" si="18"/>
        <v>9-Jul-1995</v>
      </c>
      <c r="P261" s="10">
        <v>34889</v>
      </c>
      <c r="Q261" s="13">
        <v>2497.04</v>
      </c>
      <c r="R261" s="10">
        <v>45085</v>
      </c>
      <c r="S261" t="str">
        <f t="shared" si="19"/>
        <v>27</v>
      </c>
    </row>
    <row r="262" spans="1:19" x14ac:dyDescent="0.3">
      <c r="A262" t="s">
        <v>284</v>
      </c>
      <c r="B262">
        <v>1995</v>
      </c>
      <c r="C262" t="s">
        <v>31</v>
      </c>
      <c r="D262">
        <v>15</v>
      </c>
      <c r="E262">
        <v>0</v>
      </c>
      <c r="F262">
        <v>2498.41</v>
      </c>
      <c r="G262" t="s">
        <v>7</v>
      </c>
      <c r="H262" t="s">
        <v>7</v>
      </c>
      <c r="I262" t="s">
        <v>8</v>
      </c>
      <c r="J262" t="s">
        <v>31</v>
      </c>
      <c r="K262">
        <f t="shared" si="16"/>
        <v>1995</v>
      </c>
      <c r="L262" t="s">
        <v>7</v>
      </c>
      <c r="M262" t="s">
        <v>7</v>
      </c>
      <c r="N262" t="str">
        <f t="shared" si="17"/>
        <v>R1013</v>
      </c>
      <c r="O262" t="str">
        <f t="shared" si="18"/>
        <v>15-Oct-1995</v>
      </c>
      <c r="P262" s="10">
        <v>34987</v>
      </c>
      <c r="Q262" s="13">
        <v>2498.41</v>
      </c>
      <c r="R262" s="10">
        <v>45085</v>
      </c>
      <c r="S262" t="str">
        <f t="shared" si="19"/>
        <v>27</v>
      </c>
    </row>
    <row r="263" spans="1:19" x14ac:dyDescent="0.3">
      <c r="A263" t="s">
        <v>285</v>
      </c>
      <c r="B263">
        <v>2004</v>
      </c>
      <c r="C263" t="s">
        <v>15</v>
      </c>
      <c r="D263">
        <v>6</v>
      </c>
      <c r="E263">
        <v>0</v>
      </c>
      <c r="F263">
        <v>2500.9299999999998</v>
      </c>
      <c r="G263" t="s">
        <v>6</v>
      </c>
      <c r="H263" t="s">
        <v>6</v>
      </c>
      <c r="I263" t="s">
        <v>18</v>
      </c>
      <c r="J263" t="s">
        <v>15</v>
      </c>
      <c r="K263">
        <f t="shared" si="16"/>
        <v>2004</v>
      </c>
      <c r="L263" t="s">
        <v>6</v>
      </c>
      <c r="M263" t="s">
        <v>6</v>
      </c>
      <c r="N263" t="str">
        <f t="shared" si="17"/>
        <v>R1012</v>
      </c>
      <c r="O263" t="str">
        <f t="shared" si="18"/>
        <v>6-Sep-2004</v>
      </c>
      <c r="P263" s="10">
        <v>38236</v>
      </c>
      <c r="Q263" s="13">
        <v>2500.9299999999998</v>
      </c>
      <c r="R263" s="10">
        <v>45085</v>
      </c>
      <c r="S263" t="str">
        <f t="shared" si="19"/>
        <v>18</v>
      </c>
    </row>
    <row r="264" spans="1:19" x14ac:dyDescent="0.3">
      <c r="A264" t="s">
        <v>286</v>
      </c>
      <c r="B264">
        <v>1991</v>
      </c>
      <c r="C264" t="s">
        <v>29</v>
      </c>
      <c r="D264">
        <v>5</v>
      </c>
      <c r="E264">
        <v>3</v>
      </c>
      <c r="F264">
        <v>2510.79</v>
      </c>
      <c r="G264" t="s">
        <v>6</v>
      </c>
      <c r="H264" t="s">
        <v>11</v>
      </c>
      <c r="I264" t="s">
        <v>8</v>
      </c>
      <c r="J264" t="s">
        <v>29</v>
      </c>
      <c r="K264">
        <f t="shared" si="16"/>
        <v>1991</v>
      </c>
      <c r="L264" t="s">
        <v>6</v>
      </c>
      <c r="M264" t="s">
        <v>11</v>
      </c>
      <c r="N264" t="str">
        <f t="shared" si="17"/>
        <v>R1013</v>
      </c>
      <c r="O264" t="str">
        <f t="shared" si="18"/>
        <v>5-Aug-1991</v>
      </c>
      <c r="P264" s="10">
        <v>33455</v>
      </c>
      <c r="Q264" s="13">
        <v>2510.79</v>
      </c>
      <c r="R264" s="10">
        <v>45085</v>
      </c>
      <c r="S264" t="str">
        <f t="shared" si="19"/>
        <v>31</v>
      </c>
    </row>
    <row r="265" spans="1:19" x14ac:dyDescent="0.3">
      <c r="A265" t="s">
        <v>287</v>
      </c>
      <c r="B265">
        <v>1997</v>
      </c>
      <c r="C265" t="s">
        <v>10</v>
      </c>
      <c r="D265">
        <v>2</v>
      </c>
      <c r="E265">
        <v>0</v>
      </c>
      <c r="F265">
        <v>2523.17</v>
      </c>
      <c r="G265" t="s">
        <v>7</v>
      </c>
      <c r="H265" t="s">
        <v>11</v>
      </c>
      <c r="I265" t="s">
        <v>18</v>
      </c>
      <c r="J265" t="s">
        <v>10</v>
      </c>
      <c r="K265">
        <f t="shared" si="16"/>
        <v>1997</v>
      </c>
      <c r="L265" t="s">
        <v>7</v>
      </c>
      <c r="M265" t="s">
        <v>11</v>
      </c>
      <c r="N265" t="str">
        <f t="shared" si="17"/>
        <v>R1012</v>
      </c>
      <c r="O265" t="str">
        <f t="shared" si="18"/>
        <v>2-Nov-1997</v>
      </c>
      <c r="P265" s="10">
        <v>35736</v>
      </c>
      <c r="Q265" s="13">
        <v>2523.17</v>
      </c>
      <c r="R265" s="10">
        <v>45085</v>
      </c>
      <c r="S265" t="str">
        <f t="shared" si="19"/>
        <v>25</v>
      </c>
    </row>
    <row r="266" spans="1:19" x14ac:dyDescent="0.3">
      <c r="A266" t="s">
        <v>288</v>
      </c>
      <c r="B266">
        <v>2000</v>
      </c>
      <c r="C266" t="s">
        <v>29</v>
      </c>
      <c r="D266">
        <v>25</v>
      </c>
      <c r="E266">
        <v>0</v>
      </c>
      <c r="F266">
        <v>2527.8200000000002</v>
      </c>
      <c r="G266" t="s">
        <v>6</v>
      </c>
      <c r="H266" t="s">
        <v>7</v>
      </c>
      <c r="I266" t="s">
        <v>18</v>
      </c>
      <c r="J266" t="s">
        <v>29</v>
      </c>
      <c r="K266">
        <f t="shared" si="16"/>
        <v>2000</v>
      </c>
      <c r="L266" t="s">
        <v>6</v>
      </c>
      <c r="M266" t="s">
        <v>7</v>
      </c>
      <c r="N266" t="str">
        <f t="shared" si="17"/>
        <v>R1012</v>
      </c>
      <c r="O266" t="str">
        <f t="shared" si="18"/>
        <v>25-Aug-2000</v>
      </c>
      <c r="P266" s="10">
        <v>36763</v>
      </c>
      <c r="Q266" s="13">
        <v>2527.8200000000002</v>
      </c>
      <c r="R266" s="10">
        <v>45085</v>
      </c>
      <c r="S266" t="str">
        <f t="shared" si="19"/>
        <v>22</v>
      </c>
    </row>
    <row r="267" spans="1:19" x14ac:dyDescent="0.3">
      <c r="A267" t="s">
        <v>289</v>
      </c>
      <c r="B267">
        <v>1997</v>
      </c>
      <c r="C267" t="s">
        <v>5</v>
      </c>
      <c r="D267">
        <v>28</v>
      </c>
      <c r="E267">
        <v>0</v>
      </c>
      <c r="F267">
        <v>2534.39</v>
      </c>
      <c r="G267" t="s">
        <v>7</v>
      </c>
      <c r="H267" t="s">
        <v>7</v>
      </c>
      <c r="I267" t="s">
        <v>18</v>
      </c>
      <c r="J267" t="s">
        <v>5</v>
      </c>
      <c r="K267">
        <f t="shared" si="16"/>
        <v>1997</v>
      </c>
      <c r="L267" t="s">
        <v>7</v>
      </c>
      <c r="M267" t="s">
        <v>7</v>
      </c>
      <c r="N267" t="str">
        <f t="shared" si="17"/>
        <v>R1012</v>
      </c>
      <c r="O267" t="str">
        <f t="shared" si="18"/>
        <v>28-Jul-1997</v>
      </c>
      <c r="P267" s="10">
        <v>35639</v>
      </c>
      <c r="Q267" s="13">
        <v>2534.39</v>
      </c>
      <c r="R267" s="10">
        <v>45085</v>
      </c>
      <c r="S267" t="str">
        <f t="shared" si="19"/>
        <v>25</v>
      </c>
    </row>
    <row r="268" spans="1:19" x14ac:dyDescent="0.3">
      <c r="A268" t="s">
        <v>290</v>
      </c>
      <c r="B268">
        <v>1990</v>
      </c>
      <c r="C268" t="s">
        <v>31</v>
      </c>
      <c r="D268">
        <v>1</v>
      </c>
      <c r="E268">
        <v>3</v>
      </c>
      <c r="F268">
        <v>2540.39</v>
      </c>
      <c r="G268" t="s">
        <v>6</v>
      </c>
      <c r="H268" t="s">
        <v>6</v>
      </c>
      <c r="I268" t="s">
        <v>8</v>
      </c>
      <c r="J268" t="s">
        <v>31</v>
      </c>
      <c r="K268">
        <f t="shared" si="16"/>
        <v>1990</v>
      </c>
      <c r="L268" t="s">
        <v>6</v>
      </c>
      <c r="M268" t="s">
        <v>6</v>
      </c>
      <c r="N268" t="str">
        <f t="shared" si="17"/>
        <v>R1013</v>
      </c>
      <c r="O268" t="str">
        <f t="shared" si="18"/>
        <v>1-Oct-1990</v>
      </c>
      <c r="P268" s="10">
        <v>33147</v>
      </c>
      <c r="Q268" s="13">
        <v>2540.39</v>
      </c>
      <c r="R268" s="10">
        <v>45085</v>
      </c>
      <c r="S268" t="str">
        <f t="shared" si="19"/>
        <v>32</v>
      </c>
    </row>
    <row r="269" spans="1:19" x14ac:dyDescent="0.3">
      <c r="A269" t="s">
        <v>291</v>
      </c>
      <c r="B269">
        <v>1991</v>
      </c>
      <c r="C269" t="s">
        <v>10</v>
      </c>
      <c r="D269">
        <v>17</v>
      </c>
      <c r="E269">
        <v>3</v>
      </c>
      <c r="F269">
        <v>2545.6799999999998</v>
      </c>
      <c r="G269" t="s">
        <v>6</v>
      </c>
      <c r="H269" t="s">
        <v>11</v>
      </c>
      <c r="I269" t="s">
        <v>8</v>
      </c>
      <c r="J269" t="s">
        <v>10</v>
      </c>
      <c r="K269">
        <f t="shared" si="16"/>
        <v>1991</v>
      </c>
      <c r="L269" t="s">
        <v>6</v>
      </c>
      <c r="M269" t="s">
        <v>11</v>
      </c>
      <c r="N269" t="str">
        <f t="shared" si="17"/>
        <v>R1013</v>
      </c>
      <c r="O269" t="str">
        <f t="shared" si="18"/>
        <v>17-Nov-1991</v>
      </c>
      <c r="P269" s="10">
        <v>33559</v>
      </c>
      <c r="Q269" s="13">
        <v>2545.6799999999998</v>
      </c>
      <c r="R269" s="10">
        <v>45085</v>
      </c>
      <c r="S269" t="str">
        <f t="shared" si="19"/>
        <v>31</v>
      </c>
    </row>
    <row r="270" spans="1:19" x14ac:dyDescent="0.3">
      <c r="A270" t="s">
        <v>292</v>
      </c>
      <c r="B270">
        <v>2002</v>
      </c>
      <c r="C270" t="s">
        <v>31</v>
      </c>
      <c r="D270">
        <v>11</v>
      </c>
      <c r="E270">
        <v>2</v>
      </c>
      <c r="F270">
        <v>2566.4699999999998</v>
      </c>
      <c r="G270" t="s">
        <v>6</v>
      </c>
      <c r="H270" t="s">
        <v>7</v>
      </c>
      <c r="I270" t="s">
        <v>8</v>
      </c>
      <c r="J270" t="s">
        <v>31</v>
      </c>
      <c r="K270">
        <f t="shared" si="16"/>
        <v>2002</v>
      </c>
      <c r="L270" t="s">
        <v>6</v>
      </c>
      <c r="M270" t="s">
        <v>7</v>
      </c>
      <c r="N270" t="str">
        <f t="shared" si="17"/>
        <v>R1013</v>
      </c>
      <c r="O270" t="str">
        <f t="shared" si="18"/>
        <v>11-Oct-2002</v>
      </c>
      <c r="P270" s="10">
        <v>37540</v>
      </c>
      <c r="Q270" s="13">
        <v>2566.4699999999998</v>
      </c>
      <c r="R270" s="10">
        <v>45085</v>
      </c>
      <c r="S270" t="str">
        <f t="shared" si="19"/>
        <v>20</v>
      </c>
    </row>
    <row r="271" spans="1:19" x14ac:dyDescent="0.3">
      <c r="A271" t="s">
        <v>293</v>
      </c>
      <c r="B271">
        <v>2002</v>
      </c>
      <c r="C271" t="s">
        <v>5</v>
      </c>
      <c r="D271">
        <v>20</v>
      </c>
      <c r="E271">
        <v>0</v>
      </c>
      <c r="F271">
        <v>2585.04</v>
      </c>
      <c r="G271" t="s">
        <v>6</v>
      </c>
      <c r="H271" t="s">
        <v>6</v>
      </c>
      <c r="I271" t="s">
        <v>294</v>
      </c>
      <c r="J271" t="s">
        <v>5</v>
      </c>
      <c r="K271">
        <f t="shared" si="16"/>
        <v>2002</v>
      </c>
      <c r="L271" t="s">
        <v>6</v>
      </c>
      <c r="M271" t="s">
        <v>6</v>
      </c>
      <c r="N271" t="str">
        <f t="shared" si="17"/>
        <v>R1021</v>
      </c>
      <c r="O271" t="str">
        <f t="shared" si="18"/>
        <v>20-Jul-2002</v>
      </c>
      <c r="P271" s="10">
        <v>37457</v>
      </c>
      <c r="Q271" s="13">
        <v>2585.04</v>
      </c>
      <c r="R271" s="10">
        <v>45085</v>
      </c>
      <c r="S271" t="str">
        <f t="shared" si="19"/>
        <v>20</v>
      </c>
    </row>
    <row r="272" spans="1:19" x14ac:dyDescent="0.3">
      <c r="A272" t="s">
        <v>295</v>
      </c>
      <c r="B272">
        <v>2001</v>
      </c>
      <c r="C272" t="s">
        <v>31</v>
      </c>
      <c r="D272">
        <v>15</v>
      </c>
      <c r="E272">
        <v>1</v>
      </c>
      <c r="F272">
        <v>2585.27</v>
      </c>
      <c r="G272" t="s">
        <v>6</v>
      </c>
      <c r="H272" t="s">
        <v>7</v>
      </c>
      <c r="I272" t="s">
        <v>36</v>
      </c>
      <c r="J272" t="s">
        <v>31</v>
      </c>
      <c r="K272">
        <f t="shared" si="16"/>
        <v>2001</v>
      </c>
      <c r="L272" t="s">
        <v>6</v>
      </c>
      <c r="M272" t="s">
        <v>7</v>
      </c>
      <c r="N272" t="str">
        <f t="shared" si="17"/>
        <v>R1011</v>
      </c>
      <c r="O272" t="str">
        <f t="shared" si="18"/>
        <v>15-Oct-2001</v>
      </c>
      <c r="P272" s="10">
        <v>37179</v>
      </c>
      <c r="Q272" s="13">
        <v>2585.27</v>
      </c>
      <c r="R272" s="10">
        <v>45085</v>
      </c>
      <c r="S272" t="str">
        <f t="shared" si="19"/>
        <v>21</v>
      </c>
    </row>
    <row r="273" spans="1:19" x14ac:dyDescent="0.3">
      <c r="A273" t="s">
        <v>296</v>
      </c>
      <c r="B273">
        <v>2001</v>
      </c>
      <c r="C273" t="s">
        <v>5</v>
      </c>
      <c r="D273">
        <v>28</v>
      </c>
      <c r="E273">
        <v>0</v>
      </c>
      <c r="F273">
        <v>2585.85</v>
      </c>
      <c r="G273" t="s">
        <v>6</v>
      </c>
      <c r="H273" t="s">
        <v>6</v>
      </c>
      <c r="I273" t="s">
        <v>241</v>
      </c>
      <c r="J273" t="s">
        <v>5</v>
      </c>
      <c r="K273">
        <f t="shared" si="16"/>
        <v>2001</v>
      </c>
      <c r="L273" t="s">
        <v>6</v>
      </c>
      <c r="M273" t="s">
        <v>6</v>
      </c>
      <c r="N273" t="str">
        <f t="shared" si="17"/>
        <v>R1024</v>
      </c>
      <c r="O273" t="str">
        <f t="shared" si="18"/>
        <v>28-Jul-2001</v>
      </c>
      <c r="P273" s="10">
        <v>37100</v>
      </c>
      <c r="Q273" s="13">
        <v>2585.85</v>
      </c>
      <c r="R273" s="10">
        <v>45085</v>
      </c>
      <c r="S273" t="str">
        <f t="shared" si="19"/>
        <v>21</v>
      </c>
    </row>
    <row r="274" spans="1:19" x14ac:dyDescent="0.3">
      <c r="A274" t="s">
        <v>297</v>
      </c>
      <c r="B274">
        <v>2001</v>
      </c>
      <c r="C274" t="s">
        <v>29</v>
      </c>
      <c r="D274">
        <v>26</v>
      </c>
      <c r="E274">
        <v>1</v>
      </c>
      <c r="F274">
        <v>2597.7800000000002</v>
      </c>
      <c r="G274" t="s">
        <v>6</v>
      </c>
      <c r="H274" t="s">
        <v>11</v>
      </c>
      <c r="I274" t="s">
        <v>36</v>
      </c>
      <c r="J274" t="s">
        <v>29</v>
      </c>
      <c r="K274">
        <f t="shared" si="16"/>
        <v>2001</v>
      </c>
      <c r="L274" t="s">
        <v>6</v>
      </c>
      <c r="M274" t="s">
        <v>11</v>
      </c>
      <c r="N274" t="str">
        <f t="shared" si="17"/>
        <v>R1011</v>
      </c>
      <c r="O274" t="str">
        <f t="shared" si="18"/>
        <v>26-Aug-2001</v>
      </c>
      <c r="P274" s="10">
        <v>37129</v>
      </c>
      <c r="Q274" s="13">
        <v>2597.7800000000002</v>
      </c>
      <c r="R274" s="10">
        <v>45085</v>
      </c>
      <c r="S274" t="str">
        <f t="shared" si="19"/>
        <v>21</v>
      </c>
    </row>
    <row r="275" spans="1:19" x14ac:dyDescent="0.3">
      <c r="A275" t="s">
        <v>298</v>
      </c>
      <c r="B275">
        <v>1997</v>
      </c>
      <c r="C275" t="s">
        <v>29</v>
      </c>
      <c r="D275">
        <v>26</v>
      </c>
      <c r="E275">
        <v>0</v>
      </c>
      <c r="F275">
        <v>2632.99</v>
      </c>
      <c r="G275" t="s">
        <v>6</v>
      </c>
      <c r="H275" t="s">
        <v>11</v>
      </c>
      <c r="I275" t="s">
        <v>36</v>
      </c>
      <c r="J275" t="s">
        <v>29</v>
      </c>
      <c r="K275">
        <f t="shared" si="16"/>
        <v>1997</v>
      </c>
      <c r="L275" t="s">
        <v>6</v>
      </c>
      <c r="M275" t="s">
        <v>11</v>
      </c>
      <c r="N275" t="str">
        <f t="shared" si="17"/>
        <v>R1011</v>
      </c>
      <c r="O275" t="str">
        <f t="shared" si="18"/>
        <v>26-Aug-1997</v>
      </c>
      <c r="P275" s="10">
        <v>35668</v>
      </c>
      <c r="Q275" s="13">
        <v>2632.99</v>
      </c>
      <c r="R275" s="10">
        <v>45085</v>
      </c>
      <c r="S275" t="str">
        <f t="shared" si="19"/>
        <v>25</v>
      </c>
    </row>
    <row r="276" spans="1:19" x14ac:dyDescent="0.3">
      <c r="A276" t="s">
        <v>299</v>
      </c>
      <c r="B276">
        <v>2000</v>
      </c>
      <c r="C276" t="s">
        <v>13</v>
      </c>
      <c r="D276">
        <v>24</v>
      </c>
      <c r="E276">
        <v>1</v>
      </c>
      <c r="F276">
        <v>2639.04</v>
      </c>
      <c r="G276" t="s">
        <v>6</v>
      </c>
      <c r="H276" t="s">
        <v>6</v>
      </c>
      <c r="I276" t="s">
        <v>18</v>
      </c>
      <c r="J276" t="s">
        <v>13</v>
      </c>
      <c r="K276">
        <f t="shared" si="16"/>
        <v>2000</v>
      </c>
      <c r="L276" t="s">
        <v>6</v>
      </c>
      <c r="M276" t="s">
        <v>6</v>
      </c>
      <c r="N276" t="str">
        <f t="shared" si="17"/>
        <v>R1012</v>
      </c>
      <c r="O276" t="str">
        <f t="shared" si="18"/>
        <v>24-Jun-2000</v>
      </c>
      <c r="P276" s="10">
        <v>36701</v>
      </c>
      <c r="Q276" s="13">
        <v>2639.04</v>
      </c>
      <c r="R276" s="10">
        <v>45085</v>
      </c>
      <c r="S276" t="str">
        <f t="shared" si="19"/>
        <v>22</v>
      </c>
    </row>
    <row r="277" spans="1:19" x14ac:dyDescent="0.3">
      <c r="A277" t="s">
        <v>300</v>
      </c>
      <c r="B277">
        <v>2000</v>
      </c>
      <c r="C277" t="s">
        <v>25</v>
      </c>
      <c r="D277">
        <v>9</v>
      </c>
      <c r="E277">
        <v>1</v>
      </c>
      <c r="F277">
        <v>2643.27</v>
      </c>
      <c r="G277" t="s">
        <v>6</v>
      </c>
      <c r="H277" t="s">
        <v>11</v>
      </c>
      <c r="I277" t="s">
        <v>18</v>
      </c>
      <c r="J277" t="s">
        <v>25</v>
      </c>
      <c r="K277">
        <f t="shared" si="16"/>
        <v>2000</v>
      </c>
      <c r="L277" t="s">
        <v>6</v>
      </c>
      <c r="M277" t="s">
        <v>11</v>
      </c>
      <c r="N277" t="str">
        <f t="shared" si="17"/>
        <v>R1012</v>
      </c>
      <c r="O277" t="str">
        <f t="shared" si="18"/>
        <v>9-Dec-2000</v>
      </c>
      <c r="P277" s="10">
        <v>36869</v>
      </c>
      <c r="Q277" s="13">
        <v>2643.27</v>
      </c>
      <c r="R277" s="10">
        <v>45085</v>
      </c>
      <c r="S277" t="str">
        <f t="shared" si="19"/>
        <v>22</v>
      </c>
    </row>
    <row r="278" spans="1:19" x14ac:dyDescent="0.3">
      <c r="A278" t="s">
        <v>301</v>
      </c>
      <c r="B278">
        <v>1996</v>
      </c>
      <c r="C278" t="s">
        <v>29</v>
      </c>
      <c r="D278">
        <v>5</v>
      </c>
      <c r="E278">
        <v>0</v>
      </c>
      <c r="F278">
        <v>2680.95</v>
      </c>
      <c r="G278" t="s">
        <v>7</v>
      </c>
      <c r="H278" t="s">
        <v>6</v>
      </c>
      <c r="I278" t="s">
        <v>18</v>
      </c>
      <c r="J278" t="s">
        <v>29</v>
      </c>
      <c r="K278">
        <f t="shared" si="16"/>
        <v>1996</v>
      </c>
      <c r="L278" t="s">
        <v>7</v>
      </c>
      <c r="M278" t="s">
        <v>6</v>
      </c>
      <c r="N278" t="str">
        <f t="shared" si="17"/>
        <v>R1012</v>
      </c>
      <c r="O278" t="str">
        <f t="shared" si="18"/>
        <v>5-Aug-1996</v>
      </c>
      <c r="P278" s="10">
        <v>35282</v>
      </c>
      <c r="Q278" s="13">
        <v>2680.95</v>
      </c>
      <c r="R278" s="10">
        <v>45085</v>
      </c>
      <c r="S278" t="str">
        <f t="shared" si="19"/>
        <v>26</v>
      </c>
    </row>
    <row r="279" spans="1:19" x14ac:dyDescent="0.3">
      <c r="A279" t="s">
        <v>302</v>
      </c>
      <c r="B279">
        <v>1994</v>
      </c>
      <c r="C279" t="s">
        <v>15</v>
      </c>
      <c r="D279">
        <v>17</v>
      </c>
      <c r="E279">
        <v>0</v>
      </c>
      <c r="F279">
        <v>2684.69</v>
      </c>
      <c r="G279" t="s">
        <v>6</v>
      </c>
      <c r="H279" t="s">
        <v>6</v>
      </c>
      <c r="I279" t="s">
        <v>8</v>
      </c>
      <c r="J279" t="s">
        <v>15</v>
      </c>
      <c r="K279">
        <f t="shared" si="16"/>
        <v>1994</v>
      </c>
      <c r="L279" t="s">
        <v>6</v>
      </c>
      <c r="M279" t="s">
        <v>6</v>
      </c>
      <c r="N279" t="str">
        <f t="shared" si="17"/>
        <v>R1013</v>
      </c>
      <c r="O279" t="str">
        <f t="shared" si="18"/>
        <v>17-Sep-1994</v>
      </c>
      <c r="P279" s="10">
        <v>34594</v>
      </c>
      <c r="Q279" s="13">
        <v>2684.69</v>
      </c>
      <c r="R279" s="10">
        <v>45085</v>
      </c>
      <c r="S279" t="str">
        <f t="shared" si="19"/>
        <v>28</v>
      </c>
    </row>
    <row r="280" spans="1:19" x14ac:dyDescent="0.3">
      <c r="A280" t="s">
        <v>303</v>
      </c>
      <c r="B280">
        <v>1994</v>
      </c>
      <c r="C280" t="s">
        <v>31</v>
      </c>
      <c r="D280">
        <v>2</v>
      </c>
      <c r="E280">
        <v>0</v>
      </c>
      <c r="F280">
        <v>2689.5</v>
      </c>
      <c r="G280" t="s">
        <v>7</v>
      </c>
      <c r="H280" t="s">
        <v>6</v>
      </c>
      <c r="I280" t="s">
        <v>8</v>
      </c>
      <c r="J280" t="s">
        <v>31</v>
      </c>
      <c r="K280">
        <f t="shared" si="16"/>
        <v>1994</v>
      </c>
      <c r="L280" t="s">
        <v>7</v>
      </c>
      <c r="M280" t="s">
        <v>6</v>
      </c>
      <c r="N280" t="str">
        <f t="shared" si="17"/>
        <v>R1013</v>
      </c>
      <c r="O280" t="str">
        <f t="shared" si="18"/>
        <v>2-Oct-1994</v>
      </c>
      <c r="P280" s="10">
        <v>34609</v>
      </c>
      <c r="Q280" s="13">
        <v>2689.5</v>
      </c>
      <c r="R280" s="10">
        <v>45085</v>
      </c>
      <c r="S280" t="str">
        <f t="shared" si="19"/>
        <v>28</v>
      </c>
    </row>
    <row r="281" spans="1:19" x14ac:dyDescent="0.3">
      <c r="A281" t="s">
        <v>304</v>
      </c>
      <c r="B281">
        <v>1999</v>
      </c>
      <c r="C281" t="s">
        <v>13</v>
      </c>
      <c r="D281">
        <v>11</v>
      </c>
      <c r="E281">
        <v>0</v>
      </c>
      <c r="F281">
        <v>2690.11</v>
      </c>
      <c r="G281" t="s">
        <v>6</v>
      </c>
      <c r="H281" t="s">
        <v>6</v>
      </c>
      <c r="I281" t="s">
        <v>18</v>
      </c>
      <c r="J281" t="s">
        <v>13</v>
      </c>
      <c r="K281">
        <f t="shared" si="16"/>
        <v>1999</v>
      </c>
      <c r="L281" t="s">
        <v>6</v>
      </c>
      <c r="M281" t="s">
        <v>6</v>
      </c>
      <c r="N281" t="str">
        <f t="shared" si="17"/>
        <v>R1012</v>
      </c>
      <c r="O281" t="str">
        <f t="shared" si="18"/>
        <v>11-Jun-1999</v>
      </c>
      <c r="P281" s="10">
        <v>36322</v>
      </c>
      <c r="Q281" s="13">
        <v>2690.11</v>
      </c>
      <c r="R281" s="10">
        <v>45085</v>
      </c>
      <c r="S281" t="str">
        <f t="shared" si="19"/>
        <v>23</v>
      </c>
    </row>
    <row r="282" spans="1:19" x14ac:dyDescent="0.3">
      <c r="A282" t="s">
        <v>305</v>
      </c>
      <c r="B282">
        <v>1996</v>
      </c>
      <c r="C282" t="s">
        <v>13</v>
      </c>
      <c r="D282">
        <v>13</v>
      </c>
      <c r="E282">
        <v>0</v>
      </c>
      <c r="F282">
        <v>2699.57</v>
      </c>
      <c r="G282" t="s">
        <v>6</v>
      </c>
      <c r="H282" t="s">
        <v>11</v>
      </c>
      <c r="I282" t="s">
        <v>18</v>
      </c>
      <c r="J282" t="s">
        <v>13</v>
      </c>
      <c r="K282">
        <f t="shared" si="16"/>
        <v>1996</v>
      </c>
      <c r="L282" t="s">
        <v>6</v>
      </c>
      <c r="M282" t="s">
        <v>11</v>
      </c>
      <c r="N282" t="str">
        <f t="shared" si="17"/>
        <v>R1012</v>
      </c>
      <c r="O282" t="str">
        <f t="shared" si="18"/>
        <v>13-Jun-1996</v>
      </c>
      <c r="P282" s="10">
        <v>35229</v>
      </c>
      <c r="Q282" s="13">
        <v>2699.57</v>
      </c>
      <c r="R282" s="10">
        <v>45085</v>
      </c>
      <c r="S282" t="str">
        <f t="shared" si="19"/>
        <v>26</v>
      </c>
    </row>
    <row r="283" spans="1:19" x14ac:dyDescent="0.3">
      <c r="A283" t="s">
        <v>306</v>
      </c>
      <c r="B283">
        <v>2003</v>
      </c>
      <c r="C283" t="s">
        <v>5</v>
      </c>
      <c r="D283">
        <v>17</v>
      </c>
      <c r="E283">
        <v>1</v>
      </c>
      <c r="F283">
        <v>2709.11</v>
      </c>
      <c r="G283" t="s">
        <v>6</v>
      </c>
      <c r="H283" t="s">
        <v>6</v>
      </c>
      <c r="I283" t="s">
        <v>18</v>
      </c>
      <c r="J283" t="s">
        <v>5</v>
      </c>
      <c r="K283">
        <f t="shared" si="16"/>
        <v>2003</v>
      </c>
      <c r="L283" t="s">
        <v>6</v>
      </c>
      <c r="M283" t="s">
        <v>6</v>
      </c>
      <c r="N283" t="str">
        <f t="shared" si="17"/>
        <v>R1012</v>
      </c>
      <c r="O283" t="str">
        <f t="shared" si="18"/>
        <v>17-Jul-2003</v>
      </c>
      <c r="P283" s="10">
        <v>37819</v>
      </c>
      <c r="Q283" s="13">
        <v>2709.11</v>
      </c>
      <c r="R283" s="10">
        <v>45085</v>
      </c>
      <c r="S283" t="str">
        <f t="shared" si="19"/>
        <v>19</v>
      </c>
    </row>
    <row r="284" spans="1:19" x14ac:dyDescent="0.3">
      <c r="A284" t="s">
        <v>307</v>
      </c>
      <c r="B284">
        <v>2003</v>
      </c>
      <c r="C284" t="s">
        <v>10</v>
      </c>
      <c r="D284">
        <v>21</v>
      </c>
      <c r="E284">
        <v>1</v>
      </c>
      <c r="F284">
        <v>2709.24</v>
      </c>
      <c r="G284" t="s">
        <v>6</v>
      </c>
      <c r="H284" t="s">
        <v>6</v>
      </c>
      <c r="I284" t="s">
        <v>18</v>
      </c>
      <c r="J284" t="s">
        <v>10</v>
      </c>
      <c r="K284">
        <f t="shared" si="16"/>
        <v>2003</v>
      </c>
      <c r="L284" t="s">
        <v>6</v>
      </c>
      <c r="M284" t="s">
        <v>6</v>
      </c>
      <c r="N284" t="str">
        <f t="shared" si="17"/>
        <v>R1012</v>
      </c>
      <c r="O284" t="str">
        <f t="shared" si="18"/>
        <v>21-Nov-2003</v>
      </c>
      <c r="P284" s="10">
        <v>37946</v>
      </c>
      <c r="Q284" s="13">
        <v>2709.24</v>
      </c>
      <c r="R284" s="10">
        <v>45085</v>
      </c>
      <c r="S284" t="str">
        <f t="shared" si="19"/>
        <v>19</v>
      </c>
    </row>
    <row r="285" spans="1:19" x14ac:dyDescent="0.3">
      <c r="A285" t="s">
        <v>308</v>
      </c>
      <c r="B285">
        <v>2003</v>
      </c>
      <c r="C285" t="s">
        <v>25</v>
      </c>
      <c r="D285">
        <v>1</v>
      </c>
      <c r="E285">
        <v>1</v>
      </c>
      <c r="F285">
        <v>2710.83</v>
      </c>
      <c r="G285" t="s">
        <v>6</v>
      </c>
      <c r="H285" t="s">
        <v>7</v>
      </c>
      <c r="I285" t="s">
        <v>18</v>
      </c>
      <c r="J285" t="s">
        <v>25</v>
      </c>
      <c r="K285">
        <f t="shared" si="16"/>
        <v>2003</v>
      </c>
      <c r="L285" t="s">
        <v>6</v>
      </c>
      <c r="M285" t="s">
        <v>7</v>
      </c>
      <c r="N285" t="str">
        <f t="shared" si="17"/>
        <v>R1012</v>
      </c>
      <c r="O285" t="str">
        <f t="shared" si="18"/>
        <v>1-Dec-2003</v>
      </c>
      <c r="P285" s="10">
        <v>37956</v>
      </c>
      <c r="Q285" s="13">
        <v>2710.83</v>
      </c>
      <c r="R285" s="10">
        <v>45085</v>
      </c>
      <c r="S285" t="str">
        <f t="shared" si="19"/>
        <v>19</v>
      </c>
    </row>
    <row r="286" spans="1:19" x14ac:dyDescent="0.3">
      <c r="A286" t="s">
        <v>309</v>
      </c>
      <c r="B286">
        <v>2003</v>
      </c>
      <c r="C286" t="s">
        <v>29</v>
      </c>
      <c r="D286">
        <v>6</v>
      </c>
      <c r="E286">
        <v>1</v>
      </c>
      <c r="F286">
        <v>2719.28</v>
      </c>
      <c r="G286" t="s">
        <v>6</v>
      </c>
      <c r="H286" t="s">
        <v>6</v>
      </c>
      <c r="I286" t="s">
        <v>18</v>
      </c>
      <c r="J286" t="s">
        <v>29</v>
      </c>
      <c r="K286">
        <f t="shared" si="16"/>
        <v>2003</v>
      </c>
      <c r="L286" t="s">
        <v>6</v>
      </c>
      <c r="M286" t="s">
        <v>6</v>
      </c>
      <c r="N286" t="str">
        <f t="shared" si="17"/>
        <v>R1012</v>
      </c>
      <c r="O286" t="str">
        <f t="shared" si="18"/>
        <v>6-Aug-2003</v>
      </c>
      <c r="P286" s="10">
        <v>37839</v>
      </c>
      <c r="Q286" s="13">
        <v>2719.28</v>
      </c>
      <c r="R286" s="10">
        <v>45085</v>
      </c>
      <c r="S286" t="str">
        <f t="shared" si="19"/>
        <v>19</v>
      </c>
    </row>
    <row r="287" spans="1:19" x14ac:dyDescent="0.3">
      <c r="A287" t="s">
        <v>310</v>
      </c>
      <c r="B287">
        <v>1997</v>
      </c>
      <c r="C287" t="s">
        <v>31</v>
      </c>
      <c r="D287">
        <v>30</v>
      </c>
      <c r="E287">
        <v>0</v>
      </c>
      <c r="F287">
        <v>2721.32</v>
      </c>
      <c r="G287" t="s">
        <v>11</v>
      </c>
      <c r="H287" t="s">
        <v>7</v>
      </c>
      <c r="I287" t="s">
        <v>270</v>
      </c>
      <c r="J287" t="s">
        <v>31</v>
      </c>
      <c r="K287">
        <f t="shared" si="16"/>
        <v>1997</v>
      </c>
      <c r="L287" t="s">
        <v>11</v>
      </c>
      <c r="M287" t="s">
        <v>7</v>
      </c>
      <c r="N287" t="str">
        <f t="shared" si="17"/>
        <v>R1014</v>
      </c>
      <c r="O287" t="str">
        <f t="shared" si="18"/>
        <v>30-Oct-1997</v>
      </c>
      <c r="P287" s="10">
        <v>35733</v>
      </c>
      <c r="Q287" s="13">
        <v>2721.32</v>
      </c>
      <c r="R287" s="10">
        <v>45085</v>
      </c>
      <c r="S287" t="str">
        <f t="shared" si="19"/>
        <v>25</v>
      </c>
    </row>
    <row r="288" spans="1:19" x14ac:dyDescent="0.3">
      <c r="A288" t="s">
        <v>311</v>
      </c>
      <c r="B288">
        <v>1988</v>
      </c>
      <c r="C288" t="s">
        <v>29</v>
      </c>
      <c r="D288">
        <v>20</v>
      </c>
      <c r="E288">
        <v>3</v>
      </c>
      <c r="F288">
        <v>2726.06</v>
      </c>
      <c r="G288" t="s">
        <v>6</v>
      </c>
      <c r="H288" t="s">
        <v>6</v>
      </c>
      <c r="I288" t="s">
        <v>8</v>
      </c>
      <c r="J288" t="s">
        <v>29</v>
      </c>
      <c r="K288">
        <f t="shared" si="16"/>
        <v>1988</v>
      </c>
      <c r="L288" t="s">
        <v>6</v>
      </c>
      <c r="M288" t="s">
        <v>6</v>
      </c>
      <c r="N288" t="str">
        <f t="shared" si="17"/>
        <v>R1013</v>
      </c>
      <c r="O288" t="str">
        <f t="shared" si="18"/>
        <v>20-Aug-1988</v>
      </c>
      <c r="P288" s="10">
        <v>32375</v>
      </c>
      <c r="Q288" s="13">
        <v>2726.06</v>
      </c>
      <c r="R288" s="10">
        <v>45085</v>
      </c>
      <c r="S288" t="str">
        <f t="shared" si="19"/>
        <v>34</v>
      </c>
    </row>
    <row r="289" spans="1:19" x14ac:dyDescent="0.3">
      <c r="A289" t="s">
        <v>312</v>
      </c>
      <c r="B289">
        <v>1997</v>
      </c>
      <c r="C289" t="s">
        <v>31</v>
      </c>
      <c r="D289">
        <v>6</v>
      </c>
      <c r="E289">
        <v>0</v>
      </c>
      <c r="F289">
        <v>2727.4</v>
      </c>
      <c r="G289" t="s">
        <v>7</v>
      </c>
      <c r="H289" t="s">
        <v>7</v>
      </c>
      <c r="I289" t="s">
        <v>162</v>
      </c>
      <c r="J289" t="s">
        <v>31</v>
      </c>
      <c r="K289">
        <f t="shared" si="16"/>
        <v>1997</v>
      </c>
      <c r="L289" t="s">
        <v>7</v>
      </c>
      <c r="M289" t="s">
        <v>7</v>
      </c>
      <c r="N289" t="str">
        <f t="shared" si="17"/>
        <v>R1016</v>
      </c>
      <c r="O289" t="str">
        <f t="shared" si="18"/>
        <v>6-Oct-1997</v>
      </c>
      <c r="P289" s="10">
        <v>35709</v>
      </c>
      <c r="Q289" s="13">
        <v>2727.4</v>
      </c>
      <c r="R289" s="10">
        <v>45085</v>
      </c>
      <c r="S289" t="str">
        <f t="shared" si="19"/>
        <v>25</v>
      </c>
    </row>
    <row r="290" spans="1:19" x14ac:dyDescent="0.3">
      <c r="A290" t="s">
        <v>313</v>
      </c>
      <c r="B290">
        <v>2003</v>
      </c>
      <c r="C290" t="s">
        <v>25</v>
      </c>
      <c r="D290">
        <v>3</v>
      </c>
      <c r="E290">
        <v>1</v>
      </c>
      <c r="F290">
        <v>2730.11</v>
      </c>
      <c r="G290" t="s">
        <v>6</v>
      </c>
      <c r="H290" t="s">
        <v>7</v>
      </c>
      <c r="I290" t="s">
        <v>18</v>
      </c>
      <c r="J290" t="s">
        <v>25</v>
      </c>
      <c r="K290">
        <f t="shared" si="16"/>
        <v>2003</v>
      </c>
      <c r="L290" t="s">
        <v>6</v>
      </c>
      <c r="M290" t="s">
        <v>7</v>
      </c>
      <c r="N290" t="str">
        <f t="shared" si="17"/>
        <v>R1012</v>
      </c>
      <c r="O290" t="str">
        <f t="shared" si="18"/>
        <v>3-Dec-2003</v>
      </c>
      <c r="P290" s="10">
        <v>37958</v>
      </c>
      <c r="Q290" s="13">
        <v>2730.11</v>
      </c>
      <c r="R290" s="10">
        <v>45085</v>
      </c>
      <c r="S290" t="str">
        <f t="shared" si="19"/>
        <v>19</v>
      </c>
    </row>
    <row r="291" spans="1:19" x14ac:dyDescent="0.3">
      <c r="A291" t="s">
        <v>314</v>
      </c>
      <c r="B291">
        <v>2000</v>
      </c>
      <c r="C291" t="s">
        <v>25</v>
      </c>
      <c r="D291">
        <v>17</v>
      </c>
      <c r="E291">
        <v>0</v>
      </c>
      <c r="F291">
        <v>2731.91</v>
      </c>
      <c r="G291" t="s">
        <v>6</v>
      </c>
      <c r="H291" t="s">
        <v>7</v>
      </c>
      <c r="I291" t="s">
        <v>241</v>
      </c>
      <c r="J291" t="s">
        <v>25</v>
      </c>
      <c r="K291">
        <f t="shared" si="16"/>
        <v>2000</v>
      </c>
      <c r="L291" t="s">
        <v>6</v>
      </c>
      <c r="M291" t="s">
        <v>7</v>
      </c>
      <c r="N291" t="str">
        <f t="shared" si="17"/>
        <v>R1024</v>
      </c>
      <c r="O291" t="str">
        <f t="shared" si="18"/>
        <v>17-Dec-2000</v>
      </c>
      <c r="P291" s="10">
        <v>36877</v>
      </c>
      <c r="Q291" s="13">
        <v>2731.91</v>
      </c>
      <c r="R291" s="10">
        <v>45085</v>
      </c>
      <c r="S291" t="str">
        <f t="shared" si="19"/>
        <v>22</v>
      </c>
    </row>
    <row r="292" spans="1:19" x14ac:dyDescent="0.3">
      <c r="A292" t="s">
        <v>315</v>
      </c>
      <c r="B292">
        <v>2000</v>
      </c>
      <c r="C292" t="s">
        <v>31</v>
      </c>
      <c r="D292">
        <v>3</v>
      </c>
      <c r="E292">
        <v>0</v>
      </c>
      <c r="F292">
        <v>2741.95</v>
      </c>
      <c r="G292" t="s">
        <v>6</v>
      </c>
      <c r="H292" t="s">
        <v>7</v>
      </c>
      <c r="I292" t="s">
        <v>241</v>
      </c>
      <c r="J292" t="s">
        <v>31</v>
      </c>
      <c r="K292">
        <f t="shared" si="16"/>
        <v>2000</v>
      </c>
      <c r="L292" t="s">
        <v>6</v>
      </c>
      <c r="M292" t="s">
        <v>7</v>
      </c>
      <c r="N292" t="str">
        <f t="shared" si="17"/>
        <v>R1024</v>
      </c>
      <c r="O292" t="str">
        <f t="shared" si="18"/>
        <v>3-Oct-2000</v>
      </c>
      <c r="P292" s="10">
        <v>36802</v>
      </c>
      <c r="Q292" s="13">
        <v>2741.95</v>
      </c>
      <c r="R292" s="10">
        <v>45085</v>
      </c>
      <c r="S292" t="str">
        <f t="shared" si="19"/>
        <v>22</v>
      </c>
    </row>
    <row r="293" spans="1:19" x14ac:dyDescent="0.3">
      <c r="A293" t="s">
        <v>316</v>
      </c>
      <c r="B293">
        <v>2000</v>
      </c>
      <c r="C293" t="s">
        <v>31</v>
      </c>
      <c r="D293">
        <v>11</v>
      </c>
      <c r="E293">
        <v>0</v>
      </c>
      <c r="F293">
        <v>2755.02</v>
      </c>
      <c r="G293" t="s">
        <v>6</v>
      </c>
      <c r="H293" t="s">
        <v>11</v>
      </c>
      <c r="I293" t="s">
        <v>241</v>
      </c>
      <c r="J293" t="s">
        <v>31</v>
      </c>
      <c r="K293">
        <f t="shared" si="16"/>
        <v>2000</v>
      </c>
      <c r="L293" t="s">
        <v>6</v>
      </c>
      <c r="M293" t="s">
        <v>11</v>
      </c>
      <c r="N293" t="str">
        <f t="shared" si="17"/>
        <v>R1024</v>
      </c>
      <c r="O293" t="str">
        <f t="shared" si="18"/>
        <v>11-Oct-2000</v>
      </c>
      <c r="P293" s="10">
        <v>36810</v>
      </c>
      <c r="Q293" s="13">
        <v>2755.02</v>
      </c>
      <c r="R293" s="10">
        <v>45085</v>
      </c>
      <c r="S293" t="str">
        <f t="shared" si="19"/>
        <v>22</v>
      </c>
    </row>
    <row r="294" spans="1:19" x14ac:dyDescent="0.3">
      <c r="A294" t="s">
        <v>317</v>
      </c>
      <c r="B294">
        <v>1997</v>
      </c>
      <c r="C294" t="s">
        <v>29</v>
      </c>
      <c r="D294">
        <v>10</v>
      </c>
      <c r="E294">
        <v>0</v>
      </c>
      <c r="F294">
        <v>2758.99</v>
      </c>
      <c r="G294" t="s">
        <v>6</v>
      </c>
      <c r="H294" t="s">
        <v>11</v>
      </c>
      <c r="I294" t="s">
        <v>18</v>
      </c>
      <c r="J294" t="s">
        <v>29</v>
      </c>
      <c r="K294">
        <f t="shared" si="16"/>
        <v>1997</v>
      </c>
      <c r="L294" t="s">
        <v>6</v>
      </c>
      <c r="M294" t="s">
        <v>11</v>
      </c>
      <c r="N294" t="str">
        <f t="shared" si="17"/>
        <v>R1012</v>
      </c>
      <c r="O294" t="str">
        <f t="shared" si="18"/>
        <v>10-Aug-1997</v>
      </c>
      <c r="P294" s="10">
        <v>35652</v>
      </c>
      <c r="Q294" s="13">
        <v>2758.99</v>
      </c>
      <c r="R294" s="10">
        <v>45085</v>
      </c>
      <c r="S294" t="str">
        <f t="shared" si="19"/>
        <v>25</v>
      </c>
    </row>
    <row r="295" spans="1:19" x14ac:dyDescent="0.3">
      <c r="A295" t="s">
        <v>318</v>
      </c>
      <c r="B295">
        <v>2004</v>
      </c>
      <c r="C295" t="s">
        <v>10</v>
      </c>
      <c r="D295">
        <v>14</v>
      </c>
      <c r="E295">
        <v>0</v>
      </c>
      <c r="F295">
        <v>2773.46</v>
      </c>
      <c r="G295" t="s">
        <v>6</v>
      </c>
      <c r="H295" t="s">
        <v>11</v>
      </c>
      <c r="I295" t="s">
        <v>294</v>
      </c>
      <c r="J295" t="s">
        <v>10</v>
      </c>
      <c r="K295">
        <f t="shared" si="16"/>
        <v>2004</v>
      </c>
      <c r="L295" t="s">
        <v>6</v>
      </c>
      <c r="M295" t="s">
        <v>11</v>
      </c>
      <c r="N295" t="str">
        <f t="shared" si="17"/>
        <v>R1021</v>
      </c>
      <c r="O295" t="str">
        <f t="shared" si="18"/>
        <v>14-Nov-2004</v>
      </c>
      <c r="P295" s="10">
        <v>38305</v>
      </c>
      <c r="Q295" s="13">
        <v>2773.46</v>
      </c>
      <c r="R295" s="10">
        <v>45085</v>
      </c>
      <c r="S295" t="str">
        <f t="shared" si="19"/>
        <v>18</v>
      </c>
    </row>
    <row r="296" spans="1:19" x14ac:dyDescent="0.3">
      <c r="B296">
        <v>1999</v>
      </c>
      <c r="C296" t="s">
        <v>13</v>
      </c>
      <c r="D296">
        <v>9</v>
      </c>
      <c r="E296">
        <v>1</v>
      </c>
      <c r="F296">
        <v>2775.19</v>
      </c>
      <c r="G296" t="s">
        <v>6</v>
      </c>
      <c r="H296" t="s">
        <v>11</v>
      </c>
      <c r="I296" t="s">
        <v>18</v>
      </c>
      <c r="J296" t="s">
        <v>13</v>
      </c>
      <c r="K296">
        <f t="shared" si="16"/>
        <v>1999</v>
      </c>
      <c r="L296" t="s">
        <v>6</v>
      </c>
      <c r="M296" t="s">
        <v>11</v>
      </c>
      <c r="N296" t="str">
        <f t="shared" si="17"/>
        <v>R1012</v>
      </c>
      <c r="O296" t="str">
        <f t="shared" si="18"/>
        <v>9-Jun-1999</v>
      </c>
      <c r="P296" s="10">
        <v>36320</v>
      </c>
      <c r="Q296" s="13">
        <v>2775.19</v>
      </c>
      <c r="R296" s="10">
        <v>45085</v>
      </c>
      <c r="S296" t="str">
        <f t="shared" si="19"/>
        <v>23</v>
      </c>
    </row>
    <row r="297" spans="1:19" x14ac:dyDescent="0.3">
      <c r="A297" t="s">
        <v>319</v>
      </c>
      <c r="B297">
        <v>1999</v>
      </c>
      <c r="C297" t="s">
        <v>29</v>
      </c>
      <c r="D297">
        <v>29</v>
      </c>
      <c r="E297">
        <v>1</v>
      </c>
      <c r="F297">
        <v>2775.19</v>
      </c>
      <c r="G297" t="s">
        <v>6</v>
      </c>
      <c r="H297" t="s">
        <v>11</v>
      </c>
      <c r="I297" t="s">
        <v>18</v>
      </c>
      <c r="J297" t="s">
        <v>29</v>
      </c>
      <c r="K297">
        <f t="shared" si="16"/>
        <v>1999</v>
      </c>
      <c r="L297" t="s">
        <v>6</v>
      </c>
      <c r="M297" t="s">
        <v>11</v>
      </c>
      <c r="N297" t="str">
        <f t="shared" si="17"/>
        <v>R1012</v>
      </c>
      <c r="O297" t="str">
        <f t="shared" si="18"/>
        <v>29-Aug-1999</v>
      </c>
      <c r="P297" s="10">
        <v>36401</v>
      </c>
      <c r="Q297" s="13">
        <v>2775.19</v>
      </c>
      <c r="R297" s="10">
        <v>45085</v>
      </c>
      <c r="S297" t="str">
        <f t="shared" si="19"/>
        <v>23</v>
      </c>
    </row>
    <row r="298" spans="1:19" x14ac:dyDescent="0.3">
      <c r="A298" t="s">
        <v>320</v>
      </c>
      <c r="B298">
        <v>1999</v>
      </c>
      <c r="C298" t="s">
        <v>25</v>
      </c>
      <c r="D298">
        <v>24</v>
      </c>
      <c r="E298">
        <v>1</v>
      </c>
      <c r="F298">
        <v>2789.06</v>
      </c>
      <c r="G298" t="s">
        <v>6</v>
      </c>
      <c r="H298" t="s">
        <v>7</v>
      </c>
      <c r="I298" t="s">
        <v>18</v>
      </c>
      <c r="J298" t="s">
        <v>25</v>
      </c>
      <c r="K298">
        <f t="shared" si="16"/>
        <v>1999</v>
      </c>
      <c r="L298" t="s">
        <v>6</v>
      </c>
      <c r="M298" t="s">
        <v>7</v>
      </c>
      <c r="N298" t="str">
        <f t="shared" si="17"/>
        <v>R1012</v>
      </c>
      <c r="O298" t="str">
        <f t="shared" si="18"/>
        <v>24-Dec-1999</v>
      </c>
      <c r="P298" s="10">
        <v>36518</v>
      </c>
      <c r="Q298" s="13">
        <v>2789.06</v>
      </c>
      <c r="R298" s="10">
        <v>45085</v>
      </c>
      <c r="S298" t="str">
        <f t="shared" si="19"/>
        <v>23</v>
      </c>
    </row>
    <row r="299" spans="1:19" x14ac:dyDescent="0.3">
      <c r="A299" t="s">
        <v>321</v>
      </c>
      <c r="B299">
        <v>2004</v>
      </c>
      <c r="C299" t="s">
        <v>29</v>
      </c>
      <c r="D299">
        <v>4</v>
      </c>
      <c r="E299">
        <v>2</v>
      </c>
      <c r="F299">
        <v>2801.26</v>
      </c>
      <c r="G299" t="s">
        <v>6</v>
      </c>
      <c r="H299" t="s">
        <v>7</v>
      </c>
      <c r="I299" t="s">
        <v>8</v>
      </c>
      <c r="J299" t="s">
        <v>29</v>
      </c>
      <c r="K299">
        <f t="shared" si="16"/>
        <v>2004</v>
      </c>
      <c r="L299" t="s">
        <v>6</v>
      </c>
      <c r="M299" t="s">
        <v>7</v>
      </c>
      <c r="N299" t="str">
        <f t="shared" si="17"/>
        <v>R1013</v>
      </c>
      <c r="O299" t="str">
        <f t="shared" si="18"/>
        <v>4-Aug-2004</v>
      </c>
      <c r="P299" s="10">
        <v>38203</v>
      </c>
      <c r="Q299" s="13">
        <v>2801.26</v>
      </c>
      <c r="R299" s="10">
        <v>45085</v>
      </c>
      <c r="S299" t="str">
        <f t="shared" si="19"/>
        <v>18</v>
      </c>
    </row>
    <row r="300" spans="1:19" x14ac:dyDescent="0.3">
      <c r="A300" t="s">
        <v>322</v>
      </c>
      <c r="B300">
        <v>2003</v>
      </c>
      <c r="C300" t="s">
        <v>15</v>
      </c>
      <c r="D300">
        <v>23</v>
      </c>
      <c r="E300">
        <v>2</v>
      </c>
      <c r="F300">
        <v>2803.7</v>
      </c>
      <c r="G300" t="s">
        <v>6</v>
      </c>
      <c r="H300" t="s">
        <v>11</v>
      </c>
      <c r="I300" t="s">
        <v>18</v>
      </c>
      <c r="J300" t="s">
        <v>15</v>
      </c>
      <c r="K300">
        <f t="shared" si="16"/>
        <v>2003</v>
      </c>
      <c r="L300" t="s">
        <v>6</v>
      </c>
      <c r="M300" t="s">
        <v>11</v>
      </c>
      <c r="N300" t="str">
        <f t="shared" si="17"/>
        <v>R1012</v>
      </c>
      <c r="O300" t="str">
        <f t="shared" si="18"/>
        <v>23-Sep-2003</v>
      </c>
      <c r="P300" s="10">
        <v>37887</v>
      </c>
      <c r="Q300" s="13">
        <v>2803.7</v>
      </c>
      <c r="R300" s="10">
        <v>45085</v>
      </c>
      <c r="S300" t="str">
        <f t="shared" si="19"/>
        <v>19</v>
      </c>
    </row>
    <row r="301" spans="1:19" x14ac:dyDescent="0.3">
      <c r="A301" t="s">
        <v>323</v>
      </c>
      <c r="B301">
        <v>2000</v>
      </c>
      <c r="C301" t="s">
        <v>31</v>
      </c>
      <c r="D301">
        <v>1</v>
      </c>
      <c r="E301">
        <v>0</v>
      </c>
      <c r="F301">
        <v>2819.51</v>
      </c>
      <c r="G301" t="s">
        <v>6</v>
      </c>
      <c r="H301" t="s">
        <v>7</v>
      </c>
      <c r="I301" t="s">
        <v>36</v>
      </c>
      <c r="J301" t="s">
        <v>31</v>
      </c>
      <c r="K301">
        <f t="shared" si="16"/>
        <v>2000</v>
      </c>
      <c r="L301" t="s">
        <v>6</v>
      </c>
      <c r="M301" t="s">
        <v>7</v>
      </c>
      <c r="N301" t="str">
        <f t="shared" si="17"/>
        <v>R1011</v>
      </c>
      <c r="O301" t="str">
        <f t="shared" si="18"/>
        <v>1-Oct-2000</v>
      </c>
      <c r="P301" s="10">
        <v>36800</v>
      </c>
      <c r="Q301" s="13">
        <v>2819.51</v>
      </c>
      <c r="R301" s="10">
        <v>45085</v>
      </c>
      <c r="S301" t="str">
        <f t="shared" si="19"/>
        <v>22</v>
      </c>
    </row>
    <row r="302" spans="1:19" x14ac:dyDescent="0.3">
      <c r="A302" t="s">
        <v>324</v>
      </c>
      <c r="B302">
        <v>1998</v>
      </c>
      <c r="C302" t="s">
        <v>10</v>
      </c>
      <c r="D302">
        <v>15</v>
      </c>
      <c r="E302">
        <v>0</v>
      </c>
      <c r="F302">
        <v>2842.76</v>
      </c>
      <c r="G302" t="s">
        <v>6</v>
      </c>
      <c r="H302" t="s">
        <v>7</v>
      </c>
      <c r="I302" t="s">
        <v>18</v>
      </c>
      <c r="J302" t="s">
        <v>10</v>
      </c>
      <c r="K302">
        <f t="shared" si="16"/>
        <v>1998</v>
      </c>
      <c r="L302" t="s">
        <v>6</v>
      </c>
      <c r="M302" t="s">
        <v>7</v>
      </c>
      <c r="N302" t="str">
        <f t="shared" si="17"/>
        <v>R1012</v>
      </c>
      <c r="O302" t="str">
        <f t="shared" si="18"/>
        <v>15-Nov-1998</v>
      </c>
      <c r="P302" s="10">
        <v>36114</v>
      </c>
      <c r="Q302" s="13">
        <v>2842.76</v>
      </c>
      <c r="R302" s="10">
        <v>45085</v>
      </c>
      <c r="S302" t="str">
        <f t="shared" si="19"/>
        <v>24</v>
      </c>
    </row>
    <row r="303" spans="1:19" x14ac:dyDescent="0.3">
      <c r="A303" t="s">
        <v>325</v>
      </c>
      <c r="B303">
        <v>1998</v>
      </c>
      <c r="C303" t="s">
        <v>13</v>
      </c>
      <c r="D303">
        <v>17</v>
      </c>
      <c r="E303">
        <v>0</v>
      </c>
      <c r="F303">
        <v>2850.68</v>
      </c>
      <c r="G303" t="s">
        <v>6</v>
      </c>
      <c r="H303" t="s">
        <v>7</v>
      </c>
      <c r="I303" t="s">
        <v>18</v>
      </c>
      <c r="J303" t="s">
        <v>13</v>
      </c>
      <c r="K303">
        <f t="shared" si="16"/>
        <v>1998</v>
      </c>
      <c r="L303" t="s">
        <v>6</v>
      </c>
      <c r="M303" t="s">
        <v>7</v>
      </c>
      <c r="N303" t="str">
        <f t="shared" si="17"/>
        <v>R1012</v>
      </c>
      <c r="O303" t="str">
        <f t="shared" si="18"/>
        <v>17-Jun-1998</v>
      </c>
      <c r="P303" s="10">
        <v>35963</v>
      </c>
      <c r="Q303" s="13">
        <v>2850.68</v>
      </c>
      <c r="R303" s="10">
        <v>45085</v>
      </c>
      <c r="S303" t="str">
        <f t="shared" si="19"/>
        <v>24</v>
      </c>
    </row>
    <row r="304" spans="1:19" x14ac:dyDescent="0.3">
      <c r="A304" t="s">
        <v>326</v>
      </c>
      <c r="B304">
        <v>1998</v>
      </c>
      <c r="C304" t="s">
        <v>15</v>
      </c>
      <c r="D304">
        <v>4</v>
      </c>
      <c r="E304">
        <v>0</v>
      </c>
      <c r="F304">
        <v>2855.44</v>
      </c>
      <c r="G304" t="s">
        <v>6</v>
      </c>
      <c r="H304" t="s">
        <v>7</v>
      </c>
      <c r="I304" t="s">
        <v>18</v>
      </c>
      <c r="J304" t="s">
        <v>15</v>
      </c>
      <c r="K304">
        <f t="shared" si="16"/>
        <v>1998</v>
      </c>
      <c r="L304" t="s">
        <v>6</v>
      </c>
      <c r="M304" t="s">
        <v>7</v>
      </c>
      <c r="N304" t="str">
        <f t="shared" si="17"/>
        <v>R1012</v>
      </c>
      <c r="O304" t="str">
        <f t="shared" si="18"/>
        <v>4-Sep-1998</v>
      </c>
      <c r="P304" s="10">
        <v>36042</v>
      </c>
      <c r="Q304" s="13">
        <v>2855.44</v>
      </c>
      <c r="R304" s="10">
        <v>45085</v>
      </c>
      <c r="S304" t="str">
        <f t="shared" si="19"/>
        <v>24</v>
      </c>
    </row>
    <row r="305" spans="1:19" x14ac:dyDescent="0.3">
      <c r="A305" t="s">
        <v>327</v>
      </c>
      <c r="B305">
        <v>1993</v>
      </c>
      <c r="C305" t="s">
        <v>10</v>
      </c>
      <c r="D305">
        <v>1</v>
      </c>
      <c r="E305">
        <v>0</v>
      </c>
      <c r="F305">
        <v>2866.09</v>
      </c>
      <c r="G305" t="s">
        <v>7</v>
      </c>
      <c r="H305" t="s">
        <v>7</v>
      </c>
      <c r="I305" t="s">
        <v>36</v>
      </c>
      <c r="J305" t="s">
        <v>10</v>
      </c>
      <c r="K305">
        <f t="shared" si="16"/>
        <v>1993</v>
      </c>
      <c r="L305" t="s">
        <v>7</v>
      </c>
      <c r="M305" t="s">
        <v>7</v>
      </c>
      <c r="N305" t="str">
        <f t="shared" si="17"/>
        <v>R1011</v>
      </c>
      <c r="O305" t="str">
        <f t="shared" si="18"/>
        <v>1-Nov-1993</v>
      </c>
      <c r="P305" s="10">
        <v>34274</v>
      </c>
      <c r="Q305" s="13">
        <v>2866.09</v>
      </c>
      <c r="R305" s="10">
        <v>45085</v>
      </c>
      <c r="S305" t="str">
        <f t="shared" si="19"/>
        <v>29</v>
      </c>
    </row>
    <row r="306" spans="1:19" x14ac:dyDescent="0.3">
      <c r="A306" t="s">
        <v>328</v>
      </c>
      <c r="B306">
        <v>1993</v>
      </c>
      <c r="C306" t="s">
        <v>29</v>
      </c>
      <c r="D306">
        <v>12</v>
      </c>
      <c r="E306">
        <v>0</v>
      </c>
      <c r="F306">
        <v>2867.12</v>
      </c>
      <c r="G306" t="s">
        <v>11</v>
      </c>
      <c r="H306" t="s">
        <v>7</v>
      </c>
      <c r="I306" t="s">
        <v>8</v>
      </c>
      <c r="J306" t="s">
        <v>29</v>
      </c>
      <c r="K306">
        <f t="shared" si="16"/>
        <v>1993</v>
      </c>
      <c r="L306" t="s">
        <v>11</v>
      </c>
      <c r="M306" t="s">
        <v>7</v>
      </c>
      <c r="N306" t="str">
        <f t="shared" si="17"/>
        <v>R1013</v>
      </c>
      <c r="O306" t="str">
        <f t="shared" si="18"/>
        <v>12-Aug-1993</v>
      </c>
      <c r="P306" s="10">
        <v>34193</v>
      </c>
      <c r="Q306" s="13">
        <v>2867.12</v>
      </c>
      <c r="R306" s="10">
        <v>45085</v>
      </c>
      <c r="S306" t="str">
        <f t="shared" si="19"/>
        <v>29</v>
      </c>
    </row>
    <row r="307" spans="1:19" x14ac:dyDescent="0.3">
      <c r="A307" t="s">
        <v>329</v>
      </c>
      <c r="B307">
        <v>1996</v>
      </c>
      <c r="C307" t="s">
        <v>13</v>
      </c>
      <c r="D307">
        <v>21</v>
      </c>
      <c r="E307">
        <v>0</v>
      </c>
      <c r="F307">
        <v>2897.32</v>
      </c>
      <c r="G307" t="s">
        <v>7</v>
      </c>
      <c r="H307" t="s">
        <v>7</v>
      </c>
      <c r="I307" t="s">
        <v>162</v>
      </c>
      <c r="J307" t="s">
        <v>13</v>
      </c>
      <c r="K307">
        <f t="shared" si="16"/>
        <v>1996</v>
      </c>
      <c r="L307" t="s">
        <v>7</v>
      </c>
      <c r="M307" t="s">
        <v>7</v>
      </c>
      <c r="N307" t="str">
        <f t="shared" si="17"/>
        <v>R1016</v>
      </c>
      <c r="O307" t="str">
        <f t="shared" si="18"/>
        <v>21-Jun-1996</v>
      </c>
      <c r="P307" s="10">
        <v>35237</v>
      </c>
      <c r="Q307" s="13">
        <v>2897.32</v>
      </c>
      <c r="R307" s="10">
        <v>45085</v>
      </c>
      <c r="S307" t="str">
        <f t="shared" si="19"/>
        <v>26</v>
      </c>
    </row>
    <row r="308" spans="1:19" x14ac:dyDescent="0.3">
      <c r="A308" t="s">
        <v>330</v>
      </c>
      <c r="B308">
        <v>2000</v>
      </c>
      <c r="C308" t="s">
        <v>5</v>
      </c>
      <c r="D308">
        <v>14</v>
      </c>
      <c r="E308">
        <v>0</v>
      </c>
      <c r="F308">
        <v>2897.46</v>
      </c>
      <c r="G308" t="s">
        <v>6</v>
      </c>
      <c r="H308" t="s">
        <v>11</v>
      </c>
      <c r="I308" t="s">
        <v>18</v>
      </c>
      <c r="J308" t="s">
        <v>5</v>
      </c>
      <c r="K308">
        <f t="shared" si="16"/>
        <v>2000</v>
      </c>
      <c r="L308" t="s">
        <v>6</v>
      </c>
      <c r="M308" t="s">
        <v>11</v>
      </c>
      <c r="N308" t="str">
        <f t="shared" si="17"/>
        <v>R1012</v>
      </c>
      <c r="O308" t="str">
        <f t="shared" si="18"/>
        <v>14-Jul-2000</v>
      </c>
      <c r="P308" s="10">
        <v>36721</v>
      </c>
      <c r="Q308" s="13">
        <v>2897.46</v>
      </c>
      <c r="R308" s="10">
        <v>45085</v>
      </c>
      <c r="S308" t="str">
        <f t="shared" si="19"/>
        <v>22</v>
      </c>
    </row>
    <row r="309" spans="1:19" x14ac:dyDescent="0.3">
      <c r="A309" t="s">
        <v>331</v>
      </c>
      <c r="B309">
        <v>1999</v>
      </c>
      <c r="C309" t="s">
        <v>10</v>
      </c>
      <c r="D309">
        <v>1</v>
      </c>
      <c r="E309">
        <v>0</v>
      </c>
      <c r="F309">
        <v>2899.49</v>
      </c>
      <c r="G309" t="s">
        <v>6</v>
      </c>
      <c r="H309" t="s">
        <v>6</v>
      </c>
      <c r="I309" t="s">
        <v>241</v>
      </c>
      <c r="J309" t="s">
        <v>10</v>
      </c>
      <c r="K309">
        <f t="shared" si="16"/>
        <v>1999</v>
      </c>
      <c r="L309" t="s">
        <v>6</v>
      </c>
      <c r="M309" t="s">
        <v>6</v>
      </c>
      <c r="N309" t="str">
        <f t="shared" si="17"/>
        <v>R1024</v>
      </c>
      <c r="O309" t="str">
        <f t="shared" si="18"/>
        <v>1-Nov-1999</v>
      </c>
      <c r="P309" s="10">
        <v>36465</v>
      </c>
      <c r="Q309" s="13">
        <v>2899.49</v>
      </c>
      <c r="R309" s="10">
        <v>45085</v>
      </c>
      <c r="S309" t="str">
        <f t="shared" si="19"/>
        <v>23</v>
      </c>
    </row>
    <row r="310" spans="1:19" x14ac:dyDescent="0.3">
      <c r="A310" t="s">
        <v>332</v>
      </c>
      <c r="B310">
        <v>1996</v>
      </c>
      <c r="C310" t="s">
        <v>31</v>
      </c>
      <c r="D310">
        <v>24</v>
      </c>
      <c r="E310">
        <v>1</v>
      </c>
      <c r="F310">
        <v>2902.91</v>
      </c>
      <c r="G310" t="s">
        <v>6</v>
      </c>
      <c r="H310" t="s">
        <v>6</v>
      </c>
      <c r="I310" t="s">
        <v>8</v>
      </c>
      <c r="J310" t="s">
        <v>31</v>
      </c>
      <c r="K310">
        <f t="shared" si="16"/>
        <v>1996</v>
      </c>
      <c r="L310" t="s">
        <v>6</v>
      </c>
      <c r="M310" t="s">
        <v>6</v>
      </c>
      <c r="N310" t="str">
        <f t="shared" si="17"/>
        <v>R1013</v>
      </c>
      <c r="O310" t="str">
        <f t="shared" si="18"/>
        <v>24-Oct-1996</v>
      </c>
      <c r="P310" s="10">
        <v>35362</v>
      </c>
      <c r="Q310" s="13">
        <v>2902.91</v>
      </c>
      <c r="R310" s="10">
        <v>45085</v>
      </c>
      <c r="S310" t="str">
        <f t="shared" si="19"/>
        <v>26</v>
      </c>
    </row>
    <row r="311" spans="1:19" x14ac:dyDescent="0.3">
      <c r="A311" t="s">
        <v>333</v>
      </c>
      <c r="B311">
        <v>1996</v>
      </c>
      <c r="C311" t="s">
        <v>13</v>
      </c>
      <c r="D311">
        <v>13</v>
      </c>
      <c r="E311">
        <v>1</v>
      </c>
      <c r="F311">
        <v>2904.09</v>
      </c>
      <c r="G311" t="s">
        <v>6</v>
      </c>
      <c r="H311" t="s">
        <v>6</v>
      </c>
      <c r="I311" t="s">
        <v>36</v>
      </c>
      <c r="J311" t="s">
        <v>13</v>
      </c>
      <c r="K311">
        <f t="shared" si="16"/>
        <v>1996</v>
      </c>
      <c r="L311" t="s">
        <v>6</v>
      </c>
      <c r="M311" t="s">
        <v>6</v>
      </c>
      <c r="N311" t="str">
        <f t="shared" si="17"/>
        <v>R1011</v>
      </c>
      <c r="O311" t="str">
        <f t="shared" si="18"/>
        <v>13-Jun-1996</v>
      </c>
      <c r="P311" s="10">
        <v>35229</v>
      </c>
      <c r="Q311" s="13">
        <v>2904.09</v>
      </c>
      <c r="R311" s="10">
        <v>45085</v>
      </c>
      <c r="S311" t="str">
        <f t="shared" si="19"/>
        <v>26</v>
      </c>
    </row>
    <row r="312" spans="1:19" x14ac:dyDescent="0.3">
      <c r="A312" t="s">
        <v>334</v>
      </c>
      <c r="B312">
        <v>2003</v>
      </c>
      <c r="C312" t="s">
        <v>13</v>
      </c>
      <c r="D312">
        <v>5</v>
      </c>
      <c r="E312">
        <v>2</v>
      </c>
      <c r="F312">
        <v>2913.57</v>
      </c>
      <c r="G312" t="s">
        <v>6</v>
      </c>
      <c r="H312" t="s">
        <v>6</v>
      </c>
      <c r="I312" t="s">
        <v>36</v>
      </c>
      <c r="J312" t="s">
        <v>13</v>
      </c>
      <c r="K312">
        <f t="shared" si="16"/>
        <v>2003</v>
      </c>
      <c r="L312" t="s">
        <v>6</v>
      </c>
      <c r="M312" t="s">
        <v>6</v>
      </c>
      <c r="N312" t="str">
        <f t="shared" si="17"/>
        <v>R1011</v>
      </c>
      <c r="O312" t="str">
        <f t="shared" si="18"/>
        <v>5-Jun-2003</v>
      </c>
      <c r="P312" s="10">
        <v>37777</v>
      </c>
      <c r="Q312" s="13">
        <v>2913.57</v>
      </c>
      <c r="R312" s="10">
        <v>45085</v>
      </c>
      <c r="S312" t="str">
        <f t="shared" si="19"/>
        <v>20</v>
      </c>
    </row>
    <row r="313" spans="1:19" x14ac:dyDescent="0.3">
      <c r="A313" t="s">
        <v>335</v>
      </c>
      <c r="B313">
        <v>1996</v>
      </c>
      <c r="C313" t="s">
        <v>13</v>
      </c>
      <c r="D313">
        <v>30</v>
      </c>
      <c r="E313">
        <v>1</v>
      </c>
      <c r="F313">
        <v>2927.06</v>
      </c>
      <c r="G313" t="s">
        <v>6</v>
      </c>
      <c r="H313" t="s">
        <v>6</v>
      </c>
      <c r="I313" t="s">
        <v>8</v>
      </c>
      <c r="J313" t="s">
        <v>13</v>
      </c>
      <c r="K313">
        <f t="shared" si="16"/>
        <v>1996</v>
      </c>
      <c r="L313" t="s">
        <v>6</v>
      </c>
      <c r="M313" t="s">
        <v>6</v>
      </c>
      <c r="N313" t="str">
        <f t="shared" si="17"/>
        <v>R1013</v>
      </c>
      <c r="O313" t="str">
        <f t="shared" si="18"/>
        <v>30-Jun-1996</v>
      </c>
      <c r="P313" s="10">
        <v>35246</v>
      </c>
      <c r="Q313" s="13">
        <v>2927.06</v>
      </c>
      <c r="R313" s="10">
        <v>45085</v>
      </c>
      <c r="S313" t="str">
        <f t="shared" si="19"/>
        <v>26</v>
      </c>
    </row>
    <row r="314" spans="1:19" x14ac:dyDescent="0.3">
      <c r="A314" t="s">
        <v>336</v>
      </c>
      <c r="B314">
        <v>2002</v>
      </c>
      <c r="C314" t="s">
        <v>15</v>
      </c>
      <c r="D314">
        <v>30</v>
      </c>
      <c r="E314">
        <v>0</v>
      </c>
      <c r="F314">
        <v>2943.41</v>
      </c>
      <c r="G314" t="s">
        <v>6</v>
      </c>
      <c r="H314" t="s">
        <v>7</v>
      </c>
      <c r="I314" t="s">
        <v>18</v>
      </c>
      <c r="J314" t="s">
        <v>15</v>
      </c>
      <c r="K314">
        <f t="shared" si="16"/>
        <v>2002</v>
      </c>
      <c r="L314" t="s">
        <v>6</v>
      </c>
      <c r="M314" t="s">
        <v>7</v>
      </c>
      <c r="N314" t="str">
        <f t="shared" si="17"/>
        <v>R1012</v>
      </c>
      <c r="O314" t="str">
        <f t="shared" si="18"/>
        <v>30-Sep-2002</v>
      </c>
      <c r="P314" s="10">
        <v>37529</v>
      </c>
      <c r="Q314" s="13">
        <v>2943.41</v>
      </c>
      <c r="R314" s="10">
        <v>45085</v>
      </c>
      <c r="S314" t="str">
        <f t="shared" si="19"/>
        <v>20</v>
      </c>
    </row>
    <row r="315" spans="1:19" x14ac:dyDescent="0.3">
      <c r="A315" t="s">
        <v>337</v>
      </c>
      <c r="B315">
        <v>1995</v>
      </c>
      <c r="C315" t="s">
        <v>15</v>
      </c>
      <c r="D315">
        <v>24</v>
      </c>
      <c r="E315">
        <v>0</v>
      </c>
      <c r="F315">
        <v>2974.13</v>
      </c>
      <c r="G315" t="s">
        <v>6</v>
      </c>
      <c r="H315" t="s">
        <v>11</v>
      </c>
      <c r="I315" t="s">
        <v>36</v>
      </c>
      <c r="J315" t="s">
        <v>15</v>
      </c>
      <c r="K315">
        <f t="shared" si="16"/>
        <v>1995</v>
      </c>
      <c r="L315" t="s">
        <v>6</v>
      </c>
      <c r="M315" t="s">
        <v>11</v>
      </c>
      <c r="N315" t="str">
        <f t="shared" si="17"/>
        <v>R1011</v>
      </c>
      <c r="O315" t="str">
        <f t="shared" si="18"/>
        <v>24-Sep-1995</v>
      </c>
      <c r="P315" s="10">
        <v>34966</v>
      </c>
      <c r="Q315" s="13">
        <v>2974.13</v>
      </c>
      <c r="R315" s="10">
        <v>45085</v>
      </c>
      <c r="S315" t="str">
        <f t="shared" si="19"/>
        <v>27</v>
      </c>
    </row>
    <row r="316" spans="1:19" x14ac:dyDescent="0.3">
      <c r="A316" t="s">
        <v>338</v>
      </c>
      <c r="B316">
        <v>1987</v>
      </c>
      <c r="C316" t="s">
        <v>13</v>
      </c>
      <c r="D316">
        <v>18</v>
      </c>
      <c r="E316">
        <v>3</v>
      </c>
      <c r="F316">
        <v>2979.52</v>
      </c>
      <c r="G316" t="s">
        <v>6</v>
      </c>
      <c r="H316" t="s">
        <v>7</v>
      </c>
      <c r="I316" t="s">
        <v>8</v>
      </c>
      <c r="J316" t="s">
        <v>13</v>
      </c>
      <c r="K316">
        <f t="shared" si="16"/>
        <v>1987</v>
      </c>
      <c r="L316" t="s">
        <v>6</v>
      </c>
      <c r="M316" t="s">
        <v>7</v>
      </c>
      <c r="N316" t="str">
        <f t="shared" si="17"/>
        <v>R1013</v>
      </c>
      <c r="O316" t="str">
        <f t="shared" si="18"/>
        <v>18-Jun-1987</v>
      </c>
      <c r="P316" s="10">
        <v>31946</v>
      </c>
      <c r="Q316" s="13">
        <v>2979.52</v>
      </c>
      <c r="R316" s="10">
        <v>45085</v>
      </c>
      <c r="S316" t="str">
        <f t="shared" si="19"/>
        <v>35</v>
      </c>
    </row>
    <row r="317" spans="1:19" x14ac:dyDescent="0.3">
      <c r="A317" t="s">
        <v>339</v>
      </c>
      <c r="B317">
        <v>1991</v>
      </c>
      <c r="C317" t="s">
        <v>10</v>
      </c>
      <c r="D317">
        <v>20</v>
      </c>
      <c r="E317">
        <v>3</v>
      </c>
      <c r="F317">
        <v>2985.67</v>
      </c>
      <c r="G317" t="s">
        <v>6</v>
      </c>
      <c r="H317" t="s">
        <v>6</v>
      </c>
      <c r="I317" t="s">
        <v>8</v>
      </c>
      <c r="J317" t="s">
        <v>10</v>
      </c>
      <c r="K317">
        <f t="shared" si="16"/>
        <v>1991</v>
      </c>
      <c r="L317" t="s">
        <v>6</v>
      </c>
      <c r="M317" t="s">
        <v>6</v>
      </c>
      <c r="N317" t="str">
        <f t="shared" si="17"/>
        <v>R1013</v>
      </c>
      <c r="O317" t="str">
        <f t="shared" si="18"/>
        <v>20-Nov-1991</v>
      </c>
      <c r="P317" s="10">
        <v>33562</v>
      </c>
      <c r="Q317" s="13">
        <v>2985.67</v>
      </c>
      <c r="R317" s="10">
        <v>45085</v>
      </c>
      <c r="S317" t="str">
        <f t="shared" si="19"/>
        <v>31</v>
      </c>
    </row>
    <row r="318" spans="1:19" x14ac:dyDescent="0.3">
      <c r="A318" t="s">
        <v>340</v>
      </c>
      <c r="B318">
        <v>2002</v>
      </c>
      <c r="C318" t="s">
        <v>25</v>
      </c>
      <c r="D318">
        <v>15</v>
      </c>
      <c r="E318">
        <v>0</v>
      </c>
      <c r="F318">
        <v>3012.22</v>
      </c>
      <c r="G318" t="s">
        <v>6</v>
      </c>
      <c r="H318" t="s">
        <v>7</v>
      </c>
      <c r="I318" t="s">
        <v>18</v>
      </c>
      <c r="J318" t="s">
        <v>25</v>
      </c>
      <c r="K318">
        <f t="shared" si="16"/>
        <v>2002</v>
      </c>
      <c r="L318" t="s">
        <v>6</v>
      </c>
      <c r="M318" t="s">
        <v>7</v>
      </c>
      <c r="N318" t="str">
        <f t="shared" si="17"/>
        <v>R1012</v>
      </c>
      <c r="O318" t="str">
        <f t="shared" si="18"/>
        <v>15-Dec-2002</v>
      </c>
      <c r="P318" s="10">
        <v>37605</v>
      </c>
      <c r="Q318" s="13">
        <v>3012.22</v>
      </c>
      <c r="R318" s="10">
        <v>45085</v>
      </c>
      <c r="S318" t="str">
        <f t="shared" si="19"/>
        <v>20</v>
      </c>
    </row>
    <row r="319" spans="1:19" x14ac:dyDescent="0.3">
      <c r="A319" t="s">
        <v>341</v>
      </c>
      <c r="B319">
        <v>1988</v>
      </c>
      <c r="C319" t="s">
        <v>15</v>
      </c>
      <c r="D319">
        <v>28</v>
      </c>
      <c r="E319">
        <v>3</v>
      </c>
      <c r="F319">
        <v>3018.04</v>
      </c>
      <c r="G319" t="s">
        <v>6</v>
      </c>
      <c r="H319" t="s">
        <v>6</v>
      </c>
      <c r="I319" t="s">
        <v>18</v>
      </c>
      <c r="J319" t="s">
        <v>15</v>
      </c>
      <c r="K319">
        <f t="shared" si="16"/>
        <v>1988</v>
      </c>
      <c r="L319" t="s">
        <v>6</v>
      </c>
      <c r="M319" t="s">
        <v>6</v>
      </c>
      <c r="N319" t="str">
        <f t="shared" si="17"/>
        <v>R1012</v>
      </c>
      <c r="O319" t="str">
        <f t="shared" si="18"/>
        <v>28-Sep-1988</v>
      </c>
      <c r="P319" s="10">
        <v>32414</v>
      </c>
      <c r="Q319" s="13">
        <v>3018.04</v>
      </c>
      <c r="R319" s="10">
        <v>45085</v>
      </c>
      <c r="S319" t="str">
        <f t="shared" si="19"/>
        <v>34</v>
      </c>
    </row>
    <row r="320" spans="1:19" x14ac:dyDescent="0.3">
      <c r="A320" t="s">
        <v>342</v>
      </c>
      <c r="B320">
        <v>1997</v>
      </c>
      <c r="C320" t="s">
        <v>25</v>
      </c>
      <c r="D320">
        <v>19</v>
      </c>
      <c r="E320">
        <v>0</v>
      </c>
      <c r="F320">
        <v>3021.81</v>
      </c>
      <c r="G320" t="s">
        <v>6</v>
      </c>
      <c r="H320" t="s">
        <v>7</v>
      </c>
      <c r="I320" t="s">
        <v>18</v>
      </c>
      <c r="J320" t="s">
        <v>25</v>
      </c>
      <c r="K320">
        <f t="shared" si="16"/>
        <v>1997</v>
      </c>
      <c r="L320" t="s">
        <v>6</v>
      </c>
      <c r="M320" t="s">
        <v>7</v>
      </c>
      <c r="N320" t="str">
        <f t="shared" si="17"/>
        <v>R1012</v>
      </c>
      <c r="O320" t="str">
        <f t="shared" si="18"/>
        <v>19-Dec-1997</v>
      </c>
      <c r="P320" s="10">
        <v>35783</v>
      </c>
      <c r="Q320" s="13">
        <v>3021.81</v>
      </c>
      <c r="R320" s="10">
        <v>45085</v>
      </c>
      <c r="S320" t="str">
        <f t="shared" si="19"/>
        <v>25</v>
      </c>
    </row>
    <row r="321" spans="1:19" x14ac:dyDescent="0.3">
      <c r="A321" t="s">
        <v>343</v>
      </c>
      <c r="B321">
        <v>1998</v>
      </c>
      <c r="C321" t="s">
        <v>15</v>
      </c>
      <c r="D321">
        <v>15</v>
      </c>
      <c r="E321">
        <v>0</v>
      </c>
      <c r="F321">
        <v>3044.21</v>
      </c>
      <c r="G321" t="s">
        <v>6</v>
      </c>
      <c r="H321" t="s">
        <v>7</v>
      </c>
      <c r="I321" t="s">
        <v>241</v>
      </c>
      <c r="J321" t="s">
        <v>15</v>
      </c>
      <c r="K321">
        <f t="shared" si="16"/>
        <v>1998</v>
      </c>
      <c r="L321" t="s">
        <v>6</v>
      </c>
      <c r="M321" t="s">
        <v>7</v>
      </c>
      <c r="N321" t="str">
        <f t="shared" si="17"/>
        <v>R1024</v>
      </c>
      <c r="O321" t="str">
        <f t="shared" si="18"/>
        <v>15-Sep-1998</v>
      </c>
      <c r="P321" s="10">
        <v>36053</v>
      </c>
      <c r="Q321" s="13">
        <v>3044.21</v>
      </c>
      <c r="R321" s="10">
        <v>45085</v>
      </c>
      <c r="S321" t="str">
        <f t="shared" si="19"/>
        <v>24</v>
      </c>
    </row>
    <row r="322" spans="1:19" x14ac:dyDescent="0.3">
      <c r="A322" t="s">
        <v>344</v>
      </c>
      <c r="B322">
        <v>1998</v>
      </c>
      <c r="C322" t="s">
        <v>29</v>
      </c>
      <c r="D322">
        <v>9</v>
      </c>
      <c r="E322">
        <v>0</v>
      </c>
      <c r="F322">
        <v>3046.06</v>
      </c>
      <c r="G322" t="s">
        <v>6</v>
      </c>
      <c r="H322" t="s">
        <v>11</v>
      </c>
      <c r="I322" t="s">
        <v>243</v>
      </c>
      <c r="J322" t="s">
        <v>29</v>
      </c>
      <c r="K322">
        <f t="shared" si="16"/>
        <v>1998</v>
      </c>
      <c r="L322" t="s">
        <v>6</v>
      </c>
      <c r="M322" t="s">
        <v>11</v>
      </c>
      <c r="N322" t="str">
        <f t="shared" si="17"/>
        <v>R1023</v>
      </c>
      <c r="O322" t="str">
        <f t="shared" si="18"/>
        <v>9-Aug-1998</v>
      </c>
      <c r="P322" s="10">
        <v>36016</v>
      </c>
      <c r="Q322" s="13">
        <v>3046.06</v>
      </c>
      <c r="R322" s="10">
        <v>45085</v>
      </c>
      <c r="S322" t="str">
        <f t="shared" si="19"/>
        <v>24</v>
      </c>
    </row>
    <row r="323" spans="1:19" x14ac:dyDescent="0.3">
      <c r="A323" t="s">
        <v>345</v>
      </c>
      <c r="B323">
        <v>1997</v>
      </c>
      <c r="C323" t="s">
        <v>25</v>
      </c>
      <c r="D323">
        <v>22</v>
      </c>
      <c r="E323">
        <v>0</v>
      </c>
      <c r="F323">
        <v>3051.73</v>
      </c>
      <c r="G323" t="s">
        <v>6</v>
      </c>
      <c r="H323" t="s">
        <v>6</v>
      </c>
      <c r="I323" t="s">
        <v>36</v>
      </c>
      <c r="J323" t="s">
        <v>25</v>
      </c>
      <c r="K323">
        <f t="shared" ref="K323:K386" si="20">INT(IF(ISBLANK(B323),AVERAGE($B$2:$B$2344),B323))</f>
        <v>1997</v>
      </c>
      <c r="L323" t="s">
        <v>6</v>
      </c>
      <c r="M323" t="s">
        <v>6</v>
      </c>
      <c r="N323" t="str">
        <f t="shared" ref="N323:N386" si="21">IF(ISBLANK(I323),"Unknown",I323)</f>
        <v>R1011</v>
      </c>
      <c r="O323" t="str">
        <f t="shared" ref="O323:O386" si="22">CONCATENATE(D323,"-",J323,"-",K323)</f>
        <v>22-Dec-1997</v>
      </c>
      <c r="P323" s="10">
        <v>35786</v>
      </c>
      <c r="Q323" s="13">
        <v>3051.73</v>
      </c>
      <c r="R323" s="10">
        <v>45085</v>
      </c>
      <c r="S323" t="str">
        <f t="shared" ref="S323:S386" si="23">TEXT($R$2-P323,"Y")</f>
        <v>25</v>
      </c>
    </row>
    <row r="324" spans="1:19" x14ac:dyDescent="0.3">
      <c r="A324" t="s">
        <v>346</v>
      </c>
      <c r="B324">
        <v>2002</v>
      </c>
      <c r="C324" t="s">
        <v>13</v>
      </c>
      <c r="D324">
        <v>21</v>
      </c>
      <c r="E324">
        <v>2</v>
      </c>
      <c r="F324">
        <v>3056.39</v>
      </c>
      <c r="G324" t="s">
        <v>6</v>
      </c>
      <c r="H324" t="s">
        <v>7</v>
      </c>
      <c r="I324" t="s">
        <v>8</v>
      </c>
      <c r="J324" t="s">
        <v>13</v>
      </c>
      <c r="K324">
        <f t="shared" si="20"/>
        <v>2002</v>
      </c>
      <c r="L324" t="s">
        <v>6</v>
      </c>
      <c r="M324" t="s">
        <v>7</v>
      </c>
      <c r="N324" t="str">
        <f t="shared" si="21"/>
        <v>R1013</v>
      </c>
      <c r="O324" t="str">
        <f t="shared" si="22"/>
        <v>21-Jun-2002</v>
      </c>
      <c r="P324" s="10">
        <v>37428</v>
      </c>
      <c r="Q324" s="13">
        <v>3056.39</v>
      </c>
      <c r="R324" s="10">
        <v>45085</v>
      </c>
      <c r="S324" t="str">
        <f t="shared" si="23"/>
        <v>20</v>
      </c>
    </row>
    <row r="325" spans="1:19" x14ac:dyDescent="0.3">
      <c r="A325" t="s">
        <v>347</v>
      </c>
      <c r="B325">
        <v>1994</v>
      </c>
      <c r="C325" t="s">
        <v>15</v>
      </c>
      <c r="D325">
        <v>26</v>
      </c>
      <c r="E325">
        <v>0</v>
      </c>
      <c r="F325">
        <v>3062.51</v>
      </c>
      <c r="G325" t="s">
        <v>7</v>
      </c>
      <c r="H325" t="s">
        <v>11</v>
      </c>
      <c r="I325" t="s">
        <v>18</v>
      </c>
      <c r="J325" t="s">
        <v>15</v>
      </c>
      <c r="K325">
        <f t="shared" si="20"/>
        <v>1994</v>
      </c>
      <c r="L325" t="s">
        <v>7</v>
      </c>
      <c r="M325" t="s">
        <v>11</v>
      </c>
      <c r="N325" t="str">
        <f t="shared" si="21"/>
        <v>R1012</v>
      </c>
      <c r="O325" t="str">
        <f t="shared" si="22"/>
        <v>26-Sep-1994</v>
      </c>
      <c r="P325" s="10">
        <v>34603</v>
      </c>
      <c r="Q325" s="13">
        <v>3062.51</v>
      </c>
      <c r="R325" s="10">
        <v>45085</v>
      </c>
      <c r="S325" t="str">
        <f t="shared" si="23"/>
        <v>28</v>
      </c>
    </row>
    <row r="326" spans="1:19" x14ac:dyDescent="0.3">
      <c r="A326" t="s">
        <v>348</v>
      </c>
      <c r="B326">
        <v>1989</v>
      </c>
      <c r="C326" t="s">
        <v>31</v>
      </c>
      <c r="D326">
        <v>1</v>
      </c>
      <c r="E326">
        <v>3</v>
      </c>
      <c r="F326">
        <v>3065.49</v>
      </c>
      <c r="G326" t="s">
        <v>6</v>
      </c>
      <c r="H326" t="s">
        <v>11</v>
      </c>
      <c r="I326" t="s">
        <v>18</v>
      </c>
      <c r="J326" t="s">
        <v>31</v>
      </c>
      <c r="K326">
        <f t="shared" si="20"/>
        <v>1989</v>
      </c>
      <c r="L326" t="s">
        <v>6</v>
      </c>
      <c r="M326" t="s">
        <v>11</v>
      </c>
      <c r="N326" t="str">
        <f t="shared" si="21"/>
        <v>R1012</v>
      </c>
      <c r="O326" t="str">
        <f t="shared" si="22"/>
        <v>1-Oct-1989</v>
      </c>
      <c r="P326" s="10">
        <v>32782</v>
      </c>
      <c r="Q326" s="13">
        <v>3065.49</v>
      </c>
      <c r="R326" s="10">
        <v>45085</v>
      </c>
      <c r="S326" t="str">
        <f t="shared" si="23"/>
        <v>33</v>
      </c>
    </row>
    <row r="327" spans="1:19" x14ac:dyDescent="0.3">
      <c r="A327" t="s">
        <v>349</v>
      </c>
      <c r="B327">
        <v>1995</v>
      </c>
      <c r="C327" t="s">
        <v>15</v>
      </c>
      <c r="D327">
        <v>10</v>
      </c>
      <c r="E327">
        <v>0</v>
      </c>
      <c r="F327">
        <v>3070.81</v>
      </c>
      <c r="G327" t="s">
        <v>7</v>
      </c>
      <c r="H327" t="s">
        <v>11</v>
      </c>
      <c r="I327" t="s">
        <v>350</v>
      </c>
      <c r="J327" t="s">
        <v>15</v>
      </c>
      <c r="K327">
        <f t="shared" si="20"/>
        <v>1995</v>
      </c>
      <c r="L327" t="s">
        <v>7</v>
      </c>
      <c r="M327" t="s">
        <v>11</v>
      </c>
      <c r="N327" t="str">
        <f t="shared" si="21"/>
        <v>R1017</v>
      </c>
      <c r="O327" t="str">
        <f t="shared" si="22"/>
        <v>10-Sep-1995</v>
      </c>
      <c r="P327" s="10">
        <v>34952</v>
      </c>
      <c r="Q327" s="13">
        <v>3070.81</v>
      </c>
      <c r="R327" s="10">
        <v>45085</v>
      </c>
      <c r="S327" t="str">
        <f t="shared" si="23"/>
        <v>27</v>
      </c>
    </row>
    <row r="328" spans="1:19" x14ac:dyDescent="0.3">
      <c r="A328" t="s">
        <v>351</v>
      </c>
      <c r="B328">
        <v>2001</v>
      </c>
      <c r="C328" t="s">
        <v>31</v>
      </c>
      <c r="D328">
        <v>13</v>
      </c>
      <c r="E328">
        <v>2</v>
      </c>
      <c r="F328">
        <v>3077.1</v>
      </c>
      <c r="G328" t="s">
        <v>6</v>
      </c>
      <c r="H328" t="s">
        <v>11</v>
      </c>
      <c r="I328" t="s">
        <v>18</v>
      </c>
      <c r="J328" t="s">
        <v>31</v>
      </c>
      <c r="K328">
        <f t="shared" si="20"/>
        <v>2001</v>
      </c>
      <c r="L328" t="s">
        <v>6</v>
      </c>
      <c r="M328" t="s">
        <v>11</v>
      </c>
      <c r="N328" t="str">
        <f t="shared" si="21"/>
        <v>R1012</v>
      </c>
      <c r="O328" t="str">
        <f t="shared" si="22"/>
        <v>13-Oct-2001</v>
      </c>
      <c r="P328" s="10">
        <v>37177</v>
      </c>
      <c r="Q328" s="13">
        <v>3077.1</v>
      </c>
      <c r="R328" s="10">
        <v>45085</v>
      </c>
      <c r="S328" t="str">
        <f t="shared" si="23"/>
        <v>21</v>
      </c>
    </row>
    <row r="329" spans="1:19" x14ac:dyDescent="0.3">
      <c r="A329" t="s">
        <v>352</v>
      </c>
      <c r="B329">
        <v>1987</v>
      </c>
      <c r="C329" t="s">
        <v>29</v>
      </c>
      <c r="D329">
        <v>1</v>
      </c>
      <c r="E329">
        <v>3</v>
      </c>
      <c r="F329">
        <v>3088.06</v>
      </c>
      <c r="G329" t="s">
        <v>6</v>
      </c>
      <c r="H329" t="s">
        <v>6</v>
      </c>
      <c r="I329" t="s">
        <v>8</v>
      </c>
      <c r="J329" t="s">
        <v>29</v>
      </c>
      <c r="K329">
        <f t="shared" si="20"/>
        <v>1987</v>
      </c>
      <c r="L329" t="s">
        <v>6</v>
      </c>
      <c r="M329" t="s">
        <v>6</v>
      </c>
      <c r="N329" t="str">
        <f t="shared" si="21"/>
        <v>R1013</v>
      </c>
      <c r="O329" t="str">
        <f t="shared" si="22"/>
        <v>1-Aug-1987</v>
      </c>
      <c r="P329" s="10">
        <v>31990</v>
      </c>
      <c r="Q329" s="13">
        <v>3088.06</v>
      </c>
      <c r="R329" s="10">
        <v>45085</v>
      </c>
      <c r="S329" t="str">
        <f t="shared" si="23"/>
        <v>35</v>
      </c>
    </row>
    <row r="330" spans="1:19" x14ac:dyDescent="0.3">
      <c r="A330" t="s">
        <v>353</v>
      </c>
      <c r="B330">
        <v>1999</v>
      </c>
      <c r="C330" t="s">
        <v>13</v>
      </c>
      <c r="D330">
        <v>25</v>
      </c>
      <c r="E330">
        <v>0</v>
      </c>
      <c r="F330">
        <v>3128.35</v>
      </c>
      <c r="G330" t="s">
        <v>6</v>
      </c>
      <c r="H330" t="s">
        <v>7</v>
      </c>
      <c r="I330" t="s">
        <v>294</v>
      </c>
      <c r="J330" t="s">
        <v>13</v>
      </c>
      <c r="K330">
        <f t="shared" si="20"/>
        <v>1999</v>
      </c>
      <c r="L330" t="s">
        <v>6</v>
      </c>
      <c r="M330" t="s">
        <v>7</v>
      </c>
      <c r="N330" t="str">
        <f t="shared" si="21"/>
        <v>R1021</v>
      </c>
      <c r="O330" t="str">
        <f t="shared" si="22"/>
        <v>25-Jun-1999</v>
      </c>
      <c r="P330" s="10">
        <v>36336</v>
      </c>
      <c r="Q330" s="13">
        <v>3128.35</v>
      </c>
      <c r="R330" s="10">
        <v>45085</v>
      </c>
      <c r="S330" t="str">
        <f t="shared" si="23"/>
        <v>23</v>
      </c>
    </row>
    <row r="331" spans="1:19" x14ac:dyDescent="0.3">
      <c r="A331" t="s">
        <v>354</v>
      </c>
      <c r="B331">
        <v>1994</v>
      </c>
      <c r="C331" t="s">
        <v>5</v>
      </c>
      <c r="D331">
        <v>10</v>
      </c>
      <c r="E331">
        <v>0</v>
      </c>
      <c r="F331">
        <v>3161.45</v>
      </c>
      <c r="G331" t="s">
        <v>6</v>
      </c>
      <c r="H331" t="s">
        <v>11</v>
      </c>
      <c r="I331" t="s">
        <v>36</v>
      </c>
      <c r="J331" t="s">
        <v>5</v>
      </c>
      <c r="K331">
        <f t="shared" si="20"/>
        <v>1994</v>
      </c>
      <c r="L331" t="s">
        <v>6</v>
      </c>
      <c r="M331" t="s">
        <v>11</v>
      </c>
      <c r="N331" t="str">
        <f t="shared" si="21"/>
        <v>R1011</v>
      </c>
      <c r="O331" t="str">
        <f t="shared" si="22"/>
        <v>10-Jul-1994</v>
      </c>
      <c r="P331" s="10">
        <v>34525</v>
      </c>
      <c r="Q331" s="13">
        <v>3161.45</v>
      </c>
      <c r="R331" s="10">
        <v>45085</v>
      </c>
      <c r="S331" t="str">
        <f t="shared" si="23"/>
        <v>28</v>
      </c>
    </row>
    <row r="332" spans="1:19" x14ac:dyDescent="0.3">
      <c r="A332" t="s">
        <v>355</v>
      </c>
      <c r="B332">
        <v>1993</v>
      </c>
      <c r="C332" t="s">
        <v>15</v>
      </c>
      <c r="D332">
        <v>25</v>
      </c>
      <c r="E332">
        <v>0</v>
      </c>
      <c r="F332">
        <v>3162.02</v>
      </c>
      <c r="G332" t="s">
        <v>6</v>
      </c>
      <c r="H332" t="s">
        <v>7</v>
      </c>
      <c r="I332" t="s">
        <v>8</v>
      </c>
      <c r="J332" t="s">
        <v>15</v>
      </c>
      <c r="K332">
        <f t="shared" si="20"/>
        <v>1993</v>
      </c>
      <c r="L332" t="s">
        <v>6</v>
      </c>
      <c r="M332" t="s">
        <v>7</v>
      </c>
      <c r="N332" t="str">
        <f t="shared" si="21"/>
        <v>R1013</v>
      </c>
      <c r="O332" t="str">
        <f t="shared" si="22"/>
        <v>25-Sep-1993</v>
      </c>
      <c r="P332" s="10">
        <v>34237</v>
      </c>
      <c r="Q332" s="13">
        <v>3162.02</v>
      </c>
      <c r="R332" s="10">
        <v>45085</v>
      </c>
      <c r="S332" t="str">
        <f t="shared" si="23"/>
        <v>29</v>
      </c>
    </row>
    <row r="333" spans="1:19" x14ac:dyDescent="0.3">
      <c r="A333" t="s">
        <v>356</v>
      </c>
      <c r="B333">
        <v>2001</v>
      </c>
      <c r="C333" t="s">
        <v>29</v>
      </c>
      <c r="D333">
        <v>29</v>
      </c>
      <c r="E333">
        <v>1</v>
      </c>
      <c r="F333">
        <v>3167.46</v>
      </c>
      <c r="G333" t="s">
        <v>6</v>
      </c>
      <c r="H333" t="s">
        <v>7</v>
      </c>
      <c r="I333" t="s">
        <v>241</v>
      </c>
      <c r="J333" t="s">
        <v>29</v>
      </c>
      <c r="K333">
        <f t="shared" si="20"/>
        <v>2001</v>
      </c>
      <c r="L333" t="s">
        <v>6</v>
      </c>
      <c r="M333" t="s">
        <v>7</v>
      </c>
      <c r="N333" t="str">
        <f t="shared" si="21"/>
        <v>R1024</v>
      </c>
      <c r="O333" t="str">
        <f t="shared" si="22"/>
        <v>29-Aug-2001</v>
      </c>
      <c r="P333" s="10">
        <v>37132</v>
      </c>
      <c r="Q333" s="13">
        <v>3167.46</v>
      </c>
      <c r="R333" s="10">
        <v>45085</v>
      </c>
      <c r="S333" t="str">
        <f t="shared" si="23"/>
        <v>21</v>
      </c>
    </row>
    <row r="334" spans="1:19" x14ac:dyDescent="0.3">
      <c r="A334" t="s">
        <v>357</v>
      </c>
      <c r="B334">
        <v>1994</v>
      </c>
      <c r="C334" t="s">
        <v>31</v>
      </c>
      <c r="D334">
        <v>25</v>
      </c>
      <c r="E334">
        <v>0</v>
      </c>
      <c r="F334">
        <v>3171.61</v>
      </c>
      <c r="G334" t="s">
        <v>6</v>
      </c>
      <c r="H334" t="s">
        <v>7</v>
      </c>
      <c r="I334" t="s">
        <v>8</v>
      </c>
      <c r="J334" t="s">
        <v>31</v>
      </c>
      <c r="K334">
        <f t="shared" si="20"/>
        <v>1994</v>
      </c>
      <c r="L334" t="s">
        <v>6</v>
      </c>
      <c r="M334" t="s">
        <v>7</v>
      </c>
      <c r="N334" t="str">
        <f t="shared" si="21"/>
        <v>R1013</v>
      </c>
      <c r="O334" t="str">
        <f t="shared" si="22"/>
        <v>25-Oct-1994</v>
      </c>
      <c r="P334" s="10">
        <v>34632</v>
      </c>
      <c r="Q334" s="13">
        <v>3171.61</v>
      </c>
      <c r="R334" s="10">
        <v>45085</v>
      </c>
      <c r="S334" t="str">
        <f t="shared" si="23"/>
        <v>28</v>
      </c>
    </row>
    <row r="335" spans="1:19" x14ac:dyDescent="0.3">
      <c r="A335" t="s">
        <v>358</v>
      </c>
      <c r="B335">
        <v>1994</v>
      </c>
      <c r="C335" t="s">
        <v>5</v>
      </c>
      <c r="D335">
        <v>6</v>
      </c>
      <c r="E335">
        <v>0</v>
      </c>
      <c r="F335">
        <v>3172.02</v>
      </c>
      <c r="G335" t="s">
        <v>6</v>
      </c>
      <c r="H335" t="s">
        <v>11</v>
      </c>
      <c r="I335" t="s">
        <v>36</v>
      </c>
      <c r="J335" t="s">
        <v>5</v>
      </c>
      <c r="K335">
        <f t="shared" si="20"/>
        <v>1994</v>
      </c>
      <c r="L335" t="s">
        <v>6</v>
      </c>
      <c r="M335" t="s">
        <v>11</v>
      </c>
      <c r="N335" t="str">
        <f t="shared" si="21"/>
        <v>R1011</v>
      </c>
      <c r="O335" t="str">
        <f t="shared" si="22"/>
        <v>6-Jul-1994</v>
      </c>
      <c r="P335" s="10">
        <v>34521</v>
      </c>
      <c r="Q335" s="13">
        <v>3172.02</v>
      </c>
      <c r="R335" s="10">
        <v>45085</v>
      </c>
      <c r="S335" t="str">
        <f t="shared" si="23"/>
        <v>28</v>
      </c>
    </row>
    <row r="336" spans="1:19" x14ac:dyDescent="0.3">
      <c r="A336" t="s">
        <v>359</v>
      </c>
      <c r="B336">
        <v>1996</v>
      </c>
      <c r="C336" t="s">
        <v>29</v>
      </c>
      <c r="D336">
        <v>14</v>
      </c>
      <c r="E336">
        <v>0</v>
      </c>
      <c r="F336">
        <v>3176.29</v>
      </c>
      <c r="G336" t="s">
        <v>6</v>
      </c>
      <c r="H336" t="s">
        <v>6</v>
      </c>
      <c r="I336" t="s">
        <v>18</v>
      </c>
      <c r="J336" t="s">
        <v>29</v>
      </c>
      <c r="K336">
        <f t="shared" si="20"/>
        <v>1996</v>
      </c>
      <c r="L336" t="s">
        <v>6</v>
      </c>
      <c r="M336" t="s">
        <v>6</v>
      </c>
      <c r="N336" t="str">
        <f t="shared" si="21"/>
        <v>R1012</v>
      </c>
      <c r="O336" t="str">
        <f t="shared" si="22"/>
        <v>14-Aug-1996</v>
      </c>
      <c r="P336" s="10">
        <v>35291</v>
      </c>
      <c r="Q336" s="13">
        <v>3176.29</v>
      </c>
      <c r="R336" s="10">
        <v>45085</v>
      </c>
      <c r="S336" t="str">
        <f t="shared" si="23"/>
        <v>26</v>
      </c>
    </row>
    <row r="337" spans="1:19" x14ac:dyDescent="0.3">
      <c r="A337" t="s">
        <v>360</v>
      </c>
      <c r="B337">
        <v>1996</v>
      </c>
      <c r="C337" t="s">
        <v>5</v>
      </c>
      <c r="D337">
        <v>3</v>
      </c>
      <c r="E337">
        <v>0</v>
      </c>
      <c r="F337">
        <v>3176.82</v>
      </c>
      <c r="G337" t="s">
        <v>6</v>
      </c>
      <c r="H337" t="s">
        <v>11</v>
      </c>
      <c r="I337" t="s">
        <v>18</v>
      </c>
      <c r="J337" t="s">
        <v>5</v>
      </c>
      <c r="K337">
        <f t="shared" si="20"/>
        <v>1996</v>
      </c>
      <c r="L337" t="s">
        <v>6</v>
      </c>
      <c r="M337" t="s">
        <v>11</v>
      </c>
      <c r="N337" t="str">
        <f t="shared" si="21"/>
        <v>R1012</v>
      </c>
      <c r="O337" t="str">
        <f t="shared" si="22"/>
        <v>3-Jul-1996</v>
      </c>
      <c r="P337" s="10">
        <v>35249</v>
      </c>
      <c r="Q337" s="13">
        <v>3176.82</v>
      </c>
      <c r="R337" s="10">
        <v>45085</v>
      </c>
      <c r="S337" t="str">
        <f t="shared" si="23"/>
        <v>26</v>
      </c>
    </row>
    <row r="338" spans="1:19" x14ac:dyDescent="0.3">
      <c r="A338" t="s">
        <v>361</v>
      </c>
      <c r="B338">
        <v>2000</v>
      </c>
      <c r="C338" t="s">
        <v>15</v>
      </c>
      <c r="D338">
        <v>23</v>
      </c>
      <c r="E338">
        <v>0</v>
      </c>
      <c r="F338">
        <v>3179.96</v>
      </c>
      <c r="G338" t="s">
        <v>6</v>
      </c>
      <c r="H338" t="s">
        <v>6</v>
      </c>
      <c r="I338" t="s">
        <v>18</v>
      </c>
      <c r="J338" t="s">
        <v>15</v>
      </c>
      <c r="K338">
        <f t="shared" si="20"/>
        <v>2000</v>
      </c>
      <c r="L338" t="s">
        <v>6</v>
      </c>
      <c r="M338" t="s">
        <v>6</v>
      </c>
      <c r="N338" t="str">
        <f t="shared" si="21"/>
        <v>R1012</v>
      </c>
      <c r="O338" t="str">
        <f t="shared" si="22"/>
        <v>23-Sep-2000</v>
      </c>
      <c r="P338" s="10">
        <v>36792</v>
      </c>
      <c r="Q338" s="13">
        <v>3179.96</v>
      </c>
      <c r="R338" s="10">
        <v>45085</v>
      </c>
      <c r="S338" t="str">
        <f t="shared" si="23"/>
        <v>22</v>
      </c>
    </row>
    <row r="339" spans="1:19" x14ac:dyDescent="0.3">
      <c r="A339" t="s">
        <v>362</v>
      </c>
      <c r="B339">
        <v>2001</v>
      </c>
      <c r="C339" t="s">
        <v>15</v>
      </c>
      <c r="D339">
        <v>2</v>
      </c>
      <c r="E339">
        <v>2</v>
      </c>
      <c r="F339">
        <v>3180.51</v>
      </c>
      <c r="G339" t="s">
        <v>6</v>
      </c>
      <c r="H339" t="s">
        <v>6</v>
      </c>
      <c r="I339" t="s">
        <v>8</v>
      </c>
      <c r="J339" t="s">
        <v>15</v>
      </c>
      <c r="K339">
        <f t="shared" si="20"/>
        <v>2001</v>
      </c>
      <c r="L339" t="s">
        <v>6</v>
      </c>
      <c r="M339" t="s">
        <v>6</v>
      </c>
      <c r="N339" t="str">
        <f t="shared" si="21"/>
        <v>R1013</v>
      </c>
      <c r="O339" t="str">
        <f t="shared" si="22"/>
        <v>2-Sep-2001</v>
      </c>
      <c r="P339" s="10">
        <v>37136</v>
      </c>
      <c r="Q339" s="13">
        <v>3180.51</v>
      </c>
      <c r="R339" s="10">
        <v>45085</v>
      </c>
      <c r="S339" t="str">
        <f t="shared" si="23"/>
        <v>21</v>
      </c>
    </row>
    <row r="340" spans="1:19" x14ac:dyDescent="0.3">
      <c r="A340" t="s">
        <v>363</v>
      </c>
      <c r="B340">
        <v>1996</v>
      </c>
      <c r="C340" t="s">
        <v>31</v>
      </c>
      <c r="D340">
        <v>11</v>
      </c>
      <c r="E340">
        <v>0</v>
      </c>
      <c r="F340">
        <v>3201.25</v>
      </c>
      <c r="G340" t="s">
        <v>6</v>
      </c>
      <c r="H340" t="s">
        <v>7</v>
      </c>
      <c r="I340" t="s">
        <v>18</v>
      </c>
      <c r="J340" t="s">
        <v>31</v>
      </c>
      <c r="K340">
        <f t="shared" si="20"/>
        <v>1996</v>
      </c>
      <c r="L340" t="s">
        <v>6</v>
      </c>
      <c r="M340" t="s">
        <v>7</v>
      </c>
      <c r="N340" t="str">
        <f t="shared" si="21"/>
        <v>R1012</v>
      </c>
      <c r="O340" t="str">
        <f t="shared" si="22"/>
        <v>11-Oct-1996</v>
      </c>
      <c r="P340" s="10">
        <v>35349</v>
      </c>
      <c r="Q340" s="13">
        <v>3201.25</v>
      </c>
      <c r="R340" s="10">
        <v>45085</v>
      </c>
      <c r="S340" t="str">
        <f t="shared" si="23"/>
        <v>26</v>
      </c>
    </row>
    <row r="341" spans="1:19" x14ac:dyDescent="0.3">
      <c r="A341" t="s">
        <v>364</v>
      </c>
      <c r="B341">
        <v>1997</v>
      </c>
      <c r="C341" t="s">
        <v>5</v>
      </c>
      <c r="D341">
        <v>5</v>
      </c>
      <c r="E341">
        <v>0</v>
      </c>
      <c r="F341">
        <v>3206.49</v>
      </c>
      <c r="G341" t="s">
        <v>6</v>
      </c>
      <c r="H341" t="s">
        <v>7</v>
      </c>
      <c r="I341" t="s">
        <v>241</v>
      </c>
      <c r="J341" t="s">
        <v>5</v>
      </c>
      <c r="K341">
        <f t="shared" si="20"/>
        <v>1997</v>
      </c>
      <c r="L341" t="s">
        <v>6</v>
      </c>
      <c r="M341" t="s">
        <v>7</v>
      </c>
      <c r="N341" t="str">
        <f t="shared" si="21"/>
        <v>R1024</v>
      </c>
      <c r="O341" t="str">
        <f t="shared" si="22"/>
        <v>5-Jul-1997</v>
      </c>
      <c r="P341" s="10">
        <v>35616</v>
      </c>
      <c r="Q341" s="13">
        <v>3206.49</v>
      </c>
      <c r="R341" s="10">
        <v>45085</v>
      </c>
      <c r="S341" t="str">
        <f t="shared" si="23"/>
        <v>25</v>
      </c>
    </row>
    <row r="342" spans="1:19" x14ac:dyDescent="0.3">
      <c r="A342" t="s">
        <v>365</v>
      </c>
      <c r="B342">
        <v>1997</v>
      </c>
      <c r="C342" t="s">
        <v>25</v>
      </c>
      <c r="D342">
        <v>22</v>
      </c>
      <c r="E342">
        <v>1</v>
      </c>
      <c r="F342">
        <v>3208.79</v>
      </c>
      <c r="G342" t="s">
        <v>6</v>
      </c>
      <c r="H342" t="s">
        <v>7</v>
      </c>
      <c r="I342" t="s">
        <v>36</v>
      </c>
      <c r="J342" t="s">
        <v>25</v>
      </c>
      <c r="K342">
        <f t="shared" si="20"/>
        <v>1997</v>
      </c>
      <c r="L342" t="s">
        <v>6</v>
      </c>
      <c r="M342" t="s">
        <v>7</v>
      </c>
      <c r="N342" t="str">
        <f t="shared" si="21"/>
        <v>R1011</v>
      </c>
      <c r="O342" t="str">
        <f t="shared" si="22"/>
        <v>22-Dec-1997</v>
      </c>
      <c r="P342" s="10">
        <v>35786</v>
      </c>
      <c r="Q342" s="13">
        <v>3208.79</v>
      </c>
      <c r="R342" s="10">
        <v>45085</v>
      </c>
      <c r="S342" t="str">
        <f t="shared" si="23"/>
        <v>25</v>
      </c>
    </row>
    <row r="343" spans="1:19" x14ac:dyDescent="0.3">
      <c r="A343" t="s">
        <v>366</v>
      </c>
      <c r="B343">
        <v>1997</v>
      </c>
      <c r="C343" t="s">
        <v>5</v>
      </c>
      <c r="D343">
        <v>6</v>
      </c>
      <c r="E343">
        <v>0</v>
      </c>
      <c r="F343">
        <v>3213.62</v>
      </c>
      <c r="G343" t="s">
        <v>6</v>
      </c>
      <c r="H343" t="s">
        <v>6</v>
      </c>
      <c r="I343" t="s">
        <v>241</v>
      </c>
      <c r="J343" t="s">
        <v>5</v>
      </c>
      <c r="K343">
        <f t="shared" si="20"/>
        <v>1997</v>
      </c>
      <c r="L343" t="s">
        <v>6</v>
      </c>
      <c r="M343" t="s">
        <v>6</v>
      </c>
      <c r="N343" t="str">
        <f t="shared" si="21"/>
        <v>R1024</v>
      </c>
      <c r="O343" t="str">
        <f t="shared" si="22"/>
        <v>6-Jul-1997</v>
      </c>
      <c r="P343" s="10">
        <v>35617</v>
      </c>
      <c r="Q343" s="13">
        <v>3213.62</v>
      </c>
      <c r="R343" s="10">
        <v>45085</v>
      </c>
      <c r="S343" t="str">
        <f t="shared" si="23"/>
        <v>25</v>
      </c>
    </row>
    <row r="344" spans="1:19" x14ac:dyDescent="0.3">
      <c r="A344" t="s">
        <v>367</v>
      </c>
      <c r="B344">
        <v>1997</v>
      </c>
      <c r="C344" t="s">
        <v>29</v>
      </c>
      <c r="D344">
        <v>2</v>
      </c>
      <c r="E344">
        <v>1</v>
      </c>
      <c r="F344">
        <v>3227.12</v>
      </c>
      <c r="G344" t="s">
        <v>6</v>
      </c>
      <c r="H344" t="s">
        <v>7</v>
      </c>
      <c r="I344" t="s">
        <v>8</v>
      </c>
      <c r="J344" t="s">
        <v>29</v>
      </c>
      <c r="K344">
        <f t="shared" si="20"/>
        <v>1997</v>
      </c>
      <c r="L344" t="s">
        <v>6</v>
      </c>
      <c r="M344" t="s">
        <v>7</v>
      </c>
      <c r="N344" t="str">
        <f t="shared" si="21"/>
        <v>R1013</v>
      </c>
      <c r="O344" t="str">
        <f t="shared" si="22"/>
        <v>2-Aug-1997</v>
      </c>
      <c r="P344" s="10">
        <v>35644</v>
      </c>
      <c r="Q344" s="13">
        <v>3227.12</v>
      </c>
      <c r="R344" s="10">
        <v>45085</v>
      </c>
      <c r="S344" t="str">
        <f t="shared" si="23"/>
        <v>25</v>
      </c>
    </row>
    <row r="345" spans="1:19" x14ac:dyDescent="0.3">
      <c r="A345" t="s">
        <v>368</v>
      </c>
      <c r="B345">
        <v>1997</v>
      </c>
      <c r="C345" t="s">
        <v>15</v>
      </c>
      <c r="D345">
        <v>2</v>
      </c>
      <c r="E345">
        <v>1</v>
      </c>
      <c r="F345">
        <v>3238.44</v>
      </c>
      <c r="G345" t="s">
        <v>6</v>
      </c>
      <c r="H345" t="s">
        <v>7</v>
      </c>
      <c r="I345" t="s">
        <v>8</v>
      </c>
      <c r="J345" t="s">
        <v>15</v>
      </c>
      <c r="K345">
        <f t="shared" si="20"/>
        <v>1997</v>
      </c>
      <c r="L345" t="s">
        <v>6</v>
      </c>
      <c r="M345" t="s">
        <v>7</v>
      </c>
      <c r="N345" t="str">
        <f t="shared" si="21"/>
        <v>R1013</v>
      </c>
      <c r="O345" t="str">
        <f t="shared" si="22"/>
        <v>2-Sep-1997</v>
      </c>
      <c r="P345" s="10">
        <v>35675</v>
      </c>
      <c r="Q345" s="13">
        <v>3238.44</v>
      </c>
      <c r="R345" s="10">
        <v>45085</v>
      </c>
      <c r="S345" t="str">
        <f t="shared" si="23"/>
        <v>25</v>
      </c>
    </row>
    <row r="346" spans="1:19" x14ac:dyDescent="0.3">
      <c r="A346" t="s">
        <v>369</v>
      </c>
      <c r="B346">
        <v>1991</v>
      </c>
      <c r="C346" t="s">
        <v>10</v>
      </c>
      <c r="D346">
        <v>13</v>
      </c>
      <c r="E346">
        <v>0</v>
      </c>
      <c r="F346">
        <v>3260.2</v>
      </c>
      <c r="G346" t="s">
        <v>7</v>
      </c>
      <c r="H346" t="s">
        <v>6</v>
      </c>
      <c r="I346" t="s">
        <v>36</v>
      </c>
      <c r="J346" t="s">
        <v>10</v>
      </c>
      <c r="K346">
        <f t="shared" si="20"/>
        <v>1991</v>
      </c>
      <c r="L346" t="s">
        <v>7</v>
      </c>
      <c r="M346" t="s">
        <v>6</v>
      </c>
      <c r="N346" t="str">
        <f t="shared" si="21"/>
        <v>R1011</v>
      </c>
      <c r="O346" t="str">
        <f t="shared" si="22"/>
        <v>13-Nov-1991</v>
      </c>
      <c r="P346" s="10">
        <v>33555</v>
      </c>
      <c r="Q346" s="13">
        <v>3260.2</v>
      </c>
      <c r="R346" s="10">
        <v>45085</v>
      </c>
      <c r="S346" t="str">
        <f t="shared" si="23"/>
        <v>31</v>
      </c>
    </row>
    <row r="347" spans="1:19" x14ac:dyDescent="0.3">
      <c r="A347" t="s">
        <v>370</v>
      </c>
      <c r="B347">
        <v>1994</v>
      </c>
      <c r="C347" t="s">
        <v>25</v>
      </c>
      <c r="D347">
        <v>2</v>
      </c>
      <c r="E347">
        <v>0</v>
      </c>
      <c r="F347">
        <v>3268.85</v>
      </c>
      <c r="G347" t="s">
        <v>7</v>
      </c>
      <c r="H347" t="s">
        <v>11</v>
      </c>
      <c r="I347" t="s">
        <v>162</v>
      </c>
      <c r="J347" t="s">
        <v>25</v>
      </c>
      <c r="K347">
        <f t="shared" si="20"/>
        <v>1994</v>
      </c>
      <c r="L347" t="s">
        <v>7</v>
      </c>
      <c r="M347" t="s">
        <v>11</v>
      </c>
      <c r="N347" t="str">
        <f t="shared" si="21"/>
        <v>R1016</v>
      </c>
      <c r="O347" t="str">
        <f t="shared" si="22"/>
        <v>2-Dec-1994</v>
      </c>
      <c r="P347" s="10">
        <v>34670</v>
      </c>
      <c r="Q347" s="13">
        <v>3268.85</v>
      </c>
      <c r="R347" s="10">
        <v>45085</v>
      </c>
      <c r="S347" t="str">
        <f t="shared" si="23"/>
        <v>28</v>
      </c>
    </row>
    <row r="348" spans="1:19" x14ac:dyDescent="0.3">
      <c r="A348" t="s">
        <v>371</v>
      </c>
      <c r="B348">
        <v>1994</v>
      </c>
      <c r="C348" t="s">
        <v>5</v>
      </c>
      <c r="D348">
        <v>1</v>
      </c>
      <c r="E348">
        <v>1</v>
      </c>
      <c r="F348">
        <v>3277.16</v>
      </c>
      <c r="G348" t="s">
        <v>6</v>
      </c>
      <c r="H348" t="s">
        <v>7</v>
      </c>
      <c r="I348" t="s">
        <v>36</v>
      </c>
      <c r="J348" t="s">
        <v>5</v>
      </c>
      <c r="K348">
        <f t="shared" si="20"/>
        <v>1994</v>
      </c>
      <c r="L348" t="s">
        <v>6</v>
      </c>
      <c r="M348" t="s">
        <v>7</v>
      </c>
      <c r="N348" t="str">
        <f t="shared" si="21"/>
        <v>R1011</v>
      </c>
      <c r="O348" t="str">
        <f t="shared" si="22"/>
        <v>1-Jul-1994</v>
      </c>
      <c r="P348" s="10">
        <v>34516</v>
      </c>
      <c r="Q348" s="13">
        <v>3277.16</v>
      </c>
      <c r="R348" s="10">
        <v>45085</v>
      </c>
      <c r="S348" t="str">
        <f t="shared" si="23"/>
        <v>28</v>
      </c>
    </row>
    <row r="349" spans="1:19" x14ac:dyDescent="0.3">
      <c r="A349" t="s">
        <v>372</v>
      </c>
      <c r="B349">
        <v>2001</v>
      </c>
      <c r="C349" t="s">
        <v>31</v>
      </c>
      <c r="D349">
        <v>6</v>
      </c>
      <c r="E349">
        <v>2</v>
      </c>
      <c r="F349">
        <v>3279.87</v>
      </c>
      <c r="G349" t="s">
        <v>6</v>
      </c>
      <c r="H349" t="s">
        <v>11</v>
      </c>
      <c r="I349" t="s">
        <v>350</v>
      </c>
      <c r="J349" t="s">
        <v>31</v>
      </c>
      <c r="K349">
        <f t="shared" si="20"/>
        <v>2001</v>
      </c>
      <c r="L349" t="s">
        <v>6</v>
      </c>
      <c r="M349" t="s">
        <v>11</v>
      </c>
      <c r="N349" t="str">
        <f t="shared" si="21"/>
        <v>R1017</v>
      </c>
      <c r="O349" t="str">
        <f t="shared" si="22"/>
        <v>6-Oct-2001</v>
      </c>
      <c r="P349" s="10">
        <v>37170</v>
      </c>
      <c r="Q349" s="13">
        <v>3279.87</v>
      </c>
      <c r="R349" s="10">
        <v>45085</v>
      </c>
      <c r="S349" t="str">
        <f t="shared" si="23"/>
        <v>21</v>
      </c>
    </row>
    <row r="350" spans="1:19" x14ac:dyDescent="0.3">
      <c r="A350" t="s">
        <v>373</v>
      </c>
      <c r="B350">
        <v>2003</v>
      </c>
      <c r="C350" t="s">
        <v>5</v>
      </c>
      <c r="D350">
        <v>3</v>
      </c>
      <c r="E350">
        <v>0</v>
      </c>
      <c r="F350">
        <v>3280.22</v>
      </c>
      <c r="G350" t="s">
        <v>6</v>
      </c>
      <c r="H350" t="s">
        <v>7</v>
      </c>
      <c r="I350" t="s">
        <v>36</v>
      </c>
      <c r="J350" t="s">
        <v>5</v>
      </c>
      <c r="K350">
        <f t="shared" si="20"/>
        <v>2003</v>
      </c>
      <c r="L350" t="s">
        <v>6</v>
      </c>
      <c r="M350" t="s">
        <v>7</v>
      </c>
      <c r="N350" t="str">
        <f t="shared" si="21"/>
        <v>R1011</v>
      </c>
      <c r="O350" t="str">
        <f t="shared" si="22"/>
        <v>3-Jul-2003</v>
      </c>
      <c r="P350" s="10">
        <v>37805</v>
      </c>
      <c r="Q350" s="13">
        <v>3280.22</v>
      </c>
      <c r="R350" s="10">
        <v>45085</v>
      </c>
      <c r="S350" t="str">
        <f t="shared" si="23"/>
        <v>19</v>
      </c>
    </row>
    <row r="351" spans="1:19" x14ac:dyDescent="0.3">
      <c r="A351" t="s">
        <v>374</v>
      </c>
      <c r="B351">
        <v>1996</v>
      </c>
      <c r="C351" t="s">
        <v>10</v>
      </c>
      <c r="D351">
        <v>17</v>
      </c>
      <c r="E351">
        <v>1</v>
      </c>
      <c r="F351">
        <v>3292.53</v>
      </c>
      <c r="G351" t="s">
        <v>6</v>
      </c>
      <c r="H351" t="s">
        <v>6</v>
      </c>
      <c r="I351" t="s">
        <v>18</v>
      </c>
      <c r="J351" t="s">
        <v>10</v>
      </c>
      <c r="K351">
        <f t="shared" si="20"/>
        <v>1996</v>
      </c>
      <c r="L351" t="s">
        <v>6</v>
      </c>
      <c r="M351" t="s">
        <v>6</v>
      </c>
      <c r="N351" t="str">
        <f t="shared" si="21"/>
        <v>R1012</v>
      </c>
      <c r="O351" t="str">
        <f t="shared" si="22"/>
        <v>17-Nov-1996</v>
      </c>
      <c r="P351" s="10">
        <v>35386</v>
      </c>
      <c r="Q351" s="13">
        <v>3292.53</v>
      </c>
      <c r="R351" s="10">
        <v>45085</v>
      </c>
      <c r="S351" t="str">
        <f t="shared" si="23"/>
        <v>26</v>
      </c>
    </row>
    <row r="352" spans="1:19" x14ac:dyDescent="0.3">
      <c r="A352" t="s">
        <v>375</v>
      </c>
      <c r="B352">
        <v>2003</v>
      </c>
      <c r="C352" t="s">
        <v>25</v>
      </c>
      <c r="D352">
        <v>5</v>
      </c>
      <c r="E352">
        <v>0</v>
      </c>
      <c r="F352">
        <v>3300.7</v>
      </c>
      <c r="G352" t="s">
        <v>6</v>
      </c>
      <c r="H352" t="s">
        <v>6</v>
      </c>
      <c r="I352" t="s">
        <v>194</v>
      </c>
      <c r="J352" t="s">
        <v>25</v>
      </c>
      <c r="K352">
        <f t="shared" si="20"/>
        <v>2003</v>
      </c>
      <c r="L352" t="s">
        <v>6</v>
      </c>
      <c r="M352" t="s">
        <v>6</v>
      </c>
      <c r="N352" t="str">
        <f t="shared" si="21"/>
        <v>R1025</v>
      </c>
      <c r="O352" t="str">
        <f t="shared" si="22"/>
        <v>5-Dec-2003</v>
      </c>
      <c r="P352" s="10">
        <v>37960</v>
      </c>
      <c r="Q352" s="13">
        <v>3300.7</v>
      </c>
      <c r="R352" s="10">
        <v>45085</v>
      </c>
      <c r="S352" t="str">
        <f t="shared" si="23"/>
        <v>19</v>
      </c>
    </row>
    <row r="353" spans="1:19" x14ac:dyDescent="0.3">
      <c r="A353" t="s">
        <v>376</v>
      </c>
      <c r="B353">
        <v>2003</v>
      </c>
      <c r="C353" t="s">
        <v>10</v>
      </c>
      <c r="D353">
        <v>18</v>
      </c>
      <c r="E353">
        <v>0</v>
      </c>
      <c r="F353">
        <v>3308.46</v>
      </c>
      <c r="G353" t="s">
        <v>6</v>
      </c>
      <c r="H353" t="s">
        <v>11</v>
      </c>
      <c r="I353" t="s">
        <v>294</v>
      </c>
      <c r="J353" t="s">
        <v>10</v>
      </c>
      <c r="K353">
        <f t="shared" si="20"/>
        <v>2003</v>
      </c>
      <c r="L353" t="s">
        <v>6</v>
      </c>
      <c r="M353" t="s">
        <v>11</v>
      </c>
      <c r="N353" t="str">
        <f t="shared" si="21"/>
        <v>R1021</v>
      </c>
      <c r="O353" t="str">
        <f t="shared" si="22"/>
        <v>18-Nov-2003</v>
      </c>
      <c r="P353" s="10">
        <v>37943</v>
      </c>
      <c r="Q353" s="13">
        <v>3308.46</v>
      </c>
      <c r="R353" s="10">
        <v>45085</v>
      </c>
      <c r="S353" t="str">
        <f t="shared" si="23"/>
        <v>19</v>
      </c>
    </row>
    <row r="354" spans="1:19" x14ac:dyDescent="0.3">
      <c r="A354" t="s">
        <v>377</v>
      </c>
      <c r="B354">
        <v>1997</v>
      </c>
      <c r="C354" t="s">
        <v>13</v>
      </c>
      <c r="D354">
        <v>20</v>
      </c>
      <c r="E354">
        <v>1</v>
      </c>
      <c r="F354">
        <v>3309.79</v>
      </c>
      <c r="G354" t="s">
        <v>7</v>
      </c>
      <c r="H354" t="s">
        <v>7</v>
      </c>
      <c r="I354" t="s">
        <v>350</v>
      </c>
      <c r="J354" t="s">
        <v>13</v>
      </c>
      <c r="K354">
        <f t="shared" si="20"/>
        <v>1997</v>
      </c>
      <c r="L354" t="s">
        <v>7</v>
      </c>
      <c r="M354" t="s">
        <v>7</v>
      </c>
      <c r="N354" t="str">
        <f t="shared" si="21"/>
        <v>R1017</v>
      </c>
      <c r="O354" t="str">
        <f t="shared" si="22"/>
        <v>20-Jun-1997</v>
      </c>
      <c r="P354" s="10">
        <v>35601</v>
      </c>
      <c r="Q354" s="13">
        <v>3309.79</v>
      </c>
      <c r="R354" s="10">
        <v>45085</v>
      </c>
      <c r="S354" t="str">
        <f t="shared" si="23"/>
        <v>25</v>
      </c>
    </row>
    <row r="355" spans="1:19" x14ac:dyDescent="0.3">
      <c r="A355" t="s">
        <v>378</v>
      </c>
      <c r="B355">
        <v>1991</v>
      </c>
      <c r="C355" t="s">
        <v>15</v>
      </c>
      <c r="D355">
        <v>1</v>
      </c>
      <c r="E355">
        <v>3</v>
      </c>
      <c r="F355">
        <v>3342.79</v>
      </c>
      <c r="G355" t="s">
        <v>6</v>
      </c>
      <c r="H355" t="s">
        <v>11</v>
      </c>
      <c r="I355" t="s">
        <v>8</v>
      </c>
      <c r="J355" t="s">
        <v>15</v>
      </c>
      <c r="K355">
        <f t="shared" si="20"/>
        <v>1991</v>
      </c>
      <c r="L355" t="s">
        <v>6</v>
      </c>
      <c r="M355" t="s">
        <v>11</v>
      </c>
      <c r="N355" t="str">
        <f t="shared" si="21"/>
        <v>R1013</v>
      </c>
      <c r="O355" t="str">
        <f t="shared" si="22"/>
        <v>1-Sep-1991</v>
      </c>
      <c r="P355" s="10">
        <v>33482</v>
      </c>
      <c r="Q355" s="13">
        <v>3342.79</v>
      </c>
      <c r="R355" s="10">
        <v>45085</v>
      </c>
      <c r="S355" t="str">
        <f t="shared" si="23"/>
        <v>31</v>
      </c>
    </row>
    <row r="356" spans="1:19" x14ac:dyDescent="0.3">
      <c r="A356" t="s">
        <v>379</v>
      </c>
      <c r="B356">
        <v>1993</v>
      </c>
      <c r="C356" t="s">
        <v>31</v>
      </c>
      <c r="D356">
        <v>28</v>
      </c>
      <c r="E356">
        <v>0</v>
      </c>
      <c r="F356">
        <v>3353.28</v>
      </c>
      <c r="G356" t="s">
        <v>6</v>
      </c>
      <c r="H356" t="s">
        <v>11</v>
      </c>
      <c r="I356" t="s">
        <v>36</v>
      </c>
      <c r="J356" t="s">
        <v>31</v>
      </c>
      <c r="K356">
        <f t="shared" si="20"/>
        <v>1993</v>
      </c>
      <c r="L356" t="s">
        <v>6</v>
      </c>
      <c r="M356" t="s">
        <v>11</v>
      </c>
      <c r="N356" t="str">
        <f t="shared" si="21"/>
        <v>R1011</v>
      </c>
      <c r="O356" t="str">
        <f t="shared" si="22"/>
        <v>28-Oct-1993</v>
      </c>
      <c r="P356" s="10">
        <v>34270</v>
      </c>
      <c r="Q356" s="13">
        <v>3353.28</v>
      </c>
      <c r="R356" s="10">
        <v>45085</v>
      </c>
      <c r="S356" t="str">
        <f t="shared" si="23"/>
        <v>29</v>
      </c>
    </row>
    <row r="357" spans="1:19" x14ac:dyDescent="0.3">
      <c r="A357" t="s">
        <v>380</v>
      </c>
      <c r="B357">
        <v>1995</v>
      </c>
      <c r="C357" t="s">
        <v>13</v>
      </c>
      <c r="D357">
        <v>23</v>
      </c>
      <c r="E357">
        <v>0</v>
      </c>
      <c r="F357">
        <v>3353.47</v>
      </c>
      <c r="G357" t="s">
        <v>6</v>
      </c>
      <c r="H357" t="s">
        <v>7</v>
      </c>
      <c r="I357" t="s">
        <v>18</v>
      </c>
      <c r="J357" t="s">
        <v>13</v>
      </c>
      <c r="K357">
        <f t="shared" si="20"/>
        <v>1995</v>
      </c>
      <c r="L357" t="s">
        <v>6</v>
      </c>
      <c r="M357" t="s">
        <v>7</v>
      </c>
      <c r="N357" t="str">
        <f t="shared" si="21"/>
        <v>R1012</v>
      </c>
      <c r="O357" t="str">
        <f t="shared" si="22"/>
        <v>23-Jun-1995</v>
      </c>
      <c r="P357" s="10">
        <v>34873</v>
      </c>
      <c r="Q357" s="13">
        <v>3353.47</v>
      </c>
      <c r="R357" s="10">
        <v>45085</v>
      </c>
      <c r="S357" t="str">
        <f t="shared" si="23"/>
        <v>27</v>
      </c>
    </row>
    <row r="358" spans="1:19" x14ac:dyDescent="0.3">
      <c r="A358" t="s">
        <v>381</v>
      </c>
      <c r="B358">
        <v>1993</v>
      </c>
      <c r="C358" t="s">
        <v>31</v>
      </c>
      <c r="D358">
        <v>7</v>
      </c>
      <c r="E358">
        <v>0</v>
      </c>
      <c r="F358">
        <v>3366.67</v>
      </c>
      <c r="G358" t="s">
        <v>6</v>
      </c>
      <c r="H358" t="s">
        <v>6</v>
      </c>
      <c r="I358" t="s">
        <v>8</v>
      </c>
      <c r="J358" t="s">
        <v>31</v>
      </c>
      <c r="K358">
        <f t="shared" si="20"/>
        <v>1993</v>
      </c>
      <c r="L358" t="s">
        <v>6</v>
      </c>
      <c r="M358" t="s">
        <v>6</v>
      </c>
      <c r="N358" t="str">
        <f t="shared" si="21"/>
        <v>R1013</v>
      </c>
      <c r="O358" t="str">
        <f t="shared" si="22"/>
        <v>7-Oct-1993</v>
      </c>
      <c r="P358" s="10">
        <v>34249</v>
      </c>
      <c r="Q358" s="13">
        <v>3366.67</v>
      </c>
      <c r="R358" s="10">
        <v>45085</v>
      </c>
      <c r="S358" t="str">
        <f t="shared" si="23"/>
        <v>29</v>
      </c>
    </row>
    <row r="359" spans="1:19" x14ac:dyDescent="0.3">
      <c r="A359" t="s">
        <v>382</v>
      </c>
      <c r="B359">
        <v>1996</v>
      </c>
      <c r="C359" t="s">
        <v>25</v>
      </c>
      <c r="D359">
        <v>14</v>
      </c>
      <c r="E359">
        <v>1</v>
      </c>
      <c r="F359">
        <v>3378.91</v>
      </c>
      <c r="G359" t="s">
        <v>6</v>
      </c>
      <c r="H359" t="s">
        <v>11</v>
      </c>
      <c r="I359" t="s">
        <v>36</v>
      </c>
      <c r="J359" t="s">
        <v>25</v>
      </c>
      <c r="K359">
        <f t="shared" si="20"/>
        <v>1996</v>
      </c>
      <c r="L359" t="s">
        <v>6</v>
      </c>
      <c r="M359" t="s">
        <v>11</v>
      </c>
      <c r="N359" t="str">
        <f t="shared" si="21"/>
        <v>R1011</v>
      </c>
      <c r="O359" t="str">
        <f t="shared" si="22"/>
        <v>14-Dec-1996</v>
      </c>
      <c r="P359" s="10">
        <v>35413</v>
      </c>
      <c r="Q359" s="13">
        <v>3378.91</v>
      </c>
      <c r="R359" s="10">
        <v>45085</v>
      </c>
      <c r="S359" t="str">
        <f t="shared" si="23"/>
        <v>26</v>
      </c>
    </row>
    <row r="360" spans="1:19" x14ac:dyDescent="0.3">
      <c r="A360" t="s">
        <v>383</v>
      </c>
      <c r="B360">
        <v>1996</v>
      </c>
      <c r="C360" t="s">
        <v>10</v>
      </c>
      <c r="D360">
        <v>13</v>
      </c>
      <c r="E360">
        <v>0</v>
      </c>
      <c r="F360">
        <v>3385.4</v>
      </c>
      <c r="G360" t="s">
        <v>6</v>
      </c>
      <c r="H360" t="s">
        <v>6</v>
      </c>
      <c r="I360" t="s">
        <v>241</v>
      </c>
      <c r="J360" t="s">
        <v>10</v>
      </c>
      <c r="K360">
        <f t="shared" si="20"/>
        <v>1996</v>
      </c>
      <c r="L360" t="s">
        <v>6</v>
      </c>
      <c r="M360" t="s">
        <v>6</v>
      </c>
      <c r="N360" t="str">
        <f t="shared" si="21"/>
        <v>R1024</v>
      </c>
      <c r="O360" t="str">
        <f t="shared" si="22"/>
        <v>13-Nov-1996</v>
      </c>
      <c r="P360" s="10">
        <v>35382</v>
      </c>
      <c r="Q360" s="13">
        <v>3385.4</v>
      </c>
      <c r="R360" s="10">
        <v>45085</v>
      </c>
      <c r="S360" t="str">
        <f t="shared" si="23"/>
        <v>26</v>
      </c>
    </row>
    <row r="361" spans="1:19" x14ac:dyDescent="0.3">
      <c r="A361" t="s">
        <v>384</v>
      </c>
      <c r="B361">
        <v>1996</v>
      </c>
      <c r="C361" t="s">
        <v>29</v>
      </c>
      <c r="D361">
        <v>10</v>
      </c>
      <c r="E361">
        <v>1</v>
      </c>
      <c r="F361">
        <v>3392.37</v>
      </c>
      <c r="G361" t="s">
        <v>6</v>
      </c>
      <c r="H361" t="s">
        <v>7</v>
      </c>
      <c r="I361" t="s">
        <v>8</v>
      </c>
      <c r="J361" t="s">
        <v>29</v>
      </c>
      <c r="K361">
        <f t="shared" si="20"/>
        <v>1996</v>
      </c>
      <c r="L361" t="s">
        <v>6</v>
      </c>
      <c r="M361" t="s">
        <v>7</v>
      </c>
      <c r="N361" t="str">
        <f t="shared" si="21"/>
        <v>R1013</v>
      </c>
      <c r="O361" t="str">
        <f t="shared" si="22"/>
        <v>10-Aug-1996</v>
      </c>
      <c r="P361" s="10">
        <v>35287</v>
      </c>
      <c r="Q361" s="13">
        <v>3392.37</v>
      </c>
      <c r="R361" s="10">
        <v>45085</v>
      </c>
      <c r="S361" t="str">
        <f t="shared" si="23"/>
        <v>26</v>
      </c>
    </row>
    <row r="362" spans="1:19" x14ac:dyDescent="0.3">
      <c r="A362" t="s">
        <v>385</v>
      </c>
      <c r="B362">
        <v>1996</v>
      </c>
      <c r="C362" t="s">
        <v>31</v>
      </c>
      <c r="D362">
        <v>27</v>
      </c>
      <c r="E362">
        <v>1</v>
      </c>
      <c r="F362">
        <v>3392.98</v>
      </c>
      <c r="G362" t="s">
        <v>6</v>
      </c>
      <c r="H362" t="s">
        <v>7</v>
      </c>
      <c r="I362" t="s">
        <v>8</v>
      </c>
      <c r="J362" t="s">
        <v>31</v>
      </c>
      <c r="K362">
        <f t="shared" si="20"/>
        <v>1996</v>
      </c>
      <c r="L362" t="s">
        <v>6</v>
      </c>
      <c r="M362" t="s">
        <v>7</v>
      </c>
      <c r="N362" t="str">
        <f t="shared" si="21"/>
        <v>R1013</v>
      </c>
      <c r="O362" t="str">
        <f t="shared" si="22"/>
        <v>27-Oct-1996</v>
      </c>
      <c r="P362" s="10">
        <v>35365</v>
      </c>
      <c r="Q362" s="13">
        <v>3392.98</v>
      </c>
      <c r="R362" s="10">
        <v>45085</v>
      </c>
      <c r="S362" t="str">
        <f t="shared" si="23"/>
        <v>26</v>
      </c>
    </row>
    <row r="363" spans="1:19" x14ac:dyDescent="0.3">
      <c r="A363" t="s">
        <v>386</v>
      </c>
      <c r="B363">
        <v>2004</v>
      </c>
      <c r="C363" t="s">
        <v>5</v>
      </c>
      <c r="D363">
        <v>16</v>
      </c>
      <c r="E363">
        <v>2</v>
      </c>
      <c r="F363">
        <v>3393.36</v>
      </c>
      <c r="G363" t="s">
        <v>6</v>
      </c>
      <c r="H363" t="s">
        <v>6</v>
      </c>
      <c r="I363" t="s">
        <v>243</v>
      </c>
      <c r="J363" t="s">
        <v>5</v>
      </c>
      <c r="K363">
        <f t="shared" si="20"/>
        <v>2004</v>
      </c>
      <c r="L363" t="s">
        <v>6</v>
      </c>
      <c r="M363" t="s">
        <v>6</v>
      </c>
      <c r="N363" t="str">
        <f t="shared" si="21"/>
        <v>R1023</v>
      </c>
      <c r="O363" t="str">
        <f t="shared" si="22"/>
        <v>16-Jul-2004</v>
      </c>
      <c r="P363" s="10">
        <v>38184</v>
      </c>
      <c r="Q363" s="13">
        <v>3393.36</v>
      </c>
      <c r="R363" s="10">
        <v>45085</v>
      </c>
      <c r="S363" t="str">
        <f t="shared" si="23"/>
        <v>18</v>
      </c>
    </row>
    <row r="364" spans="1:19" x14ac:dyDescent="0.3">
      <c r="A364" t="s">
        <v>387</v>
      </c>
      <c r="B364">
        <v>1996</v>
      </c>
      <c r="C364" t="s">
        <v>25</v>
      </c>
      <c r="D364">
        <v>19</v>
      </c>
      <c r="E364">
        <v>1</v>
      </c>
      <c r="F364">
        <v>3410.32</v>
      </c>
      <c r="G364" t="s">
        <v>6</v>
      </c>
      <c r="H364" t="s">
        <v>6</v>
      </c>
      <c r="I364" t="s">
        <v>36</v>
      </c>
      <c r="J364" t="s">
        <v>25</v>
      </c>
      <c r="K364">
        <f t="shared" si="20"/>
        <v>1996</v>
      </c>
      <c r="L364" t="s">
        <v>6</v>
      </c>
      <c r="M364" t="s">
        <v>6</v>
      </c>
      <c r="N364" t="str">
        <f t="shared" si="21"/>
        <v>R1011</v>
      </c>
      <c r="O364" t="str">
        <f t="shared" si="22"/>
        <v>19-Dec-1996</v>
      </c>
      <c r="P364" s="10">
        <v>35418</v>
      </c>
      <c r="Q364" s="13">
        <v>3410.32</v>
      </c>
      <c r="R364" s="10">
        <v>45085</v>
      </c>
      <c r="S364" t="str">
        <f t="shared" si="23"/>
        <v>26</v>
      </c>
    </row>
    <row r="365" spans="1:19" x14ac:dyDescent="0.3">
      <c r="A365" t="s">
        <v>388</v>
      </c>
      <c r="B365">
        <v>2001</v>
      </c>
      <c r="C365" t="s">
        <v>25</v>
      </c>
      <c r="D365">
        <v>26</v>
      </c>
      <c r="E365">
        <v>0</v>
      </c>
      <c r="F365">
        <v>3434.38</v>
      </c>
      <c r="G365" t="s">
        <v>6</v>
      </c>
      <c r="H365" t="s">
        <v>6</v>
      </c>
      <c r="I365" t="s">
        <v>36</v>
      </c>
      <c r="J365" t="s">
        <v>25</v>
      </c>
      <c r="K365">
        <f t="shared" si="20"/>
        <v>2001</v>
      </c>
      <c r="L365" t="s">
        <v>6</v>
      </c>
      <c r="M365" t="s">
        <v>6</v>
      </c>
      <c r="N365" t="str">
        <f t="shared" si="21"/>
        <v>R1011</v>
      </c>
      <c r="O365" t="str">
        <f t="shared" si="22"/>
        <v>26-Dec-2001</v>
      </c>
      <c r="P365" s="10">
        <v>37251</v>
      </c>
      <c r="Q365" s="13">
        <v>3434.38</v>
      </c>
      <c r="R365" s="10">
        <v>45085</v>
      </c>
      <c r="S365" t="str">
        <f t="shared" si="23"/>
        <v>21</v>
      </c>
    </row>
    <row r="366" spans="1:19" x14ac:dyDescent="0.3">
      <c r="A366" t="s">
        <v>389</v>
      </c>
      <c r="B366">
        <v>1986</v>
      </c>
      <c r="C366" t="s">
        <v>29</v>
      </c>
      <c r="D366">
        <v>27</v>
      </c>
      <c r="E366">
        <v>3</v>
      </c>
      <c r="F366">
        <v>3436.5</v>
      </c>
      <c r="G366" t="s">
        <v>6</v>
      </c>
      <c r="H366" t="s">
        <v>11</v>
      </c>
      <c r="I366" t="s">
        <v>8</v>
      </c>
      <c r="J366" t="s">
        <v>29</v>
      </c>
      <c r="K366">
        <f t="shared" si="20"/>
        <v>1986</v>
      </c>
      <c r="L366" t="s">
        <v>6</v>
      </c>
      <c r="M366" t="s">
        <v>11</v>
      </c>
      <c r="N366" t="str">
        <f t="shared" si="21"/>
        <v>R1013</v>
      </c>
      <c r="O366" t="str">
        <f t="shared" si="22"/>
        <v>27-Aug-1986</v>
      </c>
      <c r="P366" s="10">
        <v>31651</v>
      </c>
      <c r="Q366" s="13">
        <v>3436.5</v>
      </c>
      <c r="R366" s="10">
        <v>45085</v>
      </c>
      <c r="S366" t="str">
        <f t="shared" si="23"/>
        <v>36</v>
      </c>
    </row>
    <row r="367" spans="1:19" x14ac:dyDescent="0.3">
      <c r="A367" t="s">
        <v>390</v>
      </c>
      <c r="B367">
        <v>2000</v>
      </c>
      <c r="C367" t="s">
        <v>13</v>
      </c>
      <c r="D367">
        <v>20</v>
      </c>
      <c r="E367">
        <v>3</v>
      </c>
      <c r="F367">
        <v>3443.06</v>
      </c>
      <c r="G367" t="s">
        <v>6</v>
      </c>
      <c r="H367" t="s">
        <v>11</v>
      </c>
      <c r="I367" t="s">
        <v>36</v>
      </c>
      <c r="J367" t="s">
        <v>13</v>
      </c>
      <c r="K367">
        <f t="shared" si="20"/>
        <v>2000</v>
      </c>
      <c r="L367" t="s">
        <v>6</v>
      </c>
      <c r="M367" t="s">
        <v>11</v>
      </c>
      <c r="N367" t="str">
        <f t="shared" si="21"/>
        <v>R1011</v>
      </c>
      <c r="O367" t="str">
        <f t="shared" si="22"/>
        <v>20-Jun-2000</v>
      </c>
      <c r="P367" s="10">
        <v>36697</v>
      </c>
      <c r="Q367" s="13">
        <v>3443.06</v>
      </c>
      <c r="R367" s="10">
        <v>45085</v>
      </c>
      <c r="S367" t="str">
        <f t="shared" si="23"/>
        <v>22</v>
      </c>
    </row>
    <row r="368" spans="1:19" x14ac:dyDescent="0.3">
      <c r="A368" t="s">
        <v>391</v>
      </c>
      <c r="B368">
        <v>1987</v>
      </c>
      <c r="C368" t="s">
        <v>15</v>
      </c>
      <c r="D368">
        <v>14</v>
      </c>
      <c r="E368">
        <v>3</v>
      </c>
      <c r="F368">
        <v>3453.77</v>
      </c>
      <c r="G368" t="s">
        <v>6</v>
      </c>
      <c r="H368" t="s">
        <v>11</v>
      </c>
      <c r="I368" t="s">
        <v>36</v>
      </c>
      <c r="J368" t="s">
        <v>15</v>
      </c>
      <c r="K368">
        <f t="shared" si="20"/>
        <v>1987</v>
      </c>
      <c r="L368" t="s">
        <v>6</v>
      </c>
      <c r="M368" t="s">
        <v>11</v>
      </c>
      <c r="N368" t="str">
        <f t="shared" si="21"/>
        <v>R1011</v>
      </c>
      <c r="O368" t="str">
        <f t="shared" si="22"/>
        <v>14-Sep-1987</v>
      </c>
      <c r="P368" s="10">
        <v>32034</v>
      </c>
      <c r="Q368" s="13">
        <v>3453.77</v>
      </c>
      <c r="R368" s="10">
        <v>45085</v>
      </c>
      <c r="S368" t="str">
        <f t="shared" si="23"/>
        <v>35</v>
      </c>
    </row>
    <row r="369" spans="1:19" x14ac:dyDescent="0.3">
      <c r="A369" t="s">
        <v>392</v>
      </c>
      <c r="B369">
        <v>2003</v>
      </c>
      <c r="C369" t="s">
        <v>5</v>
      </c>
      <c r="D369">
        <v>29</v>
      </c>
      <c r="E369">
        <v>0</v>
      </c>
      <c r="F369">
        <v>3463.51</v>
      </c>
      <c r="G369" t="s">
        <v>6</v>
      </c>
      <c r="H369" t="s">
        <v>11</v>
      </c>
      <c r="I369" t="s">
        <v>194</v>
      </c>
      <c r="J369" t="s">
        <v>5</v>
      </c>
      <c r="K369">
        <f t="shared" si="20"/>
        <v>2003</v>
      </c>
      <c r="L369" t="s">
        <v>6</v>
      </c>
      <c r="M369" t="s">
        <v>11</v>
      </c>
      <c r="N369" t="str">
        <f t="shared" si="21"/>
        <v>R1025</v>
      </c>
      <c r="O369" t="str">
        <f t="shared" si="22"/>
        <v>29-Jul-2003</v>
      </c>
      <c r="P369" s="10">
        <v>37831</v>
      </c>
      <c r="Q369" s="13">
        <v>3463.51</v>
      </c>
      <c r="R369" s="10">
        <v>45085</v>
      </c>
      <c r="S369" t="str">
        <f t="shared" si="23"/>
        <v>19</v>
      </c>
    </row>
    <row r="370" spans="1:19" x14ac:dyDescent="0.3">
      <c r="A370" t="s">
        <v>393</v>
      </c>
      <c r="B370">
        <v>1993</v>
      </c>
      <c r="C370" t="s">
        <v>31</v>
      </c>
      <c r="D370">
        <v>12</v>
      </c>
      <c r="E370">
        <v>1</v>
      </c>
      <c r="F370">
        <v>3471.41</v>
      </c>
      <c r="G370" t="s">
        <v>6</v>
      </c>
      <c r="H370" t="s">
        <v>6</v>
      </c>
      <c r="I370" t="s">
        <v>8</v>
      </c>
      <c r="J370" t="s">
        <v>31</v>
      </c>
      <c r="K370">
        <f t="shared" si="20"/>
        <v>1993</v>
      </c>
      <c r="L370" t="s">
        <v>6</v>
      </c>
      <c r="M370" t="s">
        <v>6</v>
      </c>
      <c r="N370" t="str">
        <f t="shared" si="21"/>
        <v>R1013</v>
      </c>
      <c r="O370" t="str">
        <f t="shared" si="22"/>
        <v>12-Oct-1993</v>
      </c>
      <c r="P370" s="10">
        <v>34254</v>
      </c>
      <c r="Q370" s="13">
        <v>3471.41</v>
      </c>
      <c r="R370" s="10">
        <v>45085</v>
      </c>
      <c r="S370" t="str">
        <f t="shared" si="23"/>
        <v>29</v>
      </c>
    </row>
    <row r="371" spans="1:19" x14ac:dyDescent="0.3">
      <c r="A371" t="s">
        <v>394</v>
      </c>
      <c r="B371">
        <v>2004</v>
      </c>
      <c r="C371" t="s">
        <v>13</v>
      </c>
      <c r="D371">
        <v>26</v>
      </c>
      <c r="E371">
        <v>3</v>
      </c>
      <c r="F371">
        <v>3481.87</v>
      </c>
      <c r="G371" t="s">
        <v>6</v>
      </c>
      <c r="H371" t="s">
        <v>7</v>
      </c>
      <c r="I371" t="s">
        <v>162</v>
      </c>
      <c r="J371" t="s">
        <v>13</v>
      </c>
      <c r="K371">
        <f t="shared" si="20"/>
        <v>2004</v>
      </c>
      <c r="L371" t="s">
        <v>6</v>
      </c>
      <c r="M371" t="s">
        <v>7</v>
      </c>
      <c r="N371" t="str">
        <f t="shared" si="21"/>
        <v>R1016</v>
      </c>
      <c r="O371" t="str">
        <f t="shared" si="22"/>
        <v>26-Jun-2004</v>
      </c>
      <c r="P371" s="10">
        <v>38164</v>
      </c>
      <c r="Q371" s="13">
        <v>3481.87</v>
      </c>
      <c r="R371" s="10">
        <v>45085</v>
      </c>
      <c r="S371" t="str">
        <f t="shared" si="23"/>
        <v>18</v>
      </c>
    </row>
    <row r="372" spans="1:19" x14ac:dyDescent="0.3">
      <c r="A372" t="s">
        <v>395</v>
      </c>
      <c r="B372">
        <v>1996</v>
      </c>
      <c r="C372" t="s">
        <v>15</v>
      </c>
      <c r="D372">
        <v>19</v>
      </c>
      <c r="E372">
        <v>2</v>
      </c>
      <c r="F372">
        <v>3484.33</v>
      </c>
      <c r="G372" t="s">
        <v>7</v>
      </c>
      <c r="H372" t="s">
        <v>7</v>
      </c>
      <c r="I372" t="s">
        <v>36</v>
      </c>
      <c r="J372" t="s">
        <v>15</v>
      </c>
      <c r="K372">
        <f t="shared" si="20"/>
        <v>1996</v>
      </c>
      <c r="L372" t="s">
        <v>7</v>
      </c>
      <c r="M372" t="s">
        <v>7</v>
      </c>
      <c r="N372" t="str">
        <f t="shared" si="21"/>
        <v>R1011</v>
      </c>
      <c r="O372" t="str">
        <f t="shared" si="22"/>
        <v>19-Sep-1996</v>
      </c>
      <c r="P372" s="10">
        <v>35327</v>
      </c>
      <c r="Q372" s="13">
        <v>3484.33</v>
      </c>
      <c r="R372" s="10">
        <v>45085</v>
      </c>
      <c r="S372" t="str">
        <f t="shared" si="23"/>
        <v>26</v>
      </c>
    </row>
    <row r="373" spans="1:19" x14ac:dyDescent="0.3">
      <c r="A373" t="s">
        <v>396</v>
      </c>
      <c r="B373">
        <v>1996</v>
      </c>
      <c r="C373" t="s">
        <v>15</v>
      </c>
      <c r="D373">
        <v>18</v>
      </c>
      <c r="E373">
        <v>1</v>
      </c>
      <c r="F373">
        <v>3490.55</v>
      </c>
      <c r="G373" t="s">
        <v>11</v>
      </c>
      <c r="H373" t="s">
        <v>6</v>
      </c>
      <c r="I373" t="s">
        <v>158</v>
      </c>
      <c r="J373" t="s">
        <v>15</v>
      </c>
      <c r="K373">
        <f t="shared" si="20"/>
        <v>1996</v>
      </c>
      <c r="L373" t="s">
        <v>11</v>
      </c>
      <c r="M373" t="s">
        <v>6</v>
      </c>
      <c r="N373" t="str">
        <f t="shared" si="21"/>
        <v>R1015</v>
      </c>
      <c r="O373" t="str">
        <f t="shared" si="22"/>
        <v>18-Sep-1996</v>
      </c>
      <c r="P373" s="10">
        <v>35326</v>
      </c>
      <c r="Q373" s="13">
        <v>3490.55</v>
      </c>
      <c r="R373" s="10">
        <v>45085</v>
      </c>
      <c r="S373" t="str">
        <f t="shared" si="23"/>
        <v>26</v>
      </c>
    </row>
    <row r="374" spans="1:19" x14ac:dyDescent="0.3">
      <c r="A374" t="s">
        <v>397</v>
      </c>
      <c r="B374">
        <v>1999</v>
      </c>
      <c r="C374" t="s">
        <v>15</v>
      </c>
      <c r="D374">
        <v>22</v>
      </c>
      <c r="E374">
        <v>2</v>
      </c>
      <c r="F374">
        <v>3500.61</v>
      </c>
      <c r="G374" t="s">
        <v>6</v>
      </c>
      <c r="H374" t="s">
        <v>6</v>
      </c>
      <c r="I374" t="s">
        <v>8</v>
      </c>
      <c r="J374" t="s">
        <v>15</v>
      </c>
      <c r="K374">
        <f t="shared" si="20"/>
        <v>1999</v>
      </c>
      <c r="L374" t="s">
        <v>6</v>
      </c>
      <c r="M374" t="s">
        <v>6</v>
      </c>
      <c r="N374" t="str">
        <f t="shared" si="21"/>
        <v>R1013</v>
      </c>
      <c r="O374" t="str">
        <f t="shared" si="22"/>
        <v>22-Sep-1999</v>
      </c>
      <c r="P374" s="10">
        <v>36425</v>
      </c>
      <c r="Q374" s="13">
        <v>3500.61</v>
      </c>
      <c r="R374" s="10">
        <v>45085</v>
      </c>
      <c r="S374" t="str">
        <f t="shared" si="23"/>
        <v>23</v>
      </c>
    </row>
    <row r="375" spans="1:19" x14ac:dyDescent="0.3">
      <c r="A375" t="s">
        <v>398</v>
      </c>
      <c r="B375">
        <v>1998</v>
      </c>
      <c r="C375" t="s">
        <v>15</v>
      </c>
      <c r="D375">
        <v>16</v>
      </c>
      <c r="E375">
        <v>2</v>
      </c>
      <c r="F375">
        <v>3537.7</v>
      </c>
      <c r="G375" t="s">
        <v>7</v>
      </c>
      <c r="H375" t="s">
        <v>7</v>
      </c>
      <c r="I375" t="s">
        <v>18</v>
      </c>
      <c r="J375" t="s">
        <v>15</v>
      </c>
      <c r="K375">
        <f t="shared" si="20"/>
        <v>1998</v>
      </c>
      <c r="L375" t="s">
        <v>7</v>
      </c>
      <c r="M375" t="s">
        <v>7</v>
      </c>
      <c r="N375" t="str">
        <f t="shared" si="21"/>
        <v>R1012</v>
      </c>
      <c r="O375" t="str">
        <f t="shared" si="22"/>
        <v>16-Sep-1998</v>
      </c>
      <c r="P375" s="10">
        <v>36054</v>
      </c>
      <c r="Q375" s="13">
        <v>3537.7</v>
      </c>
      <c r="R375" s="10">
        <v>45085</v>
      </c>
      <c r="S375" t="str">
        <f t="shared" si="23"/>
        <v>24</v>
      </c>
    </row>
    <row r="376" spans="1:19" x14ac:dyDescent="0.3">
      <c r="A376" t="s">
        <v>399</v>
      </c>
      <c r="B376">
        <v>2003</v>
      </c>
      <c r="C376" t="s">
        <v>29</v>
      </c>
      <c r="D376">
        <v>24</v>
      </c>
      <c r="E376">
        <v>0</v>
      </c>
      <c r="F376">
        <v>3538.9</v>
      </c>
      <c r="G376" t="s">
        <v>6</v>
      </c>
      <c r="H376" t="s">
        <v>6</v>
      </c>
      <c r="I376" t="s">
        <v>18</v>
      </c>
      <c r="J376" t="s">
        <v>29</v>
      </c>
      <c r="K376">
        <f t="shared" si="20"/>
        <v>2003</v>
      </c>
      <c r="L376" t="s">
        <v>6</v>
      </c>
      <c r="M376" t="s">
        <v>6</v>
      </c>
      <c r="N376" t="str">
        <f t="shared" si="21"/>
        <v>R1012</v>
      </c>
      <c r="O376" t="str">
        <f t="shared" si="22"/>
        <v>24-Aug-2003</v>
      </c>
      <c r="P376" s="10">
        <v>37857</v>
      </c>
      <c r="Q376" s="13">
        <v>3538.9</v>
      </c>
      <c r="R376" s="10">
        <v>45085</v>
      </c>
      <c r="S376" t="str">
        <f t="shared" si="23"/>
        <v>19</v>
      </c>
    </row>
    <row r="377" spans="1:19" x14ac:dyDescent="0.3">
      <c r="A377" t="s">
        <v>400</v>
      </c>
      <c r="B377">
        <v>1988</v>
      </c>
      <c r="C377" t="s">
        <v>31</v>
      </c>
      <c r="D377">
        <v>15</v>
      </c>
      <c r="E377">
        <v>3</v>
      </c>
      <c r="F377">
        <v>3540.12</v>
      </c>
      <c r="G377" t="s">
        <v>6</v>
      </c>
      <c r="H377" t="s">
        <v>11</v>
      </c>
      <c r="I377" t="s">
        <v>8</v>
      </c>
      <c r="J377" t="s">
        <v>31</v>
      </c>
      <c r="K377">
        <f t="shared" si="20"/>
        <v>1988</v>
      </c>
      <c r="L377" t="s">
        <v>6</v>
      </c>
      <c r="M377" t="s">
        <v>11</v>
      </c>
      <c r="N377" t="str">
        <f t="shared" si="21"/>
        <v>R1013</v>
      </c>
      <c r="O377" t="str">
        <f t="shared" si="22"/>
        <v>15-Oct-1988</v>
      </c>
      <c r="P377" s="10">
        <v>32431</v>
      </c>
      <c r="Q377" s="13">
        <v>3540.12</v>
      </c>
      <c r="R377" s="10">
        <v>45085</v>
      </c>
      <c r="S377" t="str">
        <f t="shared" si="23"/>
        <v>34</v>
      </c>
    </row>
    <row r="378" spans="1:19" x14ac:dyDescent="0.3">
      <c r="A378" t="s">
        <v>401</v>
      </c>
      <c r="B378">
        <v>1992</v>
      </c>
      <c r="C378" t="s">
        <v>25</v>
      </c>
      <c r="D378">
        <v>22</v>
      </c>
      <c r="E378">
        <v>0</v>
      </c>
      <c r="F378">
        <v>3554.2</v>
      </c>
      <c r="G378" t="s">
        <v>6</v>
      </c>
      <c r="H378" t="s">
        <v>7</v>
      </c>
      <c r="I378" t="s">
        <v>36</v>
      </c>
      <c r="J378" t="s">
        <v>25</v>
      </c>
      <c r="K378">
        <f t="shared" si="20"/>
        <v>1992</v>
      </c>
      <c r="L378" t="s">
        <v>6</v>
      </c>
      <c r="M378" t="s">
        <v>7</v>
      </c>
      <c r="N378" t="str">
        <f t="shared" si="21"/>
        <v>R1011</v>
      </c>
      <c r="O378" t="str">
        <f t="shared" si="22"/>
        <v>22-Dec-1992</v>
      </c>
      <c r="P378" s="10">
        <v>33960</v>
      </c>
      <c r="Q378" s="13">
        <v>3554.2</v>
      </c>
      <c r="R378" s="10">
        <v>45085</v>
      </c>
      <c r="S378" t="str">
        <f t="shared" si="23"/>
        <v>30</v>
      </c>
    </row>
    <row r="379" spans="1:19" x14ac:dyDescent="0.3">
      <c r="A379" t="s">
        <v>402</v>
      </c>
      <c r="B379">
        <v>1994</v>
      </c>
      <c r="C379" t="s">
        <v>15</v>
      </c>
      <c r="D379">
        <v>24</v>
      </c>
      <c r="E379">
        <v>0</v>
      </c>
      <c r="F379">
        <v>3556.92</v>
      </c>
      <c r="G379" t="s">
        <v>6</v>
      </c>
      <c r="H379" t="s">
        <v>7</v>
      </c>
      <c r="I379" t="s">
        <v>18</v>
      </c>
      <c r="J379" t="s">
        <v>15</v>
      </c>
      <c r="K379">
        <f t="shared" si="20"/>
        <v>1994</v>
      </c>
      <c r="L379" t="s">
        <v>6</v>
      </c>
      <c r="M379" t="s">
        <v>7</v>
      </c>
      <c r="N379" t="str">
        <f t="shared" si="21"/>
        <v>R1012</v>
      </c>
      <c r="O379" t="str">
        <f t="shared" si="22"/>
        <v>24-Sep-1994</v>
      </c>
      <c r="P379" s="10">
        <v>34601</v>
      </c>
      <c r="Q379" s="13">
        <v>3556.92</v>
      </c>
      <c r="R379" s="10">
        <v>45085</v>
      </c>
      <c r="S379" t="str">
        <f t="shared" si="23"/>
        <v>28</v>
      </c>
    </row>
    <row r="380" spans="1:19" x14ac:dyDescent="0.3">
      <c r="A380" t="s">
        <v>403</v>
      </c>
      <c r="B380">
        <v>1995</v>
      </c>
      <c r="C380" t="s">
        <v>31</v>
      </c>
      <c r="D380">
        <v>9</v>
      </c>
      <c r="E380">
        <v>0</v>
      </c>
      <c r="F380">
        <v>3558.62</v>
      </c>
      <c r="G380" t="s">
        <v>6</v>
      </c>
      <c r="H380" t="s">
        <v>7</v>
      </c>
      <c r="I380" t="s">
        <v>241</v>
      </c>
      <c r="J380" t="s">
        <v>31</v>
      </c>
      <c r="K380">
        <f t="shared" si="20"/>
        <v>1995</v>
      </c>
      <c r="L380" t="s">
        <v>6</v>
      </c>
      <c r="M380" t="s">
        <v>7</v>
      </c>
      <c r="N380" t="str">
        <f t="shared" si="21"/>
        <v>R1024</v>
      </c>
      <c r="O380" t="str">
        <f t="shared" si="22"/>
        <v>9-Oct-1995</v>
      </c>
      <c r="P380" s="10">
        <v>34981</v>
      </c>
      <c r="Q380" s="13">
        <v>3558.62</v>
      </c>
      <c r="R380" s="10">
        <v>45085</v>
      </c>
      <c r="S380" t="str">
        <f t="shared" si="23"/>
        <v>27</v>
      </c>
    </row>
    <row r="381" spans="1:19" x14ac:dyDescent="0.3">
      <c r="A381" t="s">
        <v>404</v>
      </c>
      <c r="B381">
        <v>1995</v>
      </c>
      <c r="C381" t="s">
        <v>13</v>
      </c>
      <c r="D381">
        <v>16</v>
      </c>
      <c r="E381">
        <v>1</v>
      </c>
      <c r="F381">
        <v>3561.89</v>
      </c>
      <c r="G381" t="s">
        <v>6</v>
      </c>
      <c r="H381" t="s">
        <v>11</v>
      </c>
      <c r="I381" t="s">
        <v>8</v>
      </c>
      <c r="J381" t="s">
        <v>13</v>
      </c>
      <c r="K381">
        <f t="shared" si="20"/>
        <v>1995</v>
      </c>
      <c r="L381" t="s">
        <v>6</v>
      </c>
      <c r="M381" t="s">
        <v>11</v>
      </c>
      <c r="N381" t="str">
        <f t="shared" si="21"/>
        <v>R1013</v>
      </c>
      <c r="O381" t="str">
        <f t="shared" si="22"/>
        <v>16-Jun-1995</v>
      </c>
      <c r="P381" s="10">
        <v>34866</v>
      </c>
      <c r="Q381" s="13">
        <v>3561.89</v>
      </c>
      <c r="R381" s="10">
        <v>45085</v>
      </c>
      <c r="S381" t="str">
        <f t="shared" si="23"/>
        <v>27</v>
      </c>
    </row>
    <row r="382" spans="1:19" x14ac:dyDescent="0.3">
      <c r="A382" t="s">
        <v>405</v>
      </c>
      <c r="B382">
        <v>1981</v>
      </c>
      <c r="C382" t="s">
        <v>31</v>
      </c>
      <c r="D382">
        <v>10</v>
      </c>
      <c r="E382">
        <v>1</v>
      </c>
      <c r="F382">
        <v>3562.87</v>
      </c>
      <c r="G382" t="s">
        <v>6</v>
      </c>
      <c r="H382" t="s">
        <v>11</v>
      </c>
      <c r="I382" t="s">
        <v>8</v>
      </c>
      <c r="J382" t="s">
        <v>31</v>
      </c>
      <c r="K382">
        <f t="shared" si="20"/>
        <v>1981</v>
      </c>
      <c r="L382" t="s">
        <v>6</v>
      </c>
      <c r="M382" t="s">
        <v>11</v>
      </c>
      <c r="N382" t="str">
        <f t="shared" si="21"/>
        <v>R1013</v>
      </c>
      <c r="O382" t="str">
        <f t="shared" si="22"/>
        <v>10-Oct-1981</v>
      </c>
      <c r="P382" s="10">
        <v>29869</v>
      </c>
      <c r="Q382" s="13">
        <v>3562.87</v>
      </c>
      <c r="R382" s="10">
        <v>45085</v>
      </c>
      <c r="S382" t="str">
        <f t="shared" si="23"/>
        <v>41</v>
      </c>
    </row>
    <row r="383" spans="1:19" x14ac:dyDescent="0.3">
      <c r="A383" t="s">
        <v>406</v>
      </c>
      <c r="B383">
        <v>1988</v>
      </c>
      <c r="C383" t="s">
        <v>29</v>
      </c>
      <c r="D383">
        <v>18</v>
      </c>
      <c r="E383">
        <v>3</v>
      </c>
      <c r="F383">
        <v>3569.96</v>
      </c>
      <c r="G383" t="s">
        <v>6</v>
      </c>
      <c r="H383" t="s">
        <v>11</v>
      </c>
      <c r="I383" t="s">
        <v>18</v>
      </c>
      <c r="J383" t="s">
        <v>29</v>
      </c>
      <c r="K383">
        <f t="shared" si="20"/>
        <v>1988</v>
      </c>
      <c r="L383" t="s">
        <v>6</v>
      </c>
      <c r="M383" t="s">
        <v>11</v>
      </c>
      <c r="N383" t="str">
        <f t="shared" si="21"/>
        <v>R1012</v>
      </c>
      <c r="O383" t="str">
        <f t="shared" si="22"/>
        <v>18-Aug-1988</v>
      </c>
      <c r="P383" s="10">
        <v>32373</v>
      </c>
      <c r="Q383" s="13">
        <v>3569.96</v>
      </c>
      <c r="R383" s="10">
        <v>45085</v>
      </c>
      <c r="S383" t="str">
        <f t="shared" si="23"/>
        <v>34</v>
      </c>
    </row>
    <row r="384" spans="1:19" x14ac:dyDescent="0.3">
      <c r="A384" t="s">
        <v>407</v>
      </c>
      <c r="B384">
        <v>1995</v>
      </c>
      <c r="C384" t="s">
        <v>29</v>
      </c>
      <c r="D384">
        <v>23</v>
      </c>
      <c r="E384">
        <v>1</v>
      </c>
      <c r="F384">
        <v>3578</v>
      </c>
      <c r="G384" t="s">
        <v>6</v>
      </c>
      <c r="H384" t="s">
        <v>7</v>
      </c>
      <c r="I384" t="s">
        <v>36</v>
      </c>
      <c r="J384" t="s">
        <v>29</v>
      </c>
      <c r="K384">
        <f t="shared" si="20"/>
        <v>1995</v>
      </c>
      <c r="L384" t="s">
        <v>6</v>
      </c>
      <c r="M384" t="s">
        <v>7</v>
      </c>
      <c r="N384" t="str">
        <f t="shared" si="21"/>
        <v>R1011</v>
      </c>
      <c r="O384" t="str">
        <f t="shared" si="22"/>
        <v>23-Aug-1995</v>
      </c>
      <c r="P384" s="10">
        <v>34934</v>
      </c>
      <c r="Q384" s="13">
        <v>3578</v>
      </c>
      <c r="R384" s="10">
        <v>45085</v>
      </c>
      <c r="S384" t="str">
        <f t="shared" si="23"/>
        <v>27</v>
      </c>
    </row>
    <row r="385" spans="1:19" x14ac:dyDescent="0.3">
      <c r="A385" t="s">
        <v>408</v>
      </c>
      <c r="B385">
        <v>2001</v>
      </c>
      <c r="C385" t="s">
        <v>10</v>
      </c>
      <c r="D385">
        <v>11</v>
      </c>
      <c r="E385">
        <v>2</v>
      </c>
      <c r="F385">
        <v>3579.83</v>
      </c>
      <c r="G385" t="s">
        <v>6</v>
      </c>
      <c r="H385" t="s">
        <v>6</v>
      </c>
      <c r="I385" t="s">
        <v>18</v>
      </c>
      <c r="J385" t="s">
        <v>10</v>
      </c>
      <c r="K385">
        <f t="shared" si="20"/>
        <v>2001</v>
      </c>
      <c r="L385" t="s">
        <v>6</v>
      </c>
      <c r="M385" t="s">
        <v>6</v>
      </c>
      <c r="N385" t="str">
        <f t="shared" si="21"/>
        <v>R1012</v>
      </c>
      <c r="O385" t="str">
        <f t="shared" si="22"/>
        <v>11-Nov-2001</v>
      </c>
      <c r="P385" s="10">
        <v>37206</v>
      </c>
      <c r="Q385" s="13">
        <v>3579.83</v>
      </c>
      <c r="R385" s="10">
        <v>45085</v>
      </c>
      <c r="S385" t="str">
        <f t="shared" si="23"/>
        <v>21</v>
      </c>
    </row>
    <row r="386" spans="1:19" x14ac:dyDescent="0.3">
      <c r="A386" t="s">
        <v>409</v>
      </c>
      <c r="B386">
        <v>1986</v>
      </c>
      <c r="C386" t="s">
        <v>25</v>
      </c>
      <c r="D386">
        <v>27</v>
      </c>
      <c r="E386">
        <v>3</v>
      </c>
      <c r="F386">
        <v>3589.14</v>
      </c>
      <c r="G386" t="s">
        <v>6</v>
      </c>
      <c r="H386" t="s">
        <v>6</v>
      </c>
      <c r="I386" t="s">
        <v>8</v>
      </c>
      <c r="J386" t="s">
        <v>25</v>
      </c>
      <c r="K386">
        <f t="shared" si="20"/>
        <v>1986</v>
      </c>
      <c r="L386" t="s">
        <v>6</v>
      </c>
      <c r="M386" t="s">
        <v>6</v>
      </c>
      <c r="N386" t="str">
        <f t="shared" si="21"/>
        <v>R1013</v>
      </c>
      <c r="O386" t="str">
        <f t="shared" si="22"/>
        <v>27-Dec-1986</v>
      </c>
      <c r="P386" s="10">
        <v>31773</v>
      </c>
      <c r="Q386" s="13">
        <v>3589.14</v>
      </c>
      <c r="R386" s="10">
        <v>45085</v>
      </c>
      <c r="S386" t="str">
        <f t="shared" si="23"/>
        <v>36</v>
      </c>
    </row>
    <row r="387" spans="1:19" x14ac:dyDescent="0.3">
      <c r="A387" t="s">
        <v>410</v>
      </c>
      <c r="B387">
        <v>1999</v>
      </c>
      <c r="C387" t="s">
        <v>13</v>
      </c>
      <c r="D387">
        <v>6</v>
      </c>
      <c r="E387">
        <v>3</v>
      </c>
      <c r="F387">
        <v>3591.48</v>
      </c>
      <c r="G387" t="s">
        <v>6</v>
      </c>
      <c r="H387" t="s">
        <v>7</v>
      </c>
      <c r="I387" t="s">
        <v>36</v>
      </c>
      <c r="J387" t="s">
        <v>13</v>
      </c>
      <c r="K387">
        <f t="shared" ref="K387:K450" si="24">INT(IF(ISBLANK(B387),AVERAGE($B$2:$B$2344),B387))</f>
        <v>1999</v>
      </c>
      <c r="L387" t="s">
        <v>6</v>
      </c>
      <c r="M387" t="s">
        <v>7</v>
      </c>
      <c r="N387" t="str">
        <f t="shared" ref="N387:N450" si="25">IF(ISBLANK(I387),"Unknown",I387)</f>
        <v>R1011</v>
      </c>
      <c r="O387" t="str">
        <f t="shared" ref="O387:O450" si="26">CONCATENATE(D387,"-",J387,"-",K387)</f>
        <v>6-Jun-1999</v>
      </c>
      <c r="P387" s="10">
        <v>36317</v>
      </c>
      <c r="Q387" s="13">
        <v>3591.48</v>
      </c>
      <c r="R387" s="10">
        <v>45085</v>
      </c>
      <c r="S387" t="str">
        <f t="shared" ref="S387:S450" si="27">TEXT($R$2-P387,"Y")</f>
        <v>24</v>
      </c>
    </row>
    <row r="388" spans="1:19" x14ac:dyDescent="0.3">
      <c r="A388" t="s">
        <v>411</v>
      </c>
      <c r="B388">
        <v>1997</v>
      </c>
      <c r="C388" t="s">
        <v>10</v>
      </c>
      <c r="D388">
        <v>4</v>
      </c>
      <c r="E388">
        <v>1</v>
      </c>
      <c r="F388">
        <v>3594.17</v>
      </c>
      <c r="G388" t="s">
        <v>6</v>
      </c>
      <c r="H388" t="s">
        <v>6</v>
      </c>
      <c r="I388" t="s">
        <v>18</v>
      </c>
      <c r="J388" t="s">
        <v>10</v>
      </c>
      <c r="K388">
        <f t="shared" si="24"/>
        <v>1997</v>
      </c>
      <c r="L388" t="s">
        <v>6</v>
      </c>
      <c r="M388" t="s">
        <v>6</v>
      </c>
      <c r="N388" t="str">
        <f t="shared" si="25"/>
        <v>R1012</v>
      </c>
      <c r="O388" t="str">
        <f t="shared" si="26"/>
        <v>4-Nov-1997</v>
      </c>
      <c r="P388" s="10">
        <v>35738</v>
      </c>
      <c r="Q388" s="13">
        <v>3594.17</v>
      </c>
      <c r="R388" s="10">
        <v>45085</v>
      </c>
      <c r="S388" t="str">
        <f t="shared" si="27"/>
        <v>25</v>
      </c>
    </row>
    <row r="389" spans="1:19" x14ac:dyDescent="0.3">
      <c r="A389" t="s">
        <v>412</v>
      </c>
      <c r="B389">
        <v>1999</v>
      </c>
      <c r="C389" t="s">
        <v>29</v>
      </c>
      <c r="D389">
        <v>12</v>
      </c>
      <c r="E389">
        <v>3</v>
      </c>
      <c r="F389">
        <v>3597.6</v>
      </c>
      <c r="G389" t="s">
        <v>6</v>
      </c>
      <c r="H389" t="s">
        <v>6</v>
      </c>
      <c r="I389" t="s">
        <v>36</v>
      </c>
      <c r="J389" t="s">
        <v>29</v>
      </c>
      <c r="K389">
        <f t="shared" si="24"/>
        <v>1999</v>
      </c>
      <c r="L389" t="s">
        <v>6</v>
      </c>
      <c r="M389" t="s">
        <v>6</v>
      </c>
      <c r="N389" t="str">
        <f t="shared" si="25"/>
        <v>R1011</v>
      </c>
      <c r="O389" t="str">
        <f t="shared" si="26"/>
        <v>12-Aug-1999</v>
      </c>
      <c r="P389" s="10">
        <v>36384</v>
      </c>
      <c r="Q389" s="13">
        <v>3597.6</v>
      </c>
      <c r="R389" s="10">
        <v>45085</v>
      </c>
      <c r="S389" t="str">
        <f t="shared" si="27"/>
        <v>23</v>
      </c>
    </row>
    <row r="390" spans="1:19" x14ac:dyDescent="0.3">
      <c r="A390" t="s">
        <v>413</v>
      </c>
      <c r="B390">
        <v>1988</v>
      </c>
      <c r="C390" t="s">
        <v>10</v>
      </c>
      <c r="D390">
        <v>4</v>
      </c>
      <c r="E390">
        <v>3</v>
      </c>
      <c r="F390">
        <v>3603.6</v>
      </c>
      <c r="G390" t="s">
        <v>6</v>
      </c>
      <c r="H390" t="s">
        <v>11</v>
      </c>
      <c r="I390" t="s">
        <v>8</v>
      </c>
      <c r="J390" t="s">
        <v>10</v>
      </c>
      <c r="K390">
        <f t="shared" si="24"/>
        <v>1988</v>
      </c>
      <c r="L390" t="s">
        <v>6</v>
      </c>
      <c r="M390" t="s">
        <v>11</v>
      </c>
      <c r="N390" t="str">
        <f t="shared" si="25"/>
        <v>R1013</v>
      </c>
      <c r="O390" t="str">
        <f t="shared" si="26"/>
        <v>4-Nov-1988</v>
      </c>
      <c r="P390" s="10">
        <v>32451</v>
      </c>
      <c r="Q390" s="13">
        <v>3603.6</v>
      </c>
      <c r="R390" s="10">
        <v>45085</v>
      </c>
      <c r="S390" t="str">
        <f t="shared" si="27"/>
        <v>34</v>
      </c>
    </row>
    <row r="391" spans="1:19" x14ac:dyDescent="0.3">
      <c r="A391" t="s">
        <v>414</v>
      </c>
      <c r="B391">
        <v>1990</v>
      </c>
      <c r="C391" t="s">
        <v>31</v>
      </c>
      <c r="D391">
        <v>11</v>
      </c>
      <c r="E391">
        <v>3</v>
      </c>
      <c r="F391">
        <v>3606.43</v>
      </c>
      <c r="G391" t="s">
        <v>6</v>
      </c>
      <c r="H391" t="s">
        <v>11</v>
      </c>
      <c r="I391" t="s">
        <v>8</v>
      </c>
      <c r="J391" t="s">
        <v>31</v>
      </c>
      <c r="K391">
        <f t="shared" si="24"/>
        <v>1990</v>
      </c>
      <c r="L391" t="s">
        <v>6</v>
      </c>
      <c r="M391" t="s">
        <v>11</v>
      </c>
      <c r="N391" t="str">
        <f t="shared" si="25"/>
        <v>R1013</v>
      </c>
      <c r="O391" t="str">
        <f t="shared" si="26"/>
        <v>11-Oct-1990</v>
      </c>
      <c r="P391" s="10">
        <v>33157</v>
      </c>
      <c r="Q391" s="13">
        <v>3606.43</v>
      </c>
      <c r="R391" s="10">
        <v>45085</v>
      </c>
      <c r="S391" t="str">
        <f t="shared" si="27"/>
        <v>32</v>
      </c>
    </row>
    <row r="392" spans="1:19" x14ac:dyDescent="0.3">
      <c r="A392" t="s">
        <v>415</v>
      </c>
      <c r="B392">
        <v>1985</v>
      </c>
      <c r="C392" t="s">
        <v>13</v>
      </c>
      <c r="D392">
        <v>14</v>
      </c>
      <c r="E392">
        <v>3</v>
      </c>
      <c r="F392">
        <v>3622.13</v>
      </c>
      <c r="G392" t="s">
        <v>6</v>
      </c>
      <c r="H392" t="s">
        <v>11</v>
      </c>
      <c r="I392" t="s">
        <v>8</v>
      </c>
      <c r="J392" t="s">
        <v>13</v>
      </c>
      <c r="K392">
        <f t="shared" si="24"/>
        <v>1985</v>
      </c>
      <c r="L392" t="s">
        <v>6</v>
      </c>
      <c r="M392" t="s">
        <v>11</v>
      </c>
      <c r="N392" t="str">
        <f t="shared" si="25"/>
        <v>R1013</v>
      </c>
      <c r="O392" t="str">
        <f t="shared" si="26"/>
        <v>14-Jun-1985</v>
      </c>
      <c r="P392" s="10">
        <v>31212</v>
      </c>
      <c r="Q392" s="13">
        <v>3622.13</v>
      </c>
      <c r="R392" s="10">
        <v>45085</v>
      </c>
      <c r="S392" t="str">
        <f t="shared" si="27"/>
        <v>37</v>
      </c>
    </row>
    <row r="393" spans="1:19" x14ac:dyDescent="0.3">
      <c r="A393" t="s">
        <v>416</v>
      </c>
      <c r="B393">
        <v>1992</v>
      </c>
      <c r="C393" t="s">
        <v>10</v>
      </c>
      <c r="D393">
        <v>17</v>
      </c>
      <c r="E393">
        <v>0</v>
      </c>
      <c r="F393">
        <v>3645.09</v>
      </c>
      <c r="G393" t="s">
        <v>11</v>
      </c>
      <c r="H393" t="s">
        <v>6</v>
      </c>
      <c r="I393" t="s">
        <v>270</v>
      </c>
      <c r="J393" t="s">
        <v>10</v>
      </c>
      <c r="K393">
        <f t="shared" si="24"/>
        <v>1992</v>
      </c>
      <c r="L393" t="s">
        <v>11</v>
      </c>
      <c r="M393" t="s">
        <v>6</v>
      </c>
      <c r="N393" t="str">
        <f t="shared" si="25"/>
        <v>R1014</v>
      </c>
      <c r="O393" t="str">
        <f t="shared" si="26"/>
        <v>17-Nov-1992</v>
      </c>
      <c r="P393" s="10">
        <v>33925</v>
      </c>
      <c r="Q393" s="13">
        <v>3645.09</v>
      </c>
      <c r="R393" s="10">
        <v>45085</v>
      </c>
      <c r="S393" t="str">
        <f t="shared" si="27"/>
        <v>30</v>
      </c>
    </row>
    <row r="394" spans="1:19" x14ac:dyDescent="0.3">
      <c r="A394" t="s">
        <v>417</v>
      </c>
      <c r="B394">
        <v>1990</v>
      </c>
      <c r="C394" t="s">
        <v>10</v>
      </c>
      <c r="D394">
        <v>8</v>
      </c>
      <c r="E394">
        <v>3</v>
      </c>
      <c r="F394">
        <v>3653.29</v>
      </c>
      <c r="G394" t="s">
        <v>6</v>
      </c>
      <c r="H394" t="s">
        <v>7</v>
      </c>
      <c r="I394" t="s">
        <v>36</v>
      </c>
      <c r="J394" t="s">
        <v>10</v>
      </c>
      <c r="K394">
        <f t="shared" si="24"/>
        <v>1990</v>
      </c>
      <c r="L394" t="s">
        <v>6</v>
      </c>
      <c r="M394" t="s">
        <v>7</v>
      </c>
      <c r="N394" t="str">
        <f t="shared" si="25"/>
        <v>R1011</v>
      </c>
      <c r="O394" t="str">
        <f t="shared" si="26"/>
        <v>8-Nov-1990</v>
      </c>
      <c r="P394" s="10">
        <v>33185</v>
      </c>
      <c r="Q394" s="13">
        <v>3653.29</v>
      </c>
      <c r="R394" s="10">
        <v>45085</v>
      </c>
      <c r="S394" t="str">
        <f t="shared" si="27"/>
        <v>32</v>
      </c>
    </row>
    <row r="395" spans="1:19" x14ac:dyDescent="0.3">
      <c r="A395" t="s">
        <v>418</v>
      </c>
      <c r="B395">
        <v>1992</v>
      </c>
      <c r="C395" t="s">
        <v>15</v>
      </c>
      <c r="D395">
        <v>14</v>
      </c>
      <c r="E395">
        <v>1</v>
      </c>
      <c r="F395">
        <v>3659.35</v>
      </c>
      <c r="G395" t="s">
        <v>7</v>
      </c>
      <c r="H395" t="s">
        <v>11</v>
      </c>
      <c r="I395" t="s">
        <v>36</v>
      </c>
      <c r="J395" t="s">
        <v>15</v>
      </c>
      <c r="K395">
        <f t="shared" si="24"/>
        <v>1992</v>
      </c>
      <c r="L395" t="s">
        <v>7</v>
      </c>
      <c r="M395" t="s">
        <v>11</v>
      </c>
      <c r="N395" t="str">
        <f t="shared" si="25"/>
        <v>R1011</v>
      </c>
      <c r="O395" t="str">
        <f t="shared" si="26"/>
        <v>14-Sep-1992</v>
      </c>
      <c r="P395" s="10">
        <v>33861</v>
      </c>
      <c r="Q395" s="13">
        <v>3659.35</v>
      </c>
      <c r="R395" s="10">
        <v>45085</v>
      </c>
      <c r="S395" t="str">
        <f t="shared" si="27"/>
        <v>30</v>
      </c>
    </row>
    <row r="396" spans="1:19" x14ac:dyDescent="0.3">
      <c r="A396" t="s">
        <v>419</v>
      </c>
      <c r="B396">
        <v>1984</v>
      </c>
      <c r="C396" t="s">
        <v>5</v>
      </c>
      <c r="D396">
        <v>6</v>
      </c>
      <c r="E396">
        <v>3</v>
      </c>
      <c r="F396">
        <v>3678.86</v>
      </c>
      <c r="G396" t="s">
        <v>6</v>
      </c>
      <c r="H396" t="s">
        <v>7</v>
      </c>
      <c r="I396" t="s">
        <v>8</v>
      </c>
      <c r="J396" t="s">
        <v>5</v>
      </c>
      <c r="K396">
        <f t="shared" si="24"/>
        <v>1984</v>
      </c>
      <c r="L396" t="s">
        <v>6</v>
      </c>
      <c r="M396" t="s">
        <v>7</v>
      </c>
      <c r="N396" t="str">
        <f t="shared" si="25"/>
        <v>R1013</v>
      </c>
      <c r="O396" t="str">
        <f t="shared" si="26"/>
        <v>6-Jul-1984</v>
      </c>
      <c r="P396" s="10">
        <v>30869</v>
      </c>
      <c r="Q396" s="13">
        <v>3678.86</v>
      </c>
      <c r="R396" s="10">
        <v>45085</v>
      </c>
      <c r="S396" t="str">
        <f t="shared" si="27"/>
        <v>38</v>
      </c>
    </row>
    <row r="397" spans="1:19" x14ac:dyDescent="0.3">
      <c r="A397" t="s">
        <v>420</v>
      </c>
      <c r="B397">
        <v>2003</v>
      </c>
      <c r="C397" t="s">
        <v>5</v>
      </c>
      <c r="D397">
        <v>10</v>
      </c>
      <c r="E397">
        <v>0</v>
      </c>
      <c r="F397">
        <v>3688.35</v>
      </c>
      <c r="G397" t="s">
        <v>6</v>
      </c>
      <c r="H397" t="s">
        <v>6</v>
      </c>
      <c r="I397" t="s">
        <v>294</v>
      </c>
      <c r="J397" t="s">
        <v>5</v>
      </c>
      <c r="K397">
        <f t="shared" si="24"/>
        <v>2003</v>
      </c>
      <c r="L397" t="s">
        <v>6</v>
      </c>
      <c r="M397" t="s">
        <v>6</v>
      </c>
      <c r="N397" t="str">
        <f t="shared" si="25"/>
        <v>R1021</v>
      </c>
      <c r="O397" t="str">
        <f t="shared" si="26"/>
        <v>10-Jul-2003</v>
      </c>
      <c r="P397" s="10">
        <v>37812</v>
      </c>
      <c r="Q397" s="13">
        <v>3688.35</v>
      </c>
      <c r="R397" s="10">
        <v>45085</v>
      </c>
      <c r="S397" t="str">
        <f t="shared" si="27"/>
        <v>19</v>
      </c>
    </row>
    <row r="398" spans="1:19" x14ac:dyDescent="0.3">
      <c r="A398" t="s">
        <v>421</v>
      </c>
      <c r="B398">
        <v>1981</v>
      </c>
      <c r="C398" t="s">
        <v>25</v>
      </c>
      <c r="D398">
        <v>14</v>
      </c>
      <c r="E398">
        <v>1</v>
      </c>
      <c r="F398">
        <v>3688.38</v>
      </c>
      <c r="G398" t="s">
        <v>6</v>
      </c>
      <c r="H398" t="s">
        <v>6</v>
      </c>
      <c r="I398" t="s">
        <v>8</v>
      </c>
      <c r="J398" t="s">
        <v>25</v>
      </c>
      <c r="K398">
        <f t="shared" si="24"/>
        <v>1981</v>
      </c>
      <c r="L398" t="s">
        <v>6</v>
      </c>
      <c r="M398" t="s">
        <v>6</v>
      </c>
      <c r="N398" t="str">
        <f t="shared" si="25"/>
        <v>R1013</v>
      </c>
      <c r="O398" t="str">
        <f t="shared" si="26"/>
        <v>14-Dec-1981</v>
      </c>
      <c r="P398" s="10">
        <v>29934</v>
      </c>
      <c r="Q398" s="13">
        <v>3688.38</v>
      </c>
      <c r="R398" s="10">
        <v>45085</v>
      </c>
      <c r="S398" t="str">
        <f t="shared" si="27"/>
        <v>41</v>
      </c>
    </row>
    <row r="399" spans="1:19" x14ac:dyDescent="0.3">
      <c r="A399" t="s">
        <v>422</v>
      </c>
      <c r="B399">
        <v>1995</v>
      </c>
      <c r="C399" t="s">
        <v>31</v>
      </c>
      <c r="D399">
        <v>21</v>
      </c>
      <c r="E399">
        <v>2</v>
      </c>
      <c r="F399">
        <v>3693.43</v>
      </c>
      <c r="G399" t="s">
        <v>6</v>
      </c>
      <c r="H399" t="s">
        <v>7</v>
      </c>
      <c r="I399" t="s">
        <v>36</v>
      </c>
      <c r="J399" t="s">
        <v>31</v>
      </c>
      <c r="K399">
        <f t="shared" si="24"/>
        <v>1995</v>
      </c>
      <c r="L399" t="s">
        <v>6</v>
      </c>
      <c r="M399" t="s">
        <v>7</v>
      </c>
      <c r="N399" t="str">
        <f t="shared" si="25"/>
        <v>R1011</v>
      </c>
      <c r="O399" t="str">
        <f t="shared" si="26"/>
        <v>21-Oct-1995</v>
      </c>
      <c r="P399" s="10">
        <v>34993</v>
      </c>
      <c r="Q399" s="13">
        <v>3693.43</v>
      </c>
      <c r="R399" s="10">
        <v>45085</v>
      </c>
      <c r="S399" t="str">
        <f t="shared" si="27"/>
        <v>27</v>
      </c>
    </row>
    <row r="400" spans="1:19" x14ac:dyDescent="0.3">
      <c r="A400" t="s">
        <v>423</v>
      </c>
      <c r="B400">
        <v>1988</v>
      </c>
      <c r="C400" t="s">
        <v>29</v>
      </c>
      <c r="D400">
        <v>18</v>
      </c>
      <c r="E400">
        <v>3</v>
      </c>
      <c r="F400">
        <v>3699.54</v>
      </c>
      <c r="G400" t="s">
        <v>6</v>
      </c>
      <c r="H400" t="s">
        <v>7</v>
      </c>
      <c r="I400" t="s">
        <v>8</v>
      </c>
      <c r="J400" t="s">
        <v>29</v>
      </c>
      <c r="K400">
        <f t="shared" si="24"/>
        <v>1988</v>
      </c>
      <c r="L400" t="s">
        <v>6</v>
      </c>
      <c r="M400" t="s">
        <v>7</v>
      </c>
      <c r="N400" t="str">
        <f t="shared" si="25"/>
        <v>R1013</v>
      </c>
      <c r="O400" t="str">
        <f t="shared" si="26"/>
        <v>18-Aug-1988</v>
      </c>
      <c r="P400" s="10">
        <v>32373</v>
      </c>
      <c r="Q400" s="13">
        <v>3699.54</v>
      </c>
      <c r="R400" s="10">
        <v>45085</v>
      </c>
      <c r="S400" t="str">
        <f t="shared" si="27"/>
        <v>34</v>
      </c>
    </row>
    <row r="401" spans="1:19" x14ac:dyDescent="0.3">
      <c r="A401" t="s">
        <v>424</v>
      </c>
      <c r="B401">
        <v>1989</v>
      </c>
      <c r="C401" t="s">
        <v>25</v>
      </c>
      <c r="D401">
        <v>2</v>
      </c>
      <c r="E401">
        <v>0</v>
      </c>
      <c r="F401">
        <v>3704.35</v>
      </c>
      <c r="G401" t="s">
        <v>6</v>
      </c>
      <c r="H401" t="s">
        <v>6</v>
      </c>
      <c r="I401" t="s">
        <v>8</v>
      </c>
      <c r="J401" t="s">
        <v>25</v>
      </c>
      <c r="K401">
        <f t="shared" si="24"/>
        <v>1989</v>
      </c>
      <c r="L401" t="s">
        <v>6</v>
      </c>
      <c r="M401" t="s">
        <v>6</v>
      </c>
      <c r="N401" t="str">
        <f t="shared" si="25"/>
        <v>R1013</v>
      </c>
      <c r="O401" t="str">
        <f t="shared" si="26"/>
        <v>2-Dec-1989</v>
      </c>
      <c r="P401" s="10">
        <v>32844</v>
      </c>
      <c r="Q401" s="13">
        <v>3704.35</v>
      </c>
      <c r="R401" s="10">
        <v>45085</v>
      </c>
      <c r="S401" t="str">
        <f t="shared" si="27"/>
        <v>33</v>
      </c>
    </row>
    <row r="402" spans="1:19" x14ac:dyDescent="0.3">
      <c r="A402" t="s">
        <v>425</v>
      </c>
      <c r="B402">
        <v>2004</v>
      </c>
      <c r="C402" t="s">
        <v>10</v>
      </c>
      <c r="D402">
        <v>5</v>
      </c>
      <c r="E402">
        <v>0</v>
      </c>
      <c r="F402">
        <v>3722.23</v>
      </c>
      <c r="G402" t="s">
        <v>6</v>
      </c>
      <c r="H402" t="s">
        <v>6</v>
      </c>
      <c r="I402" t="s">
        <v>194</v>
      </c>
      <c r="J402" t="s">
        <v>10</v>
      </c>
      <c r="K402">
        <f t="shared" si="24"/>
        <v>2004</v>
      </c>
      <c r="L402" t="s">
        <v>6</v>
      </c>
      <c r="M402" t="s">
        <v>6</v>
      </c>
      <c r="N402" t="str">
        <f t="shared" si="25"/>
        <v>R1025</v>
      </c>
      <c r="O402" t="str">
        <f t="shared" si="26"/>
        <v>5-Nov-2004</v>
      </c>
      <c r="P402" s="10">
        <v>38296</v>
      </c>
      <c r="Q402" s="13">
        <v>3722.23</v>
      </c>
      <c r="R402" s="10">
        <v>45085</v>
      </c>
      <c r="S402" t="str">
        <f t="shared" si="27"/>
        <v>18</v>
      </c>
    </row>
    <row r="403" spans="1:19" x14ac:dyDescent="0.3">
      <c r="A403" t="s">
        <v>426</v>
      </c>
      <c r="B403">
        <v>1986</v>
      </c>
      <c r="C403" t="s">
        <v>25</v>
      </c>
      <c r="D403">
        <v>1</v>
      </c>
      <c r="E403">
        <v>3</v>
      </c>
      <c r="F403">
        <v>3731.6</v>
      </c>
      <c r="G403" t="s">
        <v>6</v>
      </c>
      <c r="H403" t="s">
        <v>6</v>
      </c>
      <c r="I403" t="s">
        <v>8</v>
      </c>
      <c r="J403" t="s">
        <v>25</v>
      </c>
      <c r="K403">
        <f t="shared" si="24"/>
        <v>1986</v>
      </c>
      <c r="L403" t="s">
        <v>6</v>
      </c>
      <c r="M403" t="s">
        <v>6</v>
      </c>
      <c r="N403" t="str">
        <f t="shared" si="25"/>
        <v>R1013</v>
      </c>
      <c r="O403" t="str">
        <f t="shared" si="26"/>
        <v>1-Dec-1986</v>
      </c>
      <c r="P403" s="10">
        <v>31747</v>
      </c>
      <c r="Q403" s="13">
        <v>3731.6</v>
      </c>
      <c r="R403" s="10">
        <v>45085</v>
      </c>
      <c r="S403" t="str">
        <f t="shared" si="27"/>
        <v>36</v>
      </c>
    </row>
    <row r="404" spans="1:19" x14ac:dyDescent="0.3">
      <c r="A404" t="s">
        <v>427</v>
      </c>
      <c r="B404">
        <v>1994</v>
      </c>
      <c r="C404" t="s">
        <v>29</v>
      </c>
      <c r="D404">
        <v>22</v>
      </c>
      <c r="E404">
        <v>0</v>
      </c>
      <c r="F404">
        <v>3732.63</v>
      </c>
      <c r="G404" t="s">
        <v>6</v>
      </c>
      <c r="H404" t="s">
        <v>7</v>
      </c>
      <c r="I404" t="s">
        <v>241</v>
      </c>
      <c r="J404" t="s">
        <v>29</v>
      </c>
      <c r="K404">
        <f t="shared" si="24"/>
        <v>1994</v>
      </c>
      <c r="L404" t="s">
        <v>6</v>
      </c>
      <c r="M404" t="s">
        <v>7</v>
      </c>
      <c r="N404" t="str">
        <f t="shared" si="25"/>
        <v>R1024</v>
      </c>
      <c r="O404" t="str">
        <f t="shared" si="26"/>
        <v>22-Aug-1994</v>
      </c>
      <c r="P404" s="10">
        <v>34568</v>
      </c>
      <c r="Q404" s="13">
        <v>3732.63</v>
      </c>
      <c r="R404" s="10">
        <v>45085</v>
      </c>
      <c r="S404" t="str">
        <f t="shared" si="27"/>
        <v>28</v>
      </c>
    </row>
    <row r="405" spans="1:19" x14ac:dyDescent="0.3">
      <c r="A405" t="s">
        <v>428</v>
      </c>
      <c r="B405">
        <v>1993</v>
      </c>
      <c r="C405" t="s">
        <v>13</v>
      </c>
      <c r="D405">
        <v>22</v>
      </c>
      <c r="E405">
        <v>0</v>
      </c>
      <c r="F405">
        <v>3736.46</v>
      </c>
      <c r="G405" t="s">
        <v>6</v>
      </c>
      <c r="H405" t="s">
        <v>6</v>
      </c>
      <c r="I405" t="s">
        <v>18</v>
      </c>
      <c r="J405" t="s">
        <v>13</v>
      </c>
      <c r="K405">
        <f t="shared" si="24"/>
        <v>1993</v>
      </c>
      <c r="L405" t="s">
        <v>6</v>
      </c>
      <c r="M405" t="s">
        <v>6</v>
      </c>
      <c r="N405" t="str">
        <f t="shared" si="25"/>
        <v>R1012</v>
      </c>
      <c r="O405" t="str">
        <f t="shared" si="26"/>
        <v>22-Jun-1993</v>
      </c>
      <c r="P405" s="10">
        <v>34142</v>
      </c>
      <c r="Q405" s="13">
        <v>3736.46</v>
      </c>
      <c r="R405" s="10">
        <v>45085</v>
      </c>
      <c r="S405" t="str">
        <f t="shared" si="27"/>
        <v>29</v>
      </c>
    </row>
    <row r="406" spans="1:19" x14ac:dyDescent="0.3">
      <c r="A406" t="s">
        <v>429</v>
      </c>
      <c r="B406">
        <v>1986</v>
      </c>
      <c r="C406" t="s">
        <v>15</v>
      </c>
      <c r="D406">
        <v>9</v>
      </c>
      <c r="E406">
        <v>3</v>
      </c>
      <c r="F406">
        <v>3748.56</v>
      </c>
      <c r="G406" t="s">
        <v>6</v>
      </c>
      <c r="H406" t="s">
        <v>6</v>
      </c>
      <c r="I406" t="s">
        <v>8</v>
      </c>
      <c r="J406" t="s">
        <v>15</v>
      </c>
      <c r="K406">
        <f t="shared" si="24"/>
        <v>1986</v>
      </c>
      <c r="L406" t="s">
        <v>6</v>
      </c>
      <c r="M406" t="s">
        <v>6</v>
      </c>
      <c r="N406" t="str">
        <f t="shared" si="25"/>
        <v>R1013</v>
      </c>
      <c r="O406" t="str">
        <f t="shared" si="26"/>
        <v>9-Sep-1986</v>
      </c>
      <c r="P406" s="10">
        <v>31664</v>
      </c>
      <c r="Q406" s="13">
        <v>3748.56</v>
      </c>
      <c r="R406" s="10">
        <v>45085</v>
      </c>
      <c r="S406" t="str">
        <f t="shared" si="27"/>
        <v>36</v>
      </c>
    </row>
    <row r="407" spans="1:19" x14ac:dyDescent="0.3">
      <c r="A407" t="s">
        <v>430</v>
      </c>
      <c r="B407">
        <v>1991</v>
      </c>
      <c r="C407" t="s">
        <v>31</v>
      </c>
      <c r="D407">
        <v>28</v>
      </c>
      <c r="E407">
        <v>0</v>
      </c>
      <c r="F407">
        <v>3756.62</v>
      </c>
      <c r="G407" t="s">
        <v>6</v>
      </c>
      <c r="H407" t="s">
        <v>6</v>
      </c>
      <c r="I407" t="s">
        <v>8</v>
      </c>
      <c r="J407" t="s">
        <v>31</v>
      </c>
      <c r="K407">
        <f t="shared" si="24"/>
        <v>1991</v>
      </c>
      <c r="L407" t="s">
        <v>6</v>
      </c>
      <c r="M407" t="s">
        <v>6</v>
      </c>
      <c r="N407" t="str">
        <f t="shared" si="25"/>
        <v>R1013</v>
      </c>
      <c r="O407" t="str">
        <f t="shared" si="26"/>
        <v>28-Oct-1991</v>
      </c>
      <c r="P407" s="10">
        <v>33539</v>
      </c>
      <c r="Q407" s="13">
        <v>3756.62</v>
      </c>
      <c r="R407" s="10">
        <v>45085</v>
      </c>
      <c r="S407" t="str">
        <f t="shared" si="27"/>
        <v>31</v>
      </c>
    </row>
    <row r="408" spans="1:19" x14ac:dyDescent="0.3">
      <c r="A408" t="s">
        <v>431</v>
      </c>
      <c r="B408">
        <v>1991</v>
      </c>
      <c r="C408" t="s">
        <v>29</v>
      </c>
      <c r="D408">
        <v>25</v>
      </c>
      <c r="E408">
        <v>0</v>
      </c>
      <c r="F408">
        <v>3757.84</v>
      </c>
      <c r="G408" t="s">
        <v>6</v>
      </c>
      <c r="H408" t="s">
        <v>11</v>
      </c>
      <c r="I408" t="s">
        <v>8</v>
      </c>
      <c r="J408" t="s">
        <v>29</v>
      </c>
      <c r="K408">
        <f t="shared" si="24"/>
        <v>1991</v>
      </c>
      <c r="L408" t="s">
        <v>6</v>
      </c>
      <c r="M408" t="s">
        <v>11</v>
      </c>
      <c r="N408" t="str">
        <f t="shared" si="25"/>
        <v>R1013</v>
      </c>
      <c r="O408" t="str">
        <f t="shared" si="26"/>
        <v>25-Aug-1991</v>
      </c>
      <c r="P408" s="10">
        <v>33475</v>
      </c>
      <c r="Q408" s="13">
        <v>3757.84</v>
      </c>
      <c r="R408" s="10">
        <v>45085</v>
      </c>
      <c r="S408" t="str">
        <f t="shared" si="27"/>
        <v>31</v>
      </c>
    </row>
    <row r="409" spans="1:19" x14ac:dyDescent="0.3">
      <c r="A409" t="s">
        <v>432</v>
      </c>
      <c r="B409">
        <v>1991</v>
      </c>
      <c r="C409" t="s">
        <v>31</v>
      </c>
      <c r="D409">
        <v>24</v>
      </c>
      <c r="E409">
        <v>0</v>
      </c>
      <c r="F409">
        <v>3761.29</v>
      </c>
      <c r="G409" t="s">
        <v>6</v>
      </c>
      <c r="H409" t="s">
        <v>7</v>
      </c>
      <c r="I409" t="s">
        <v>36</v>
      </c>
      <c r="J409" t="s">
        <v>31</v>
      </c>
      <c r="K409">
        <f t="shared" si="24"/>
        <v>1991</v>
      </c>
      <c r="L409" t="s">
        <v>6</v>
      </c>
      <c r="M409" t="s">
        <v>7</v>
      </c>
      <c r="N409" t="str">
        <f t="shared" si="25"/>
        <v>R1011</v>
      </c>
      <c r="O409" t="str">
        <f t="shared" si="26"/>
        <v>24-Oct-1991</v>
      </c>
      <c r="P409" s="10">
        <v>33535</v>
      </c>
      <c r="Q409" s="13">
        <v>3761.29</v>
      </c>
      <c r="R409" s="10">
        <v>45085</v>
      </c>
      <c r="S409" t="str">
        <f t="shared" si="27"/>
        <v>31</v>
      </c>
    </row>
    <row r="410" spans="1:19" x14ac:dyDescent="0.3">
      <c r="A410" t="s">
        <v>433</v>
      </c>
      <c r="B410">
        <v>1994</v>
      </c>
      <c r="C410" t="s">
        <v>10</v>
      </c>
      <c r="D410">
        <v>21</v>
      </c>
      <c r="E410">
        <v>1</v>
      </c>
      <c r="F410">
        <v>3766.88</v>
      </c>
      <c r="G410" t="s">
        <v>6</v>
      </c>
      <c r="H410" t="s">
        <v>11</v>
      </c>
      <c r="I410" t="s">
        <v>8</v>
      </c>
      <c r="J410" t="s">
        <v>10</v>
      </c>
      <c r="K410">
        <f t="shared" si="24"/>
        <v>1994</v>
      </c>
      <c r="L410" t="s">
        <v>6</v>
      </c>
      <c r="M410" t="s">
        <v>11</v>
      </c>
      <c r="N410" t="str">
        <f t="shared" si="25"/>
        <v>R1013</v>
      </c>
      <c r="O410" t="str">
        <f t="shared" si="26"/>
        <v>21-Nov-1994</v>
      </c>
      <c r="P410" s="10">
        <v>34659</v>
      </c>
      <c r="Q410" s="13">
        <v>3766.88</v>
      </c>
      <c r="R410" s="10">
        <v>45085</v>
      </c>
      <c r="S410" t="str">
        <f t="shared" si="27"/>
        <v>28</v>
      </c>
    </row>
    <row r="411" spans="1:19" x14ac:dyDescent="0.3">
      <c r="A411" t="s">
        <v>434</v>
      </c>
      <c r="B411">
        <v>1987</v>
      </c>
      <c r="C411" t="s">
        <v>31</v>
      </c>
      <c r="D411">
        <v>24</v>
      </c>
      <c r="E411">
        <v>3</v>
      </c>
      <c r="F411">
        <v>3773.23</v>
      </c>
      <c r="G411" t="s">
        <v>6</v>
      </c>
      <c r="H411" t="s">
        <v>7</v>
      </c>
      <c r="I411" t="s">
        <v>8</v>
      </c>
      <c r="J411" t="s">
        <v>31</v>
      </c>
      <c r="K411">
        <f t="shared" si="24"/>
        <v>1987</v>
      </c>
      <c r="L411" t="s">
        <v>6</v>
      </c>
      <c r="M411" t="s">
        <v>7</v>
      </c>
      <c r="N411" t="str">
        <f t="shared" si="25"/>
        <v>R1013</v>
      </c>
      <c r="O411" t="str">
        <f t="shared" si="26"/>
        <v>24-Oct-1987</v>
      </c>
      <c r="P411" s="10">
        <v>32074</v>
      </c>
      <c r="Q411" s="13">
        <v>3773.23</v>
      </c>
      <c r="R411" s="10">
        <v>45085</v>
      </c>
      <c r="S411" t="str">
        <f t="shared" si="27"/>
        <v>35</v>
      </c>
    </row>
    <row r="412" spans="1:19" x14ac:dyDescent="0.3">
      <c r="A412" t="s">
        <v>435</v>
      </c>
      <c r="B412">
        <v>1981</v>
      </c>
      <c r="C412" t="s">
        <v>25</v>
      </c>
      <c r="D412">
        <v>13</v>
      </c>
      <c r="E412">
        <v>1</v>
      </c>
      <c r="F412">
        <v>3785.77</v>
      </c>
      <c r="G412" t="s">
        <v>6</v>
      </c>
      <c r="H412" t="s">
        <v>11</v>
      </c>
      <c r="I412" t="s">
        <v>8</v>
      </c>
      <c r="J412" t="s">
        <v>25</v>
      </c>
      <c r="K412">
        <f t="shared" si="24"/>
        <v>1981</v>
      </c>
      <c r="L412" t="s">
        <v>6</v>
      </c>
      <c r="M412" t="s">
        <v>11</v>
      </c>
      <c r="N412" t="str">
        <f t="shared" si="25"/>
        <v>R1013</v>
      </c>
      <c r="O412" t="str">
        <f t="shared" si="26"/>
        <v>13-Dec-1981</v>
      </c>
      <c r="P412" s="10">
        <v>29933</v>
      </c>
      <c r="Q412" s="13">
        <v>3785.77</v>
      </c>
      <c r="R412" s="10">
        <v>45085</v>
      </c>
      <c r="S412" t="str">
        <f t="shared" si="27"/>
        <v>41</v>
      </c>
    </row>
    <row r="413" spans="1:19" x14ac:dyDescent="0.3">
      <c r="A413" t="s">
        <v>436</v>
      </c>
      <c r="B413">
        <v>1988</v>
      </c>
      <c r="C413" t="s">
        <v>29</v>
      </c>
      <c r="D413">
        <v>28</v>
      </c>
      <c r="E413">
        <v>3</v>
      </c>
      <c r="F413">
        <v>3793.55</v>
      </c>
      <c r="G413" t="s">
        <v>6</v>
      </c>
      <c r="H413" t="s">
        <v>7</v>
      </c>
      <c r="I413" t="s">
        <v>8</v>
      </c>
      <c r="J413" t="s">
        <v>29</v>
      </c>
      <c r="K413">
        <f t="shared" si="24"/>
        <v>1988</v>
      </c>
      <c r="L413" t="s">
        <v>6</v>
      </c>
      <c r="M413" t="s">
        <v>7</v>
      </c>
      <c r="N413" t="str">
        <f t="shared" si="25"/>
        <v>R1013</v>
      </c>
      <c r="O413" t="str">
        <f t="shared" si="26"/>
        <v>28-Aug-1988</v>
      </c>
      <c r="P413" s="10">
        <v>32383</v>
      </c>
      <c r="Q413" s="13">
        <v>3793.55</v>
      </c>
      <c r="R413" s="10">
        <v>45085</v>
      </c>
      <c r="S413" t="str">
        <f t="shared" si="27"/>
        <v>34</v>
      </c>
    </row>
    <row r="414" spans="1:19" x14ac:dyDescent="0.3">
      <c r="A414" t="s">
        <v>437</v>
      </c>
      <c r="B414">
        <v>1999</v>
      </c>
      <c r="C414" t="s">
        <v>13</v>
      </c>
      <c r="D414">
        <v>24</v>
      </c>
      <c r="E414">
        <v>0</v>
      </c>
      <c r="F414">
        <v>3796.36</v>
      </c>
      <c r="G414" t="s">
        <v>6</v>
      </c>
      <c r="H414" t="s">
        <v>7</v>
      </c>
      <c r="I414" t="s">
        <v>18</v>
      </c>
      <c r="J414" t="s">
        <v>13</v>
      </c>
      <c r="K414">
        <f t="shared" si="24"/>
        <v>1999</v>
      </c>
      <c r="L414" t="s">
        <v>6</v>
      </c>
      <c r="M414" t="s">
        <v>7</v>
      </c>
      <c r="N414" t="str">
        <f t="shared" si="25"/>
        <v>R1012</v>
      </c>
      <c r="O414" t="str">
        <f t="shared" si="26"/>
        <v>24-Jun-1999</v>
      </c>
      <c r="P414" s="10">
        <v>36335</v>
      </c>
      <c r="Q414" s="13">
        <v>3796.36</v>
      </c>
      <c r="R414" s="10">
        <v>45085</v>
      </c>
      <c r="S414" t="str">
        <f t="shared" si="27"/>
        <v>23</v>
      </c>
    </row>
    <row r="415" spans="1:19" x14ac:dyDescent="0.3">
      <c r="A415" t="s">
        <v>438</v>
      </c>
      <c r="B415">
        <v>1981</v>
      </c>
      <c r="C415" t="s">
        <v>15</v>
      </c>
      <c r="D415">
        <v>29</v>
      </c>
      <c r="E415">
        <v>1</v>
      </c>
      <c r="F415">
        <v>3797.2</v>
      </c>
      <c r="G415" t="s">
        <v>6</v>
      </c>
      <c r="H415" t="s">
        <v>7</v>
      </c>
      <c r="I415" t="s">
        <v>18</v>
      </c>
      <c r="J415" t="s">
        <v>15</v>
      </c>
      <c r="K415">
        <f t="shared" si="24"/>
        <v>1981</v>
      </c>
      <c r="L415" t="s">
        <v>6</v>
      </c>
      <c r="M415" t="s">
        <v>7</v>
      </c>
      <c r="N415" t="str">
        <f t="shared" si="25"/>
        <v>R1012</v>
      </c>
      <c r="O415" t="str">
        <f t="shared" si="26"/>
        <v>29-Sep-1981</v>
      </c>
      <c r="P415" s="10">
        <v>29858</v>
      </c>
      <c r="Q415" s="13">
        <v>3797.2</v>
      </c>
      <c r="R415" s="10">
        <v>45085</v>
      </c>
      <c r="S415" t="str">
        <f t="shared" si="27"/>
        <v>41</v>
      </c>
    </row>
    <row r="416" spans="1:19" x14ac:dyDescent="0.3">
      <c r="A416" t="s">
        <v>439</v>
      </c>
      <c r="B416">
        <v>1994</v>
      </c>
      <c r="C416" t="s">
        <v>29</v>
      </c>
      <c r="D416">
        <v>12</v>
      </c>
      <c r="E416">
        <v>2</v>
      </c>
      <c r="F416">
        <v>3847.67</v>
      </c>
      <c r="G416" t="s">
        <v>7</v>
      </c>
      <c r="H416" t="s">
        <v>6</v>
      </c>
      <c r="I416" t="s">
        <v>36</v>
      </c>
      <c r="J416" t="s">
        <v>29</v>
      </c>
      <c r="K416">
        <f t="shared" si="24"/>
        <v>1994</v>
      </c>
      <c r="L416" t="s">
        <v>7</v>
      </c>
      <c r="M416" t="s">
        <v>6</v>
      </c>
      <c r="N416" t="str">
        <f t="shared" si="25"/>
        <v>R1011</v>
      </c>
      <c r="O416" t="str">
        <f t="shared" si="26"/>
        <v>12-Aug-1994</v>
      </c>
      <c r="P416" s="10">
        <v>34558</v>
      </c>
      <c r="Q416" s="13">
        <v>3847.67</v>
      </c>
      <c r="R416" s="10">
        <v>45085</v>
      </c>
      <c r="S416" t="str">
        <f t="shared" si="27"/>
        <v>28</v>
      </c>
    </row>
    <row r="417" spans="1:19" x14ac:dyDescent="0.3">
      <c r="A417" t="s">
        <v>440</v>
      </c>
      <c r="B417">
        <v>1991</v>
      </c>
      <c r="C417" t="s">
        <v>29</v>
      </c>
      <c r="D417">
        <v>19</v>
      </c>
      <c r="E417">
        <v>0</v>
      </c>
      <c r="F417">
        <v>3857.76</v>
      </c>
      <c r="G417" t="s">
        <v>7</v>
      </c>
      <c r="H417" t="s">
        <v>11</v>
      </c>
      <c r="I417" t="s">
        <v>162</v>
      </c>
      <c r="J417" t="s">
        <v>29</v>
      </c>
      <c r="K417">
        <f t="shared" si="24"/>
        <v>1991</v>
      </c>
      <c r="L417" t="s">
        <v>7</v>
      </c>
      <c r="M417" t="s">
        <v>11</v>
      </c>
      <c r="N417" t="str">
        <f t="shared" si="25"/>
        <v>R1016</v>
      </c>
      <c r="O417" t="str">
        <f t="shared" si="26"/>
        <v>19-Aug-1991</v>
      </c>
      <c r="P417" s="10">
        <v>33469</v>
      </c>
      <c r="Q417" s="13">
        <v>3857.76</v>
      </c>
      <c r="R417" s="10">
        <v>45085</v>
      </c>
      <c r="S417" t="str">
        <f t="shared" si="27"/>
        <v>31</v>
      </c>
    </row>
    <row r="418" spans="1:19" x14ac:dyDescent="0.3">
      <c r="A418" t="s">
        <v>441</v>
      </c>
      <c r="B418">
        <v>2001</v>
      </c>
      <c r="C418" t="s">
        <v>13</v>
      </c>
      <c r="D418">
        <v>6</v>
      </c>
      <c r="E418">
        <v>0</v>
      </c>
      <c r="F418">
        <v>3858.51</v>
      </c>
      <c r="G418" t="s">
        <v>6</v>
      </c>
      <c r="H418" t="s">
        <v>7</v>
      </c>
      <c r="I418" t="s">
        <v>194</v>
      </c>
      <c r="J418" t="s">
        <v>13</v>
      </c>
      <c r="K418">
        <f t="shared" si="24"/>
        <v>2001</v>
      </c>
      <c r="L418" t="s">
        <v>6</v>
      </c>
      <c r="M418" t="s">
        <v>7</v>
      </c>
      <c r="N418" t="str">
        <f t="shared" si="25"/>
        <v>R1025</v>
      </c>
      <c r="O418" t="str">
        <f t="shared" si="26"/>
        <v>6-Jun-2001</v>
      </c>
      <c r="P418" s="10">
        <v>37048</v>
      </c>
      <c r="Q418" s="13">
        <v>3858.51</v>
      </c>
      <c r="R418" s="10">
        <v>45085</v>
      </c>
      <c r="S418" t="str">
        <f t="shared" si="27"/>
        <v>22</v>
      </c>
    </row>
    <row r="419" spans="1:19" x14ac:dyDescent="0.3">
      <c r="A419" t="s">
        <v>442</v>
      </c>
      <c r="B419">
        <v>2001</v>
      </c>
      <c r="C419" t="s">
        <v>31</v>
      </c>
      <c r="D419">
        <v>18</v>
      </c>
      <c r="E419">
        <v>3</v>
      </c>
      <c r="F419">
        <v>3861.21</v>
      </c>
      <c r="G419" t="s">
        <v>6</v>
      </c>
      <c r="H419" t="s">
        <v>6</v>
      </c>
      <c r="I419" t="s">
        <v>162</v>
      </c>
      <c r="J419" t="s">
        <v>31</v>
      </c>
      <c r="K419">
        <f t="shared" si="24"/>
        <v>2001</v>
      </c>
      <c r="L419" t="s">
        <v>6</v>
      </c>
      <c r="M419" t="s">
        <v>6</v>
      </c>
      <c r="N419" t="str">
        <f t="shared" si="25"/>
        <v>R1016</v>
      </c>
      <c r="O419" t="str">
        <f t="shared" si="26"/>
        <v>18-Oct-2001</v>
      </c>
      <c r="P419" s="10">
        <v>37182</v>
      </c>
      <c r="Q419" s="13">
        <v>3861.21</v>
      </c>
      <c r="R419" s="10">
        <v>45085</v>
      </c>
      <c r="S419" t="str">
        <f t="shared" si="27"/>
        <v>21</v>
      </c>
    </row>
    <row r="420" spans="1:19" x14ac:dyDescent="0.3">
      <c r="A420" t="s">
        <v>443</v>
      </c>
      <c r="B420">
        <v>1990</v>
      </c>
      <c r="C420" t="s">
        <v>13</v>
      </c>
      <c r="D420">
        <v>24</v>
      </c>
      <c r="E420">
        <v>0</v>
      </c>
      <c r="F420">
        <v>3866.86</v>
      </c>
      <c r="G420" t="s">
        <v>11</v>
      </c>
      <c r="H420" t="s">
        <v>11</v>
      </c>
      <c r="I420" t="s">
        <v>18</v>
      </c>
      <c r="J420" t="s">
        <v>13</v>
      </c>
      <c r="K420">
        <f t="shared" si="24"/>
        <v>1990</v>
      </c>
      <c r="L420" t="s">
        <v>11</v>
      </c>
      <c r="M420" t="s">
        <v>11</v>
      </c>
      <c r="N420" t="str">
        <f t="shared" si="25"/>
        <v>R1012</v>
      </c>
      <c r="O420" t="str">
        <f t="shared" si="26"/>
        <v>24-Jun-1990</v>
      </c>
      <c r="P420" s="10">
        <v>33048</v>
      </c>
      <c r="Q420" s="13">
        <v>3866.86</v>
      </c>
      <c r="R420" s="10">
        <v>45085</v>
      </c>
      <c r="S420" t="str">
        <f t="shared" si="27"/>
        <v>32</v>
      </c>
    </row>
    <row r="421" spans="1:19" x14ac:dyDescent="0.3">
      <c r="A421" t="s">
        <v>444</v>
      </c>
      <c r="B421">
        <v>1991</v>
      </c>
      <c r="C421" t="s">
        <v>5</v>
      </c>
      <c r="D421">
        <v>25</v>
      </c>
      <c r="E421">
        <v>1</v>
      </c>
      <c r="F421">
        <v>3875.73</v>
      </c>
      <c r="G421" t="s">
        <v>6</v>
      </c>
      <c r="H421" t="s">
        <v>7</v>
      </c>
      <c r="I421" t="s">
        <v>8</v>
      </c>
      <c r="J421" t="s">
        <v>5</v>
      </c>
      <c r="K421">
        <f t="shared" si="24"/>
        <v>1991</v>
      </c>
      <c r="L421" t="s">
        <v>6</v>
      </c>
      <c r="M421" t="s">
        <v>7</v>
      </c>
      <c r="N421" t="str">
        <f t="shared" si="25"/>
        <v>R1013</v>
      </c>
      <c r="O421" t="str">
        <f t="shared" si="26"/>
        <v>25-Jul-1991</v>
      </c>
      <c r="P421" s="10">
        <v>33444</v>
      </c>
      <c r="Q421" s="13">
        <v>3875.73</v>
      </c>
      <c r="R421" s="10">
        <v>45085</v>
      </c>
      <c r="S421" t="str">
        <f t="shared" si="27"/>
        <v>31</v>
      </c>
    </row>
    <row r="422" spans="1:19" x14ac:dyDescent="0.3">
      <c r="A422" t="s">
        <v>445</v>
      </c>
      <c r="B422">
        <v>1996</v>
      </c>
      <c r="C422" t="s">
        <v>31</v>
      </c>
      <c r="D422">
        <v>23</v>
      </c>
      <c r="E422">
        <v>2</v>
      </c>
      <c r="F422">
        <v>3877.3</v>
      </c>
      <c r="G422" t="s">
        <v>11</v>
      </c>
      <c r="H422" t="s">
        <v>7</v>
      </c>
      <c r="I422" t="s">
        <v>18</v>
      </c>
      <c r="J422" t="s">
        <v>31</v>
      </c>
      <c r="K422">
        <f t="shared" si="24"/>
        <v>1996</v>
      </c>
      <c r="L422" t="s">
        <v>11</v>
      </c>
      <c r="M422" t="s">
        <v>7</v>
      </c>
      <c r="N422" t="str">
        <f t="shared" si="25"/>
        <v>R1012</v>
      </c>
      <c r="O422" t="str">
        <f t="shared" si="26"/>
        <v>23-Oct-1996</v>
      </c>
      <c r="P422" s="10">
        <v>35361</v>
      </c>
      <c r="Q422" s="13">
        <v>3877.3</v>
      </c>
      <c r="R422" s="10">
        <v>45085</v>
      </c>
      <c r="S422" t="str">
        <f t="shared" si="27"/>
        <v>26</v>
      </c>
    </row>
    <row r="423" spans="1:19" x14ac:dyDescent="0.3">
      <c r="A423" t="s">
        <v>446</v>
      </c>
      <c r="B423">
        <v>2004</v>
      </c>
      <c r="C423" t="s">
        <v>5</v>
      </c>
      <c r="D423">
        <v>13</v>
      </c>
      <c r="E423">
        <v>0</v>
      </c>
      <c r="F423">
        <v>3889.2</v>
      </c>
      <c r="G423" t="s">
        <v>6</v>
      </c>
      <c r="H423" t="s">
        <v>6</v>
      </c>
      <c r="I423" t="s">
        <v>18</v>
      </c>
      <c r="J423" t="s">
        <v>5</v>
      </c>
      <c r="K423">
        <f t="shared" si="24"/>
        <v>2004</v>
      </c>
      <c r="L423" t="s">
        <v>6</v>
      </c>
      <c r="M423" t="s">
        <v>6</v>
      </c>
      <c r="N423" t="str">
        <f t="shared" si="25"/>
        <v>R1012</v>
      </c>
      <c r="O423" t="str">
        <f t="shared" si="26"/>
        <v>13-Jul-2004</v>
      </c>
      <c r="P423" s="10">
        <v>38181</v>
      </c>
      <c r="Q423" s="13">
        <v>3889.2</v>
      </c>
      <c r="R423" s="10">
        <v>45085</v>
      </c>
      <c r="S423" t="str">
        <f t="shared" si="27"/>
        <v>18</v>
      </c>
    </row>
    <row r="424" spans="1:19" x14ac:dyDescent="0.3">
      <c r="A424" t="s">
        <v>447</v>
      </c>
      <c r="B424">
        <v>1993</v>
      </c>
      <c r="C424" t="s">
        <v>15</v>
      </c>
      <c r="D424">
        <v>14</v>
      </c>
      <c r="E424">
        <v>0</v>
      </c>
      <c r="F424">
        <v>3898.35</v>
      </c>
      <c r="G424" t="s">
        <v>6</v>
      </c>
      <c r="H424" t="s">
        <v>6</v>
      </c>
      <c r="I424" t="s">
        <v>18</v>
      </c>
      <c r="J424" t="s">
        <v>15</v>
      </c>
      <c r="K424">
        <f t="shared" si="24"/>
        <v>1993</v>
      </c>
      <c r="L424" t="s">
        <v>6</v>
      </c>
      <c r="M424" t="s">
        <v>6</v>
      </c>
      <c r="N424" t="str">
        <f t="shared" si="25"/>
        <v>R1012</v>
      </c>
      <c r="O424" t="str">
        <f t="shared" si="26"/>
        <v>14-Sep-1993</v>
      </c>
      <c r="P424" s="10">
        <v>34226</v>
      </c>
      <c r="Q424" s="13">
        <v>3898.35</v>
      </c>
      <c r="R424" s="10">
        <v>45085</v>
      </c>
      <c r="S424" t="str">
        <f t="shared" si="27"/>
        <v>29</v>
      </c>
    </row>
    <row r="425" spans="1:19" x14ac:dyDescent="0.3">
      <c r="A425" t="s">
        <v>448</v>
      </c>
      <c r="B425">
        <v>1981</v>
      </c>
      <c r="C425" t="s">
        <v>29</v>
      </c>
      <c r="D425">
        <v>27</v>
      </c>
      <c r="E425">
        <v>1</v>
      </c>
      <c r="F425">
        <v>3902.07</v>
      </c>
      <c r="G425" t="s">
        <v>6</v>
      </c>
      <c r="H425" t="s">
        <v>6</v>
      </c>
      <c r="I425" t="s">
        <v>8</v>
      </c>
      <c r="J425" t="s">
        <v>29</v>
      </c>
      <c r="K425">
        <f t="shared" si="24"/>
        <v>1981</v>
      </c>
      <c r="L425" t="s">
        <v>6</v>
      </c>
      <c r="M425" t="s">
        <v>6</v>
      </c>
      <c r="N425" t="str">
        <f t="shared" si="25"/>
        <v>R1013</v>
      </c>
      <c r="O425" t="str">
        <f t="shared" si="26"/>
        <v>27-Aug-1981</v>
      </c>
      <c r="P425" s="10">
        <v>29825</v>
      </c>
      <c r="Q425" s="13">
        <v>3902.07</v>
      </c>
      <c r="R425" s="10">
        <v>45085</v>
      </c>
      <c r="S425" t="str">
        <f t="shared" si="27"/>
        <v>41</v>
      </c>
    </row>
    <row r="426" spans="1:19" x14ac:dyDescent="0.3">
      <c r="A426" t="s">
        <v>449</v>
      </c>
      <c r="B426">
        <v>1997</v>
      </c>
      <c r="C426" t="s">
        <v>10</v>
      </c>
      <c r="D426">
        <v>24</v>
      </c>
      <c r="E426">
        <v>3</v>
      </c>
      <c r="F426">
        <v>3906.13</v>
      </c>
      <c r="G426" t="s">
        <v>7</v>
      </c>
      <c r="H426" t="s">
        <v>7</v>
      </c>
      <c r="I426" t="s">
        <v>36</v>
      </c>
      <c r="J426" t="s">
        <v>10</v>
      </c>
      <c r="K426">
        <f t="shared" si="24"/>
        <v>1997</v>
      </c>
      <c r="L426" t="s">
        <v>7</v>
      </c>
      <c r="M426" t="s">
        <v>7</v>
      </c>
      <c r="N426" t="str">
        <f t="shared" si="25"/>
        <v>R1011</v>
      </c>
      <c r="O426" t="str">
        <f t="shared" si="26"/>
        <v>24-Nov-1997</v>
      </c>
      <c r="P426" s="10">
        <v>35758</v>
      </c>
      <c r="Q426" s="13">
        <v>3906.13</v>
      </c>
      <c r="R426" s="10">
        <v>45085</v>
      </c>
      <c r="S426" t="str">
        <f t="shared" si="27"/>
        <v>25</v>
      </c>
    </row>
    <row r="427" spans="1:19" x14ac:dyDescent="0.3">
      <c r="A427" t="s">
        <v>450</v>
      </c>
      <c r="B427">
        <v>1985</v>
      </c>
      <c r="C427" t="s">
        <v>5</v>
      </c>
      <c r="D427">
        <v>5</v>
      </c>
      <c r="E427">
        <v>3</v>
      </c>
      <c r="F427">
        <v>3910.44</v>
      </c>
      <c r="G427" t="s">
        <v>6</v>
      </c>
      <c r="H427" t="s">
        <v>6</v>
      </c>
      <c r="I427" t="s">
        <v>8</v>
      </c>
      <c r="J427" t="s">
        <v>5</v>
      </c>
      <c r="K427">
        <f t="shared" si="24"/>
        <v>1985</v>
      </c>
      <c r="L427" t="s">
        <v>6</v>
      </c>
      <c r="M427" t="s">
        <v>6</v>
      </c>
      <c r="N427" t="str">
        <f t="shared" si="25"/>
        <v>R1013</v>
      </c>
      <c r="O427" t="str">
        <f t="shared" si="26"/>
        <v>5-Jul-1985</v>
      </c>
      <c r="P427" s="10">
        <v>31233</v>
      </c>
      <c r="Q427" s="13">
        <v>3910.44</v>
      </c>
      <c r="R427" s="10">
        <v>45085</v>
      </c>
      <c r="S427" t="str">
        <f t="shared" si="27"/>
        <v>37</v>
      </c>
    </row>
    <row r="428" spans="1:19" x14ac:dyDescent="0.3">
      <c r="A428" t="s">
        <v>451</v>
      </c>
      <c r="B428">
        <v>2000</v>
      </c>
      <c r="C428" t="s">
        <v>5</v>
      </c>
      <c r="D428">
        <v>10</v>
      </c>
      <c r="E428">
        <v>2</v>
      </c>
      <c r="F428">
        <v>3925.76</v>
      </c>
      <c r="G428" t="s">
        <v>6</v>
      </c>
      <c r="H428" t="s">
        <v>6</v>
      </c>
      <c r="I428" t="s">
        <v>241</v>
      </c>
      <c r="J428" t="s">
        <v>5</v>
      </c>
      <c r="K428">
        <f t="shared" si="24"/>
        <v>2000</v>
      </c>
      <c r="L428" t="s">
        <v>6</v>
      </c>
      <c r="M428" t="s">
        <v>6</v>
      </c>
      <c r="N428" t="str">
        <f t="shared" si="25"/>
        <v>R1024</v>
      </c>
      <c r="O428" t="str">
        <f t="shared" si="26"/>
        <v>10-Jul-2000</v>
      </c>
      <c r="P428" s="10">
        <v>36717</v>
      </c>
      <c r="Q428" s="13">
        <v>3925.76</v>
      </c>
      <c r="R428" s="10">
        <v>45085</v>
      </c>
      <c r="S428" t="str">
        <f t="shared" si="27"/>
        <v>22</v>
      </c>
    </row>
    <row r="429" spans="1:19" x14ac:dyDescent="0.3">
      <c r="A429" t="s">
        <v>452</v>
      </c>
      <c r="B429">
        <v>2002</v>
      </c>
      <c r="C429" t="s">
        <v>13</v>
      </c>
      <c r="D429">
        <v>15</v>
      </c>
      <c r="E429">
        <v>0</v>
      </c>
      <c r="F429">
        <v>3931.51</v>
      </c>
      <c r="G429" t="s">
        <v>6</v>
      </c>
      <c r="H429" t="s">
        <v>7</v>
      </c>
      <c r="I429" t="s">
        <v>36</v>
      </c>
      <c r="J429" t="s">
        <v>13</v>
      </c>
      <c r="K429">
        <f t="shared" si="24"/>
        <v>2002</v>
      </c>
      <c r="L429" t="s">
        <v>6</v>
      </c>
      <c r="M429" t="s">
        <v>7</v>
      </c>
      <c r="N429" t="str">
        <f t="shared" si="25"/>
        <v>R1011</v>
      </c>
      <c r="O429" t="str">
        <f t="shared" si="26"/>
        <v>15-Jun-2002</v>
      </c>
      <c r="P429" s="10">
        <v>37422</v>
      </c>
      <c r="Q429" s="13">
        <v>3931.51</v>
      </c>
      <c r="R429" s="10">
        <v>45085</v>
      </c>
      <c r="S429" t="str">
        <f t="shared" si="27"/>
        <v>20</v>
      </c>
    </row>
    <row r="430" spans="1:19" x14ac:dyDescent="0.3">
      <c r="A430" t="s">
        <v>453</v>
      </c>
      <c r="B430">
        <v>1988</v>
      </c>
      <c r="C430" t="s">
        <v>31</v>
      </c>
      <c r="D430">
        <v>24</v>
      </c>
      <c r="E430">
        <v>0</v>
      </c>
      <c r="F430">
        <v>3935.18</v>
      </c>
      <c r="G430" t="s">
        <v>7</v>
      </c>
      <c r="H430" t="s">
        <v>11</v>
      </c>
      <c r="I430" t="s">
        <v>8</v>
      </c>
      <c r="J430" t="s">
        <v>31</v>
      </c>
      <c r="K430">
        <f t="shared" si="24"/>
        <v>1988</v>
      </c>
      <c r="L430" t="s">
        <v>7</v>
      </c>
      <c r="M430" t="s">
        <v>11</v>
      </c>
      <c r="N430" t="str">
        <f t="shared" si="25"/>
        <v>R1013</v>
      </c>
      <c r="O430" t="str">
        <f t="shared" si="26"/>
        <v>24-Oct-1988</v>
      </c>
      <c r="P430" s="10">
        <v>32440</v>
      </c>
      <c r="Q430" s="13">
        <v>3935.18</v>
      </c>
      <c r="R430" s="10">
        <v>45085</v>
      </c>
      <c r="S430" t="str">
        <f t="shared" si="27"/>
        <v>34</v>
      </c>
    </row>
    <row r="431" spans="1:19" x14ac:dyDescent="0.3">
      <c r="A431" t="s">
        <v>454</v>
      </c>
      <c r="B431">
        <v>1993</v>
      </c>
      <c r="C431" t="s">
        <v>15</v>
      </c>
      <c r="D431">
        <v>29</v>
      </c>
      <c r="E431">
        <v>0</v>
      </c>
      <c r="F431">
        <v>3943.6</v>
      </c>
      <c r="G431" t="s">
        <v>6</v>
      </c>
      <c r="H431" t="s">
        <v>7</v>
      </c>
      <c r="I431" t="s">
        <v>241</v>
      </c>
      <c r="J431" t="s">
        <v>15</v>
      </c>
      <c r="K431">
        <f t="shared" si="24"/>
        <v>1993</v>
      </c>
      <c r="L431" t="s">
        <v>6</v>
      </c>
      <c r="M431" t="s">
        <v>7</v>
      </c>
      <c r="N431" t="str">
        <f t="shared" si="25"/>
        <v>R1024</v>
      </c>
      <c r="O431" t="str">
        <f t="shared" si="26"/>
        <v>29-Sep-1993</v>
      </c>
      <c r="P431" s="10">
        <v>34241</v>
      </c>
      <c r="Q431" s="13">
        <v>3943.6</v>
      </c>
      <c r="R431" s="10">
        <v>45085</v>
      </c>
      <c r="S431" t="str">
        <f t="shared" si="27"/>
        <v>29</v>
      </c>
    </row>
    <row r="432" spans="1:19" x14ac:dyDescent="0.3">
      <c r="A432" t="s">
        <v>455</v>
      </c>
      <c r="B432">
        <v>1993</v>
      </c>
      <c r="C432" t="s">
        <v>10</v>
      </c>
      <c r="D432">
        <v>11</v>
      </c>
      <c r="E432">
        <v>1</v>
      </c>
      <c r="F432">
        <v>3947.41</v>
      </c>
      <c r="G432" t="s">
        <v>6</v>
      </c>
      <c r="H432" t="s">
        <v>6</v>
      </c>
      <c r="I432" t="s">
        <v>8</v>
      </c>
      <c r="J432" t="s">
        <v>10</v>
      </c>
      <c r="K432">
        <f t="shared" si="24"/>
        <v>1993</v>
      </c>
      <c r="L432" t="s">
        <v>6</v>
      </c>
      <c r="M432" t="s">
        <v>6</v>
      </c>
      <c r="N432" t="str">
        <f t="shared" si="25"/>
        <v>R1013</v>
      </c>
      <c r="O432" t="str">
        <f t="shared" si="26"/>
        <v>11-Nov-1993</v>
      </c>
      <c r="P432" s="10">
        <v>34284</v>
      </c>
      <c r="Q432" s="13">
        <v>3947.41</v>
      </c>
      <c r="R432" s="10">
        <v>45085</v>
      </c>
      <c r="S432" t="str">
        <f t="shared" si="27"/>
        <v>29</v>
      </c>
    </row>
    <row r="433" spans="1:19" x14ac:dyDescent="0.3">
      <c r="A433" t="s">
        <v>456</v>
      </c>
      <c r="B433">
        <v>1999</v>
      </c>
      <c r="C433" t="s">
        <v>5</v>
      </c>
      <c r="D433">
        <v>10</v>
      </c>
      <c r="E433">
        <v>0</v>
      </c>
      <c r="F433">
        <v>3955.98</v>
      </c>
      <c r="G433" t="s">
        <v>6</v>
      </c>
      <c r="H433" t="s">
        <v>7</v>
      </c>
      <c r="I433" t="s">
        <v>294</v>
      </c>
      <c r="J433" t="s">
        <v>5</v>
      </c>
      <c r="K433">
        <f t="shared" si="24"/>
        <v>1999</v>
      </c>
      <c r="L433" t="s">
        <v>6</v>
      </c>
      <c r="M433" t="s">
        <v>7</v>
      </c>
      <c r="N433" t="str">
        <f t="shared" si="25"/>
        <v>R1021</v>
      </c>
      <c r="O433" t="str">
        <f t="shared" si="26"/>
        <v>10-Jul-1999</v>
      </c>
      <c r="P433" s="10">
        <v>36351</v>
      </c>
      <c r="Q433" s="13">
        <v>3955.98</v>
      </c>
      <c r="R433" s="10">
        <v>45085</v>
      </c>
      <c r="S433" t="str">
        <f t="shared" si="27"/>
        <v>23</v>
      </c>
    </row>
    <row r="434" spans="1:19" x14ac:dyDescent="0.3">
      <c r="A434" t="s">
        <v>457</v>
      </c>
      <c r="B434">
        <v>1995</v>
      </c>
      <c r="C434" t="s">
        <v>5</v>
      </c>
      <c r="D434">
        <v>11</v>
      </c>
      <c r="E434">
        <v>1</v>
      </c>
      <c r="F434">
        <v>3956.07</v>
      </c>
      <c r="G434" t="s">
        <v>6</v>
      </c>
      <c r="H434" t="s">
        <v>6</v>
      </c>
      <c r="I434" t="s">
        <v>18</v>
      </c>
      <c r="J434" t="s">
        <v>5</v>
      </c>
      <c r="K434">
        <f t="shared" si="24"/>
        <v>1995</v>
      </c>
      <c r="L434" t="s">
        <v>6</v>
      </c>
      <c r="M434" t="s">
        <v>6</v>
      </c>
      <c r="N434" t="str">
        <f t="shared" si="25"/>
        <v>R1012</v>
      </c>
      <c r="O434" t="str">
        <f t="shared" si="26"/>
        <v>11-Jul-1995</v>
      </c>
      <c r="P434" s="10">
        <v>34891</v>
      </c>
      <c r="Q434" s="13">
        <v>3956.07</v>
      </c>
      <c r="R434" s="10">
        <v>45085</v>
      </c>
      <c r="S434" t="str">
        <f t="shared" si="27"/>
        <v>27</v>
      </c>
    </row>
    <row r="435" spans="1:19" x14ac:dyDescent="0.3">
      <c r="A435" t="s">
        <v>458</v>
      </c>
      <c r="B435">
        <v>1990</v>
      </c>
      <c r="C435" t="s">
        <v>5</v>
      </c>
      <c r="D435">
        <v>29</v>
      </c>
      <c r="E435">
        <v>0</v>
      </c>
      <c r="F435">
        <v>3972.92</v>
      </c>
      <c r="G435" t="s">
        <v>6</v>
      </c>
      <c r="H435" t="s">
        <v>7</v>
      </c>
      <c r="I435" t="s">
        <v>8</v>
      </c>
      <c r="J435" t="s">
        <v>5</v>
      </c>
      <c r="K435">
        <f t="shared" si="24"/>
        <v>1990</v>
      </c>
      <c r="L435" t="s">
        <v>6</v>
      </c>
      <c r="M435" t="s">
        <v>7</v>
      </c>
      <c r="N435" t="str">
        <f t="shared" si="25"/>
        <v>R1013</v>
      </c>
      <c r="O435" t="str">
        <f t="shared" si="26"/>
        <v>29-Jul-1990</v>
      </c>
      <c r="P435" s="10">
        <v>33083</v>
      </c>
      <c r="Q435" s="13">
        <v>3972.92</v>
      </c>
      <c r="R435" s="10">
        <v>45085</v>
      </c>
      <c r="S435" t="str">
        <f t="shared" si="27"/>
        <v>32</v>
      </c>
    </row>
    <row r="436" spans="1:19" x14ac:dyDescent="0.3">
      <c r="A436" t="s">
        <v>459</v>
      </c>
      <c r="B436">
        <v>1996</v>
      </c>
      <c r="C436" t="s">
        <v>29</v>
      </c>
      <c r="D436">
        <v>17</v>
      </c>
      <c r="E436">
        <v>2</v>
      </c>
      <c r="F436">
        <v>3981.98</v>
      </c>
      <c r="G436" t="s">
        <v>6</v>
      </c>
      <c r="H436" t="s">
        <v>6</v>
      </c>
      <c r="I436" t="s">
        <v>8</v>
      </c>
      <c r="J436" t="s">
        <v>29</v>
      </c>
      <c r="K436">
        <f t="shared" si="24"/>
        <v>1996</v>
      </c>
      <c r="L436" t="s">
        <v>6</v>
      </c>
      <c r="M436" t="s">
        <v>6</v>
      </c>
      <c r="N436" t="str">
        <f t="shared" si="25"/>
        <v>R1013</v>
      </c>
      <c r="O436" t="str">
        <f t="shared" si="26"/>
        <v>17-Aug-1996</v>
      </c>
      <c r="P436" s="10">
        <v>35294</v>
      </c>
      <c r="Q436" s="13">
        <v>3981.98</v>
      </c>
      <c r="R436" s="10">
        <v>45085</v>
      </c>
      <c r="S436" t="str">
        <f t="shared" si="27"/>
        <v>26</v>
      </c>
    </row>
    <row r="437" spans="1:19" x14ac:dyDescent="0.3">
      <c r="A437" t="s">
        <v>460</v>
      </c>
      <c r="B437">
        <v>1996</v>
      </c>
      <c r="C437" t="s">
        <v>15</v>
      </c>
      <c r="D437">
        <v>8</v>
      </c>
      <c r="E437">
        <v>2</v>
      </c>
      <c r="F437">
        <v>3987.93</v>
      </c>
      <c r="G437" t="s">
        <v>6</v>
      </c>
      <c r="H437" t="s">
        <v>6</v>
      </c>
      <c r="I437" t="s">
        <v>36</v>
      </c>
      <c r="J437" t="s">
        <v>15</v>
      </c>
      <c r="K437">
        <f t="shared" si="24"/>
        <v>1996</v>
      </c>
      <c r="L437" t="s">
        <v>6</v>
      </c>
      <c r="M437" t="s">
        <v>6</v>
      </c>
      <c r="N437" t="str">
        <f t="shared" si="25"/>
        <v>R1011</v>
      </c>
      <c r="O437" t="str">
        <f t="shared" si="26"/>
        <v>8-Sep-1996</v>
      </c>
      <c r="P437" s="10">
        <v>35316</v>
      </c>
      <c r="Q437" s="13">
        <v>3987.93</v>
      </c>
      <c r="R437" s="10">
        <v>45085</v>
      </c>
      <c r="S437" t="str">
        <f t="shared" si="27"/>
        <v>26</v>
      </c>
    </row>
    <row r="438" spans="1:19" x14ac:dyDescent="0.3">
      <c r="A438" t="s">
        <v>461</v>
      </c>
      <c r="B438">
        <v>1990</v>
      </c>
      <c r="C438" t="s">
        <v>10</v>
      </c>
      <c r="D438">
        <v>22</v>
      </c>
      <c r="E438">
        <v>0</v>
      </c>
      <c r="F438">
        <v>3989.84</v>
      </c>
      <c r="G438" t="s">
        <v>6</v>
      </c>
      <c r="H438" t="s">
        <v>6</v>
      </c>
      <c r="I438" t="s">
        <v>36</v>
      </c>
      <c r="J438" t="s">
        <v>10</v>
      </c>
      <c r="K438">
        <f t="shared" si="24"/>
        <v>1990</v>
      </c>
      <c r="L438" t="s">
        <v>6</v>
      </c>
      <c r="M438" t="s">
        <v>6</v>
      </c>
      <c r="N438" t="str">
        <f t="shared" si="25"/>
        <v>R1011</v>
      </c>
      <c r="O438" t="str">
        <f t="shared" si="26"/>
        <v>22-Nov-1990</v>
      </c>
      <c r="P438" s="10">
        <v>33199</v>
      </c>
      <c r="Q438" s="13">
        <v>3989.84</v>
      </c>
      <c r="R438" s="10">
        <v>45085</v>
      </c>
      <c r="S438" t="str">
        <f t="shared" si="27"/>
        <v>32</v>
      </c>
    </row>
    <row r="439" spans="1:19" x14ac:dyDescent="0.3">
      <c r="A439" t="s">
        <v>462</v>
      </c>
      <c r="B439">
        <v>1990</v>
      </c>
      <c r="C439" t="s">
        <v>10</v>
      </c>
      <c r="D439">
        <v>1</v>
      </c>
      <c r="E439">
        <v>0</v>
      </c>
      <c r="F439">
        <v>3994.18</v>
      </c>
      <c r="G439" t="s">
        <v>6</v>
      </c>
      <c r="H439" t="s">
        <v>6</v>
      </c>
      <c r="I439" t="s">
        <v>8</v>
      </c>
      <c r="J439" t="s">
        <v>10</v>
      </c>
      <c r="K439">
        <f t="shared" si="24"/>
        <v>1990</v>
      </c>
      <c r="L439" t="s">
        <v>6</v>
      </c>
      <c r="M439" t="s">
        <v>6</v>
      </c>
      <c r="N439" t="str">
        <f t="shared" si="25"/>
        <v>R1013</v>
      </c>
      <c r="O439" t="str">
        <f t="shared" si="26"/>
        <v>1-Nov-1990</v>
      </c>
      <c r="P439" s="10">
        <v>33178</v>
      </c>
      <c r="Q439" s="13">
        <v>3994.18</v>
      </c>
      <c r="R439" s="10">
        <v>45085</v>
      </c>
      <c r="S439" t="str">
        <f t="shared" si="27"/>
        <v>32</v>
      </c>
    </row>
    <row r="440" spans="1:19" x14ac:dyDescent="0.3">
      <c r="A440" t="s">
        <v>463</v>
      </c>
      <c r="B440">
        <v>1989</v>
      </c>
      <c r="C440" t="s">
        <v>5</v>
      </c>
      <c r="D440">
        <v>10</v>
      </c>
      <c r="E440">
        <v>3</v>
      </c>
      <c r="F440">
        <v>4002.36</v>
      </c>
      <c r="G440" t="s">
        <v>6</v>
      </c>
      <c r="H440" t="s">
        <v>11</v>
      </c>
      <c r="I440" t="s">
        <v>8</v>
      </c>
      <c r="J440" t="s">
        <v>5</v>
      </c>
      <c r="K440">
        <f t="shared" si="24"/>
        <v>1989</v>
      </c>
      <c r="L440" t="s">
        <v>6</v>
      </c>
      <c r="M440" t="s">
        <v>11</v>
      </c>
      <c r="N440" t="str">
        <f t="shared" si="25"/>
        <v>R1013</v>
      </c>
      <c r="O440" t="str">
        <f t="shared" si="26"/>
        <v>10-Jul-1989</v>
      </c>
      <c r="P440" s="10">
        <v>32699</v>
      </c>
      <c r="Q440" s="13">
        <v>4002.36</v>
      </c>
      <c r="R440" s="10">
        <v>45085</v>
      </c>
      <c r="S440" t="str">
        <f t="shared" si="27"/>
        <v>33</v>
      </c>
    </row>
    <row r="441" spans="1:19" x14ac:dyDescent="0.3">
      <c r="A441" t="s">
        <v>464</v>
      </c>
      <c r="B441">
        <v>2000</v>
      </c>
      <c r="C441" t="s">
        <v>15</v>
      </c>
      <c r="D441">
        <v>13</v>
      </c>
      <c r="E441">
        <v>3</v>
      </c>
      <c r="F441">
        <v>4005.42</v>
      </c>
      <c r="G441" t="s">
        <v>6</v>
      </c>
      <c r="H441" t="s">
        <v>11</v>
      </c>
      <c r="I441" t="s">
        <v>158</v>
      </c>
      <c r="J441" t="s">
        <v>15</v>
      </c>
      <c r="K441">
        <f t="shared" si="24"/>
        <v>2000</v>
      </c>
      <c r="L441" t="s">
        <v>6</v>
      </c>
      <c r="M441" t="s">
        <v>11</v>
      </c>
      <c r="N441" t="str">
        <f t="shared" si="25"/>
        <v>R1015</v>
      </c>
      <c r="O441" t="str">
        <f t="shared" si="26"/>
        <v>13-Sep-2000</v>
      </c>
      <c r="P441" s="10">
        <v>36782</v>
      </c>
      <c r="Q441" s="13">
        <v>4005.42</v>
      </c>
      <c r="R441" s="10">
        <v>45085</v>
      </c>
      <c r="S441" t="str">
        <f t="shared" si="27"/>
        <v>22</v>
      </c>
    </row>
    <row r="442" spans="1:19" x14ac:dyDescent="0.3">
      <c r="A442" t="s">
        <v>465</v>
      </c>
      <c r="B442">
        <v>1992</v>
      </c>
      <c r="C442" t="s">
        <v>31</v>
      </c>
      <c r="D442">
        <v>11</v>
      </c>
      <c r="E442">
        <v>1</v>
      </c>
      <c r="F442">
        <v>4032.24</v>
      </c>
      <c r="G442" t="s">
        <v>7</v>
      </c>
      <c r="H442" t="s">
        <v>7</v>
      </c>
      <c r="I442" t="s">
        <v>18</v>
      </c>
      <c r="J442" t="s">
        <v>31</v>
      </c>
      <c r="K442">
        <f t="shared" si="24"/>
        <v>1992</v>
      </c>
      <c r="L442" t="s">
        <v>7</v>
      </c>
      <c r="M442" t="s">
        <v>7</v>
      </c>
      <c r="N442" t="str">
        <f t="shared" si="25"/>
        <v>R1012</v>
      </c>
      <c r="O442" t="str">
        <f t="shared" si="26"/>
        <v>11-Oct-1992</v>
      </c>
      <c r="P442" s="10">
        <v>33888</v>
      </c>
      <c r="Q442" s="13">
        <v>4032.24</v>
      </c>
      <c r="R442" s="10">
        <v>45085</v>
      </c>
      <c r="S442" t="str">
        <f t="shared" si="27"/>
        <v>30</v>
      </c>
    </row>
    <row r="443" spans="1:19" x14ac:dyDescent="0.3">
      <c r="A443" t="s">
        <v>466</v>
      </c>
      <c r="B443">
        <v>1984</v>
      </c>
      <c r="C443" t="s">
        <v>5</v>
      </c>
      <c r="D443">
        <v>7</v>
      </c>
      <c r="E443">
        <v>3</v>
      </c>
      <c r="F443">
        <v>4038.41</v>
      </c>
      <c r="G443" t="s">
        <v>6</v>
      </c>
      <c r="H443" t="s">
        <v>11</v>
      </c>
      <c r="I443" t="s">
        <v>8</v>
      </c>
      <c r="J443" t="s">
        <v>5</v>
      </c>
      <c r="K443">
        <f t="shared" si="24"/>
        <v>1984</v>
      </c>
      <c r="L443" t="s">
        <v>6</v>
      </c>
      <c r="M443" t="s">
        <v>11</v>
      </c>
      <c r="N443" t="str">
        <f t="shared" si="25"/>
        <v>R1013</v>
      </c>
      <c r="O443" t="str">
        <f t="shared" si="26"/>
        <v>7-Jul-1984</v>
      </c>
      <c r="P443" s="10">
        <v>30870</v>
      </c>
      <c r="Q443" s="13">
        <v>4038.41</v>
      </c>
      <c r="R443" s="10">
        <v>45085</v>
      </c>
      <c r="S443" t="str">
        <f t="shared" si="27"/>
        <v>38</v>
      </c>
    </row>
    <row r="444" spans="1:19" x14ac:dyDescent="0.3">
      <c r="A444" t="s">
        <v>467</v>
      </c>
      <c r="B444">
        <v>1983</v>
      </c>
      <c r="C444" t="s">
        <v>10</v>
      </c>
      <c r="D444">
        <v>10</v>
      </c>
      <c r="E444">
        <v>3</v>
      </c>
      <c r="F444">
        <v>4039.9</v>
      </c>
      <c r="G444" t="s">
        <v>6</v>
      </c>
      <c r="H444" t="s">
        <v>11</v>
      </c>
      <c r="I444" t="s">
        <v>8</v>
      </c>
      <c r="J444" t="s">
        <v>10</v>
      </c>
      <c r="K444">
        <f t="shared" si="24"/>
        <v>1983</v>
      </c>
      <c r="L444" t="s">
        <v>6</v>
      </c>
      <c r="M444" t="s">
        <v>11</v>
      </c>
      <c r="N444" t="str">
        <f t="shared" si="25"/>
        <v>R1013</v>
      </c>
      <c r="O444" t="str">
        <f t="shared" si="26"/>
        <v>10-Nov-1983</v>
      </c>
      <c r="P444" s="10">
        <v>30630</v>
      </c>
      <c r="Q444" s="13">
        <v>4039.9</v>
      </c>
      <c r="R444" s="10">
        <v>45085</v>
      </c>
      <c r="S444" t="str">
        <f t="shared" si="27"/>
        <v>39</v>
      </c>
    </row>
    <row r="445" spans="1:19" x14ac:dyDescent="0.3">
      <c r="A445" t="s">
        <v>468</v>
      </c>
      <c r="B445">
        <v>1993</v>
      </c>
      <c r="C445" t="s">
        <v>25</v>
      </c>
      <c r="D445">
        <v>26</v>
      </c>
      <c r="E445">
        <v>1</v>
      </c>
      <c r="F445">
        <v>4040.56</v>
      </c>
      <c r="G445" t="s">
        <v>7</v>
      </c>
      <c r="H445" t="s">
        <v>7</v>
      </c>
      <c r="I445" t="s">
        <v>158</v>
      </c>
      <c r="J445" t="s">
        <v>25</v>
      </c>
      <c r="K445">
        <f t="shared" si="24"/>
        <v>1993</v>
      </c>
      <c r="L445" t="s">
        <v>7</v>
      </c>
      <c r="M445" t="s">
        <v>7</v>
      </c>
      <c r="N445" t="str">
        <f t="shared" si="25"/>
        <v>R1015</v>
      </c>
      <c r="O445" t="str">
        <f t="shared" si="26"/>
        <v>26-Dec-1993</v>
      </c>
      <c r="P445" s="10">
        <v>34329</v>
      </c>
      <c r="Q445" s="13">
        <v>4040.56</v>
      </c>
      <c r="R445" s="10">
        <v>45085</v>
      </c>
      <c r="S445" t="str">
        <f t="shared" si="27"/>
        <v>29</v>
      </c>
    </row>
    <row r="446" spans="1:19" x14ac:dyDescent="0.3">
      <c r="A446" t="s">
        <v>469</v>
      </c>
      <c r="B446">
        <v>1988</v>
      </c>
      <c r="C446" t="s">
        <v>10</v>
      </c>
      <c r="D446">
        <v>30</v>
      </c>
      <c r="E446">
        <v>3</v>
      </c>
      <c r="F446">
        <v>4047.94</v>
      </c>
      <c r="G446" t="s">
        <v>6</v>
      </c>
      <c r="H446" t="s">
        <v>11</v>
      </c>
      <c r="I446" t="s">
        <v>8</v>
      </c>
      <c r="J446" t="s">
        <v>10</v>
      </c>
      <c r="K446">
        <f t="shared" si="24"/>
        <v>1988</v>
      </c>
      <c r="L446" t="s">
        <v>6</v>
      </c>
      <c r="M446" t="s">
        <v>11</v>
      </c>
      <c r="N446" t="str">
        <f t="shared" si="25"/>
        <v>R1013</v>
      </c>
      <c r="O446" t="str">
        <f t="shared" si="26"/>
        <v>30-Nov-1988</v>
      </c>
      <c r="P446" s="10">
        <v>32477</v>
      </c>
      <c r="Q446" s="13">
        <v>4047.94</v>
      </c>
      <c r="R446" s="10">
        <v>45085</v>
      </c>
      <c r="S446" t="str">
        <f t="shared" si="27"/>
        <v>34</v>
      </c>
    </row>
    <row r="447" spans="1:19" x14ac:dyDescent="0.3">
      <c r="A447" t="s">
        <v>470</v>
      </c>
      <c r="B447">
        <v>1993</v>
      </c>
      <c r="C447" t="s">
        <v>29</v>
      </c>
      <c r="D447">
        <v>13</v>
      </c>
      <c r="E447">
        <v>2</v>
      </c>
      <c r="F447">
        <v>4058.12</v>
      </c>
      <c r="G447" t="s">
        <v>6</v>
      </c>
      <c r="H447" t="s">
        <v>11</v>
      </c>
      <c r="I447" t="s">
        <v>8</v>
      </c>
      <c r="J447" t="s">
        <v>29</v>
      </c>
      <c r="K447">
        <f t="shared" si="24"/>
        <v>1993</v>
      </c>
      <c r="L447" t="s">
        <v>6</v>
      </c>
      <c r="M447" t="s">
        <v>11</v>
      </c>
      <c r="N447" t="str">
        <f t="shared" si="25"/>
        <v>R1013</v>
      </c>
      <c r="O447" t="str">
        <f t="shared" si="26"/>
        <v>13-Aug-1993</v>
      </c>
      <c r="P447" s="10">
        <v>34194</v>
      </c>
      <c r="Q447" s="13">
        <v>4058.12</v>
      </c>
      <c r="R447" s="10">
        <v>45085</v>
      </c>
      <c r="S447" t="str">
        <f t="shared" si="27"/>
        <v>29</v>
      </c>
    </row>
    <row r="448" spans="1:19" x14ac:dyDescent="0.3">
      <c r="A448" t="s">
        <v>471</v>
      </c>
      <c r="B448">
        <v>1995</v>
      </c>
      <c r="C448" t="s">
        <v>15</v>
      </c>
      <c r="D448">
        <v>14</v>
      </c>
      <c r="E448">
        <v>2</v>
      </c>
      <c r="F448">
        <v>4058.71</v>
      </c>
      <c r="G448" t="s">
        <v>7</v>
      </c>
      <c r="H448" t="s">
        <v>7</v>
      </c>
      <c r="I448" t="s">
        <v>18</v>
      </c>
      <c r="J448" t="s">
        <v>15</v>
      </c>
      <c r="K448">
        <f t="shared" si="24"/>
        <v>1995</v>
      </c>
      <c r="L448" t="s">
        <v>7</v>
      </c>
      <c r="M448" t="s">
        <v>7</v>
      </c>
      <c r="N448" t="str">
        <f t="shared" si="25"/>
        <v>R1012</v>
      </c>
      <c r="O448" t="str">
        <f t="shared" si="26"/>
        <v>14-Sep-1995</v>
      </c>
      <c r="P448" s="10">
        <v>34956</v>
      </c>
      <c r="Q448" s="13">
        <v>4058.71</v>
      </c>
      <c r="R448" s="10">
        <v>45085</v>
      </c>
      <c r="S448" t="str">
        <f t="shared" si="27"/>
        <v>27</v>
      </c>
    </row>
    <row r="449" spans="1:19" x14ac:dyDescent="0.3">
      <c r="A449" t="s">
        <v>472</v>
      </c>
      <c r="B449">
        <v>1983</v>
      </c>
      <c r="C449" t="s">
        <v>15</v>
      </c>
      <c r="D449">
        <v>16</v>
      </c>
      <c r="E449">
        <v>3</v>
      </c>
      <c r="F449">
        <v>4070.42</v>
      </c>
      <c r="G449" t="s">
        <v>6</v>
      </c>
      <c r="H449" t="s">
        <v>11</v>
      </c>
      <c r="I449" t="s">
        <v>8</v>
      </c>
      <c r="J449" t="s">
        <v>15</v>
      </c>
      <c r="K449">
        <f t="shared" si="24"/>
        <v>1983</v>
      </c>
      <c r="L449" t="s">
        <v>6</v>
      </c>
      <c r="M449" t="s">
        <v>11</v>
      </c>
      <c r="N449" t="str">
        <f t="shared" si="25"/>
        <v>R1013</v>
      </c>
      <c r="O449" t="str">
        <f t="shared" si="26"/>
        <v>16-Sep-1983</v>
      </c>
      <c r="P449" s="10">
        <v>30575</v>
      </c>
      <c r="Q449" s="13">
        <v>4070.42</v>
      </c>
      <c r="R449" s="10">
        <v>45085</v>
      </c>
      <c r="S449" t="str">
        <f t="shared" si="27"/>
        <v>39</v>
      </c>
    </row>
    <row r="450" spans="1:19" x14ac:dyDescent="0.3">
      <c r="A450" t="s">
        <v>473</v>
      </c>
      <c r="B450">
        <v>2002</v>
      </c>
      <c r="C450" t="s">
        <v>31</v>
      </c>
      <c r="D450">
        <v>18</v>
      </c>
      <c r="E450">
        <v>0</v>
      </c>
      <c r="F450">
        <v>4070.51</v>
      </c>
      <c r="G450" t="s">
        <v>6</v>
      </c>
      <c r="H450" t="s">
        <v>11</v>
      </c>
      <c r="I450" t="s">
        <v>18</v>
      </c>
      <c r="J450" t="s">
        <v>31</v>
      </c>
      <c r="K450">
        <f t="shared" si="24"/>
        <v>2002</v>
      </c>
      <c r="L450" t="s">
        <v>6</v>
      </c>
      <c r="M450" t="s">
        <v>11</v>
      </c>
      <c r="N450" t="str">
        <f t="shared" si="25"/>
        <v>R1012</v>
      </c>
      <c r="O450" t="str">
        <f t="shared" si="26"/>
        <v>18-Oct-2002</v>
      </c>
      <c r="P450" s="10">
        <v>37547</v>
      </c>
      <c r="Q450" s="13">
        <v>4070.51</v>
      </c>
      <c r="R450" s="10">
        <v>45085</v>
      </c>
      <c r="S450" t="str">
        <f t="shared" si="27"/>
        <v>20</v>
      </c>
    </row>
    <row r="451" spans="1:19" x14ac:dyDescent="0.3">
      <c r="A451" t="s">
        <v>474</v>
      </c>
      <c r="B451">
        <v>1990</v>
      </c>
      <c r="C451" t="s">
        <v>25</v>
      </c>
      <c r="D451">
        <v>1</v>
      </c>
      <c r="E451">
        <v>1</v>
      </c>
      <c r="F451">
        <v>4074.45</v>
      </c>
      <c r="G451" t="s">
        <v>7</v>
      </c>
      <c r="H451" t="s">
        <v>6</v>
      </c>
      <c r="I451" t="s">
        <v>8</v>
      </c>
      <c r="J451" t="s">
        <v>25</v>
      </c>
      <c r="K451">
        <f t="shared" ref="K451:K514" si="28">INT(IF(ISBLANK(B451),AVERAGE($B$2:$B$2344),B451))</f>
        <v>1990</v>
      </c>
      <c r="L451" t="s">
        <v>7</v>
      </c>
      <c r="M451" t="s">
        <v>6</v>
      </c>
      <c r="N451" t="str">
        <f t="shared" ref="N451:N514" si="29">IF(ISBLANK(I451),"Unknown",I451)</f>
        <v>R1013</v>
      </c>
      <c r="O451" t="str">
        <f t="shared" ref="O451:O514" si="30">CONCATENATE(D451,"-",J451,"-",K451)</f>
        <v>1-Dec-1990</v>
      </c>
      <c r="P451" s="10">
        <v>33208</v>
      </c>
      <c r="Q451" s="13">
        <v>4074.45</v>
      </c>
      <c r="R451" s="10">
        <v>45085</v>
      </c>
      <c r="S451" t="str">
        <f t="shared" ref="S451:S514" si="31">TEXT($R$2-P451,"Y")</f>
        <v>32</v>
      </c>
    </row>
    <row r="452" spans="1:19" x14ac:dyDescent="0.3">
      <c r="A452" t="s">
        <v>475</v>
      </c>
      <c r="B452">
        <v>1990</v>
      </c>
      <c r="C452" t="s">
        <v>25</v>
      </c>
      <c r="D452">
        <v>14</v>
      </c>
      <c r="E452">
        <v>1</v>
      </c>
      <c r="F452">
        <v>4076.5</v>
      </c>
      <c r="G452" t="s">
        <v>6</v>
      </c>
      <c r="H452" t="s">
        <v>7</v>
      </c>
      <c r="I452" t="s">
        <v>36</v>
      </c>
      <c r="J452" t="s">
        <v>25</v>
      </c>
      <c r="K452">
        <f t="shared" si="28"/>
        <v>1990</v>
      </c>
      <c r="L452" t="s">
        <v>6</v>
      </c>
      <c r="M452" t="s">
        <v>7</v>
      </c>
      <c r="N452" t="str">
        <f t="shared" si="29"/>
        <v>R1011</v>
      </c>
      <c r="O452" t="str">
        <f t="shared" si="30"/>
        <v>14-Dec-1990</v>
      </c>
      <c r="P452" s="10">
        <v>33221</v>
      </c>
      <c r="Q452" s="13">
        <v>4076.5</v>
      </c>
      <c r="R452" s="10">
        <v>45085</v>
      </c>
      <c r="S452" t="str">
        <f t="shared" si="31"/>
        <v>32</v>
      </c>
    </row>
    <row r="453" spans="1:19" x14ac:dyDescent="0.3">
      <c r="A453" t="s">
        <v>476</v>
      </c>
      <c r="B453">
        <v>1994</v>
      </c>
      <c r="C453" t="s">
        <v>29</v>
      </c>
      <c r="D453">
        <v>21</v>
      </c>
      <c r="E453">
        <v>1</v>
      </c>
      <c r="F453">
        <v>4133.6400000000003</v>
      </c>
      <c r="G453" t="s">
        <v>6</v>
      </c>
      <c r="H453" t="s">
        <v>7</v>
      </c>
      <c r="I453" t="s">
        <v>18</v>
      </c>
      <c r="J453" t="s">
        <v>29</v>
      </c>
      <c r="K453">
        <f t="shared" si="28"/>
        <v>1994</v>
      </c>
      <c r="L453" t="s">
        <v>6</v>
      </c>
      <c r="M453" t="s">
        <v>7</v>
      </c>
      <c r="N453" t="str">
        <f t="shared" si="29"/>
        <v>R1012</v>
      </c>
      <c r="O453" t="str">
        <f t="shared" si="30"/>
        <v>21-Aug-1994</v>
      </c>
      <c r="P453" s="10">
        <v>34567</v>
      </c>
      <c r="Q453" s="13">
        <v>4133.6400000000003</v>
      </c>
      <c r="R453" s="10">
        <v>45085</v>
      </c>
      <c r="S453" t="str">
        <f t="shared" si="31"/>
        <v>28</v>
      </c>
    </row>
    <row r="454" spans="1:19" x14ac:dyDescent="0.3">
      <c r="A454" t="s">
        <v>477</v>
      </c>
      <c r="B454">
        <v>1991</v>
      </c>
      <c r="C454" t="s">
        <v>29</v>
      </c>
      <c r="D454">
        <v>6</v>
      </c>
      <c r="E454">
        <v>0</v>
      </c>
      <c r="F454">
        <v>4134.08</v>
      </c>
      <c r="G454" t="s">
        <v>6</v>
      </c>
      <c r="H454" t="s">
        <v>11</v>
      </c>
      <c r="I454" t="s">
        <v>18</v>
      </c>
      <c r="J454" t="s">
        <v>29</v>
      </c>
      <c r="K454">
        <f t="shared" si="28"/>
        <v>1991</v>
      </c>
      <c r="L454" t="s">
        <v>6</v>
      </c>
      <c r="M454" t="s">
        <v>11</v>
      </c>
      <c r="N454" t="str">
        <f t="shared" si="29"/>
        <v>R1012</v>
      </c>
      <c r="O454" t="str">
        <f t="shared" si="30"/>
        <v>6-Aug-1991</v>
      </c>
      <c r="P454" s="10">
        <v>33456</v>
      </c>
      <c r="Q454" s="13">
        <v>4134.08</v>
      </c>
      <c r="R454" s="10">
        <v>45085</v>
      </c>
      <c r="S454" t="str">
        <f t="shared" si="31"/>
        <v>31</v>
      </c>
    </row>
    <row r="455" spans="1:19" x14ac:dyDescent="0.3">
      <c r="A455" t="s">
        <v>478</v>
      </c>
      <c r="B455">
        <v>1992</v>
      </c>
      <c r="C455" t="s">
        <v>13</v>
      </c>
      <c r="D455">
        <v>18</v>
      </c>
      <c r="E455">
        <v>0</v>
      </c>
      <c r="F455">
        <v>4137.5200000000004</v>
      </c>
      <c r="G455" t="s">
        <v>6</v>
      </c>
      <c r="H455" t="s">
        <v>7</v>
      </c>
      <c r="I455" t="s">
        <v>241</v>
      </c>
      <c r="J455" t="s">
        <v>13</v>
      </c>
      <c r="K455">
        <f t="shared" si="28"/>
        <v>1992</v>
      </c>
      <c r="L455" t="s">
        <v>6</v>
      </c>
      <c r="M455" t="s">
        <v>7</v>
      </c>
      <c r="N455" t="str">
        <f t="shared" si="29"/>
        <v>R1024</v>
      </c>
      <c r="O455" t="str">
        <f t="shared" si="30"/>
        <v>18-Jun-1992</v>
      </c>
      <c r="P455" s="10">
        <v>33773</v>
      </c>
      <c r="Q455" s="13">
        <v>4137.5200000000004</v>
      </c>
      <c r="R455" s="10">
        <v>45085</v>
      </c>
      <c r="S455" t="str">
        <f t="shared" si="31"/>
        <v>30</v>
      </c>
    </row>
    <row r="456" spans="1:19" x14ac:dyDescent="0.3">
      <c r="A456" t="s">
        <v>479</v>
      </c>
      <c r="B456">
        <v>1992</v>
      </c>
      <c r="C456" t="s">
        <v>13</v>
      </c>
      <c r="D456">
        <v>28</v>
      </c>
      <c r="E456">
        <v>1</v>
      </c>
      <c r="F456">
        <v>4149.74</v>
      </c>
      <c r="G456" t="s">
        <v>6</v>
      </c>
      <c r="H456" t="s">
        <v>11</v>
      </c>
      <c r="I456" t="s">
        <v>36</v>
      </c>
      <c r="J456" t="s">
        <v>13</v>
      </c>
      <c r="K456">
        <f t="shared" si="28"/>
        <v>1992</v>
      </c>
      <c r="L456" t="s">
        <v>6</v>
      </c>
      <c r="M456" t="s">
        <v>11</v>
      </c>
      <c r="N456" t="str">
        <f t="shared" si="29"/>
        <v>R1011</v>
      </c>
      <c r="O456" t="str">
        <f t="shared" si="30"/>
        <v>28-Jun-1992</v>
      </c>
      <c r="P456" s="10">
        <v>33783</v>
      </c>
      <c r="Q456" s="13">
        <v>4149.74</v>
      </c>
      <c r="R456" s="10">
        <v>45085</v>
      </c>
      <c r="S456" t="str">
        <f t="shared" si="31"/>
        <v>30</v>
      </c>
    </row>
    <row r="457" spans="1:19" x14ac:dyDescent="0.3">
      <c r="A457" t="s">
        <v>480</v>
      </c>
      <c r="B457">
        <v>1992</v>
      </c>
      <c r="C457" t="s">
        <v>29</v>
      </c>
      <c r="D457">
        <v>4</v>
      </c>
      <c r="E457">
        <v>1</v>
      </c>
      <c r="F457">
        <v>4151.03</v>
      </c>
      <c r="G457" t="s">
        <v>6</v>
      </c>
      <c r="H457" t="s">
        <v>6</v>
      </c>
      <c r="I457" t="s">
        <v>8</v>
      </c>
      <c r="J457" t="s">
        <v>29</v>
      </c>
      <c r="K457">
        <f t="shared" si="28"/>
        <v>1992</v>
      </c>
      <c r="L457" t="s">
        <v>6</v>
      </c>
      <c r="M457" t="s">
        <v>6</v>
      </c>
      <c r="N457" t="str">
        <f t="shared" si="29"/>
        <v>R1013</v>
      </c>
      <c r="O457" t="str">
        <f t="shared" si="30"/>
        <v>4-Aug-1992</v>
      </c>
      <c r="P457" s="10">
        <v>33820</v>
      </c>
      <c r="Q457" s="13">
        <v>4151.03</v>
      </c>
      <c r="R457" s="10">
        <v>45085</v>
      </c>
      <c r="S457" t="str">
        <f t="shared" si="31"/>
        <v>30</v>
      </c>
    </row>
    <row r="458" spans="1:19" x14ac:dyDescent="0.3">
      <c r="A458" t="s">
        <v>481</v>
      </c>
      <c r="B458">
        <v>1998</v>
      </c>
      <c r="C458" t="s">
        <v>10</v>
      </c>
      <c r="D458">
        <v>26</v>
      </c>
      <c r="E458">
        <v>0</v>
      </c>
      <c r="F458">
        <v>4154.97</v>
      </c>
      <c r="G458" t="s">
        <v>6</v>
      </c>
      <c r="H458" t="s">
        <v>11</v>
      </c>
      <c r="I458" t="s">
        <v>18</v>
      </c>
      <c r="J458" t="s">
        <v>10</v>
      </c>
      <c r="K458">
        <f t="shared" si="28"/>
        <v>1998</v>
      </c>
      <c r="L458" t="s">
        <v>6</v>
      </c>
      <c r="M458" t="s">
        <v>11</v>
      </c>
      <c r="N458" t="str">
        <f t="shared" si="29"/>
        <v>R1012</v>
      </c>
      <c r="O458" t="str">
        <f t="shared" si="30"/>
        <v>26-Nov-1998</v>
      </c>
      <c r="P458" s="10">
        <v>36125</v>
      </c>
      <c r="Q458" s="13">
        <v>4154.97</v>
      </c>
      <c r="R458" s="10">
        <v>45085</v>
      </c>
      <c r="S458" t="str">
        <f t="shared" si="31"/>
        <v>24</v>
      </c>
    </row>
    <row r="459" spans="1:19" x14ac:dyDescent="0.3">
      <c r="A459" t="s">
        <v>482</v>
      </c>
      <c r="B459">
        <v>1984</v>
      </c>
      <c r="C459" t="s">
        <v>15</v>
      </c>
      <c r="D459">
        <v>16</v>
      </c>
      <c r="E459">
        <v>3</v>
      </c>
      <c r="F459">
        <v>4163.21</v>
      </c>
      <c r="G459" t="s">
        <v>6</v>
      </c>
      <c r="H459" t="s">
        <v>6</v>
      </c>
      <c r="I459" t="s">
        <v>18</v>
      </c>
      <c r="J459" t="s">
        <v>15</v>
      </c>
      <c r="K459">
        <f t="shared" si="28"/>
        <v>1984</v>
      </c>
      <c r="L459" t="s">
        <v>6</v>
      </c>
      <c r="M459" t="s">
        <v>6</v>
      </c>
      <c r="N459" t="str">
        <f t="shared" si="29"/>
        <v>R1012</v>
      </c>
      <c r="O459" t="str">
        <f t="shared" si="30"/>
        <v>16-Sep-1984</v>
      </c>
      <c r="P459" s="10">
        <v>30941</v>
      </c>
      <c r="Q459" s="13">
        <v>4163.21</v>
      </c>
      <c r="R459" s="10">
        <v>45085</v>
      </c>
      <c r="S459" t="str">
        <f t="shared" si="31"/>
        <v>38</v>
      </c>
    </row>
    <row r="460" spans="1:19" x14ac:dyDescent="0.3">
      <c r="A460" t="s">
        <v>483</v>
      </c>
      <c r="B460">
        <v>1989</v>
      </c>
      <c r="C460" t="s">
        <v>13</v>
      </c>
      <c r="D460">
        <v>25</v>
      </c>
      <c r="E460">
        <v>0</v>
      </c>
      <c r="F460">
        <v>4185.1000000000004</v>
      </c>
      <c r="G460" t="s">
        <v>6</v>
      </c>
      <c r="H460" t="s">
        <v>7</v>
      </c>
      <c r="I460" t="s">
        <v>8</v>
      </c>
      <c r="J460" t="s">
        <v>13</v>
      </c>
      <c r="K460">
        <f t="shared" si="28"/>
        <v>1989</v>
      </c>
      <c r="L460" t="s">
        <v>6</v>
      </c>
      <c r="M460" t="s">
        <v>7</v>
      </c>
      <c r="N460" t="str">
        <f t="shared" si="29"/>
        <v>R1013</v>
      </c>
      <c r="O460" t="str">
        <f t="shared" si="30"/>
        <v>25-Jun-1989</v>
      </c>
      <c r="P460" s="10">
        <v>32684</v>
      </c>
      <c r="Q460" s="13">
        <v>4185.1000000000004</v>
      </c>
      <c r="R460" s="10">
        <v>45085</v>
      </c>
      <c r="S460" t="str">
        <f t="shared" si="31"/>
        <v>33</v>
      </c>
    </row>
    <row r="461" spans="1:19" x14ac:dyDescent="0.3">
      <c r="A461" t="s">
        <v>484</v>
      </c>
      <c r="B461">
        <v>1995</v>
      </c>
      <c r="C461" t="s">
        <v>31</v>
      </c>
      <c r="D461">
        <v>3</v>
      </c>
      <c r="E461">
        <v>0</v>
      </c>
      <c r="F461">
        <v>4188.7299999999996</v>
      </c>
      <c r="G461" t="s">
        <v>6</v>
      </c>
      <c r="H461" t="s">
        <v>6</v>
      </c>
      <c r="I461" t="s">
        <v>194</v>
      </c>
      <c r="J461" t="s">
        <v>31</v>
      </c>
      <c r="K461">
        <f t="shared" si="28"/>
        <v>1995</v>
      </c>
      <c r="L461" t="s">
        <v>6</v>
      </c>
      <c r="M461" t="s">
        <v>6</v>
      </c>
      <c r="N461" t="str">
        <f t="shared" si="29"/>
        <v>R1025</v>
      </c>
      <c r="O461" t="str">
        <f t="shared" si="30"/>
        <v>3-Oct-1995</v>
      </c>
      <c r="P461" s="10">
        <v>34975</v>
      </c>
      <c r="Q461" s="13">
        <v>4188.7299999999996</v>
      </c>
      <c r="R461" s="10">
        <v>45085</v>
      </c>
      <c r="S461" t="str">
        <f t="shared" si="31"/>
        <v>27</v>
      </c>
    </row>
    <row r="462" spans="1:19" x14ac:dyDescent="0.3">
      <c r="A462" t="s">
        <v>485</v>
      </c>
      <c r="B462">
        <v>1997</v>
      </c>
      <c r="C462" t="s">
        <v>15</v>
      </c>
      <c r="D462">
        <v>6</v>
      </c>
      <c r="E462">
        <v>2</v>
      </c>
      <c r="F462">
        <v>4189.1099999999997</v>
      </c>
      <c r="G462" t="s">
        <v>6</v>
      </c>
      <c r="H462" t="s">
        <v>6</v>
      </c>
      <c r="I462" t="s">
        <v>18</v>
      </c>
      <c r="J462" t="s">
        <v>15</v>
      </c>
      <c r="K462">
        <f t="shared" si="28"/>
        <v>1997</v>
      </c>
      <c r="L462" t="s">
        <v>6</v>
      </c>
      <c r="M462" t="s">
        <v>6</v>
      </c>
      <c r="N462" t="str">
        <f t="shared" si="29"/>
        <v>R1012</v>
      </c>
      <c r="O462" t="str">
        <f t="shared" si="30"/>
        <v>6-Sep-1997</v>
      </c>
      <c r="P462" s="10">
        <v>35679</v>
      </c>
      <c r="Q462" s="13">
        <v>4189.1099999999997</v>
      </c>
      <c r="R462" s="10">
        <v>45085</v>
      </c>
      <c r="S462" t="str">
        <f t="shared" si="31"/>
        <v>25</v>
      </c>
    </row>
    <row r="463" spans="1:19" x14ac:dyDescent="0.3">
      <c r="A463" t="s">
        <v>486</v>
      </c>
      <c r="B463">
        <v>1998</v>
      </c>
      <c r="C463" t="s">
        <v>25</v>
      </c>
      <c r="D463">
        <v>14</v>
      </c>
      <c r="E463">
        <v>3</v>
      </c>
      <c r="F463">
        <v>4234.93</v>
      </c>
      <c r="G463" t="s">
        <v>6</v>
      </c>
      <c r="H463" t="s">
        <v>11</v>
      </c>
      <c r="I463" t="s">
        <v>36</v>
      </c>
      <c r="J463" t="s">
        <v>25</v>
      </c>
      <c r="K463">
        <f t="shared" si="28"/>
        <v>1998</v>
      </c>
      <c r="L463" t="s">
        <v>6</v>
      </c>
      <c r="M463" t="s">
        <v>11</v>
      </c>
      <c r="N463" t="str">
        <f t="shared" si="29"/>
        <v>R1011</v>
      </c>
      <c r="O463" t="str">
        <f t="shared" si="30"/>
        <v>14-Dec-1998</v>
      </c>
      <c r="P463" s="10">
        <v>36143</v>
      </c>
      <c r="Q463" s="13">
        <v>4234.93</v>
      </c>
      <c r="R463" s="10">
        <v>45085</v>
      </c>
      <c r="S463" t="str">
        <f t="shared" si="31"/>
        <v>24</v>
      </c>
    </row>
    <row r="464" spans="1:19" x14ac:dyDescent="0.3">
      <c r="A464" t="s">
        <v>487</v>
      </c>
      <c r="B464">
        <v>1992</v>
      </c>
      <c r="C464" t="s">
        <v>13</v>
      </c>
      <c r="D464">
        <v>27</v>
      </c>
      <c r="E464">
        <v>1</v>
      </c>
      <c r="F464">
        <v>4237.13</v>
      </c>
      <c r="G464" t="s">
        <v>7</v>
      </c>
      <c r="H464" t="s">
        <v>11</v>
      </c>
      <c r="I464" t="s">
        <v>162</v>
      </c>
      <c r="J464" t="s">
        <v>13</v>
      </c>
      <c r="K464">
        <f t="shared" si="28"/>
        <v>1992</v>
      </c>
      <c r="L464" t="s">
        <v>7</v>
      </c>
      <c r="M464" t="s">
        <v>11</v>
      </c>
      <c r="N464" t="str">
        <f t="shared" si="29"/>
        <v>R1016</v>
      </c>
      <c r="O464" t="str">
        <f t="shared" si="30"/>
        <v>27-Jun-1992</v>
      </c>
      <c r="P464" s="10">
        <v>33782</v>
      </c>
      <c r="Q464" s="13">
        <v>4237.13</v>
      </c>
      <c r="R464" s="10">
        <v>45085</v>
      </c>
      <c r="S464" t="str">
        <f t="shared" si="31"/>
        <v>30</v>
      </c>
    </row>
    <row r="465" spans="1:19" x14ac:dyDescent="0.3">
      <c r="A465" t="s">
        <v>488</v>
      </c>
      <c r="B465">
        <v>1991</v>
      </c>
      <c r="C465" t="s">
        <v>10</v>
      </c>
      <c r="D465">
        <v>3</v>
      </c>
      <c r="E465">
        <v>1</v>
      </c>
      <c r="F465">
        <v>4239.8900000000003</v>
      </c>
      <c r="G465" t="s">
        <v>6</v>
      </c>
      <c r="H465" t="s">
        <v>6</v>
      </c>
      <c r="I465" t="s">
        <v>18</v>
      </c>
      <c r="J465" t="s">
        <v>10</v>
      </c>
      <c r="K465">
        <f t="shared" si="28"/>
        <v>1991</v>
      </c>
      <c r="L465" t="s">
        <v>6</v>
      </c>
      <c r="M465" t="s">
        <v>6</v>
      </c>
      <c r="N465" t="str">
        <f t="shared" si="29"/>
        <v>R1012</v>
      </c>
      <c r="O465" t="str">
        <f t="shared" si="30"/>
        <v>3-Nov-1991</v>
      </c>
      <c r="P465" s="10">
        <v>33545</v>
      </c>
      <c r="Q465" s="13">
        <v>4239.8900000000003</v>
      </c>
      <c r="R465" s="10">
        <v>45085</v>
      </c>
      <c r="S465" t="str">
        <f t="shared" si="31"/>
        <v>31</v>
      </c>
    </row>
    <row r="466" spans="1:19" x14ac:dyDescent="0.3">
      <c r="A466" t="s">
        <v>489</v>
      </c>
      <c r="B466">
        <v>1991</v>
      </c>
      <c r="C466" t="s">
        <v>25</v>
      </c>
      <c r="D466">
        <v>1</v>
      </c>
      <c r="E466">
        <v>1</v>
      </c>
      <c r="F466">
        <v>4243.59</v>
      </c>
      <c r="G466" t="s">
        <v>7</v>
      </c>
      <c r="H466" t="s">
        <v>11</v>
      </c>
      <c r="I466" t="s">
        <v>18</v>
      </c>
      <c r="J466" t="s">
        <v>25</v>
      </c>
      <c r="K466">
        <f t="shared" si="28"/>
        <v>1991</v>
      </c>
      <c r="L466" t="s">
        <v>7</v>
      </c>
      <c r="M466" t="s">
        <v>11</v>
      </c>
      <c r="N466" t="str">
        <f t="shared" si="29"/>
        <v>R1012</v>
      </c>
      <c r="O466" t="str">
        <f t="shared" si="30"/>
        <v>1-Dec-1991</v>
      </c>
      <c r="P466" s="10">
        <v>33573</v>
      </c>
      <c r="Q466" s="13">
        <v>4243.59</v>
      </c>
      <c r="R466" s="10">
        <v>45085</v>
      </c>
      <c r="S466" t="str">
        <f t="shared" si="31"/>
        <v>31</v>
      </c>
    </row>
    <row r="467" spans="1:19" x14ac:dyDescent="0.3">
      <c r="A467" t="s">
        <v>490</v>
      </c>
      <c r="B467">
        <v>1982</v>
      </c>
      <c r="C467" t="s">
        <v>13</v>
      </c>
      <c r="D467">
        <v>16</v>
      </c>
      <c r="E467">
        <v>3</v>
      </c>
      <c r="F467">
        <v>4250.24</v>
      </c>
      <c r="G467" t="s">
        <v>6</v>
      </c>
      <c r="H467" t="s">
        <v>7</v>
      </c>
      <c r="I467" t="s">
        <v>8</v>
      </c>
      <c r="J467" t="s">
        <v>13</v>
      </c>
      <c r="K467">
        <f t="shared" si="28"/>
        <v>1982</v>
      </c>
      <c r="L467" t="s">
        <v>6</v>
      </c>
      <c r="M467" t="s">
        <v>7</v>
      </c>
      <c r="N467" t="str">
        <f t="shared" si="29"/>
        <v>R1013</v>
      </c>
      <c r="O467" t="str">
        <f t="shared" si="30"/>
        <v>16-Jun-1982</v>
      </c>
      <c r="P467" s="10">
        <v>30118</v>
      </c>
      <c r="Q467" s="13">
        <v>4250.24</v>
      </c>
      <c r="R467" s="10">
        <v>45085</v>
      </c>
      <c r="S467" t="str">
        <f t="shared" si="31"/>
        <v>40</v>
      </c>
    </row>
    <row r="468" spans="1:19" x14ac:dyDescent="0.3">
      <c r="A468" t="s">
        <v>491</v>
      </c>
      <c r="B468">
        <v>1995</v>
      </c>
      <c r="C468" t="s">
        <v>31</v>
      </c>
      <c r="D468">
        <v>14</v>
      </c>
      <c r="E468">
        <v>3</v>
      </c>
      <c r="F468">
        <v>4260.74</v>
      </c>
      <c r="G468" t="s">
        <v>7</v>
      </c>
      <c r="H468" t="s">
        <v>6</v>
      </c>
      <c r="I468" t="s">
        <v>36</v>
      </c>
      <c r="J468" t="s">
        <v>31</v>
      </c>
      <c r="K468">
        <f t="shared" si="28"/>
        <v>1995</v>
      </c>
      <c r="L468" t="s">
        <v>7</v>
      </c>
      <c r="M468" t="s">
        <v>6</v>
      </c>
      <c r="N468" t="str">
        <f t="shared" si="29"/>
        <v>R1011</v>
      </c>
      <c r="O468" t="str">
        <f t="shared" si="30"/>
        <v>14-Oct-1995</v>
      </c>
      <c r="P468" s="10">
        <v>34986</v>
      </c>
      <c r="Q468" s="13">
        <v>4260.74</v>
      </c>
      <c r="R468" s="10">
        <v>45085</v>
      </c>
      <c r="S468" t="str">
        <f t="shared" si="31"/>
        <v>27</v>
      </c>
    </row>
    <row r="469" spans="1:19" x14ac:dyDescent="0.3">
      <c r="A469" t="s">
        <v>492</v>
      </c>
      <c r="B469">
        <v>1983</v>
      </c>
      <c r="C469" t="s">
        <v>10</v>
      </c>
      <c r="D469">
        <v>20</v>
      </c>
      <c r="E469">
        <v>3</v>
      </c>
      <c r="F469">
        <v>4265.01</v>
      </c>
      <c r="G469" t="s">
        <v>6</v>
      </c>
      <c r="H469" t="s">
        <v>11</v>
      </c>
      <c r="I469" t="s">
        <v>18</v>
      </c>
      <c r="J469" t="s">
        <v>10</v>
      </c>
      <c r="K469">
        <f t="shared" si="28"/>
        <v>1983</v>
      </c>
      <c r="L469" t="s">
        <v>6</v>
      </c>
      <c r="M469" t="s">
        <v>11</v>
      </c>
      <c r="N469" t="str">
        <f t="shared" si="29"/>
        <v>R1012</v>
      </c>
      <c r="O469" t="str">
        <f t="shared" si="30"/>
        <v>20-Nov-1983</v>
      </c>
      <c r="P469" s="10">
        <v>30640</v>
      </c>
      <c r="Q469" s="13">
        <v>4265.01</v>
      </c>
      <c r="R469" s="10">
        <v>45085</v>
      </c>
      <c r="S469" t="str">
        <f t="shared" si="31"/>
        <v>39</v>
      </c>
    </row>
    <row r="470" spans="1:19" x14ac:dyDescent="0.3">
      <c r="A470" t="s">
        <v>493</v>
      </c>
      <c r="B470">
        <v>1992</v>
      </c>
      <c r="C470" t="s">
        <v>13</v>
      </c>
      <c r="D470">
        <v>18</v>
      </c>
      <c r="E470">
        <v>2</v>
      </c>
      <c r="F470">
        <v>4266.17</v>
      </c>
      <c r="G470" t="s">
        <v>7</v>
      </c>
      <c r="H470" t="s">
        <v>6</v>
      </c>
      <c r="I470" t="s">
        <v>8</v>
      </c>
      <c r="J470" t="s">
        <v>13</v>
      </c>
      <c r="K470">
        <f t="shared" si="28"/>
        <v>1992</v>
      </c>
      <c r="L470" t="s">
        <v>7</v>
      </c>
      <c r="M470" t="s">
        <v>6</v>
      </c>
      <c r="N470" t="str">
        <f t="shared" si="29"/>
        <v>R1013</v>
      </c>
      <c r="O470" t="str">
        <f t="shared" si="30"/>
        <v>18-Jun-1992</v>
      </c>
      <c r="P470" s="10">
        <v>33773</v>
      </c>
      <c r="Q470" s="13">
        <v>4266.17</v>
      </c>
      <c r="R470" s="10">
        <v>45085</v>
      </c>
      <c r="S470" t="str">
        <f t="shared" si="31"/>
        <v>30</v>
      </c>
    </row>
    <row r="471" spans="1:19" x14ac:dyDescent="0.3">
      <c r="A471" t="s">
        <v>494</v>
      </c>
      <c r="B471">
        <v>2003</v>
      </c>
      <c r="C471" t="s">
        <v>13</v>
      </c>
      <c r="D471">
        <v>8</v>
      </c>
      <c r="E471">
        <v>0</v>
      </c>
      <c r="F471">
        <v>4278.55</v>
      </c>
      <c r="G471" t="s">
        <v>6</v>
      </c>
      <c r="H471" t="s">
        <v>11</v>
      </c>
      <c r="I471" t="s">
        <v>294</v>
      </c>
      <c r="J471" t="s">
        <v>13</v>
      </c>
      <c r="K471">
        <f t="shared" si="28"/>
        <v>2003</v>
      </c>
      <c r="L471" t="s">
        <v>6</v>
      </c>
      <c r="M471" t="s">
        <v>11</v>
      </c>
      <c r="N471" t="str">
        <f t="shared" si="29"/>
        <v>R1021</v>
      </c>
      <c r="O471" t="str">
        <f t="shared" si="30"/>
        <v>8-Jun-2003</v>
      </c>
      <c r="P471" s="10">
        <v>37780</v>
      </c>
      <c r="Q471" s="13">
        <v>4278.55</v>
      </c>
      <c r="R471" s="10">
        <v>45085</v>
      </c>
      <c r="S471" t="str">
        <f t="shared" si="31"/>
        <v>19</v>
      </c>
    </row>
    <row r="472" spans="1:19" x14ac:dyDescent="0.3">
      <c r="A472" t="s">
        <v>495</v>
      </c>
      <c r="B472">
        <v>2000</v>
      </c>
      <c r="C472" t="s">
        <v>10</v>
      </c>
      <c r="D472">
        <v>25</v>
      </c>
      <c r="E472">
        <v>3</v>
      </c>
      <c r="F472">
        <v>4296.2700000000004</v>
      </c>
      <c r="G472" t="s">
        <v>6</v>
      </c>
      <c r="H472" t="s">
        <v>7</v>
      </c>
      <c r="I472" t="s">
        <v>18</v>
      </c>
      <c r="J472" t="s">
        <v>10</v>
      </c>
      <c r="K472">
        <f t="shared" si="28"/>
        <v>2000</v>
      </c>
      <c r="L472" t="s">
        <v>6</v>
      </c>
      <c r="M472" t="s">
        <v>7</v>
      </c>
      <c r="N472" t="str">
        <f t="shared" si="29"/>
        <v>R1012</v>
      </c>
      <c r="O472" t="str">
        <f t="shared" si="30"/>
        <v>25-Nov-2000</v>
      </c>
      <c r="P472" s="10">
        <v>36855</v>
      </c>
      <c r="Q472" s="13">
        <v>4296.2700000000004</v>
      </c>
      <c r="R472" s="10">
        <v>45085</v>
      </c>
      <c r="S472" t="str">
        <f t="shared" si="31"/>
        <v>22</v>
      </c>
    </row>
    <row r="473" spans="1:19" x14ac:dyDescent="0.3">
      <c r="A473" t="s">
        <v>496</v>
      </c>
      <c r="B473">
        <v>1988</v>
      </c>
      <c r="C473" t="s">
        <v>25</v>
      </c>
      <c r="D473">
        <v>19</v>
      </c>
      <c r="E473">
        <v>0</v>
      </c>
      <c r="F473">
        <v>4320.41</v>
      </c>
      <c r="G473" t="s">
        <v>6</v>
      </c>
      <c r="H473" t="s">
        <v>11</v>
      </c>
      <c r="I473" t="s">
        <v>18</v>
      </c>
      <c r="J473" t="s">
        <v>25</v>
      </c>
      <c r="K473">
        <f t="shared" si="28"/>
        <v>1988</v>
      </c>
      <c r="L473" t="s">
        <v>6</v>
      </c>
      <c r="M473" t="s">
        <v>11</v>
      </c>
      <c r="N473" t="str">
        <f t="shared" si="29"/>
        <v>R1012</v>
      </c>
      <c r="O473" t="str">
        <f t="shared" si="30"/>
        <v>19-Dec-1988</v>
      </c>
      <c r="P473" s="10">
        <v>32496</v>
      </c>
      <c r="Q473" s="13">
        <v>4320.41</v>
      </c>
      <c r="R473" s="10">
        <v>45085</v>
      </c>
      <c r="S473" t="str">
        <f t="shared" si="31"/>
        <v>34</v>
      </c>
    </row>
    <row r="474" spans="1:19" x14ac:dyDescent="0.3">
      <c r="A474" t="s">
        <v>497</v>
      </c>
      <c r="B474">
        <v>1994</v>
      </c>
      <c r="C474" t="s">
        <v>10</v>
      </c>
      <c r="D474">
        <v>2</v>
      </c>
      <c r="E474">
        <v>1</v>
      </c>
      <c r="F474">
        <v>4337.74</v>
      </c>
      <c r="G474" t="s">
        <v>6</v>
      </c>
      <c r="H474" t="s">
        <v>11</v>
      </c>
      <c r="I474" t="s">
        <v>241</v>
      </c>
      <c r="J474" t="s">
        <v>10</v>
      </c>
      <c r="K474">
        <f t="shared" si="28"/>
        <v>1994</v>
      </c>
      <c r="L474" t="s">
        <v>6</v>
      </c>
      <c r="M474" t="s">
        <v>11</v>
      </c>
      <c r="N474" t="str">
        <f t="shared" si="29"/>
        <v>R1024</v>
      </c>
      <c r="O474" t="str">
        <f t="shared" si="30"/>
        <v>2-Nov-1994</v>
      </c>
      <c r="P474" s="10">
        <v>34640</v>
      </c>
      <c r="Q474" s="13">
        <v>4337.74</v>
      </c>
      <c r="R474" s="10">
        <v>45085</v>
      </c>
      <c r="S474" t="str">
        <f t="shared" si="31"/>
        <v>28</v>
      </c>
    </row>
    <row r="475" spans="1:19" x14ac:dyDescent="0.3">
      <c r="A475" t="s">
        <v>498</v>
      </c>
      <c r="B475">
        <v>1994</v>
      </c>
      <c r="C475" t="s">
        <v>31</v>
      </c>
      <c r="D475">
        <v>26</v>
      </c>
      <c r="E475">
        <v>2</v>
      </c>
      <c r="F475">
        <v>4340.4399999999996</v>
      </c>
      <c r="G475" t="s">
        <v>6</v>
      </c>
      <c r="H475" t="s">
        <v>11</v>
      </c>
      <c r="I475" t="s">
        <v>8</v>
      </c>
      <c r="J475" t="s">
        <v>31</v>
      </c>
      <c r="K475">
        <f t="shared" si="28"/>
        <v>1994</v>
      </c>
      <c r="L475" t="s">
        <v>6</v>
      </c>
      <c r="M475" t="s">
        <v>11</v>
      </c>
      <c r="N475" t="str">
        <f t="shared" si="29"/>
        <v>R1013</v>
      </c>
      <c r="O475" t="str">
        <f t="shared" si="30"/>
        <v>26-Oct-1994</v>
      </c>
      <c r="P475" s="10">
        <v>34633</v>
      </c>
      <c r="Q475" s="13">
        <v>4340.4399999999996</v>
      </c>
      <c r="R475" s="10">
        <v>45085</v>
      </c>
      <c r="S475" t="str">
        <f t="shared" si="31"/>
        <v>28</v>
      </c>
    </row>
    <row r="476" spans="1:19" x14ac:dyDescent="0.3">
      <c r="A476" t="s">
        <v>499</v>
      </c>
      <c r="B476">
        <v>1991</v>
      </c>
      <c r="C476" t="s">
        <v>13</v>
      </c>
      <c r="D476">
        <v>1</v>
      </c>
      <c r="E476">
        <v>0</v>
      </c>
      <c r="F476">
        <v>4347.0200000000004</v>
      </c>
      <c r="G476" t="s">
        <v>6</v>
      </c>
      <c r="H476" t="s">
        <v>11</v>
      </c>
      <c r="I476" t="s">
        <v>241</v>
      </c>
      <c r="J476" t="s">
        <v>13</v>
      </c>
      <c r="K476">
        <f t="shared" si="28"/>
        <v>1991</v>
      </c>
      <c r="L476" t="s">
        <v>6</v>
      </c>
      <c r="M476" t="s">
        <v>11</v>
      </c>
      <c r="N476" t="str">
        <f t="shared" si="29"/>
        <v>R1024</v>
      </c>
      <c r="O476" t="str">
        <f t="shared" si="30"/>
        <v>1-Jun-1991</v>
      </c>
      <c r="P476" s="10">
        <v>33390</v>
      </c>
      <c r="Q476" s="13">
        <v>4347.0200000000004</v>
      </c>
      <c r="R476" s="10">
        <v>45085</v>
      </c>
      <c r="S476" t="str">
        <f t="shared" si="31"/>
        <v>32</v>
      </c>
    </row>
    <row r="477" spans="1:19" x14ac:dyDescent="0.3">
      <c r="A477" t="s">
        <v>500</v>
      </c>
      <c r="B477">
        <v>1994</v>
      </c>
      <c r="C477" t="s">
        <v>10</v>
      </c>
      <c r="D477">
        <v>1</v>
      </c>
      <c r="E477">
        <v>2</v>
      </c>
      <c r="F477">
        <v>4349.46</v>
      </c>
      <c r="G477" t="s">
        <v>6</v>
      </c>
      <c r="H477" t="s">
        <v>6</v>
      </c>
      <c r="I477" t="s">
        <v>8</v>
      </c>
      <c r="J477" t="s">
        <v>10</v>
      </c>
      <c r="K477">
        <f t="shared" si="28"/>
        <v>1994</v>
      </c>
      <c r="L477" t="s">
        <v>6</v>
      </c>
      <c r="M477" t="s">
        <v>6</v>
      </c>
      <c r="N477" t="str">
        <f t="shared" si="29"/>
        <v>R1013</v>
      </c>
      <c r="O477" t="str">
        <f t="shared" si="30"/>
        <v>1-Nov-1994</v>
      </c>
      <c r="P477" s="10">
        <v>34639</v>
      </c>
      <c r="Q477" s="13">
        <v>4349.46</v>
      </c>
      <c r="R477" s="10">
        <v>45085</v>
      </c>
      <c r="S477" t="str">
        <f t="shared" si="31"/>
        <v>28</v>
      </c>
    </row>
    <row r="478" spans="1:19" x14ac:dyDescent="0.3">
      <c r="A478" t="s">
        <v>501</v>
      </c>
      <c r="B478">
        <v>1991</v>
      </c>
      <c r="C478" t="s">
        <v>15</v>
      </c>
      <c r="D478">
        <v>13</v>
      </c>
      <c r="E478">
        <v>1</v>
      </c>
      <c r="F478">
        <v>4350.51</v>
      </c>
      <c r="G478" t="s">
        <v>6</v>
      </c>
      <c r="H478" t="s">
        <v>6</v>
      </c>
      <c r="I478" t="s">
        <v>8</v>
      </c>
      <c r="J478" t="s">
        <v>15</v>
      </c>
      <c r="K478">
        <f t="shared" si="28"/>
        <v>1991</v>
      </c>
      <c r="L478" t="s">
        <v>6</v>
      </c>
      <c r="M478" t="s">
        <v>6</v>
      </c>
      <c r="N478" t="str">
        <f t="shared" si="29"/>
        <v>R1013</v>
      </c>
      <c r="O478" t="str">
        <f t="shared" si="30"/>
        <v>13-Sep-1991</v>
      </c>
      <c r="P478" s="10">
        <v>33494</v>
      </c>
      <c r="Q478" s="13">
        <v>4350.51</v>
      </c>
      <c r="R478" s="10">
        <v>45085</v>
      </c>
      <c r="S478" t="str">
        <f t="shared" si="31"/>
        <v>31</v>
      </c>
    </row>
    <row r="479" spans="1:19" x14ac:dyDescent="0.3">
      <c r="A479" t="s">
        <v>502</v>
      </c>
      <c r="B479">
        <v>1990</v>
      </c>
      <c r="C479" t="s">
        <v>29</v>
      </c>
      <c r="D479">
        <v>28</v>
      </c>
      <c r="E479">
        <v>0</v>
      </c>
      <c r="F479">
        <v>4357.04</v>
      </c>
      <c r="G479" t="s">
        <v>6</v>
      </c>
      <c r="H479" t="s">
        <v>7</v>
      </c>
      <c r="I479" t="s">
        <v>18</v>
      </c>
      <c r="J479" t="s">
        <v>29</v>
      </c>
      <c r="K479">
        <f t="shared" si="28"/>
        <v>1990</v>
      </c>
      <c r="L479" t="s">
        <v>6</v>
      </c>
      <c r="M479" t="s">
        <v>7</v>
      </c>
      <c r="N479" t="str">
        <f t="shared" si="29"/>
        <v>R1012</v>
      </c>
      <c r="O479" t="str">
        <f t="shared" si="30"/>
        <v>28-Aug-1990</v>
      </c>
      <c r="P479" s="10">
        <v>33113</v>
      </c>
      <c r="Q479" s="13">
        <v>4357.04</v>
      </c>
      <c r="R479" s="10">
        <v>45085</v>
      </c>
      <c r="S479" t="str">
        <f t="shared" si="31"/>
        <v>32</v>
      </c>
    </row>
    <row r="480" spans="1:19" x14ac:dyDescent="0.3">
      <c r="A480" t="s">
        <v>503</v>
      </c>
      <c r="B480">
        <v>1997</v>
      </c>
      <c r="C480" t="s">
        <v>10</v>
      </c>
      <c r="D480">
        <v>29</v>
      </c>
      <c r="E480">
        <v>3</v>
      </c>
      <c r="F480">
        <v>4391.6499999999996</v>
      </c>
      <c r="G480" t="s">
        <v>6</v>
      </c>
      <c r="H480" t="s">
        <v>6</v>
      </c>
      <c r="I480" t="s">
        <v>36</v>
      </c>
      <c r="J480" t="s">
        <v>10</v>
      </c>
      <c r="K480">
        <f t="shared" si="28"/>
        <v>1997</v>
      </c>
      <c r="L480" t="s">
        <v>6</v>
      </c>
      <c r="M480" t="s">
        <v>6</v>
      </c>
      <c r="N480" t="str">
        <f t="shared" si="29"/>
        <v>R1011</v>
      </c>
      <c r="O480" t="str">
        <f t="shared" si="30"/>
        <v>29-Nov-1997</v>
      </c>
      <c r="P480" s="10">
        <v>35763</v>
      </c>
      <c r="Q480" s="13">
        <v>4391.6499999999996</v>
      </c>
      <c r="R480" s="10">
        <v>45085</v>
      </c>
      <c r="S480" t="str">
        <f t="shared" si="31"/>
        <v>25</v>
      </c>
    </row>
    <row r="481" spans="1:19" x14ac:dyDescent="0.3">
      <c r="A481" t="s">
        <v>504</v>
      </c>
      <c r="B481">
        <v>1982</v>
      </c>
      <c r="C481" t="s">
        <v>13</v>
      </c>
      <c r="D481">
        <v>29</v>
      </c>
      <c r="E481">
        <v>3</v>
      </c>
      <c r="F481">
        <v>4392.7</v>
      </c>
      <c r="G481" t="s">
        <v>6</v>
      </c>
      <c r="H481" t="s">
        <v>6</v>
      </c>
      <c r="I481" t="s">
        <v>8</v>
      </c>
      <c r="J481" t="s">
        <v>13</v>
      </c>
      <c r="K481">
        <f t="shared" si="28"/>
        <v>1982</v>
      </c>
      <c r="L481" t="s">
        <v>6</v>
      </c>
      <c r="M481" t="s">
        <v>6</v>
      </c>
      <c r="N481" t="str">
        <f t="shared" si="29"/>
        <v>R1013</v>
      </c>
      <c r="O481" t="str">
        <f t="shared" si="30"/>
        <v>29-Jun-1982</v>
      </c>
      <c r="P481" s="10">
        <v>30131</v>
      </c>
      <c r="Q481" s="13">
        <v>4392.7</v>
      </c>
      <c r="R481" s="10">
        <v>45085</v>
      </c>
      <c r="S481" t="str">
        <f t="shared" si="31"/>
        <v>40</v>
      </c>
    </row>
    <row r="482" spans="1:19" x14ac:dyDescent="0.3">
      <c r="A482" t="s">
        <v>505</v>
      </c>
      <c r="B482">
        <v>1988</v>
      </c>
      <c r="C482" t="s">
        <v>5</v>
      </c>
      <c r="D482">
        <v>18</v>
      </c>
      <c r="E482">
        <v>3</v>
      </c>
      <c r="F482">
        <v>4397.3100000000004</v>
      </c>
      <c r="G482" t="s">
        <v>6</v>
      </c>
      <c r="H482" t="s">
        <v>6</v>
      </c>
      <c r="I482" t="s">
        <v>8</v>
      </c>
      <c r="J482" t="s">
        <v>5</v>
      </c>
      <c r="K482">
        <f t="shared" si="28"/>
        <v>1988</v>
      </c>
      <c r="L482" t="s">
        <v>6</v>
      </c>
      <c r="M482" t="s">
        <v>6</v>
      </c>
      <c r="N482" t="str">
        <f t="shared" si="29"/>
        <v>R1013</v>
      </c>
      <c r="O482" t="str">
        <f t="shared" si="30"/>
        <v>18-Jul-1988</v>
      </c>
      <c r="P482" s="10">
        <v>32342</v>
      </c>
      <c r="Q482" s="13">
        <v>4397.3100000000004</v>
      </c>
      <c r="R482" s="10">
        <v>45085</v>
      </c>
      <c r="S482" t="str">
        <f t="shared" si="31"/>
        <v>34</v>
      </c>
    </row>
    <row r="483" spans="1:19" x14ac:dyDescent="0.3">
      <c r="A483" t="s">
        <v>506</v>
      </c>
      <c r="B483">
        <v>1986</v>
      </c>
      <c r="C483" t="s">
        <v>29</v>
      </c>
      <c r="D483">
        <v>11</v>
      </c>
      <c r="E483">
        <v>0</v>
      </c>
      <c r="F483">
        <v>4399.7299999999996</v>
      </c>
      <c r="G483" t="s">
        <v>7</v>
      </c>
      <c r="H483" t="s">
        <v>6</v>
      </c>
      <c r="I483" t="s">
        <v>8</v>
      </c>
      <c r="J483" t="s">
        <v>29</v>
      </c>
      <c r="K483">
        <f t="shared" si="28"/>
        <v>1986</v>
      </c>
      <c r="L483" t="s">
        <v>7</v>
      </c>
      <c r="M483" t="s">
        <v>6</v>
      </c>
      <c r="N483" t="str">
        <f t="shared" si="29"/>
        <v>R1013</v>
      </c>
      <c r="O483" t="str">
        <f t="shared" si="30"/>
        <v>11-Aug-1986</v>
      </c>
      <c r="P483" s="10">
        <v>31635</v>
      </c>
      <c r="Q483" s="13">
        <v>4399.7299999999996</v>
      </c>
      <c r="R483" s="10">
        <v>45085</v>
      </c>
      <c r="S483" t="str">
        <f t="shared" si="31"/>
        <v>36</v>
      </c>
    </row>
    <row r="484" spans="1:19" x14ac:dyDescent="0.3">
      <c r="A484" t="s">
        <v>507</v>
      </c>
      <c r="B484">
        <v>1986</v>
      </c>
      <c r="C484" t="s">
        <v>5</v>
      </c>
      <c r="D484">
        <v>13</v>
      </c>
      <c r="E484">
        <v>0</v>
      </c>
      <c r="F484">
        <v>4402.2299999999996</v>
      </c>
      <c r="G484" t="s">
        <v>6</v>
      </c>
      <c r="H484" t="s">
        <v>6</v>
      </c>
      <c r="I484" t="s">
        <v>36</v>
      </c>
      <c r="J484" t="s">
        <v>5</v>
      </c>
      <c r="K484">
        <f t="shared" si="28"/>
        <v>1986</v>
      </c>
      <c r="L484" t="s">
        <v>6</v>
      </c>
      <c r="M484" t="s">
        <v>6</v>
      </c>
      <c r="N484" t="str">
        <f t="shared" si="29"/>
        <v>R1011</v>
      </c>
      <c r="O484" t="str">
        <f t="shared" si="30"/>
        <v>13-Jul-1986</v>
      </c>
      <c r="P484" s="10">
        <v>31606</v>
      </c>
      <c r="Q484" s="13">
        <v>4402.2299999999996</v>
      </c>
      <c r="R484" s="10">
        <v>45085</v>
      </c>
      <c r="S484" t="str">
        <f t="shared" si="31"/>
        <v>36</v>
      </c>
    </row>
    <row r="485" spans="1:19" x14ac:dyDescent="0.3">
      <c r="A485" t="s">
        <v>508</v>
      </c>
      <c r="B485">
        <v>1988</v>
      </c>
      <c r="C485" t="s">
        <v>15</v>
      </c>
      <c r="D485">
        <v>16</v>
      </c>
      <c r="E485">
        <v>0</v>
      </c>
      <c r="F485">
        <v>4415.16</v>
      </c>
      <c r="G485" t="s">
        <v>6</v>
      </c>
      <c r="H485" t="s">
        <v>11</v>
      </c>
      <c r="I485" t="s">
        <v>8</v>
      </c>
      <c r="J485" t="s">
        <v>15</v>
      </c>
      <c r="K485">
        <f t="shared" si="28"/>
        <v>1988</v>
      </c>
      <c r="L485" t="s">
        <v>6</v>
      </c>
      <c r="M485" t="s">
        <v>11</v>
      </c>
      <c r="N485" t="str">
        <f t="shared" si="29"/>
        <v>R1013</v>
      </c>
      <c r="O485" t="str">
        <f t="shared" si="30"/>
        <v>16-Sep-1988</v>
      </c>
      <c r="P485" s="10">
        <v>32402</v>
      </c>
      <c r="Q485" s="13">
        <v>4415.16</v>
      </c>
      <c r="R485" s="10">
        <v>45085</v>
      </c>
      <c r="S485" t="str">
        <f t="shared" si="31"/>
        <v>34</v>
      </c>
    </row>
    <row r="486" spans="1:19" x14ac:dyDescent="0.3">
      <c r="A486" t="s">
        <v>509</v>
      </c>
      <c r="B486">
        <v>1992</v>
      </c>
      <c r="C486" t="s">
        <v>29</v>
      </c>
      <c r="D486">
        <v>15</v>
      </c>
      <c r="E486">
        <v>0</v>
      </c>
      <c r="F486">
        <v>4420.95</v>
      </c>
      <c r="G486" t="s">
        <v>6</v>
      </c>
      <c r="H486" t="s">
        <v>7</v>
      </c>
      <c r="I486" t="s">
        <v>510</v>
      </c>
      <c r="J486" t="s">
        <v>29</v>
      </c>
      <c r="K486">
        <f t="shared" si="28"/>
        <v>1992</v>
      </c>
      <c r="L486" t="s">
        <v>6</v>
      </c>
      <c r="M486" t="s">
        <v>7</v>
      </c>
      <c r="N486" t="str">
        <f t="shared" si="29"/>
        <v>R1020</v>
      </c>
      <c r="O486" t="str">
        <f t="shared" si="30"/>
        <v>15-Aug-1992</v>
      </c>
      <c r="P486" s="10">
        <v>33831</v>
      </c>
      <c r="Q486" s="13">
        <v>4420.95</v>
      </c>
      <c r="R486" s="10">
        <v>45085</v>
      </c>
      <c r="S486" t="str">
        <f t="shared" si="31"/>
        <v>30</v>
      </c>
    </row>
    <row r="487" spans="1:19" x14ac:dyDescent="0.3">
      <c r="A487" t="s">
        <v>511</v>
      </c>
      <c r="B487">
        <v>1994</v>
      </c>
      <c r="C487" t="s">
        <v>25</v>
      </c>
      <c r="D487">
        <v>29</v>
      </c>
      <c r="E487">
        <v>2</v>
      </c>
      <c r="F487">
        <v>4428.8900000000003</v>
      </c>
      <c r="G487" t="s">
        <v>7</v>
      </c>
      <c r="H487" t="s">
        <v>11</v>
      </c>
      <c r="I487" t="s">
        <v>350</v>
      </c>
      <c r="J487" t="s">
        <v>25</v>
      </c>
      <c r="K487">
        <f t="shared" si="28"/>
        <v>1994</v>
      </c>
      <c r="L487" t="s">
        <v>7</v>
      </c>
      <c r="M487" t="s">
        <v>11</v>
      </c>
      <c r="N487" t="str">
        <f t="shared" si="29"/>
        <v>R1017</v>
      </c>
      <c r="O487" t="str">
        <f t="shared" si="30"/>
        <v>29-Dec-1994</v>
      </c>
      <c r="P487" s="10">
        <v>34697</v>
      </c>
      <c r="Q487" s="13">
        <v>4428.8900000000003</v>
      </c>
      <c r="R487" s="10">
        <v>45085</v>
      </c>
      <c r="S487" t="str">
        <f t="shared" si="31"/>
        <v>28</v>
      </c>
    </row>
    <row r="488" spans="1:19" x14ac:dyDescent="0.3">
      <c r="A488" t="s">
        <v>512</v>
      </c>
      <c r="B488">
        <v>1993</v>
      </c>
      <c r="C488" t="s">
        <v>15</v>
      </c>
      <c r="D488">
        <v>4</v>
      </c>
      <c r="E488">
        <v>2</v>
      </c>
      <c r="F488">
        <v>4433.3900000000003</v>
      </c>
      <c r="G488" t="s">
        <v>6</v>
      </c>
      <c r="H488" t="s">
        <v>7</v>
      </c>
      <c r="I488" t="s">
        <v>18</v>
      </c>
      <c r="J488" t="s">
        <v>15</v>
      </c>
      <c r="K488">
        <f t="shared" si="28"/>
        <v>1993</v>
      </c>
      <c r="L488" t="s">
        <v>6</v>
      </c>
      <c r="M488" t="s">
        <v>7</v>
      </c>
      <c r="N488" t="str">
        <f t="shared" si="29"/>
        <v>R1012</v>
      </c>
      <c r="O488" t="str">
        <f t="shared" si="30"/>
        <v>4-Sep-1993</v>
      </c>
      <c r="P488" s="10">
        <v>34216</v>
      </c>
      <c r="Q488" s="13">
        <v>4433.3900000000003</v>
      </c>
      <c r="R488" s="10">
        <v>45085</v>
      </c>
      <c r="S488" t="str">
        <f t="shared" si="31"/>
        <v>29</v>
      </c>
    </row>
    <row r="489" spans="1:19" x14ac:dyDescent="0.3">
      <c r="A489" t="s">
        <v>513</v>
      </c>
      <c r="B489">
        <v>1993</v>
      </c>
      <c r="C489" t="s">
        <v>25</v>
      </c>
      <c r="D489">
        <v>23</v>
      </c>
      <c r="E489">
        <v>2</v>
      </c>
      <c r="F489">
        <v>4433.92</v>
      </c>
      <c r="G489" t="s">
        <v>6</v>
      </c>
      <c r="H489" t="s">
        <v>6</v>
      </c>
      <c r="I489" t="s">
        <v>18</v>
      </c>
      <c r="J489" t="s">
        <v>25</v>
      </c>
      <c r="K489">
        <f t="shared" si="28"/>
        <v>1993</v>
      </c>
      <c r="L489" t="s">
        <v>6</v>
      </c>
      <c r="M489" t="s">
        <v>6</v>
      </c>
      <c r="N489" t="str">
        <f t="shared" si="29"/>
        <v>R1012</v>
      </c>
      <c r="O489" t="str">
        <f t="shared" si="30"/>
        <v>23-Dec-1993</v>
      </c>
      <c r="P489" s="10">
        <v>34326</v>
      </c>
      <c r="Q489" s="13">
        <v>4433.92</v>
      </c>
      <c r="R489" s="10">
        <v>45085</v>
      </c>
      <c r="S489" t="str">
        <f t="shared" si="31"/>
        <v>29</v>
      </c>
    </row>
    <row r="490" spans="1:19" x14ac:dyDescent="0.3">
      <c r="A490" t="s">
        <v>514</v>
      </c>
      <c r="B490">
        <v>1994</v>
      </c>
      <c r="C490" t="s">
        <v>31</v>
      </c>
      <c r="D490">
        <v>8</v>
      </c>
      <c r="E490">
        <v>2</v>
      </c>
      <c r="F490">
        <v>4435.09</v>
      </c>
      <c r="G490" t="s">
        <v>7</v>
      </c>
      <c r="H490" t="s">
        <v>6</v>
      </c>
      <c r="I490" t="s">
        <v>162</v>
      </c>
      <c r="J490" t="s">
        <v>31</v>
      </c>
      <c r="K490">
        <f t="shared" si="28"/>
        <v>1994</v>
      </c>
      <c r="L490" t="s">
        <v>7</v>
      </c>
      <c r="M490" t="s">
        <v>6</v>
      </c>
      <c r="N490" t="str">
        <f t="shared" si="29"/>
        <v>R1016</v>
      </c>
      <c r="O490" t="str">
        <f t="shared" si="30"/>
        <v>8-Oct-1994</v>
      </c>
      <c r="P490" s="10">
        <v>34615</v>
      </c>
      <c r="Q490" s="13">
        <v>4435.09</v>
      </c>
      <c r="R490" s="10">
        <v>45085</v>
      </c>
      <c r="S490" t="str">
        <f t="shared" si="31"/>
        <v>28</v>
      </c>
    </row>
    <row r="491" spans="1:19" x14ac:dyDescent="0.3">
      <c r="A491" t="s">
        <v>515</v>
      </c>
      <c r="B491">
        <v>1994</v>
      </c>
      <c r="C491" t="s">
        <v>31</v>
      </c>
      <c r="D491">
        <v>24</v>
      </c>
      <c r="E491">
        <v>2</v>
      </c>
      <c r="F491">
        <v>4438.26</v>
      </c>
      <c r="G491" t="s">
        <v>6</v>
      </c>
      <c r="H491" t="s">
        <v>7</v>
      </c>
      <c r="I491" t="s">
        <v>350</v>
      </c>
      <c r="J491" t="s">
        <v>31</v>
      </c>
      <c r="K491">
        <f t="shared" si="28"/>
        <v>1994</v>
      </c>
      <c r="L491" t="s">
        <v>6</v>
      </c>
      <c r="M491" t="s">
        <v>7</v>
      </c>
      <c r="N491" t="str">
        <f t="shared" si="29"/>
        <v>R1017</v>
      </c>
      <c r="O491" t="str">
        <f t="shared" si="30"/>
        <v>24-Oct-1994</v>
      </c>
      <c r="P491" s="10">
        <v>34631</v>
      </c>
      <c r="Q491" s="13">
        <v>4438.26</v>
      </c>
      <c r="R491" s="10">
        <v>45085</v>
      </c>
      <c r="S491" t="str">
        <f t="shared" si="31"/>
        <v>28</v>
      </c>
    </row>
    <row r="492" spans="1:19" x14ac:dyDescent="0.3">
      <c r="A492" t="s">
        <v>516</v>
      </c>
      <c r="B492">
        <v>1991</v>
      </c>
      <c r="C492" t="s">
        <v>15</v>
      </c>
      <c r="D492">
        <v>3</v>
      </c>
      <c r="E492">
        <v>1</v>
      </c>
      <c r="F492">
        <v>4441.21</v>
      </c>
      <c r="G492" t="s">
        <v>11</v>
      </c>
      <c r="H492" t="s">
        <v>6</v>
      </c>
      <c r="I492" t="s">
        <v>270</v>
      </c>
      <c r="J492" t="s">
        <v>15</v>
      </c>
      <c r="K492">
        <f t="shared" si="28"/>
        <v>1991</v>
      </c>
      <c r="L492" t="s">
        <v>11</v>
      </c>
      <c r="M492" t="s">
        <v>6</v>
      </c>
      <c r="N492" t="str">
        <f t="shared" si="29"/>
        <v>R1014</v>
      </c>
      <c r="O492" t="str">
        <f t="shared" si="30"/>
        <v>3-Sep-1991</v>
      </c>
      <c r="P492" s="10">
        <v>33484</v>
      </c>
      <c r="Q492" s="13">
        <v>4441.21</v>
      </c>
      <c r="R492" s="10">
        <v>45085</v>
      </c>
      <c r="S492" t="str">
        <f t="shared" si="31"/>
        <v>31</v>
      </c>
    </row>
    <row r="493" spans="1:19" x14ac:dyDescent="0.3">
      <c r="A493" t="s">
        <v>517</v>
      </c>
      <c r="B493">
        <v>1994</v>
      </c>
      <c r="C493" t="s">
        <v>13</v>
      </c>
      <c r="D493">
        <v>28</v>
      </c>
      <c r="E493">
        <v>3</v>
      </c>
      <c r="F493">
        <v>4449.46</v>
      </c>
      <c r="G493" t="s">
        <v>11</v>
      </c>
      <c r="H493" t="s">
        <v>6</v>
      </c>
      <c r="I493" t="s">
        <v>8</v>
      </c>
      <c r="J493" t="s">
        <v>13</v>
      </c>
      <c r="K493">
        <f t="shared" si="28"/>
        <v>1994</v>
      </c>
      <c r="L493" t="s">
        <v>11</v>
      </c>
      <c r="M493" t="s">
        <v>6</v>
      </c>
      <c r="N493" t="str">
        <f t="shared" si="29"/>
        <v>R1013</v>
      </c>
      <c r="O493" t="str">
        <f t="shared" si="30"/>
        <v>28-Jun-1994</v>
      </c>
      <c r="P493" s="10">
        <v>34513</v>
      </c>
      <c r="Q493" s="13">
        <v>4449.46</v>
      </c>
      <c r="R493" s="10">
        <v>45085</v>
      </c>
      <c r="S493" t="str">
        <f t="shared" si="31"/>
        <v>28</v>
      </c>
    </row>
    <row r="494" spans="1:19" x14ac:dyDescent="0.3">
      <c r="A494" t="s">
        <v>518</v>
      </c>
      <c r="B494">
        <v>1990</v>
      </c>
      <c r="C494" t="s">
        <v>29</v>
      </c>
      <c r="D494">
        <v>8</v>
      </c>
      <c r="E494">
        <v>1</v>
      </c>
      <c r="F494">
        <v>4454.3999999999996</v>
      </c>
      <c r="G494" t="s">
        <v>6</v>
      </c>
      <c r="H494" t="s">
        <v>7</v>
      </c>
      <c r="I494" t="s">
        <v>18</v>
      </c>
      <c r="J494" t="s">
        <v>29</v>
      </c>
      <c r="K494">
        <f t="shared" si="28"/>
        <v>1990</v>
      </c>
      <c r="L494" t="s">
        <v>6</v>
      </c>
      <c r="M494" t="s">
        <v>7</v>
      </c>
      <c r="N494" t="str">
        <f t="shared" si="29"/>
        <v>R1012</v>
      </c>
      <c r="O494" t="str">
        <f t="shared" si="30"/>
        <v>8-Aug-1990</v>
      </c>
      <c r="P494" s="10">
        <v>33093</v>
      </c>
      <c r="Q494" s="13">
        <v>4454.3999999999996</v>
      </c>
      <c r="R494" s="10">
        <v>45085</v>
      </c>
      <c r="S494" t="str">
        <f t="shared" si="31"/>
        <v>32</v>
      </c>
    </row>
    <row r="495" spans="1:19" x14ac:dyDescent="0.3">
      <c r="A495" t="s">
        <v>519</v>
      </c>
      <c r="B495">
        <v>1990</v>
      </c>
      <c r="C495" t="s">
        <v>5</v>
      </c>
      <c r="D495">
        <v>15</v>
      </c>
      <c r="E495">
        <v>1</v>
      </c>
      <c r="F495">
        <v>4462.72</v>
      </c>
      <c r="G495" t="s">
        <v>6</v>
      </c>
      <c r="H495" t="s">
        <v>7</v>
      </c>
      <c r="I495" t="s">
        <v>18</v>
      </c>
      <c r="J495" t="s">
        <v>5</v>
      </c>
      <c r="K495">
        <f t="shared" si="28"/>
        <v>1990</v>
      </c>
      <c r="L495" t="s">
        <v>6</v>
      </c>
      <c r="M495" t="s">
        <v>7</v>
      </c>
      <c r="N495" t="str">
        <f t="shared" si="29"/>
        <v>R1012</v>
      </c>
      <c r="O495" t="str">
        <f t="shared" si="30"/>
        <v>15-Jul-1990</v>
      </c>
      <c r="P495" s="10">
        <v>33069</v>
      </c>
      <c r="Q495" s="13">
        <v>4462.72</v>
      </c>
      <c r="R495" s="10">
        <v>45085</v>
      </c>
      <c r="S495" t="str">
        <f t="shared" si="31"/>
        <v>32</v>
      </c>
    </row>
    <row r="496" spans="1:19" x14ac:dyDescent="0.3">
      <c r="A496" t="s">
        <v>520</v>
      </c>
      <c r="B496">
        <v>1991</v>
      </c>
      <c r="C496" t="s">
        <v>5</v>
      </c>
      <c r="D496">
        <v>4</v>
      </c>
      <c r="E496">
        <v>2</v>
      </c>
      <c r="F496">
        <v>4463.21</v>
      </c>
      <c r="G496" t="s">
        <v>7</v>
      </c>
      <c r="H496" t="s">
        <v>7</v>
      </c>
      <c r="I496" t="s">
        <v>8</v>
      </c>
      <c r="J496" t="s">
        <v>5</v>
      </c>
      <c r="K496">
        <f t="shared" si="28"/>
        <v>1991</v>
      </c>
      <c r="L496" t="s">
        <v>7</v>
      </c>
      <c r="M496" t="s">
        <v>7</v>
      </c>
      <c r="N496" t="str">
        <f t="shared" si="29"/>
        <v>R1013</v>
      </c>
      <c r="O496" t="str">
        <f t="shared" si="30"/>
        <v>4-Jul-1991</v>
      </c>
      <c r="P496" s="10">
        <v>33423</v>
      </c>
      <c r="Q496" s="13">
        <v>4463.21</v>
      </c>
      <c r="R496" s="10">
        <v>45085</v>
      </c>
      <c r="S496" t="str">
        <f t="shared" si="31"/>
        <v>31</v>
      </c>
    </row>
    <row r="497" spans="1:19" x14ac:dyDescent="0.3">
      <c r="A497" t="s">
        <v>521</v>
      </c>
      <c r="B497">
        <v>1999</v>
      </c>
      <c r="C497" t="s">
        <v>10</v>
      </c>
      <c r="D497">
        <v>20</v>
      </c>
      <c r="E497">
        <v>3</v>
      </c>
      <c r="F497">
        <v>4466.62</v>
      </c>
      <c r="G497" t="s">
        <v>6</v>
      </c>
      <c r="H497" t="s">
        <v>6</v>
      </c>
      <c r="I497" t="s">
        <v>18</v>
      </c>
      <c r="J497" t="s">
        <v>10</v>
      </c>
      <c r="K497">
        <f t="shared" si="28"/>
        <v>1999</v>
      </c>
      <c r="L497" t="s">
        <v>6</v>
      </c>
      <c r="M497" t="s">
        <v>6</v>
      </c>
      <c r="N497" t="str">
        <f t="shared" si="29"/>
        <v>R1012</v>
      </c>
      <c r="O497" t="str">
        <f t="shared" si="30"/>
        <v>20-Nov-1999</v>
      </c>
      <c r="P497" s="10">
        <v>36484</v>
      </c>
      <c r="Q497" s="13">
        <v>4466.62</v>
      </c>
      <c r="R497" s="10">
        <v>45085</v>
      </c>
      <c r="S497" t="str">
        <f t="shared" si="31"/>
        <v>23</v>
      </c>
    </row>
    <row r="498" spans="1:19" x14ac:dyDescent="0.3">
      <c r="A498" t="s">
        <v>522</v>
      </c>
      <c r="B498">
        <v>2004</v>
      </c>
      <c r="C498" t="s">
        <v>5</v>
      </c>
      <c r="D498">
        <v>18</v>
      </c>
      <c r="E498">
        <v>0</v>
      </c>
      <c r="F498">
        <v>4468.25</v>
      </c>
      <c r="G498" t="s">
        <v>6</v>
      </c>
      <c r="H498" t="s">
        <v>6</v>
      </c>
      <c r="I498" t="s">
        <v>18</v>
      </c>
      <c r="J498" t="s">
        <v>5</v>
      </c>
      <c r="K498">
        <f t="shared" si="28"/>
        <v>2004</v>
      </c>
      <c r="L498" t="s">
        <v>6</v>
      </c>
      <c r="M498" t="s">
        <v>6</v>
      </c>
      <c r="N498" t="str">
        <f t="shared" si="29"/>
        <v>R1012</v>
      </c>
      <c r="O498" t="str">
        <f t="shared" si="30"/>
        <v>18-Jul-2004</v>
      </c>
      <c r="P498" s="10">
        <v>38186</v>
      </c>
      <c r="Q498" s="13">
        <v>4468.25</v>
      </c>
      <c r="R498" s="10">
        <v>45085</v>
      </c>
      <c r="S498" t="str">
        <f t="shared" si="31"/>
        <v>18</v>
      </c>
    </row>
    <row r="499" spans="1:19" x14ac:dyDescent="0.3">
      <c r="A499" t="s">
        <v>523</v>
      </c>
      <c r="B499">
        <v>1992</v>
      </c>
      <c r="C499" t="s">
        <v>5</v>
      </c>
      <c r="D499">
        <v>12</v>
      </c>
      <c r="E499">
        <v>0</v>
      </c>
      <c r="F499">
        <v>4488.58</v>
      </c>
      <c r="G499" t="s">
        <v>6</v>
      </c>
      <c r="H499" t="s">
        <v>7</v>
      </c>
      <c r="I499" t="s">
        <v>18</v>
      </c>
      <c r="J499" t="s">
        <v>5</v>
      </c>
      <c r="K499">
        <f t="shared" si="28"/>
        <v>1992</v>
      </c>
      <c r="L499" t="s">
        <v>6</v>
      </c>
      <c r="M499" t="s">
        <v>7</v>
      </c>
      <c r="N499" t="str">
        <f t="shared" si="29"/>
        <v>R1012</v>
      </c>
      <c r="O499" t="str">
        <f t="shared" si="30"/>
        <v>12-Jul-1992</v>
      </c>
      <c r="P499" s="10">
        <v>33797</v>
      </c>
      <c r="Q499" s="13">
        <v>4488.58</v>
      </c>
      <c r="R499" s="10">
        <v>45085</v>
      </c>
      <c r="S499" t="str">
        <f t="shared" si="31"/>
        <v>30</v>
      </c>
    </row>
    <row r="500" spans="1:19" x14ac:dyDescent="0.3">
      <c r="A500" t="s">
        <v>524</v>
      </c>
      <c r="B500">
        <v>1988</v>
      </c>
      <c r="C500" t="s">
        <v>13</v>
      </c>
      <c r="D500">
        <v>26</v>
      </c>
      <c r="E500">
        <v>0</v>
      </c>
      <c r="F500">
        <v>4500.34</v>
      </c>
      <c r="G500" t="s">
        <v>6</v>
      </c>
      <c r="H500" t="s">
        <v>11</v>
      </c>
      <c r="I500" t="s">
        <v>350</v>
      </c>
      <c r="J500" t="s">
        <v>13</v>
      </c>
      <c r="K500">
        <f t="shared" si="28"/>
        <v>1988</v>
      </c>
      <c r="L500" t="s">
        <v>6</v>
      </c>
      <c r="M500" t="s">
        <v>11</v>
      </c>
      <c r="N500" t="str">
        <f t="shared" si="29"/>
        <v>R1017</v>
      </c>
      <c r="O500" t="str">
        <f t="shared" si="30"/>
        <v>26-Jun-1988</v>
      </c>
      <c r="P500" s="10">
        <v>32320</v>
      </c>
      <c r="Q500" s="13">
        <v>4500.34</v>
      </c>
      <c r="R500" s="10">
        <v>45085</v>
      </c>
      <c r="S500" t="str">
        <f t="shared" si="31"/>
        <v>34</v>
      </c>
    </row>
    <row r="501" spans="1:19" x14ac:dyDescent="0.3">
      <c r="A501" t="s">
        <v>525</v>
      </c>
      <c r="B501">
        <v>1997</v>
      </c>
      <c r="C501" t="s">
        <v>31</v>
      </c>
      <c r="D501">
        <v>13</v>
      </c>
      <c r="E501">
        <v>4</v>
      </c>
      <c r="F501">
        <v>4504.66</v>
      </c>
      <c r="G501" t="s">
        <v>11</v>
      </c>
      <c r="H501" t="s">
        <v>6</v>
      </c>
      <c r="I501" t="s">
        <v>8</v>
      </c>
      <c r="J501" t="s">
        <v>31</v>
      </c>
      <c r="K501">
        <f t="shared" si="28"/>
        <v>1997</v>
      </c>
      <c r="L501" t="s">
        <v>11</v>
      </c>
      <c r="M501" t="s">
        <v>6</v>
      </c>
      <c r="N501" t="str">
        <f t="shared" si="29"/>
        <v>R1013</v>
      </c>
      <c r="O501" t="str">
        <f t="shared" si="30"/>
        <v>13-Oct-1997</v>
      </c>
      <c r="P501" s="10">
        <v>35716</v>
      </c>
      <c r="Q501" s="13">
        <v>4504.66</v>
      </c>
      <c r="R501" s="10">
        <v>45085</v>
      </c>
      <c r="S501" t="str">
        <f t="shared" si="31"/>
        <v>25</v>
      </c>
    </row>
    <row r="502" spans="1:19" x14ac:dyDescent="0.3">
      <c r="A502" t="s">
        <v>526</v>
      </c>
      <c r="B502">
        <v>1982</v>
      </c>
      <c r="C502" t="s">
        <v>15</v>
      </c>
      <c r="D502">
        <v>27</v>
      </c>
      <c r="E502">
        <v>3</v>
      </c>
      <c r="F502">
        <v>4511.41</v>
      </c>
      <c r="G502" t="s">
        <v>6</v>
      </c>
      <c r="H502" t="s">
        <v>7</v>
      </c>
      <c r="I502" t="s">
        <v>8</v>
      </c>
      <c r="J502" t="s">
        <v>15</v>
      </c>
      <c r="K502">
        <f t="shared" si="28"/>
        <v>1982</v>
      </c>
      <c r="L502" t="s">
        <v>6</v>
      </c>
      <c r="M502" t="s">
        <v>7</v>
      </c>
      <c r="N502" t="str">
        <f t="shared" si="29"/>
        <v>R1013</v>
      </c>
      <c r="O502" t="str">
        <f t="shared" si="30"/>
        <v>27-Sep-1982</v>
      </c>
      <c r="P502" s="10">
        <v>30221</v>
      </c>
      <c r="Q502" s="13">
        <v>4511.41</v>
      </c>
      <c r="R502" s="10">
        <v>45085</v>
      </c>
      <c r="S502" t="str">
        <f t="shared" si="31"/>
        <v>40</v>
      </c>
    </row>
    <row r="503" spans="1:19" x14ac:dyDescent="0.3">
      <c r="A503" t="s">
        <v>527</v>
      </c>
      <c r="B503">
        <v>1980</v>
      </c>
      <c r="C503" t="s">
        <v>13</v>
      </c>
      <c r="D503">
        <v>16</v>
      </c>
      <c r="E503">
        <v>2</v>
      </c>
      <c r="F503">
        <v>4515.71</v>
      </c>
      <c r="G503" t="s">
        <v>6</v>
      </c>
      <c r="H503" t="s">
        <v>7</v>
      </c>
      <c r="I503" t="s">
        <v>8</v>
      </c>
      <c r="J503" t="s">
        <v>13</v>
      </c>
      <c r="K503">
        <f t="shared" si="28"/>
        <v>1980</v>
      </c>
      <c r="L503" t="s">
        <v>6</v>
      </c>
      <c r="M503" t="s">
        <v>7</v>
      </c>
      <c r="N503" t="str">
        <f t="shared" si="29"/>
        <v>R1013</v>
      </c>
      <c r="O503" t="str">
        <f t="shared" si="30"/>
        <v>16-Jun-1980</v>
      </c>
      <c r="P503" s="10">
        <v>29388</v>
      </c>
      <c r="Q503" s="13">
        <v>4515.71</v>
      </c>
      <c r="R503" s="10">
        <v>45085</v>
      </c>
      <c r="S503" t="str">
        <f t="shared" si="31"/>
        <v>42</v>
      </c>
    </row>
    <row r="504" spans="1:19" x14ac:dyDescent="0.3">
      <c r="A504" t="s">
        <v>528</v>
      </c>
      <c r="B504">
        <v>2003</v>
      </c>
      <c r="C504" t="s">
        <v>31</v>
      </c>
      <c r="D504">
        <v>2</v>
      </c>
      <c r="E504">
        <v>0</v>
      </c>
      <c r="F504">
        <v>4518.3999999999996</v>
      </c>
      <c r="G504" t="s">
        <v>6</v>
      </c>
      <c r="H504" t="s">
        <v>7</v>
      </c>
      <c r="I504" t="s">
        <v>529</v>
      </c>
      <c r="J504" t="s">
        <v>31</v>
      </c>
      <c r="K504">
        <f t="shared" si="28"/>
        <v>2003</v>
      </c>
      <c r="L504" t="s">
        <v>6</v>
      </c>
      <c r="M504" t="s">
        <v>7</v>
      </c>
      <c r="N504" t="str">
        <f t="shared" si="29"/>
        <v>R1026</v>
      </c>
      <c r="O504" t="str">
        <f t="shared" si="30"/>
        <v>2-Oct-2003</v>
      </c>
      <c r="P504" s="10">
        <v>37896</v>
      </c>
      <c r="Q504" s="13">
        <v>4518.3999999999996</v>
      </c>
      <c r="R504" s="10">
        <v>45085</v>
      </c>
      <c r="S504" t="str">
        <f t="shared" si="31"/>
        <v>19</v>
      </c>
    </row>
    <row r="505" spans="1:19" x14ac:dyDescent="0.3">
      <c r="A505" t="s">
        <v>530</v>
      </c>
      <c r="B505">
        <v>1987</v>
      </c>
      <c r="C505" t="s">
        <v>25</v>
      </c>
      <c r="D505">
        <v>5</v>
      </c>
      <c r="E505">
        <v>3</v>
      </c>
      <c r="F505">
        <v>4518.7700000000004</v>
      </c>
      <c r="G505" t="s">
        <v>6</v>
      </c>
      <c r="H505" t="s">
        <v>7</v>
      </c>
      <c r="I505" t="s">
        <v>18</v>
      </c>
      <c r="J505" t="s">
        <v>25</v>
      </c>
      <c r="K505">
        <f t="shared" si="28"/>
        <v>1987</v>
      </c>
      <c r="L505" t="s">
        <v>6</v>
      </c>
      <c r="M505" t="s">
        <v>7</v>
      </c>
      <c r="N505" t="str">
        <f t="shared" si="29"/>
        <v>R1012</v>
      </c>
      <c r="O505" t="str">
        <f t="shared" si="30"/>
        <v>5-Dec-1987</v>
      </c>
      <c r="P505" s="10">
        <v>32116</v>
      </c>
      <c r="Q505" s="13">
        <v>4518.7700000000004</v>
      </c>
      <c r="R505" s="10">
        <v>45085</v>
      </c>
      <c r="S505" t="str">
        <f t="shared" si="31"/>
        <v>35</v>
      </c>
    </row>
    <row r="506" spans="1:19" x14ac:dyDescent="0.3">
      <c r="A506" t="s">
        <v>531</v>
      </c>
      <c r="B506">
        <v>1988</v>
      </c>
      <c r="C506" t="s">
        <v>25</v>
      </c>
      <c r="D506">
        <v>21</v>
      </c>
      <c r="E506">
        <v>0</v>
      </c>
      <c r="F506">
        <v>4518.83</v>
      </c>
      <c r="G506" t="s">
        <v>6</v>
      </c>
      <c r="H506" t="s">
        <v>6</v>
      </c>
      <c r="I506" t="s">
        <v>350</v>
      </c>
      <c r="J506" t="s">
        <v>25</v>
      </c>
      <c r="K506">
        <f t="shared" si="28"/>
        <v>1988</v>
      </c>
      <c r="L506" t="s">
        <v>6</v>
      </c>
      <c r="M506" t="s">
        <v>6</v>
      </c>
      <c r="N506" t="str">
        <f t="shared" si="29"/>
        <v>R1017</v>
      </c>
      <c r="O506" t="str">
        <f t="shared" si="30"/>
        <v>21-Dec-1988</v>
      </c>
      <c r="P506" s="10">
        <v>32498</v>
      </c>
      <c r="Q506" s="13">
        <v>4518.83</v>
      </c>
      <c r="R506" s="10">
        <v>45085</v>
      </c>
      <c r="S506" t="str">
        <f t="shared" si="31"/>
        <v>34</v>
      </c>
    </row>
    <row r="507" spans="1:19" x14ac:dyDescent="0.3">
      <c r="A507" t="s">
        <v>532</v>
      </c>
      <c r="B507">
        <v>1992</v>
      </c>
      <c r="C507" t="s">
        <v>29</v>
      </c>
      <c r="D507">
        <v>13</v>
      </c>
      <c r="E507">
        <v>1</v>
      </c>
      <c r="F507">
        <v>4527.18</v>
      </c>
      <c r="G507" t="s">
        <v>6</v>
      </c>
      <c r="H507" t="s">
        <v>6</v>
      </c>
      <c r="I507" t="s">
        <v>18</v>
      </c>
      <c r="J507" t="s">
        <v>29</v>
      </c>
      <c r="K507">
        <f t="shared" si="28"/>
        <v>1992</v>
      </c>
      <c r="L507" t="s">
        <v>6</v>
      </c>
      <c r="M507" t="s">
        <v>6</v>
      </c>
      <c r="N507" t="str">
        <f t="shared" si="29"/>
        <v>R1012</v>
      </c>
      <c r="O507" t="str">
        <f t="shared" si="30"/>
        <v>13-Aug-1992</v>
      </c>
      <c r="P507" s="10">
        <v>33829</v>
      </c>
      <c r="Q507" s="13">
        <v>4527.18</v>
      </c>
      <c r="R507" s="10">
        <v>45085</v>
      </c>
      <c r="S507" t="str">
        <f t="shared" si="31"/>
        <v>30</v>
      </c>
    </row>
    <row r="508" spans="1:19" x14ac:dyDescent="0.3">
      <c r="A508" t="s">
        <v>533</v>
      </c>
      <c r="B508">
        <v>1993</v>
      </c>
      <c r="C508" t="s">
        <v>13</v>
      </c>
      <c r="D508">
        <v>29</v>
      </c>
      <c r="E508">
        <v>2</v>
      </c>
      <c r="F508">
        <v>4529.4799999999996</v>
      </c>
      <c r="G508" t="s">
        <v>6</v>
      </c>
      <c r="H508" t="s">
        <v>11</v>
      </c>
      <c r="I508" t="s">
        <v>36</v>
      </c>
      <c r="J508" t="s">
        <v>13</v>
      </c>
      <c r="K508">
        <f t="shared" si="28"/>
        <v>1993</v>
      </c>
      <c r="L508" t="s">
        <v>6</v>
      </c>
      <c r="M508" t="s">
        <v>11</v>
      </c>
      <c r="N508" t="str">
        <f t="shared" si="29"/>
        <v>R1011</v>
      </c>
      <c r="O508" t="str">
        <f t="shared" si="30"/>
        <v>29-Jun-1993</v>
      </c>
      <c r="P508" s="10">
        <v>34149</v>
      </c>
      <c r="Q508" s="13">
        <v>4529.4799999999996</v>
      </c>
      <c r="R508" s="10">
        <v>45085</v>
      </c>
      <c r="S508" t="str">
        <f t="shared" si="31"/>
        <v>29</v>
      </c>
    </row>
    <row r="509" spans="1:19" x14ac:dyDescent="0.3">
      <c r="A509" t="s">
        <v>534</v>
      </c>
      <c r="B509">
        <v>1988</v>
      </c>
      <c r="C509" t="s">
        <v>13</v>
      </c>
      <c r="D509">
        <v>13</v>
      </c>
      <c r="E509">
        <v>1</v>
      </c>
      <c r="F509">
        <v>4536.26</v>
      </c>
      <c r="G509" t="s">
        <v>6</v>
      </c>
      <c r="H509" t="s">
        <v>6</v>
      </c>
      <c r="I509" t="s">
        <v>36</v>
      </c>
      <c r="J509" t="s">
        <v>13</v>
      </c>
      <c r="K509">
        <f t="shared" si="28"/>
        <v>1988</v>
      </c>
      <c r="L509" t="s">
        <v>6</v>
      </c>
      <c r="M509" t="s">
        <v>6</v>
      </c>
      <c r="N509" t="str">
        <f t="shared" si="29"/>
        <v>R1011</v>
      </c>
      <c r="O509" t="str">
        <f t="shared" si="30"/>
        <v>13-Jun-1988</v>
      </c>
      <c r="P509" s="10">
        <v>32307</v>
      </c>
      <c r="Q509" s="13">
        <v>4536.26</v>
      </c>
      <c r="R509" s="10">
        <v>45085</v>
      </c>
      <c r="S509" t="str">
        <f t="shared" si="31"/>
        <v>34</v>
      </c>
    </row>
    <row r="510" spans="1:19" x14ac:dyDescent="0.3">
      <c r="A510" t="s">
        <v>535</v>
      </c>
      <c r="B510">
        <v>1990</v>
      </c>
      <c r="C510" t="s">
        <v>10</v>
      </c>
      <c r="D510">
        <v>17</v>
      </c>
      <c r="E510">
        <v>0</v>
      </c>
      <c r="F510">
        <v>4544.2299999999996</v>
      </c>
      <c r="G510" t="s">
        <v>6</v>
      </c>
      <c r="H510" t="s">
        <v>11</v>
      </c>
      <c r="I510" t="s">
        <v>241</v>
      </c>
      <c r="J510" t="s">
        <v>10</v>
      </c>
      <c r="K510">
        <f t="shared" si="28"/>
        <v>1990</v>
      </c>
      <c r="L510" t="s">
        <v>6</v>
      </c>
      <c r="M510" t="s">
        <v>11</v>
      </c>
      <c r="N510" t="str">
        <f t="shared" si="29"/>
        <v>R1024</v>
      </c>
      <c r="O510" t="str">
        <f t="shared" si="30"/>
        <v>17-Nov-1990</v>
      </c>
      <c r="P510" s="10">
        <v>33194</v>
      </c>
      <c r="Q510" s="13">
        <v>4544.2299999999996</v>
      </c>
      <c r="R510" s="10">
        <v>45085</v>
      </c>
      <c r="S510" t="str">
        <f t="shared" si="31"/>
        <v>32</v>
      </c>
    </row>
    <row r="511" spans="1:19" x14ac:dyDescent="0.3">
      <c r="A511" t="s">
        <v>536</v>
      </c>
      <c r="B511">
        <v>2004</v>
      </c>
      <c r="C511" t="s">
        <v>25</v>
      </c>
      <c r="D511">
        <v>22</v>
      </c>
      <c r="E511">
        <v>4</v>
      </c>
      <c r="F511">
        <v>4561.1899999999996</v>
      </c>
      <c r="G511" t="s">
        <v>6</v>
      </c>
      <c r="H511" t="s">
        <v>6</v>
      </c>
      <c r="I511" t="s">
        <v>241</v>
      </c>
      <c r="J511" t="s">
        <v>25</v>
      </c>
      <c r="K511">
        <f t="shared" si="28"/>
        <v>2004</v>
      </c>
      <c r="L511" t="s">
        <v>6</v>
      </c>
      <c r="M511" t="s">
        <v>6</v>
      </c>
      <c r="N511" t="str">
        <f t="shared" si="29"/>
        <v>R1024</v>
      </c>
      <c r="O511" t="str">
        <f t="shared" si="30"/>
        <v>22-Dec-2004</v>
      </c>
      <c r="P511" s="10">
        <v>38343</v>
      </c>
      <c r="Q511" s="13">
        <v>4561.1899999999996</v>
      </c>
      <c r="R511" s="10">
        <v>45085</v>
      </c>
      <c r="S511" t="str">
        <f t="shared" si="31"/>
        <v>18</v>
      </c>
    </row>
    <row r="512" spans="1:19" x14ac:dyDescent="0.3">
      <c r="A512" t="s">
        <v>537</v>
      </c>
      <c r="B512">
        <v>1990</v>
      </c>
      <c r="C512" t="s">
        <v>15</v>
      </c>
      <c r="D512">
        <v>20</v>
      </c>
      <c r="E512">
        <v>1</v>
      </c>
      <c r="F512">
        <v>4562.84</v>
      </c>
      <c r="G512" t="s">
        <v>6</v>
      </c>
      <c r="H512" t="s">
        <v>6</v>
      </c>
      <c r="I512" t="s">
        <v>8</v>
      </c>
      <c r="J512" t="s">
        <v>15</v>
      </c>
      <c r="K512">
        <f t="shared" si="28"/>
        <v>1990</v>
      </c>
      <c r="L512" t="s">
        <v>6</v>
      </c>
      <c r="M512" t="s">
        <v>6</v>
      </c>
      <c r="N512" t="str">
        <f t="shared" si="29"/>
        <v>R1013</v>
      </c>
      <c r="O512" t="str">
        <f t="shared" si="30"/>
        <v>20-Sep-1990</v>
      </c>
      <c r="P512" s="10">
        <v>33136</v>
      </c>
      <c r="Q512" s="13">
        <v>4562.84</v>
      </c>
      <c r="R512" s="10">
        <v>45085</v>
      </c>
      <c r="S512" t="str">
        <f t="shared" si="31"/>
        <v>32</v>
      </c>
    </row>
    <row r="513" spans="1:19" x14ac:dyDescent="0.3">
      <c r="A513" t="s">
        <v>538</v>
      </c>
      <c r="B513">
        <v>1996</v>
      </c>
      <c r="C513" t="s">
        <v>25</v>
      </c>
      <c r="D513">
        <v>25</v>
      </c>
      <c r="E513">
        <v>2</v>
      </c>
      <c r="F513">
        <v>4564.1899999999996</v>
      </c>
      <c r="G513" t="s">
        <v>6</v>
      </c>
      <c r="H513" t="s">
        <v>6</v>
      </c>
      <c r="I513" t="s">
        <v>241</v>
      </c>
      <c r="J513" t="s">
        <v>25</v>
      </c>
      <c r="K513">
        <f t="shared" si="28"/>
        <v>1996</v>
      </c>
      <c r="L513" t="s">
        <v>6</v>
      </c>
      <c r="M513" t="s">
        <v>6</v>
      </c>
      <c r="N513" t="str">
        <f t="shared" si="29"/>
        <v>R1024</v>
      </c>
      <c r="O513" t="str">
        <f t="shared" si="30"/>
        <v>25-Dec-1996</v>
      </c>
      <c r="P513" s="10">
        <v>35424</v>
      </c>
      <c r="Q513" s="13">
        <v>4564.1899999999996</v>
      </c>
      <c r="R513" s="10">
        <v>45085</v>
      </c>
      <c r="S513" t="str">
        <f t="shared" si="31"/>
        <v>26</v>
      </c>
    </row>
    <row r="514" spans="1:19" x14ac:dyDescent="0.3">
      <c r="A514" t="s">
        <v>539</v>
      </c>
      <c r="B514">
        <v>1989</v>
      </c>
      <c r="C514" t="s">
        <v>15</v>
      </c>
      <c r="D514">
        <v>18</v>
      </c>
      <c r="E514">
        <v>0</v>
      </c>
      <c r="F514">
        <v>4571.41</v>
      </c>
      <c r="G514" t="s">
        <v>6</v>
      </c>
      <c r="H514" t="s">
        <v>6</v>
      </c>
      <c r="I514" t="s">
        <v>18</v>
      </c>
      <c r="J514" t="s">
        <v>15</v>
      </c>
      <c r="K514">
        <f t="shared" si="28"/>
        <v>1989</v>
      </c>
      <c r="L514" t="s">
        <v>6</v>
      </c>
      <c r="M514" t="s">
        <v>6</v>
      </c>
      <c r="N514" t="str">
        <f t="shared" si="29"/>
        <v>R1012</v>
      </c>
      <c r="O514" t="str">
        <f t="shared" si="30"/>
        <v>18-Sep-1989</v>
      </c>
      <c r="P514" s="10">
        <v>32769</v>
      </c>
      <c r="Q514" s="13">
        <v>4571.41</v>
      </c>
      <c r="R514" s="10">
        <v>45085</v>
      </c>
      <c r="S514" t="str">
        <f t="shared" si="31"/>
        <v>33</v>
      </c>
    </row>
    <row r="515" spans="1:19" x14ac:dyDescent="0.3">
      <c r="A515" t="s">
        <v>540</v>
      </c>
      <c r="B515">
        <v>2000</v>
      </c>
      <c r="C515" t="s">
        <v>5</v>
      </c>
      <c r="D515">
        <v>2</v>
      </c>
      <c r="E515">
        <v>0</v>
      </c>
      <c r="F515">
        <v>4608.03</v>
      </c>
      <c r="G515" t="s">
        <v>6</v>
      </c>
      <c r="H515" t="s">
        <v>7</v>
      </c>
      <c r="I515" t="s">
        <v>36</v>
      </c>
      <c r="J515" t="s">
        <v>5</v>
      </c>
      <c r="K515">
        <f t="shared" ref="K515:K578" si="32">INT(IF(ISBLANK(B515),AVERAGE($B$2:$B$2344),B515))</f>
        <v>2000</v>
      </c>
      <c r="L515" t="s">
        <v>6</v>
      </c>
      <c r="M515" t="s">
        <v>7</v>
      </c>
      <c r="N515" t="str">
        <f t="shared" ref="N515:N578" si="33">IF(ISBLANK(I515),"Unknown",I515)</f>
        <v>R1011</v>
      </c>
      <c r="O515" t="str">
        <f t="shared" ref="O515:O578" si="34">CONCATENATE(D515,"-",J515,"-",K515)</f>
        <v>2-Jul-2000</v>
      </c>
      <c r="P515" s="10">
        <v>36709</v>
      </c>
      <c r="Q515" s="13">
        <v>4608.03</v>
      </c>
      <c r="R515" s="10">
        <v>45085</v>
      </c>
      <c r="S515" t="str">
        <f t="shared" ref="S515:S578" si="35">TEXT($R$2-P515,"Y")</f>
        <v>22</v>
      </c>
    </row>
    <row r="516" spans="1:19" x14ac:dyDescent="0.3">
      <c r="A516" t="s">
        <v>541</v>
      </c>
      <c r="B516">
        <v>1998</v>
      </c>
      <c r="C516" t="s">
        <v>13</v>
      </c>
      <c r="D516">
        <v>29</v>
      </c>
      <c r="E516">
        <v>3</v>
      </c>
      <c r="F516">
        <v>4618.08</v>
      </c>
      <c r="G516" t="s">
        <v>6</v>
      </c>
      <c r="H516" t="s">
        <v>11</v>
      </c>
      <c r="I516" t="s">
        <v>18</v>
      </c>
      <c r="J516" t="s">
        <v>13</v>
      </c>
      <c r="K516">
        <f t="shared" si="32"/>
        <v>1998</v>
      </c>
      <c r="L516" t="s">
        <v>6</v>
      </c>
      <c r="M516" t="s">
        <v>11</v>
      </c>
      <c r="N516" t="str">
        <f t="shared" si="33"/>
        <v>R1012</v>
      </c>
      <c r="O516" t="str">
        <f t="shared" si="34"/>
        <v>29-Jun-1998</v>
      </c>
      <c r="P516" s="10">
        <v>35975</v>
      </c>
      <c r="Q516" s="13">
        <v>4618.08</v>
      </c>
      <c r="R516" s="10">
        <v>45085</v>
      </c>
      <c r="S516" t="str">
        <f t="shared" si="35"/>
        <v>24</v>
      </c>
    </row>
    <row r="517" spans="1:19" x14ac:dyDescent="0.3">
      <c r="A517" t="s">
        <v>542</v>
      </c>
      <c r="B517">
        <v>1985</v>
      </c>
      <c r="C517" t="s">
        <v>13</v>
      </c>
      <c r="D517">
        <v>22</v>
      </c>
      <c r="E517">
        <v>0</v>
      </c>
      <c r="F517">
        <v>4646.76</v>
      </c>
      <c r="G517" t="s">
        <v>11</v>
      </c>
      <c r="H517" t="s">
        <v>11</v>
      </c>
      <c r="I517" t="s">
        <v>36</v>
      </c>
      <c r="J517" t="s">
        <v>13</v>
      </c>
      <c r="K517">
        <f t="shared" si="32"/>
        <v>1985</v>
      </c>
      <c r="L517" t="s">
        <v>11</v>
      </c>
      <c r="M517" t="s">
        <v>11</v>
      </c>
      <c r="N517" t="str">
        <f t="shared" si="33"/>
        <v>R1011</v>
      </c>
      <c r="O517" t="str">
        <f t="shared" si="34"/>
        <v>22-Jun-1985</v>
      </c>
      <c r="P517" s="10">
        <v>31220</v>
      </c>
      <c r="Q517" s="13">
        <v>4646.76</v>
      </c>
      <c r="R517" s="10">
        <v>45085</v>
      </c>
      <c r="S517" t="str">
        <f t="shared" si="35"/>
        <v>37</v>
      </c>
    </row>
    <row r="518" spans="1:19" x14ac:dyDescent="0.3">
      <c r="A518" t="s">
        <v>543</v>
      </c>
      <c r="B518">
        <v>1996</v>
      </c>
      <c r="C518" t="s">
        <v>31</v>
      </c>
      <c r="D518">
        <v>25</v>
      </c>
      <c r="E518">
        <v>3</v>
      </c>
      <c r="F518">
        <v>4661.29</v>
      </c>
      <c r="G518" t="s">
        <v>6</v>
      </c>
      <c r="H518" t="s">
        <v>11</v>
      </c>
      <c r="I518" t="s">
        <v>350</v>
      </c>
      <c r="J518" t="s">
        <v>31</v>
      </c>
      <c r="K518">
        <f t="shared" si="32"/>
        <v>1996</v>
      </c>
      <c r="L518" t="s">
        <v>6</v>
      </c>
      <c r="M518" t="s">
        <v>11</v>
      </c>
      <c r="N518" t="str">
        <f t="shared" si="33"/>
        <v>R1017</v>
      </c>
      <c r="O518" t="str">
        <f t="shared" si="34"/>
        <v>25-Oct-1996</v>
      </c>
      <c r="P518" s="10">
        <v>35363</v>
      </c>
      <c r="Q518" s="13">
        <v>4661.29</v>
      </c>
      <c r="R518" s="10">
        <v>45085</v>
      </c>
      <c r="S518" t="str">
        <f t="shared" si="35"/>
        <v>26</v>
      </c>
    </row>
    <row r="519" spans="1:19" x14ac:dyDescent="0.3">
      <c r="A519" t="s">
        <v>544</v>
      </c>
      <c r="B519">
        <v>1990</v>
      </c>
      <c r="C519" t="s">
        <v>29</v>
      </c>
      <c r="D519">
        <v>5</v>
      </c>
      <c r="E519">
        <v>1</v>
      </c>
      <c r="F519">
        <v>4667.6099999999997</v>
      </c>
      <c r="G519" t="s">
        <v>7</v>
      </c>
      <c r="H519" t="s">
        <v>7</v>
      </c>
      <c r="I519" t="s">
        <v>162</v>
      </c>
      <c r="J519" t="s">
        <v>29</v>
      </c>
      <c r="K519">
        <f t="shared" si="32"/>
        <v>1990</v>
      </c>
      <c r="L519" t="s">
        <v>7</v>
      </c>
      <c r="M519" t="s">
        <v>7</v>
      </c>
      <c r="N519" t="str">
        <f t="shared" si="33"/>
        <v>R1016</v>
      </c>
      <c r="O519" t="str">
        <f t="shared" si="34"/>
        <v>5-Aug-1990</v>
      </c>
      <c r="P519" s="10">
        <v>33090</v>
      </c>
      <c r="Q519" s="13">
        <v>4667.6099999999997</v>
      </c>
      <c r="R519" s="10">
        <v>45085</v>
      </c>
      <c r="S519" t="str">
        <f t="shared" si="35"/>
        <v>32</v>
      </c>
    </row>
    <row r="520" spans="1:19" x14ac:dyDescent="0.3">
      <c r="A520" t="s">
        <v>545</v>
      </c>
      <c r="B520">
        <v>1990</v>
      </c>
      <c r="C520" t="s">
        <v>15</v>
      </c>
      <c r="D520">
        <v>26</v>
      </c>
      <c r="E520">
        <v>2</v>
      </c>
      <c r="F520">
        <v>4670.6400000000003</v>
      </c>
      <c r="G520" t="s">
        <v>6</v>
      </c>
      <c r="H520" t="s">
        <v>6</v>
      </c>
      <c r="I520" t="s">
        <v>36</v>
      </c>
      <c r="J520" t="s">
        <v>15</v>
      </c>
      <c r="K520">
        <f t="shared" si="32"/>
        <v>1990</v>
      </c>
      <c r="L520" t="s">
        <v>6</v>
      </c>
      <c r="M520" t="s">
        <v>6</v>
      </c>
      <c r="N520" t="str">
        <f t="shared" si="33"/>
        <v>R1011</v>
      </c>
      <c r="O520" t="str">
        <f t="shared" si="34"/>
        <v>26-Sep-1990</v>
      </c>
      <c r="P520" s="10">
        <v>33142</v>
      </c>
      <c r="Q520" s="13">
        <v>4670.6400000000003</v>
      </c>
      <c r="R520" s="10">
        <v>45085</v>
      </c>
      <c r="S520" t="str">
        <f t="shared" si="35"/>
        <v>32</v>
      </c>
    </row>
    <row r="521" spans="1:19" x14ac:dyDescent="0.3">
      <c r="A521" t="s">
        <v>546</v>
      </c>
      <c r="B521">
        <v>1990</v>
      </c>
      <c r="C521" t="s">
        <v>5</v>
      </c>
      <c r="D521">
        <v>13</v>
      </c>
      <c r="E521">
        <v>2</v>
      </c>
      <c r="F521">
        <v>4673.3900000000003</v>
      </c>
      <c r="G521" t="s">
        <v>6</v>
      </c>
      <c r="H521" t="s">
        <v>11</v>
      </c>
      <c r="I521" t="s">
        <v>8</v>
      </c>
      <c r="J521" t="s">
        <v>5</v>
      </c>
      <c r="K521">
        <f t="shared" si="32"/>
        <v>1990</v>
      </c>
      <c r="L521" t="s">
        <v>6</v>
      </c>
      <c r="M521" t="s">
        <v>11</v>
      </c>
      <c r="N521" t="str">
        <f t="shared" si="33"/>
        <v>R1013</v>
      </c>
      <c r="O521" t="str">
        <f t="shared" si="34"/>
        <v>13-Jul-1990</v>
      </c>
      <c r="P521" s="10">
        <v>33067</v>
      </c>
      <c r="Q521" s="13">
        <v>4673.3900000000003</v>
      </c>
      <c r="R521" s="10">
        <v>45085</v>
      </c>
      <c r="S521" t="str">
        <f t="shared" si="35"/>
        <v>32</v>
      </c>
    </row>
    <row r="522" spans="1:19" x14ac:dyDescent="0.3">
      <c r="A522" t="s">
        <v>547</v>
      </c>
      <c r="B522">
        <v>1979</v>
      </c>
      <c r="C522" t="s">
        <v>31</v>
      </c>
      <c r="D522">
        <v>18</v>
      </c>
      <c r="E522">
        <v>2</v>
      </c>
      <c r="F522">
        <v>4674.2</v>
      </c>
      <c r="G522" t="s">
        <v>6</v>
      </c>
      <c r="H522" t="s">
        <v>11</v>
      </c>
      <c r="I522" t="s">
        <v>8</v>
      </c>
      <c r="J522" t="s">
        <v>31</v>
      </c>
      <c r="K522">
        <f t="shared" si="32"/>
        <v>1979</v>
      </c>
      <c r="L522" t="s">
        <v>6</v>
      </c>
      <c r="M522" t="s">
        <v>11</v>
      </c>
      <c r="N522" t="str">
        <f t="shared" si="33"/>
        <v>R1013</v>
      </c>
      <c r="O522" t="str">
        <f t="shared" si="34"/>
        <v>18-Oct-1979</v>
      </c>
      <c r="P522" s="10">
        <v>29146</v>
      </c>
      <c r="Q522" s="13">
        <v>4674.2</v>
      </c>
      <c r="R522" s="10">
        <v>45085</v>
      </c>
      <c r="S522" t="str">
        <f t="shared" si="35"/>
        <v>43</v>
      </c>
    </row>
    <row r="523" spans="1:19" x14ac:dyDescent="0.3">
      <c r="A523" t="s">
        <v>548</v>
      </c>
      <c r="B523">
        <v>2003</v>
      </c>
      <c r="C523" t="s">
        <v>31</v>
      </c>
      <c r="D523">
        <v>4</v>
      </c>
      <c r="E523">
        <v>0</v>
      </c>
      <c r="F523">
        <v>4678.8</v>
      </c>
      <c r="G523" t="s">
        <v>6</v>
      </c>
      <c r="H523" t="s">
        <v>11</v>
      </c>
      <c r="I523" t="s">
        <v>294</v>
      </c>
      <c r="J523" t="s">
        <v>31</v>
      </c>
      <c r="K523">
        <f t="shared" si="32"/>
        <v>2003</v>
      </c>
      <c r="L523" t="s">
        <v>6</v>
      </c>
      <c r="M523" t="s">
        <v>11</v>
      </c>
      <c r="N523" t="str">
        <f t="shared" si="33"/>
        <v>R1021</v>
      </c>
      <c r="O523" t="str">
        <f t="shared" si="34"/>
        <v>4-Oct-2003</v>
      </c>
      <c r="P523" s="10">
        <v>37898</v>
      </c>
      <c r="Q523" s="13">
        <v>4678.8</v>
      </c>
      <c r="R523" s="10">
        <v>45085</v>
      </c>
      <c r="S523" t="str">
        <f t="shared" si="35"/>
        <v>19</v>
      </c>
    </row>
    <row r="524" spans="1:19" x14ac:dyDescent="0.3">
      <c r="A524" t="s">
        <v>549</v>
      </c>
      <c r="B524">
        <v>1990</v>
      </c>
      <c r="C524" t="s">
        <v>15</v>
      </c>
      <c r="D524">
        <v>4</v>
      </c>
      <c r="E524">
        <v>2</v>
      </c>
      <c r="F524">
        <v>4686.3900000000003</v>
      </c>
      <c r="G524" t="s">
        <v>7</v>
      </c>
      <c r="H524" t="s">
        <v>7</v>
      </c>
      <c r="I524" t="s">
        <v>8</v>
      </c>
      <c r="J524" t="s">
        <v>15</v>
      </c>
      <c r="K524">
        <f t="shared" si="32"/>
        <v>1990</v>
      </c>
      <c r="L524" t="s">
        <v>7</v>
      </c>
      <c r="M524" t="s">
        <v>7</v>
      </c>
      <c r="N524" t="str">
        <f t="shared" si="33"/>
        <v>R1013</v>
      </c>
      <c r="O524" t="str">
        <f t="shared" si="34"/>
        <v>4-Sep-1990</v>
      </c>
      <c r="P524" s="10">
        <v>33120</v>
      </c>
      <c r="Q524" s="13">
        <v>4686.3900000000003</v>
      </c>
      <c r="R524" s="10">
        <v>45085</v>
      </c>
      <c r="S524" t="str">
        <f t="shared" si="35"/>
        <v>32</v>
      </c>
    </row>
    <row r="525" spans="1:19" x14ac:dyDescent="0.3">
      <c r="A525" t="s">
        <v>550</v>
      </c>
      <c r="B525">
        <v>2003</v>
      </c>
      <c r="C525" t="s">
        <v>13</v>
      </c>
      <c r="D525">
        <v>22</v>
      </c>
      <c r="E525">
        <v>5</v>
      </c>
      <c r="F525">
        <v>4687.8</v>
      </c>
      <c r="G525" t="s">
        <v>6</v>
      </c>
      <c r="H525" t="s">
        <v>7</v>
      </c>
      <c r="I525" t="s">
        <v>36</v>
      </c>
      <c r="J525" t="s">
        <v>13</v>
      </c>
      <c r="K525">
        <f t="shared" si="32"/>
        <v>2003</v>
      </c>
      <c r="L525" t="s">
        <v>6</v>
      </c>
      <c r="M525" t="s">
        <v>7</v>
      </c>
      <c r="N525" t="str">
        <f t="shared" si="33"/>
        <v>R1011</v>
      </c>
      <c r="O525" t="str">
        <f t="shared" si="34"/>
        <v>22-Jun-2003</v>
      </c>
      <c r="P525" s="10">
        <v>37794</v>
      </c>
      <c r="Q525" s="13">
        <v>4687.8</v>
      </c>
      <c r="R525" s="10">
        <v>45085</v>
      </c>
      <c r="S525" t="str">
        <f t="shared" si="35"/>
        <v>19</v>
      </c>
    </row>
    <row r="526" spans="1:19" x14ac:dyDescent="0.3">
      <c r="A526" t="s">
        <v>551</v>
      </c>
      <c r="B526">
        <v>1977</v>
      </c>
      <c r="C526" t="s">
        <v>25</v>
      </c>
      <c r="D526">
        <v>4</v>
      </c>
      <c r="E526">
        <v>2</v>
      </c>
      <c r="F526">
        <v>4699.47</v>
      </c>
      <c r="G526" t="s">
        <v>6</v>
      </c>
      <c r="H526" t="s">
        <v>7</v>
      </c>
      <c r="I526" t="s">
        <v>8</v>
      </c>
      <c r="J526" t="s">
        <v>25</v>
      </c>
      <c r="K526">
        <f t="shared" si="32"/>
        <v>1977</v>
      </c>
      <c r="L526" t="s">
        <v>6</v>
      </c>
      <c r="M526" t="s">
        <v>7</v>
      </c>
      <c r="N526" t="str">
        <f t="shared" si="33"/>
        <v>R1013</v>
      </c>
      <c r="O526" t="str">
        <f t="shared" si="34"/>
        <v>4-Dec-1977</v>
      </c>
      <c r="P526" s="10">
        <v>28463</v>
      </c>
      <c r="Q526" s="13">
        <v>4699.47</v>
      </c>
      <c r="R526" s="10">
        <v>45085</v>
      </c>
      <c r="S526" t="str">
        <f t="shared" si="35"/>
        <v>45</v>
      </c>
    </row>
    <row r="527" spans="1:19" x14ac:dyDescent="0.3">
      <c r="A527" t="s">
        <v>552</v>
      </c>
      <c r="B527">
        <v>1981</v>
      </c>
      <c r="C527" t="s">
        <v>29</v>
      </c>
      <c r="D527">
        <v>12</v>
      </c>
      <c r="E527">
        <v>1</v>
      </c>
      <c r="F527">
        <v>4712.12</v>
      </c>
      <c r="G527" t="s">
        <v>6</v>
      </c>
      <c r="H527" t="s">
        <v>7</v>
      </c>
      <c r="I527" t="s">
        <v>36</v>
      </c>
      <c r="J527" t="s">
        <v>29</v>
      </c>
      <c r="K527">
        <f t="shared" si="32"/>
        <v>1981</v>
      </c>
      <c r="L527" t="s">
        <v>6</v>
      </c>
      <c r="M527" t="s">
        <v>7</v>
      </c>
      <c r="N527" t="str">
        <f t="shared" si="33"/>
        <v>R1011</v>
      </c>
      <c r="O527" t="str">
        <f t="shared" si="34"/>
        <v>12-Aug-1981</v>
      </c>
      <c r="P527" s="10">
        <v>29810</v>
      </c>
      <c r="Q527" s="13">
        <v>4712.12</v>
      </c>
      <c r="R527" s="10">
        <v>45085</v>
      </c>
      <c r="S527" t="str">
        <f t="shared" si="35"/>
        <v>41</v>
      </c>
    </row>
    <row r="528" spans="1:19" x14ac:dyDescent="0.3">
      <c r="A528" t="s">
        <v>553</v>
      </c>
      <c r="B528">
        <v>1992</v>
      </c>
      <c r="C528" t="s">
        <v>31</v>
      </c>
      <c r="D528">
        <v>9</v>
      </c>
      <c r="E528">
        <v>1</v>
      </c>
      <c r="F528">
        <v>4718.2</v>
      </c>
      <c r="G528" t="s">
        <v>6</v>
      </c>
      <c r="H528" t="s">
        <v>7</v>
      </c>
      <c r="I528" t="s">
        <v>241</v>
      </c>
      <c r="J528" t="s">
        <v>31</v>
      </c>
      <c r="K528">
        <f t="shared" si="32"/>
        <v>1992</v>
      </c>
      <c r="L528" t="s">
        <v>6</v>
      </c>
      <c r="M528" t="s">
        <v>7</v>
      </c>
      <c r="N528" t="str">
        <f t="shared" si="33"/>
        <v>R1024</v>
      </c>
      <c r="O528" t="str">
        <f t="shared" si="34"/>
        <v>9-Oct-1992</v>
      </c>
      <c r="P528" s="10">
        <v>33886</v>
      </c>
      <c r="Q528" s="13">
        <v>4718.2</v>
      </c>
      <c r="R528" s="10">
        <v>45085</v>
      </c>
      <c r="S528" t="str">
        <f t="shared" si="35"/>
        <v>30</v>
      </c>
    </row>
    <row r="529" spans="1:19" x14ac:dyDescent="0.3">
      <c r="A529" t="s">
        <v>554</v>
      </c>
      <c r="B529">
        <v>1992</v>
      </c>
      <c r="C529" t="s">
        <v>15</v>
      </c>
      <c r="D529">
        <v>28</v>
      </c>
      <c r="E529">
        <v>1</v>
      </c>
      <c r="F529">
        <v>4719.5200000000004</v>
      </c>
      <c r="G529" t="s">
        <v>6</v>
      </c>
      <c r="H529" t="s">
        <v>6</v>
      </c>
      <c r="I529" t="s">
        <v>241</v>
      </c>
      <c r="J529" t="s">
        <v>15</v>
      </c>
      <c r="K529">
        <f t="shared" si="32"/>
        <v>1992</v>
      </c>
      <c r="L529" t="s">
        <v>6</v>
      </c>
      <c r="M529" t="s">
        <v>6</v>
      </c>
      <c r="N529" t="str">
        <f t="shared" si="33"/>
        <v>R1024</v>
      </c>
      <c r="O529" t="str">
        <f t="shared" si="34"/>
        <v>28-Sep-1992</v>
      </c>
      <c r="P529" s="10">
        <v>33875</v>
      </c>
      <c r="Q529" s="13">
        <v>4719.5200000000004</v>
      </c>
      <c r="R529" s="10">
        <v>45085</v>
      </c>
      <c r="S529" t="str">
        <f t="shared" si="35"/>
        <v>30</v>
      </c>
    </row>
    <row r="530" spans="1:19" x14ac:dyDescent="0.3">
      <c r="A530" t="s">
        <v>555</v>
      </c>
      <c r="B530">
        <v>1994</v>
      </c>
      <c r="C530" t="s">
        <v>29</v>
      </c>
      <c r="D530">
        <v>12</v>
      </c>
      <c r="E530">
        <v>2</v>
      </c>
      <c r="F530">
        <v>4719.74</v>
      </c>
      <c r="G530" t="s">
        <v>6</v>
      </c>
      <c r="H530" t="s">
        <v>11</v>
      </c>
      <c r="I530" t="s">
        <v>18</v>
      </c>
      <c r="J530" t="s">
        <v>29</v>
      </c>
      <c r="K530">
        <f t="shared" si="32"/>
        <v>1994</v>
      </c>
      <c r="L530" t="s">
        <v>6</v>
      </c>
      <c r="M530" t="s">
        <v>11</v>
      </c>
      <c r="N530" t="str">
        <f t="shared" si="33"/>
        <v>R1012</v>
      </c>
      <c r="O530" t="str">
        <f t="shared" si="34"/>
        <v>12-Aug-1994</v>
      </c>
      <c r="P530" s="10">
        <v>34558</v>
      </c>
      <c r="Q530" s="13">
        <v>4719.74</v>
      </c>
      <c r="R530" s="10">
        <v>45085</v>
      </c>
      <c r="S530" t="str">
        <f t="shared" si="35"/>
        <v>28</v>
      </c>
    </row>
    <row r="531" spans="1:19" x14ac:dyDescent="0.3">
      <c r="A531" t="s">
        <v>556</v>
      </c>
      <c r="B531">
        <v>1980</v>
      </c>
      <c r="C531" t="s">
        <v>5</v>
      </c>
      <c r="D531">
        <v>2</v>
      </c>
      <c r="E531">
        <v>2</v>
      </c>
      <c r="F531">
        <v>4728.71</v>
      </c>
      <c r="G531" t="s">
        <v>6</v>
      </c>
      <c r="H531" t="s">
        <v>7</v>
      </c>
      <c r="I531" t="s">
        <v>18</v>
      </c>
      <c r="J531" t="s">
        <v>5</v>
      </c>
      <c r="K531">
        <f t="shared" si="32"/>
        <v>1980</v>
      </c>
      <c r="L531" t="s">
        <v>6</v>
      </c>
      <c r="M531" t="s">
        <v>7</v>
      </c>
      <c r="N531" t="str">
        <f t="shared" si="33"/>
        <v>R1012</v>
      </c>
      <c r="O531" t="str">
        <f t="shared" si="34"/>
        <v>2-Jul-1980</v>
      </c>
      <c r="P531" s="10">
        <v>29404</v>
      </c>
      <c r="Q531" s="13">
        <v>4728.71</v>
      </c>
      <c r="R531" s="10">
        <v>45085</v>
      </c>
      <c r="S531" t="str">
        <f t="shared" si="35"/>
        <v>42</v>
      </c>
    </row>
    <row r="532" spans="1:19" x14ac:dyDescent="0.3">
      <c r="A532" t="s">
        <v>557</v>
      </c>
      <c r="B532">
        <v>1986</v>
      </c>
      <c r="C532" t="s">
        <v>15</v>
      </c>
      <c r="D532">
        <v>5</v>
      </c>
      <c r="E532">
        <v>3</v>
      </c>
      <c r="F532">
        <v>4734.6400000000003</v>
      </c>
      <c r="G532" t="s">
        <v>6</v>
      </c>
      <c r="H532" t="s">
        <v>11</v>
      </c>
      <c r="I532" t="s">
        <v>8</v>
      </c>
      <c r="J532" t="s">
        <v>15</v>
      </c>
      <c r="K532">
        <f t="shared" si="32"/>
        <v>1986</v>
      </c>
      <c r="L532" t="s">
        <v>6</v>
      </c>
      <c r="M532" t="s">
        <v>11</v>
      </c>
      <c r="N532" t="str">
        <f t="shared" si="33"/>
        <v>R1013</v>
      </c>
      <c r="O532" t="str">
        <f t="shared" si="34"/>
        <v>5-Sep-1986</v>
      </c>
      <c r="P532" s="10">
        <v>31660</v>
      </c>
      <c r="Q532" s="13">
        <v>4734.6400000000003</v>
      </c>
      <c r="R532" s="10">
        <v>45085</v>
      </c>
      <c r="S532" t="str">
        <f t="shared" si="35"/>
        <v>36</v>
      </c>
    </row>
    <row r="533" spans="1:19" x14ac:dyDescent="0.3">
      <c r="A533" t="s">
        <v>558</v>
      </c>
      <c r="B533">
        <v>1991</v>
      </c>
      <c r="C533" t="s">
        <v>31</v>
      </c>
      <c r="D533">
        <v>12</v>
      </c>
      <c r="E533">
        <v>1</v>
      </c>
      <c r="F533">
        <v>4738.2700000000004</v>
      </c>
      <c r="G533" t="s">
        <v>6</v>
      </c>
      <c r="H533" t="s">
        <v>7</v>
      </c>
      <c r="I533" t="s">
        <v>18</v>
      </c>
      <c r="J533" t="s">
        <v>31</v>
      </c>
      <c r="K533">
        <f t="shared" si="32"/>
        <v>1991</v>
      </c>
      <c r="L533" t="s">
        <v>6</v>
      </c>
      <c r="M533" t="s">
        <v>7</v>
      </c>
      <c r="N533" t="str">
        <f t="shared" si="33"/>
        <v>R1012</v>
      </c>
      <c r="O533" t="str">
        <f t="shared" si="34"/>
        <v>12-Oct-1991</v>
      </c>
      <c r="P533" s="10">
        <v>33523</v>
      </c>
      <c r="Q533" s="13">
        <v>4738.2700000000004</v>
      </c>
      <c r="R533" s="10">
        <v>45085</v>
      </c>
      <c r="S533" t="str">
        <f t="shared" si="35"/>
        <v>31</v>
      </c>
    </row>
    <row r="534" spans="1:19" x14ac:dyDescent="0.3">
      <c r="A534" t="s">
        <v>559</v>
      </c>
      <c r="B534">
        <v>2004</v>
      </c>
      <c r="C534" t="s">
        <v>10</v>
      </c>
      <c r="D534">
        <v>24</v>
      </c>
      <c r="E534">
        <v>0</v>
      </c>
      <c r="F534">
        <v>4740.78</v>
      </c>
      <c r="G534" t="s">
        <v>6</v>
      </c>
      <c r="H534" t="s">
        <v>7</v>
      </c>
      <c r="I534" t="s">
        <v>294</v>
      </c>
      <c r="J534" t="s">
        <v>10</v>
      </c>
      <c r="K534">
        <f t="shared" si="32"/>
        <v>2004</v>
      </c>
      <c r="L534" t="s">
        <v>6</v>
      </c>
      <c r="M534" t="s">
        <v>7</v>
      </c>
      <c r="N534" t="str">
        <f t="shared" si="33"/>
        <v>R1021</v>
      </c>
      <c r="O534" t="str">
        <f t="shared" si="34"/>
        <v>24-Nov-2004</v>
      </c>
      <c r="P534" s="10">
        <v>38315</v>
      </c>
      <c r="Q534" s="13">
        <v>4740.78</v>
      </c>
      <c r="R534" s="10">
        <v>45085</v>
      </c>
      <c r="S534" t="str">
        <f t="shared" si="35"/>
        <v>18</v>
      </c>
    </row>
    <row r="535" spans="1:19" x14ac:dyDescent="0.3">
      <c r="A535" t="s">
        <v>560</v>
      </c>
      <c r="B535">
        <v>1987</v>
      </c>
      <c r="C535" t="s">
        <v>13</v>
      </c>
      <c r="D535">
        <v>5</v>
      </c>
      <c r="E535">
        <v>1</v>
      </c>
      <c r="F535">
        <v>4746.34</v>
      </c>
      <c r="G535" t="s">
        <v>6</v>
      </c>
      <c r="H535" t="s">
        <v>6</v>
      </c>
      <c r="I535" t="s">
        <v>36</v>
      </c>
      <c r="J535" t="s">
        <v>13</v>
      </c>
      <c r="K535">
        <f t="shared" si="32"/>
        <v>1987</v>
      </c>
      <c r="L535" t="s">
        <v>6</v>
      </c>
      <c r="M535" t="s">
        <v>6</v>
      </c>
      <c r="N535" t="str">
        <f t="shared" si="33"/>
        <v>R1011</v>
      </c>
      <c r="O535" t="str">
        <f t="shared" si="34"/>
        <v>5-Jun-1987</v>
      </c>
      <c r="P535" s="10">
        <v>31933</v>
      </c>
      <c r="Q535" s="13">
        <v>4746.34</v>
      </c>
      <c r="R535" s="10">
        <v>45085</v>
      </c>
      <c r="S535" t="str">
        <f t="shared" si="35"/>
        <v>36</v>
      </c>
    </row>
    <row r="536" spans="1:19" x14ac:dyDescent="0.3">
      <c r="A536" t="s">
        <v>561</v>
      </c>
      <c r="B536">
        <v>1987</v>
      </c>
      <c r="C536" t="s">
        <v>15</v>
      </c>
      <c r="D536">
        <v>2</v>
      </c>
      <c r="E536">
        <v>1</v>
      </c>
      <c r="F536">
        <v>4747.05</v>
      </c>
      <c r="G536" t="s">
        <v>6</v>
      </c>
      <c r="H536" t="s">
        <v>6</v>
      </c>
      <c r="I536" t="s">
        <v>8</v>
      </c>
      <c r="J536" t="s">
        <v>15</v>
      </c>
      <c r="K536">
        <f t="shared" si="32"/>
        <v>1987</v>
      </c>
      <c r="L536" t="s">
        <v>6</v>
      </c>
      <c r="M536" t="s">
        <v>6</v>
      </c>
      <c r="N536" t="str">
        <f t="shared" si="33"/>
        <v>R1013</v>
      </c>
      <c r="O536" t="str">
        <f t="shared" si="34"/>
        <v>2-Sep-1987</v>
      </c>
      <c r="P536" s="10">
        <v>32022</v>
      </c>
      <c r="Q536" s="13">
        <v>4747.05</v>
      </c>
      <c r="R536" s="10">
        <v>45085</v>
      </c>
      <c r="S536" t="str">
        <f t="shared" si="35"/>
        <v>35</v>
      </c>
    </row>
    <row r="537" spans="1:19" x14ac:dyDescent="0.3">
      <c r="A537" t="s">
        <v>562</v>
      </c>
      <c r="B537">
        <v>1987</v>
      </c>
      <c r="C537" t="s">
        <v>10</v>
      </c>
      <c r="D537">
        <v>22</v>
      </c>
      <c r="E537">
        <v>1</v>
      </c>
      <c r="F537">
        <v>4751.07</v>
      </c>
      <c r="G537" t="s">
        <v>7</v>
      </c>
      <c r="H537" t="s">
        <v>11</v>
      </c>
      <c r="I537" t="s">
        <v>36</v>
      </c>
      <c r="J537" t="s">
        <v>10</v>
      </c>
      <c r="K537">
        <f t="shared" si="32"/>
        <v>1987</v>
      </c>
      <c r="L537" t="s">
        <v>7</v>
      </c>
      <c r="M537" t="s">
        <v>11</v>
      </c>
      <c r="N537" t="str">
        <f t="shared" si="33"/>
        <v>R1011</v>
      </c>
      <c r="O537" t="str">
        <f t="shared" si="34"/>
        <v>22-Nov-1987</v>
      </c>
      <c r="P537" s="10">
        <v>32103</v>
      </c>
      <c r="Q537" s="13">
        <v>4751.07</v>
      </c>
      <c r="R537" s="10">
        <v>45085</v>
      </c>
      <c r="S537" t="str">
        <f t="shared" si="35"/>
        <v>35</v>
      </c>
    </row>
    <row r="538" spans="1:19" x14ac:dyDescent="0.3">
      <c r="A538" t="s">
        <v>563</v>
      </c>
      <c r="B538">
        <v>1992</v>
      </c>
      <c r="C538" t="s">
        <v>29</v>
      </c>
      <c r="D538">
        <v>16</v>
      </c>
      <c r="E538">
        <v>2</v>
      </c>
      <c r="F538">
        <v>4753.6400000000003</v>
      </c>
      <c r="G538" t="s">
        <v>6</v>
      </c>
      <c r="H538" t="s">
        <v>7</v>
      </c>
      <c r="I538" t="s">
        <v>8</v>
      </c>
      <c r="J538" t="s">
        <v>29</v>
      </c>
      <c r="K538">
        <f t="shared" si="32"/>
        <v>1992</v>
      </c>
      <c r="L538" t="s">
        <v>6</v>
      </c>
      <c r="M538" t="s">
        <v>7</v>
      </c>
      <c r="N538" t="str">
        <f t="shared" si="33"/>
        <v>R1013</v>
      </c>
      <c r="O538" t="str">
        <f t="shared" si="34"/>
        <v>16-Aug-1992</v>
      </c>
      <c r="P538" s="10">
        <v>33832</v>
      </c>
      <c r="Q538" s="13">
        <v>4753.6400000000003</v>
      </c>
      <c r="R538" s="10">
        <v>45085</v>
      </c>
      <c r="S538" t="str">
        <f t="shared" si="35"/>
        <v>30</v>
      </c>
    </row>
    <row r="539" spans="1:19" x14ac:dyDescent="0.3">
      <c r="A539" t="s">
        <v>564</v>
      </c>
      <c r="B539">
        <v>1987</v>
      </c>
      <c r="C539" t="s">
        <v>15</v>
      </c>
      <c r="D539">
        <v>27</v>
      </c>
      <c r="E539">
        <v>1</v>
      </c>
      <c r="F539">
        <v>4762.33</v>
      </c>
      <c r="G539" t="s">
        <v>7</v>
      </c>
      <c r="H539" t="s">
        <v>7</v>
      </c>
      <c r="I539" t="s">
        <v>36</v>
      </c>
      <c r="J539" t="s">
        <v>15</v>
      </c>
      <c r="K539">
        <f t="shared" si="32"/>
        <v>1987</v>
      </c>
      <c r="L539" t="s">
        <v>7</v>
      </c>
      <c r="M539" t="s">
        <v>7</v>
      </c>
      <c r="N539" t="str">
        <f t="shared" si="33"/>
        <v>R1011</v>
      </c>
      <c r="O539" t="str">
        <f t="shared" si="34"/>
        <v>27-Sep-1987</v>
      </c>
      <c r="P539" s="10">
        <v>32047</v>
      </c>
      <c r="Q539" s="13">
        <v>4762.33</v>
      </c>
      <c r="R539" s="10">
        <v>45085</v>
      </c>
      <c r="S539" t="str">
        <f t="shared" si="35"/>
        <v>35</v>
      </c>
    </row>
    <row r="540" spans="1:19" x14ac:dyDescent="0.3">
      <c r="A540" t="s">
        <v>565</v>
      </c>
      <c r="B540">
        <v>1989</v>
      </c>
      <c r="C540" t="s">
        <v>29</v>
      </c>
      <c r="D540">
        <v>1</v>
      </c>
      <c r="E540">
        <v>1</v>
      </c>
      <c r="F540">
        <v>4766.0200000000004</v>
      </c>
      <c r="G540" t="s">
        <v>6</v>
      </c>
      <c r="H540" t="s">
        <v>7</v>
      </c>
      <c r="I540" t="s">
        <v>36</v>
      </c>
      <c r="J540" t="s">
        <v>29</v>
      </c>
      <c r="K540">
        <f t="shared" si="32"/>
        <v>1989</v>
      </c>
      <c r="L540" t="s">
        <v>6</v>
      </c>
      <c r="M540" t="s">
        <v>7</v>
      </c>
      <c r="N540" t="str">
        <f t="shared" si="33"/>
        <v>R1011</v>
      </c>
      <c r="O540" t="str">
        <f t="shared" si="34"/>
        <v>1-Aug-1989</v>
      </c>
      <c r="P540" s="10">
        <v>32721</v>
      </c>
      <c r="Q540" s="13">
        <v>4766.0200000000004</v>
      </c>
      <c r="R540" s="10">
        <v>45085</v>
      </c>
      <c r="S540" t="str">
        <f t="shared" si="35"/>
        <v>33</v>
      </c>
    </row>
    <row r="541" spans="1:19" x14ac:dyDescent="0.3">
      <c r="A541" t="s">
        <v>566</v>
      </c>
      <c r="B541">
        <v>1989</v>
      </c>
      <c r="C541" t="s">
        <v>25</v>
      </c>
      <c r="D541">
        <v>9</v>
      </c>
      <c r="E541">
        <v>1</v>
      </c>
      <c r="F541">
        <v>4779.6000000000004</v>
      </c>
      <c r="G541" t="s">
        <v>6</v>
      </c>
      <c r="H541" t="s">
        <v>7</v>
      </c>
      <c r="I541" t="s">
        <v>8</v>
      </c>
      <c r="J541" t="s">
        <v>25</v>
      </c>
      <c r="K541">
        <f t="shared" si="32"/>
        <v>1989</v>
      </c>
      <c r="L541" t="s">
        <v>6</v>
      </c>
      <c r="M541" t="s">
        <v>7</v>
      </c>
      <c r="N541" t="str">
        <f t="shared" si="33"/>
        <v>R1013</v>
      </c>
      <c r="O541" t="str">
        <f t="shared" si="34"/>
        <v>9-Dec-1989</v>
      </c>
      <c r="P541" s="10">
        <v>32851</v>
      </c>
      <c r="Q541" s="13">
        <v>4779.6000000000004</v>
      </c>
      <c r="R541" s="10">
        <v>45085</v>
      </c>
      <c r="S541" t="str">
        <f t="shared" si="35"/>
        <v>33</v>
      </c>
    </row>
    <row r="542" spans="1:19" x14ac:dyDescent="0.3">
      <c r="A542" t="s">
        <v>567</v>
      </c>
      <c r="B542">
        <v>1987</v>
      </c>
      <c r="C542" t="s">
        <v>13</v>
      </c>
      <c r="D542">
        <v>22</v>
      </c>
      <c r="E542">
        <v>3</v>
      </c>
      <c r="F542">
        <v>4787.42</v>
      </c>
      <c r="G542" t="s">
        <v>6</v>
      </c>
      <c r="H542" t="s">
        <v>7</v>
      </c>
      <c r="I542" t="s">
        <v>8</v>
      </c>
      <c r="J542" t="s">
        <v>13</v>
      </c>
      <c r="K542">
        <f t="shared" si="32"/>
        <v>1987</v>
      </c>
      <c r="L542" t="s">
        <v>6</v>
      </c>
      <c r="M542" t="s">
        <v>7</v>
      </c>
      <c r="N542" t="str">
        <f t="shared" si="33"/>
        <v>R1013</v>
      </c>
      <c r="O542" t="str">
        <f t="shared" si="34"/>
        <v>22-Jun-1987</v>
      </c>
      <c r="P542" s="10">
        <v>31950</v>
      </c>
      <c r="Q542" s="13">
        <v>4787.42</v>
      </c>
      <c r="R542" s="10">
        <v>45085</v>
      </c>
      <c r="S542" t="str">
        <f t="shared" si="35"/>
        <v>35</v>
      </c>
    </row>
    <row r="543" spans="1:19" x14ac:dyDescent="0.3">
      <c r="A543" t="s">
        <v>568</v>
      </c>
      <c r="B543">
        <v>1989</v>
      </c>
      <c r="C543" t="s">
        <v>25</v>
      </c>
      <c r="D543">
        <v>16</v>
      </c>
      <c r="E543">
        <v>1</v>
      </c>
      <c r="F543">
        <v>4795.66</v>
      </c>
      <c r="G543" t="s">
        <v>6</v>
      </c>
      <c r="H543" t="s">
        <v>11</v>
      </c>
      <c r="I543" t="s">
        <v>8</v>
      </c>
      <c r="J543" t="s">
        <v>25</v>
      </c>
      <c r="K543">
        <f t="shared" si="32"/>
        <v>1989</v>
      </c>
      <c r="L543" t="s">
        <v>6</v>
      </c>
      <c r="M543" t="s">
        <v>11</v>
      </c>
      <c r="N543" t="str">
        <f t="shared" si="33"/>
        <v>R1013</v>
      </c>
      <c r="O543" t="str">
        <f t="shared" si="34"/>
        <v>16-Dec-1989</v>
      </c>
      <c r="P543" s="10">
        <v>32858</v>
      </c>
      <c r="Q543" s="13">
        <v>4795.66</v>
      </c>
      <c r="R543" s="10">
        <v>45085</v>
      </c>
      <c r="S543" t="str">
        <f t="shared" si="35"/>
        <v>33</v>
      </c>
    </row>
    <row r="544" spans="1:19" x14ac:dyDescent="0.3">
      <c r="A544" t="s">
        <v>569</v>
      </c>
      <c r="B544">
        <v>1978</v>
      </c>
      <c r="C544" t="s">
        <v>31</v>
      </c>
      <c r="D544">
        <v>3</v>
      </c>
      <c r="E544">
        <v>2</v>
      </c>
      <c r="F544">
        <v>4812.34</v>
      </c>
      <c r="G544" t="s">
        <v>6</v>
      </c>
      <c r="H544" t="s">
        <v>7</v>
      </c>
      <c r="I544" t="s">
        <v>8</v>
      </c>
      <c r="J544" t="s">
        <v>31</v>
      </c>
      <c r="K544">
        <f t="shared" si="32"/>
        <v>1978</v>
      </c>
      <c r="L544" t="s">
        <v>6</v>
      </c>
      <c r="M544" t="s">
        <v>7</v>
      </c>
      <c r="N544" t="str">
        <f t="shared" si="33"/>
        <v>R1013</v>
      </c>
      <c r="O544" t="str">
        <f t="shared" si="34"/>
        <v>3-Oct-1978</v>
      </c>
      <c r="P544" s="10">
        <v>28766</v>
      </c>
      <c r="Q544" s="13">
        <v>4812.34</v>
      </c>
      <c r="R544" s="10">
        <v>45085</v>
      </c>
      <c r="S544" t="str">
        <f t="shared" si="35"/>
        <v>44</v>
      </c>
    </row>
    <row r="545" spans="1:19" x14ac:dyDescent="0.3">
      <c r="A545" t="s">
        <v>570</v>
      </c>
      <c r="B545">
        <v>1981</v>
      </c>
      <c r="C545" t="s">
        <v>5</v>
      </c>
      <c r="D545">
        <v>3</v>
      </c>
      <c r="E545">
        <v>1</v>
      </c>
      <c r="F545">
        <v>4827.1000000000004</v>
      </c>
      <c r="G545" t="s">
        <v>6</v>
      </c>
      <c r="H545" t="s">
        <v>11</v>
      </c>
      <c r="I545" t="s">
        <v>8</v>
      </c>
      <c r="J545" t="s">
        <v>5</v>
      </c>
      <c r="K545">
        <f t="shared" si="32"/>
        <v>1981</v>
      </c>
      <c r="L545" t="s">
        <v>6</v>
      </c>
      <c r="M545" t="s">
        <v>11</v>
      </c>
      <c r="N545" t="str">
        <f t="shared" si="33"/>
        <v>R1013</v>
      </c>
      <c r="O545" t="str">
        <f t="shared" si="34"/>
        <v>3-Jul-1981</v>
      </c>
      <c r="P545" s="10">
        <v>29770</v>
      </c>
      <c r="Q545" s="13">
        <v>4827.1000000000004</v>
      </c>
      <c r="R545" s="10">
        <v>45085</v>
      </c>
      <c r="S545" t="str">
        <f t="shared" si="35"/>
        <v>41</v>
      </c>
    </row>
    <row r="546" spans="1:19" x14ac:dyDescent="0.3">
      <c r="A546" t="s">
        <v>571</v>
      </c>
      <c r="B546">
        <v>1995</v>
      </c>
      <c r="C546" t="s">
        <v>25</v>
      </c>
      <c r="D546">
        <v>1</v>
      </c>
      <c r="E546">
        <v>3</v>
      </c>
      <c r="F546">
        <v>4827.8999999999996</v>
      </c>
      <c r="G546" t="s">
        <v>11</v>
      </c>
      <c r="H546" t="s">
        <v>6</v>
      </c>
      <c r="J546" t="s">
        <v>25</v>
      </c>
      <c r="K546">
        <f t="shared" si="32"/>
        <v>1995</v>
      </c>
      <c r="L546" t="s">
        <v>11</v>
      </c>
      <c r="M546" t="s">
        <v>6</v>
      </c>
      <c r="N546" s="7" t="str">
        <f>IF(ISBLANK(I546),"Unknown",I546)</f>
        <v>Unknown</v>
      </c>
      <c r="O546" t="str">
        <f t="shared" si="34"/>
        <v>1-Dec-1995</v>
      </c>
      <c r="P546" s="10">
        <v>35034</v>
      </c>
      <c r="Q546" s="13">
        <v>4827.8999999999996</v>
      </c>
      <c r="R546" s="10">
        <v>45085</v>
      </c>
      <c r="S546" t="str">
        <f t="shared" si="35"/>
        <v>27</v>
      </c>
    </row>
    <row r="547" spans="1:19" x14ac:dyDescent="0.3">
      <c r="A547" t="s">
        <v>572</v>
      </c>
      <c r="B547">
        <v>2002</v>
      </c>
      <c r="C547" t="s">
        <v>13</v>
      </c>
      <c r="D547">
        <v>27</v>
      </c>
      <c r="E547">
        <v>5</v>
      </c>
      <c r="F547">
        <v>4830.63</v>
      </c>
      <c r="G547" t="s">
        <v>6</v>
      </c>
      <c r="H547" t="s">
        <v>11</v>
      </c>
      <c r="I547" t="s">
        <v>36</v>
      </c>
      <c r="J547" t="s">
        <v>13</v>
      </c>
      <c r="K547">
        <f t="shared" si="32"/>
        <v>2002</v>
      </c>
      <c r="L547" t="s">
        <v>6</v>
      </c>
      <c r="M547" t="s">
        <v>11</v>
      </c>
      <c r="N547" t="str">
        <f t="shared" si="33"/>
        <v>R1011</v>
      </c>
      <c r="O547" t="str">
        <f t="shared" si="34"/>
        <v>27-Jun-2002</v>
      </c>
      <c r="P547" s="10">
        <v>37434</v>
      </c>
      <c r="Q547" s="13">
        <v>4830.63</v>
      </c>
      <c r="R547" s="10">
        <v>45085</v>
      </c>
      <c r="S547" t="str">
        <f t="shared" si="35"/>
        <v>20</v>
      </c>
    </row>
    <row r="548" spans="1:19" x14ac:dyDescent="0.3">
      <c r="A548" t="s">
        <v>573</v>
      </c>
      <c r="B548">
        <v>2000</v>
      </c>
      <c r="C548" t="s">
        <v>25</v>
      </c>
      <c r="D548">
        <v>11</v>
      </c>
      <c r="E548">
        <v>0</v>
      </c>
      <c r="F548">
        <v>4835.43</v>
      </c>
      <c r="G548" t="s">
        <v>6</v>
      </c>
      <c r="H548" t="s">
        <v>6</v>
      </c>
      <c r="I548" t="s">
        <v>294</v>
      </c>
      <c r="J548" t="s">
        <v>25</v>
      </c>
      <c r="K548">
        <f t="shared" si="32"/>
        <v>2000</v>
      </c>
      <c r="L548" t="s">
        <v>6</v>
      </c>
      <c r="M548" t="s">
        <v>6</v>
      </c>
      <c r="N548" t="str">
        <f t="shared" si="33"/>
        <v>R1021</v>
      </c>
      <c r="O548" t="str">
        <f t="shared" si="34"/>
        <v>11-Dec-2000</v>
      </c>
      <c r="P548" s="10">
        <v>36871</v>
      </c>
      <c r="Q548" s="13">
        <v>4835.43</v>
      </c>
      <c r="R548" s="10">
        <v>45085</v>
      </c>
      <c r="S548" t="str">
        <f t="shared" si="35"/>
        <v>22</v>
      </c>
    </row>
    <row r="549" spans="1:19" x14ac:dyDescent="0.3">
      <c r="A549" t="s">
        <v>574</v>
      </c>
      <c r="B549">
        <v>1992</v>
      </c>
      <c r="C549" t="s">
        <v>15</v>
      </c>
      <c r="D549">
        <v>10</v>
      </c>
      <c r="E549">
        <v>3</v>
      </c>
      <c r="F549">
        <v>4837.58</v>
      </c>
      <c r="G549" t="s">
        <v>7</v>
      </c>
      <c r="H549" t="s">
        <v>6</v>
      </c>
      <c r="I549" t="s">
        <v>8</v>
      </c>
      <c r="J549" t="s">
        <v>15</v>
      </c>
      <c r="K549">
        <f t="shared" si="32"/>
        <v>1992</v>
      </c>
      <c r="L549" t="s">
        <v>7</v>
      </c>
      <c r="M549" t="s">
        <v>6</v>
      </c>
      <c r="N549" t="str">
        <f t="shared" si="33"/>
        <v>R1013</v>
      </c>
      <c r="O549" t="str">
        <f t="shared" si="34"/>
        <v>10-Sep-1992</v>
      </c>
      <c r="P549" s="10">
        <v>33857</v>
      </c>
      <c r="Q549" s="13">
        <v>4837.58</v>
      </c>
      <c r="R549" s="10">
        <v>45085</v>
      </c>
      <c r="S549" t="str">
        <f t="shared" si="35"/>
        <v>30</v>
      </c>
    </row>
    <row r="550" spans="1:19" x14ac:dyDescent="0.3">
      <c r="A550" t="s">
        <v>575</v>
      </c>
      <c r="B550">
        <v>1984</v>
      </c>
      <c r="C550" t="s">
        <v>31</v>
      </c>
      <c r="D550">
        <v>15</v>
      </c>
      <c r="E550">
        <v>3</v>
      </c>
      <c r="F550">
        <v>4839.18</v>
      </c>
      <c r="G550" t="s">
        <v>6</v>
      </c>
      <c r="H550" t="s">
        <v>11</v>
      </c>
      <c r="I550" t="s">
        <v>18</v>
      </c>
      <c r="J550" t="s">
        <v>31</v>
      </c>
      <c r="K550">
        <f t="shared" si="32"/>
        <v>1984</v>
      </c>
      <c r="L550" t="s">
        <v>6</v>
      </c>
      <c r="M550" t="s">
        <v>11</v>
      </c>
      <c r="N550" t="str">
        <f t="shared" si="33"/>
        <v>R1012</v>
      </c>
      <c r="O550" t="str">
        <f t="shared" si="34"/>
        <v>15-Oct-1984</v>
      </c>
      <c r="P550" s="10">
        <v>30970</v>
      </c>
      <c r="Q550" s="13">
        <v>4839.18</v>
      </c>
      <c r="R550" s="10">
        <v>45085</v>
      </c>
      <c r="S550" t="str">
        <f t="shared" si="35"/>
        <v>38</v>
      </c>
    </row>
    <row r="551" spans="1:19" x14ac:dyDescent="0.3">
      <c r="A551" t="s">
        <v>576</v>
      </c>
      <c r="B551">
        <v>1995</v>
      </c>
      <c r="C551" t="s">
        <v>15</v>
      </c>
      <c r="D551">
        <v>29</v>
      </c>
      <c r="E551">
        <v>0</v>
      </c>
      <c r="F551">
        <v>4840.95</v>
      </c>
      <c r="G551" t="s">
        <v>6</v>
      </c>
      <c r="H551" t="s">
        <v>11</v>
      </c>
      <c r="I551" t="s">
        <v>294</v>
      </c>
      <c r="J551" t="s">
        <v>15</v>
      </c>
      <c r="K551">
        <f t="shared" si="32"/>
        <v>1995</v>
      </c>
      <c r="L551" t="s">
        <v>6</v>
      </c>
      <c r="M551" t="s">
        <v>11</v>
      </c>
      <c r="N551" t="str">
        <f t="shared" si="33"/>
        <v>R1021</v>
      </c>
      <c r="O551" t="str">
        <f t="shared" si="34"/>
        <v>29-Sep-1995</v>
      </c>
      <c r="P551" s="10">
        <v>34971</v>
      </c>
      <c r="Q551" s="13">
        <v>4840.95</v>
      </c>
      <c r="R551" s="10">
        <v>45085</v>
      </c>
      <c r="S551" t="str">
        <f t="shared" si="35"/>
        <v>27</v>
      </c>
    </row>
    <row r="552" spans="1:19" x14ac:dyDescent="0.3">
      <c r="A552" t="s">
        <v>577</v>
      </c>
      <c r="B552">
        <v>1979</v>
      </c>
      <c r="C552" t="s">
        <v>25</v>
      </c>
      <c r="D552">
        <v>13</v>
      </c>
      <c r="E552">
        <v>2</v>
      </c>
      <c r="F552">
        <v>4843.79</v>
      </c>
      <c r="G552" t="s">
        <v>6</v>
      </c>
      <c r="H552" t="s">
        <v>7</v>
      </c>
      <c r="I552" t="s">
        <v>8</v>
      </c>
      <c r="J552" t="s">
        <v>25</v>
      </c>
      <c r="K552">
        <f t="shared" si="32"/>
        <v>1979</v>
      </c>
      <c r="L552" t="s">
        <v>6</v>
      </c>
      <c r="M552" t="s">
        <v>7</v>
      </c>
      <c r="N552" t="str">
        <f t="shared" si="33"/>
        <v>R1013</v>
      </c>
      <c r="O552" t="str">
        <f t="shared" si="34"/>
        <v>13-Dec-1979</v>
      </c>
      <c r="P552" s="10">
        <v>29202</v>
      </c>
      <c r="Q552" s="13">
        <v>4843.79</v>
      </c>
      <c r="R552" s="10">
        <v>45085</v>
      </c>
      <c r="S552" t="str">
        <f t="shared" si="35"/>
        <v>43</v>
      </c>
    </row>
    <row r="553" spans="1:19" x14ac:dyDescent="0.3">
      <c r="A553" t="s">
        <v>578</v>
      </c>
      <c r="B553">
        <v>1974</v>
      </c>
      <c r="C553" t="s">
        <v>15</v>
      </c>
      <c r="D553">
        <v>11</v>
      </c>
      <c r="E553">
        <v>0</v>
      </c>
      <c r="F553">
        <v>4844.67</v>
      </c>
      <c r="G553" t="s">
        <v>6</v>
      </c>
      <c r="H553" t="s">
        <v>6</v>
      </c>
      <c r="I553" t="s">
        <v>8</v>
      </c>
      <c r="J553" t="s">
        <v>15</v>
      </c>
      <c r="K553">
        <f t="shared" si="32"/>
        <v>1974</v>
      </c>
      <c r="L553" t="s">
        <v>6</v>
      </c>
      <c r="M553" t="s">
        <v>6</v>
      </c>
      <c r="N553" t="str">
        <f t="shared" si="33"/>
        <v>R1013</v>
      </c>
      <c r="O553" t="str">
        <f t="shared" si="34"/>
        <v>11-Sep-1974</v>
      </c>
      <c r="P553" s="10">
        <v>27283</v>
      </c>
      <c r="Q553" s="13">
        <v>4844.67</v>
      </c>
      <c r="R553" s="10">
        <v>45085</v>
      </c>
      <c r="S553" t="str">
        <f t="shared" si="35"/>
        <v>48</v>
      </c>
    </row>
    <row r="554" spans="1:19" x14ac:dyDescent="0.3">
      <c r="A554" t="s">
        <v>579</v>
      </c>
      <c r="B554">
        <v>2001</v>
      </c>
      <c r="C554" t="s">
        <v>13</v>
      </c>
      <c r="D554">
        <v>7</v>
      </c>
      <c r="E554">
        <v>0</v>
      </c>
      <c r="F554">
        <v>4846.53</v>
      </c>
      <c r="G554" t="s">
        <v>6</v>
      </c>
      <c r="H554" t="s">
        <v>7</v>
      </c>
      <c r="I554" t="s">
        <v>294</v>
      </c>
      <c r="J554" t="s">
        <v>13</v>
      </c>
      <c r="K554">
        <f t="shared" si="32"/>
        <v>2001</v>
      </c>
      <c r="L554" t="s">
        <v>6</v>
      </c>
      <c r="M554" t="s">
        <v>7</v>
      </c>
      <c r="N554" t="str">
        <f t="shared" si="33"/>
        <v>R1021</v>
      </c>
      <c r="O554" t="str">
        <f t="shared" si="34"/>
        <v>7-Jun-2001</v>
      </c>
      <c r="P554" s="10">
        <v>37049</v>
      </c>
      <c r="Q554" s="13">
        <v>4846.53</v>
      </c>
      <c r="R554" s="10">
        <v>45085</v>
      </c>
      <c r="S554" t="str">
        <f t="shared" si="35"/>
        <v>21</v>
      </c>
    </row>
    <row r="555" spans="1:19" x14ac:dyDescent="0.3">
      <c r="A555" t="s">
        <v>580</v>
      </c>
      <c r="B555">
        <v>1995</v>
      </c>
      <c r="C555" t="s">
        <v>25</v>
      </c>
      <c r="D555">
        <v>27</v>
      </c>
      <c r="E555">
        <v>3</v>
      </c>
      <c r="F555">
        <v>4846.92</v>
      </c>
      <c r="G555" t="s">
        <v>6</v>
      </c>
      <c r="H555" t="s">
        <v>7</v>
      </c>
      <c r="I555" t="s">
        <v>350</v>
      </c>
      <c r="J555" t="s">
        <v>25</v>
      </c>
      <c r="K555">
        <f t="shared" si="32"/>
        <v>1995</v>
      </c>
      <c r="L555" t="s">
        <v>6</v>
      </c>
      <c r="M555" t="s">
        <v>7</v>
      </c>
      <c r="N555" t="str">
        <f t="shared" si="33"/>
        <v>R1017</v>
      </c>
      <c r="O555" t="str">
        <f t="shared" si="34"/>
        <v>27-Dec-1995</v>
      </c>
      <c r="P555" s="10">
        <v>35060</v>
      </c>
      <c r="Q555" s="13">
        <v>4846.92</v>
      </c>
      <c r="R555" s="10">
        <v>45085</v>
      </c>
      <c r="S555" t="str">
        <f t="shared" si="35"/>
        <v>27</v>
      </c>
    </row>
    <row r="556" spans="1:19" x14ac:dyDescent="0.3">
      <c r="A556" t="s">
        <v>581</v>
      </c>
      <c r="B556">
        <v>1989</v>
      </c>
      <c r="C556" t="s">
        <v>15</v>
      </c>
      <c r="D556">
        <v>1</v>
      </c>
      <c r="E556">
        <v>3</v>
      </c>
      <c r="F556">
        <v>4859.8900000000003</v>
      </c>
      <c r="G556" t="s">
        <v>6</v>
      </c>
      <c r="H556" t="s">
        <v>7</v>
      </c>
      <c r="I556" t="s">
        <v>36</v>
      </c>
      <c r="J556" t="s">
        <v>15</v>
      </c>
      <c r="K556">
        <f t="shared" si="32"/>
        <v>1989</v>
      </c>
      <c r="L556" t="s">
        <v>6</v>
      </c>
      <c r="M556" t="s">
        <v>7</v>
      </c>
      <c r="N556" t="str">
        <f t="shared" si="33"/>
        <v>R1011</v>
      </c>
      <c r="O556" t="str">
        <f t="shared" si="34"/>
        <v>1-Sep-1989</v>
      </c>
      <c r="P556" s="10">
        <v>32752</v>
      </c>
      <c r="Q556" s="13">
        <v>4859.8900000000003</v>
      </c>
      <c r="R556" s="10">
        <v>45085</v>
      </c>
      <c r="S556" t="str">
        <f t="shared" si="35"/>
        <v>33</v>
      </c>
    </row>
    <row r="557" spans="1:19" x14ac:dyDescent="0.3">
      <c r="A557" t="s">
        <v>582</v>
      </c>
      <c r="B557">
        <v>1997</v>
      </c>
      <c r="C557" t="s">
        <v>15</v>
      </c>
      <c r="D557">
        <v>29</v>
      </c>
      <c r="E557">
        <v>4</v>
      </c>
      <c r="F557">
        <v>4877.9799999999996</v>
      </c>
      <c r="G557" t="s">
        <v>6</v>
      </c>
      <c r="H557" t="s">
        <v>7</v>
      </c>
      <c r="I557" t="s">
        <v>18</v>
      </c>
      <c r="J557" t="s">
        <v>15</v>
      </c>
      <c r="K557">
        <f t="shared" si="32"/>
        <v>1997</v>
      </c>
      <c r="L557" t="s">
        <v>6</v>
      </c>
      <c r="M557" t="s">
        <v>7</v>
      </c>
      <c r="N557" t="str">
        <f t="shared" si="33"/>
        <v>R1012</v>
      </c>
      <c r="O557" t="str">
        <f t="shared" si="34"/>
        <v>29-Sep-1997</v>
      </c>
      <c r="P557" s="10">
        <v>35702</v>
      </c>
      <c r="Q557" s="13">
        <v>4877.9799999999996</v>
      </c>
      <c r="R557" s="10">
        <v>45085</v>
      </c>
      <c r="S557" t="str">
        <f t="shared" si="35"/>
        <v>25</v>
      </c>
    </row>
    <row r="558" spans="1:19" x14ac:dyDescent="0.3">
      <c r="A558" t="s">
        <v>583</v>
      </c>
      <c r="B558">
        <v>1986</v>
      </c>
      <c r="C558" t="s">
        <v>25</v>
      </c>
      <c r="D558">
        <v>23</v>
      </c>
      <c r="E558">
        <v>0</v>
      </c>
      <c r="F558">
        <v>4883.87</v>
      </c>
      <c r="G558" t="s">
        <v>6</v>
      </c>
      <c r="H558" t="s">
        <v>11</v>
      </c>
      <c r="I558" t="s">
        <v>36</v>
      </c>
      <c r="J558" t="s">
        <v>25</v>
      </c>
      <c r="K558">
        <f t="shared" si="32"/>
        <v>1986</v>
      </c>
      <c r="L558" t="s">
        <v>6</v>
      </c>
      <c r="M558" t="s">
        <v>11</v>
      </c>
      <c r="N558" t="str">
        <f t="shared" si="33"/>
        <v>R1011</v>
      </c>
      <c r="O558" t="str">
        <f t="shared" si="34"/>
        <v>23-Dec-1986</v>
      </c>
      <c r="P558" s="10">
        <v>31769</v>
      </c>
      <c r="Q558" s="13">
        <v>4883.87</v>
      </c>
      <c r="R558" s="10">
        <v>45085</v>
      </c>
      <c r="S558" t="str">
        <f t="shared" si="35"/>
        <v>36</v>
      </c>
    </row>
    <row r="559" spans="1:19" x14ac:dyDescent="0.3">
      <c r="A559" t="s">
        <v>584</v>
      </c>
      <c r="B559">
        <v>1986</v>
      </c>
      <c r="C559" t="s">
        <v>31</v>
      </c>
      <c r="D559">
        <v>27</v>
      </c>
      <c r="E559">
        <v>0</v>
      </c>
      <c r="F559">
        <v>4889.04</v>
      </c>
      <c r="G559" t="s">
        <v>6</v>
      </c>
      <c r="H559" t="s">
        <v>11</v>
      </c>
      <c r="I559" t="s">
        <v>8</v>
      </c>
      <c r="J559" t="s">
        <v>31</v>
      </c>
      <c r="K559">
        <f t="shared" si="32"/>
        <v>1986</v>
      </c>
      <c r="L559" t="s">
        <v>6</v>
      </c>
      <c r="M559" t="s">
        <v>11</v>
      </c>
      <c r="N559" t="str">
        <f t="shared" si="33"/>
        <v>R1013</v>
      </c>
      <c r="O559" t="str">
        <f t="shared" si="34"/>
        <v>27-Oct-1986</v>
      </c>
      <c r="P559" s="10">
        <v>31712</v>
      </c>
      <c r="Q559" s="13">
        <v>4889.04</v>
      </c>
      <c r="R559" s="10">
        <v>45085</v>
      </c>
      <c r="S559" t="str">
        <f t="shared" si="35"/>
        <v>36</v>
      </c>
    </row>
    <row r="560" spans="1:19" x14ac:dyDescent="0.3">
      <c r="A560" t="s">
        <v>585</v>
      </c>
      <c r="B560">
        <v>1989</v>
      </c>
      <c r="C560" t="s">
        <v>5</v>
      </c>
      <c r="D560">
        <v>10</v>
      </c>
      <c r="E560">
        <v>2</v>
      </c>
      <c r="F560">
        <v>4890</v>
      </c>
      <c r="G560" t="s">
        <v>7</v>
      </c>
      <c r="H560" t="s">
        <v>6</v>
      </c>
      <c r="I560" t="s">
        <v>8</v>
      </c>
      <c r="J560" t="s">
        <v>5</v>
      </c>
      <c r="K560">
        <f t="shared" si="32"/>
        <v>1989</v>
      </c>
      <c r="L560" t="s">
        <v>7</v>
      </c>
      <c r="M560" t="s">
        <v>6</v>
      </c>
      <c r="N560" t="str">
        <f t="shared" si="33"/>
        <v>R1013</v>
      </c>
      <c r="O560" t="str">
        <f t="shared" si="34"/>
        <v>10-Jul-1989</v>
      </c>
      <c r="P560" s="10">
        <v>32699</v>
      </c>
      <c r="Q560" s="13">
        <v>4890</v>
      </c>
      <c r="R560" s="10">
        <v>45085</v>
      </c>
      <c r="S560" t="str">
        <f t="shared" si="35"/>
        <v>33</v>
      </c>
    </row>
    <row r="561" spans="1:19" x14ac:dyDescent="0.3">
      <c r="A561" t="s">
        <v>586</v>
      </c>
      <c r="B561">
        <v>1990</v>
      </c>
      <c r="C561" t="s">
        <v>10</v>
      </c>
      <c r="D561">
        <v>28</v>
      </c>
      <c r="E561">
        <v>3</v>
      </c>
      <c r="F561">
        <v>4894.3900000000003</v>
      </c>
      <c r="G561" t="s">
        <v>6</v>
      </c>
      <c r="H561" t="s">
        <v>7</v>
      </c>
      <c r="I561" t="s">
        <v>8</v>
      </c>
      <c r="J561" t="s">
        <v>10</v>
      </c>
      <c r="K561">
        <f t="shared" si="32"/>
        <v>1990</v>
      </c>
      <c r="L561" t="s">
        <v>6</v>
      </c>
      <c r="M561" t="s">
        <v>7</v>
      </c>
      <c r="N561" t="str">
        <f t="shared" si="33"/>
        <v>R1013</v>
      </c>
      <c r="O561" t="str">
        <f t="shared" si="34"/>
        <v>28-Nov-1990</v>
      </c>
      <c r="P561" s="10">
        <v>33205</v>
      </c>
      <c r="Q561" s="13">
        <v>4894.3900000000003</v>
      </c>
      <c r="R561" s="10">
        <v>45085</v>
      </c>
      <c r="S561" t="str">
        <f t="shared" si="35"/>
        <v>32</v>
      </c>
    </row>
    <row r="562" spans="1:19" x14ac:dyDescent="0.3">
      <c r="A562" t="s">
        <v>587</v>
      </c>
      <c r="B562">
        <v>1988</v>
      </c>
      <c r="C562" t="s">
        <v>15</v>
      </c>
      <c r="D562">
        <v>23</v>
      </c>
      <c r="E562">
        <v>1</v>
      </c>
      <c r="F562">
        <v>4894.75</v>
      </c>
      <c r="G562" t="s">
        <v>7</v>
      </c>
      <c r="H562" t="s">
        <v>7</v>
      </c>
      <c r="I562" t="s">
        <v>18</v>
      </c>
      <c r="J562" t="s">
        <v>15</v>
      </c>
      <c r="K562">
        <f t="shared" si="32"/>
        <v>1988</v>
      </c>
      <c r="L562" t="s">
        <v>7</v>
      </c>
      <c r="M562" t="s">
        <v>7</v>
      </c>
      <c r="N562" t="str">
        <f t="shared" si="33"/>
        <v>R1012</v>
      </c>
      <c r="O562" t="str">
        <f t="shared" si="34"/>
        <v>23-Sep-1988</v>
      </c>
      <c r="P562" s="10">
        <v>32409</v>
      </c>
      <c r="Q562" s="13">
        <v>4894.75</v>
      </c>
      <c r="R562" s="10">
        <v>45085</v>
      </c>
      <c r="S562" t="str">
        <f t="shared" si="35"/>
        <v>34</v>
      </c>
    </row>
    <row r="563" spans="1:19" x14ac:dyDescent="0.3">
      <c r="A563" t="s">
        <v>588</v>
      </c>
      <c r="B563">
        <v>1993</v>
      </c>
      <c r="C563" t="s">
        <v>5</v>
      </c>
      <c r="D563">
        <v>10</v>
      </c>
      <c r="E563">
        <v>2</v>
      </c>
      <c r="F563">
        <v>4906.41</v>
      </c>
      <c r="G563" t="s">
        <v>6</v>
      </c>
      <c r="H563" t="s">
        <v>11</v>
      </c>
      <c r="I563" t="s">
        <v>18</v>
      </c>
      <c r="J563" t="s">
        <v>5</v>
      </c>
      <c r="K563">
        <f t="shared" si="32"/>
        <v>1993</v>
      </c>
      <c r="L563" t="s">
        <v>6</v>
      </c>
      <c r="M563" t="s">
        <v>11</v>
      </c>
      <c r="N563" t="str">
        <f t="shared" si="33"/>
        <v>R1012</v>
      </c>
      <c r="O563" t="str">
        <f t="shared" si="34"/>
        <v>10-Jul-1993</v>
      </c>
      <c r="P563" s="10">
        <v>34160</v>
      </c>
      <c r="Q563" s="13">
        <v>4906.41</v>
      </c>
      <c r="R563" s="10">
        <v>45085</v>
      </c>
      <c r="S563" t="str">
        <f t="shared" si="35"/>
        <v>29</v>
      </c>
    </row>
    <row r="564" spans="1:19" x14ac:dyDescent="0.3">
      <c r="A564" t="s">
        <v>589</v>
      </c>
      <c r="B564">
        <v>1981</v>
      </c>
      <c r="C564" t="s">
        <v>31</v>
      </c>
      <c r="D564">
        <v>18</v>
      </c>
      <c r="E564">
        <v>1</v>
      </c>
      <c r="F564">
        <v>4911.8900000000003</v>
      </c>
      <c r="G564" t="s">
        <v>6</v>
      </c>
      <c r="H564" t="s">
        <v>7</v>
      </c>
      <c r="I564" t="s">
        <v>8</v>
      </c>
      <c r="J564" t="s">
        <v>31</v>
      </c>
      <c r="K564">
        <f t="shared" si="32"/>
        <v>1981</v>
      </c>
      <c r="L564" t="s">
        <v>6</v>
      </c>
      <c r="M564" t="s">
        <v>7</v>
      </c>
      <c r="N564" t="str">
        <f t="shared" si="33"/>
        <v>R1013</v>
      </c>
      <c r="O564" t="str">
        <f t="shared" si="34"/>
        <v>18-Oct-1981</v>
      </c>
      <c r="P564" s="10">
        <v>29877</v>
      </c>
      <c r="Q564" s="13">
        <v>4911.8900000000003</v>
      </c>
      <c r="R564" s="10">
        <v>45085</v>
      </c>
      <c r="S564" t="str">
        <f t="shared" si="35"/>
        <v>41</v>
      </c>
    </row>
    <row r="565" spans="1:19" x14ac:dyDescent="0.3">
      <c r="A565" t="s">
        <v>590</v>
      </c>
      <c r="B565">
        <v>2002</v>
      </c>
      <c r="C565" t="s">
        <v>29</v>
      </c>
      <c r="D565">
        <v>21</v>
      </c>
      <c r="E565">
        <v>5</v>
      </c>
      <c r="F565">
        <v>4915.0600000000004</v>
      </c>
      <c r="G565" t="s">
        <v>6</v>
      </c>
      <c r="H565" t="s">
        <v>11</v>
      </c>
      <c r="I565" t="s">
        <v>350</v>
      </c>
      <c r="J565" t="s">
        <v>29</v>
      </c>
      <c r="K565">
        <f t="shared" si="32"/>
        <v>2002</v>
      </c>
      <c r="L565" t="s">
        <v>6</v>
      </c>
      <c r="M565" t="s">
        <v>11</v>
      </c>
      <c r="N565" t="str">
        <f t="shared" si="33"/>
        <v>R1017</v>
      </c>
      <c r="O565" t="str">
        <f t="shared" si="34"/>
        <v>21-Aug-2002</v>
      </c>
      <c r="P565" s="10">
        <v>37489</v>
      </c>
      <c r="Q565" s="13">
        <v>4915.0600000000004</v>
      </c>
      <c r="R565" s="10">
        <v>45085</v>
      </c>
      <c r="S565" t="str">
        <f t="shared" si="35"/>
        <v>20</v>
      </c>
    </row>
    <row r="566" spans="1:19" x14ac:dyDescent="0.3">
      <c r="A566" t="s">
        <v>591</v>
      </c>
      <c r="B566">
        <v>1993</v>
      </c>
      <c r="C566" t="s">
        <v>29</v>
      </c>
      <c r="D566">
        <v>10</v>
      </c>
      <c r="E566">
        <v>2</v>
      </c>
      <c r="F566">
        <v>4922.92</v>
      </c>
      <c r="G566" t="s">
        <v>6</v>
      </c>
      <c r="H566" t="s">
        <v>6</v>
      </c>
      <c r="I566" t="s">
        <v>18</v>
      </c>
      <c r="J566" t="s">
        <v>29</v>
      </c>
      <c r="K566">
        <f t="shared" si="32"/>
        <v>1993</v>
      </c>
      <c r="L566" t="s">
        <v>6</v>
      </c>
      <c r="M566" t="s">
        <v>6</v>
      </c>
      <c r="N566" t="str">
        <f t="shared" si="33"/>
        <v>R1012</v>
      </c>
      <c r="O566" t="str">
        <f t="shared" si="34"/>
        <v>10-Aug-1993</v>
      </c>
      <c r="P566" s="10">
        <v>34191</v>
      </c>
      <c r="Q566" s="13">
        <v>4922.92</v>
      </c>
      <c r="R566" s="10">
        <v>45085</v>
      </c>
      <c r="S566" t="str">
        <f t="shared" si="35"/>
        <v>29</v>
      </c>
    </row>
    <row r="567" spans="1:19" x14ac:dyDescent="0.3">
      <c r="A567" t="s">
        <v>592</v>
      </c>
      <c r="B567">
        <v>1991</v>
      </c>
      <c r="C567" t="s">
        <v>29</v>
      </c>
      <c r="D567">
        <v>23</v>
      </c>
      <c r="E567">
        <v>2</v>
      </c>
      <c r="F567">
        <v>4931.6499999999996</v>
      </c>
      <c r="G567" t="s">
        <v>6</v>
      </c>
      <c r="H567" t="s">
        <v>7</v>
      </c>
      <c r="I567" t="s">
        <v>36</v>
      </c>
      <c r="J567" t="s">
        <v>29</v>
      </c>
      <c r="K567">
        <f t="shared" si="32"/>
        <v>1991</v>
      </c>
      <c r="L567" t="s">
        <v>6</v>
      </c>
      <c r="M567" t="s">
        <v>7</v>
      </c>
      <c r="N567" t="str">
        <f t="shared" si="33"/>
        <v>R1011</v>
      </c>
      <c r="O567" t="str">
        <f t="shared" si="34"/>
        <v>23-Aug-1991</v>
      </c>
      <c r="P567" s="10">
        <v>33473</v>
      </c>
      <c r="Q567" s="13">
        <v>4931.6499999999996</v>
      </c>
      <c r="R567" s="10">
        <v>45085</v>
      </c>
      <c r="S567" t="str">
        <f t="shared" si="35"/>
        <v>31</v>
      </c>
    </row>
    <row r="568" spans="1:19" x14ac:dyDescent="0.3">
      <c r="A568" t="s">
        <v>593</v>
      </c>
      <c r="B568">
        <v>1991</v>
      </c>
      <c r="C568" t="s">
        <v>10</v>
      </c>
      <c r="D568">
        <v>27</v>
      </c>
      <c r="E568">
        <v>2</v>
      </c>
      <c r="F568">
        <v>4934.71</v>
      </c>
      <c r="G568" t="s">
        <v>6</v>
      </c>
      <c r="H568" t="s">
        <v>7</v>
      </c>
      <c r="I568" t="s">
        <v>36</v>
      </c>
      <c r="J568" t="s">
        <v>10</v>
      </c>
      <c r="K568">
        <f t="shared" si="32"/>
        <v>1991</v>
      </c>
      <c r="L568" t="s">
        <v>6</v>
      </c>
      <c r="M568" t="s">
        <v>7</v>
      </c>
      <c r="N568" t="str">
        <f t="shared" si="33"/>
        <v>R1011</v>
      </c>
      <c r="O568" t="str">
        <f t="shared" si="34"/>
        <v>27-Nov-1991</v>
      </c>
      <c r="P568" s="10">
        <v>33569</v>
      </c>
      <c r="Q568" s="13">
        <v>4934.71</v>
      </c>
      <c r="R568" s="10">
        <v>45085</v>
      </c>
      <c r="S568" t="str">
        <f t="shared" si="35"/>
        <v>31</v>
      </c>
    </row>
    <row r="569" spans="1:19" x14ac:dyDescent="0.3">
      <c r="A569" t="s">
        <v>594</v>
      </c>
      <c r="B569">
        <v>1974</v>
      </c>
      <c r="C569" t="s">
        <v>13</v>
      </c>
      <c r="D569">
        <v>26</v>
      </c>
      <c r="E569">
        <v>0</v>
      </c>
      <c r="F569">
        <v>4942.0600000000004</v>
      </c>
      <c r="G569" t="s">
        <v>6</v>
      </c>
      <c r="H569" t="s">
        <v>6</v>
      </c>
      <c r="I569" t="s">
        <v>8</v>
      </c>
      <c r="J569" t="s">
        <v>13</v>
      </c>
      <c r="K569">
        <f t="shared" si="32"/>
        <v>1974</v>
      </c>
      <c r="L569" t="s">
        <v>6</v>
      </c>
      <c r="M569" t="s">
        <v>6</v>
      </c>
      <c r="N569" t="str">
        <f t="shared" si="33"/>
        <v>R1013</v>
      </c>
      <c r="O569" t="str">
        <f t="shared" si="34"/>
        <v>26-Jun-1974</v>
      </c>
      <c r="P569" s="10">
        <v>27206</v>
      </c>
      <c r="Q569" s="13">
        <v>4942.0600000000004</v>
      </c>
      <c r="R569" s="10">
        <v>45085</v>
      </c>
      <c r="S569" t="str">
        <f t="shared" si="35"/>
        <v>48</v>
      </c>
    </row>
    <row r="570" spans="1:19" x14ac:dyDescent="0.3">
      <c r="A570" t="s">
        <v>595</v>
      </c>
      <c r="B570">
        <v>1991</v>
      </c>
      <c r="C570" t="s">
        <v>29</v>
      </c>
      <c r="D570">
        <v>30</v>
      </c>
      <c r="E570">
        <v>2</v>
      </c>
      <c r="F570">
        <v>4949.76</v>
      </c>
      <c r="G570" t="s">
        <v>6</v>
      </c>
      <c r="H570" t="s">
        <v>11</v>
      </c>
      <c r="I570" t="s">
        <v>8</v>
      </c>
      <c r="J570" t="s">
        <v>29</v>
      </c>
      <c r="K570">
        <f t="shared" si="32"/>
        <v>1991</v>
      </c>
      <c r="L570" t="s">
        <v>6</v>
      </c>
      <c r="M570" t="s">
        <v>11</v>
      </c>
      <c r="N570" t="str">
        <f t="shared" si="33"/>
        <v>R1013</v>
      </c>
      <c r="O570" t="str">
        <f t="shared" si="34"/>
        <v>30-Aug-1991</v>
      </c>
      <c r="P570" s="10">
        <v>33480</v>
      </c>
      <c r="Q570" s="13">
        <v>4949.76</v>
      </c>
      <c r="R570" s="10">
        <v>45085</v>
      </c>
      <c r="S570" t="str">
        <f t="shared" si="35"/>
        <v>31</v>
      </c>
    </row>
    <row r="571" spans="1:19" x14ac:dyDescent="0.3">
      <c r="A571" t="s">
        <v>596</v>
      </c>
      <c r="B571">
        <v>1973</v>
      </c>
      <c r="C571" t="s">
        <v>10</v>
      </c>
      <c r="D571">
        <v>7</v>
      </c>
      <c r="E571">
        <v>0</v>
      </c>
      <c r="F571">
        <v>4985.22</v>
      </c>
      <c r="G571" t="s">
        <v>6</v>
      </c>
      <c r="H571" t="s">
        <v>7</v>
      </c>
      <c r="I571" t="s">
        <v>8</v>
      </c>
      <c r="J571" t="s">
        <v>10</v>
      </c>
      <c r="K571">
        <f t="shared" si="32"/>
        <v>1973</v>
      </c>
      <c r="L571" t="s">
        <v>6</v>
      </c>
      <c r="M571" t="s">
        <v>7</v>
      </c>
      <c r="N571" t="str">
        <f t="shared" si="33"/>
        <v>R1013</v>
      </c>
      <c r="O571" t="str">
        <f t="shared" si="34"/>
        <v>7-Nov-1973</v>
      </c>
      <c r="P571" s="10">
        <v>26975</v>
      </c>
      <c r="Q571" s="13">
        <v>4985.22</v>
      </c>
      <c r="R571" s="10">
        <v>45085</v>
      </c>
      <c r="S571" t="str">
        <f t="shared" si="35"/>
        <v>49</v>
      </c>
    </row>
    <row r="572" spans="1:19" x14ac:dyDescent="0.3">
      <c r="A572" t="s">
        <v>597</v>
      </c>
      <c r="B572">
        <v>1988</v>
      </c>
      <c r="C572" t="s">
        <v>13</v>
      </c>
      <c r="D572">
        <v>24</v>
      </c>
      <c r="E572">
        <v>0</v>
      </c>
      <c r="F572">
        <v>4992.38</v>
      </c>
      <c r="G572" t="s">
        <v>6</v>
      </c>
      <c r="H572" t="s">
        <v>7</v>
      </c>
      <c r="I572" t="s">
        <v>241</v>
      </c>
      <c r="J572" t="s">
        <v>13</v>
      </c>
      <c r="K572">
        <f t="shared" si="32"/>
        <v>1988</v>
      </c>
      <c r="L572" t="s">
        <v>6</v>
      </c>
      <c r="M572" t="s">
        <v>7</v>
      </c>
      <c r="N572" t="str">
        <f t="shared" si="33"/>
        <v>R1024</v>
      </c>
      <c r="O572" t="str">
        <f t="shared" si="34"/>
        <v>24-Jun-1988</v>
      </c>
      <c r="P572" s="10">
        <v>32318</v>
      </c>
      <c r="Q572" s="13">
        <v>4992.38</v>
      </c>
      <c r="R572" s="10">
        <v>45085</v>
      </c>
      <c r="S572" t="str">
        <f t="shared" si="35"/>
        <v>34</v>
      </c>
    </row>
    <row r="573" spans="1:19" x14ac:dyDescent="0.3">
      <c r="A573" t="s">
        <v>598</v>
      </c>
      <c r="B573">
        <v>2001</v>
      </c>
      <c r="C573" t="s">
        <v>31</v>
      </c>
      <c r="D573">
        <v>5</v>
      </c>
      <c r="E573">
        <v>0</v>
      </c>
      <c r="F573">
        <v>4999.04</v>
      </c>
      <c r="G573" t="s">
        <v>6</v>
      </c>
      <c r="H573" t="s">
        <v>6</v>
      </c>
      <c r="I573" t="s">
        <v>36</v>
      </c>
      <c r="J573" t="s">
        <v>31</v>
      </c>
      <c r="K573">
        <f t="shared" si="32"/>
        <v>2001</v>
      </c>
      <c r="L573" t="s">
        <v>6</v>
      </c>
      <c r="M573" t="s">
        <v>6</v>
      </c>
      <c r="N573" t="str">
        <f t="shared" si="33"/>
        <v>R1011</v>
      </c>
      <c r="O573" t="str">
        <f t="shared" si="34"/>
        <v>5-Oct-2001</v>
      </c>
      <c r="P573" s="10">
        <v>37169</v>
      </c>
      <c r="Q573" s="13">
        <v>4999.04</v>
      </c>
      <c r="R573" s="10">
        <v>45085</v>
      </c>
      <c r="S573" t="str">
        <f t="shared" si="35"/>
        <v>21</v>
      </c>
    </row>
    <row r="574" spans="1:19" x14ac:dyDescent="0.3">
      <c r="A574" t="s">
        <v>599</v>
      </c>
      <c r="B574">
        <v>1988</v>
      </c>
      <c r="C574" t="s">
        <v>15</v>
      </c>
      <c r="D574">
        <v>4</v>
      </c>
      <c r="E574">
        <v>1</v>
      </c>
      <c r="F574">
        <v>5002.78</v>
      </c>
      <c r="G574" t="s">
        <v>6</v>
      </c>
      <c r="H574" t="s">
        <v>6</v>
      </c>
      <c r="I574" t="s">
        <v>8</v>
      </c>
      <c r="J574" t="s">
        <v>15</v>
      </c>
      <c r="K574">
        <f t="shared" si="32"/>
        <v>1988</v>
      </c>
      <c r="L574" t="s">
        <v>6</v>
      </c>
      <c r="M574" t="s">
        <v>6</v>
      </c>
      <c r="N574" t="str">
        <f t="shared" si="33"/>
        <v>R1013</v>
      </c>
      <c r="O574" t="str">
        <f t="shared" si="34"/>
        <v>4-Sep-1988</v>
      </c>
      <c r="P574" s="10">
        <v>32390</v>
      </c>
      <c r="Q574" s="13">
        <v>5002.78</v>
      </c>
      <c r="R574" s="10">
        <v>45085</v>
      </c>
      <c r="S574" t="str">
        <f t="shared" si="35"/>
        <v>34</v>
      </c>
    </row>
    <row r="575" spans="1:19" x14ac:dyDescent="0.3">
      <c r="A575" t="s">
        <v>600</v>
      </c>
      <c r="B575">
        <v>1977</v>
      </c>
      <c r="C575" t="s">
        <v>13</v>
      </c>
      <c r="D575">
        <v>9</v>
      </c>
      <c r="E575">
        <v>2</v>
      </c>
      <c r="F575">
        <v>5003.7700000000004</v>
      </c>
      <c r="G575" t="s">
        <v>6</v>
      </c>
      <c r="H575" t="s">
        <v>7</v>
      </c>
      <c r="I575" t="s">
        <v>8</v>
      </c>
      <c r="J575" t="s">
        <v>13</v>
      </c>
      <c r="K575">
        <f t="shared" si="32"/>
        <v>1977</v>
      </c>
      <c r="L575" t="s">
        <v>6</v>
      </c>
      <c r="M575" t="s">
        <v>7</v>
      </c>
      <c r="N575" t="str">
        <f t="shared" si="33"/>
        <v>R1013</v>
      </c>
      <c r="O575" t="str">
        <f t="shared" si="34"/>
        <v>9-Jun-1977</v>
      </c>
      <c r="P575" s="10">
        <v>28285</v>
      </c>
      <c r="Q575" s="13">
        <v>5003.7700000000004</v>
      </c>
      <c r="R575" s="10">
        <v>45085</v>
      </c>
      <c r="S575" t="str">
        <f t="shared" si="35"/>
        <v>45</v>
      </c>
    </row>
    <row r="576" spans="1:19" x14ac:dyDescent="0.3">
      <c r="A576" t="s">
        <v>601</v>
      </c>
      <c r="B576">
        <v>1988</v>
      </c>
      <c r="C576" t="s">
        <v>5</v>
      </c>
      <c r="D576">
        <v>8</v>
      </c>
      <c r="E576">
        <v>1</v>
      </c>
      <c r="F576">
        <v>5003.8500000000004</v>
      </c>
      <c r="G576" t="s">
        <v>6</v>
      </c>
      <c r="H576" t="s">
        <v>7</v>
      </c>
      <c r="I576" t="s">
        <v>36</v>
      </c>
      <c r="J576" t="s">
        <v>5</v>
      </c>
      <c r="K576">
        <f t="shared" si="32"/>
        <v>1988</v>
      </c>
      <c r="L576" t="s">
        <v>6</v>
      </c>
      <c r="M576" t="s">
        <v>7</v>
      </c>
      <c r="N576" t="str">
        <f t="shared" si="33"/>
        <v>R1011</v>
      </c>
      <c r="O576" t="str">
        <f t="shared" si="34"/>
        <v>8-Jul-1988</v>
      </c>
      <c r="P576" s="10">
        <v>32332</v>
      </c>
      <c r="Q576" s="13">
        <v>5003.8500000000004</v>
      </c>
      <c r="R576" s="10">
        <v>45085</v>
      </c>
      <c r="S576" t="str">
        <f t="shared" si="35"/>
        <v>34</v>
      </c>
    </row>
    <row r="577" spans="1:19" x14ac:dyDescent="0.3">
      <c r="A577" t="s">
        <v>602</v>
      </c>
      <c r="B577">
        <v>1988</v>
      </c>
      <c r="C577" t="s">
        <v>10</v>
      </c>
      <c r="D577">
        <v>9</v>
      </c>
      <c r="E577">
        <v>1</v>
      </c>
      <c r="F577">
        <v>5012.47</v>
      </c>
      <c r="G577" t="s">
        <v>6</v>
      </c>
      <c r="H577" t="s">
        <v>7</v>
      </c>
      <c r="I577" t="s">
        <v>36</v>
      </c>
      <c r="J577" t="s">
        <v>10</v>
      </c>
      <c r="K577">
        <f t="shared" si="32"/>
        <v>1988</v>
      </c>
      <c r="L577" t="s">
        <v>6</v>
      </c>
      <c r="M577" t="s">
        <v>7</v>
      </c>
      <c r="N577" t="str">
        <f t="shared" si="33"/>
        <v>R1011</v>
      </c>
      <c r="O577" t="str">
        <f t="shared" si="34"/>
        <v>9-Nov-1988</v>
      </c>
      <c r="P577" s="10">
        <v>32456</v>
      </c>
      <c r="Q577" s="13">
        <v>5012.47</v>
      </c>
      <c r="R577" s="10">
        <v>45085</v>
      </c>
      <c r="S577" t="str">
        <f t="shared" si="35"/>
        <v>34</v>
      </c>
    </row>
    <row r="578" spans="1:19" x14ac:dyDescent="0.3">
      <c r="A578" t="s">
        <v>603</v>
      </c>
      <c r="B578">
        <v>1985</v>
      </c>
      <c r="C578" t="s">
        <v>25</v>
      </c>
      <c r="D578">
        <v>28</v>
      </c>
      <c r="E578">
        <v>0</v>
      </c>
      <c r="F578">
        <v>5028.1499999999996</v>
      </c>
      <c r="G578" t="s">
        <v>11</v>
      </c>
      <c r="H578" t="s">
        <v>6</v>
      </c>
      <c r="I578" t="s">
        <v>18</v>
      </c>
      <c r="J578" t="s">
        <v>25</v>
      </c>
      <c r="K578">
        <f t="shared" si="32"/>
        <v>1985</v>
      </c>
      <c r="L578" t="s">
        <v>11</v>
      </c>
      <c r="M578" t="s">
        <v>6</v>
      </c>
      <c r="N578" t="str">
        <f t="shared" si="33"/>
        <v>R1012</v>
      </c>
      <c r="O578" t="str">
        <f t="shared" si="34"/>
        <v>28-Dec-1985</v>
      </c>
      <c r="P578" s="10">
        <v>31409</v>
      </c>
      <c r="Q578" s="13">
        <v>5028.1499999999996</v>
      </c>
      <c r="R578" s="10">
        <v>45085</v>
      </c>
      <c r="S578" t="str">
        <f t="shared" si="35"/>
        <v>37</v>
      </c>
    </row>
    <row r="579" spans="1:19" x14ac:dyDescent="0.3">
      <c r="A579" t="s">
        <v>604</v>
      </c>
      <c r="B579">
        <v>1991</v>
      </c>
      <c r="C579" t="s">
        <v>15</v>
      </c>
      <c r="D579">
        <v>10</v>
      </c>
      <c r="E579">
        <v>2</v>
      </c>
      <c r="F579">
        <v>5031.2700000000004</v>
      </c>
      <c r="G579" t="s">
        <v>7</v>
      </c>
      <c r="H579" t="s">
        <v>11</v>
      </c>
      <c r="I579" t="s">
        <v>162</v>
      </c>
      <c r="J579" t="s">
        <v>15</v>
      </c>
      <c r="K579">
        <f t="shared" ref="K579:K642" si="36">INT(IF(ISBLANK(B579),AVERAGE($B$2:$B$2344),B579))</f>
        <v>1991</v>
      </c>
      <c r="L579" t="s">
        <v>7</v>
      </c>
      <c r="M579" t="s">
        <v>11</v>
      </c>
      <c r="N579" t="str">
        <f t="shared" ref="N579:N642" si="37">IF(ISBLANK(I579),"Unknown",I579)</f>
        <v>R1016</v>
      </c>
      <c r="O579" t="str">
        <f t="shared" ref="O579:O642" si="38">CONCATENATE(D579,"-",J579,"-",K579)</f>
        <v>10-Sep-1991</v>
      </c>
      <c r="P579" s="10">
        <v>33491</v>
      </c>
      <c r="Q579" s="13">
        <v>5031.2700000000004</v>
      </c>
      <c r="R579" s="10">
        <v>45085</v>
      </c>
      <c r="S579" t="str">
        <f t="shared" ref="S579:S642" si="39">TEXT($R$2-P579,"Y")</f>
        <v>31</v>
      </c>
    </row>
    <row r="580" spans="1:19" x14ac:dyDescent="0.3">
      <c r="A580" t="s">
        <v>605</v>
      </c>
      <c r="B580">
        <v>1986</v>
      </c>
      <c r="C580" t="s">
        <v>13</v>
      </c>
      <c r="D580">
        <v>29</v>
      </c>
      <c r="E580">
        <v>3</v>
      </c>
      <c r="F580">
        <v>5034.1000000000004</v>
      </c>
      <c r="G580" t="s">
        <v>6</v>
      </c>
      <c r="H580" t="s">
        <v>6</v>
      </c>
      <c r="I580" t="s">
        <v>8</v>
      </c>
      <c r="J580" t="s">
        <v>13</v>
      </c>
      <c r="K580">
        <f t="shared" si="36"/>
        <v>1986</v>
      </c>
      <c r="L580" t="s">
        <v>6</v>
      </c>
      <c r="M580" t="s">
        <v>6</v>
      </c>
      <c r="N580" t="str">
        <f t="shared" si="37"/>
        <v>R1013</v>
      </c>
      <c r="O580" t="str">
        <f t="shared" si="38"/>
        <v>29-Jun-1986</v>
      </c>
      <c r="P580" s="10">
        <v>31592</v>
      </c>
      <c r="Q580" s="13">
        <v>5034.1000000000004</v>
      </c>
      <c r="R580" s="10">
        <v>45085</v>
      </c>
      <c r="S580" t="str">
        <f t="shared" si="39"/>
        <v>36</v>
      </c>
    </row>
    <row r="581" spans="1:19" x14ac:dyDescent="0.3">
      <c r="A581" t="s">
        <v>606</v>
      </c>
      <c r="B581">
        <v>1997</v>
      </c>
      <c r="C581" t="s">
        <v>25</v>
      </c>
      <c r="D581">
        <v>4</v>
      </c>
      <c r="E581">
        <v>0</v>
      </c>
      <c r="F581">
        <v>5038.57</v>
      </c>
      <c r="G581" t="s">
        <v>6</v>
      </c>
      <c r="H581" t="s">
        <v>6</v>
      </c>
      <c r="I581" t="s">
        <v>194</v>
      </c>
      <c r="J581" t="s">
        <v>25</v>
      </c>
      <c r="K581">
        <f t="shared" si="36"/>
        <v>1997</v>
      </c>
      <c r="L581" t="s">
        <v>6</v>
      </c>
      <c r="M581" t="s">
        <v>6</v>
      </c>
      <c r="N581" t="str">
        <f t="shared" si="37"/>
        <v>R1025</v>
      </c>
      <c r="O581" t="str">
        <f t="shared" si="38"/>
        <v>4-Dec-1997</v>
      </c>
      <c r="P581" s="10">
        <v>35768</v>
      </c>
      <c r="Q581" s="13">
        <v>5038.57</v>
      </c>
      <c r="R581" s="10">
        <v>45085</v>
      </c>
      <c r="S581" t="str">
        <f t="shared" si="39"/>
        <v>25</v>
      </c>
    </row>
    <row r="582" spans="1:19" x14ac:dyDescent="0.3">
      <c r="A582" t="s">
        <v>607</v>
      </c>
      <c r="B582">
        <v>2001</v>
      </c>
      <c r="C582" t="s">
        <v>31</v>
      </c>
      <c r="D582">
        <v>16</v>
      </c>
      <c r="E582">
        <v>0</v>
      </c>
      <c r="F582">
        <v>5043.13</v>
      </c>
      <c r="G582" t="s">
        <v>6</v>
      </c>
      <c r="H582" t="s">
        <v>7</v>
      </c>
      <c r="I582" t="s">
        <v>36</v>
      </c>
      <c r="J582" t="s">
        <v>31</v>
      </c>
      <c r="K582">
        <f t="shared" si="36"/>
        <v>2001</v>
      </c>
      <c r="L582" t="s">
        <v>6</v>
      </c>
      <c r="M582" t="s">
        <v>7</v>
      </c>
      <c r="N582" t="str">
        <f t="shared" si="37"/>
        <v>R1011</v>
      </c>
      <c r="O582" t="str">
        <f t="shared" si="38"/>
        <v>16-Oct-2001</v>
      </c>
      <c r="P582" s="10">
        <v>37180</v>
      </c>
      <c r="Q582" s="13">
        <v>5043.13</v>
      </c>
      <c r="R582" s="10">
        <v>45085</v>
      </c>
      <c r="S582" t="str">
        <f t="shared" si="39"/>
        <v>21</v>
      </c>
    </row>
    <row r="583" spans="1:19" x14ac:dyDescent="0.3">
      <c r="A583" t="s">
        <v>608</v>
      </c>
      <c r="B583">
        <v>1997</v>
      </c>
      <c r="C583" t="s">
        <v>5</v>
      </c>
      <c r="D583">
        <v>29</v>
      </c>
      <c r="E583">
        <v>0</v>
      </c>
      <c r="F583">
        <v>5045.1499999999996</v>
      </c>
      <c r="G583" t="s">
        <v>6</v>
      </c>
      <c r="H583" t="s">
        <v>6</v>
      </c>
      <c r="I583" t="s">
        <v>18</v>
      </c>
      <c r="J583" t="s">
        <v>5</v>
      </c>
      <c r="K583">
        <f t="shared" si="36"/>
        <v>1997</v>
      </c>
      <c r="L583" t="s">
        <v>6</v>
      </c>
      <c r="M583" t="s">
        <v>6</v>
      </c>
      <c r="N583" t="str">
        <f t="shared" si="37"/>
        <v>R1012</v>
      </c>
      <c r="O583" t="str">
        <f t="shared" si="38"/>
        <v>29-Jul-1997</v>
      </c>
      <c r="P583" s="10">
        <v>35640</v>
      </c>
      <c r="Q583" s="13">
        <v>5045.1499999999996</v>
      </c>
      <c r="R583" s="10">
        <v>45085</v>
      </c>
      <c r="S583" t="str">
        <f t="shared" si="39"/>
        <v>25</v>
      </c>
    </row>
    <row r="584" spans="1:19" x14ac:dyDescent="0.3">
      <c r="A584" t="s">
        <v>609</v>
      </c>
      <c r="B584">
        <v>1980</v>
      </c>
      <c r="C584" t="s">
        <v>15</v>
      </c>
      <c r="D584">
        <v>7</v>
      </c>
      <c r="E584">
        <v>2</v>
      </c>
      <c r="F584">
        <v>5054.05</v>
      </c>
      <c r="G584" t="s">
        <v>6</v>
      </c>
      <c r="H584" t="s">
        <v>6</v>
      </c>
      <c r="I584" t="s">
        <v>8</v>
      </c>
      <c r="J584" t="s">
        <v>15</v>
      </c>
      <c r="K584">
        <f t="shared" si="36"/>
        <v>1980</v>
      </c>
      <c r="L584" t="s">
        <v>6</v>
      </c>
      <c r="M584" t="s">
        <v>6</v>
      </c>
      <c r="N584" t="str">
        <f t="shared" si="37"/>
        <v>R1013</v>
      </c>
      <c r="O584" t="str">
        <f t="shared" si="38"/>
        <v>7-Sep-1980</v>
      </c>
      <c r="P584" s="10">
        <v>29471</v>
      </c>
      <c r="Q584" s="13">
        <v>5054.05</v>
      </c>
      <c r="R584" s="10">
        <v>45085</v>
      </c>
      <c r="S584" t="str">
        <f t="shared" si="39"/>
        <v>42</v>
      </c>
    </row>
    <row r="585" spans="1:19" x14ac:dyDescent="0.3">
      <c r="A585" t="s">
        <v>610</v>
      </c>
      <c r="B585">
        <v>1993</v>
      </c>
      <c r="C585" t="s">
        <v>13</v>
      </c>
      <c r="D585">
        <v>11</v>
      </c>
      <c r="E585">
        <v>0</v>
      </c>
      <c r="F585">
        <v>5059.5600000000004</v>
      </c>
      <c r="G585" t="s">
        <v>6</v>
      </c>
      <c r="H585" t="s">
        <v>11</v>
      </c>
      <c r="I585" t="s">
        <v>294</v>
      </c>
      <c r="J585" t="s">
        <v>13</v>
      </c>
      <c r="K585">
        <f t="shared" si="36"/>
        <v>1993</v>
      </c>
      <c r="L585" t="s">
        <v>6</v>
      </c>
      <c r="M585" t="s">
        <v>11</v>
      </c>
      <c r="N585" t="str">
        <f t="shared" si="37"/>
        <v>R1021</v>
      </c>
      <c r="O585" t="str">
        <f t="shared" si="38"/>
        <v>11-Jun-1993</v>
      </c>
      <c r="P585" s="10">
        <v>34131</v>
      </c>
      <c r="Q585" s="13">
        <v>5059.5600000000004</v>
      </c>
      <c r="R585" s="10">
        <v>45085</v>
      </c>
      <c r="S585" t="str">
        <f t="shared" si="39"/>
        <v>29</v>
      </c>
    </row>
    <row r="586" spans="1:19" x14ac:dyDescent="0.3">
      <c r="A586" t="s">
        <v>611</v>
      </c>
      <c r="B586">
        <v>1978</v>
      </c>
      <c r="C586" t="s">
        <v>10</v>
      </c>
      <c r="D586">
        <v>22</v>
      </c>
      <c r="E586">
        <v>2</v>
      </c>
      <c r="F586">
        <v>5077.1899999999996</v>
      </c>
      <c r="G586" t="s">
        <v>6</v>
      </c>
      <c r="H586" t="s">
        <v>7</v>
      </c>
      <c r="I586" t="s">
        <v>18</v>
      </c>
      <c r="J586" t="s">
        <v>10</v>
      </c>
      <c r="K586">
        <f t="shared" si="36"/>
        <v>1978</v>
      </c>
      <c r="L586" t="s">
        <v>6</v>
      </c>
      <c r="M586" t="s">
        <v>7</v>
      </c>
      <c r="N586" t="str">
        <f t="shared" si="37"/>
        <v>R1012</v>
      </c>
      <c r="O586" t="str">
        <f t="shared" si="38"/>
        <v>22-Nov-1978</v>
      </c>
      <c r="P586" s="10">
        <v>28816</v>
      </c>
      <c r="Q586" s="13">
        <v>5077.1899999999996</v>
      </c>
      <c r="R586" s="10">
        <v>45085</v>
      </c>
      <c r="S586" t="str">
        <f t="shared" si="39"/>
        <v>44</v>
      </c>
    </row>
    <row r="587" spans="1:19" x14ac:dyDescent="0.3">
      <c r="A587" t="s">
        <v>612</v>
      </c>
      <c r="B587">
        <v>1997</v>
      </c>
      <c r="C587" t="s">
        <v>5</v>
      </c>
      <c r="D587">
        <v>14</v>
      </c>
      <c r="E587">
        <v>5</v>
      </c>
      <c r="F587">
        <v>5080.1000000000004</v>
      </c>
      <c r="G587" t="s">
        <v>7</v>
      </c>
      <c r="H587" t="s">
        <v>6</v>
      </c>
      <c r="I587" t="s">
        <v>36</v>
      </c>
      <c r="J587" t="s">
        <v>5</v>
      </c>
      <c r="K587">
        <f t="shared" si="36"/>
        <v>1997</v>
      </c>
      <c r="L587" t="s">
        <v>7</v>
      </c>
      <c r="M587" t="s">
        <v>6</v>
      </c>
      <c r="N587" t="str">
        <f t="shared" si="37"/>
        <v>R1011</v>
      </c>
      <c r="O587" t="str">
        <f t="shared" si="38"/>
        <v>14-Jul-1997</v>
      </c>
      <c r="P587" s="10">
        <v>35625</v>
      </c>
      <c r="Q587" s="13">
        <v>5080.1000000000004</v>
      </c>
      <c r="R587" s="10">
        <v>45085</v>
      </c>
      <c r="S587" t="str">
        <f t="shared" si="39"/>
        <v>25</v>
      </c>
    </row>
    <row r="588" spans="1:19" x14ac:dyDescent="0.3">
      <c r="A588" t="s">
        <v>613</v>
      </c>
      <c r="B588">
        <v>1999</v>
      </c>
      <c r="C588" t="s">
        <v>13</v>
      </c>
      <c r="D588">
        <v>19</v>
      </c>
      <c r="E588">
        <v>0</v>
      </c>
      <c r="F588">
        <v>5087.92</v>
      </c>
      <c r="G588" t="s">
        <v>6</v>
      </c>
      <c r="H588" t="s">
        <v>6</v>
      </c>
      <c r="I588" t="s">
        <v>529</v>
      </c>
      <c r="J588" t="s">
        <v>13</v>
      </c>
      <c r="K588">
        <f t="shared" si="36"/>
        <v>1999</v>
      </c>
      <c r="L588" t="s">
        <v>6</v>
      </c>
      <c r="M588" t="s">
        <v>6</v>
      </c>
      <c r="N588" t="str">
        <f t="shared" si="37"/>
        <v>R1026</v>
      </c>
      <c r="O588" t="str">
        <f t="shared" si="38"/>
        <v>19-Jun-1999</v>
      </c>
      <c r="P588" s="10">
        <v>36330</v>
      </c>
      <c r="Q588" s="13">
        <v>5087.92</v>
      </c>
      <c r="R588" s="10">
        <v>45085</v>
      </c>
      <c r="S588" t="str">
        <f t="shared" si="39"/>
        <v>23</v>
      </c>
    </row>
    <row r="589" spans="1:19" x14ac:dyDescent="0.3">
      <c r="A589" t="s">
        <v>614</v>
      </c>
      <c r="B589">
        <v>1987</v>
      </c>
      <c r="C589" t="s">
        <v>10</v>
      </c>
      <c r="D589">
        <v>18</v>
      </c>
      <c r="E589">
        <v>1</v>
      </c>
      <c r="F589">
        <v>5116.5</v>
      </c>
      <c r="G589" t="s">
        <v>6</v>
      </c>
      <c r="H589" t="s">
        <v>6</v>
      </c>
      <c r="I589" t="s">
        <v>18</v>
      </c>
      <c r="J589" t="s">
        <v>10</v>
      </c>
      <c r="K589">
        <f t="shared" si="36"/>
        <v>1987</v>
      </c>
      <c r="L589" t="s">
        <v>6</v>
      </c>
      <c r="M589" t="s">
        <v>6</v>
      </c>
      <c r="N589" t="str">
        <f t="shared" si="37"/>
        <v>R1012</v>
      </c>
      <c r="O589" t="str">
        <f t="shared" si="38"/>
        <v>18-Nov-1987</v>
      </c>
      <c r="P589" s="10">
        <v>32099</v>
      </c>
      <c r="Q589" s="13">
        <v>5116.5</v>
      </c>
      <c r="R589" s="10">
        <v>45085</v>
      </c>
      <c r="S589" t="str">
        <f t="shared" si="39"/>
        <v>35</v>
      </c>
    </row>
    <row r="590" spans="1:19" x14ac:dyDescent="0.3">
      <c r="A590" t="s">
        <v>615</v>
      </c>
      <c r="B590">
        <v>1988</v>
      </c>
      <c r="C590" t="s">
        <v>10</v>
      </c>
      <c r="D590">
        <v>1</v>
      </c>
      <c r="E590">
        <v>2</v>
      </c>
      <c r="F590">
        <v>5124.1899999999996</v>
      </c>
      <c r="G590" t="s">
        <v>6</v>
      </c>
      <c r="H590" t="s">
        <v>7</v>
      </c>
      <c r="I590" t="s">
        <v>8</v>
      </c>
      <c r="J590" t="s">
        <v>10</v>
      </c>
      <c r="K590">
        <f t="shared" si="36"/>
        <v>1988</v>
      </c>
      <c r="L590" t="s">
        <v>6</v>
      </c>
      <c r="M590" t="s">
        <v>7</v>
      </c>
      <c r="N590" t="str">
        <f t="shared" si="37"/>
        <v>R1013</v>
      </c>
      <c r="O590" t="str">
        <f t="shared" si="38"/>
        <v>1-Nov-1988</v>
      </c>
      <c r="P590" s="10">
        <v>32448</v>
      </c>
      <c r="Q590" s="13">
        <v>5124.1899999999996</v>
      </c>
      <c r="R590" s="10">
        <v>45085</v>
      </c>
      <c r="S590" t="str">
        <f t="shared" si="39"/>
        <v>34</v>
      </c>
    </row>
    <row r="591" spans="1:19" x14ac:dyDescent="0.3">
      <c r="A591" t="s">
        <v>616</v>
      </c>
      <c r="B591">
        <v>1987</v>
      </c>
      <c r="C591" t="s">
        <v>15</v>
      </c>
      <c r="D591">
        <v>13</v>
      </c>
      <c r="E591">
        <v>1</v>
      </c>
      <c r="F591">
        <v>5125.22</v>
      </c>
      <c r="G591" t="s">
        <v>11</v>
      </c>
      <c r="H591" t="s">
        <v>6</v>
      </c>
      <c r="I591" t="s">
        <v>18</v>
      </c>
      <c r="J591" t="s">
        <v>15</v>
      </c>
      <c r="K591">
        <f t="shared" si="36"/>
        <v>1987</v>
      </c>
      <c r="L591" t="s">
        <v>11</v>
      </c>
      <c r="M591" t="s">
        <v>6</v>
      </c>
      <c r="N591" t="str">
        <f t="shared" si="37"/>
        <v>R1012</v>
      </c>
      <c r="O591" t="str">
        <f t="shared" si="38"/>
        <v>13-Sep-1987</v>
      </c>
      <c r="P591" s="10">
        <v>32033</v>
      </c>
      <c r="Q591" s="13">
        <v>5125.22</v>
      </c>
      <c r="R591" s="10">
        <v>45085</v>
      </c>
      <c r="S591" t="str">
        <f t="shared" si="39"/>
        <v>35</v>
      </c>
    </row>
    <row r="592" spans="1:19" x14ac:dyDescent="0.3">
      <c r="A592" t="s">
        <v>617</v>
      </c>
      <c r="B592">
        <v>1988</v>
      </c>
      <c r="C592" t="s">
        <v>15</v>
      </c>
      <c r="D592">
        <v>15</v>
      </c>
      <c r="E592">
        <v>3</v>
      </c>
      <c r="F592">
        <v>5136.75</v>
      </c>
      <c r="G592" t="s">
        <v>6</v>
      </c>
      <c r="H592" t="s">
        <v>11</v>
      </c>
      <c r="I592" t="s">
        <v>8</v>
      </c>
      <c r="J592" t="s">
        <v>15</v>
      </c>
      <c r="K592">
        <f t="shared" si="36"/>
        <v>1988</v>
      </c>
      <c r="L592" t="s">
        <v>6</v>
      </c>
      <c r="M592" t="s">
        <v>11</v>
      </c>
      <c r="N592" t="str">
        <f t="shared" si="37"/>
        <v>R1013</v>
      </c>
      <c r="O592" t="str">
        <f t="shared" si="38"/>
        <v>15-Sep-1988</v>
      </c>
      <c r="P592" s="10">
        <v>32401</v>
      </c>
      <c r="Q592" s="13">
        <v>5136.75</v>
      </c>
      <c r="R592" s="10">
        <v>45085</v>
      </c>
      <c r="S592" t="str">
        <f t="shared" si="39"/>
        <v>34</v>
      </c>
    </row>
    <row r="593" spans="1:19" x14ac:dyDescent="0.3">
      <c r="A593" t="s">
        <v>618</v>
      </c>
      <c r="B593">
        <v>1993</v>
      </c>
      <c r="C593" t="s">
        <v>25</v>
      </c>
      <c r="D593">
        <v>10</v>
      </c>
      <c r="E593">
        <v>3</v>
      </c>
      <c r="F593">
        <v>5138.26</v>
      </c>
      <c r="G593" t="s">
        <v>6</v>
      </c>
      <c r="H593" t="s">
        <v>6</v>
      </c>
      <c r="I593" t="s">
        <v>8</v>
      </c>
      <c r="J593" t="s">
        <v>25</v>
      </c>
      <c r="K593">
        <f t="shared" si="36"/>
        <v>1993</v>
      </c>
      <c r="L593" t="s">
        <v>6</v>
      </c>
      <c r="M593" t="s">
        <v>6</v>
      </c>
      <c r="N593" t="str">
        <f t="shared" si="37"/>
        <v>R1013</v>
      </c>
      <c r="O593" t="str">
        <f t="shared" si="38"/>
        <v>10-Dec-1993</v>
      </c>
      <c r="P593" s="10">
        <v>34313</v>
      </c>
      <c r="Q593" s="13">
        <v>5138.26</v>
      </c>
      <c r="R593" s="10">
        <v>45085</v>
      </c>
      <c r="S593" t="str">
        <f t="shared" si="39"/>
        <v>29</v>
      </c>
    </row>
    <row r="594" spans="1:19" x14ac:dyDescent="0.3">
      <c r="A594" t="s">
        <v>619</v>
      </c>
      <c r="B594">
        <v>1984</v>
      </c>
      <c r="C594" t="s">
        <v>29</v>
      </c>
      <c r="D594">
        <v>22</v>
      </c>
      <c r="E594">
        <v>3</v>
      </c>
      <c r="F594">
        <v>5144.18</v>
      </c>
      <c r="G594" t="s">
        <v>6</v>
      </c>
      <c r="H594" t="s">
        <v>11</v>
      </c>
      <c r="I594" t="s">
        <v>8</v>
      </c>
      <c r="J594" t="s">
        <v>29</v>
      </c>
      <c r="K594">
        <f t="shared" si="36"/>
        <v>1984</v>
      </c>
      <c r="L594" t="s">
        <v>6</v>
      </c>
      <c r="M594" t="s">
        <v>11</v>
      </c>
      <c r="N594" t="str">
        <f t="shared" si="37"/>
        <v>R1013</v>
      </c>
      <c r="O594" t="str">
        <f t="shared" si="38"/>
        <v>22-Aug-1984</v>
      </c>
      <c r="P594" s="10">
        <v>30916</v>
      </c>
      <c r="Q594" s="13">
        <v>5144.18</v>
      </c>
      <c r="R594" s="10">
        <v>45085</v>
      </c>
      <c r="S594" t="str">
        <f t="shared" si="39"/>
        <v>38</v>
      </c>
    </row>
    <row r="595" spans="1:19" x14ac:dyDescent="0.3">
      <c r="A595" t="s">
        <v>620</v>
      </c>
      <c r="B595">
        <v>1990</v>
      </c>
      <c r="C595" t="s">
        <v>29</v>
      </c>
      <c r="D595">
        <v>22</v>
      </c>
      <c r="E595">
        <v>1</v>
      </c>
      <c r="F595">
        <v>5148.55</v>
      </c>
      <c r="G595" t="s">
        <v>6</v>
      </c>
      <c r="H595" t="s">
        <v>6</v>
      </c>
      <c r="I595" t="s">
        <v>241</v>
      </c>
      <c r="J595" t="s">
        <v>29</v>
      </c>
      <c r="K595">
        <f t="shared" si="36"/>
        <v>1990</v>
      </c>
      <c r="L595" t="s">
        <v>6</v>
      </c>
      <c r="M595" t="s">
        <v>6</v>
      </c>
      <c r="N595" t="str">
        <f t="shared" si="37"/>
        <v>R1024</v>
      </c>
      <c r="O595" t="str">
        <f t="shared" si="38"/>
        <v>22-Aug-1990</v>
      </c>
      <c r="P595" s="10">
        <v>33107</v>
      </c>
      <c r="Q595" s="13">
        <v>5148.55</v>
      </c>
      <c r="R595" s="10">
        <v>45085</v>
      </c>
      <c r="S595" t="str">
        <f t="shared" si="39"/>
        <v>32</v>
      </c>
    </row>
    <row r="596" spans="1:19" x14ac:dyDescent="0.3">
      <c r="A596" t="s">
        <v>621</v>
      </c>
      <c r="B596">
        <v>1990</v>
      </c>
      <c r="C596" t="s">
        <v>31</v>
      </c>
      <c r="D596">
        <v>9</v>
      </c>
      <c r="E596">
        <v>2</v>
      </c>
      <c r="F596">
        <v>5152.13</v>
      </c>
      <c r="G596" t="s">
        <v>6</v>
      </c>
      <c r="H596" t="s">
        <v>6</v>
      </c>
      <c r="I596" t="s">
        <v>36</v>
      </c>
      <c r="J596" t="s">
        <v>31</v>
      </c>
      <c r="K596">
        <f t="shared" si="36"/>
        <v>1990</v>
      </c>
      <c r="L596" t="s">
        <v>6</v>
      </c>
      <c r="M596" t="s">
        <v>6</v>
      </c>
      <c r="N596" t="str">
        <f t="shared" si="37"/>
        <v>R1011</v>
      </c>
      <c r="O596" t="str">
        <f t="shared" si="38"/>
        <v>9-Oct-1990</v>
      </c>
      <c r="P596" s="10">
        <v>33155</v>
      </c>
      <c r="Q596" s="13">
        <v>5152.13</v>
      </c>
      <c r="R596" s="10">
        <v>45085</v>
      </c>
      <c r="S596" t="str">
        <f t="shared" si="39"/>
        <v>32</v>
      </c>
    </row>
    <row r="597" spans="1:19" x14ac:dyDescent="0.3">
      <c r="A597" t="s">
        <v>622</v>
      </c>
      <c r="B597">
        <v>1991</v>
      </c>
      <c r="C597" t="s">
        <v>29</v>
      </c>
      <c r="D597">
        <v>29</v>
      </c>
      <c r="E597">
        <v>3</v>
      </c>
      <c r="F597">
        <v>5166.96</v>
      </c>
      <c r="G597" t="s">
        <v>6</v>
      </c>
      <c r="H597" t="s">
        <v>6</v>
      </c>
      <c r="I597" t="s">
        <v>18</v>
      </c>
      <c r="J597" t="s">
        <v>29</v>
      </c>
      <c r="K597">
        <f t="shared" si="36"/>
        <v>1991</v>
      </c>
      <c r="L597" t="s">
        <v>6</v>
      </c>
      <c r="M597" t="s">
        <v>6</v>
      </c>
      <c r="N597" t="str">
        <f t="shared" si="37"/>
        <v>R1012</v>
      </c>
      <c r="O597" t="str">
        <f t="shared" si="38"/>
        <v>29-Aug-1991</v>
      </c>
      <c r="P597" s="10">
        <v>33479</v>
      </c>
      <c r="Q597" s="13">
        <v>5166.96</v>
      </c>
      <c r="R597" s="10">
        <v>45085</v>
      </c>
      <c r="S597" t="str">
        <f t="shared" si="39"/>
        <v>31</v>
      </c>
    </row>
    <row r="598" spans="1:19" x14ac:dyDescent="0.3">
      <c r="A598" t="s">
        <v>623</v>
      </c>
      <c r="B598">
        <v>1984</v>
      </c>
      <c r="C598" t="s">
        <v>31</v>
      </c>
      <c r="D598">
        <v>16</v>
      </c>
      <c r="E598">
        <v>3</v>
      </c>
      <c r="F598">
        <v>5177.12</v>
      </c>
      <c r="G598" t="s">
        <v>6</v>
      </c>
      <c r="H598" t="s">
        <v>11</v>
      </c>
      <c r="I598" t="s">
        <v>8</v>
      </c>
      <c r="J598" t="s">
        <v>31</v>
      </c>
      <c r="K598">
        <f t="shared" si="36"/>
        <v>1984</v>
      </c>
      <c r="L598" t="s">
        <v>6</v>
      </c>
      <c r="M598" t="s">
        <v>11</v>
      </c>
      <c r="N598" t="str">
        <f t="shared" si="37"/>
        <v>R1013</v>
      </c>
      <c r="O598" t="str">
        <f t="shared" si="38"/>
        <v>16-Oct-1984</v>
      </c>
      <c r="P598" s="10">
        <v>30971</v>
      </c>
      <c r="Q598" s="13">
        <v>5177.12</v>
      </c>
      <c r="R598" s="10">
        <v>45085</v>
      </c>
      <c r="S598" t="str">
        <f t="shared" si="39"/>
        <v>38</v>
      </c>
    </row>
    <row r="599" spans="1:19" x14ac:dyDescent="0.3">
      <c r="A599" t="s">
        <v>624</v>
      </c>
      <c r="B599">
        <v>1979</v>
      </c>
      <c r="C599" t="s">
        <v>15</v>
      </c>
      <c r="D599">
        <v>12</v>
      </c>
      <c r="E599">
        <v>2</v>
      </c>
      <c r="F599">
        <v>5195.58</v>
      </c>
      <c r="G599" t="s">
        <v>6</v>
      </c>
      <c r="H599" t="s">
        <v>6</v>
      </c>
      <c r="I599" t="s">
        <v>8</v>
      </c>
      <c r="J599" t="s">
        <v>15</v>
      </c>
      <c r="K599">
        <f t="shared" si="36"/>
        <v>1979</v>
      </c>
      <c r="L599" t="s">
        <v>6</v>
      </c>
      <c r="M599" t="s">
        <v>6</v>
      </c>
      <c r="N599" t="str">
        <f t="shared" si="37"/>
        <v>R1013</v>
      </c>
      <c r="O599" t="str">
        <f t="shared" si="38"/>
        <v>12-Sep-1979</v>
      </c>
      <c r="P599" s="10">
        <v>29110</v>
      </c>
      <c r="Q599" s="13">
        <v>5195.58</v>
      </c>
      <c r="R599" s="10">
        <v>45085</v>
      </c>
      <c r="S599" t="str">
        <f t="shared" si="39"/>
        <v>43</v>
      </c>
    </row>
    <row r="600" spans="1:19" x14ac:dyDescent="0.3">
      <c r="A600" t="s">
        <v>625</v>
      </c>
      <c r="B600">
        <v>2004</v>
      </c>
      <c r="C600" t="s">
        <v>13</v>
      </c>
      <c r="D600">
        <v>6</v>
      </c>
      <c r="E600">
        <v>0</v>
      </c>
      <c r="F600">
        <v>5198.6899999999996</v>
      </c>
      <c r="G600" t="s">
        <v>6</v>
      </c>
      <c r="H600" t="s">
        <v>6</v>
      </c>
      <c r="I600" t="s">
        <v>626</v>
      </c>
      <c r="J600" t="s">
        <v>13</v>
      </c>
      <c r="K600">
        <f t="shared" si="36"/>
        <v>2004</v>
      </c>
      <c r="L600" t="s">
        <v>6</v>
      </c>
      <c r="M600" t="s">
        <v>6</v>
      </c>
      <c r="N600" t="str">
        <f t="shared" si="37"/>
        <v>R1022</v>
      </c>
      <c r="O600" t="str">
        <f t="shared" si="38"/>
        <v>6-Jun-2004</v>
      </c>
      <c r="P600" s="10">
        <v>38144</v>
      </c>
      <c r="Q600" s="13">
        <v>5198.6899999999996</v>
      </c>
      <c r="R600" s="10">
        <v>45085</v>
      </c>
      <c r="S600" t="str">
        <f t="shared" si="39"/>
        <v>19</v>
      </c>
    </row>
    <row r="601" spans="1:19" x14ac:dyDescent="0.3">
      <c r="A601" t="s">
        <v>627</v>
      </c>
      <c r="B601">
        <v>1983</v>
      </c>
      <c r="C601" t="s">
        <v>31</v>
      </c>
      <c r="D601">
        <v>24</v>
      </c>
      <c r="E601">
        <v>3</v>
      </c>
      <c r="F601">
        <v>5207.97</v>
      </c>
      <c r="G601" t="s">
        <v>6</v>
      </c>
      <c r="H601" t="s">
        <v>6</v>
      </c>
      <c r="I601" t="s">
        <v>18</v>
      </c>
      <c r="J601" t="s">
        <v>31</v>
      </c>
      <c r="K601">
        <f t="shared" si="36"/>
        <v>1983</v>
      </c>
      <c r="L601" t="s">
        <v>6</v>
      </c>
      <c r="M601" t="s">
        <v>6</v>
      </c>
      <c r="N601" t="str">
        <f t="shared" si="37"/>
        <v>R1012</v>
      </c>
      <c r="O601" t="str">
        <f t="shared" si="38"/>
        <v>24-Oct-1983</v>
      </c>
      <c r="P601" s="10">
        <v>30613</v>
      </c>
      <c r="Q601" s="13">
        <v>5207.97</v>
      </c>
      <c r="R601" s="10">
        <v>45085</v>
      </c>
      <c r="S601" t="str">
        <f t="shared" si="39"/>
        <v>39</v>
      </c>
    </row>
    <row r="602" spans="1:19" x14ac:dyDescent="0.3">
      <c r="A602" t="s">
        <v>628</v>
      </c>
      <c r="B602">
        <v>1993</v>
      </c>
      <c r="C602" t="s">
        <v>13</v>
      </c>
      <c r="D602">
        <v>17</v>
      </c>
      <c r="E602">
        <v>3</v>
      </c>
      <c r="F602">
        <v>5209.58</v>
      </c>
      <c r="G602" t="s">
        <v>7</v>
      </c>
      <c r="H602" t="s">
        <v>7</v>
      </c>
      <c r="I602" t="s">
        <v>350</v>
      </c>
      <c r="J602" t="s">
        <v>13</v>
      </c>
      <c r="K602">
        <f t="shared" si="36"/>
        <v>1993</v>
      </c>
      <c r="L602" t="s">
        <v>7</v>
      </c>
      <c r="M602" t="s">
        <v>7</v>
      </c>
      <c r="N602" t="str">
        <f t="shared" si="37"/>
        <v>R1017</v>
      </c>
      <c r="O602" t="str">
        <f t="shared" si="38"/>
        <v>17-Jun-1993</v>
      </c>
      <c r="P602" s="10">
        <v>34137</v>
      </c>
      <c r="Q602" s="13">
        <v>5209.58</v>
      </c>
      <c r="R602" s="10">
        <v>45085</v>
      </c>
      <c r="S602" t="str">
        <f t="shared" si="39"/>
        <v>29</v>
      </c>
    </row>
    <row r="603" spans="1:19" x14ac:dyDescent="0.3">
      <c r="A603" t="s">
        <v>629</v>
      </c>
      <c r="B603">
        <v>1999</v>
      </c>
      <c r="C603" t="s">
        <v>25</v>
      </c>
      <c r="D603">
        <v>1</v>
      </c>
      <c r="E603">
        <v>0</v>
      </c>
      <c r="F603">
        <v>5213.22</v>
      </c>
      <c r="G603" t="s">
        <v>6</v>
      </c>
      <c r="H603" t="s">
        <v>11</v>
      </c>
      <c r="I603" t="s">
        <v>18</v>
      </c>
      <c r="J603" t="s">
        <v>25</v>
      </c>
      <c r="K603">
        <f t="shared" si="36"/>
        <v>1999</v>
      </c>
      <c r="L603" t="s">
        <v>6</v>
      </c>
      <c r="M603" t="s">
        <v>11</v>
      </c>
      <c r="N603" t="str">
        <f t="shared" si="37"/>
        <v>R1012</v>
      </c>
      <c r="O603" t="str">
        <f t="shared" si="38"/>
        <v>1-Dec-1999</v>
      </c>
      <c r="P603" s="10">
        <v>36495</v>
      </c>
      <c r="Q603" s="13">
        <v>5213.22</v>
      </c>
      <c r="R603" s="10">
        <v>45085</v>
      </c>
      <c r="S603" t="str">
        <f t="shared" si="39"/>
        <v>23</v>
      </c>
    </row>
    <row r="604" spans="1:19" x14ac:dyDescent="0.3">
      <c r="A604" t="s">
        <v>630</v>
      </c>
      <c r="B604">
        <v>1995</v>
      </c>
      <c r="C604" t="s">
        <v>13</v>
      </c>
      <c r="D604">
        <v>6</v>
      </c>
      <c r="E604">
        <v>0</v>
      </c>
      <c r="F604">
        <v>5216.4799999999996</v>
      </c>
      <c r="G604" t="s">
        <v>6</v>
      </c>
      <c r="H604" t="s">
        <v>6</v>
      </c>
      <c r="I604" t="s">
        <v>194</v>
      </c>
      <c r="J604" t="s">
        <v>13</v>
      </c>
      <c r="K604">
        <f t="shared" si="36"/>
        <v>1995</v>
      </c>
      <c r="L604" t="s">
        <v>6</v>
      </c>
      <c r="M604" t="s">
        <v>6</v>
      </c>
      <c r="N604" t="str">
        <f t="shared" si="37"/>
        <v>R1025</v>
      </c>
      <c r="O604" t="str">
        <f t="shared" si="38"/>
        <v>6-Jun-1995</v>
      </c>
      <c r="P604" s="10">
        <v>34856</v>
      </c>
      <c r="Q604" s="13">
        <v>5216.4799999999996</v>
      </c>
      <c r="R604" s="10">
        <v>45085</v>
      </c>
      <c r="S604" t="str">
        <f t="shared" si="39"/>
        <v>28</v>
      </c>
    </row>
    <row r="605" spans="1:19" x14ac:dyDescent="0.3">
      <c r="A605" t="s">
        <v>631</v>
      </c>
      <c r="B605">
        <v>1987</v>
      </c>
      <c r="C605" t="s">
        <v>13</v>
      </c>
      <c r="D605">
        <v>29</v>
      </c>
      <c r="E605">
        <v>0</v>
      </c>
      <c r="F605">
        <v>5227.99</v>
      </c>
      <c r="G605" t="s">
        <v>6</v>
      </c>
      <c r="H605" t="s">
        <v>11</v>
      </c>
      <c r="I605" t="s">
        <v>241</v>
      </c>
      <c r="J605" t="s">
        <v>13</v>
      </c>
      <c r="K605">
        <f t="shared" si="36"/>
        <v>1987</v>
      </c>
      <c r="L605" t="s">
        <v>6</v>
      </c>
      <c r="M605" t="s">
        <v>11</v>
      </c>
      <c r="N605" t="str">
        <f t="shared" si="37"/>
        <v>R1024</v>
      </c>
      <c r="O605" t="str">
        <f t="shared" si="38"/>
        <v>29-Jun-1987</v>
      </c>
      <c r="P605" s="10">
        <v>31957</v>
      </c>
      <c r="Q605" s="13">
        <v>5227.99</v>
      </c>
      <c r="R605" s="10">
        <v>45085</v>
      </c>
      <c r="S605" t="str">
        <f t="shared" si="39"/>
        <v>35</v>
      </c>
    </row>
    <row r="606" spans="1:19" x14ac:dyDescent="0.3">
      <c r="A606" t="s">
        <v>632</v>
      </c>
      <c r="B606">
        <v>1987</v>
      </c>
      <c r="C606" t="s">
        <v>25</v>
      </c>
      <c r="D606">
        <v>26</v>
      </c>
      <c r="E606">
        <v>1</v>
      </c>
      <c r="F606">
        <v>5240.7700000000004</v>
      </c>
      <c r="G606" t="s">
        <v>6</v>
      </c>
      <c r="H606" t="s">
        <v>6</v>
      </c>
      <c r="I606" t="s">
        <v>36</v>
      </c>
      <c r="J606" t="s">
        <v>25</v>
      </c>
      <c r="K606">
        <f t="shared" si="36"/>
        <v>1987</v>
      </c>
      <c r="L606" t="s">
        <v>6</v>
      </c>
      <c r="M606" t="s">
        <v>6</v>
      </c>
      <c r="N606" t="str">
        <f t="shared" si="37"/>
        <v>R1011</v>
      </c>
      <c r="O606" t="str">
        <f t="shared" si="38"/>
        <v>26-Dec-1987</v>
      </c>
      <c r="P606" s="10">
        <v>32137</v>
      </c>
      <c r="Q606" s="13">
        <v>5240.7700000000004</v>
      </c>
      <c r="R606" s="10">
        <v>45085</v>
      </c>
      <c r="S606" t="str">
        <f t="shared" si="39"/>
        <v>35</v>
      </c>
    </row>
    <row r="607" spans="1:19" x14ac:dyDescent="0.3">
      <c r="A607" t="s">
        <v>633</v>
      </c>
      <c r="B607">
        <v>1987</v>
      </c>
      <c r="C607" t="s">
        <v>5</v>
      </c>
      <c r="D607">
        <v>5</v>
      </c>
      <c r="E607">
        <v>1</v>
      </c>
      <c r="F607">
        <v>5245.23</v>
      </c>
      <c r="G607" t="s">
        <v>6</v>
      </c>
      <c r="H607" t="s">
        <v>6</v>
      </c>
      <c r="I607" t="s">
        <v>8</v>
      </c>
      <c r="J607" t="s">
        <v>5</v>
      </c>
      <c r="K607">
        <f t="shared" si="36"/>
        <v>1987</v>
      </c>
      <c r="L607" t="s">
        <v>6</v>
      </c>
      <c r="M607" t="s">
        <v>6</v>
      </c>
      <c r="N607" t="str">
        <f t="shared" si="37"/>
        <v>R1013</v>
      </c>
      <c r="O607" t="str">
        <f t="shared" si="38"/>
        <v>5-Jul-1987</v>
      </c>
      <c r="P607" s="10">
        <v>31963</v>
      </c>
      <c r="Q607" s="13">
        <v>5245.23</v>
      </c>
      <c r="R607" s="10">
        <v>45085</v>
      </c>
      <c r="S607" t="str">
        <f t="shared" si="39"/>
        <v>35</v>
      </c>
    </row>
    <row r="608" spans="1:19" x14ac:dyDescent="0.3">
      <c r="A608" t="s">
        <v>634</v>
      </c>
      <c r="B608">
        <v>1987</v>
      </c>
      <c r="C608" t="s">
        <v>15</v>
      </c>
      <c r="D608">
        <v>9</v>
      </c>
      <c r="E608">
        <v>1</v>
      </c>
      <c r="F608">
        <v>5246.05</v>
      </c>
      <c r="G608" t="s">
        <v>6</v>
      </c>
      <c r="H608" t="s">
        <v>7</v>
      </c>
      <c r="I608" t="s">
        <v>36</v>
      </c>
      <c r="J608" t="s">
        <v>15</v>
      </c>
      <c r="K608">
        <f t="shared" si="36"/>
        <v>1987</v>
      </c>
      <c r="L608" t="s">
        <v>6</v>
      </c>
      <c r="M608" t="s">
        <v>7</v>
      </c>
      <c r="N608" t="str">
        <f t="shared" si="37"/>
        <v>R1011</v>
      </c>
      <c r="O608" t="str">
        <f t="shared" si="38"/>
        <v>9-Sep-1987</v>
      </c>
      <c r="P608" s="10">
        <v>32029</v>
      </c>
      <c r="Q608" s="13">
        <v>5246.05</v>
      </c>
      <c r="R608" s="10">
        <v>45085</v>
      </c>
      <c r="S608" t="str">
        <f t="shared" si="39"/>
        <v>35</v>
      </c>
    </row>
    <row r="609" spans="1:19" x14ac:dyDescent="0.3">
      <c r="A609" t="s">
        <v>635</v>
      </c>
      <c r="B609">
        <v>1990</v>
      </c>
      <c r="C609" t="s">
        <v>5</v>
      </c>
      <c r="D609">
        <v>6</v>
      </c>
      <c r="E609">
        <v>3</v>
      </c>
      <c r="F609">
        <v>5253.52</v>
      </c>
      <c r="G609" t="s">
        <v>7</v>
      </c>
      <c r="H609" t="s">
        <v>7</v>
      </c>
      <c r="I609" t="s">
        <v>36</v>
      </c>
      <c r="J609" t="s">
        <v>5</v>
      </c>
      <c r="K609">
        <f t="shared" si="36"/>
        <v>1990</v>
      </c>
      <c r="L609" t="s">
        <v>7</v>
      </c>
      <c r="M609" t="s">
        <v>7</v>
      </c>
      <c r="N609" t="str">
        <f t="shared" si="37"/>
        <v>R1011</v>
      </c>
      <c r="O609" t="str">
        <f t="shared" si="38"/>
        <v>6-Jul-1990</v>
      </c>
      <c r="P609" s="10">
        <v>33060</v>
      </c>
      <c r="Q609" s="13">
        <v>5253.52</v>
      </c>
      <c r="R609" s="10">
        <v>45085</v>
      </c>
      <c r="S609" t="str">
        <f t="shared" si="39"/>
        <v>32</v>
      </c>
    </row>
    <row r="610" spans="1:19" x14ac:dyDescent="0.3">
      <c r="A610" t="s">
        <v>636</v>
      </c>
      <c r="B610">
        <v>1989</v>
      </c>
      <c r="C610" t="s">
        <v>10</v>
      </c>
      <c r="D610">
        <v>25</v>
      </c>
      <c r="E610">
        <v>2</v>
      </c>
      <c r="F610">
        <v>5257.51</v>
      </c>
      <c r="G610" t="s">
        <v>6</v>
      </c>
      <c r="H610" t="s">
        <v>6</v>
      </c>
      <c r="I610" t="s">
        <v>18</v>
      </c>
      <c r="J610" t="s">
        <v>10</v>
      </c>
      <c r="K610">
        <f t="shared" si="36"/>
        <v>1989</v>
      </c>
      <c r="L610" t="s">
        <v>6</v>
      </c>
      <c r="M610" t="s">
        <v>6</v>
      </c>
      <c r="N610" t="str">
        <f t="shared" si="37"/>
        <v>R1012</v>
      </c>
      <c r="O610" t="str">
        <f t="shared" si="38"/>
        <v>25-Nov-1989</v>
      </c>
      <c r="P610" s="10">
        <v>32837</v>
      </c>
      <c r="Q610" s="13">
        <v>5257.51</v>
      </c>
      <c r="R610" s="10">
        <v>45085</v>
      </c>
      <c r="S610" t="str">
        <f t="shared" si="39"/>
        <v>33</v>
      </c>
    </row>
    <row r="611" spans="1:19" x14ac:dyDescent="0.3">
      <c r="A611" t="s">
        <v>637</v>
      </c>
      <c r="B611">
        <v>1989</v>
      </c>
      <c r="C611" t="s">
        <v>5</v>
      </c>
      <c r="D611">
        <v>19</v>
      </c>
      <c r="E611">
        <v>2</v>
      </c>
      <c r="F611">
        <v>5261.47</v>
      </c>
      <c r="G611" t="s">
        <v>6</v>
      </c>
      <c r="H611" t="s">
        <v>6</v>
      </c>
      <c r="I611" t="s">
        <v>18</v>
      </c>
      <c r="J611" t="s">
        <v>5</v>
      </c>
      <c r="K611">
        <f t="shared" si="36"/>
        <v>1989</v>
      </c>
      <c r="L611" t="s">
        <v>6</v>
      </c>
      <c r="M611" t="s">
        <v>6</v>
      </c>
      <c r="N611" t="str">
        <f t="shared" si="37"/>
        <v>R1012</v>
      </c>
      <c r="O611" t="str">
        <f t="shared" si="38"/>
        <v>19-Jul-1989</v>
      </c>
      <c r="P611" s="10">
        <v>32708</v>
      </c>
      <c r="Q611" s="13">
        <v>5261.47</v>
      </c>
      <c r="R611" s="10">
        <v>45085</v>
      </c>
      <c r="S611" t="str">
        <f t="shared" si="39"/>
        <v>33</v>
      </c>
    </row>
    <row r="612" spans="1:19" x14ac:dyDescent="0.3">
      <c r="A612" t="s">
        <v>638</v>
      </c>
      <c r="B612">
        <v>1986</v>
      </c>
      <c r="C612" t="s">
        <v>31</v>
      </c>
      <c r="D612">
        <v>25</v>
      </c>
      <c r="E612">
        <v>0</v>
      </c>
      <c r="F612">
        <v>5266.37</v>
      </c>
      <c r="G612" t="s">
        <v>6</v>
      </c>
      <c r="H612" t="s">
        <v>6</v>
      </c>
      <c r="I612" t="s">
        <v>18</v>
      </c>
      <c r="J612" t="s">
        <v>31</v>
      </c>
      <c r="K612">
        <f t="shared" si="36"/>
        <v>1986</v>
      </c>
      <c r="L612" t="s">
        <v>6</v>
      </c>
      <c r="M612" t="s">
        <v>6</v>
      </c>
      <c r="N612" t="str">
        <f t="shared" si="37"/>
        <v>R1012</v>
      </c>
      <c r="O612" t="str">
        <f t="shared" si="38"/>
        <v>25-Oct-1986</v>
      </c>
      <c r="P612" s="10">
        <v>31710</v>
      </c>
      <c r="Q612" s="13">
        <v>5266.37</v>
      </c>
      <c r="R612" s="10">
        <v>45085</v>
      </c>
      <c r="S612" t="str">
        <f t="shared" si="39"/>
        <v>36</v>
      </c>
    </row>
    <row r="613" spans="1:19" x14ac:dyDescent="0.3">
      <c r="A613" t="s">
        <v>639</v>
      </c>
      <c r="B613">
        <v>1986</v>
      </c>
      <c r="C613" t="s">
        <v>15</v>
      </c>
      <c r="D613">
        <v>20</v>
      </c>
      <c r="E613">
        <v>0</v>
      </c>
      <c r="F613">
        <v>5267.82</v>
      </c>
      <c r="G613" t="s">
        <v>6</v>
      </c>
      <c r="H613" t="s">
        <v>6</v>
      </c>
      <c r="I613" t="s">
        <v>18</v>
      </c>
      <c r="J613" t="s">
        <v>15</v>
      </c>
      <c r="K613">
        <f t="shared" si="36"/>
        <v>1986</v>
      </c>
      <c r="L613" t="s">
        <v>6</v>
      </c>
      <c r="M613" t="s">
        <v>6</v>
      </c>
      <c r="N613" t="str">
        <f t="shared" si="37"/>
        <v>R1012</v>
      </c>
      <c r="O613" t="str">
        <f t="shared" si="38"/>
        <v>20-Sep-1986</v>
      </c>
      <c r="P613" s="10">
        <v>31675</v>
      </c>
      <c r="Q613" s="13">
        <v>5267.82</v>
      </c>
      <c r="R613" s="10">
        <v>45085</v>
      </c>
      <c r="S613" t="str">
        <f t="shared" si="39"/>
        <v>36</v>
      </c>
    </row>
    <row r="614" spans="1:19" x14ac:dyDescent="0.3">
      <c r="A614" t="s">
        <v>640</v>
      </c>
      <c r="B614">
        <v>1986</v>
      </c>
      <c r="C614" t="s">
        <v>31</v>
      </c>
      <c r="D614">
        <v>20</v>
      </c>
      <c r="E614">
        <v>0</v>
      </c>
      <c r="F614">
        <v>5272.18</v>
      </c>
      <c r="G614" t="s">
        <v>6</v>
      </c>
      <c r="H614" t="s">
        <v>7</v>
      </c>
      <c r="I614" t="s">
        <v>18</v>
      </c>
      <c r="J614" t="s">
        <v>31</v>
      </c>
      <c r="K614">
        <f t="shared" si="36"/>
        <v>1986</v>
      </c>
      <c r="L614" t="s">
        <v>6</v>
      </c>
      <c r="M614" t="s">
        <v>7</v>
      </c>
      <c r="N614" t="str">
        <f t="shared" si="37"/>
        <v>R1012</v>
      </c>
      <c r="O614" t="str">
        <f t="shared" si="38"/>
        <v>20-Oct-1986</v>
      </c>
      <c r="P614" s="10">
        <v>31705</v>
      </c>
      <c r="Q614" s="13">
        <v>5272.18</v>
      </c>
      <c r="R614" s="10">
        <v>45085</v>
      </c>
      <c r="S614" t="str">
        <f t="shared" si="39"/>
        <v>36</v>
      </c>
    </row>
    <row r="615" spans="1:19" x14ac:dyDescent="0.3">
      <c r="A615" t="s">
        <v>641</v>
      </c>
      <c r="B615">
        <v>1987</v>
      </c>
      <c r="C615" t="s">
        <v>15</v>
      </c>
      <c r="D615">
        <v>1</v>
      </c>
      <c r="E615">
        <v>3</v>
      </c>
      <c r="F615">
        <v>5275.86</v>
      </c>
      <c r="G615" t="s">
        <v>6</v>
      </c>
      <c r="H615" t="s">
        <v>6</v>
      </c>
      <c r="I615" t="s">
        <v>8</v>
      </c>
      <c r="J615" t="s">
        <v>15</v>
      </c>
      <c r="K615">
        <f t="shared" si="36"/>
        <v>1987</v>
      </c>
      <c r="L615" t="s">
        <v>6</v>
      </c>
      <c r="M615" t="s">
        <v>6</v>
      </c>
      <c r="N615" t="str">
        <f t="shared" si="37"/>
        <v>R1013</v>
      </c>
      <c r="O615" t="str">
        <f t="shared" si="38"/>
        <v>1-Sep-1987</v>
      </c>
      <c r="P615" s="10">
        <v>32021</v>
      </c>
      <c r="Q615" s="13">
        <v>5275.86</v>
      </c>
      <c r="R615" s="10">
        <v>45085</v>
      </c>
      <c r="S615" t="str">
        <f t="shared" si="39"/>
        <v>35</v>
      </c>
    </row>
    <row r="616" spans="1:19" x14ac:dyDescent="0.3">
      <c r="A616" t="s">
        <v>642</v>
      </c>
      <c r="B616">
        <v>1974</v>
      </c>
      <c r="C616" t="s">
        <v>10</v>
      </c>
      <c r="D616">
        <v>12</v>
      </c>
      <c r="E616">
        <v>0</v>
      </c>
      <c r="F616">
        <v>5291.71</v>
      </c>
      <c r="G616" t="s">
        <v>6</v>
      </c>
      <c r="H616" t="s">
        <v>6</v>
      </c>
      <c r="I616" t="s">
        <v>18</v>
      </c>
      <c r="J616" t="s">
        <v>10</v>
      </c>
      <c r="K616">
        <f t="shared" si="36"/>
        <v>1974</v>
      </c>
      <c r="L616" t="s">
        <v>6</v>
      </c>
      <c r="M616" t="s">
        <v>6</v>
      </c>
      <c r="N616" t="str">
        <f t="shared" si="37"/>
        <v>R1012</v>
      </c>
      <c r="O616" t="str">
        <f t="shared" si="38"/>
        <v>12-Nov-1974</v>
      </c>
      <c r="P616" s="10">
        <v>27345</v>
      </c>
      <c r="Q616" s="13">
        <v>5291.71</v>
      </c>
      <c r="R616" s="10">
        <v>45085</v>
      </c>
      <c r="S616" t="str">
        <f t="shared" si="39"/>
        <v>48</v>
      </c>
    </row>
    <row r="617" spans="1:19" x14ac:dyDescent="0.3">
      <c r="A617" t="s">
        <v>643</v>
      </c>
      <c r="B617">
        <v>2004</v>
      </c>
      <c r="C617" t="s">
        <v>29</v>
      </c>
      <c r="D617">
        <v>22</v>
      </c>
      <c r="E617">
        <v>0</v>
      </c>
      <c r="F617">
        <v>5293.67</v>
      </c>
      <c r="G617" t="s">
        <v>6</v>
      </c>
      <c r="H617" t="s">
        <v>6</v>
      </c>
      <c r="I617" t="s">
        <v>626</v>
      </c>
      <c r="J617" t="s">
        <v>29</v>
      </c>
      <c r="K617">
        <f t="shared" si="36"/>
        <v>2004</v>
      </c>
      <c r="L617" t="s">
        <v>6</v>
      </c>
      <c r="M617" t="s">
        <v>6</v>
      </c>
      <c r="N617" t="str">
        <f t="shared" si="37"/>
        <v>R1022</v>
      </c>
      <c r="O617" t="str">
        <f t="shared" si="38"/>
        <v>22-Aug-2004</v>
      </c>
      <c r="P617" s="10">
        <v>38221</v>
      </c>
      <c r="Q617" s="13">
        <v>5293.67</v>
      </c>
      <c r="R617" s="10">
        <v>45085</v>
      </c>
      <c r="S617" t="str">
        <f t="shared" si="39"/>
        <v>18</v>
      </c>
    </row>
    <row r="618" spans="1:19" x14ac:dyDescent="0.3">
      <c r="A618" t="s">
        <v>644</v>
      </c>
      <c r="B618">
        <v>2000</v>
      </c>
      <c r="C618" t="s">
        <v>15</v>
      </c>
      <c r="D618">
        <v>9</v>
      </c>
      <c r="E618">
        <v>0</v>
      </c>
      <c r="F618">
        <v>5306.7</v>
      </c>
      <c r="G618" t="s">
        <v>6</v>
      </c>
      <c r="H618" t="s">
        <v>7</v>
      </c>
      <c r="I618" t="s">
        <v>18</v>
      </c>
      <c r="J618" t="s">
        <v>15</v>
      </c>
      <c r="K618">
        <f t="shared" si="36"/>
        <v>2000</v>
      </c>
      <c r="L618" t="s">
        <v>6</v>
      </c>
      <c r="M618" t="s">
        <v>7</v>
      </c>
      <c r="N618" t="str">
        <f t="shared" si="37"/>
        <v>R1012</v>
      </c>
      <c r="O618" t="str">
        <f t="shared" si="38"/>
        <v>9-Sep-2000</v>
      </c>
      <c r="P618" s="10">
        <v>36778</v>
      </c>
      <c r="Q618" s="13">
        <v>5306.7</v>
      </c>
      <c r="R618" s="10">
        <v>45085</v>
      </c>
      <c r="S618" t="str">
        <f t="shared" si="39"/>
        <v>22</v>
      </c>
    </row>
    <row r="619" spans="1:19" x14ac:dyDescent="0.3">
      <c r="A619" t="s">
        <v>645</v>
      </c>
      <c r="B619">
        <v>1994</v>
      </c>
      <c r="C619" t="s">
        <v>10</v>
      </c>
      <c r="D619">
        <v>13</v>
      </c>
      <c r="E619">
        <v>3</v>
      </c>
      <c r="F619">
        <v>5312.17</v>
      </c>
      <c r="G619" t="s">
        <v>6</v>
      </c>
      <c r="H619" t="s">
        <v>6</v>
      </c>
      <c r="I619" t="s">
        <v>18</v>
      </c>
      <c r="J619" t="s">
        <v>10</v>
      </c>
      <c r="K619">
        <f t="shared" si="36"/>
        <v>1994</v>
      </c>
      <c r="L619" t="s">
        <v>6</v>
      </c>
      <c r="M619" t="s">
        <v>6</v>
      </c>
      <c r="N619" t="str">
        <f t="shared" si="37"/>
        <v>R1012</v>
      </c>
      <c r="O619" t="str">
        <f t="shared" si="38"/>
        <v>13-Nov-1994</v>
      </c>
      <c r="P619" s="10">
        <v>34651</v>
      </c>
      <c r="Q619" s="13">
        <v>5312.17</v>
      </c>
      <c r="R619" s="10">
        <v>45085</v>
      </c>
      <c r="S619" t="str">
        <f t="shared" si="39"/>
        <v>28</v>
      </c>
    </row>
    <row r="620" spans="1:19" x14ac:dyDescent="0.3">
      <c r="A620" t="s">
        <v>646</v>
      </c>
      <c r="B620">
        <v>1974</v>
      </c>
      <c r="C620" t="s">
        <v>15</v>
      </c>
      <c r="D620">
        <v>2</v>
      </c>
      <c r="E620">
        <v>0</v>
      </c>
      <c r="F620">
        <v>5322.24</v>
      </c>
      <c r="G620" t="s">
        <v>6</v>
      </c>
      <c r="H620" t="s">
        <v>11</v>
      </c>
      <c r="I620" t="s">
        <v>18</v>
      </c>
      <c r="J620" t="s">
        <v>15</v>
      </c>
      <c r="K620">
        <f t="shared" si="36"/>
        <v>1974</v>
      </c>
      <c r="L620" t="s">
        <v>6</v>
      </c>
      <c r="M620" t="s">
        <v>11</v>
      </c>
      <c r="N620" t="str">
        <f t="shared" si="37"/>
        <v>R1012</v>
      </c>
      <c r="O620" t="str">
        <f t="shared" si="38"/>
        <v>2-Sep-1974</v>
      </c>
      <c r="P620" s="10">
        <v>27274</v>
      </c>
      <c r="Q620" s="13">
        <v>5322.24</v>
      </c>
      <c r="R620" s="10">
        <v>45085</v>
      </c>
      <c r="S620" t="str">
        <f t="shared" si="39"/>
        <v>48</v>
      </c>
    </row>
    <row r="621" spans="1:19" x14ac:dyDescent="0.3">
      <c r="A621" t="s">
        <v>647</v>
      </c>
      <c r="B621">
        <v>1992</v>
      </c>
      <c r="C621" t="s">
        <v>13</v>
      </c>
      <c r="D621">
        <v>18</v>
      </c>
      <c r="E621">
        <v>3</v>
      </c>
      <c r="F621">
        <v>5325.65</v>
      </c>
      <c r="G621" t="s">
        <v>6</v>
      </c>
      <c r="H621" t="s">
        <v>11</v>
      </c>
      <c r="I621" t="s">
        <v>36</v>
      </c>
      <c r="J621" t="s">
        <v>13</v>
      </c>
      <c r="K621">
        <f t="shared" si="36"/>
        <v>1992</v>
      </c>
      <c r="L621" t="s">
        <v>6</v>
      </c>
      <c r="M621" t="s">
        <v>11</v>
      </c>
      <c r="N621" t="str">
        <f t="shared" si="37"/>
        <v>R1011</v>
      </c>
      <c r="O621" t="str">
        <f t="shared" si="38"/>
        <v>18-Jun-1992</v>
      </c>
      <c r="P621" s="10">
        <v>33773</v>
      </c>
      <c r="Q621" s="13">
        <v>5325.65</v>
      </c>
      <c r="R621" s="10">
        <v>45085</v>
      </c>
      <c r="S621" t="str">
        <f t="shared" si="39"/>
        <v>30</v>
      </c>
    </row>
    <row r="622" spans="1:19" x14ac:dyDescent="0.3">
      <c r="A622" t="s">
        <v>648</v>
      </c>
      <c r="B622">
        <v>1991</v>
      </c>
      <c r="C622" t="s">
        <v>29</v>
      </c>
      <c r="D622">
        <v>28</v>
      </c>
      <c r="E622">
        <v>2</v>
      </c>
      <c r="F622">
        <v>5327.4</v>
      </c>
      <c r="G622" t="s">
        <v>6</v>
      </c>
      <c r="H622" t="s">
        <v>11</v>
      </c>
      <c r="I622" t="s">
        <v>18</v>
      </c>
      <c r="J622" t="s">
        <v>29</v>
      </c>
      <c r="K622">
        <f t="shared" si="36"/>
        <v>1991</v>
      </c>
      <c r="L622" t="s">
        <v>6</v>
      </c>
      <c r="M622" t="s">
        <v>11</v>
      </c>
      <c r="N622" t="str">
        <f t="shared" si="37"/>
        <v>R1012</v>
      </c>
      <c r="O622" t="str">
        <f t="shared" si="38"/>
        <v>28-Aug-1991</v>
      </c>
      <c r="P622" s="10">
        <v>33478</v>
      </c>
      <c r="Q622" s="13">
        <v>5327.4</v>
      </c>
      <c r="R622" s="10">
        <v>45085</v>
      </c>
      <c r="S622" t="str">
        <f t="shared" si="39"/>
        <v>31</v>
      </c>
    </row>
    <row r="623" spans="1:19" x14ac:dyDescent="0.3">
      <c r="A623" t="s">
        <v>649</v>
      </c>
      <c r="B623">
        <v>1972</v>
      </c>
      <c r="C623" t="s">
        <v>25</v>
      </c>
      <c r="D623">
        <v>15</v>
      </c>
      <c r="E623">
        <v>0</v>
      </c>
      <c r="F623">
        <v>5344.81</v>
      </c>
      <c r="G623" t="s">
        <v>6</v>
      </c>
      <c r="H623" t="s">
        <v>7</v>
      </c>
      <c r="I623" t="s">
        <v>8</v>
      </c>
      <c r="J623" t="s">
        <v>25</v>
      </c>
      <c r="K623">
        <f t="shared" si="36"/>
        <v>1972</v>
      </c>
      <c r="L623" t="s">
        <v>6</v>
      </c>
      <c r="M623" t="s">
        <v>7</v>
      </c>
      <c r="N623" t="str">
        <f t="shared" si="37"/>
        <v>R1013</v>
      </c>
      <c r="O623" t="str">
        <f t="shared" si="38"/>
        <v>15-Dec-1972</v>
      </c>
      <c r="P623" s="10">
        <v>26648</v>
      </c>
      <c r="Q623" s="13">
        <v>5344.81</v>
      </c>
      <c r="R623" s="10">
        <v>45085</v>
      </c>
      <c r="S623" t="str">
        <f t="shared" si="39"/>
        <v>50</v>
      </c>
    </row>
    <row r="624" spans="1:19" x14ac:dyDescent="0.3">
      <c r="A624" t="s">
        <v>650</v>
      </c>
      <c r="B624">
        <v>1989</v>
      </c>
      <c r="C624" t="s">
        <v>10</v>
      </c>
      <c r="D624">
        <v>7</v>
      </c>
      <c r="E624">
        <v>1</v>
      </c>
      <c r="F624">
        <v>5354.07</v>
      </c>
      <c r="G624" t="s">
        <v>6</v>
      </c>
      <c r="H624" t="s">
        <v>7</v>
      </c>
      <c r="I624" t="s">
        <v>241</v>
      </c>
      <c r="J624" t="s">
        <v>10</v>
      </c>
      <c r="K624">
        <f t="shared" si="36"/>
        <v>1989</v>
      </c>
      <c r="L624" t="s">
        <v>6</v>
      </c>
      <c r="M624" t="s">
        <v>7</v>
      </c>
      <c r="N624" t="str">
        <f t="shared" si="37"/>
        <v>R1024</v>
      </c>
      <c r="O624" t="str">
        <f t="shared" si="38"/>
        <v>7-Nov-1989</v>
      </c>
      <c r="P624" s="10">
        <v>32819</v>
      </c>
      <c r="Q624" s="13">
        <v>5354.07</v>
      </c>
      <c r="R624" s="10">
        <v>45085</v>
      </c>
      <c r="S624" t="str">
        <f t="shared" si="39"/>
        <v>33</v>
      </c>
    </row>
    <row r="625" spans="1:19" x14ac:dyDescent="0.3">
      <c r="A625" t="s">
        <v>651</v>
      </c>
      <c r="B625">
        <v>1994</v>
      </c>
      <c r="C625" t="s">
        <v>25</v>
      </c>
      <c r="D625">
        <v>7</v>
      </c>
      <c r="E625">
        <v>0</v>
      </c>
      <c r="F625">
        <v>5364.66</v>
      </c>
      <c r="G625" t="s">
        <v>6</v>
      </c>
      <c r="H625" t="s">
        <v>11</v>
      </c>
      <c r="I625" t="s">
        <v>36</v>
      </c>
      <c r="J625" t="s">
        <v>25</v>
      </c>
      <c r="K625">
        <f t="shared" si="36"/>
        <v>1994</v>
      </c>
      <c r="L625" t="s">
        <v>6</v>
      </c>
      <c r="M625" t="s">
        <v>11</v>
      </c>
      <c r="N625" t="str">
        <f t="shared" si="37"/>
        <v>R1011</v>
      </c>
      <c r="O625" t="str">
        <f t="shared" si="38"/>
        <v>7-Dec-1994</v>
      </c>
      <c r="P625" s="10">
        <v>34675</v>
      </c>
      <c r="Q625" s="13">
        <v>5364.66</v>
      </c>
      <c r="R625" s="10">
        <v>45085</v>
      </c>
      <c r="S625" t="str">
        <f t="shared" si="39"/>
        <v>28</v>
      </c>
    </row>
    <row r="626" spans="1:19" x14ac:dyDescent="0.3">
      <c r="A626" t="s">
        <v>652</v>
      </c>
      <c r="B626">
        <v>1986</v>
      </c>
      <c r="C626" t="s">
        <v>13</v>
      </c>
      <c r="D626">
        <v>1</v>
      </c>
      <c r="E626">
        <v>1</v>
      </c>
      <c r="F626">
        <v>5373.36</v>
      </c>
      <c r="G626" t="s">
        <v>6</v>
      </c>
      <c r="H626" t="s">
        <v>6</v>
      </c>
      <c r="I626" t="s">
        <v>18</v>
      </c>
      <c r="J626" t="s">
        <v>13</v>
      </c>
      <c r="K626">
        <f t="shared" si="36"/>
        <v>1986</v>
      </c>
      <c r="L626" t="s">
        <v>6</v>
      </c>
      <c r="M626" t="s">
        <v>6</v>
      </c>
      <c r="N626" t="str">
        <f t="shared" si="37"/>
        <v>R1012</v>
      </c>
      <c r="O626" t="str">
        <f t="shared" si="38"/>
        <v>1-Jun-1986</v>
      </c>
      <c r="P626" s="10">
        <v>31564</v>
      </c>
      <c r="Q626" s="13">
        <v>5373.36</v>
      </c>
      <c r="R626" s="10">
        <v>45085</v>
      </c>
      <c r="S626" t="str">
        <f t="shared" si="39"/>
        <v>37</v>
      </c>
    </row>
    <row r="627" spans="1:19" x14ac:dyDescent="0.3">
      <c r="A627" t="s">
        <v>653</v>
      </c>
      <c r="B627">
        <v>1989</v>
      </c>
      <c r="C627" t="s">
        <v>10</v>
      </c>
      <c r="D627">
        <v>18</v>
      </c>
      <c r="E627">
        <v>2</v>
      </c>
      <c r="F627">
        <v>5375.04</v>
      </c>
      <c r="G627" t="s">
        <v>6</v>
      </c>
      <c r="H627" t="s">
        <v>11</v>
      </c>
      <c r="I627" t="s">
        <v>36</v>
      </c>
      <c r="J627" t="s">
        <v>10</v>
      </c>
      <c r="K627">
        <f t="shared" si="36"/>
        <v>1989</v>
      </c>
      <c r="L627" t="s">
        <v>6</v>
      </c>
      <c r="M627" t="s">
        <v>11</v>
      </c>
      <c r="N627" t="str">
        <f t="shared" si="37"/>
        <v>R1011</v>
      </c>
      <c r="O627" t="str">
        <f t="shared" si="38"/>
        <v>18-Nov-1989</v>
      </c>
      <c r="P627" s="10">
        <v>32830</v>
      </c>
      <c r="Q627" s="13">
        <v>5375.04</v>
      </c>
      <c r="R627" s="10">
        <v>45085</v>
      </c>
      <c r="S627" t="str">
        <f t="shared" si="39"/>
        <v>33</v>
      </c>
    </row>
    <row r="628" spans="1:19" x14ac:dyDescent="0.3">
      <c r="A628" t="s">
        <v>654</v>
      </c>
      <c r="B628">
        <v>1986</v>
      </c>
      <c r="C628" t="s">
        <v>5</v>
      </c>
      <c r="D628">
        <v>22</v>
      </c>
      <c r="E628">
        <v>1</v>
      </c>
      <c r="F628">
        <v>5377.46</v>
      </c>
      <c r="G628" t="s">
        <v>6</v>
      </c>
      <c r="H628" t="s">
        <v>7</v>
      </c>
      <c r="I628" t="s">
        <v>18</v>
      </c>
      <c r="J628" t="s">
        <v>5</v>
      </c>
      <c r="K628">
        <f t="shared" si="36"/>
        <v>1986</v>
      </c>
      <c r="L628" t="s">
        <v>6</v>
      </c>
      <c r="M628" t="s">
        <v>7</v>
      </c>
      <c r="N628" t="str">
        <f t="shared" si="37"/>
        <v>R1012</v>
      </c>
      <c r="O628" t="str">
        <f t="shared" si="38"/>
        <v>22-Jul-1986</v>
      </c>
      <c r="P628" s="10">
        <v>31615</v>
      </c>
      <c r="Q628" s="13">
        <v>5377.46</v>
      </c>
      <c r="R628" s="10">
        <v>45085</v>
      </c>
      <c r="S628" t="str">
        <f t="shared" si="39"/>
        <v>36</v>
      </c>
    </row>
    <row r="629" spans="1:19" x14ac:dyDescent="0.3">
      <c r="A629" t="s">
        <v>655</v>
      </c>
      <c r="B629">
        <v>1984</v>
      </c>
      <c r="C629" t="s">
        <v>13</v>
      </c>
      <c r="D629">
        <v>1</v>
      </c>
      <c r="E629">
        <v>0</v>
      </c>
      <c r="F629">
        <v>5383.54</v>
      </c>
      <c r="G629" t="s">
        <v>6</v>
      </c>
      <c r="H629" t="s">
        <v>7</v>
      </c>
      <c r="I629" t="s">
        <v>36</v>
      </c>
      <c r="J629" t="s">
        <v>13</v>
      </c>
      <c r="K629">
        <f t="shared" si="36"/>
        <v>1984</v>
      </c>
      <c r="L629" t="s">
        <v>6</v>
      </c>
      <c r="M629" t="s">
        <v>7</v>
      </c>
      <c r="N629" t="str">
        <f t="shared" si="37"/>
        <v>R1011</v>
      </c>
      <c r="O629" t="str">
        <f t="shared" si="38"/>
        <v>1-Jun-1984</v>
      </c>
      <c r="P629" s="10">
        <v>30834</v>
      </c>
      <c r="Q629" s="13">
        <v>5383.54</v>
      </c>
      <c r="R629" s="10">
        <v>45085</v>
      </c>
      <c r="S629" t="str">
        <f t="shared" si="39"/>
        <v>39</v>
      </c>
    </row>
    <row r="630" spans="1:19" x14ac:dyDescent="0.3">
      <c r="A630" t="s">
        <v>656</v>
      </c>
      <c r="B630">
        <v>1988</v>
      </c>
      <c r="C630" t="s">
        <v>29</v>
      </c>
      <c r="D630">
        <v>8</v>
      </c>
      <c r="E630">
        <v>1</v>
      </c>
      <c r="F630">
        <v>5385.34</v>
      </c>
      <c r="G630" t="s">
        <v>6</v>
      </c>
      <c r="H630" t="s">
        <v>7</v>
      </c>
      <c r="I630" t="s">
        <v>18</v>
      </c>
      <c r="J630" t="s">
        <v>29</v>
      </c>
      <c r="K630">
        <f t="shared" si="36"/>
        <v>1988</v>
      </c>
      <c r="L630" t="s">
        <v>6</v>
      </c>
      <c r="M630" t="s">
        <v>7</v>
      </c>
      <c r="N630" t="str">
        <f t="shared" si="37"/>
        <v>R1012</v>
      </c>
      <c r="O630" t="str">
        <f t="shared" si="38"/>
        <v>8-Aug-1988</v>
      </c>
      <c r="P630" s="10">
        <v>32363</v>
      </c>
      <c r="Q630" s="13">
        <v>5385.34</v>
      </c>
      <c r="R630" s="10">
        <v>45085</v>
      </c>
      <c r="S630" t="str">
        <f t="shared" si="39"/>
        <v>34</v>
      </c>
    </row>
    <row r="631" spans="1:19" x14ac:dyDescent="0.3">
      <c r="A631" t="s">
        <v>657</v>
      </c>
      <c r="B631">
        <v>1989</v>
      </c>
      <c r="C631" t="s">
        <v>10</v>
      </c>
      <c r="D631">
        <v>6</v>
      </c>
      <c r="E631">
        <v>3</v>
      </c>
      <c r="F631">
        <v>5396.44</v>
      </c>
      <c r="G631" t="s">
        <v>6</v>
      </c>
      <c r="H631" t="s">
        <v>7</v>
      </c>
      <c r="I631" t="s">
        <v>8</v>
      </c>
      <c r="J631" t="s">
        <v>10</v>
      </c>
      <c r="K631">
        <f t="shared" si="36"/>
        <v>1989</v>
      </c>
      <c r="L631" t="s">
        <v>6</v>
      </c>
      <c r="M631" t="s">
        <v>7</v>
      </c>
      <c r="N631" t="str">
        <f t="shared" si="37"/>
        <v>R1013</v>
      </c>
      <c r="O631" t="str">
        <f t="shared" si="38"/>
        <v>6-Nov-1989</v>
      </c>
      <c r="P631" s="10">
        <v>32818</v>
      </c>
      <c r="Q631" s="13">
        <v>5396.44</v>
      </c>
      <c r="R631" s="10">
        <v>45085</v>
      </c>
      <c r="S631" t="str">
        <f t="shared" si="39"/>
        <v>33</v>
      </c>
    </row>
    <row r="632" spans="1:19" x14ac:dyDescent="0.3">
      <c r="A632" t="s">
        <v>658</v>
      </c>
      <c r="B632">
        <v>1984</v>
      </c>
      <c r="C632" t="s">
        <v>15</v>
      </c>
      <c r="D632">
        <v>3</v>
      </c>
      <c r="E632">
        <v>0</v>
      </c>
      <c r="F632">
        <v>5397.62</v>
      </c>
      <c r="G632" t="s">
        <v>6</v>
      </c>
      <c r="H632" t="s">
        <v>6</v>
      </c>
      <c r="I632" t="s">
        <v>8</v>
      </c>
      <c r="J632" t="s">
        <v>15</v>
      </c>
      <c r="K632">
        <f t="shared" si="36"/>
        <v>1984</v>
      </c>
      <c r="L632" t="s">
        <v>6</v>
      </c>
      <c r="M632" t="s">
        <v>6</v>
      </c>
      <c r="N632" t="str">
        <f t="shared" si="37"/>
        <v>R1013</v>
      </c>
      <c r="O632" t="str">
        <f t="shared" si="38"/>
        <v>3-Sep-1984</v>
      </c>
      <c r="P632" s="10">
        <v>30928</v>
      </c>
      <c r="Q632" s="13">
        <v>5397.62</v>
      </c>
      <c r="R632" s="10">
        <v>45085</v>
      </c>
      <c r="S632" t="str">
        <f t="shared" si="39"/>
        <v>38</v>
      </c>
    </row>
    <row r="633" spans="1:19" x14ac:dyDescent="0.3">
      <c r="A633" t="s">
        <v>659</v>
      </c>
      <c r="B633">
        <v>1984</v>
      </c>
      <c r="C633" t="s">
        <v>29</v>
      </c>
      <c r="D633">
        <v>1</v>
      </c>
      <c r="E633">
        <v>0</v>
      </c>
      <c r="F633">
        <v>5400.98</v>
      </c>
      <c r="G633" t="s">
        <v>6</v>
      </c>
      <c r="H633" t="s">
        <v>6</v>
      </c>
      <c r="I633" t="s">
        <v>8</v>
      </c>
      <c r="J633" t="s">
        <v>29</v>
      </c>
      <c r="K633">
        <f t="shared" si="36"/>
        <v>1984</v>
      </c>
      <c r="L633" t="s">
        <v>6</v>
      </c>
      <c r="M633" t="s">
        <v>6</v>
      </c>
      <c r="N633" t="str">
        <f t="shared" si="37"/>
        <v>R1013</v>
      </c>
      <c r="O633" t="str">
        <f t="shared" si="38"/>
        <v>1-Aug-1984</v>
      </c>
      <c r="P633" s="10">
        <v>30895</v>
      </c>
      <c r="Q633" s="13">
        <v>5400.98</v>
      </c>
      <c r="R633" s="10">
        <v>45085</v>
      </c>
      <c r="S633" t="str">
        <f t="shared" si="39"/>
        <v>38</v>
      </c>
    </row>
    <row r="634" spans="1:19" x14ac:dyDescent="0.3">
      <c r="A634" t="s">
        <v>660</v>
      </c>
      <c r="B634">
        <v>1985</v>
      </c>
      <c r="C634" t="s">
        <v>25</v>
      </c>
      <c r="D634">
        <v>23</v>
      </c>
      <c r="E634">
        <v>3</v>
      </c>
      <c r="F634">
        <v>5402.89</v>
      </c>
      <c r="G634" t="s">
        <v>6</v>
      </c>
      <c r="H634" t="s">
        <v>11</v>
      </c>
      <c r="I634" t="s">
        <v>8</v>
      </c>
      <c r="J634" t="s">
        <v>25</v>
      </c>
      <c r="K634">
        <f t="shared" si="36"/>
        <v>1985</v>
      </c>
      <c r="L634" t="s">
        <v>6</v>
      </c>
      <c r="M634" t="s">
        <v>11</v>
      </c>
      <c r="N634" t="str">
        <f t="shared" si="37"/>
        <v>R1013</v>
      </c>
      <c r="O634" t="str">
        <f t="shared" si="38"/>
        <v>23-Dec-1985</v>
      </c>
      <c r="P634" s="10">
        <v>31404</v>
      </c>
      <c r="Q634" s="13">
        <v>5402.89</v>
      </c>
      <c r="R634" s="10">
        <v>45085</v>
      </c>
      <c r="S634" t="str">
        <f t="shared" si="39"/>
        <v>37</v>
      </c>
    </row>
    <row r="635" spans="1:19" x14ac:dyDescent="0.3">
      <c r="A635" t="s">
        <v>661</v>
      </c>
      <c r="B635">
        <v>1975</v>
      </c>
      <c r="C635" t="s">
        <v>15</v>
      </c>
      <c r="D635">
        <v>27</v>
      </c>
      <c r="E635">
        <v>1</v>
      </c>
      <c r="F635">
        <v>5411.99</v>
      </c>
      <c r="G635" t="s">
        <v>6</v>
      </c>
      <c r="H635" t="s">
        <v>7</v>
      </c>
      <c r="I635" t="s">
        <v>18</v>
      </c>
      <c r="J635" t="s">
        <v>15</v>
      </c>
      <c r="K635">
        <f t="shared" si="36"/>
        <v>1975</v>
      </c>
      <c r="L635" t="s">
        <v>6</v>
      </c>
      <c r="M635" t="s">
        <v>7</v>
      </c>
      <c r="N635" t="str">
        <f t="shared" si="37"/>
        <v>R1012</v>
      </c>
      <c r="O635" t="str">
        <f t="shared" si="38"/>
        <v>27-Sep-1975</v>
      </c>
      <c r="P635" s="10">
        <v>27664</v>
      </c>
      <c r="Q635" s="13">
        <v>5411.99</v>
      </c>
      <c r="R635" s="10">
        <v>45085</v>
      </c>
      <c r="S635" t="str">
        <f t="shared" si="39"/>
        <v>47</v>
      </c>
    </row>
    <row r="636" spans="1:19" x14ac:dyDescent="0.3">
      <c r="A636" t="s">
        <v>662</v>
      </c>
      <c r="B636">
        <v>1982</v>
      </c>
      <c r="C636" t="s">
        <v>15</v>
      </c>
      <c r="D636">
        <v>27</v>
      </c>
      <c r="E636">
        <v>0</v>
      </c>
      <c r="F636">
        <v>5415.66</v>
      </c>
      <c r="G636" t="s">
        <v>6</v>
      </c>
      <c r="H636" t="s">
        <v>7</v>
      </c>
      <c r="I636" t="s">
        <v>8</v>
      </c>
      <c r="J636" t="s">
        <v>15</v>
      </c>
      <c r="K636">
        <f t="shared" si="36"/>
        <v>1982</v>
      </c>
      <c r="L636" t="s">
        <v>6</v>
      </c>
      <c r="M636" t="s">
        <v>7</v>
      </c>
      <c r="N636" t="str">
        <f t="shared" si="37"/>
        <v>R1013</v>
      </c>
      <c r="O636" t="str">
        <f t="shared" si="38"/>
        <v>27-Sep-1982</v>
      </c>
      <c r="P636" s="10">
        <v>30221</v>
      </c>
      <c r="Q636" s="13">
        <v>5415.66</v>
      </c>
      <c r="R636" s="10">
        <v>45085</v>
      </c>
      <c r="S636" t="str">
        <f t="shared" si="39"/>
        <v>40</v>
      </c>
    </row>
    <row r="637" spans="1:19" x14ac:dyDescent="0.3">
      <c r="A637" t="s">
        <v>663</v>
      </c>
      <c r="B637">
        <v>1991</v>
      </c>
      <c r="C637" t="s">
        <v>5</v>
      </c>
      <c r="D637">
        <v>6</v>
      </c>
      <c r="E637">
        <v>3</v>
      </c>
      <c r="F637">
        <v>5425.02</v>
      </c>
      <c r="G637" t="s">
        <v>6</v>
      </c>
      <c r="H637" t="s">
        <v>11</v>
      </c>
      <c r="I637" t="s">
        <v>18</v>
      </c>
      <c r="J637" t="s">
        <v>5</v>
      </c>
      <c r="K637">
        <f t="shared" si="36"/>
        <v>1991</v>
      </c>
      <c r="L637" t="s">
        <v>6</v>
      </c>
      <c r="M637" t="s">
        <v>11</v>
      </c>
      <c r="N637" t="str">
        <f t="shared" si="37"/>
        <v>R1012</v>
      </c>
      <c r="O637" t="str">
        <f t="shared" si="38"/>
        <v>6-Jul-1991</v>
      </c>
      <c r="P637" s="10">
        <v>33425</v>
      </c>
      <c r="Q637" s="13">
        <v>5425.02</v>
      </c>
      <c r="R637" s="10">
        <v>45085</v>
      </c>
      <c r="S637" t="str">
        <f t="shared" si="39"/>
        <v>31</v>
      </c>
    </row>
    <row r="638" spans="1:19" x14ac:dyDescent="0.3">
      <c r="A638" t="s">
        <v>664</v>
      </c>
      <c r="B638">
        <v>1992</v>
      </c>
      <c r="C638" t="s">
        <v>15</v>
      </c>
      <c r="D638">
        <v>17</v>
      </c>
      <c r="E638">
        <v>3</v>
      </c>
      <c r="F638">
        <v>5428.73</v>
      </c>
      <c r="G638" t="s">
        <v>7</v>
      </c>
      <c r="H638" t="s">
        <v>11</v>
      </c>
      <c r="I638" t="s">
        <v>350</v>
      </c>
      <c r="J638" t="s">
        <v>15</v>
      </c>
      <c r="K638">
        <f t="shared" si="36"/>
        <v>1992</v>
      </c>
      <c r="L638" t="s">
        <v>7</v>
      </c>
      <c r="M638" t="s">
        <v>11</v>
      </c>
      <c r="N638" t="str">
        <f t="shared" si="37"/>
        <v>R1017</v>
      </c>
      <c r="O638" t="str">
        <f t="shared" si="38"/>
        <v>17-Sep-1992</v>
      </c>
      <c r="P638" s="10">
        <v>33864</v>
      </c>
      <c r="Q638" s="13">
        <v>5428.73</v>
      </c>
      <c r="R638" s="10">
        <v>45085</v>
      </c>
      <c r="S638" t="str">
        <f t="shared" si="39"/>
        <v>30</v>
      </c>
    </row>
    <row r="639" spans="1:19" x14ac:dyDescent="0.3">
      <c r="A639" t="s">
        <v>665</v>
      </c>
      <c r="B639">
        <v>1978</v>
      </c>
      <c r="C639" t="s">
        <v>13</v>
      </c>
      <c r="D639">
        <v>8</v>
      </c>
      <c r="E639">
        <v>2</v>
      </c>
      <c r="F639">
        <v>5428.98</v>
      </c>
      <c r="G639" t="s">
        <v>6</v>
      </c>
      <c r="H639" t="s">
        <v>6</v>
      </c>
      <c r="I639" t="s">
        <v>18</v>
      </c>
      <c r="J639" t="s">
        <v>13</v>
      </c>
      <c r="K639">
        <f t="shared" si="36"/>
        <v>1978</v>
      </c>
      <c r="L639" t="s">
        <v>6</v>
      </c>
      <c r="M639" t="s">
        <v>6</v>
      </c>
      <c r="N639" t="str">
        <f t="shared" si="37"/>
        <v>R1012</v>
      </c>
      <c r="O639" t="str">
        <f t="shared" si="38"/>
        <v>8-Jun-1978</v>
      </c>
      <c r="P639" s="10">
        <v>28649</v>
      </c>
      <c r="Q639" s="13">
        <v>5428.98</v>
      </c>
      <c r="R639" s="10">
        <v>45085</v>
      </c>
      <c r="S639" t="str">
        <f t="shared" si="39"/>
        <v>44</v>
      </c>
    </row>
    <row r="640" spans="1:19" x14ac:dyDescent="0.3">
      <c r="A640" t="s">
        <v>666</v>
      </c>
      <c r="B640">
        <v>1982</v>
      </c>
      <c r="C640" t="s">
        <v>29</v>
      </c>
      <c r="D640">
        <v>25</v>
      </c>
      <c r="E640">
        <v>0</v>
      </c>
      <c r="F640">
        <v>5438.75</v>
      </c>
      <c r="G640" t="s">
        <v>7</v>
      </c>
      <c r="H640" t="s">
        <v>6</v>
      </c>
      <c r="I640" t="s">
        <v>8</v>
      </c>
      <c r="J640" t="s">
        <v>29</v>
      </c>
      <c r="K640">
        <f t="shared" si="36"/>
        <v>1982</v>
      </c>
      <c r="L640" t="s">
        <v>7</v>
      </c>
      <c r="M640" t="s">
        <v>6</v>
      </c>
      <c r="N640" t="str">
        <f t="shared" si="37"/>
        <v>R1013</v>
      </c>
      <c r="O640" t="str">
        <f t="shared" si="38"/>
        <v>25-Aug-1982</v>
      </c>
      <c r="P640" s="10">
        <v>30188</v>
      </c>
      <c r="Q640" s="13">
        <v>5438.75</v>
      </c>
      <c r="R640" s="10">
        <v>45085</v>
      </c>
      <c r="S640" t="str">
        <f t="shared" si="39"/>
        <v>40</v>
      </c>
    </row>
    <row r="641" spans="1:19" x14ac:dyDescent="0.3">
      <c r="A641" t="s">
        <v>667</v>
      </c>
      <c r="B641">
        <v>1986</v>
      </c>
      <c r="C641" t="s">
        <v>25</v>
      </c>
      <c r="D641">
        <v>25</v>
      </c>
      <c r="E641">
        <v>0</v>
      </c>
      <c r="F641">
        <v>5458.05</v>
      </c>
      <c r="G641" t="s">
        <v>6</v>
      </c>
      <c r="H641" t="s">
        <v>6</v>
      </c>
      <c r="I641" t="s">
        <v>241</v>
      </c>
      <c r="J641" t="s">
        <v>25</v>
      </c>
      <c r="K641">
        <f t="shared" si="36"/>
        <v>1986</v>
      </c>
      <c r="L641" t="s">
        <v>6</v>
      </c>
      <c r="M641" t="s">
        <v>6</v>
      </c>
      <c r="N641" t="str">
        <f t="shared" si="37"/>
        <v>R1024</v>
      </c>
      <c r="O641" t="str">
        <f t="shared" si="38"/>
        <v>25-Dec-1986</v>
      </c>
      <c r="P641" s="10">
        <v>31771</v>
      </c>
      <c r="Q641" s="13">
        <v>5458.05</v>
      </c>
      <c r="R641" s="10">
        <v>45085</v>
      </c>
      <c r="S641" t="str">
        <f t="shared" si="39"/>
        <v>36</v>
      </c>
    </row>
    <row r="642" spans="1:19" x14ac:dyDescent="0.3">
      <c r="A642" t="s">
        <v>668</v>
      </c>
      <c r="B642">
        <v>1973</v>
      </c>
      <c r="C642" t="s">
        <v>31</v>
      </c>
      <c r="D642">
        <v>24</v>
      </c>
      <c r="E642">
        <v>0</v>
      </c>
      <c r="F642">
        <v>5466.88</v>
      </c>
      <c r="G642" t="s">
        <v>6</v>
      </c>
      <c r="H642" t="s">
        <v>6</v>
      </c>
      <c r="I642" t="s">
        <v>8</v>
      </c>
      <c r="J642" t="s">
        <v>31</v>
      </c>
      <c r="K642">
        <f t="shared" si="36"/>
        <v>1973</v>
      </c>
      <c r="L642" t="s">
        <v>6</v>
      </c>
      <c r="M642" t="s">
        <v>6</v>
      </c>
      <c r="N642" t="str">
        <f t="shared" si="37"/>
        <v>R1013</v>
      </c>
      <c r="O642" t="str">
        <f t="shared" si="38"/>
        <v>24-Oct-1973</v>
      </c>
      <c r="P642" s="10">
        <v>26961</v>
      </c>
      <c r="Q642" s="13">
        <v>5466.88</v>
      </c>
      <c r="R642" s="10">
        <v>45085</v>
      </c>
      <c r="S642" t="str">
        <f t="shared" si="39"/>
        <v>49</v>
      </c>
    </row>
    <row r="643" spans="1:19" x14ac:dyDescent="0.3">
      <c r="A643" t="s">
        <v>669</v>
      </c>
      <c r="B643">
        <v>1986</v>
      </c>
      <c r="C643" t="s">
        <v>25</v>
      </c>
      <c r="D643">
        <v>2</v>
      </c>
      <c r="E643">
        <v>0</v>
      </c>
      <c r="F643">
        <v>5469.01</v>
      </c>
      <c r="G643" t="s">
        <v>6</v>
      </c>
      <c r="H643" t="s">
        <v>6</v>
      </c>
      <c r="I643" t="s">
        <v>241</v>
      </c>
      <c r="J643" t="s">
        <v>25</v>
      </c>
      <c r="K643">
        <f t="shared" ref="K643:K706" si="40">INT(IF(ISBLANK(B643),AVERAGE($B$2:$B$2344),B643))</f>
        <v>1986</v>
      </c>
      <c r="L643" t="s">
        <v>6</v>
      </c>
      <c r="M643" t="s">
        <v>6</v>
      </c>
      <c r="N643" t="str">
        <f t="shared" ref="N643:N706" si="41">IF(ISBLANK(I643),"Unknown",I643)</f>
        <v>R1024</v>
      </c>
      <c r="O643" t="str">
        <f t="shared" ref="O643:O706" si="42">CONCATENATE(D643,"-",J643,"-",K643)</f>
        <v>2-Dec-1986</v>
      </c>
      <c r="P643" s="10">
        <v>31748</v>
      </c>
      <c r="Q643" s="13">
        <v>5469.01</v>
      </c>
      <c r="R643" s="10">
        <v>45085</v>
      </c>
      <c r="S643" t="str">
        <f t="shared" ref="S643:S706" si="43">TEXT($R$2-P643,"Y")</f>
        <v>36</v>
      </c>
    </row>
    <row r="644" spans="1:19" x14ac:dyDescent="0.3">
      <c r="A644" t="s">
        <v>670</v>
      </c>
      <c r="B644">
        <v>1986</v>
      </c>
      <c r="C644" t="s">
        <v>5</v>
      </c>
      <c r="D644">
        <v>12</v>
      </c>
      <c r="E644">
        <v>1</v>
      </c>
      <c r="F644">
        <v>5472.45</v>
      </c>
      <c r="G644" t="s">
        <v>6</v>
      </c>
      <c r="H644" t="s">
        <v>7</v>
      </c>
      <c r="I644" t="s">
        <v>36</v>
      </c>
      <c r="J644" t="s">
        <v>5</v>
      </c>
      <c r="K644">
        <f t="shared" si="40"/>
        <v>1986</v>
      </c>
      <c r="L644" t="s">
        <v>6</v>
      </c>
      <c r="M644" t="s">
        <v>7</v>
      </c>
      <c r="N644" t="str">
        <f t="shared" si="41"/>
        <v>R1011</v>
      </c>
      <c r="O644" t="str">
        <f t="shared" si="42"/>
        <v>12-Jul-1986</v>
      </c>
      <c r="P644" s="10">
        <v>31605</v>
      </c>
      <c r="Q644" s="13">
        <v>5472.45</v>
      </c>
      <c r="R644" s="10">
        <v>45085</v>
      </c>
      <c r="S644" t="str">
        <f t="shared" si="43"/>
        <v>36</v>
      </c>
    </row>
    <row r="645" spans="1:19" x14ac:dyDescent="0.3">
      <c r="A645" t="s">
        <v>671</v>
      </c>
      <c r="B645">
        <v>1986</v>
      </c>
      <c r="C645" t="s">
        <v>15</v>
      </c>
      <c r="D645">
        <v>30</v>
      </c>
      <c r="E645">
        <v>1</v>
      </c>
      <c r="F645">
        <v>5478.04</v>
      </c>
      <c r="G645" t="s">
        <v>6</v>
      </c>
      <c r="H645" t="s">
        <v>7</v>
      </c>
      <c r="I645" t="s">
        <v>8</v>
      </c>
      <c r="J645" t="s">
        <v>15</v>
      </c>
      <c r="K645">
        <f t="shared" si="40"/>
        <v>1986</v>
      </c>
      <c r="L645" t="s">
        <v>6</v>
      </c>
      <c r="M645" t="s">
        <v>7</v>
      </c>
      <c r="N645" t="str">
        <f t="shared" si="41"/>
        <v>R1013</v>
      </c>
      <c r="O645" t="str">
        <f t="shared" si="42"/>
        <v>30-Sep-1986</v>
      </c>
      <c r="P645" s="10">
        <v>31685</v>
      </c>
      <c r="Q645" s="13">
        <v>5478.04</v>
      </c>
      <c r="R645" s="10">
        <v>45085</v>
      </c>
      <c r="S645" t="str">
        <f t="shared" si="43"/>
        <v>36</v>
      </c>
    </row>
    <row r="646" spans="1:19" x14ac:dyDescent="0.3">
      <c r="A646" t="s">
        <v>672</v>
      </c>
      <c r="B646">
        <v>1984</v>
      </c>
      <c r="C646" t="s">
        <v>29</v>
      </c>
      <c r="D646">
        <v>26</v>
      </c>
      <c r="E646">
        <v>1</v>
      </c>
      <c r="F646">
        <v>5484.47</v>
      </c>
      <c r="G646" t="s">
        <v>6</v>
      </c>
      <c r="H646" t="s">
        <v>6</v>
      </c>
      <c r="I646" t="s">
        <v>8</v>
      </c>
      <c r="J646" t="s">
        <v>29</v>
      </c>
      <c r="K646">
        <f t="shared" si="40"/>
        <v>1984</v>
      </c>
      <c r="L646" t="s">
        <v>6</v>
      </c>
      <c r="M646" t="s">
        <v>6</v>
      </c>
      <c r="N646" t="str">
        <f t="shared" si="41"/>
        <v>R1013</v>
      </c>
      <c r="O646" t="str">
        <f t="shared" si="42"/>
        <v>26-Aug-1984</v>
      </c>
      <c r="P646" s="10">
        <v>30920</v>
      </c>
      <c r="Q646" s="13">
        <v>5484.47</v>
      </c>
      <c r="R646" s="10">
        <v>45085</v>
      </c>
      <c r="S646" t="str">
        <f t="shared" si="43"/>
        <v>38</v>
      </c>
    </row>
    <row r="647" spans="1:19" x14ac:dyDescent="0.3">
      <c r="A647" t="s">
        <v>673</v>
      </c>
      <c r="B647">
        <v>1984</v>
      </c>
      <c r="C647" t="s">
        <v>29</v>
      </c>
      <c r="D647">
        <v>17</v>
      </c>
      <c r="E647">
        <v>1</v>
      </c>
      <c r="F647">
        <v>5488.26</v>
      </c>
      <c r="G647" t="s">
        <v>6</v>
      </c>
      <c r="H647" t="s">
        <v>7</v>
      </c>
      <c r="I647" t="s">
        <v>36</v>
      </c>
      <c r="J647" t="s">
        <v>29</v>
      </c>
      <c r="K647">
        <f t="shared" si="40"/>
        <v>1984</v>
      </c>
      <c r="L647" t="s">
        <v>6</v>
      </c>
      <c r="M647" t="s">
        <v>7</v>
      </c>
      <c r="N647" t="str">
        <f t="shared" si="41"/>
        <v>R1011</v>
      </c>
      <c r="O647" t="str">
        <f t="shared" si="42"/>
        <v>17-Aug-1984</v>
      </c>
      <c r="P647" s="10">
        <v>30911</v>
      </c>
      <c r="Q647" s="13">
        <v>5488.26</v>
      </c>
      <c r="R647" s="10">
        <v>45085</v>
      </c>
      <c r="S647" t="str">
        <f t="shared" si="43"/>
        <v>38</v>
      </c>
    </row>
    <row r="648" spans="1:19" x14ac:dyDescent="0.3">
      <c r="A648" t="s">
        <v>674</v>
      </c>
      <c r="B648">
        <v>1988</v>
      </c>
      <c r="C648" t="s">
        <v>5</v>
      </c>
      <c r="D648">
        <v>29</v>
      </c>
      <c r="E648">
        <v>3</v>
      </c>
      <c r="F648">
        <v>5503.36</v>
      </c>
      <c r="G648" t="s">
        <v>6</v>
      </c>
      <c r="H648" t="s">
        <v>6</v>
      </c>
      <c r="I648" t="s">
        <v>18</v>
      </c>
      <c r="J648" t="s">
        <v>5</v>
      </c>
      <c r="K648">
        <f t="shared" si="40"/>
        <v>1988</v>
      </c>
      <c r="L648" t="s">
        <v>6</v>
      </c>
      <c r="M648" t="s">
        <v>6</v>
      </c>
      <c r="N648" t="str">
        <f t="shared" si="41"/>
        <v>R1012</v>
      </c>
      <c r="O648" t="str">
        <f t="shared" si="42"/>
        <v>29-Jul-1988</v>
      </c>
      <c r="P648" s="10">
        <v>32353</v>
      </c>
      <c r="Q648" s="13">
        <v>5503.36</v>
      </c>
      <c r="R648" s="10">
        <v>45085</v>
      </c>
      <c r="S648" t="str">
        <f t="shared" si="43"/>
        <v>34</v>
      </c>
    </row>
    <row r="649" spans="1:19" x14ac:dyDescent="0.3">
      <c r="A649" t="s">
        <v>675</v>
      </c>
      <c r="B649">
        <v>1981</v>
      </c>
      <c r="C649" t="s">
        <v>10</v>
      </c>
      <c r="D649">
        <v>7</v>
      </c>
      <c r="E649">
        <v>1</v>
      </c>
      <c r="F649">
        <v>5539.4</v>
      </c>
      <c r="G649" t="s">
        <v>6</v>
      </c>
      <c r="H649" t="s">
        <v>6</v>
      </c>
      <c r="I649" t="s">
        <v>8</v>
      </c>
      <c r="J649" t="s">
        <v>10</v>
      </c>
      <c r="K649">
        <f t="shared" si="40"/>
        <v>1981</v>
      </c>
      <c r="L649" t="s">
        <v>6</v>
      </c>
      <c r="M649" t="s">
        <v>6</v>
      </c>
      <c r="N649" t="str">
        <f t="shared" si="41"/>
        <v>R1013</v>
      </c>
      <c r="O649" t="str">
        <f t="shared" si="42"/>
        <v>7-Nov-1981</v>
      </c>
      <c r="P649" s="10">
        <v>29897</v>
      </c>
      <c r="Q649" s="13">
        <v>5539.4</v>
      </c>
      <c r="R649" s="10">
        <v>45085</v>
      </c>
      <c r="S649" t="str">
        <f t="shared" si="43"/>
        <v>41</v>
      </c>
    </row>
    <row r="650" spans="1:19" x14ac:dyDescent="0.3">
      <c r="A650" t="s">
        <v>676</v>
      </c>
      <c r="B650">
        <v>1980</v>
      </c>
      <c r="C650" t="s">
        <v>25</v>
      </c>
      <c r="D650">
        <v>7</v>
      </c>
      <c r="E650">
        <v>2</v>
      </c>
      <c r="F650">
        <v>5540.35</v>
      </c>
      <c r="G650" t="s">
        <v>6</v>
      </c>
      <c r="H650" t="s">
        <v>6</v>
      </c>
      <c r="I650" t="s">
        <v>18</v>
      </c>
      <c r="J650" t="s">
        <v>25</v>
      </c>
      <c r="K650">
        <f t="shared" si="40"/>
        <v>1980</v>
      </c>
      <c r="L650" t="s">
        <v>6</v>
      </c>
      <c r="M650" t="s">
        <v>6</v>
      </c>
      <c r="N650" t="str">
        <f t="shared" si="41"/>
        <v>R1012</v>
      </c>
      <c r="O650" t="str">
        <f t="shared" si="42"/>
        <v>7-Dec-1980</v>
      </c>
      <c r="P650" s="10">
        <v>29562</v>
      </c>
      <c r="Q650" s="13">
        <v>5540.35</v>
      </c>
      <c r="R650" s="10">
        <v>45085</v>
      </c>
      <c r="S650" t="str">
        <f t="shared" si="43"/>
        <v>42</v>
      </c>
    </row>
    <row r="651" spans="1:19" x14ac:dyDescent="0.3">
      <c r="A651" t="s">
        <v>677</v>
      </c>
      <c r="B651">
        <v>1999</v>
      </c>
      <c r="C651" t="s">
        <v>15</v>
      </c>
      <c r="D651">
        <v>22</v>
      </c>
      <c r="E651">
        <v>0</v>
      </c>
      <c r="F651">
        <v>5552.61</v>
      </c>
      <c r="G651" t="s">
        <v>6</v>
      </c>
      <c r="H651" t="s">
        <v>7</v>
      </c>
      <c r="I651" t="s">
        <v>529</v>
      </c>
      <c r="J651" t="s">
        <v>15</v>
      </c>
      <c r="K651">
        <f t="shared" si="40"/>
        <v>1999</v>
      </c>
      <c r="L651" t="s">
        <v>6</v>
      </c>
      <c r="M651" t="s">
        <v>7</v>
      </c>
      <c r="N651" t="str">
        <f t="shared" si="41"/>
        <v>R1026</v>
      </c>
      <c r="O651" t="str">
        <f t="shared" si="42"/>
        <v>22-Sep-1999</v>
      </c>
      <c r="P651" s="10">
        <v>36425</v>
      </c>
      <c r="Q651" s="13">
        <v>5552.61</v>
      </c>
      <c r="R651" s="10">
        <v>45085</v>
      </c>
      <c r="S651" t="str">
        <f t="shared" si="43"/>
        <v>23</v>
      </c>
    </row>
    <row r="652" spans="1:19" x14ac:dyDescent="0.3">
      <c r="A652" t="s">
        <v>678</v>
      </c>
      <c r="B652">
        <v>1974</v>
      </c>
      <c r="C652" t="s">
        <v>15</v>
      </c>
      <c r="D652">
        <v>18</v>
      </c>
      <c r="E652">
        <v>0</v>
      </c>
      <c r="F652">
        <v>5576.35</v>
      </c>
      <c r="G652" t="s">
        <v>6</v>
      </c>
      <c r="H652" t="s">
        <v>7</v>
      </c>
      <c r="I652" t="s">
        <v>8</v>
      </c>
      <c r="J652" t="s">
        <v>15</v>
      </c>
      <c r="K652">
        <f t="shared" si="40"/>
        <v>1974</v>
      </c>
      <c r="L652" t="s">
        <v>6</v>
      </c>
      <c r="M652" t="s">
        <v>7</v>
      </c>
      <c r="N652" t="str">
        <f t="shared" si="41"/>
        <v>R1013</v>
      </c>
      <c r="O652" t="str">
        <f t="shared" si="42"/>
        <v>18-Sep-1974</v>
      </c>
      <c r="P652" s="10">
        <v>27290</v>
      </c>
      <c r="Q652" s="13">
        <v>5576.35</v>
      </c>
      <c r="R652" s="10">
        <v>45085</v>
      </c>
      <c r="S652" t="str">
        <f t="shared" si="43"/>
        <v>48</v>
      </c>
    </row>
    <row r="653" spans="1:19" x14ac:dyDescent="0.3">
      <c r="A653" t="s">
        <v>679</v>
      </c>
      <c r="B653">
        <v>1985</v>
      </c>
      <c r="C653" t="s">
        <v>15</v>
      </c>
      <c r="D653">
        <v>5</v>
      </c>
      <c r="E653">
        <v>3</v>
      </c>
      <c r="F653">
        <v>5582.95</v>
      </c>
      <c r="G653" t="s">
        <v>6</v>
      </c>
      <c r="H653" t="s">
        <v>11</v>
      </c>
      <c r="I653" t="s">
        <v>18</v>
      </c>
      <c r="J653" t="s">
        <v>15</v>
      </c>
      <c r="K653">
        <f t="shared" si="40"/>
        <v>1985</v>
      </c>
      <c r="L653" t="s">
        <v>6</v>
      </c>
      <c r="M653" t="s">
        <v>11</v>
      </c>
      <c r="N653" t="str">
        <f t="shared" si="41"/>
        <v>R1012</v>
      </c>
      <c r="O653" t="str">
        <f t="shared" si="42"/>
        <v>5-Sep-1985</v>
      </c>
      <c r="P653" s="10">
        <v>31295</v>
      </c>
      <c r="Q653" s="13">
        <v>5582.95</v>
      </c>
      <c r="R653" s="10">
        <v>45085</v>
      </c>
      <c r="S653" t="str">
        <f t="shared" si="43"/>
        <v>37</v>
      </c>
    </row>
    <row r="654" spans="1:19" x14ac:dyDescent="0.3">
      <c r="A654" t="s">
        <v>680</v>
      </c>
      <c r="B654">
        <v>1986</v>
      </c>
      <c r="C654" t="s">
        <v>10</v>
      </c>
      <c r="D654">
        <v>21</v>
      </c>
      <c r="E654">
        <v>2</v>
      </c>
      <c r="F654">
        <v>5584.31</v>
      </c>
      <c r="G654" t="s">
        <v>7</v>
      </c>
      <c r="H654" t="s">
        <v>11</v>
      </c>
      <c r="I654" t="s">
        <v>8</v>
      </c>
      <c r="J654" t="s">
        <v>10</v>
      </c>
      <c r="K654">
        <f t="shared" si="40"/>
        <v>1986</v>
      </c>
      <c r="L654" t="s">
        <v>7</v>
      </c>
      <c r="M654" t="s">
        <v>11</v>
      </c>
      <c r="N654" t="str">
        <f t="shared" si="41"/>
        <v>R1013</v>
      </c>
      <c r="O654" t="str">
        <f t="shared" si="42"/>
        <v>21-Nov-1986</v>
      </c>
      <c r="P654" s="10">
        <v>31737</v>
      </c>
      <c r="Q654" s="13">
        <v>5584.31</v>
      </c>
      <c r="R654" s="10">
        <v>45085</v>
      </c>
      <c r="S654" t="str">
        <f t="shared" si="43"/>
        <v>36</v>
      </c>
    </row>
    <row r="655" spans="1:19" x14ac:dyDescent="0.3">
      <c r="A655" t="s">
        <v>681</v>
      </c>
      <c r="B655">
        <v>1983</v>
      </c>
      <c r="C655" t="s">
        <v>31</v>
      </c>
      <c r="D655">
        <v>3</v>
      </c>
      <c r="E655">
        <v>3</v>
      </c>
      <c r="F655">
        <v>5587.59</v>
      </c>
      <c r="G655" t="s">
        <v>6</v>
      </c>
      <c r="H655" t="s">
        <v>11</v>
      </c>
      <c r="I655" t="s">
        <v>8</v>
      </c>
      <c r="J655" t="s">
        <v>31</v>
      </c>
      <c r="K655">
        <f t="shared" si="40"/>
        <v>1983</v>
      </c>
      <c r="L655" t="s">
        <v>6</v>
      </c>
      <c r="M655" t="s">
        <v>11</v>
      </c>
      <c r="N655" t="str">
        <f t="shared" si="41"/>
        <v>R1013</v>
      </c>
      <c r="O655" t="str">
        <f t="shared" si="42"/>
        <v>3-Oct-1983</v>
      </c>
      <c r="P655" s="10">
        <v>30592</v>
      </c>
      <c r="Q655" s="13">
        <v>5587.59</v>
      </c>
      <c r="R655" s="10">
        <v>45085</v>
      </c>
      <c r="S655" t="str">
        <f t="shared" si="43"/>
        <v>39</v>
      </c>
    </row>
    <row r="656" spans="1:19" x14ac:dyDescent="0.3">
      <c r="A656" t="s">
        <v>682</v>
      </c>
      <c r="B656">
        <v>1988</v>
      </c>
      <c r="C656" t="s">
        <v>10</v>
      </c>
      <c r="D656">
        <v>18</v>
      </c>
      <c r="E656">
        <v>1</v>
      </c>
      <c r="F656">
        <v>5594.85</v>
      </c>
      <c r="G656" t="s">
        <v>6</v>
      </c>
      <c r="H656" t="s">
        <v>7</v>
      </c>
      <c r="I656" t="s">
        <v>241</v>
      </c>
      <c r="J656" t="s">
        <v>10</v>
      </c>
      <c r="K656">
        <f t="shared" si="40"/>
        <v>1988</v>
      </c>
      <c r="L656" t="s">
        <v>6</v>
      </c>
      <c r="M656" t="s">
        <v>7</v>
      </c>
      <c r="N656" t="str">
        <f t="shared" si="41"/>
        <v>R1024</v>
      </c>
      <c r="O656" t="str">
        <f t="shared" si="42"/>
        <v>18-Nov-1988</v>
      </c>
      <c r="P656" s="10">
        <v>32465</v>
      </c>
      <c r="Q656" s="13">
        <v>5594.85</v>
      </c>
      <c r="R656" s="10">
        <v>45085</v>
      </c>
      <c r="S656" t="str">
        <f t="shared" si="43"/>
        <v>34</v>
      </c>
    </row>
    <row r="657" spans="1:19" x14ac:dyDescent="0.3">
      <c r="A657" t="s">
        <v>683</v>
      </c>
      <c r="B657">
        <v>1978</v>
      </c>
      <c r="C657" t="s">
        <v>15</v>
      </c>
      <c r="D657">
        <v>11</v>
      </c>
      <c r="E657">
        <v>2</v>
      </c>
      <c r="F657">
        <v>5612.83</v>
      </c>
      <c r="G657" t="s">
        <v>6</v>
      </c>
      <c r="H657" t="s">
        <v>7</v>
      </c>
      <c r="I657" t="s">
        <v>8</v>
      </c>
      <c r="J657" t="s">
        <v>15</v>
      </c>
      <c r="K657">
        <f t="shared" si="40"/>
        <v>1978</v>
      </c>
      <c r="L657" t="s">
        <v>6</v>
      </c>
      <c r="M657" t="s">
        <v>7</v>
      </c>
      <c r="N657" t="str">
        <f t="shared" si="41"/>
        <v>R1013</v>
      </c>
      <c r="O657" t="str">
        <f t="shared" si="42"/>
        <v>11-Sep-1978</v>
      </c>
      <c r="P657" s="10">
        <v>28744</v>
      </c>
      <c r="Q657" s="13">
        <v>5612.83</v>
      </c>
      <c r="R657" s="10">
        <v>45085</v>
      </c>
      <c r="S657" t="str">
        <f t="shared" si="43"/>
        <v>44</v>
      </c>
    </row>
    <row r="658" spans="1:19" x14ac:dyDescent="0.3">
      <c r="A658" t="s">
        <v>684</v>
      </c>
      <c r="B658">
        <v>1994</v>
      </c>
      <c r="C658" t="s">
        <v>10</v>
      </c>
      <c r="D658">
        <v>15</v>
      </c>
      <c r="E658">
        <v>5</v>
      </c>
      <c r="F658">
        <v>5615.37</v>
      </c>
      <c r="G658" t="s">
        <v>6</v>
      </c>
      <c r="H658" t="s">
        <v>7</v>
      </c>
      <c r="I658" t="s">
        <v>36</v>
      </c>
      <c r="J658" t="s">
        <v>10</v>
      </c>
      <c r="K658">
        <f t="shared" si="40"/>
        <v>1994</v>
      </c>
      <c r="L658" t="s">
        <v>6</v>
      </c>
      <c r="M658" t="s">
        <v>7</v>
      </c>
      <c r="N658" t="str">
        <f t="shared" si="41"/>
        <v>R1011</v>
      </c>
      <c r="O658" t="str">
        <f t="shared" si="42"/>
        <v>15-Nov-1994</v>
      </c>
      <c r="P658" s="10">
        <v>34653</v>
      </c>
      <c r="Q658" s="13">
        <v>5615.37</v>
      </c>
      <c r="R658" s="10">
        <v>45085</v>
      </c>
      <c r="S658" t="str">
        <f t="shared" si="43"/>
        <v>28</v>
      </c>
    </row>
    <row r="659" spans="1:19" x14ac:dyDescent="0.3">
      <c r="A659" t="s">
        <v>685</v>
      </c>
      <c r="B659">
        <v>1987</v>
      </c>
      <c r="C659" t="s">
        <v>25</v>
      </c>
      <c r="D659">
        <v>9</v>
      </c>
      <c r="E659">
        <v>1</v>
      </c>
      <c r="F659">
        <v>5630.46</v>
      </c>
      <c r="G659" t="s">
        <v>6</v>
      </c>
      <c r="H659" t="s">
        <v>7</v>
      </c>
      <c r="I659" t="s">
        <v>18</v>
      </c>
      <c r="J659" t="s">
        <v>25</v>
      </c>
      <c r="K659">
        <f t="shared" si="40"/>
        <v>1987</v>
      </c>
      <c r="L659" t="s">
        <v>6</v>
      </c>
      <c r="M659" t="s">
        <v>7</v>
      </c>
      <c r="N659" t="str">
        <f t="shared" si="41"/>
        <v>R1012</v>
      </c>
      <c r="O659" t="str">
        <f t="shared" si="42"/>
        <v>9-Dec-1987</v>
      </c>
      <c r="P659" s="10">
        <v>32120</v>
      </c>
      <c r="Q659" s="13">
        <v>5630.46</v>
      </c>
      <c r="R659" s="10">
        <v>45085</v>
      </c>
      <c r="S659" t="str">
        <f t="shared" si="43"/>
        <v>35</v>
      </c>
    </row>
    <row r="660" spans="1:19" x14ac:dyDescent="0.3">
      <c r="A660" t="s">
        <v>686</v>
      </c>
      <c r="B660">
        <v>1983</v>
      </c>
      <c r="C660" t="s">
        <v>13</v>
      </c>
      <c r="D660">
        <v>8</v>
      </c>
      <c r="E660">
        <v>0</v>
      </c>
      <c r="F660">
        <v>5649.72</v>
      </c>
      <c r="G660" t="s">
        <v>6</v>
      </c>
      <c r="H660" t="s">
        <v>7</v>
      </c>
      <c r="I660" t="s">
        <v>36</v>
      </c>
      <c r="J660" t="s">
        <v>13</v>
      </c>
      <c r="K660">
        <f t="shared" si="40"/>
        <v>1983</v>
      </c>
      <c r="L660" t="s">
        <v>6</v>
      </c>
      <c r="M660" t="s">
        <v>7</v>
      </c>
      <c r="N660" t="str">
        <f t="shared" si="41"/>
        <v>R1011</v>
      </c>
      <c r="O660" t="str">
        <f t="shared" si="42"/>
        <v>8-Jun-1983</v>
      </c>
      <c r="P660" s="10">
        <v>30475</v>
      </c>
      <c r="Q660" s="13">
        <v>5649.72</v>
      </c>
      <c r="R660" s="10">
        <v>45085</v>
      </c>
      <c r="S660" t="str">
        <f t="shared" si="43"/>
        <v>39</v>
      </c>
    </row>
    <row r="661" spans="1:19" x14ac:dyDescent="0.3">
      <c r="A661" t="s">
        <v>687</v>
      </c>
      <c r="B661">
        <v>1978</v>
      </c>
      <c r="C661" t="s">
        <v>15</v>
      </c>
      <c r="D661">
        <v>27</v>
      </c>
      <c r="E661">
        <v>2</v>
      </c>
      <c r="F661">
        <v>5650.14</v>
      </c>
      <c r="G661" t="s">
        <v>6</v>
      </c>
      <c r="H661" t="s">
        <v>11</v>
      </c>
      <c r="I661" t="s">
        <v>8</v>
      </c>
      <c r="J661" t="s">
        <v>15</v>
      </c>
      <c r="K661">
        <f t="shared" si="40"/>
        <v>1978</v>
      </c>
      <c r="L661" t="s">
        <v>6</v>
      </c>
      <c r="M661" t="s">
        <v>11</v>
      </c>
      <c r="N661" t="str">
        <f t="shared" si="41"/>
        <v>R1013</v>
      </c>
      <c r="O661" t="str">
        <f t="shared" si="42"/>
        <v>27-Sep-1978</v>
      </c>
      <c r="P661" s="10">
        <v>28760</v>
      </c>
      <c r="Q661" s="13">
        <v>5650.14</v>
      </c>
      <c r="R661" s="10">
        <v>45085</v>
      </c>
      <c r="S661" t="str">
        <f t="shared" si="43"/>
        <v>44</v>
      </c>
    </row>
    <row r="662" spans="1:19" x14ac:dyDescent="0.3">
      <c r="A662" t="s">
        <v>688</v>
      </c>
      <c r="B662">
        <v>1983</v>
      </c>
      <c r="C662" t="s">
        <v>15</v>
      </c>
      <c r="D662">
        <v>3</v>
      </c>
      <c r="E662">
        <v>0</v>
      </c>
      <c r="F662">
        <v>5662.23</v>
      </c>
      <c r="G662" t="s">
        <v>6</v>
      </c>
      <c r="H662" t="s">
        <v>11</v>
      </c>
      <c r="I662" t="s">
        <v>8</v>
      </c>
      <c r="J662" t="s">
        <v>15</v>
      </c>
      <c r="K662">
        <f t="shared" si="40"/>
        <v>1983</v>
      </c>
      <c r="L662" t="s">
        <v>6</v>
      </c>
      <c r="M662" t="s">
        <v>11</v>
      </c>
      <c r="N662" t="str">
        <f t="shared" si="41"/>
        <v>R1013</v>
      </c>
      <c r="O662" t="str">
        <f t="shared" si="42"/>
        <v>3-Sep-1983</v>
      </c>
      <c r="P662" s="10">
        <v>30562</v>
      </c>
      <c r="Q662" s="13">
        <v>5662.23</v>
      </c>
      <c r="R662" s="10">
        <v>45085</v>
      </c>
      <c r="S662" t="str">
        <f t="shared" si="43"/>
        <v>39</v>
      </c>
    </row>
    <row r="663" spans="1:19" x14ac:dyDescent="0.3">
      <c r="A663" t="s">
        <v>689</v>
      </c>
      <c r="B663">
        <v>1984</v>
      </c>
      <c r="C663" t="s">
        <v>29</v>
      </c>
      <c r="D663">
        <v>12</v>
      </c>
      <c r="E663">
        <v>3</v>
      </c>
      <c r="F663">
        <v>5679.13</v>
      </c>
      <c r="G663" t="s">
        <v>6</v>
      </c>
      <c r="H663" t="s">
        <v>6</v>
      </c>
      <c r="I663" t="s">
        <v>8</v>
      </c>
      <c r="J663" t="s">
        <v>29</v>
      </c>
      <c r="K663">
        <f t="shared" si="40"/>
        <v>1984</v>
      </c>
      <c r="L663" t="s">
        <v>6</v>
      </c>
      <c r="M663" t="s">
        <v>6</v>
      </c>
      <c r="N663" t="str">
        <f t="shared" si="41"/>
        <v>R1013</v>
      </c>
      <c r="O663" t="str">
        <f t="shared" si="42"/>
        <v>12-Aug-1984</v>
      </c>
      <c r="P663" s="10">
        <v>30906</v>
      </c>
      <c r="Q663" s="13">
        <v>5679.13</v>
      </c>
      <c r="R663" s="10">
        <v>45085</v>
      </c>
      <c r="S663" t="str">
        <f t="shared" si="43"/>
        <v>38</v>
      </c>
    </row>
    <row r="664" spans="1:19" x14ac:dyDescent="0.3">
      <c r="A664" t="s">
        <v>690</v>
      </c>
      <c r="B664">
        <v>1972</v>
      </c>
      <c r="C664" t="s">
        <v>31</v>
      </c>
      <c r="D664">
        <v>28</v>
      </c>
      <c r="E664">
        <v>0</v>
      </c>
      <c r="F664">
        <v>5690.79</v>
      </c>
      <c r="G664" t="s">
        <v>6</v>
      </c>
      <c r="H664" t="s">
        <v>11</v>
      </c>
      <c r="I664" t="s">
        <v>8</v>
      </c>
      <c r="J664" t="s">
        <v>31</v>
      </c>
      <c r="K664">
        <f t="shared" si="40"/>
        <v>1972</v>
      </c>
      <c r="L664" t="s">
        <v>6</v>
      </c>
      <c r="M664" t="s">
        <v>11</v>
      </c>
      <c r="N664" t="str">
        <f t="shared" si="41"/>
        <v>R1013</v>
      </c>
      <c r="O664" t="str">
        <f t="shared" si="42"/>
        <v>28-Oct-1972</v>
      </c>
      <c r="P664" s="10">
        <v>26600</v>
      </c>
      <c r="Q664" s="13">
        <v>5690.79</v>
      </c>
      <c r="R664" s="10">
        <v>45085</v>
      </c>
      <c r="S664" t="str">
        <f t="shared" si="43"/>
        <v>50</v>
      </c>
    </row>
    <row r="665" spans="1:19" x14ac:dyDescent="0.3">
      <c r="A665" t="s">
        <v>691</v>
      </c>
      <c r="B665">
        <v>1992</v>
      </c>
      <c r="C665" t="s">
        <v>10</v>
      </c>
      <c r="D665">
        <v>3</v>
      </c>
      <c r="E665">
        <v>3</v>
      </c>
      <c r="F665">
        <v>5693.43</v>
      </c>
      <c r="G665" t="s">
        <v>6</v>
      </c>
      <c r="H665" t="s">
        <v>7</v>
      </c>
      <c r="I665" t="s">
        <v>18</v>
      </c>
      <c r="J665" t="s">
        <v>10</v>
      </c>
      <c r="K665">
        <f t="shared" si="40"/>
        <v>1992</v>
      </c>
      <c r="L665" t="s">
        <v>6</v>
      </c>
      <c r="M665" t="s">
        <v>7</v>
      </c>
      <c r="N665" t="str">
        <f t="shared" si="41"/>
        <v>R1012</v>
      </c>
      <c r="O665" t="str">
        <f t="shared" si="42"/>
        <v>3-Nov-1992</v>
      </c>
      <c r="P665" s="10">
        <v>33911</v>
      </c>
      <c r="Q665" s="13">
        <v>5693.43</v>
      </c>
      <c r="R665" s="10">
        <v>45085</v>
      </c>
      <c r="S665" t="str">
        <f t="shared" si="43"/>
        <v>30</v>
      </c>
    </row>
    <row r="666" spans="1:19" x14ac:dyDescent="0.3">
      <c r="A666" t="s">
        <v>692</v>
      </c>
      <c r="B666">
        <v>1974</v>
      </c>
      <c r="C666" t="s">
        <v>5</v>
      </c>
      <c r="D666">
        <v>6</v>
      </c>
      <c r="E666">
        <v>0</v>
      </c>
      <c r="F666">
        <v>5698.74</v>
      </c>
      <c r="G666" t="s">
        <v>6</v>
      </c>
      <c r="H666" t="s">
        <v>6</v>
      </c>
      <c r="I666" t="s">
        <v>18</v>
      </c>
      <c r="J666" t="s">
        <v>5</v>
      </c>
      <c r="K666">
        <f t="shared" si="40"/>
        <v>1974</v>
      </c>
      <c r="L666" t="s">
        <v>6</v>
      </c>
      <c r="M666" t="s">
        <v>6</v>
      </c>
      <c r="N666" t="str">
        <f t="shared" si="41"/>
        <v>R1012</v>
      </c>
      <c r="O666" t="str">
        <f t="shared" si="42"/>
        <v>6-Jul-1974</v>
      </c>
      <c r="P666" s="10">
        <v>27216</v>
      </c>
      <c r="Q666" s="13">
        <v>5698.74</v>
      </c>
      <c r="R666" s="10">
        <v>45085</v>
      </c>
      <c r="S666" t="str">
        <f t="shared" si="43"/>
        <v>48</v>
      </c>
    </row>
    <row r="667" spans="1:19" x14ac:dyDescent="0.3">
      <c r="A667" t="s">
        <v>693</v>
      </c>
      <c r="B667">
        <v>1981</v>
      </c>
      <c r="C667" t="s">
        <v>13</v>
      </c>
      <c r="D667">
        <v>15</v>
      </c>
      <c r="E667">
        <v>0</v>
      </c>
      <c r="F667">
        <v>5699.84</v>
      </c>
      <c r="G667" t="s">
        <v>6</v>
      </c>
      <c r="H667" t="s">
        <v>7</v>
      </c>
      <c r="I667" t="s">
        <v>8</v>
      </c>
      <c r="J667" t="s">
        <v>13</v>
      </c>
      <c r="K667">
        <f t="shared" si="40"/>
        <v>1981</v>
      </c>
      <c r="L667" t="s">
        <v>6</v>
      </c>
      <c r="M667" t="s">
        <v>7</v>
      </c>
      <c r="N667" t="str">
        <f t="shared" si="41"/>
        <v>R1013</v>
      </c>
      <c r="O667" t="str">
        <f t="shared" si="42"/>
        <v>15-Jun-1981</v>
      </c>
      <c r="P667" s="10">
        <v>29752</v>
      </c>
      <c r="Q667" s="13">
        <v>5699.84</v>
      </c>
      <c r="R667" s="10">
        <v>45085</v>
      </c>
      <c r="S667" t="str">
        <f t="shared" si="43"/>
        <v>41</v>
      </c>
    </row>
    <row r="668" spans="1:19" x14ac:dyDescent="0.3">
      <c r="A668" t="s">
        <v>694</v>
      </c>
      <c r="B668">
        <v>1993</v>
      </c>
      <c r="C668" t="s">
        <v>10</v>
      </c>
      <c r="D668">
        <v>3</v>
      </c>
      <c r="E668">
        <v>4</v>
      </c>
      <c r="F668">
        <v>5708.87</v>
      </c>
      <c r="G668" t="s">
        <v>6</v>
      </c>
      <c r="H668" t="s">
        <v>11</v>
      </c>
      <c r="I668" t="s">
        <v>36</v>
      </c>
      <c r="J668" t="s">
        <v>10</v>
      </c>
      <c r="K668">
        <f t="shared" si="40"/>
        <v>1993</v>
      </c>
      <c r="L668" t="s">
        <v>6</v>
      </c>
      <c r="M668" t="s">
        <v>11</v>
      </c>
      <c r="N668" t="str">
        <f t="shared" si="41"/>
        <v>R1011</v>
      </c>
      <c r="O668" t="str">
        <f t="shared" si="42"/>
        <v>3-Nov-1993</v>
      </c>
      <c r="P668" s="10">
        <v>34276</v>
      </c>
      <c r="Q668" s="13">
        <v>5708.87</v>
      </c>
      <c r="R668" s="10">
        <v>45085</v>
      </c>
      <c r="S668" t="str">
        <f t="shared" si="43"/>
        <v>29</v>
      </c>
    </row>
    <row r="669" spans="1:19" x14ac:dyDescent="0.3">
      <c r="A669" t="s">
        <v>695</v>
      </c>
      <c r="B669">
        <v>1981</v>
      </c>
      <c r="C669" t="s">
        <v>29</v>
      </c>
      <c r="D669">
        <v>30</v>
      </c>
      <c r="E669">
        <v>0</v>
      </c>
      <c r="F669">
        <v>5709.16</v>
      </c>
      <c r="G669" t="s">
        <v>7</v>
      </c>
      <c r="H669" t="s">
        <v>7</v>
      </c>
      <c r="I669" t="s">
        <v>8</v>
      </c>
      <c r="J669" t="s">
        <v>29</v>
      </c>
      <c r="K669">
        <f t="shared" si="40"/>
        <v>1981</v>
      </c>
      <c r="L669" t="s">
        <v>7</v>
      </c>
      <c r="M669" t="s">
        <v>7</v>
      </c>
      <c r="N669" t="str">
        <f t="shared" si="41"/>
        <v>R1013</v>
      </c>
      <c r="O669" t="str">
        <f t="shared" si="42"/>
        <v>30-Aug-1981</v>
      </c>
      <c r="P669" s="10">
        <v>29828</v>
      </c>
      <c r="Q669" s="13">
        <v>5709.16</v>
      </c>
      <c r="R669" s="10">
        <v>45085</v>
      </c>
      <c r="S669" t="str">
        <f t="shared" si="43"/>
        <v>41</v>
      </c>
    </row>
    <row r="670" spans="1:19" x14ac:dyDescent="0.3">
      <c r="A670" t="s">
        <v>696</v>
      </c>
      <c r="B670">
        <v>1971</v>
      </c>
      <c r="C670" t="s">
        <v>25</v>
      </c>
      <c r="D670">
        <v>18</v>
      </c>
      <c r="E670">
        <v>0</v>
      </c>
      <c r="F670">
        <v>5720.38</v>
      </c>
      <c r="G670" t="s">
        <v>6</v>
      </c>
      <c r="H670" t="s">
        <v>11</v>
      </c>
      <c r="I670" t="s">
        <v>8</v>
      </c>
      <c r="J670" t="s">
        <v>25</v>
      </c>
      <c r="K670">
        <f t="shared" si="40"/>
        <v>1971</v>
      </c>
      <c r="L670" t="s">
        <v>6</v>
      </c>
      <c r="M670" t="s">
        <v>11</v>
      </c>
      <c r="N670" t="str">
        <f t="shared" si="41"/>
        <v>R1013</v>
      </c>
      <c r="O670" t="str">
        <f t="shared" si="42"/>
        <v>18-Dec-1971</v>
      </c>
      <c r="P670" s="10">
        <v>26285</v>
      </c>
      <c r="Q670" s="13">
        <v>5720.38</v>
      </c>
      <c r="R670" s="10">
        <v>45085</v>
      </c>
      <c r="S670" t="str">
        <f t="shared" si="43"/>
        <v>51</v>
      </c>
    </row>
    <row r="671" spans="1:19" x14ac:dyDescent="0.3">
      <c r="A671" t="s">
        <v>697</v>
      </c>
      <c r="B671">
        <v>1987</v>
      </c>
      <c r="C671" t="s">
        <v>31</v>
      </c>
      <c r="D671">
        <v>19</v>
      </c>
      <c r="E671">
        <v>2</v>
      </c>
      <c r="F671">
        <v>5729.01</v>
      </c>
      <c r="G671" t="s">
        <v>11</v>
      </c>
      <c r="H671" t="s">
        <v>6</v>
      </c>
      <c r="I671" t="s">
        <v>18</v>
      </c>
      <c r="J671" t="s">
        <v>31</v>
      </c>
      <c r="K671">
        <f t="shared" si="40"/>
        <v>1987</v>
      </c>
      <c r="L671" t="s">
        <v>11</v>
      </c>
      <c r="M671" t="s">
        <v>6</v>
      </c>
      <c r="N671" t="str">
        <f t="shared" si="41"/>
        <v>R1012</v>
      </c>
      <c r="O671" t="str">
        <f t="shared" si="42"/>
        <v>19-Oct-1987</v>
      </c>
      <c r="P671" s="10">
        <v>32069</v>
      </c>
      <c r="Q671" s="13">
        <v>5729.01</v>
      </c>
      <c r="R671" s="10">
        <v>45085</v>
      </c>
      <c r="S671" t="str">
        <f t="shared" si="43"/>
        <v>35</v>
      </c>
    </row>
    <row r="672" spans="1:19" x14ac:dyDescent="0.3">
      <c r="A672" t="s">
        <v>698</v>
      </c>
      <c r="B672">
        <v>1972</v>
      </c>
      <c r="C672" t="s">
        <v>29</v>
      </c>
      <c r="D672">
        <v>21</v>
      </c>
      <c r="E672">
        <v>0</v>
      </c>
      <c r="F672">
        <v>5741.67</v>
      </c>
      <c r="G672" t="s">
        <v>6</v>
      </c>
      <c r="H672" t="s">
        <v>7</v>
      </c>
      <c r="I672" t="s">
        <v>8</v>
      </c>
      <c r="J672" t="s">
        <v>29</v>
      </c>
      <c r="K672">
        <f t="shared" si="40"/>
        <v>1972</v>
      </c>
      <c r="L672" t="s">
        <v>6</v>
      </c>
      <c r="M672" t="s">
        <v>7</v>
      </c>
      <c r="N672" t="str">
        <f t="shared" si="41"/>
        <v>R1013</v>
      </c>
      <c r="O672" t="str">
        <f t="shared" si="42"/>
        <v>21-Aug-1972</v>
      </c>
      <c r="P672" s="10">
        <v>26532</v>
      </c>
      <c r="Q672" s="13">
        <v>5741.67</v>
      </c>
      <c r="R672" s="10">
        <v>45085</v>
      </c>
      <c r="S672" t="str">
        <f t="shared" si="43"/>
        <v>50</v>
      </c>
    </row>
    <row r="673" spans="1:19" x14ac:dyDescent="0.3">
      <c r="A673" t="s">
        <v>699</v>
      </c>
      <c r="B673">
        <v>1993</v>
      </c>
      <c r="C673" t="s">
        <v>13</v>
      </c>
      <c r="D673">
        <v>10</v>
      </c>
      <c r="E673">
        <v>0</v>
      </c>
      <c r="F673">
        <v>5748.13</v>
      </c>
      <c r="G673" t="s">
        <v>6</v>
      </c>
      <c r="H673" t="s">
        <v>11</v>
      </c>
      <c r="I673" t="s">
        <v>294</v>
      </c>
      <c r="J673" t="s">
        <v>13</v>
      </c>
      <c r="K673">
        <f t="shared" si="40"/>
        <v>1993</v>
      </c>
      <c r="L673" t="s">
        <v>6</v>
      </c>
      <c r="M673" t="s">
        <v>11</v>
      </c>
      <c r="N673" t="str">
        <f t="shared" si="41"/>
        <v>R1021</v>
      </c>
      <c r="O673" t="str">
        <f t="shared" si="42"/>
        <v>10-Jun-1993</v>
      </c>
      <c r="P673" s="10">
        <v>34130</v>
      </c>
      <c r="Q673" s="13">
        <v>5748.13</v>
      </c>
      <c r="R673" s="10">
        <v>45085</v>
      </c>
      <c r="S673" t="str">
        <f t="shared" si="43"/>
        <v>29</v>
      </c>
    </row>
    <row r="674" spans="1:19" x14ac:dyDescent="0.3">
      <c r="A674" t="s">
        <v>700</v>
      </c>
      <c r="B674">
        <v>1983</v>
      </c>
      <c r="C674" t="s">
        <v>29</v>
      </c>
      <c r="D674">
        <v>30</v>
      </c>
      <c r="E674">
        <v>0</v>
      </c>
      <c r="F674">
        <v>5757.41</v>
      </c>
      <c r="G674" t="s">
        <v>6</v>
      </c>
      <c r="H674" t="s">
        <v>7</v>
      </c>
      <c r="I674" t="s">
        <v>160</v>
      </c>
      <c r="J674" t="s">
        <v>29</v>
      </c>
      <c r="K674">
        <f t="shared" si="40"/>
        <v>1983</v>
      </c>
      <c r="L674" t="s">
        <v>6</v>
      </c>
      <c r="M674" t="s">
        <v>7</v>
      </c>
      <c r="N674" t="str">
        <f t="shared" si="41"/>
        <v>R1019</v>
      </c>
      <c r="O674" t="str">
        <f t="shared" si="42"/>
        <v>30-Aug-1983</v>
      </c>
      <c r="P674" s="10">
        <v>30558</v>
      </c>
      <c r="Q674" s="13">
        <v>5757.41</v>
      </c>
      <c r="R674" s="10">
        <v>45085</v>
      </c>
      <c r="S674" t="str">
        <f t="shared" si="43"/>
        <v>39</v>
      </c>
    </row>
    <row r="675" spans="1:19" x14ac:dyDescent="0.3">
      <c r="A675" t="s">
        <v>701</v>
      </c>
      <c r="B675">
        <v>2004</v>
      </c>
      <c r="C675" t="s">
        <v>10</v>
      </c>
      <c r="D675">
        <v>1</v>
      </c>
      <c r="E675">
        <v>0</v>
      </c>
      <c r="F675">
        <v>5778.71</v>
      </c>
      <c r="G675" t="s">
        <v>6</v>
      </c>
      <c r="H675" t="s">
        <v>7</v>
      </c>
      <c r="I675" t="s">
        <v>626</v>
      </c>
      <c r="J675" t="s">
        <v>10</v>
      </c>
      <c r="K675">
        <f t="shared" si="40"/>
        <v>2004</v>
      </c>
      <c r="L675" t="s">
        <v>6</v>
      </c>
      <c r="M675" t="s">
        <v>7</v>
      </c>
      <c r="N675" t="str">
        <f t="shared" si="41"/>
        <v>R1022</v>
      </c>
      <c r="O675" t="str">
        <f t="shared" si="42"/>
        <v>1-Nov-2004</v>
      </c>
      <c r="P675" s="10">
        <v>38292</v>
      </c>
      <c r="Q675" s="13">
        <v>5778.71</v>
      </c>
      <c r="R675" s="10">
        <v>45085</v>
      </c>
      <c r="S675" t="str">
        <f t="shared" si="43"/>
        <v>18</v>
      </c>
    </row>
    <row r="676" spans="1:19" x14ac:dyDescent="0.3">
      <c r="A676" t="s">
        <v>702</v>
      </c>
      <c r="B676">
        <v>1980</v>
      </c>
      <c r="C676" t="s">
        <v>15</v>
      </c>
      <c r="D676">
        <v>18</v>
      </c>
      <c r="E676">
        <v>2</v>
      </c>
      <c r="F676">
        <v>5807.06</v>
      </c>
      <c r="G676" t="s">
        <v>6</v>
      </c>
      <c r="H676" t="s">
        <v>7</v>
      </c>
      <c r="I676" t="s">
        <v>8</v>
      </c>
      <c r="J676" t="s">
        <v>15</v>
      </c>
      <c r="K676">
        <f t="shared" si="40"/>
        <v>1980</v>
      </c>
      <c r="L676" t="s">
        <v>6</v>
      </c>
      <c r="M676" t="s">
        <v>7</v>
      </c>
      <c r="N676" t="str">
        <f t="shared" si="41"/>
        <v>R1013</v>
      </c>
      <c r="O676" t="str">
        <f t="shared" si="42"/>
        <v>18-Sep-1980</v>
      </c>
      <c r="P676" s="10">
        <v>29482</v>
      </c>
      <c r="Q676" s="13">
        <v>5807.06</v>
      </c>
      <c r="R676" s="10">
        <v>45085</v>
      </c>
      <c r="S676" t="str">
        <f t="shared" si="43"/>
        <v>42</v>
      </c>
    </row>
    <row r="677" spans="1:19" x14ac:dyDescent="0.3">
      <c r="A677" t="s">
        <v>703</v>
      </c>
      <c r="B677">
        <v>1972</v>
      </c>
      <c r="C677" t="s">
        <v>10</v>
      </c>
      <c r="D677">
        <v>2</v>
      </c>
      <c r="E677">
        <v>0</v>
      </c>
      <c r="F677">
        <v>5812.9</v>
      </c>
      <c r="G677" t="s">
        <v>6</v>
      </c>
      <c r="H677" t="s">
        <v>6</v>
      </c>
      <c r="I677" t="s">
        <v>8</v>
      </c>
      <c r="J677" t="s">
        <v>10</v>
      </c>
      <c r="K677">
        <f t="shared" si="40"/>
        <v>1972</v>
      </c>
      <c r="L677" t="s">
        <v>6</v>
      </c>
      <c r="M677" t="s">
        <v>6</v>
      </c>
      <c r="N677" t="str">
        <f t="shared" si="41"/>
        <v>R1013</v>
      </c>
      <c r="O677" t="str">
        <f t="shared" si="42"/>
        <v>2-Nov-1972</v>
      </c>
      <c r="P677" s="10">
        <v>26605</v>
      </c>
      <c r="Q677" s="13">
        <v>5812.9</v>
      </c>
      <c r="R677" s="10">
        <v>45085</v>
      </c>
      <c r="S677" t="str">
        <f t="shared" si="43"/>
        <v>50</v>
      </c>
    </row>
    <row r="678" spans="1:19" x14ac:dyDescent="0.3">
      <c r="A678" t="s">
        <v>704</v>
      </c>
      <c r="B678">
        <v>2002</v>
      </c>
      <c r="C678" t="s">
        <v>5</v>
      </c>
      <c r="D678">
        <v>22</v>
      </c>
      <c r="E678">
        <v>0</v>
      </c>
      <c r="F678">
        <v>5816.58</v>
      </c>
      <c r="G678" t="s">
        <v>6</v>
      </c>
      <c r="H678" t="s">
        <v>6</v>
      </c>
      <c r="I678" t="s">
        <v>529</v>
      </c>
      <c r="J678" t="s">
        <v>5</v>
      </c>
      <c r="K678">
        <f t="shared" si="40"/>
        <v>2002</v>
      </c>
      <c r="L678" t="s">
        <v>6</v>
      </c>
      <c r="M678" t="s">
        <v>6</v>
      </c>
      <c r="N678" t="str">
        <f t="shared" si="41"/>
        <v>R1026</v>
      </c>
      <c r="O678" t="str">
        <f t="shared" si="42"/>
        <v>22-Jul-2002</v>
      </c>
      <c r="P678" s="10">
        <v>37459</v>
      </c>
      <c r="Q678" s="13">
        <v>5816.58</v>
      </c>
      <c r="R678" s="10">
        <v>45085</v>
      </c>
      <c r="S678" t="str">
        <f t="shared" si="43"/>
        <v>20</v>
      </c>
    </row>
    <row r="679" spans="1:19" x14ac:dyDescent="0.3">
      <c r="A679" t="s">
        <v>705</v>
      </c>
      <c r="B679">
        <v>1971</v>
      </c>
      <c r="C679" t="s">
        <v>15</v>
      </c>
      <c r="D679">
        <v>27</v>
      </c>
      <c r="E679">
        <v>0</v>
      </c>
      <c r="F679">
        <v>5832.6</v>
      </c>
      <c r="G679" t="s">
        <v>6</v>
      </c>
      <c r="H679" t="s">
        <v>7</v>
      </c>
      <c r="I679" t="s">
        <v>18</v>
      </c>
      <c r="J679" t="s">
        <v>15</v>
      </c>
      <c r="K679">
        <f t="shared" si="40"/>
        <v>1971</v>
      </c>
      <c r="L679" t="s">
        <v>6</v>
      </c>
      <c r="M679" t="s">
        <v>7</v>
      </c>
      <c r="N679" t="str">
        <f t="shared" si="41"/>
        <v>R1012</v>
      </c>
      <c r="O679" t="str">
        <f t="shared" si="42"/>
        <v>27-Sep-1971</v>
      </c>
      <c r="P679" s="10">
        <v>26203</v>
      </c>
      <c r="Q679" s="13">
        <v>5832.6</v>
      </c>
      <c r="R679" s="10">
        <v>45085</v>
      </c>
      <c r="S679" t="str">
        <f t="shared" si="43"/>
        <v>51</v>
      </c>
    </row>
    <row r="680" spans="1:19" x14ac:dyDescent="0.3">
      <c r="A680" t="s">
        <v>706</v>
      </c>
      <c r="B680">
        <v>1987</v>
      </c>
      <c r="C680" t="s">
        <v>5</v>
      </c>
      <c r="D680">
        <v>27</v>
      </c>
      <c r="E680">
        <v>2</v>
      </c>
      <c r="F680">
        <v>5836.52</v>
      </c>
      <c r="G680" t="s">
        <v>6</v>
      </c>
      <c r="H680" t="s">
        <v>7</v>
      </c>
      <c r="I680" t="s">
        <v>8</v>
      </c>
      <c r="J680" t="s">
        <v>5</v>
      </c>
      <c r="K680">
        <f t="shared" si="40"/>
        <v>1987</v>
      </c>
      <c r="L680" t="s">
        <v>6</v>
      </c>
      <c r="M680" t="s">
        <v>7</v>
      </c>
      <c r="N680" t="str">
        <f t="shared" si="41"/>
        <v>R1013</v>
      </c>
      <c r="O680" t="str">
        <f t="shared" si="42"/>
        <v>27-Jul-1987</v>
      </c>
      <c r="P680" s="10">
        <v>31985</v>
      </c>
      <c r="Q680" s="13">
        <v>5836.52</v>
      </c>
      <c r="R680" s="10">
        <v>45085</v>
      </c>
      <c r="S680" t="str">
        <f t="shared" si="43"/>
        <v>35</v>
      </c>
    </row>
    <row r="681" spans="1:19" x14ac:dyDescent="0.3">
      <c r="A681" t="s">
        <v>707</v>
      </c>
      <c r="B681">
        <v>1995</v>
      </c>
      <c r="C681" t="s">
        <v>29</v>
      </c>
      <c r="D681">
        <v>20</v>
      </c>
      <c r="E681">
        <v>0</v>
      </c>
      <c r="F681">
        <v>5843.99</v>
      </c>
      <c r="G681" t="s">
        <v>6</v>
      </c>
      <c r="H681" t="s">
        <v>6</v>
      </c>
      <c r="I681" t="s">
        <v>194</v>
      </c>
      <c r="J681" t="s">
        <v>29</v>
      </c>
      <c r="K681">
        <f t="shared" si="40"/>
        <v>1995</v>
      </c>
      <c r="L681" t="s">
        <v>6</v>
      </c>
      <c r="M681" t="s">
        <v>6</v>
      </c>
      <c r="N681" t="str">
        <f t="shared" si="41"/>
        <v>R1025</v>
      </c>
      <c r="O681" t="str">
        <f t="shared" si="42"/>
        <v>20-Aug-1995</v>
      </c>
      <c r="P681" s="10">
        <v>34931</v>
      </c>
      <c r="Q681" s="13">
        <v>5843.99</v>
      </c>
      <c r="R681" s="10">
        <v>45085</v>
      </c>
      <c r="S681" t="str">
        <f t="shared" si="43"/>
        <v>27</v>
      </c>
    </row>
    <row r="682" spans="1:19" x14ac:dyDescent="0.3">
      <c r="A682" t="s">
        <v>708</v>
      </c>
      <c r="B682">
        <v>1987</v>
      </c>
      <c r="C682" t="s">
        <v>15</v>
      </c>
      <c r="D682">
        <v>30</v>
      </c>
      <c r="E682">
        <v>2</v>
      </c>
      <c r="F682">
        <v>5846.92</v>
      </c>
      <c r="G682" t="s">
        <v>6</v>
      </c>
      <c r="H682" t="s">
        <v>6</v>
      </c>
      <c r="I682" t="s">
        <v>8</v>
      </c>
      <c r="J682" t="s">
        <v>15</v>
      </c>
      <c r="K682">
        <f t="shared" si="40"/>
        <v>1987</v>
      </c>
      <c r="L682" t="s">
        <v>6</v>
      </c>
      <c r="M682" t="s">
        <v>6</v>
      </c>
      <c r="N682" t="str">
        <f t="shared" si="41"/>
        <v>R1013</v>
      </c>
      <c r="O682" t="str">
        <f t="shared" si="42"/>
        <v>30-Sep-1987</v>
      </c>
      <c r="P682" s="10">
        <v>32050</v>
      </c>
      <c r="Q682" s="13">
        <v>5846.92</v>
      </c>
      <c r="R682" s="10">
        <v>45085</v>
      </c>
      <c r="S682" t="str">
        <f t="shared" si="43"/>
        <v>35</v>
      </c>
    </row>
    <row r="683" spans="1:19" x14ac:dyDescent="0.3">
      <c r="A683" t="s">
        <v>709</v>
      </c>
      <c r="B683">
        <v>1985</v>
      </c>
      <c r="C683" t="s">
        <v>13</v>
      </c>
      <c r="D683">
        <v>18</v>
      </c>
      <c r="E683">
        <v>3</v>
      </c>
      <c r="F683">
        <v>5847.24</v>
      </c>
      <c r="G683" t="s">
        <v>6</v>
      </c>
      <c r="H683" t="s">
        <v>11</v>
      </c>
      <c r="I683" t="s">
        <v>8</v>
      </c>
      <c r="J683" t="s">
        <v>13</v>
      </c>
      <c r="K683">
        <f t="shared" si="40"/>
        <v>1985</v>
      </c>
      <c r="L683" t="s">
        <v>6</v>
      </c>
      <c r="M683" t="s">
        <v>11</v>
      </c>
      <c r="N683" t="str">
        <f t="shared" si="41"/>
        <v>R1013</v>
      </c>
      <c r="O683" t="str">
        <f t="shared" si="42"/>
        <v>18-Jun-1985</v>
      </c>
      <c r="P683" s="10">
        <v>31216</v>
      </c>
      <c r="Q683" s="13">
        <v>5847.24</v>
      </c>
      <c r="R683" s="10">
        <v>45085</v>
      </c>
      <c r="S683" t="str">
        <f t="shared" si="43"/>
        <v>37</v>
      </c>
    </row>
    <row r="684" spans="1:19" x14ac:dyDescent="0.3">
      <c r="A684" t="s">
        <v>710</v>
      </c>
      <c r="B684">
        <v>1984</v>
      </c>
      <c r="C684" t="s">
        <v>10</v>
      </c>
      <c r="D684">
        <v>22</v>
      </c>
      <c r="E684">
        <v>1</v>
      </c>
      <c r="F684">
        <v>5855.9</v>
      </c>
      <c r="G684" t="s">
        <v>6</v>
      </c>
      <c r="H684" t="s">
        <v>7</v>
      </c>
      <c r="I684" t="s">
        <v>18</v>
      </c>
      <c r="J684" t="s">
        <v>10</v>
      </c>
      <c r="K684">
        <f t="shared" si="40"/>
        <v>1984</v>
      </c>
      <c r="L684" t="s">
        <v>6</v>
      </c>
      <c r="M684" t="s">
        <v>7</v>
      </c>
      <c r="N684" t="str">
        <f t="shared" si="41"/>
        <v>R1012</v>
      </c>
      <c r="O684" t="str">
        <f t="shared" si="42"/>
        <v>22-Nov-1984</v>
      </c>
      <c r="P684" s="10">
        <v>31008</v>
      </c>
      <c r="Q684" s="13">
        <v>5855.9</v>
      </c>
      <c r="R684" s="10">
        <v>45085</v>
      </c>
      <c r="S684" t="str">
        <f t="shared" si="43"/>
        <v>38</v>
      </c>
    </row>
    <row r="685" spans="1:19" x14ac:dyDescent="0.3">
      <c r="A685" t="s">
        <v>711</v>
      </c>
      <c r="B685">
        <v>1993</v>
      </c>
      <c r="C685" t="s">
        <v>31</v>
      </c>
      <c r="D685">
        <v>19</v>
      </c>
      <c r="E685">
        <v>0</v>
      </c>
      <c r="F685">
        <v>5877.02</v>
      </c>
      <c r="G685" t="s">
        <v>6</v>
      </c>
      <c r="H685" t="s">
        <v>6</v>
      </c>
      <c r="I685" t="s">
        <v>294</v>
      </c>
      <c r="J685" t="s">
        <v>31</v>
      </c>
      <c r="K685">
        <f t="shared" si="40"/>
        <v>1993</v>
      </c>
      <c r="L685" t="s">
        <v>6</v>
      </c>
      <c r="M685" t="s">
        <v>6</v>
      </c>
      <c r="N685" t="str">
        <f t="shared" si="41"/>
        <v>R1021</v>
      </c>
      <c r="O685" t="str">
        <f t="shared" si="42"/>
        <v>19-Oct-1993</v>
      </c>
      <c r="P685" s="10">
        <v>34261</v>
      </c>
      <c r="Q685" s="13">
        <v>5877.02</v>
      </c>
      <c r="R685" s="10">
        <v>45085</v>
      </c>
      <c r="S685" t="str">
        <f t="shared" si="43"/>
        <v>29</v>
      </c>
    </row>
    <row r="686" spans="1:19" x14ac:dyDescent="0.3">
      <c r="A686" t="s">
        <v>712</v>
      </c>
      <c r="B686">
        <v>1982</v>
      </c>
      <c r="C686" t="s">
        <v>5</v>
      </c>
      <c r="D686">
        <v>8</v>
      </c>
      <c r="E686">
        <v>0</v>
      </c>
      <c r="F686">
        <v>5910.94</v>
      </c>
      <c r="G686" t="s">
        <v>6</v>
      </c>
      <c r="H686" t="s">
        <v>11</v>
      </c>
      <c r="I686" t="s">
        <v>36</v>
      </c>
      <c r="J686" t="s">
        <v>5</v>
      </c>
      <c r="K686">
        <f t="shared" si="40"/>
        <v>1982</v>
      </c>
      <c r="L686" t="s">
        <v>6</v>
      </c>
      <c r="M686" t="s">
        <v>11</v>
      </c>
      <c r="N686" t="str">
        <f t="shared" si="41"/>
        <v>R1011</v>
      </c>
      <c r="O686" t="str">
        <f t="shared" si="42"/>
        <v>8-Jul-1982</v>
      </c>
      <c r="P686" s="10">
        <v>30140</v>
      </c>
      <c r="Q686" s="13">
        <v>5910.94</v>
      </c>
      <c r="R686" s="10">
        <v>45085</v>
      </c>
      <c r="S686" t="str">
        <f t="shared" si="43"/>
        <v>40</v>
      </c>
    </row>
    <row r="687" spans="1:19" x14ac:dyDescent="0.3">
      <c r="A687" t="s">
        <v>713</v>
      </c>
      <c r="B687">
        <v>1982</v>
      </c>
      <c r="C687" t="s">
        <v>25</v>
      </c>
      <c r="D687">
        <v>21</v>
      </c>
      <c r="E687">
        <v>0</v>
      </c>
      <c r="F687">
        <v>5920.1</v>
      </c>
      <c r="G687" t="s">
        <v>6</v>
      </c>
      <c r="H687" t="s">
        <v>11</v>
      </c>
      <c r="I687" t="s">
        <v>8</v>
      </c>
      <c r="J687" t="s">
        <v>25</v>
      </c>
      <c r="K687">
        <f t="shared" si="40"/>
        <v>1982</v>
      </c>
      <c r="L687" t="s">
        <v>6</v>
      </c>
      <c r="M687" t="s">
        <v>11</v>
      </c>
      <c r="N687" t="str">
        <f t="shared" si="41"/>
        <v>R1013</v>
      </c>
      <c r="O687" t="str">
        <f t="shared" si="42"/>
        <v>21-Dec-1982</v>
      </c>
      <c r="P687" s="10">
        <v>30306</v>
      </c>
      <c r="Q687" s="13">
        <v>5920.1</v>
      </c>
      <c r="R687" s="10">
        <v>45085</v>
      </c>
      <c r="S687" t="str">
        <f t="shared" si="43"/>
        <v>40</v>
      </c>
    </row>
    <row r="688" spans="1:19" x14ac:dyDescent="0.3">
      <c r="A688" t="s">
        <v>714</v>
      </c>
      <c r="B688">
        <v>1987</v>
      </c>
      <c r="C688" t="s">
        <v>5</v>
      </c>
      <c r="D688">
        <v>29</v>
      </c>
      <c r="E688">
        <v>3</v>
      </c>
      <c r="F688">
        <v>5926.85</v>
      </c>
      <c r="G688" t="s">
        <v>7</v>
      </c>
      <c r="H688" t="s">
        <v>7</v>
      </c>
      <c r="I688" t="s">
        <v>36</v>
      </c>
      <c r="J688" t="s">
        <v>5</v>
      </c>
      <c r="K688">
        <f t="shared" si="40"/>
        <v>1987</v>
      </c>
      <c r="L688" t="s">
        <v>7</v>
      </c>
      <c r="M688" t="s">
        <v>7</v>
      </c>
      <c r="N688" t="str">
        <f t="shared" si="41"/>
        <v>R1011</v>
      </c>
      <c r="O688" t="str">
        <f t="shared" si="42"/>
        <v>29-Jul-1987</v>
      </c>
      <c r="P688" s="10">
        <v>31987</v>
      </c>
      <c r="Q688" s="13">
        <v>5926.85</v>
      </c>
      <c r="R688" s="10">
        <v>45085</v>
      </c>
      <c r="S688" t="str">
        <f t="shared" si="43"/>
        <v>35</v>
      </c>
    </row>
    <row r="689" spans="1:19" x14ac:dyDescent="0.3">
      <c r="A689" t="s">
        <v>715</v>
      </c>
      <c r="B689">
        <v>1993</v>
      </c>
      <c r="C689" t="s">
        <v>29</v>
      </c>
      <c r="D689">
        <v>13</v>
      </c>
      <c r="E689">
        <v>0</v>
      </c>
      <c r="F689">
        <v>5926.93</v>
      </c>
      <c r="G689" t="s">
        <v>6</v>
      </c>
      <c r="H689" t="s">
        <v>6</v>
      </c>
      <c r="I689" t="s">
        <v>194</v>
      </c>
      <c r="J689" t="s">
        <v>29</v>
      </c>
      <c r="K689">
        <f t="shared" si="40"/>
        <v>1993</v>
      </c>
      <c r="L689" t="s">
        <v>6</v>
      </c>
      <c r="M689" t="s">
        <v>6</v>
      </c>
      <c r="N689" t="str">
        <f t="shared" si="41"/>
        <v>R1025</v>
      </c>
      <c r="O689" t="str">
        <f t="shared" si="42"/>
        <v>13-Aug-1993</v>
      </c>
      <c r="P689" s="10">
        <v>34194</v>
      </c>
      <c r="Q689" s="13">
        <v>5926.93</v>
      </c>
      <c r="R689" s="10">
        <v>45085</v>
      </c>
      <c r="S689" t="str">
        <f t="shared" si="43"/>
        <v>29</v>
      </c>
    </row>
    <row r="690" spans="1:19" x14ac:dyDescent="0.3">
      <c r="A690" t="s">
        <v>716</v>
      </c>
      <c r="B690">
        <v>1994</v>
      </c>
      <c r="C690" t="s">
        <v>5</v>
      </c>
      <c r="D690">
        <v>30</v>
      </c>
      <c r="E690">
        <v>0</v>
      </c>
      <c r="F690">
        <v>5927.65</v>
      </c>
      <c r="G690" t="s">
        <v>6</v>
      </c>
      <c r="H690" t="s">
        <v>11</v>
      </c>
      <c r="I690" t="s">
        <v>18</v>
      </c>
      <c r="J690" t="s">
        <v>5</v>
      </c>
      <c r="K690">
        <f t="shared" si="40"/>
        <v>1994</v>
      </c>
      <c r="L690" t="s">
        <v>6</v>
      </c>
      <c r="M690" t="s">
        <v>11</v>
      </c>
      <c r="N690" t="str">
        <f t="shared" si="41"/>
        <v>R1012</v>
      </c>
      <c r="O690" t="str">
        <f t="shared" si="42"/>
        <v>30-Jul-1994</v>
      </c>
      <c r="P690" s="10">
        <v>34545</v>
      </c>
      <c r="Q690" s="13">
        <v>5927.65</v>
      </c>
      <c r="R690" s="10">
        <v>45085</v>
      </c>
      <c r="S690" t="str">
        <f t="shared" si="43"/>
        <v>28</v>
      </c>
    </row>
    <row r="691" spans="1:19" x14ac:dyDescent="0.3">
      <c r="A691" t="s">
        <v>717</v>
      </c>
      <c r="B691">
        <v>1987</v>
      </c>
      <c r="C691" t="s">
        <v>5</v>
      </c>
      <c r="D691">
        <v>14</v>
      </c>
      <c r="E691">
        <v>3</v>
      </c>
      <c r="F691">
        <v>5934.38</v>
      </c>
      <c r="G691" t="s">
        <v>7</v>
      </c>
      <c r="H691" t="s">
        <v>6</v>
      </c>
      <c r="I691" t="s">
        <v>8</v>
      </c>
      <c r="J691" t="s">
        <v>5</v>
      </c>
      <c r="K691">
        <f t="shared" si="40"/>
        <v>1987</v>
      </c>
      <c r="L691" t="s">
        <v>7</v>
      </c>
      <c r="M691" t="s">
        <v>6</v>
      </c>
      <c r="N691" t="str">
        <f t="shared" si="41"/>
        <v>R1013</v>
      </c>
      <c r="O691" t="str">
        <f t="shared" si="42"/>
        <v>14-Jul-1987</v>
      </c>
      <c r="P691" s="10">
        <v>31972</v>
      </c>
      <c r="Q691" s="13">
        <v>5934.38</v>
      </c>
      <c r="R691" s="10">
        <v>45085</v>
      </c>
      <c r="S691" t="str">
        <f t="shared" si="43"/>
        <v>35</v>
      </c>
    </row>
    <row r="692" spans="1:19" x14ac:dyDescent="0.3">
      <c r="A692" t="s">
        <v>718</v>
      </c>
      <c r="B692">
        <v>2003</v>
      </c>
      <c r="C692" t="s">
        <v>29</v>
      </c>
      <c r="D692">
        <v>13</v>
      </c>
      <c r="E692">
        <v>0</v>
      </c>
      <c r="F692">
        <v>5957.35</v>
      </c>
      <c r="G692" t="s">
        <v>6</v>
      </c>
      <c r="H692" t="s">
        <v>6</v>
      </c>
      <c r="I692" t="s">
        <v>18</v>
      </c>
      <c r="J692" t="s">
        <v>29</v>
      </c>
      <c r="K692">
        <f t="shared" si="40"/>
        <v>2003</v>
      </c>
      <c r="L692" t="s">
        <v>6</v>
      </c>
      <c r="M692" t="s">
        <v>6</v>
      </c>
      <c r="N692" t="str">
        <f t="shared" si="41"/>
        <v>R1012</v>
      </c>
      <c r="O692" t="str">
        <f t="shared" si="42"/>
        <v>13-Aug-2003</v>
      </c>
      <c r="P692" s="10">
        <v>37846</v>
      </c>
      <c r="Q692" s="13">
        <v>5957.35</v>
      </c>
      <c r="R692" s="10">
        <v>45085</v>
      </c>
      <c r="S692" t="str">
        <f t="shared" si="43"/>
        <v>19</v>
      </c>
    </row>
    <row r="693" spans="1:19" x14ac:dyDescent="0.3">
      <c r="A693" t="s">
        <v>719</v>
      </c>
      <c r="B693">
        <v>2004</v>
      </c>
      <c r="C693" t="s">
        <v>5</v>
      </c>
      <c r="D693">
        <v>15</v>
      </c>
      <c r="E693">
        <v>0</v>
      </c>
      <c r="F693">
        <v>5960.91</v>
      </c>
      <c r="G693" t="s">
        <v>6</v>
      </c>
      <c r="H693" t="s">
        <v>11</v>
      </c>
      <c r="I693" t="s">
        <v>529</v>
      </c>
      <c r="J693" t="s">
        <v>5</v>
      </c>
      <c r="K693">
        <f t="shared" si="40"/>
        <v>2004</v>
      </c>
      <c r="L693" t="s">
        <v>6</v>
      </c>
      <c r="M693" t="s">
        <v>11</v>
      </c>
      <c r="N693" t="str">
        <f t="shared" si="41"/>
        <v>R1026</v>
      </c>
      <c r="O693" t="str">
        <f t="shared" si="42"/>
        <v>15-Jul-2004</v>
      </c>
      <c r="P693" s="10">
        <v>38183</v>
      </c>
      <c r="Q693" s="13">
        <v>5960.91</v>
      </c>
      <c r="R693" s="10">
        <v>45085</v>
      </c>
      <c r="S693" t="str">
        <f t="shared" si="43"/>
        <v>18</v>
      </c>
    </row>
    <row r="694" spans="1:19" x14ac:dyDescent="0.3">
      <c r="A694" t="s">
        <v>720</v>
      </c>
      <c r="B694">
        <v>1980</v>
      </c>
      <c r="C694" t="s">
        <v>29</v>
      </c>
      <c r="D694">
        <v>5</v>
      </c>
      <c r="E694">
        <v>0</v>
      </c>
      <c r="F694">
        <v>5966.89</v>
      </c>
      <c r="G694" t="s">
        <v>6</v>
      </c>
      <c r="H694" t="s">
        <v>7</v>
      </c>
      <c r="I694" t="s">
        <v>8</v>
      </c>
      <c r="J694" t="s">
        <v>29</v>
      </c>
      <c r="K694">
        <f t="shared" si="40"/>
        <v>1980</v>
      </c>
      <c r="L694" t="s">
        <v>6</v>
      </c>
      <c r="M694" t="s">
        <v>7</v>
      </c>
      <c r="N694" t="str">
        <f t="shared" si="41"/>
        <v>R1013</v>
      </c>
      <c r="O694" t="str">
        <f t="shared" si="42"/>
        <v>5-Aug-1980</v>
      </c>
      <c r="P694" s="10">
        <v>29438</v>
      </c>
      <c r="Q694" s="13">
        <v>5966.89</v>
      </c>
      <c r="R694" s="10">
        <v>45085</v>
      </c>
      <c r="S694" t="str">
        <f t="shared" si="43"/>
        <v>42</v>
      </c>
    </row>
    <row r="695" spans="1:19" x14ac:dyDescent="0.3">
      <c r="A695" t="s">
        <v>721</v>
      </c>
      <c r="B695">
        <v>1980</v>
      </c>
      <c r="C695" t="s">
        <v>5</v>
      </c>
      <c r="D695">
        <v>21</v>
      </c>
      <c r="E695">
        <v>0</v>
      </c>
      <c r="F695">
        <v>5969.72</v>
      </c>
      <c r="G695" t="s">
        <v>7</v>
      </c>
      <c r="H695" t="s">
        <v>7</v>
      </c>
      <c r="I695" t="s">
        <v>36</v>
      </c>
      <c r="J695" t="s">
        <v>5</v>
      </c>
      <c r="K695">
        <f t="shared" si="40"/>
        <v>1980</v>
      </c>
      <c r="L695" t="s">
        <v>7</v>
      </c>
      <c r="M695" t="s">
        <v>7</v>
      </c>
      <c r="N695" t="str">
        <f t="shared" si="41"/>
        <v>R1011</v>
      </c>
      <c r="O695" t="str">
        <f t="shared" si="42"/>
        <v>21-Jul-1980</v>
      </c>
      <c r="P695" s="10">
        <v>29423</v>
      </c>
      <c r="Q695" s="13">
        <v>5969.72</v>
      </c>
      <c r="R695" s="10">
        <v>45085</v>
      </c>
      <c r="S695" t="str">
        <f t="shared" si="43"/>
        <v>42</v>
      </c>
    </row>
    <row r="696" spans="1:19" x14ac:dyDescent="0.3">
      <c r="A696" t="s">
        <v>722</v>
      </c>
      <c r="B696">
        <v>1989</v>
      </c>
      <c r="C696" t="s">
        <v>5</v>
      </c>
      <c r="D696">
        <v>22</v>
      </c>
      <c r="E696">
        <v>3</v>
      </c>
      <c r="F696">
        <v>5972.38</v>
      </c>
      <c r="G696" t="s">
        <v>6</v>
      </c>
      <c r="H696" t="s">
        <v>6</v>
      </c>
      <c r="I696" t="s">
        <v>36</v>
      </c>
      <c r="J696" t="s">
        <v>5</v>
      </c>
      <c r="K696">
        <f t="shared" si="40"/>
        <v>1989</v>
      </c>
      <c r="L696" t="s">
        <v>6</v>
      </c>
      <c r="M696" t="s">
        <v>6</v>
      </c>
      <c r="N696" t="str">
        <f t="shared" si="41"/>
        <v>R1011</v>
      </c>
      <c r="O696" t="str">
        <f t="shared" si="42"/>
        <v>22-Jul-1989</v>
      </c>
      <c r="P696" s="10">
        <v>32711</v>
      </c>
      <c r="Q696" s="13">
        <v>5972.38</v>
      </c>
      <c r="R696" s="10">
        <v>45085</v>
      </c>
      <c r="S696" t="str">
        <f t="shared" si="43"/>
        <v>33</v>
      </c>
    </row>
    <row r="697" spans="1:19" x14ac:dyDescent="0.3">
      <c r="A697" t="s">
        <v>723</v>
      </c>
      <c r="B697">
        <v>1984</v>
      </c>
      <c r="C697" t="s">
        <v>15</v>
      </c>
      <c r="D697">
        <v>19</v>
      </c>
      <c r="E697">
        <v>1</v>
      </c>
      <c r="F697">
        <v>5974.38</v>
      </c>
      <c r="G697" t="s">
        <v>6</v>
      </c>
      <c r="H697" t="s">
        <v>7</v>
      </c>
      <c r="I697" t="s">
        <v>8</v>
      </c>
      <c r="J697" t="s">
        <v>15</v>
      </c>
      <c r="K697">
        <f t="shared" si="40"/>
        <v>1984</v>
      </c>
      <c r="L697" t="s">
        <v>6</v>
      </c>
      <c r="M697" t="s">
        <v>7</v>
      </c>
      <c r="N697" t="str">
        <f t="shared" si="41"/>
        <v>R1013</v>
      </c>
      <c r="O697" t="str">
        <f t="shared" si="42"/>
        <v>19-Sep-1984</v>
      </c>
      <c r="P697" s="10">
        <v>30944</v>
      </c>
      <c r="Q697" s="13">
        <v>5974.38</v>
      </c>
      <c r="R697" s="10">
        <v>45085</v>
      </c>
      <c r="S697" t="str">
        <f t="shared" si="43"/>
        <v>38</v>
      </c>
    </row>
    <row r="698" spans="1:19" x14ac:dyDescent="0.3">
      <c r="A698" t="s">
        <v>724</v>
      </c>
      <c r="B698">
        <v>1984</v>
      </c>
      <c r="C698" t="s">
        <v>10</v>
      </c>
      <c r="D698">
        <v>11</v>
      </c>
      <c r="E698">
        <v>1</v>
      </c>
      <c r="F698">
        <v>5976.83</v>
      </c>
      <c r="G698" t="s">
        <v>6</v>
      </c>
      <c r="H698" t="s">
        <v>6</v>
      </c>
      <c r="I698" t="s">
        <v>8</v>
      </c>
      <c r="J698" t="s">
        <v>10</v>
      </c>
      <c r="K698">
        <f t="shared" si="40"/>
        <v>1984</v>
      </c>
      <c r="L698" t="s">
        <v>6</v>
      </c>
      <c r="M698" t="s">
        <v>6</v>
      </c>
      <c r="N698" t="str">
        <f t="shared" si="41"/>
        <v>R1013</v>
      </c>
      <c r="O698" t="str">
        <f t="shared" si="42"/>
        <v>11-Nov-1984</v>
      </c>
      <c r="P698" s="10">
        <v>30997</v>
      </c>
      <c r="Q698" s="13">
        <v>5976.83</v>
      </c>
      <c r="R698" s="10">
        <v>45085</v>
      </c>
      <c r="S698" t="str">
        <f t="shared" si="43"/>
        <v>38</v>
      </c>
    </row>
    <row r="699" spans="1:19" x14ac:dyDescent="0.3">
      <c r="A699" t="s">
        <v>725</v>
      </c>
      <c r="B699">
        <v>1970</v>
      </c>
      <c r="C699" t="s">
        <v>13</v>
      </c>
      <c r="D699">
        <v>25</v>
      </c>
      <c r="E699">
        <v>0</v>
      </c>
      <c r="F699">
        <v>5979.66</v>
      </c>
      <c r="G699" t="s">
        <v>6</v>
      </c>
      <c r="H699" t="s">
        <v>7</v>
      </c>
      <c r="I699" t="s">
        <v>8</v>
      </c>
      <c r="J699" t="s">
        <v>13</v>
      </c>
      <c r="K699">
        <f t="shared" si="40"/>
        <v>1970</v>
      </c>
      <c r="L699" t="s">
        <v>6</v>
      </c>
      <c r="M699" t="s">
        <v>7</v>
      </c>
      <c r="N699" t="str">
        <f t="shared" si="41"/>
        <v>R1013</v>
      </c>
      <c r="O699" t="str">
        <f t="shared" si="42"/>
        <v>25-Jun-1970</v>
      </c>
      <c r="P699" s="10">
        <v>25744</v>
      </c>
      <c r="Q699" s="13">
        <v>5979.66</v>
      </c>
      <c r="R699" s="10">
        <v>45085</v>
      </c>
      <c r="S699" t="str">
        <f t="shared" si="43"/>
        <v>52</v>
      </c>
    </row>
    <row r="700" spans="1:19" x14ac:dyDescent="0.3">
      <c r="A700" t="s">
        <v>726</v>
      </c>
      <c r="B700">
        <v>1980</v>
      </c>
      <c r="C700" t="s">
        <v>31</v>
      </c>
      <c r="D700">
        <v>10</v>
      </c>
      <c r="E700">
        <v>0</v>
      </c>
      <c r="F700">
        <v>5979.73</v>
      </c>
      <c r="G700" t="s">
        <v>6</v>
      </c>
      <c r="H700" t="s">
        <v>6</v>
      </c>
      <c r="I700" t="s">
        <v>36</v>
      </c>
      <c r="J700" t="s">
        <v>31</v>
      </c>
      <c r="K700">
        <f t="shared" si="40"/>
        <v>1980</v>
      </c>
      <c r="L700" t="s">
        <v>6</v>
      </c>
      <c r="M700" t="s">
        <v>6</v>
      </c>
      <c r="N700" t="str">
        <f t="shared" si="41"/>
        <v>R1011</v>
      </c>
      <c r="O700" t="str">
        <f t="shared" si="42"/>
        <v>10-Oct-1980</v>
      </c>
      <c r="P700" s="10">
        <v>29504</v>
      </c>
      <c r="Q700" s="13">
        <v>5979.73</v>
      </c>
      <c r="R700" s="10">
        <v>45085</v>
      </c>
      <c r="S700" t="str">
        <f t="shared" si="43"/>
        <v>42</v>
      </c>
    </row>
    <row r="701" spans="1:19" x14ac:dyDescent="0.3">
      <c r="A701" t="s">
        <v>727</v>
      </c>
      <c r="B701">
        <v>1974</v>
      </c>
      <c r="C701" t="s">
        <v>31</v>
      </c>
      <c r="D701">
        <v>11</v>
      </c>
      <c r="E701">
        <v>0</v>
      </c>
      <c r="F701">
        <v>5979.99</v>
      </c>
      <c r="G701" t="s">
        <v>6</v>
      </c>
      <c r="H701" t="s">
        <v>7</v>
      </c>
      <c r="I701" t="s">
        <v>8</v>
      </c>
      <c r="J701" t="s">
        <v>31</v>
      </c>
      <c r="K701">
        <f t="shared" si="40"/>
        <v>1974</v>
      </c>
      <c r="L701" t="s">
        <v>6</v>
      </c>
      <c r="M701" t="s">
        <v>7</v>
      </c>
      <c r="N701" t="str">
        <f t="shared" si="41"/>
        <v>R1013</v>
      </c>
      <c r="O701" t="str">
        <f t="shared" si="42"/>
        <v>11-Oct-1974</v>
      </c>
      <c r="P701" s="10">
        <v>27313</v>
      </c>
      <c r="Q701" s="13">
        <v>5979.99</v>
      </c>
      <c r="R701" s="10">
        <v>45085</v>
      </c>
      <c r="S701" t="str">
        <f t="shared" si="43"/>
        <v>48</v>
      </c>
    </row>
    <row r="702" spans="1:19" x14ac:dyDescent="0.3">
      <c r="A702" t="s">
        <v>728</v>
      </c>
      <c r="B702">
        <v>1988</v>
      </c>
      <c r="C702" t="s">
        <v>13</v>
      </c>
      <c r="D702">
        <v>10</v>
      </c>
      <c r="E702">
        <v>2</v>
      </c>
      <c r="F702">
        <v>5989.52</v>
      </c>
      <c r="G702" t="s">
        <v>6</v>
      </c>
      <c r="H702" t="s">
        <v>11</v>
      </c>
      <c r="I702" t="s">
        <v>18</v>
      </c>
      <c r="J702" t="s">
        <v>13</v>
      </c>
      <c r="K702">
        <f t="shared" si="40"/>
        <v>1988</v>
      </c>
      <c r="L702" t="s">
        <v>6</v>
      </c>
      <c r="M702" t="s">
        <v>11</v>
      </c>
      <c r="N702" t="str">
        <f t="shared" si="41"/>
        <v>R1012</v>
      </c>
      <c r="O702" t="str">
        <f t="shared" si="42"/>
        <v>10-Jun-1988</v>
      </c>
      <c r="P702" s="10">
        <v>32304</v>
      </c>
      <c r="Q702" s="13">
        <v>5989.52</v>
      </c>
      <c r="R702" s="10">
        <v>45085</v>
      </c>
      <c r="S702" t="str">
        <f t="shared" si="43"/>
        <v>34</v>
      </c>
    </row>
    <row r="703" spans="1:19" x14ac:dyDescent="0.3">
      <c r="A703" t="s">
        <v>729</v>
      </c>
      <c r="B703">
        <v>1974</v>
      </c>
      <c r="C703" t="s">
        <v>29</v>
      </c>
      <c r="D703">
        <v>17</v>
      </c>
      <c r="E703">
        <v>0</v>
      </c>
      <c r="F703">
        <v>5990.17</v>
      </c>
      <c r="G703" t="s">
        <v>6</v>
      </c>
      <c r="H703" t="s">
        <v>6</v>
      </c>
      <c r="I703" t="s">
        <v>8</v>
      </c>
      <c r="J703" t="s">
        <v>29</v>
      </c>
      <c r="K703">
        <f t="shared" si="40"/>
        <v>1974</v>
      </c>
      <c r="L703" t="s">
        <v>6</v>
      </c>
      <c r="M703" t="s">
        <v>6</v>
      </c>
      <c r="N703" t="str">
        <f t="shared" si="41"/>
        <v>R1013</v>
      </c>
      <c r="O703" t="str">
        <f t="shared" si="42"/>
        <v>17-Aug-1974</v>
      </c>
      <c r="P703" s="10">
        <v>27258</v>
      </c>
      <c r="Q703" s="13">
        <v>5990.17</v>
      </c>
      <c r="R703" s="10">
        <v>45085</v>
      </c>
      <c r="S703" t="str">
        <f t="shared" si="43"/>
        <v>48</v>
      </c>
    </row>
    <row r="704" spans="1:19" x14ac:dyDescent="0.3">
      <c r="A704" t="s">
        <v>730</v>
      </c>
      <c r="B704">
        <v>1980</v>
      </c>
      <c r="C704" t="s">
        <v>29</v>
      </c>
      <c r="D704">
        <v>8</v>
      </c>
      <c r="E704">
        <v>2</v>
      </c>
      <c r="F704">
        <v>5993.62</v>
      </c>
      <c r="G704" t="s">
        <v>6</v>
      </c>
      <c r="H704" t="s">
        <v>7</v>
      </c>
      <c r="I704" t="s">
        <v>8</v>
      </c>
      <c r="J704" t="s">
        <v>29</v>
      </c>
      <c r="K704">
        <f t="shared" si="40"/>
        <v>1980</v>
      </c>
      <c r="L704" t="s">
        <v>6</v>
      </c>
      <c r="M704" t="s">
        <v>7</v>
      </c>
      <c r="N704" t="str">
        <f t="shared" si="41"/>
        <v>R1013</v>
      </c>
      <c r="O704" t="str">
        <f t="shared" si="42"/>
        <v>8-Aug-1980</v>
      </c>
      <c r="P704" s="10">
        <v>29441</v>
      </c>
      <c r="Q704" s="13">
        <v>5993.62</v>
      </c>
      <c r="R704" s="10">
        <v>45085</v>
      </c>
      <c r="S704" t="str">
        <f t="shared" si="43"/>
        <v>42</v>
      </c>
    </row>
    <row r="705" spans="1:19" x14ac:dyDescent="0.3">
      <c r="A705" t="s">
        <v>731</v>
      </c>
      <c r="B705">
        <v>1989</v>
      </c>
      <c r="C705" t="s">
        <v>29</v>
      </c>
      <c r="D705">
        <v>16</v>
      </c>
      <c r="E705">
        <v>4</v>
      </c>
      <c r="F705">
        <v>6059.17</v>
      </c>
      <c r="G705" t="s">
        <v>6</v>
      </c>
      <c r="H705" t="s">
        <v>11</v>
      </c>
      <c r="I705" t="s">
        <v>36</v>
      </c>
      <c r="J705" t="s">
        <v>29</v>
      </c>
      <c r="K705">
        <f t="shared" si="40"/>
        <v>1989</v>
      </c>
      <c r="L705" t="s">
        <v>6</v>
      </c>
      <c r="M705" t="s">
        <v>11</v>
      </c>
      <c r="N705" t="str">
        <f t="shared" si="41"/>
        <v>R1011</v>
      </c>
      <c r="O705" t="str">
        <f t="shared" si="42"/>
        <v>16-Aug-1989</v>
      </c>
      <c r="P705" s="10">
        <v>32736</v>
      </c>
      <c r="Q705" s="13">
        <v>6059.17</v>
      </c>
      <c r="R705" s="10">
        <v>45085</v>
      </c>
      <c r="S705" t="str">
        <f t="shared" si="43"/>
        <v>33</v>
      </c>
    </row>
    <row r="706" spans="1:19" x14ac:dyDescent="0.3">
      <c r="A706" t="s">
        <v>732</v>
      </c>
      <c r="B706">
        <v>1996</v>
      </c>
      <c r="C706" t="s">
        <v>5</v>
      </c>
      <c r="D706">
        <v>28</v>
      </c>
      <c r="E706">
        <v>0</v>
      </c>
      <c r="F706">
        <v>6061.8</v>
      </c>
      <c r="G706" t="s">
        <v>6</v>
      </c>
      <c r="H706" t="s">
        <v>7</v>
      </c>
      <c r="I706" t="s">
        <v>18</v>
      </c>
      <c r="J706" t="s">
        <v>5</v>
      </c>
      <c r="K706">
        <f t="shared" si="40"/>
        <v>1996</v>
      </c>
      <c r="L706" t="s">
        <v>6</v>
      </c>
      <c r="M706" t="s">
        <v>7</v>
      </c>
      <c r="N706" t="str">
        <f t="shared" si="41"/>
        <v>R1012</v>
      </c>
      <c r="O706" t="str">
        <f t="shared" si="42"/>
        <v>28-Jul-1996</v>
      </c>
      <c r="P706" s="10">
        <v>35274</v>
      </c>
      <c r="Q706" s="13">
        <v>6061.8</v>
      </c>
      <c r="R706" s="10">
        <v>45085</v>
      </c>
      <c r="S706" t="str">
        <f t="shared" si="43"/>
        <v>26</v>
      </c>
    </row>
    <row r="707" spans="1:19" x14ac:dyDescent="0.3">
      <c r="A707" t="s">
        <v>733</v>
      </c>
      <c r="B707">
        <v>1994</v>
      </c>
      <c r="C707" t="s">
        <v>10</v>
      </c>
      <c r="D707">
        <v>8</v>
      </c>
      <c r="E707">
        <v>0</v>
      </c>
      <c r="F707">
        <v>6064.37</v>
      </c>
      <c r="G707" t="s">
        <v>6</v>
      </c>
      <c r="H707" t="s">
        <v>6</v>
      </c>
      <c r="I707" t="s">
        <v>36</v>
      </c>
      <c r="J707" t="s">
        <v>10</v>
      </c>
      <c r="K707">
        <f t="shared" ref="K707:K770" si="44">INT(IF(ISBLANK(B707),AVERAGE($B$2:$B$2344),B707))</f>
        <v>1994</v>
      </c>
      <c r="L707" t="s">
        <v>6</v>
      </c>
      <c r="M707" t="s">
        <v>6</v>
      </c>
      <c r="N707" t="str">
        <f t="shared" ref="N707:N770" si="45">IF(ISBLANK(I707),"Unknown",I707)</f>
        <v>R1011</v>
      </c>
      <c r="O707" t="str">
        <f t="shared" ref="O707:O770" si="46">CONCATENATE(D707,"-",J707,"-",K707)</f>
        <v>8-Nov-1994</v>
      </c>
      <c r="P707" s="10">
        <v>34646</v>
      </c>
      <c r="Q707" s="13">
        <v>6064.37</v>
      </c>
      <c r="R707" s="10">
        <v>45085</v>
      </c>
      <c r="S707" t="str">
        <f t="shared" ref="S707:S770" si="47">TEXT($R$2-P707,"Y")</f>
        <v>28</v>
      </c>
    </row>
    <row r="708" spans="1:19" x14ac:dyDescent="0.3">
      <c r="A708" t="s">
        <v>734</v>
      </c>
      <c r="B708">
        <v>1984</v>
      </c>
      <c r="C708" t="s">
        <v>15</v>
      </c>
      <c r="D708">
        <v>21</v>
      </c>
      <c r="E708">
        <v>1</v>
      </c>
      <c r="F708">
        <v>6067.13</v>
      </c>
      <c r="G708" t="s">
        <v>7</v>
      </c>
      <c r="H708" t="s">
        <v>11</v>
      </c>
      <c r="I708" t="s">
        <v>162</v>
      </c>
      <c r="J708" t="s">
        <v>15</v>
      </c>
      <c r="K708">
        <f t="shared" si="44"/>
        <v>1984</v>
      </c>
      <c r="L708" t="s">
        <v>7</v>
      </c>
      <c r="M708" t="s">
        <v>11</v>
      </c>
      <c r="N708" t="str">
        <f t="shared" si="45"/>
        <v>R1016</v>
      </c>
      <c r="O708" t="str">
        <f t="shared" si="46"/>
        <v>21-Sep-1984</v>
      </c>
      <c r="P708" s="10">
        <v>30946</v>
      </c>
      <c r="Q708" s="13">
        <v>6067.13</v>
      </c>
      <c r="R708" s="10">
        <v>45085</v>
      </c>
      <c r="S708" t="str">
        <f t="shared" si="47"/>
        <v>38</v>
      </c>
    </row>
    <row r="709" spans="1:19" x14ac:dyDescent="0.3">
      <c r="A709" t="s">
        <v>735</v>
      </c>
      <c r="B709">
        <v>1979</v>
      </c>
      <c r="C709" t="s">
        <v>29</v>
      </c>
      <c r="D709">
        <v>8</v>
      </c>
      <c r="E709">
        <v>2</v>
      </c>
      <c r="F709">
        <v>6074.37</v>
      </c>
      <c r="G709" t="s">
        <v>6</v>
      </c>
      <c r="H709" t="s">
        <v>6</v>
      </c>
      <c r="I709" t="s">
        <v>18</v>
      </c>
      <c r="J709" t="s">
        <v>29</v>
      </c>
      <c r="K709">
        <f t="shared" si="44"/>
        <v>1979</v>
      </c>
      <c r="L709" t="s">
        <v>6</v>
      </c>
      <c r="M709" t="s">
        <v>6</v>
      </c>
      <c r="N709" t="str">
        <f t="shared" si="45"/>
        <v>R1012</v>
      </c>
      <c r="O709" t="str">
        <f t="shared" si="46"/>
        <v>8-Aug-1979</v>
      </c>
      <c r="P709" s="10">
        <v>29075</v>
      </c>
      <c r="Q709" s="13">
        <v>6074.37</v>
      </c>
      <c r="R709" s="10">
        <v>45085</v>
      </c>
      <c r="S709" t="str">
        <f t="shared" si="47"/>
        <v>43</v>
      </c>
    </row>
    <row r="710" spans="1:19" x14ac:dyDescent="0.3">
      <c r="A710" t="s">
        <v>736</v>
      </c>
      <c r="B710">
        <v>1984</v>
      </c>
      <c r="C710" t="s">
        <v>31</v>
      </c>
      <c r="D710">
        <v>14</v>
      </c>
      <c r="E710">
        <v>1</v>
      </c>
      <c r="F710">
        <v>6079.67</v>
      </c>
      <c r="G710" t="s">
        <v>11</v>
      </c>
      <c r="H710" t="s">
        <v>11</v>
      </c>
      <c r="I710" t="s">
        <v>270</v>
      </c>
      <c r="J710" t="s">
        <v>31</v>
      </c>
      <c r="K710">
        <f t="shared" si="44"/>
        <v>1984</v>
      </c>
      <c r="L710" t="s">
        <v>11</v>
      </c>
      <c r="M710" t="s">
        <v>11</v>
      </c>
      <c r="N710" t="str">
        <f t="shared" si="45"/>
        <v>R1014</v>
      </c>
      <c r="O710" t="str">
        <f t="shared" si="46"/>
        <v>14-Oct-1984</v>
      </c>
      <c r="P710" s="10">
        <v>30969</v>
      </c>
      <c r="Q710" s="13">
        <v>6079.67</v>
      </c>
      <c r="R710" s="10">
        <v>45085</v>
      </c>
      <c r="S710" t="str">
        <f t="shared" si="47"/>
        <v>38</v>
      </c>
    </row>
    <row r="711" spans="1:19" x14ac:dyDescent="0.3">
      <c r="A711" t="s">
        <v>737</v>
      </c>
      <c r="B711">
        <v>1984</v>
      </c>
      <c r="C711" t="s">
        <v>5</v>
      </c>
      <c r="D711">
        <v>25</v>
      </c>
      <c r="E711">
        <v>2</v>
      </c>
      <c r="F711">
        <v>6082.41</v>
      </c>
      <c r="G711" t="s">
        <v>11</v>
      </c>
      <c r="H711" t="s">
        <v>6</v>
      </c>
      <c r="I711" t="s">
        <v>36</v>
      </c>
      <c r="J711" t="s">
        <v>5</v>
      </c>
      <c r="K711">
        <f t="shared" si="44"/>
        <v>1984</v>
      </c>
      <c r="L711" t="s">
        <v>11</v>
      </c>
      <c r="M711" t="s">
        <v>6</v>
      </c>
      <c r="N711" t="str">
        <f t="shared" si="45"/>
        <v>R1011</v>
      </c>
      <c r="O711" t="str">
        <f t="shared" si="46"/>
        <v>25-Jul-1984</v>
      </c>
      <c r="P711" s="10">
        <v>30888</v>
      </c>
      <c r="Q711" s="13">
        <v>6082.41</v>
      </c>
      <c r="R711" s="10">
        <v>45085</v>
      </c>
      <c r="S711" t="str">
        <f t="shared" si="47"/>
        <v>38</v>
      </c>
    </row>
    <row r="712" spans="1:19" x14ac:dyDescent="0.3">
      <c r="A712" t="s">
        <v>738</v>
      </c>
      <c r="B712">
        <v>1970</v>
      </c>
      <c r="C712" t="s">
        <v>13</v>
      </c>
      <c r="D712">
        <v>9</v>
      </c>
      <c r="E712">
        <v>0</v>
      </c>
      <c r="F712">
        <v>6098.38</v>
      </c>
      <c r="G712" t="s">
        <v>6</v>
      </c>
      <c r="H712" t="s">
        <v>6</v>
      </c>
      <c r="I712" t="s">
        <v>8</v>
      </c>
      <c r="J712" t="s">
        <v>13</v>
      </c>
      <c r="K712">
        <f t="shared" si="44"/>
        <v>1970</v>
      </c>
      <c r="L712" t="s">
        <v>6</v>
      </c>
      <c r="M712" t="s">
        <v>6</v>
      </c>
      <c r="N712" t="str">
        <f t="shared" si="45"/>
        <v>R1013</v>
      </c>
      <c r="O712" t="str">
        <f t="shared" si="46"/>
        <v>9-Jun-1970</v>
      </c>
      <c r="P712" s="10">
        <v>25728</v>
      </c>
      <c r="Q712" s="13">
        <v>6098.38</v>
      </c>
      <c r="R712" s="10">
        <v>45085</v>
      </c>
      <c r="S712" t="str">
        <f t="shared" si="47"/>
        <v>52</v>
      </c>
    </row>
    <row r="713" spans="1:19" x14ac:dyDescent="0.3">
      <c r="A713" t="s">
        <v>739</v>
      </c>
      <c r="B713">
        <v>1995</v>
      </c>
      <c r="C713" t="s">
        <v>15</v>
      </c>
      <c r="D713">
        <v>9</v>
      </c>
      <c r="E713">
        <v>0</v>
      </c>
      <c r="F713">
        <v>6111.95</v>
      </c>
      <c r="G713" t="s">
        <v>6</v>
      </c>
      <c r="H713" t="s">
        <v>7</v>
      </c>
      <c r="I713" t="s">
        <v>529</v>
      </c>
      <c r="J713" t="s">
        <v>15</v>
      </c>
      <c r="K713">
        <f t="shared" si="44"/>
        <v>1995</v>
      </c>
      <c r="L713" t="s">
        <v>6</v>
      </c>
      <c r="M713" t="s">
        <v>7</v>
      </c>
      <c r="N713" t="str">
        <f t="shared" si="45"/>
        <v>R1026</v>
      </c>
      <c r="O713" t="str">
        <f t="shared" si="46"/>
        <v>9-Sep-1995</v>
      </c>
      <c r="P713" s="10">
        <v>34951</v>
      </c>
      <c r="Q713" s="13">
        <v>6111.95</v>
      </c>
      <c r="R713" s="10">
        <v>45085</v>
      </c>
      <c r="S713" t="str">
        <f t="shared" si="47"/>
        <v>27</v>
      </c>
    </row>
    <row r="714" spans="1:19" x14ac:dyDescent="0.3">
      <c r="A714" t="s">
        <v>740</v>
      </c>
      <c r="B714">
        <v>1985</v>
      </c>
      <c r="C714" t="s">
        <v>5</v>
      </c>
      <c r="D714">
        <v>21</v>
      </c>
      <c r="E714">
        <v>1</v>
      </c>
      <c r="F714">
        <v>6112.35</v>
      </c>
      <c r="G714" t="s">
        <v>6</v>
      </c>
      <c r="H714" t="s">
        <v>11</v>
      </c>
      <c r="I714" t="s">
        <v>18</v>
      </c>
      <c r="J714" t="s">
        <v>5</v>
      </c>
      <c r="K714">
        <f t="shared" si="44"/>
        <v>1985</v>
      </c>
      <c r="L714" t="s">
        <v>6</v>
      </c>
      <c r="M714" t="s">
        <v>11</v>
      </c>
      <c r="N714" t="str">
        <f t="shared" si="45"/>
        <v>R1012</v>
      </c>
      <c r="O714" t="str">
        <f t="shared" si="46"/>
        <v>21-Jul-1985</v>
      </c>
      <c r="P714" s="10">
        <v>31249</v>
      </c>
      <c r="Q714" s="13">
        <v>6112.35</v>
      </c>
      <c r="R714" s="10">
        <v>45085</v>
      </c>
      <c r="S714" t="str">
        <f t="shared" si="47"/>
        <v>37</v>
      </c>
    </row>
    <row r="715" spans="1:19" x14ac:dyDescent="0.3">
      <c r="A715" t="s">
        <v>741</v>
      </c>
      <c r="B715">
        <v>1991</v>
      </c>
      <c r="C715" t="s">
        <v>5</v>
      </c>
      <c r="D715">
        <v>25</v>
      </c>
      <c r="E715">
        <v>3</v>
      </c>
      <c r="F715">
        <v>6113.23</v>
      </c>
      <c r="G715" t="s">
        <v>6</v>
      </c>
      <c r="H715" t="s">
        <v>6</v>
      </c>
      <c r="I715" t="s">
        <v>241</v>
      </c>
      <c r="J715" t="s">
        <v>5</v>
      </c>
      <c r="K715">
        <f t="shared" si="44"/>
        <v>1991</v>
      </c>
      <c r="L715" t="s">
        <v>6</v>
      </c>
      <c r="M715" t="s">
        <v>6</v>
      </c>
      <c r="N715" t="str">
        <f t="shared" si="45"/>
        <v>R1024</v>
      </c>
      <c r="O715" t="str">
        <f t="shared" si="46"/>
        <v>25-Jul-1991</v>
      </c>
      <c r="P715" s="10">
        <v>33444</v>
      </c>
      <c r="Q715" s="13">
        <v>6113.23</v>
      </c>
      <c r="R715" s="10">
        <v>45085</v>
      </c>
      <c r="S715" t="str">
        <f t="shared" si="47"/>
        <v>31</v>
      </c>
    </row>
    <row r="716" spans="1:19" x14ac:dyDescent="0.3">
      <c r="A716" t="s">
        <v>742</v>
      </c>
      <c r="B716">
        <v>1983</v>
      </c>
      <c r="C716" t="s">
        <v>29</v>
      </c>
      <c r="D716">
        <v>11</v>
      </c>
      <c r="E716">
        <v>1</v>
      </c>
      <c r="F716">
        <v>6117.49</v>
      </c>
      <c r="G716" t="s">
        <v>6</v>
      </c>
      <c r="H716" t="s">
        <v>7</v>
      </c>
      <c r="I716" t="s">
        <v>18</v>
      </c>
      <c r="J716" t="s">
        <v>29</v>
      </c>
      <c r="K716">
        <f t="shared" si="44"/>
        <v>1983</v>
      </c>
      <c r="L716" t="s">
        <v>6</v>
      </c>
      <c r="M716" t="s">
        <v>7</v>
      </c>
      <c r="N716" t="str">
        <f t="shared" si="45"/>
        <v>R1012</v>
      </c>
      <c r="O716" t="str">
        <f t="shared" si="46"/>
        <v>11-Aug-1983</v>
      </c>
      <c r="P716" s="10">
        <v>30539</v>
      </c>
      <c r="Q716" s="13">
        <v>6117.49</v>
      </c>
      <c r="R716" s="10">
        <v>45085</v>
      </c>
      <c r="S716" t="str">
        <f t="shared" si="47"/>
        <v>39</v>
      </c>
    </row>
    <row r="717" spans="1:19" x14ac:dyDescent="0.3">
      <c r="A717" t="s">
        <v>743</v>
      </c>
      <c r="B717">
        <v>1983</v>
      </c>
      <c r="C717" t="s">
        <v>10</v>
      </c>
      <c r="D717">
        <v>16</v>
      </c>
      <c r="E717">
        <v>1</v>
      </c>
      <c r="F717">
        <v>6123.57</v>
      </c>
      <c r="G717" t="s">
        <v>7</v>
      </c>
      <c r="H717" t="s">
        <v>6</v>
      </c>
      <c r="I717" t="s">
        <v>18</v>
      </c>
      <c r="J717" t="s">
        <v>10</v>
      </c>
      <c r="K717">
        <f t="shared" si="44"/>
        <v>1983</v>
      </c>
      <c r="L717" t="s">
        <v>7</v>
      </c>
      <c r="M717" t="s">
        <v>6</v>
      </c>
      <c r="N717" t="str">
        <f t="shared" si="45"/>
        <v>R1012</v>
      </c>
      <c r="O717" t="str">
        <f t="shared" si="46"/>
        <v>16-Nov-1983</v>
      </c>
      <c r="P717" s="10">
        <v>30636</v>
      </c>
      <c r="Q717" s="13">
        <v>6123.57</v>
      </c>
      <c r="R717" s="10">
        <v>45085</v>
      </c>
      <c r="S717" t="str">
        <f t="shared" si="47"/>
        <v>39</v>
      </c>
    </row>
    <row r="718" spans="1:19" x14ac:dyDescent="0.3">
      <c r="A718" t="s">
        <v>744</v>
      </c>
      <c r="B718">
        <v>1990</v>
      </c>
      <c r="C718" t="s">
        <v>29</v>
      </c>
      <c r="D718">
        <v>18</v>
      </c>
      <c r="E718">
        <v>3</v>
      </c>
      <c r="F718">
        <v>6128.8</v>
      </c>
      <c r="G718" t="s">
        <v>6</v>
      </c>
      <c r="H718" t="s">
        <v>7</v>
      </c>
      <c r="I718" t="s">
        <v>18</v>
      </c>
      <c r="J718" t="s">
        <v>29</v>
      </c>
      <c r="K718">
        <f t="shared" si="44"/>
        <v>1990</v>
      </c>
      <c r="L718" t="s">
        <v>6</v>
      </c>
      <c r="M718" t="s">
        <v>7</v>
      </c>
      <c r="N718" t="str">
        <f t="shared" si="45"/>
        <v>R1012</v>
      </c>
      <c r="O718" t="str">
        <f t="shared" si="46"/>
        <v>18-Aug-1990</v>
      </c>
      <c r="P718" s="10">
        <v>33103</v>
      </c>
      <c r="Q718" s="13">
        <v>6128.8</v>
      </c>
      <c r="R718" s="10">
        <v>45085</v>
      </c>
      <c r="S718" t="str">
        <f t="shared" si="47"/>
        <v>32</v>
      </c>
    </row>
    <row r="719" spans="1:19" x14ac:dyDescent="0.3">
      <c r="A719" t="s">
        <v>745</v>
      </c>
      <c r="B719">
        <v>1969</v>
      </c>
      <c r="C719" t="s">
        <v>10</v>
      </c>
      <c r="D719">
        <v>9</v>
      </c>
      <c r="E719">
        <v>0</v>
      </c>
      <c r="F719">
        <v>6138.5</v>
      </c>
      <c r="G719" t="s">
        <v>6</v>
      </c>
      <c r="H719" t="s">
        <v>6</v>
      </c>
      <c r="I719" t="s">
        <v>36</v>
      </c>
      <c r="J719" t="s">
        <v>10</v>
      </c>
      <c r="K719">
        <f t="shared" si="44"/>
        <v>1969</v>
      </c>
      <c r="L719" t="s">
        <v>6</v>
      </c>
      <c r="M719" t="s">
        <v>6</v>
      </c>
      <c r="N719" t="str">
        <f t="shared" si="45"/>
        <v>R1011</v>
      </c>
      <c r="O719" t="str">
        <f t="shared" si="46"/>
        <v>9-Nov-1969</v>
      </c>
      <c r="P719" s="10">
        <v>25516</v>
      </c>
      <c r="Q719" s="13">
        <v>6138.5</v>
      </c>
      <c r="R719" s="10">
        <v>45085</v>
      </c>
      <c r="S719" t="str">
        <f t="shared" si="47"/>
        <v>53</v>
      </c>
    </row>
    <row r="720" spans="1:19" x14ac:dyDescent="0.3">
      <c r="A720" t="s">
        <v>746</v>
      </c>
      <c r="B720">
        <v>1978</v>
      </c>
      <c r="C720" t="s">
        <v>15</v>
      </c>
      <c r="D720">
        <v>5</v>
      </c>
      <c r="E720">
        <v>2</v>
      </c>
      <c r="F720">
        <v>6138.58</v>
      </c>
      <c r="G720" t="s">
        <v>6</v>
      </c>
      <c r="H720" t="s">
        <v>11</v>
      </c>
      <c r="I720" t="s">
        <v>8</v>
      </c>
      <c r="J720" t="s">
        <v>15</v>
      </c>
      <c r="K720">
        <f t="shared" si="44"/>
        <v>1978</v>
      </c>
      <c r="L720" t="s">
        <v>6</v>
      </c>
      <c r="M720" t="s">
        <v>11</v>
      </c>
      <c r="N720" t="str">
        <f t="shared" si="45"/>
        <v>R1013</v>
      </c>
      <c r="O720" t="str">
        <f t="shared" si="46"/>
        <v>5-Sep-1978</v>
      </c>
      <c r="P720" s="10">
        <v>28738</v>
      </c>
      <c r="Q720" s="13">
        <v>6138.58</v>
      </c>
      <c r="R720" s="10">
        <v>45085</v>
      </c>
      <c r="S720" t="str">
        <f t="shared" si="47"/>
        <v>44</v>
      </c>
    </row>
    <row r="721" spans="1:19" x14ac:dyDescent="0.3">
      <c r="A721" t="s">
        <v>747</v>
      </c>
      <c r="B721">
        <v>1976</v>
      </c>
      <c r="C721" t="s">
        <v>25</v>
      </c>
      <c r="D721">
        <v>12</v>
      </c>
      <c r="E721">
        <v>2</v>
      </c>
      <c r="F721">
        <v>6139.14</v>
      </c>
      <c r="G721" t="s">
        <v>6</v>
      </c>
      <c r="H721" t="s">
        <v>7</v>
      </c>
      <c r="I721" t="s">
        <v>8</v>
      </c>
      <c r="J721" t="s">
        <v>25</v>
      </c>
      <c r="K721">
        <f t="shared" si="44"/>
        <v>1976</v>
      </c>
      <c r="L721" t="s">
        <v>6</v>
      </c>
      <c r="M721" t="s">
        <v>7</v>
      </c>
      <c r="N721" t="str">
        <f t="shared" si="45"/>
        <v>R1013</v>
      </c>
      <c r="O721" t="str">
        <f t="shared" si="46"/>
        <v>12-Dec-1976</v>
      </c>
      <c r="P721" s="10">
        <v>28106</v>
      </c>
      <c r="Q721" s="13">
        <v>6139.14</v>
      </c>
      <c r="R721" s="10">
        <v>45085</v>
      </c>
      <c r="S721" t="str">
        <f t="shared" si="47"/>
        <v>46</v>
      </c>
    </row>
    <row r="722" spans="1:19" x14ac:dyDescent="0.3">
      <c r="A722" t="s">
        <v>748</v>
      </c>
      <c r="B722">
        <v>1970</v>
      </c>
      <c r="C722" t="s">
        <v>31</v>
      </c>
      <c r="D722">
        <v>14</v>
      </c>
      <c r="E722">
        <v>0</v>
      </c>
      <c r="F722">
        <v>6147.12</v>
      </c>
      <c r="G722" t="s">
        <v>6</v>
      </c>
      <c r="H722" t="s">
        <v>7</v>
      </c>
      <c r="I722" t="s">
        <v>18</v>
      </c>
      <c r="J722" t="s">
        <v>31</v>
      </c>
      <c r="K722">
        <f t="shared" si="44"/>
        <v>1970</v>
      </c>
      <c r="L722" t="s">
        <v>6</v>
      </c>
      <c r="M722" t="s">
        <v>7</v>
      </c>
      <c r="N722" t="str">
        <f t="shared" si="45"/>
        <v>R1012</v>
      </c>
      <c r="O722" t="str">
        <f t="shared" si="46"/>
        <v>14-Oct-1970</v>
      </c>
      <c r="P722" s="10">
        <v>25855</v>
      </c>
      <c r="Q722" s="13">
        <v>6147.12</v>
      </c>
      <c r="R722" s="10">
        <v>45085</v>
      </c>
      <c r="S722" t="str">
        <f t="shared" si="47"/>
        <v>52</v>
      </c>
    </row>
    <row r="723" spans="1:19" x14ac:dyDescent="0.3">
      <c r="A723" t="s">
        <v>749</v>
      </c>
      <c r="B723">
        <v>1973</v>
      </c>
      <c r="C723" t="s">
        <v>10</v>
      </c>
      <c r="D723">
        <v>6</v>
      </c>
      <c r="E723">
        <v>0</v>
      </c>
      <c r="F723">
        <v>6152.05</v>
      </c>
      <c r="G723" t="s">
        <v>6</v>
      </c>
      <c r="H723" t="s">
        <v>7</v>
      </c>
      <c r="I723" t="s">
        <v>8</v>
      </c>
      <c r="J723" t="s">
        <v>10</v>
      </c>
      <c r="K723">
        <f t="shared" si="44"/>
        <v>1973</v>
      </c>
      <c r="L723" t="s">
        <v>6</v>
      </c>
      <c r="M723" t="s">
        <v>7</v>
      </c>
      <c r="N723" t="str">
        <f t="shared" si="45"/>
        <v>R1013</v>
      </c>
      <c r="O723" t="str">
        <f t="shared" si="46"/>
        <v>6-Nov-1973</v>
      </c>
      <c r="P723" s="10">
        <v>26974</v>
      </c>
      <c r="Q723" s="13">
        <v>6152.05</v>
      </c>
      <c r="R723" s="10">
        <v>45085</v>
      </c>
      <c r="S723" t="str">
        <f t="shared" si="47"/>
        <v>49</v>
      </c>
    </row>
    <row r="724" spans="1:19" x14ac:dyDescent="0.3">
      <c r="A724" t="s">
        <v>750</v>
      </c>
      <c r="B724">
        <v>1985</v>
      </c>
      <c r="C724" t="s">
        <v>31</v>
      </c>
      <c r="D724">
        <v>15</v>
      </c>
      <c r="E724">
        <v>3</v>
      </c>
      <c r="F724">
        <v>6159.57</v>
      </c>
      <c r="G724" t="s">
        <v>6</v>
      </c>
      <c r="H724" t="s">
        <v>11</v>
      </c>
      <c r="I724" t="s">
        <v>18</v>
      </c>
      <c r="J724" t="s">
        <v>31</v>
      </c>
      <c r="K724">
        <f t="shared" si="44"/>
        <v>1985</v>
      </c>
      <c r="L724" t="s">
        <v>6</v>
      </c>
      <c r="M724" t="s">
        <v>11</v>
      </c>
      <c r="N724" t="str">
        <f t="shared" si="45"/>
        <v>R1012</v>
      </c>
      <c r="O724" t="str">
        <f t="shared" si="46"/>
        <v>15-Oct-1985</v>
      </c>
      <c r="P724" s="10">
        <v>31335</v>
      </c>
      <c r="Q724" s="13">
        <v>6159.57</v>
      </c>
      <c r="R724" s="10">
        <v>45085</v>
      </c>
      <c r="S724" t="str">
        <f t="shared" si="47"/>
        <v>37</v>
      </c>
    </row>
    <row r="725" spans="1:19" x14ac:dyDescent="0.3">
      <c r="A725" t="s">
        <v>751</v>
      </c>
      <c r="B725">
        <v>1984</v>
      </c>
      <c r="C725" t="s">
        <v>31</v>
      </c>
      <c r="D725">
        <v>6</v>
      </c>
      <c r="E725">
        <v>3</v>
      </c>
      <c r="F725">
        <v>6170.96</v>
      </c>
      <c r="G725" t="s">
        <v>6</v>
      </c>
      <c r="H725" t="s">
        <v>11</v>
      </c>
      <c r="I725" t="s">
        <v>8</v>
      </c>
      <c r="J725" t="s">
        <v>31</v>
      </c>
      <c r="K725">
        <f t="shared" si="44"/>
        <v>1984</v>
      </c>
      <c r="L725" t="s">
        <v>6</v>
      </c>
      <c r="M725" t="s">
        <v>11</v>
      </c>
      <c r="N725" t="str">
        <f t="shared" si="45"/>
        <v>R1013</v>
      </c>
      <c r="O725" t="str">
        <f t="shared" si="46"/>
        <v>6-Oct-1984</v>
      </c>
      <c r="P725" s="10">
        <v>30961</v>
      </c>
      <c r="Q725" s="13">
        <v>6170.96</v>
      </c>
      <c r="R725" s="10">
        <v>45085</v>
      </c>
      <c r="S725" t="str">
        <f t="shared" si="47"/>
        <v>38</v>
      </c>
    </row>
    <row r="726" spans="1:19" x14ac:dyDescent="0.3">
      <c r="A726" t="s">
        <v>752</v>
      </c>
      <c r="B726">
        <v>1985</v>
      </c>
      <c r="C726" t="s">
        <v>29</v>
      </c>
      <c r="D726">
        <v>9</v>
      </c>
      <c r="E726">
        <v>3</v>
      </c>
      <c r="F726">
        <v>6183.32</v>
      </c>
      <c r="G726" t="s">
        <v>6</v>
      </c>
      <c r="H726" t="s">
        <v>6</v>
      </c>
      <c r="I726" t="s">
        <v>18</v>
      </c>
      <c r="J726" t="s">
        <v>29</v>
      </c>
      <c r="K726">
        <f t="shared" si="44"/>
        <v>1985</v>
      </c>
      <c r="L726" t="s">
        <v>6</v>
      </c>
      <c r="M726" t="s">
        <v>6</v>
      </c>
      <c r="N726" t="str">
        <f t="shared" si="45"/>
        <v>R1012</v>
      </c>
      <c r="O726" t="str">
        <f t="shared" si="46"/>
        <v>9-Aug-1985</v>
      </c>
      <c r="P726" s="10">
        <v>31268</v>
      </c>
      <c r="Q726" s="13">
        <v>6183.32</v>
      </c>
      <c r="R726" s="10">
        <v>45085</v>
      </c>
      <c r="S726" t="str">
        <f t="shared" si="47"/>
        <v>37</v>
      </c>
    </row>
    <row r="727" spans="1:19" x14ac:dyDescent="0.3">
      <c r="A727" t="s">
        <v>753</v>
      </c>
      <c r="B727">
        <v>1970</v>
      </c>
      <c r="C727" t="s">
        <v>31</v>
      </c>
      <c r="D727">
        <v>5</v>
      </c>
      <c r="E727">
        <v>0</v>
      </c>
      <c r="F727">
        <v>6183.46</v>
      </c>
      <c r="G727" t="s">
        <v>6</v>
      </c>
      <c r="H727" t="s">
        <v>6</v>
      </c>
      <c r="I727" t="s">
        <v>18</v>
      </c>
      <c r="J727" t="s">
        <v>31</v>
      </c>
      <c r="K727">
        <f t="shared" si="44"/>
        <v>1970</v>
      </c>
      <c r="L727" t="s">
        <v>6</v>
      </c>
      <c r="M727" t="s">
        <v>6</v>
      </c>
      <c r="N727" t="str">
        <f t="shared" si="45"/>
        <v>R1012</v>
      </c>
      <c r="O727" t="str">
        <f t="shared" si="46"/>
        <v>5-Oct-1970</v>
      </c>
      <c r="P727" s="10">
        <v>25846</v>
      </c>
      <c r="Q727" s="13">
        <v>6183.46</v>
      </c>
      <c r="R727" s="10">
        <v>45085</v>
      </c>
      <c r="S727" t="str">
        <f t="shared" si="47"/>
        <v>52</v>
      </c>
    </row>
    <row r="728" spans="1:19" x14ac:dyDescent="0.3">
      <c r="A728" t="s">
        <v>754</v>
      </c>
      <c r="B728">
        <v>1988</v>
      </c>
      <c r="C728" t="s">
        <v>10</v>
      </c>
      <c r="D728">
        <v>1</v>
      </c>
      <c r="E728">
        <v>3</v>
      </c>
      <c r="F728">
        <v>6184.3</v>
      </c>
      <c r="G728" t="s">
        <v>6</v>
      </c>
      <c r="H728" t="s">
        <v>7</v>
      </c>
      <c r="I728" t="s">
        <v>8</v>
      </c>
      <c r="J728" t="s">
        <v>10</v>
      </c>
      <c r="K728">
        <f t="shared" si="44"/>
        <v>1988</v>
      </c>
      <c r="L728" t="s">
        <v>6</v>
      </c>
      <c r="M728" t="s">
        <v>7</v>
      </c>
      <c r="N728" t="str">
        <f t="shared" si="45"/>
        <v>R1013</v>
      </c>
      <c r="O728" t="str">
        <f t="shared" si="46"/>
        <v>1-Nov-1988</v>
      </c>
      <c r="P728" s="10">
        <v>32448</v>
      </c>
      <c r="Q728" s="13">
        <v>6184.3</v>
      </c>
      <c r="R728" s="10">
        <v>45085</v>
      </c>
      <c r="S728" t="str">
        <f t="shared" si="47"/>
        <v>34</v>
      </c>
    </row>
    <row r="729" spans="1:19" x14ac:dyDescent="0.3">
      <c r="A729" t="s">
        <v>755</v>
      </c>
      <c r="B729">
        <v>1981</v>
      </c>
      <c r="C729" t="s">
        <v>10</v>
      </c>
      <c r="D729">
        <v>22</v>
      </c>
      <c r="E729">
        <v>0</v>
      </c>
      <c r="F729">
        <v>6185.32</v>
      </c>
      <c r="G729" t="s">
        <v>6</v>
      </c>
      <c r="H729" t="s">
        <v>11</v>
      </c>
      <c r="I729" t="s">
        <v>8</v>
      </c>
      <c r="J729" t="s">
        <v>10</v>
      </c>
      <c r="K729">
        <f t="shared" si="44"/>
        <v>1981</v>
      </c>
      <c r="L729" t="s">
        <v>6</v>
      </c>
      <c r="M729" t="s">
        <v>11</v>
      </c>
      <c r="N729" t="str">
        <f t="shared" si="45"/>
        <v>R1013</v>
      </c>
      <c r="O729" t="str">
        <f t="shared" si="46"/>
        <v>22-Nov-1981</v>
      </c>
      <c r="P729" s="10">
        <v>29912</v>
      </c>
      <c r="Q729" s="13">
        <v>6185.32</v>
      </c>
      <c r="R729" s="10">
        <v>45085</v>
      </c>
      <c r="S729" t="str">
        <f t="shared" si="47"/>
        <v>41</v>
      </c>
    </row>
    <row r="730" spans="1:19" x14ac:dyDescent="0.3">
      <c r="A730" t="s">
        <v>756</v>
      </c>
      <c r="B730">
        <v>1981</v>
      </c>
      <c r="C730" t="s">
        <v>31</v>
      </c>
      <c r="D730">
        <v>1</v>
      </c>
      <c r="E730">
        <v>0</v>
      </c>
      <c r="F730">
        <v>6186.13</v>
      </c>
      <c r="G730" t="s">
        <v>6</v>
      </c>
      <c r="H730" t="s">
        <v>7</v>
      </c>
      <c r="I730" t="s">
        <v>36</v>
      </c>
      <c r="J730" t="s">
        <v>31</v>
      </c>
      <c r="K730">
        <f t="shared" si="44"/>
        <v>1981</v>
      </c>
      <c r="L730" t="s">
        <v>6</v>
      </c>
      <c r="M730" t="s">
        <v>7</v>
      </c>
      <c r="N730" t="str">
        <f t="shared" si="45"/>
        <v>R1011</v>
      </c>
      <c r="O730" t="str">
        <f t="shared" si="46"/>
        <v>1-Oct-1981</v>
      </c>
      <c r="P730" s="10">
        <v>29860</v>
      </c>
      <c r="Q730" s="13">
        <v>6186.13</v>
      </c>
      <c r="R730" s="10">
        <v>45085</v>
      </c>
      <c r="S730" t="str">
        <f t="shared" si="47"/>
        <v>41</v>
      </c>
    </row>
    <row r="731" spans="1:19" x14ac:dyDescent="0.3">
      <c r="A731" t="s">
        <v>757</v>
      </c>
      <c r="B731">
        <v>1988</v>
      </c>
      <c r="C731" t="s">
        <v>31</v>
      </c>
      <c r="D731">
        <v>23</v>
      </c>
      <c r="E731">
        <v>3</v>
      </c>
      <c r="F731">
        <v>6196.45</v>
      </c>
      <c r="G731" t="s">
        <v>6</v>
      </c>
      <c r="H731" t="s">
        <v>11</v>
      </c>
      <c r="I731" t="s">
        <v>36</v>
      </c>
      <c r="J731" t="s">
        <v>31</v>
      </c>
      <c r="K731">
        <f t="shared" si="44"/>
        <v>1988</v>
      </c>
      <c r="L731" t="s">
        <v>6</v>
      </c>
      <c r="M731" t="s">
        <v>11</v>
      </c>
      <c r="N731" t="str">
        <f t="shared" si="45"/>
        <v>R1011</v>
      </c>
      <c r="O731" t="str">
        <f t="shared" si="46"/>
        <v>23-Oct-1988</v>
      </c>
      <c r="P731" s="10">
        <v>32439</v>
      </c>
      <c r="Q731" s="13">
        <v>6196.45</v>
      </c>
      <c r="R731" s="10">
        <v>45085</v>
      </c>
      <c r="S731" t="str">
        <f t="shared" si="47"/>
        <v>34</v>
      </c>
    </row>
    <row r="732" spans="1:19" x14ac:dyDescent="0.3">
      <c r="A732" t="s">
        <v>758</v>
      </c>
      <c r="B732">
        <v>1985</v>
      </c>
      <c r="C732" t="s">
        <v>5</v>
      </c>
      <c r="D732">
        <v>22</v>
      </c>
      <c r="E732">
        <v>2</v>
      </c>
      <c r="F732">
        <v>6198.75</v>
      </c>
      <c r="G732" t="s">
        <v>6</v>
      </c>
      <c r="H732" t="s">
        <v>11</v>
      </c>
      <c r="I732" t="s">
        <v>18</v>
      </c>
      <c r="J732" t="s">
        <v>5</v>
      </c>
      <c r="K732">
        <f t="shared" si="44"/>
        <v>1985</v>
      </c>
      <c r="L732" t="s">
        <v>6</v>
      </c>
      <c r="M732" t="s">
        <v>11</v>
      </c>
      <c r="N732" t="str">
        <f t="shared" si="45"/>
        <v>R1012</v>
      </c>
      <c r="O732" t="str">
        <f t="shared" si="46"/>
        <v>22-Jul-1985</v>
      </c>
      <c r="P732" s="10">
        <v>31250</v>
      </c>
      <c r="Q732" s="13">
        <v>6198.75</v>
      </c>
      <c r="R732" s="10">
        <v>45085</v>
      </c>
      <c r="S732" t="str">
        <f t="shared" si="47"/>
        <v>37</v>
      </c>
    </row>
    <row r="733" spans="1:19" x14ac:dyDescent="0.3">
      <c r="B733">
        <v>1985</v>
      </c>
      <c r="C733" t="s">
        <v>25</v>
      </c>
      <c r="D733">
        <v>20</v>
      </c>
      <c r="E733">
        <v>2</v>
      </c>
      <c r="F733">
        <v>6203.9</v>
      </c>
      <c r="G733" t="s">
        <v>11</v>
      </c>
      <c r="H733" t="s">
        <v>6</v>
      </c>
      <c r="I733" t="s">
        <v>18</v>
      </c>
      <c r="J733" t="s">
        <v>25</v>
      </c>
      <c r="K733">
        <f t="shared" si="44"/>
        <v>1985</v>
      </c>
      <c r="L733" t="s">
        <v>11</v>
      </c>
      <c r="M733" t="s">
        <v>6</v>
      </c>
      <c r="N733" t="str">
        <f t="shared" si="45"/>
        <v>R1012</v>
      </c>
      <c r="O733" t="str">
        <f t="shared" si="46"/>
        <v>20-Dec-1985</v>
      </c>
      <c r="P733" s="10">
        <v>31401</v>
      </c>
      <c r="Q733" s="13">
        <v>6203.9</v>
      </c>
      <c r="R733" s="10">
        <v>45085</v>
      </c>
      <c r="S733" t="str">
        <f t="shared" si="47"/>
        <v>37</v>
      </c>
    </row>
    <row r="734" spans="1:19" x14ac:dyDescent="0.3">
      <c r="A734" t="s">
        <v>759</v>
      </c>
      <c r="B734">
        <v>1985</v>
      </c>
      <c r="C734" t="s">
        <v>15</v>
      </c>
      <c r="D734">
        <v>22</v>
      </c>
      <c r="E734">
        <v>2</v>
      </c>
      <c r="F734">
        <v>6203.9</v>
      </c>
      <c r="G734" t="s">
        <v>6</v>
      </c>
      <c r="H734" t="s">
        <v>6</v>
      </c>
      <c r="I734" t="s">
        <v>18</v>
      </c>
      <c r="J734" t="s">
        <v>15</v>
      </c>
      <c r="K734">
        <f t="shared" si="44"/>
        <v>1985</v>
      </c>
      <c r="L734" t="s">
        <v>6</v>
      </c>
      <c r="M734" t="s">
        <v>6</v>
      </c>
      <c r="N734" t="str">
        <f t="shared" si="45"/>
        <v>R1012</v>
      </c>
      <c r="O734" t="str">
        <f t="shared" si="46"/>
        <v>22-Sep-1985</v>
      </c>
      <c r="P734" s="10">
        <v>31312</v>
      </c>
      <c r="Q734" s="13">
        <v>6203.9</v>
      </c>
      <c r="R734" s="10">
        <v>45085</v>
      </c>
      <c r="S734" t="str">
        <f t="shared" si="47"/>
        <v>37</v>
      </c>
    </row>
    <row r="735" spans="1:19" x14ac:dyDescent="0.3">
      <c r="A735" t="s">
        <v>760</v>
      </c>
      <c r="B735">
        <v>1999</v>
      </c>
      <c r="C735" t="s">
        <v>15</v>
      </c>
      <c r="D735">
        <v>10</v>
      </c>
      <c r="E735">
        <v>0</v>
      </c>
      <c r="F735">
        <v>6207.26</v>
      </c>
      <c r="G735" t="s">
        <v>6</v>
      </c>
      <c r="H735" t="s">
        <v>6</v>
      </c>
      <c r="I735" t="s">
        <v>529</v>
      </c>
      <c r="J735" t="s">
        <v>15</v>
      </c>
      <c r="K735">
        <f t="shared" si="44"/>
        <v>1999</v>
      </c>
      <c r="L735" t="s">
        <v>6</v>
      </c>
      <c r="M735" t="s">
        <v>6</v>
      </c>
      <c r="N735" t="str">
        <f t="shared" si="45"/>
        <v>R1026</v>
      </c>
      <c r="O735" t="str">
        <f t="shared" si="46"/>
        <v>10-Sep-1999</v>
      </c>
      <c r="P735" s="10">
        <v>36413</v>
      </c>
      <c r="Q735" s="13">
        <v>6207.26</v>
      </c>
      <c r="R735" s="10">
        <v>45085</v>
      </c>
      <c r="S735" t="str">
        <f t="shared" si="47"/>
        <v>23</v>
      </c>
    </row>
    <row r="736" spans="1:19" x14ac:dyDescent="0.3">
      <c r="A736" t="s">
        <v>761</v>
      </c>
      <c r="B736">
        <v>1992</v>
      </c>
      <c r="C736" t="s">
        <v>29</v>
      </c>
      <c r="D736">
        <v>12</v>
      </c>
      <c r="E736">
        <v>0</v>
      </c>
      <c r="F736">
        <v>6208.5</v>
      </c>
      <c r="G736" t="s">
        <v>6</v>
      </c>
      <c r="H736" t="s">
        <v>11</v>
      </c>
      <c r="I736" t="s">
        <v>294</v>
      </c>
      <c r="J736" t="s">
        <v>29</v>
      </c>
      <c r="K736">
        <f t="shared" si="44"/>
        <v>1992</v>
      </c>
      <c r="L736" t="s">
        <v>6</v>
      </c>
      <c r="M736" t="s">
        <v>11</v>
      </c>
      <c r="N736" t="str">
        <f t="shared" si="45"/>
        <v>R1021</v>
      </c>
      <c r="O736" t="str">
        <f t="shared" si="46"/>
        <v>12-Aug-1992</v>
      </c>
      <c r="P736" s="10">
        <v>33828</v>
      </c>
      <c r="Q736" s="13">
        <v>6208.5</v>
      </c>
      <c r="R736" s="10">
        <v>45085</v>
      </c>
      <c r="S736" t="str">
        <f t="shared" si="47"/>
        <v>30</v>
      </c>
    </row>
    <row r="737" spans="1:19" x14ac:dyDescent="0.3">
      <c r="A737" t="s">
        <v>762</v>
      </c>
      <c r="B737">
        <v>1972</v>
      </c>
      <c r="C737" t="s">
        <v>13</v>
      </c>
      <c r="D737">
        <v>29</v>
      </c>
      <c r="E737">
        <v>0</v>
      </c>
      <c r="F737">
        <v>6219.93</v>
      </c>
      <c r="G737" t="s">
        <v>6</v>
      </c>
      <c r="H737" t="s">
        <v>6</v>
      </c>
      <c r="I737" t="s">
        <v>8</v>
      </c>
      <c r="J737" t="s">
        <v>13</v>
      </c>
      <c r="K737">
        <f t="shared" si="44"/>
        <v>1972</v>
      </c>
      <c r="L737" t="s">
        <v>6</v>
      </c>
      <c r="M737" t="s">
        <v>6</v>
      </c>
      <c r="N737" t="str">
        <f t="shared" si="45"/>
        <v>R1013</v>
      </c>
      <c r="O737" t="str">
        <f t="shared" si="46"/>
        <v>29-Jun-1972</v>
      </c>
      <c r="P737" s="10">
        <v>26479</v>
      </c>
      <c r="Q737" s="13">
        <v>6219.93</v>
      </c>
      <c r="R737" s="10">
        <v>45085</v>
      </c>
      <c r="S737" t="str">
        <f t="shared" si="47"/>
        <v>50</v>
      </c>
    </row>
    <row r="738" spans="1:19" x14ac:dyDescent="0.3">
      <c r="A738" t="s">
        <v>763</v>
      </c>
      <c r="B738">
        <v>1978</v>
      </c>
      <c r="C738" t="s">
        <v>15</v>
      </c>
      <c r="D738">
        <v>19</v>
      </c>
      <c r="E738">
        <v>2</v>
      </c>
      <c r="F738">
        <v>6236.95</v>
      </c>
      <c r="G738" t="s">
        <v>6</v>
      </c>
      <c r="H738" t="s">
        <v>6</v>
      </c>
      <c r="I738" t="s">
        <v>8</v>
      </c>
      <c r="J738" t="s">
        <v>15</v>
      </c>
      <c r="K738">
        <f t="shared" si="44"/>
        <v>1978</v>
      </c>
      <c r="L738" t="s">
        <v>6</v>
      </c>
      <c r="M738" t="s">
        <v>6</v>
      </c>
      <c r="N738" t="str">
        <f t="shared" si="45"/>
        <v>R1013</v>
      </c>
      <c r="O738" t="str">
        <f t="shared" si="46"/>
        <v>19-Sep-1978</v>
      </c>
      <c r="P738" s="10">
        <v>28752</v>
      </c>
      <c r="Q738" s="13">
        <v>6236.95</v>
      </c>
      <c r="R738" s="10">
        <v>45085</v>
      </c>
      <c r="S738" t="str">
        <f t="shared" si="47"/>
        <v>44</v>
      </c>
    </row>
    <row r="739" spans="1:19" x14ac:dyDescent="0.3">
      <c r="A739" t="s">
        <v>764</v>
      </c>
      <c r="B739">
        <v>1983</v>
      </c>
      <c r="C739" t="s">
        <v>29</v>
      </c>
      <c r="D739">
        <v>11</v>
      </c>
      <c r="E739">
        <v>1</v>
      </c>
      <c r="F739">
        <v>6238.3</v>
      </c>
      <c r="G739" t="s">
        <v>6</v>
      </c>
      <c r="H739" t="s">
        <v>11</v>
      </c>
      <c r="I739" t="s">
        <v>36</v>
      </c>
      <c r="J739" t="s">
        <v>29</v>
      </c>
      <c r="K739">
        <f t="shared" si="44"/>
        <v>1983</v>
      </c>
      <c r="L739" t="s">
        <v>6</v>
      </c>
      <c r="M739" t="s">
        <v>11</v>
      </c>
      <c r="N739" t="str">
        <f t="shared" si="45"/>
        <v>R1011</v>
      </c>
      <c r="O739" t="str">
        <f t="shared" si="46"/>
        <v>11-Aug-1983</v>
      </c>
      <c r="P739" s="10">
        <v>30539</v>
      </c>
      <c r="Q739" s="13">
        <v>6238.3</v>
      </c>
      <c r="R739" s="10">
        <v>45085</v>
      </c>
      <c r="S739" t="str">
        <f t="shared" si="47"/>
        <v>39</v>
      </c>
    </row>
    <row r="740" spans="1:19" x14ac:dyDescent="0.3">
      <c r="A740" t="s">
        <v>765</v>
      </c>
      <c r="B740">
        <v>1979</v>
      </c>
      <c r="C740" t="s">
        <v>31</v>
      </c>
      <c r="D740">
        <v>10</v>
      </c>
      <c r="E740">
        <v>0</v>
      </c>
      <c r="F740">
        <v>6250.44</v>
      </c>
      <c r="G740" t="s">
        <v>6</v>
      </c>
      <c r="H740" t="s">
        <v>11</v>
      </c>
      <c r="I740" t="s">
        <v>36</v>
      </c>
      <c r="J740" t="s">
        <v>31</v>
      </c>
      <c r="K740">
        <f t="shared" si="44"/>
        <v>1979</v>
      </c>
      <c r="L740" t="s">
        <v>6</v>
      </c>
      <c r="M740" t="s">
        <v>11</v>
      </c>
      <c r="N740" t="str">
        <f t="shared" si="45"/>
        <v>R1011</v>
      </c>
      <c r="O740" t="str">
        <f t="shared" si="46"/>
        <v>10-Oct-1979</v>
      </c>
      <c r="P740" s="10">
        <v>29138</v>
      </c>
      <c r="Q740" s="13">
        <v>6250.44</v>
      </c>
      <c r="R740" s="10">
        <v>45085</v>
      </c>
      <c r="S740" t="str">
        <f t="shared" si="47"/>
        <v>43</v>
      </c>
    </row>
    <row r="741" spans="1:19" x14ac:dyDescent="0.3">
      <c r="A741" t="s">
        <v>766</v>
      </c>
      <c r="B741">
        <v>1972</v>
      </c>
      <c r="C741" t="s">
        <v>10</v>
      </c>
      <c r="D741">
        <v>11</v>
      </c>
      <c r="E741">
        <v>0</v>
      </c>
      <c r="F741">
        <v>6253.85</v>
      </c>
      <c r="G741" t="s">
        <v>6</v>
      </c>
      <c r="H741" t="s">
        <v>6</v>
      </c>
      <c r="I741" t="s">
        <v>8</v>
      </c>
      <c r="J741" t="s">
        <v>10</v>
      </c>
      <c r="K741">
        <f t="shared" si="44"/>
        <v>1972</v>
      </c>
      <c r="L741" t="s">
        <v>6</v>
      </c>
      <c r="M741" t="s">
        <v>6</v>
      </c>
      <c r="N741" t="str">
        <f t="shared" si="45"/>
        <v>R1013</v>
      </c>
      <c r="O741" t="str">
        <f t="shared" si="46"/>
        <v>11-Nov-1972</v>
      </c>
      <c r="P741" s="10">
        <v>26614</v>
      </c>
      <c r="Q741" s="13">
        <v>6253.85</v>
      </c>
      <c r="R741" s="10">
        <v>45085</v>
      </c>
      <c r="S741" t="str">
        <f t="shared" si="47"/>
        <v>50</v>
      </c>
    </row>
    <row r="742" spans="1:19" x14ac:dyDescent="0.3">
      <c r="A742" t="s">
        <v>767</v>
      </c>
      <c r="B742">
        <v>1972</v>
      </c>
      <c r="C742" t="s">
        <v>15</v>
      </c>
      <c r="D742">
        <v>8</v>
      </c>
      <c r="E742">
        <v>0</v>
      </c>
      <c r="F742">
        <v>6254.13</v>
      </c>
      <c r="G742" t="s">
        <v>6</v>
      </c>
      <c r="H742" t="s">
        <v>6</v>
      </c>
      <c r="I742" t="s">
        <v>18</v>
      </c>
      <c r="J742" t="s">
        <v>15</v>
      </c>
      <c r="K742">
        <f t="shared" si="44"/>
        <v>1972</v>
      </c>
      <c r="L742" t="s">
        <v>6</v>
      </c>
      <c r="M742" t="s">
        <v>6</v>
      </c>
      <c r="N742" t="str">
        <f t="shared" si="45"/>
        <v>R1012</v>
      </c>
      <c r="O742" t="str">
        <f t="shared" si="46"/>
        <v>8-Sep-1972</v>
      </c>
      <c r="P742" s="10">
        <v>26550</v>
      </c>
      <c r="Q742" s="13">
        <v>6254.13</v>
      </c>
      <c r="R742" s="10">
        <v>45085</v>
      </c>
      <c r="S742" t="str">
        <f t="shared" si="47"/>
        <v>50</v>
      </c>
    </row>
    <row r="743" spans="1:19" x14ac:dyDescent="0.3">
      <c r="A743" t="s">
        <v>768</v>
      </c>
      <c r="B743">
        <v>1970</v>
      </c>
      <c r="C743" t="s">
        <v>31</v>
      </c>
      <c r="D743">
        <v>11</v>
      </c>
      <c r="E743">
        <v>0</v>
      </c>
      <c r="F743">
        <v>6255.38</v>
      </c>
      <c r="G743" t="s">
        <v>6</v>
      </c>
      <c r="H743" t="s">
        <v>6</v>
      </c>
      <c r="I743" t="s">
        <v>8</v>
      </c>
      <c r="J743" t="s">
        <v>31</v>
      </c>
      <c r="K743">
        <f t="shared" si="44"/>
        <v>1970</v>
      </c>
      <c r="L743" t="s">
        <v>6</v>
      </c>
      <c r="M743" t="s">
        <v>6</v>
      </c>
      <c r="N743" t="str">
        <f t="shared" si="45"/>
        <v>R1013</v>
      </c>
      <c r="O743" t="str">
        <f t="shared" si="46"/>
        <v>11-Oct-1970</v>
      </c>
      <c r="P743" s="10">
        <v>25852</v>
      </c>
      <c r="Q743" s="13">
        <v>6255.38</v>
      </c>
      <c r="R743" s="10">
        <v>45085</v>
      </c>
      <c r="S743" t="str">
        <f t="shared" si="47"/>
        <v>52</v>
      </c>
    </row>
    <row r="744" spans="1:19" x14ac:dyDescent="0.3">
      <c r="A744" t="s">
        <v>769</v>
      </c>
      <c r="B744">
        <v>1995</v>
      </c>
      <c r="C744" t="s">
        <v>31</v>
      </c>
      <c r="D744">
        <v>17</v>
      </c>
      <c r="E744">
        <v>0</v>
      </c>
      <c r="F744">
        <v>6261.2</v>
      </c>
      <c r="G744" t="s">
        <v>6</v>
      </c>
      <c r="H744" t="s">
        <v>11</v>
      </c>
      <c r="I744" t="s">
        <v>529</v>
      </c>
      <c r="J744" t="s">
        <v>31</v>
      </c>
      <c r="K744">
        <f t="shared" si="44"/>
        <v>1995</v>
      </c>
      <c r="L744" t="s">
        <v>6</v>
      </c>
      <c r="M744" t="s">
        <v>11</v>
      </c>
      <c r="N744" t="str">
        <f t="shared" si="45"/>
        <v>R1026</v>
      </c>
      <c r="O744" t="str">
        <f t="shared" si="46"/>
        <v>17-Oct-1995</v>
      </c>
      <c r="P744" s="10">
        <v>34989</v>
      </c>
      <c r="Q744" s="13">
        <v>6261.2</v>
      </c>
      <c r="R744" s="10">
        <v>45085</v>
      </c>
      <c r="S744" t="str">
        <f t="shared" si="47"/>
        <v>27</v>
      </c>
    </row>
    <row r="745" spans="1:19" x14ac:dyDescent="0.3">
      <c r="A745" t="s">
        <v>770</v>
      </c>
      <c r="B745">
        <v>1984</v>
      </c>
      <c r="C745" t="s">
        <v>15</v>
      </c>
      <c r="D745">
        <v>25</v>
      </c>
      <c r="E745">
        <v>3</v>
      </c>
      <c r="F745">
        <v>6269.33</v>
      </c>
      <c r="G745" t="s">
        <v>6</v>
      </c>
      <c r="H745" t="s">
        <v>11</v>
      </c>
      <c r="I745" t="s">
        <v>8</v>
      </c>
      <c r="J745" t="s">
        <v>15</v>
      </c>
      <c r="K745">
        <f t="shared" si="44"/>
        <v>1984</v>
      </c>
      <c r="L745" t="s">
        <v>6</v>
      </c>
      <c r="M745" t="s">
        <v>11</v>
      </c>
      <c r="N745" t="str">
        <f t="shared" si="45"/>
        <v>R1013</v>
      </c>
      <c r="O745" t="str">
        <f t="shared" si="46"/>
        <v>25-Sep-1984</v>
      </c>
      <c r="P745" s="10">
        <v>30950</v>
      </c>
      <c r="Q745" s="13">
        <v>6269.33</v>
      </c>
      <c r="R745" s="10">
        <v>45085</v>
      </c>
      <c r="S745" t="str">
        <f t="shared" si="47"/>
        <v>38</v>
      </c>
    </row>
    <row r="746" spans="1:19" x14ac:dyDescent="0.3">
      <c r="A746" t="s">
        <v>771</v>
      </c>
      <c r="B746">
        <v>1981</v>
      </c>
      <c r="C746" t="s">
        <v>13</v>
      </c>
      <c r="D746">
        <v>30</v>
      </c>
      <c r="E746">
        <v>1</v>
      </c>
      <c r="F746">
        <v>6272.48</v>
      </c>
      <c r="G746" t="s">
        <v>11</v>
      </c>
      <c r="H746" t="s">
        <v>7</v>
      </c>
      <c r="I746" t="s">
        <v>8</v>
      </c>
      <c r="J746" t="s">
        <v>13</v>
      </c>
      <c r="K746">
        <f t="shared" si="44"/>
        <v>1981</v>
      </c>
      <c r="L746" t="s">
        <v>11</v>
      </c>
      <c r="M746" t="s">
        <v>7</v>
      </c>
      <c r="N746" t="str">
        <f t="shared" si="45"/>
        <v>R1013</v>
      </c>
      <c r="O746" t="str">
        <f t="shared" si="46"/>
        <v>30-Jun-1981</v>
      </c>
      <c r="P746" s="10">
        <v>29767</v>
      </c>
      <c r="Q746" s="13">
        <v>6272.48</v>
      </c>
      <c r="R746" s="10">
        <v>45085</v>
      </c>
      <c r="S746" t="str">
        <f t="shared" si="47"/>
        <v>41</v>
      </c>
    </row>
    <row r="747" spans="1:19" x14ac:dyDescent="0.3">
      <c r="A747" t="s">
        <v>772</v>
      </c>
      <c r="B747">
        <v>1993</v>
      </c>
      <c r="C747" t="s">
        <v>31</v>
      </c>
      <c r="D747">
        <v>16</v>
      </c>
      <c r="E747">
        <v>0</v>
      </c>
      <c r="F747">
        <v>6276.3</v>
      </c>
      <c r="G747" t="s">
        <v>6</v>
      </c>
      <c r="H747" t="s">
        <v>11</v>
      </c>
      <c r="I747" t="s">
        <v>194</v>
      </c>
      <c r="J747" t="s">
        <v>31</v>
      </c>
      <c r="K747">
        <f t="shared" si="44"/>
        <v>1993</v>
      </c>
      <c r="L747" t="s">
        <v>6</v>
      </c>
      <c r="M747" t="s">
        <v>11</v>
      </c>
      <c r="N747" t="str">
        <f t="shared" si="45"/>
        <v>R1025</v>
      </c>
      <c r="O747" t="str">
        <f t="shared" si="46"/>
        <v>16-Oct-1993</v>
      </c>
      <c r="P747" s="10">
        <v>34258</v>
      </c>
      <c r="Q747" s="13">
        <v>6276.3</v>
      </c>
      <c r="R747" s="10">
        <v>45085</v>
      </c>
      <c r="S747" t="str">
        <f t="shared" si="47"/>
        <v>29</v>
      </c>
    </row>
    <row r="748" spans="1:19" x14ac:dyDescent="0.3">
      <c r="A748" t="s">
        <v>773</v>
      </c>
      <c r="B748">
        <v>1981</v>
      </c>
      <c r="C748" t="s">
        <v>10</v>
      </c>
      <c r="D748">
        <v>24</v>
      </c>
      <c r="E748">
        <v>1</v>
      </c>
      <c r="F748">
        <v>6282.24</v>
      </c>
      <c r="G748" t="s">
        <v>6</v>
      </c>
      <c r="H748" t="s">
        <v>11</v>
      </c>
      <c r="I748" t="s">
        <v>36</v>
      </c>
      <c r="J748" t="s">
        <v>10</v>
      </c>
      <c r="K748">
        <f t="shared" si="44"/>
        <v>1981</v>
      </c>
      <c r="L748" t="s">
        <v>6</v>
      </c>
      <c r="M748" t="s">
        <v>11</v>
      </c>
      <c r="N748" t="str">
        <f t="shared" si="45"/>
        <v>R1011</v>
      </c>
      <c r="O748" t="str">
        <f t="shared" si="46"/>
        <v>24-Nov-1981</v>
      </c>
      <c r="P748" s="10">
        <v>29914</v>
      </c>
      <c r="Q748" s="13">
        <v>6282.24</v>
      </c>
      <c r="R748" s="10">
        <v>45085</v>
      </c>
      <c r="S748" t="str">
        <f t="shared" si="47"/>
        <v>41</v>
      </c>
    </row>
    <row r="749" spans="1:19" x14ac:dyDescent="0.3">
      <c r="A749" t="s">
        <v>774</v>
      </c>
      <c r="B749">
        <v>1981</v>
      </c>
      <c r="C749" t="s">
        <v>29</v>
      </c>
      <c r="D749">
        <v>26</v>
      </c>
      <c r="E749">
        <v>1</v>
      </c>
      <c r="F749">
        <v>6289.75</v>
      </c>
      <c r="G749" t="s">
        <v>6</v>
      </c>
      <c r="H749" t="s">
        <v>7</v>
      </c>
      <c r="I749" t="s">
        <v>8</v>
      </c>
      <c r="J749" t="s">
        <v>29</v>
      </c>
      <c r="K749">
        <f t="shared" si="44"/>
        <v>1981</v>
      </c>
      <c r="L749" t="s">
        <v>6</v>
      </c>
      <c r="M749" t="s">
        <v>7</v>
      </c>
      <c r="N749" t="str">
        <f t="shared" si="45"/>
        <v>R1013</v>
      </c>
      <c r="O749" t="str">
        <f t="shared" si="46"/>
        <v>26-Aug-1981</v>
      </c>
      <c r="P749" s="10">
        <v>29824</v>
      </c>
      <c r="Q749" s="13">
        <v>6289.75</v>
      </c>
      <c r="R749" s="10">
        <v>45085</v>
      </c>
      <c r="S749" t="str">
        <f t="shared" si="47"/>
        <v>41</v>
      </c>
    </row>
    <row r="750" spans="1:19" x14ac:dyDescent="0.3">
      <c r="A750" t="s">
        <v>775</v>
      </c>
      <c r="B750">
        <v>1996</v>
      </c>
      <c r="C750" t="s">
        <v>5</v>
      </c>
      <c r="D750">
        <v>4</v>
      </c>
      <c r="E750">
        <v>0</v>
      </c>
      <c r="F750">
        <v>6293.63</v>
      </c>
      <c r="G750" t="s">
        <v>6</v>
      </c>
      <c r="H750" t="s">
        <v>7</v>
      </c>
      <c r="I750" t="s">
        <v>294</v>
      </c>
      <c r="J750" t="s">
        <v>5</v>
      </c>
      <c r="K750">
        <f t="shared" si="44"/>
        <v>1996</v>
      </c>
      <c r="L750" t="s">
        <v>6</v>
      </c>
      <c r="M750" t="s">
        <v>7</v>
      </c>
      <c r="N750" t="str">
        <f t="shared" si="45"/>
        <v>R1021</v>
      </c>
      <c r="O750" t="str">
        <f t="shared" si="46"/>
        <v>4-Jul-1996</v>
      </c>
      <c r="P750" s="10">
        <v>35250</v>
      </c>
      <c r="Q750" s="13">
        <v>6293.63</v>
      </c>
      <c r="R750" s="10">
        <v>45085</v>
      </c>
      <c r="S750" t="str">
        <f t="shared" si="47"/>
        <v>26</v>
      </c>
    </row>
    <row r="751" spans="1:19" x14ac:dyDescent="0.3">
      <c r="A751" t="s">
        <v>776</v>
      </c>
      <c r="B751">
        <v>1974</v>
      </c>
      <c r="C751" t="s">
        <v>15</v>
      </c>
      <c r="D751">
        <v>17</v>
      </c>
      <c r="E751">
        <v>0</v>
      </c>
      <c r="F751">
        <v>6302.23</v>
      </c>
      <c r="G751" t="s">
        <v>6</v>
      </c>
      <c r="H751" t="s">
        <v>11</v>
      </c>
      <c r="I751" t="s">
        <v>8</v>
      </c>
      <c r="J751" t="s">
        <v>15</v>
      </c>
      <c r="K751">
        <f t="shared" si="44"/>
        <v>1974</v>
      </c>
      <c r="L751" t="s">
        <v>6</v>
      </c>
      <c r="M751" t="s">
        <v>11</v>
      </c>
      <c r="N751" t="str">
        <f t="shared" si="45"/>
        <v>R1013</v>
      </c>
      <c r="O751" t="str">
        <f t="shared" si="46"/>
        <v>17-Sep-1974</v>
      </c>
      <c r="P751" s="10">
        <v>27289</v>
      </c>
      <c r="Q751" s="13">
        <v>6302.23</v>
      </c>
      <c r="R751" s="10">
        <v>45085</v>
      </c>
      <c r="S751" t="str">
        <f t="shared" si="47"/>
        <v>48</v>
      </c>
    </row>
    <row r="752" spans="1:19" x14ac:dyDescent="0.3">
      <c r="A752" t="s">
        <v>777</v>
      </c>
      <c r="B752">
        <v>1969</v>
      </c>
      <c r="C752" t="s">
        <v>15</v>
      </c>
      <c r="D752">
        <v>4</v>
      </c>
      <c r="E752">
        <v>0</v>
      </c>
      <c r="F752">
        <v>6305.61</v>
      </c>
      <c r="G752" t="s">
        <v>6</v>
      </c>
      <c r="H752" t="s">
        <v>6</v>
      </c>
      <c r="I752" t="s">
        <v>18</v>
      </c>
      <c r="J752" t="s">
        <v>15</v>
      </c>
      <c r="K752">
        <f t="shared" si="44"/>
        <v>1969</v>
      </c>
      <c r="L752" t="s">
        <v>6</v>
      </c>
      <c r="M752" t="s">
        <v>6</v>
      </c>
      <c r="N752" t="str">
        <f t="shared" si="45"/>
        <v>R1012</v>
      </c>
      <c r="O752" t="str">
        <f t="shared" si="46"/>
        <v>4-Sep-1969</v>
      </c>
      <c r="P752" s="10">
        <v>25450</v>
      </c>
      <c r="Q752" s="13">
        <v>6305.61</v>
      </c>
      <c r="R752" s="10">
        <v>45085</v>
      </c>
      <c r="S752" t="str">
        <f t="shared" si="47"/>
        <v>53</v>
      </c>
    </row>
    <row r="753" spans="1:19" x14ac:dyDescent="0.3">
      <c r="A753" t="s">
        <v>778</v>
      </c>
      <c r="B753">
        <v>2004</v>
      </c>
      <c r="C753" t="s">
        <v>5</v>
      </c>
      <c r="D753">
        <v>27</v>
      </c>
      <c r="E753">
        <v>0</v>
      </c>
      <c r="F753">
        <v>6311.11</v>
      </c>
      <c r="G753" t="s">
        <v>6</v>
      </c>
      <c r="H753" t="s">
        <v>6</v>
      </c>
      <c r="I753" t="s">
        <v>36</v>
      </c>
      <c r="J753" t="s">
        <v>5</v>
      </c>
      <c r="K753">
        <f t="shared" si="44"/>
        <v>2004</v>
      </c>
      <c r="L753" t="s">
        <v>6</v>
      </c>
      <c r="M753" t="s">
        <v>6</v>
      </c>
      <c r="N753" t="str">
        <f t="shared" si="45"/>
        <v>R1011</v>
      </c>
      <c r="O753" t="str">
        <f t="shared" si="46"/>
        <v>27-Jul-2004</v>
      </c>
      <c r="P753" s="10">
        <v>38195</v>
      </c>
      <c r="Q753" s="13">
        <v>6311.11</v>
      </c>
      <c r="R753" s="10">
        <v>45085</v>
      </c>
      <c r="S753" t="str">
        <f t="shared" si="47"/>
        <v>18</v>
      </c>
    </row>
    <row r="754" spans="1:19" x14ac:dyDescent="0.3">
      <c r="A754" t="s">
        <v>779</v>
      </c>
      <c r="B754">
        <v>1985</v>
      </c>
      <c r="C754" t="s">
        <v>10</v>
      </c>
      <c r="D754">
        <v>19</v>
      </c>
      <c r="E754">
        <v>2</v>
      </c>
      <c r="F754">
        <v>6311.95</v>
      </c>
      <c r="G754" t="s">
        <v>6</v>
      </c>
      <c r="H754" t="s">
        <v>11</v>
      </c>
      <c r="I754" t="s">
        <v>36</v>
      </c>
      <c r="J754" t="s">
        <v>10</v>
      </c>
      <c r="K754">
        <f t="shared" si="44"/>
        <v>1985</v>
      </c>
      <c r="L754" t="s">
        <v>6</v>
      </c>
      <c r="M754" t="s">
        <v>11</v>
      </c>
      <c r="N754" t="str">
        <f t="shared" si="45"/>
        <v>R1011</v>
      </c>
      <c r="O754" t="str">
        <f t="shared" si="46"/>
        <v>19-Nov-1985</v>
      </c>
      <c r="P754" s="10">
        <v>31370</v>
      </c>
      <c r="Q754" s="13">
        <v>6311.95</v>
      </c>
      <c r="R754" s="10">
        <v>45085</v>
      </c>
      <c r="S754" t="str">
        <f t="shared" si="47"/>
        <v>37</v>
      </c>
    </row>
    <row r="755" spans="1:19" x14ac:dyDescent="0.3">
      <c r="A755" t="s">
        <v>780</v>
      </c>
      <c r="B755">
        <v>1985</v>
      </c>
      <c r="C755" t="s">
        <v>25</v>
      </c>
      <c r="D755">
        <v>15</v>
      </c>
      <c r="E755">
        <v>2</v>
      </c>
      <c r="F755">
        <v>6313.76</v>
      </c>
      <c r="G755" t="s">
        <v>6</v>
      </c>
      <c r="H755" t="s">
        <v>11</v>
      </c>
      <c r="I755" t="s">
        <v>8</v>
      </c>
      <c r="J755" t="s">
        <v>25</v>
      </c>
      <c r="K755">
        <f t="shared" si="44"/>
        <v>1985</v>
      </c>
      <c r="L755" t="s">
        <v>6</v>
      </c>
      <c r="M755" t="s">
        <v>11</v>
      </c>
      <c r="N755" t="str">
        <f t="shared" si="45"/>
        <v>R1013</v>
      </c>
      <c r="O755" t="str">
        <f t="shared" si="46"/>
        <v>15-Dec-1985</v>
      </c>
      <c r="P755" s="10">
        <v>31396</v>
      </c>
      <c r="Q755" s="13">
        <v>6313.76</v>
      </c>
      <c r="R755" s="10">
        <v>45085</v>
      </c>
      <c r="S755" t="str">
        <f t="shared" si="47"/>
        <v>37</v>
      </c>
    </row>
    <row r="756" spans="1:19" x14ac:dyDescent="0.3">
      <c r="A756" t="s">
        <v>781</v>
      </c>
      <c r="B756">
        <v>1990</v>
      </c>
      <c r="C756" t="s">
        <v>29</v>
      </c>
      <c r="D756">
        <v>13</v>
      </c>
      <c r="E756">
        <v>3</v>
      </c>
      <c r="F756">
        <v>6334.34</v>
      </c>
      <c r="G756" t="s">
        <v>6</v>
      </c>
      <c r="H756" t="s">
        <v>6</v>
      </c>
      <c r="I756" t="s">
        <v>241</v>
      </c>
      <c r="J756" t="s">
        <v>29</v>
      </c>
      <c r="K756">
        <f t="shared" si="44"/>
        <v>1990</v>
      </c>
      <c r="L756" t="s">
        <v>6</v>
      </c>
      <c r="M756" t="s">
        <v>6</v>
      </c>
      <c r="N756" t="str">
        <f t="shared" si="45"/>
        <v>R1024</v>
      </c>
      <c r="O756" t="str">
        <f t="shared" si="46"/>
        <v>13-Aug-1990</v>
      </c>
      <c r="P756" s="10">
        <v>33098</v>
      </c>
      <c r="Q756" s="13">
        <v>6334.34</v>
      </c>
      <c r="R756" s="10">
        <v>45085</v>
      </c>
      <c r="S756" t="str">
        <f t="shared" si="47"/>
        <v>32</v>
      </c>
    </row>
    <row r="757" spans="1:19" x14ac:dyDescent="0.3">
      <c r="A757" t="s">
        <v>782</v>
      </c>
      <c r="B757">
        <v>1986</v>
      </c>
      <c r="C757" t="s">
        <v>15</v>
      </c>
      <c r="D757">
        <v>25</v>
      </c>
      <c r="E757">
        <v>3</v>
      </c>
      <c r="F757">
        <v>6335.64</v>
      </c>
      <c r="G757" t="s">
        <v>6</v>
      </c>
      <c r="H757" t="s">
        <v>6</v>
      </c>
      <c r="I757" t="s">
        <v>8</v>
      </c>
      <c r="J757" t="s">
        <v>15</v>
      </c>
      <c r="K757">
        <f t="shared" si="44"/>
        <v>1986</v>
      </c>
      <c r="L757" t="s">
        <v>6</v>
      </c>
      <c r="M757" t="s">
        <v>6</v>
      </c>
      <c r="N757" t="str">
        <f t="shared" si="45"/>
        <v>R1013</v>
      </c>
      <c r="O757" t="str">
        <f t="shared" si="46"/>
        <v>25-Sep-1986</v>
      </c>
      <c r="P757" s="10">
        <v>31680</v>
      </c>
      <c r="Q757" s="13">
        <v>6335.64</v>
      </c>
      <c r="R757" s="10">
        <v>45085</v>
      </c>
      <c r="S757" t="str">
        <f t="shared" si="47"/>
        <v>36</v>
      </c>
    </row>
    <row r="758" spans="1:19" x14ac:dyDescent="0.3">
      <c r="A758" t="s">
        <v>783</v>
      </c>
      <c r="B758">
        <v>1983</v>
      </c>
      <c r="C758" t="s">
        <v>31</v>
      </c>
      <c r="D758">
        <v>21</v>
      </c>
      <c r="E758">
        <v>2</v>
      </c>
      <c r="F758">
        <v>6338.08</v>
      </c>
      <c r="G758" t="s">
        <v>6</v>
      </c>
      <c r="H758" t="s">
        <v>11</v>
      </c>
      <c r="I758" t="s">
        <v>8</v>
      </c>
      <c r="J758" t="s">
        <v>31</v>
      </c>
      <c r="K758">
        <f t="shared" si="44"/>
        <v>1983</v>
      </c>
      <c r="L758" t="s">
        <v>6</v>
      </c>
      <c r="M758" t="s">
        <v>11</v>
      </c>
      <c r="N758" t="str">
        <f t="shared" si="45"/>
        <v>R1013</v>
      </c>
      <c r="O758" t="str">
        <f t="shared" si="46"/>
        <v>21-Oct-1983</v>
      </c>
      <c r="P758" s="10">
        <v>30610</v>
      </c>
      <c r="Q758" s="13">
        <v>6338.08</v>
      </c>
      <c r="R758" s="10">
        <v>45085</v>
      </c>
      <c r="S758" t="str">
        <f t="shared" si="47"/>
        <v>39</v>
      </c>
    </row>
    <row r="759" spans="1:19" x14ac:dyDescent="0.3">
      <c r="A759" t="s">
        <v>784</v>
      </c>
      <c r="B759">
        <v>1983</v>
      </c>
      <c r="C759" t="s">
        <v>29</v>
      </c>
      <c r="D759">
        <v>19</v>
      </c>
      <c r="E759">
        <v>2</v>
      </c>
      <c r="F759">
        <v>6356.27</v>
      </c>
      <c r="G759" t="s">
        <v>7</v>
      </c>
      <c r="H759" t="s">
        <v>6</v>
      </c>
      <c r="I759" t="s">
        <v>8</v>
      </c>
      <c r="J759" t="s">
        <v>29</v>
      </c>
      <c r="K759">
        <f t="shared" si="44"/>
        <v>1983</v>
      </c>
      <c r="L759" t="s">
        <v>7</v>
      </c>
      <c r="M759" t="s">
        <v>6</v>
      </c>
      <c r="N759" t="str">
        <f t="shared" si="45"/>
        <v>R1013</v>
      </c>
      <c r="O759" t="str">
        <f t="shared" si="46"/>
        <v>19-Aug-1983</v>
      </c>
      <c r="P759" s="10">
        <v>30547</v>
      </c>
      <c r="Q759" s="13">
        <v>6356.27</v>
      </c>
      <c r="R759" s="10">
        <v>45085</v>
      </c>
      <c r="S759" t="str">
        <f t="shared" si="47"/>
        <v>39</v>
      </c>
    </row>
    <row r="760" spans="1:19" x14ac:dyDescent="0.3">
      <c r="A760" t="s">
        <v>785</v>
      </c>
      <c r="B760">
        <v>1980</v>
      </c>
      <c r="C760" t="s">
        <v>31</v>
      </c>
      <c r="D760">
        <v>30</v>
      </c>
      <c r="E760">
        <v>0</v>
      </c>
      <c r="F760">
        <v>6358.78</v>
      </c>
      <c r="G760" t="s">
        <v>6</v>
      </c>
      <c r="H760" t="s">
        <v>11</v>
      </c>
      <c r="I760" t="s">
        <v>18</v>
      </c>
      <c r="J760" t="s">
        <v>31</v>
      </c>
      <c r="K760">
        <f t="shared" si="44"/>
        <v>1980</v>
      </c>
      <c r="L760" t="s">
        <v>6</v>
      </c>
      <c r="M760" t="s">
        <v>11</v>
      </c>
      <c r="N760" t="str">
        <f t="shared" si="45"/>
        <v>R1012</v>
      </c>
      <c r="O760" t="str">
        <f t="shared" si="46"/>
        <v>30-Oct-1980</v>
      </c>
      <c r="P760" s="10">
        <v>29524</v>
      </c>
      <c r="Q760" s="13">
        <v>6358.78</v>
      </c>
      <c r="R760" s="10">
        <v>45085</v>
      </c>
      <c r="S760" t="str">
        <f t="shared" si="47"/>
        <v>42</v>
      </c>
    </row>
    <row r="761" spans="1:19" x14ac:dyDescent="0.3">
      <c r="A761" t="s">
        <v>786</v>
      </c>
      <c r="B761">
        <v>1989</v>
      </c>
      <c r="C761" t="s">
        <v>13</v>
      </c>
      <c r="D761">
        <v>24</v>
      </c>
      <c r="E761">
        <v>3</v>
      </c>
      <c r="F761">
        <v>6360.99</v>
      </c>
      <c r="G761" t="s">
        <v>6</v>
      </c>
      <c r="H761" t="s">
        <v>6</v>
      </c>
      <c r="I761" t="s">
        <v>18</v>
      </c>
      <c r="J761" t="s">
        <v>13</v>
      </c>
      <c r="K761">
        <f t="shared" si="44"/>
        <v>1989</v>
      </c>
      <c r="L761" t="s">
        <v>6</v>
      </c>
      <c r="M761" t="s">
        <v>6</v>
      </c>
      <c r="N761" t="str">
        <f t="shared" si="45"/>
        <v>R1012</v>
      </c>
      <c r="O761" t="str">
        <f t="shared" si="46"/>
        <v>24-Jun-1989</v>
      </c>
      <c r="P761" s="10">
        <v>32683</v>
      </c>
      <c r="Q761" s="13">
        <v>6360.99</v>
      </c>
      <c r="R761" s="10">
        <v>45085</v>
      </c>
      <c r="S761" t="str">
        <f t="shared" si="47"/>
        <v>33</v>
      </c>
    </row>
    <row r="762" spans="1:19" x14ac:dyDescent="0.3">
      <c r="A762" t="s">
        <v>787</v>
      </c>
      <c r="B762">
        <v>1996</v>
      </c>
      <c r="C762" t="s">
        <v>5</v>
      </c>
      <c r="D762">
        <v>7</v>
      </c>
      <c r="E762">
        <v>0</v>
      </c>
      <c r="F762">
        <v>6361.47</v>
      </c>
      <c r="G762" t="s">
        <v>6</v>
      </c>
      <c r="H762" t="s">
        <v>7</v>
      </c>
      <c r="I762" t="s">
        <v>294</v>
      </c>
      <c r="J762" t="s">
        <v>5</v>
      </c>
      <c r="K762">
        <f t="shared" si="44"/>
        <v>1996</v>
      </c>
      <c r="L762" t="s">
        <v>6</v>
      </c>
      <c r="M762" t="s">
        <v>7</v>
      </c>
      <c r="N762" t="str">
        <f t="shared" si="45"/>
        <v>R1021</v>
      </c>
      <c r="O762" t="str">
        <f t="shared" si="46"/>
        <v>7-Jul-1996</v>
      </c>
      <c r="P762" s="10">
        <v>35253</v>
      </c>
      <c r="Q762" s="13">
        <v>6361.47</v>
      </c>
      <c r="R762" s="10">
        <v>45085</v>
      </c>
      <c r="S762" t="str">
        <f t="shared" si="47"/>
        <v>26</v>
      </c>
    </row>
    <row r="763" spans="1:19" x14ac:dyDescent="0.3">
      <c r="A763" t="s">
        <v>788</v>
      </c>
      <c r="B763">
        <v>1970</v>
      </c>
      <c r="C763" t="s">
        <v>10</v>
      </c>
      <c r="D763">
        <v>9</v>
      </c>
      <c r="E763">
        <v>0</v>
      </c>
      <c r="F763">
        <v>6367.31</v>
      </c>
      <c r="G763" t="s">
        <v>6</v>
      </c>
      <c r="H763" t="s">
        <v>11</v>
      </c>
      <c r="I763" t="s">
        <v>8</v>
      </c>
      <c r="J763" t="s">
        <v>10</v>
      </c>
      <c r="K763">
        <f t="shared" si="44"/>
        <v>1970</v>
      </c>
      <c r="L763" t="s">
        <v>6</v>
      </c>
      <c r="M763" t="s">
        <v>11</v>
      </c>
      <c r="N763" t="str">
        <f t="shared" si="45"/>
        <v>R1013</v>
      </c>
      <c r="O763" t="str">
        <f t="shared" si="46"/>
        <v>9-Nov-1970</v>
      </c>
      <c r="P763" s="10">
        <v>25881</v>
      </c>
      <c r="Q763" s="13">
        <v>6367.31</v>
      </c>
      <c r="R763" s="10">
        <v>45085</v>
      </c>
      <c r="S763" t="str">
        <f t="shared" si="47"/>
        <v>52</v>
      </c>
    </row>
    <row r="764" spans="1:19" x14ac:dyDescent="0.3">
      <c r="A764" t="s">
        <v>789</v>
      </c>
      <c r="B764">
        <v>1984</v>
      </c>
      <c r="C764" t="s">
        <v>29</v>
      </c>
      <c r="D764">
        <v>13</v>
      </c>
      <c r="E764">
        <v>1</v>
      </c>
      <c r="F764">
        <v>6373.56</v>
      </c>
      <c r="G764" t="s">
        <v>6</v>
      </c>
      <c r="H764" t="s">
        <v>11</v>
      </c>
      <c r="I764" t="s">
        <v>18</v>
      </c>
      <c r="J764" t="s">
        <v>29</v>
      </c>
      <c r="K764">
        <f t="shared" si="44"/>
        <v>1984</v>
      </c>
      <c r="L764" t="s">
        <v>6</v>
      </c>
      <c r="M764" t="s">
        <v>11</v>
      </c>
      <c r="N764" t="str">
        <f t="shared" si="45"/>
        <v>R1012</v>
      </c>
      <c r="O764" t="str">
        <f t="shared" si="46"/>
        <v>13-Aug-1984</v>
      </c>
      <c r="P764" s="10">
        <v>30907</v>
      </c>
      <c r="Q764" s="13">
        <v>6373.56</v>
      </c>
      <c r="R764" s="10">
        <v>45085</v>
      </c>
      <c r="S764" t="str">
        <f t="shared" si="47"/>
        <v>38</v>
      </c>
    </row>
    <row r="765" spans="1:19" x14ac:dyDescent="0.3">
      <c r="A765" t="s">
        <v>790</v>
      </c>
      <c r="B765">
        <v>1976</v>
      </c>
      <c r="C765" t="s">
        <v>10</v>
      </c>
      <c r="D765">
        <v>18</v>
      </c>
      <c r="E765">
        <v>2</v>
      </c>
      <c r="F765">
        <v>6374.16</v>
      </c>
      <c r="G765" t="s">
        <v>6</v>
      </c>
      <c r="H765" t="s">
        <v>6</v>
      </c>
      <c r="I765" t="s">
        <v>8</v>
      </c>
      <c r="J765" t="s">
        <v>10</v>
      </c>
      <c r="K765">
        <f t="shared" si="44"/>
        <v>1976</v>
      </c>
      <c r="L765" t="s">
        <v>6</v>
      </c>
      <c r="M765" t="s">
        <v>6</v>
      </c>
      <c r="N765" t="str">
        <f t="shared" si="45"/>
        <v>R1013</v>
      </c>
      <c r="O765" t="str">
        <f t="shared" si="46"/>
        <v>18-Nov-1976</v>
      </c>
      <c r="P765" s="10">
        <v>28082</v>
      </c>
      <c r="Q765" s="13">
        <v>6374.16</v>
      </c>
      <c r="R765" s="10">
        <v>45085</v>
      </c>
      <c r="S765" t="str">
        <f t="shared" si="47"/>
        <v>46</v>
      </c>
    </row>
    <row r="766" spans="1:19" x14ac:dyDescent="0.3">
      <c r="A766" t="s">
        <v>791</v>
      </c>
      <c r="B766">
        <v>1982</v>
      </c>
      <c r="C766" t="s">
        <v>29</v>
      </c>
      <c r="D766">
        <v>6</v>
      </c>
      <c r="E766">
        <v>1</v>
      </c>
      <c r="F766">
        <v>6389.38</v>
      </c>
      <c r="G766" t="s">
        <v>11</v>
      </c>
      <c r="H766" t="s">
        <v>6</v>
      </c>
      <c r="I766" t="s">
        <v>18</v>
      </c>
      <c r="J766" t="s">
        <v>29</v>
      </c>
      <c r="K766">
        <f t="shared" si="44"/>
        <v>1982</v>
      </c>
      <c r="L766" t="s">
        <v>11</v>
      </c>
      <c r="M766" t="s">
        <v>6</v>
      </c>
      <c r="N766" t="str">
        <f t="shared" si="45"/>
        <v>R1012</v>
      </c>
      <c r="O766" t="str">
        <f t="shared" si="46"/>
        <v>6-Aug-1982</v>
      </c>
      <c r="P766" s="10">
        <v>30169</v>
      </c>
      <c r="Q766" s="13">
        <v>6389.38</v>
      </c>
      <c r="R766" s="10">
        <v>45085</v>
      </c>
      <c r="S766" t="str">
        <f t="shared" si="47"/>
        <v>40</v>
      </c>
    </row>
    <row r="767" spans="1:19" x14ac:dyDescent="0.3">
      <c r="A767" t="s">
        <v>792</v>
      </c>
      <c r="B767">
        <v>1997</v>
      </c>
      <c r="C767" t="s">
        <v>29</v>
      </c>
      <c r="D767">
        <v>16</v>
      </c>
      <c r="E767">
        <v>0</v>
      </c>
      <c r="F767">
        <v>6389.53</v>
      </c>
      <c r="G767" t="s">
        <v>6</v>
      </c>
      <c r="H767" t="s">
        <v>6</v>
      </c>
      <c r="I767" t="s">
        <v>294</v>
      </c>
      <c r="J767" t="s">
        <v>29</v>
      </c>
      <c r="K767">
        <f t="shared" si="44"/>
        <v>1997</v>
      </c>
      <c r="L767" t="s">
        <v>6</v>
      </c>
      <c r="M767" t="s">
        <v>6</v>
      </c>
      <c r="N767" t="str">
        <f t="shared" si="45"/>
        <v>R1021</v>
      </c>
      <c r="O767" t="str">
        <f t="shared" si="46"/>
        <v>16-Aug-1997</v>
      </c>
      <c r="P767" s="10">
        <v>35658</v>
      </c>
      <c r="Q767" s="13">
        <v>6389.53</v>
      </c>
      <c r="R767" s="10">
        <v>45085</v>
      </c>
      <c r="S767" t="str">
        <f t="shared" si="47"/>
        <v>25</v>
      </c>
    </row>
    <row r="768" spans="1:19" x14ac:dyDescent="0.3">
      <c r="A768" t="s">
        <v>793</v>
      </c>
      <c r="B768">
        <v>1982</v>
      </c>
      <c r="C768" t="s">
        <v>31</v>
      </c>
      <c r="D768">
        <v>28</v>
      </c>
      <c r="E768">
        <v>1</v>
      </c>
      <c r="F768">
        <v>6393.6</v>
      </c>
      <c r="G768" t="s">
        <v>6</v>
      </c>
      <c r="H768" t="s">
        <v>11</v>
      </c>
      <c r="I768" t="s">
        <v>18</v>
      </c>
      <c r="J768" t="s">
        <v>31</v>
      </c>
      <c r="K768">
        <f t="shared" si="44"/>
        <v>1982</v>
      </c>
      <c r="L768" t="s">
        <v>6</v>
      </c>
      <c r="M768" t="s">
        <v>11</v>
      </c>
      <c r="N768" t="str">
        <f t="shared" si="45"/>
        <v>R1012</v>
      </c>
      <c r="O768" t="str">
        <f t="shared" si="46"/>
        <v>28-Oct-1982</v>
      </c>
      <c r="P768" s="10">
        <v>30252</v>
      </c>
      <c r="Q768" s="13">
        <v>6393.6</v>
      </c>
      <c r="R768" s="10">
        <v>45085</v>
      </c>
      <c r="S768" t="str">
        <f t="shared" si="47"/>
        <v>40</v>
      </c>
    </row>
    <row r="769" spans="1:19" x14ac:dyDescent="0.3">
      <c r="A769" t="s">
        <v>794</v>
      </c>
      <c r="B769">
        <v>1987</v>
      </c>
      <c r="C769" t="s">
        <v>15</v>
      </c>
      <c r="D769">
        <v>9</v>
      </c>
      <c r="E769">
        <v>2</v>
      </c>
      <c r="F769">
        <v>6402.29</v>
      </c>
      <c r="G769" t="s">
        <v>6</v>
      </c>
      <c r="H769" t="s">
        <v>7</v>
      </c>
      <c r="I769" t="s">
        <v>241</v>
      </c>
      <c r="J769" t="s">
        <v>15</v>
      </c>
      <c r="K769">
        <f t="shared" si="44"/>
        <v>1987</v>
      </c>
      <c r="L769" t="s">
        <v>6</v>
      </c>
      <c r="M769" t="s">
        <v>7</v>
      </c>
      <c r="N769" t="str">
        <f t="shared" si="45"/>
        <v>R1024</v>
      </c>
      <c r="O769" t="str">
        <f t="shared" si="46"/>
        <v>9-Sep-1987</v>
      </c>
      <c r="P769" s="10">
        <v>32029</v>
      </c>
      <c r="Q769" s="13">
        <v>6402.29</v>
      </c>
      <c r="R769" s="10">
        <v>45085</v>
      </c>
      <c r="S769" t="str">
        <f t="shared" si="47"/>
        <v>35</v>
      </c>
    </row>
    <row r="770" spans="1:19" x14ac:dyDescent="0.3">
      <c r="A770" t="s">
        <v>795</v>
      </c>
      <c r="B770">
        <v>1985</v>
      </c>
      <c r="C770" t="s">
        <v>25</v>
      </c>
      <c r="D770">
        <v>10</v>
      </c>
      <c r="E770">
        <v>2</v>
      </c>
      <c r="F770">
        <v>6406.41</v>
      </c>
      <c r="G770" t="s">
        <v>11</v>
      </c>
      <c r="H770" t="s">
        <v>7</v>
      </c>
      <c r="I770" t="s">
        <v>270</v>
      </c>
      <c r="J770" t="s">
        <v>25</v>
      </c>
      <c r="K770">
        <f t="shared" si="44"/>
        <v>1985</v>
      </c>
      <c r="L770" t="s">
        <v>11</v>
      </c>
      <c r="M770" t="s">
        <v>7</v>
      </c>
      <c r="N770" t="str">
        <f t="shared" si="45"/>
        <v>R1014</v>
      </c>
      <c r="O770" t="str">
        <f t="shared" si="46"/>
        <v>10-Dec-1985</v>
      </c>
      <c r="P770" s="10">
        <v>31391</v>
      </c>
      <c r="Q770" s="13">
        <v>6406.41</v>
      </c>
      <c r="R770" s="10">
        <v>45085</v>
      </c>
      <c r="S770" t="str">
        <f t="shared" si="47"/>
        <v>37</v>
      </c>
    </row>
    <row r="771" spans="1:19" x14ac:dyDescent="0.3">
      <c r="A771" t="s">
        <v>796</v>
      </c>
      <c r="B771">
        <v>1970</v>
      </c>
      <c r="C771" t="s">
        <v>29</v>
      </c>
      <c r="D771">
        <v>20</v>
      </c>
      <c r="E771">
        <v>0</v>
      </c>
      <c r="F771">
        <v>6407.05</v>
      </c>
      <c r="G771" t="s">
        <v>6</v>
      </c>
      <c r="H771" t="s">
        <v>11</v>
      </c>
      <c r="I771" t="s">
        <v>8</v>
      </c>
      <c r="J771" t="s">
        <v>29</v>
      </c>
      <c r="K771">
        <f t="shared" ref="K771:K834" si="48">INT(IF(ISBLANK(B771),AVERAGE($B$2:$B$2344),B771))</f>
        <v>1970</v>
      </c>
      <c r="L771" t="s">
        <v>6</v>
      </c>
      <c r="M771" t="s">
        <v>11</v>
      </c>
      <c r="N771" t="str">
        <f t="shared" ref="N771:N834" si="49">IF(ISBLANK(I771),"Unknown",I771)</f>
        <v>R1013</v>
      </c>
      <c r="O771" t="str">
        <f t="shared" ref="O771:O834" si="50">CONCATENATE(D771,"-",J771,"-",K771)</f>
        <v>20-Aug-1970</v>
      </c>
      <c r="P771" s="10">
        <v>25800</v>
      </c>
      <c r="Q771" s="13">
        <v>6407.05</v>
      </c>
      <c r="R771" s="10">
        <v>45085</v>
      </c>
      <c r="S771" t="str">
        <f t="shared" ref="S771:S834" si="51">TEXT($R$2-P771,"Y")</f>
        <v>52</v>
      </c>
    </row>
    <row r="772" spans="1:19" x14ac:dyDescent="0.3">
      <c r="A772" t="s">
        <v>797</v>
      </c>
      <c r="B772">
        <v>1971</v>
      </c>
      <c r="C772" t="s">
        <v>29</v>
      </c>
      <c r="D772">
        <v>22</v>
      </c>
      <c r="E772">
        <v>0</v>
      </c>
      <c r="F772">
        <v>6412.34</v>
      </c>
      <c r="G772" t="s">
        <v>6</v>
      </c>
      <c r="H772" t="s">
        <v>7</v>
      </c>
      <c r="I772" t="s">
        <v>8</v>
      </c>
      <c r="J772" t="s">
        <v>29</v>
      </c>
      <c r="K772">
        <f t="shared" si="48"/>
        <v>1971</v>
      </c>
      <c r="L772" t="s">
        <v>6</v>
      </c>
      <c r="M772" t="s">
        <v>7</v>
      </c>
      <c r="N772" t="str">
        <f t="shared" si="49"/>
        <v>R1013</v>
      </c>
      <c r="O772" t="str">
        <f t="shared" si="50"/>
        <v>22-Aug-1971</v>
      </c>
      <c r="P772" s="10">
        <v>26167</v>
      </c>
      <c r="Q772" s="13">
        <v>6412.34</v>
      </c>
      <c r="R772" s="10">
        <v>45085</v>
      </c>
      <c r="S772" t="str">
        <f t="shared" si="51"/>
        <v>51</v>
      </c>
    </row>
    <row r="773" spans="1:19" x14ac:dyDescent="0.3">
      <c r="A773" t="s">
        <v>798</v>
      </c>
      <c r="B773">
        <v>1987</v>
      </c>
      <c r="C773" t="s">
        <v>15</v>
      </c>
      <c r="D773">
        <v>4</v>
      </c>
      <c r="E773">
        <v>3</v>
      </c>
      <c r="F773">
        <v>6414.18</v>
      </c>
      <c r="G773" t="s">
        <v>6</v>
      </c>
      <c r="H773" t="s">
        <v>6</v>
      </c>
      <c r="I773" t="s">
        <v>36</v>
      </c>
      <c r="J773" t="s">
        <v>15</v>
      </c>
      <c r="K773">
        <f t="shared" si="48"/>
        <v>1987</v>
      </c>
      <c r="L773" t="s">
        <v>6</v>
      </c>
      <c r="M773" t="s">
        <v>6</v>
      </c>
      <c r="N773" t="str">
        <f t="shared" si="49"/>
        <v>R1011</v>
      </c>
      <c r="O773" t="str">
        <f t="shared" si="50"/>
        <v>4-Sep-1987</v>
      </c>
      <c r="P773" s="10">
        <v>32024</v>
      </c>
      <c r="Q773" s="13">
        <v>6414.18</v>
      </c>
      <c r="R773" s="10">
        <v>45085</v>
      </c>
      <c r="S773" t="str">
        <f t="shared" si="51"/>
        <v>35</v>
      </c>
    </row>
    <row r="774" spans="1:19" x14ac:dyDescent="0.3">
      <c r="A774" t="s">
        <v>799</v>
      </c>
      <c r="B774">
        <v>1976</v>
      </c>
      <c r="C774" t="s">
        <v>25</v>
      </c>
      <c r="D774">
        <v>30</v>
      </c>
      <c r="E774">
        <v>2</v>
      </c>
      <c r="F774">
        <v>6417.28</v>
      </c>
      <c r="G774" t="s">
        <v>6</v>
      </c>
      <c r="H774" t="s">
        <v>7</v>
      </c>
      <c r="I774" t="s">
        <v>8</v>
      </c>
      <c r="J774" t="s">
        <v>25</v>
      </c>
      <c r="K774">
        <f t="shared" si="48"/>
        <v>1976</v>
      </c>
      <c r="L774" t="s">
        <v>6</v>
      </c>
      <c r="M774" t="s">
        <v>7</v>
      </c>
      <c r="N774" t="str">
        <f t="shared" si="49"/>
        <v>R1013</v>
      </c>
      <c r="O774" t="str">
        <f t="shared" si="50"/>
        <v>30-Dec-1976</v>
      </c>
      <c r="P774" s="10">
        <v>28124</v>
      </c>
      <c r="Q774" s="13">
        <v>6417.28</v>
      </c>
      <c r="R774" s="10">
        <v>45085</v>
      </c>
      <c r="S774" t="str">
        <f t="shared" si="51"/>
        <v>46</v>
      </c>
    </row>
    <row r="775" spans="1:19" x14ac:dyDescent="0.3">
      <c r="A775" t="s">
        <v>800</v>
      </c>
      <c r="B775">
        <v>1975</v>
      </c>
      <c r="C775" t="s">
        <v>29</v>
      </c>
      <c r="D775">
        <v>5</v>
      </c>
      <c r="E775">
        <v>1</v>
      </c>
      <c r="F775">
        <v>6423.48</v>
      </c>
      <c r="G775" t="s">
        <v>6</v>
      </c>
      <c r="H775" t="s">
        <v>7</v>
      </c>
      <c r="I775" t="s">
        <v>8</v>
      </c>
      <c r="J775" t="s">
        <v>29</v>
      </c>
      <c r="K775">
        <f t="shared" si="48"/>
        <v>1975</v>
      </c>
      <c r="L775" t="s">
        <v>6</v>
      </c>
      <c r="M775" t="s">
        <v>7</v>
      </c>
      <c r="N775" t="str">
        <f t="shared" si="49"/>
        <v>R1013</v>
      </c>
      <c r="O775" t="str">
        <f t="shared" si="50"/>
        <v>5-Aug-1975</v>
      </c>
      <c r="P775" s="10">
        <v>27611</v>
      </c>
      <c r="Q775" s="13">
        <v>6423.48</v>
      </c>
      <c r="R775" s="10">
        <v>45085</v>
      </c>
      <c r="S775" t="str">
        <f t="shared" si="51"/>
        <v>47</v>
      </c>
    </row>
    <row r="776" spans="1:19" x14ac:dyDescent="0.3">
      <c r="A776" t="s">
        <v>801</v>
      </c>
      <c r="B776">
        <v>1985</v>
      </c>
      <c r="C776" t="s">
        <v>5</v>
      </c>
      <c r="D776">
        <v>22</v>
      </c>
      <c r="E776">
        <v>3</v>
      </c>
      <c r="F776">
        <v>6435.62</v>
      </c>
      <c r="G776" t="s">
        <v>7</v>
      </c>
      <c r="H776" t="s">
        <v>6</v>
      </c>
      <c r="I776" t="s">
        <v>8</v>
      </c>
      <c r="J776" t="s">
        <v>5</v>
      </c>
      <c r="K776">
        <f t="shared" si="48"/>
        <v>1985</v>
      </c>
      <c r="L776" t="s">
        <v>7</v>
      </c>
      <c r="M776" t="s">
        <v>6</v>
      </c>
      <c r="N776" t="str">
        <f t="shared" si="49"/>
        <v>R1013</v>
      </c>
      <c r="O776" t="str">
        <f t="shared" si="50"/>
        <v>22-Jul-1985</v>
      </c>
      <c r="P776" s="10">
        <v>31250</v>
      </c>
      <c r="Q776" s="13">
        <v>6435.62</v>
      </c>
      <c r="R776" s="10">
        <v>45085</v>
      </c>
      <c r="S776" t="str">
        <f t="shared" si="51"/>
        <v>37</v>
      </c>
    </row>
    <row r="777" spans="1:19" x14ac:dyDescent="0.3">
      <c r="A777" t="s">
        <v>802</v>
      </c>
      <c r="B777">
        <v>1984</v>
      </c>
      <c r="C777" t="s">
        <v>29</v>
      </c>
      <c r="D777">
        <v>26</v>
      </c>
      <c r="E777">
        <v>2</v>
      </c>
      <c r="F777">
        <v>6455.86</v>
      </c>
      <c r="G777" t="s">
        <v>7</v>
      </c>
      <c r="H777" t="s">
        <v>7</v>
      </c>
      <c r="I777" t="s">
        <v>18</v>
      </c>
      <c r="J777" t="s">
        <v>29</v>
      </c>
      <c r="K777">
        <f t="shared" si="48"/>
        <v>1984</v>
      </c>
      <c r="L777" t="s">
        <v>7</v>
      </c>
      <c r="M777" t="s">
        <v>7</v>
      </c>
      <c r="N777" t="str">
        <f t="shared" si="49"/>
        <v>R1012</v>
      </c>
      <c r="O777" t="str">
        <f t="shared" si="50"/>
        <v>26-Aug-1984</v>
      </c>
      <c r="P777" s="10">
        <v>30920</v>
      </c>
      <c r="Q777" s="13">
        <v>6455.86</v>
      </c>
      <c r="R777" s="10">
        <v>45085</v>
      </c>
      <c r="S777" t="str">
        <f t="shared" si="51"/>
        <v>38</v>
      </c>
    </row>
    <row r="778" spans="1:19" x14ac:dyDescent="0.3">
      <c r="A778" t="s">
        <v>803</v>
      </c>
      <c r="B778">
        <v>1984</v>
      </c>
      <c r="C778" t="s">
        <v>10</v>
      </c>
      <c r="D778">
        <v>1</v>
      </c>
      <c r="E778">
        <v>2</v>
      </c>
      <c r="F778">
        <v>6457.84</v>
      </c>
      <c r="G778" t="s">
        <v>6</v>
      </c>
      <c r="H778" t="s">
        <v>7</v>
      </c>
      <c r="I778" t="s">
        <v>18</v>
      </c>
      <c r="J778" t="s">
        <v>10</v>
      </c>
      <c r="K778">
        <f t="shared" si="48"/>
        <v>1984</v>
      </c>
      <c r="L778" t="s">
        <v>6</v>
      </c>
      <c r="M778" t="s">
        <v>7</v>
      </c>
      <c r="N778" t="str">
        <f t="shared" si="49"/>
        <v>R1012</v>
      </c>
      <c r="O778" t="str">
        <f t="shared" si="50"/>
        <v>1-Nov-1984</v>
      </c>
      <c r="P778" s="10">
        <v>30987</v>
      </c>
      <c r="Q778" s="13">
        <v>6457.84</v>
      </c>
      <c r="R778" s="10">
        <v>45085</v>
      </c>
      <c r="S778" t="str">
        <f t="shared" si="51"/>
        <v>38</v>
      </c>
    </row>
    <row r="779" spans="1:19" x14ac:dyDescent="0.3">
      <c r="A779" t="s">
        <v>804</v>
      </c>
      <c r="B779">
        <v>1981</v>
      </c>
      <c r="C779" t="s">
        <v>5</v>
      </c>
      <c r="D779">
        <v>27</v>
      </c>
      <c r="E779">
        <v>1</v>
      </c>
      <c r="F779">
        <v>6473.15</v>
      </c>
      <c r="G779" t="s">
        <v>6</v>
      </c>
      <c r="H779" t="s">
        <v>6</v>
      </c>
      <c r="I779" t="s">
        <v>8</v>
      </c>
      <c r="J779" t="s">
        <v>5</v>
      </c>
      <c r="K779">
        <f t="shared" si="48"/>
        <v>1981</v>
      </c>
      <c r="L779" t="s">
        <v>6</v>
      </c>
      <c r="M779" t="s">
        <v>6</v>
      </c>
      <c r="N779" t="str">
        <f t="shared" si="49"/>
        <v>R1013</v>
      </c>
      <c r="O779" t="str">
        <f t="shared" si="50"/>
        <v>27-Jul-1981</v>
      </c>
      <c r="P779" s="10">
        <v>29794</v>
      </c>
      <c r="Q779" s="13">
        <v>6473.15</v>
      </c>
      <c r="R779" s="10">
        <v>45085</v>
      </c>
      <c r="S779" t="str">
        <f t="shared" si="51"/>
        <v>41</v>
      </c>
    </row>
    <row r="780" spans="1:19" x14ac:dyDescent="0.3">
      <c r="A780" t="s">
        <v>805</v>
      </c>
      <c r="B780">
        <v>1980</v>
      </c>
      <c r="C780" t="s">
        <v>13</v>
      </c>
      <c r="D780">
        <v>8</v>
      </c>
      <c r="E780">
        <v>0</v>
      </c>
      <c r="F780">
        <v>6474.01</v>
      </c>
      <c r="G780" t="s">
        <v>6</v>
      </c>
      <c r="H780" t="s">
        <v>7</v>
      </c>
      <c r="I780" t="s">
        <v>36</v>
      </c>
      <c r="J780" t="s">
        <v>13</v>
      </c>
      <c r="K780">
        <f t="shared" si="48"/>
        <v>1980</v>
      </c>
      <c r="L780" t="s">
        <v>6</v>
      </c>
      <c r="M780" t="s">
        <v>7</v>
      </c>
      <c r="N780" t="str">
        <f t="shared" si="49"/>
        <v>R1011</v>
      </c>
      <c r="O780" t="str">
        <f t="shared" si="50"/>
        <v>8-Jun-1980</v>
      </c>
      <c r="P780" s="10">
        <v>29380</v>
      </c>
      <c r="Q780" s="13">
        <v>6474.01</v>
      </c>
      <c r="R780" s="10">
        <v>45085</v>
      </c>
      <c r="S780" t="str">
        <f t="shared" si="51"/>
        <v>42</v>
      </c>
    </row>
    <row r="781" spans="1:19" x14ac:dyDescent="0.3">
      <c r="A781" t="s">
        <v>806</v>
      </c>
      <c r="B781">
        <v>1970</v>
      </c>
      <c r="C781" t="s">
        <v>25</v>
      </c>
      <c r="D781">
        <v>1</v>
      </c>
      <c r="E781">
        <v>0</v>
      </c>
      <c r="F781">
        <v>6481.67</v>
      </c>
      <c r="G781" t="s">
        <v>6</v>
      </c>
      <c r="H781" t="s">
        <v>6</v>
      </c>
      <c r="I781" t="s">
        <v>8</v>
      </c>
      <c r="J781" t="s">
        <v>25</v>
      </c>
      <c r="K781">
        <f t="shared" si="48"/>
        <v>1970</v>
      </c>
      <c r="L781" t="s">
        <v>6</v>
      </c>
      <c r="M781" t="s">
        <v>6</v>
      </c>
      <c r="N781" t="str">
        <f t="shared" si="49"/>
        <v>R1013</v>
      </c>
      <c r="O781" t="str">
        <f t="shared" si="50"/>
        <v>1-Dec-1970</v>
      </c>
      <c r="P781" s="10">
        <v>25903</v>
      </c>
      <c r="Q781" s="13">
        <v>6481.67</v>
      </c>
      <c r="R781" s="10">
        <v>45085</v>
      </c>
      <c r="S781" t="str">
        <f t="shared" si="51"/>
        <v>52</v>
      </c>
    </row>
    <row r="782" spans="1:19" x14ac:dyDescent="0.3">
      <c r="A782" t="s">
        <v>807</v>
      </c>
      <c r="B782">
        <v>1982</v>
      </c>
      <c r="C782" t="s">
        <v>31</v>
      </c>
      <c r="D782">
        <v>9</v>
      </c>
      <c r="E782">
        <v>1</v>
      </c>
      <c r="F782">
        <v>6496.89</v>
      </c>
      <c r="G782" t="s">
        <v>6</v>
      </c>
      <c r="H782" t="s">
        <v>7</v>
      </c>
      <c r="I782" t="s">
        <v>36</v>
      </c>
      <c r="J782" t="s">
        <v>31</v>
      </c>
      <c r="K782">
        <f t="shared" si="48"/>
        <v>1982</v>
      </c>
      <c r="L782" t="s">
        <v>6</v>
      </c>
      <c r="M782" t="s">
        <v>7</v>
      </c>
      <c r="N782" t="str">
        <f t="shared" si="49"/>
        <v>R1011</v>
      </c>
      <c r="O782" t="str">
        <f t="shared" si="50"/>
        <v>9-Oct-1982</v>
      </c>
      <c r="P782" s="10">
        <v>30233</v>
      </c>
      <c r="Q782" s="13">
        <v>6496.89</v>
      </c>
      <c r="R782" s="10">
        <v>45085</v>
      </c>
      <c r="S782" t="str">
        <f t="shared" si="51"/>
        <v>40</v>
      </c>
    </row>
    <row r="783" spans="1:19" x14ac:dyDescent="0.3">
      <c r="A783" t="s">
        <v>808</v>
      </c>
      <c r="B783">
        <v>1982</v>
      </c>
      <c r="C783" t="s">
        <v>29</v>
      </c>
      <c r="D783">
        <v>28</v>
      </c>
      <c r="E783">
        <v>1</v>
      </c>
      <c r="F783">
        <v>6500.24</v>
      </c>
      <c r="G783" t="s">
        <v>6</v>
      </c>
      <c r="H783" t="s">
        <v>6</v>
      </c>
      <c r="I783" t="s">
        <v>8</v>
      </c>
      <c r="J783" t="s">
        <v>29</v>
      </c>
      <c r="K783">
        <f t="shared" si="48"/>
        <v>1982</v>
      </c>
      <c r="L783" t="s">
        <v>6</v>
      </c>
      <c r="M783" t="s">
        <v>6</v>
      </c>
      <c r="N783" t="str">
        <f t="shared" si="49"/>
        <v>R1013</v>
      </c>
      <c r="O783" t="str">
        <f t="shared" si="50"/>
        <v>28-Aug-1982</v>
      </c>
      <c r="P783" s="10">
        <v>30191</v>
      </c>
      <c r="Q783" s="13">
        <v>6500.24</v>
      </c>
      <c r="R783" s="10">
        <v>45085</v>
      </c>
      <c r="S783" t="str">
        <f t="shared" si="51"/>
        <v>40</v>
      </c>
    </row>
    <row r="784" spans="1:19" x14ac:dyDescent="0.3">
      <c r="A784" t="s">
        <v>809</v>
      </c>
      <c r="B784">
        <v>1994</v>
      </c>
      <c r="C784" t="s">
        <v>5</v>
      </c>
      <c r="D784">
        <v>7</v>
      </c>
      <c r="E784">
        <v>0</v>
      </c>
      <c r="F784">
        <v>6512.24</v>
      </c>
      <c r="G784" t="s">
        <v>6</v>
      </c>
      <c r="H784" t="s">
        <v>11</v>
      </c>
      <c r="I784" t="s">
        <v>294</v>
      </c>
      <c r="J784" t="s">
        <v>5</v>
      </c>
      <c r="K784">
        <f t="shared" si="48"/>
        <v>1994</v>
      </c>
      <c r="L784" t="s">
        <v>6</v>
      </c>
      <c r="M784" t="s">
        <v>11</v>
      </c>
      <c r="N784" t="str">
        <f t="shared" si="49"/>
        <v>R1021</v>
      </c>
      <c r="O784" t="str">
        <f t="shared" si="50"/>
        <v>7-Jul-1994</v>
      </c>
      <c r="P784" s="10">
        <v>34522</v>
      </c>
      <c r="Q784" s="13">
        <v>6512.24</v>
      </c>
      <c r="R784" s="10">
        <v>45085</v>
      </c>
      <c r="S784" t="str">
        <f t="shared" si="51"/>
        <v>28</v>
      </c>
    </row>
    <row r="785" spans="1:19" x14ac:dyDescent="0.3">
      <c r="A785" t="s">
        <v>810</v>
      </c>
      <c r="B785">
        <v>1976</v>
      </c>
      <c r="C785" t="s">
        <v>31</v>
      </c>
      <c r="D785">
        <v>23</v>
      </c>
      <c r="E785">
        <v>2</v>
      </c>
      <c r="F785">
        <v>6529.21</v>
      </c>
      <c r="G785" t="s">
        <v>6</v>
      </c>
      <c r="H785" t="s">
        <v>11</v>
      </c>
      <c r="I785" t="s">
        <v>8</v>
      </c>
      <c r="J785" t="s">
        <v>31</v>
      </c>
      <c r="K785">
        <f t="shared" si="48"/>
        <v>1976</v>
      </c>
      <c r="L785" t="s">
        <v>6</v>
      </c>
      <c r="M785" t="s">
        <v>11</v>
      </c>
      <c r="N785" t="str">
        <f t="shared" si="49"/>
        <v>R1013</v>
      </c>
      <c r="O785" t="str">
        <f t="shared" si="50"/>
        <v>23-Oct-1976</v>
      </c>
      <c r="P785" s="10">
        <v>28056</v>
      </c>
      <c r="Q785" s="13">
        <v>6529.21</v>
      </c>
      <c r="R785" s="10">
        <v>45085</v>
      </c>
      <c r="S785" t="str">
        <f t="shared" si="51"/>
        <v>46</v>
      </c>
    </row>
    <row r="786" spans="1:19" x14ac:dyDescent="0.3">
      <c r="A786" t="s">
        <v>811</v>
      </c>
      <c r="B786">
        <v>1982</v>
      </c>
      <c r="C786" t="s">
        <v>29</v>
      </c>
      <c r="D786">
        <v>12</v>
      </c>
      <c r="E786">
        <v>3</v>
      </c>
      <c r="F786">
        <v>6532.04</v>
      </c>
      <c r="G786" t="s">
        <v>6</v>
      </c>
      <c r="H786" t="s">
        <v>11</v>
      </c>
      <c r="I786" t="s">
        <v>8</v>
      </c>
      <c r="J786" t="s">
        <v>29</v>
      </c>
      <c r="K786">
        <f t="shared" si="48"/>
        <v>1982</v>
      </c>
      <c r="L786" t="s">
        <v>6</v>
      </c>
      <c r="M786" t="s">
        <v>11</v>
      </c>
      <c r="N786" t="str">
        <f t="shared" si="49"/>
        <v>R1013</v>
      </c>
      <c r="O786" t="str">
        <f t="shared" si="50"/>
        <v>12-Aug-1982</v>
      </c>
      <c r="P786" s="10">
        <v>30175</v>
      </c>
      <c r="Q786" s="13">
        <v>6532.04</v>
      </c>
      <c r="R786" s="10">
        <v>45085</v>
      </c>
      <c r="S786" t="str">
        <f t="shared" si="51"/>
        <v>40</v>
      </c>
    </row>
    <row r="787" spans="1:19" x14ac:dyDescent="0.3">
      <c r="A787" t="s">
        <v>812</v>
      </c>
      <c r="B787">
        <v>1982</v>
      </c>
      <c r="C787" t="s">
        <v>31</v>
      </c>
      <c r="D787">
        <v>2</v>
      </c>
      <c r="E787">
        <v>3</v>
      </c>
      <c r="F787">
        <v>6536.68</v>
      </c>
      <c r="G787" t="s">
        <v>6</v>
      </c>
      <c r="H787" t="s">
        <v>6</v>
      </c>
      <c r="I787" t="s">
        <v>18</v>
      </c>
      <c r="J787" t="s">
        <v>31</v>
      </c>
      <c r="K787">
        <f t="shared" si="48"/>
        <v>1982</v>
      </c>
      <c r="L787" t="s">
        <v>6</v>
      </c>
      <c r="M787" t="s">
        <v>6</v>
      </c>
      <c r="N787" t="str">
        <f t="shared" si="49"/>
        <v>R1012</v>
      </c>
      <c r="O787" t="str">
        <f t="shared" si="50"/>
        <v>2-Oct-1982</v>
      </c>
      <c r="P787" s="10">
        <v>30226</v>
      </c>
      <c r="Q787" s="13">
        <v>6536.68</v>
      </c>
      <c r="R787" s="10">
        <v>45085</v>
      </c>
      <c r="S787" t="str">
        <f t="shared" si="51"/>
        <v>40</v>
      </c>
    </row>
    <row r="788" spans="1:19" x14ac:dyDescent="0.3">
      <c r="A788" t="s">
        <v>813</v>
      </c>
      <c r="B788">
        <v>1969</v>
      </c>
      <c r="C788" t="s">
        <v>25</v>
      </c>
      <c r="D788">
        <v>3</v>
      </c>
      <c r="E788">
        <v>0</v>
      </c>
      <c r="F788">
        <v>6546.16</v>
      </c>
      <c r="G788" t="s">
        <v>6</v>
      </c>
      <c r="H788" t="s">
        <v>7</v>
      </c>
      <c r="I788" t="s">
        <v>8</v>
      </c>
      <c r="J788" t="s">
        <v>25</v>
      </c>
      <c r="K788">
        <f t="shared" si="48"/>
        <v>1969</v>
      </c>
      <c r="L788" t="s">
        <v>6</v>
      </c>
      <c r="M788" t="s">
        <v>7</v>
      </c>
      <c r="N788" t="str">
        <f t="shared" si="49"/>
        <v>R1013</v>
      </c>
      <c r="O788" t="str">
        <f t="shared" si="50"/>
        <v>3-Dec-1969</v>
      </c>
      <c r="P788" s="10">
        <v>25540</v>
      </c>
      <c r="Q788" s="13">
        <v>6546.16</v>
      </c>
      <c r="R788" s="10">
        <v>45085</v>
      </c>
      <c r="S788" t="str">
        <f t="shared" si="51"/>
        <v>53</v>
      </c>
    </row>
    <row r="789" spans="1:19" x14ac:dyDescent="0.3">
      <c r="A789" t="s">
        <v>814</v>
      </c>
      <c r="B789">
        <v>1986</v>
      </c>
      <c r="C789" t="s">
        <v>25</v>
      </c>
      <c r="D789">
        <v>18</v>
      </c>
      <c r="E789">
        <v>3</v>
      </c>
      <c r="F789">
        <v>6548.2</v>
      </c>
      <c r="G789" t="s">
        <v>6</v>
      </c>
      <c r="H789" t="s">
        <v>7</v>
      </c>
      <c r="I789" t="s">
        <v>18</v>
      </c>
      <c r="J789" t="s">
        <v>25</v>
      </c>
      <c r="K789">
        <f t="shared" si="48"/>
        <v>1986</v>
      </c>
      <c r="L789" t="s">
        <v>6</v>
      </c>
      <c r="M789" t="s">
        <v>7</v>
      </c>
      <c r="N789" t="str">
        <f t="shared" si="49"/>
        <v>R1012</v>
      </c>
      <c r="O789" t="str">
        <f t="shared" si="50"/>
        <v>18-Dec-1986</v>
      </c>
      <c r="P789" s="10">
        <v>31764</v>
      </c>
      <c r="Q789" s="13">
        <v>6548.2</v>
      </c>
      <c r="R789" s="10">
        <v>45085</v>
      </c>
      <c r="S789" t="str">
        <f t="shared" si="51"/>
        <v>36</v>
      </c>
    </row>
    <row r="790" spans="1:19" x14ac:dyDescent="0.3">
      <c r="A790" t="s">
        <v>815</v>
      </c>
      <c r="B790">
        <v>1989</v>
      </c>
      <c r="C790" t="s">
        <v>29</v>
      </c>
      <c r="D790">
        <v>6</v>
      </c>
      <c r="E790">
        <v>3</v>
      </c>
      <c r="F790">
        <v>6551.75</v>
      </c>
      <c r="G790" t="s">
        <v>6</v>
      </c>
      <c r="H790" t="s">
        <v>6</v>
      </c>
      <c r="I790" t="s">
        <v>241</v>
      </c>
      <c r="J790" t="s">
        <v>29</v>
      </c>
      <c r="K790">
        <f t="shared" si="48"/>
        <v>1989</v>
      </c>
      <c r="L790" t="s">
        <v>6</v>
      </c>
      <c r="M790" t="s">
        <v>6</v>
      </c>
      <c r="N790" t="str">
        <f t="shared" si="49"/>
        <v>R1024</v>
      </c>
      <c r="O790" t="str">
        <f t="shared" si="50"/>
        <v>6-Aug-1989</v>
      </c>
      <c r="P790" s="10">
        <v>32726</v>
      </c>
      <c r="Q790" s="13">
        <v>6551.75</v>
      </c>
      <c r="R790" s="10">
        <v>45085</v>
      </c>
      <c r="S790" t="str">
        <f t="shared" si="51"/>
        <v>33</v>
      </c>
    </row>
    <row r="791" spans="1:19" x14ac:dyDescent="0.3">
      <c r="A791" t="s">
        <v>816</v>
      </c>
      <c r="B791">
        <v>1968</v>
      </c>
      <c r="C791" t="s">
        <v>25</v>
      </c>
      <c r="D791">
        <v>11</v>
      </c>
      <c r="E791">
        <v>0</v>
      </c>
      <c r="F791">
        <v>6552.01</v>
      </c>
      <c r="G791" t="s">
        <v>7</v>
      </c>
      <c r="H791" t="s">
        <v>6</v>
      </c>
      <c r="I791" t="s">
        <v>8</v>
      </c>
      <c r="J791" t="s">
        <v>25</v>
      </c>
      <c r="K791">
        <f t="shared" si="48"/>
        <v>1968</v>
      </c>
      <c r="L791" t="s">
        <v>7</v>
      </c>
      <c r="M791" t="s">
        <v>6</v>
      </c>
      <c r="N791" t="str">
        <f t="shared" si="49"/>
        <v>R1013</v>
      </c>
      <c r="O791" t="str">
        <f t="shared" si="50"/>
        <v>11-Dec-1968</v>
      </c>
      <c r="P791" s="10">
        <v>25183</v>
      </c>
      <c r="Q791" s="13">
        <v>6552.01</v>
      </c>
      <c r="R791" s="10">
        <v>45085</v>
      </c>
      <c r="S791" t="str">
        <f t="shared" si="51"/>
        <v>54</v>
      </c>
    </row>
    <row r="792" spans="1:19" x14ac:dyDescent="0.3">
      <c r="A792" t="s">
        <v>817</v>
      </c>
      <c r="B792">
        <v>1984</v>
      </c>
      <c r="C792" t="s">
        <v>15</v>
      </c>
      <c r="D792">
        <v>20</v>
      </c>
      <c r="E792">
        <v>1</v>
      </c>
      <c r="F792">
        <v>6555.07</v>
      </c>
      <c r="G792" t="s">
        <v>6</v>
      </c>
      <c r="H792" t="s">
        <v>6</v>
      </c>
      <c r="I792" t="s">
        <v>241</v>
      </c>
      <c r="J792" t="s">
        <v>15</v>
      </c>
      <c r="K792">
        <f t="shared" si="48"/>
        <v>1984</v>
      </c>
      <c r="L792" t="s">
        <v>6</v>
      </c>
      <c r="M792" t="s">
        <v>6</v>
      </c>
      <c r="N792" t="str">
        <f t="shared" si="49"/>
        <v>R1024</v>
      </c>
      <c r="O792" t="str">
        <f t="shared" si="50"/>
        <v>20-Sep-1984</v>
      </c>
      <c r="P792" s="10">
        <v>30945</v>
      </c>
      <c r="Q792" s="13">
        <v>6555.07</v>
      </c>
      <c r="R792" s="10">
        <v>45085</v>
      </c>
      <c r="S792" t="str">
        <f t="shared" si="51"/>
        <v>38</v>
      </c>
    </row>
    <row r="793" spans="1:19" x14ac:dyDescent="0.3">
      <c r="A793" t="s">
        <v>818</v>
      </c>
      <c r="B793">
        <v>1981</v>
      </c>
      <c r="C793" t="s">
        <v>5</v>
      </c>
      <c r="D793">
        <v>20</v>
      </c>
      <c r="E793">
        <v>0</v>
      </c>
      <c r="F793">
        <v>6571.02</v>
      </c>
      <c r="G793" t="s">
        <v>6</v>
      </c>
      <c r="H793" t="s">
        <v>11</v>
      </c>
      <c r="I793" t="s">
        <v>18</v>
      </c>
      <c r="J793" t="s">
        <v>5</v>
      </c>
      <c r="K793">
        <f t="shared" si="48"/>
        <v>1981</v>
      </c>
      <c r="L793" t="s">
        <v>6</v>
      </c>
      <c r="M793" t="s">
        <v>11</v>
      </c>
      <c r="N793" t="str">
        <f t="shared" si="49"/>
        <v>R1012</v>
      </c>
      <c r="O793" t="str">
        <f t="shared" si="50"/>
        <v>20-Jul-1981</v>
      </c>
      <c r="P793" s="10">
        <v>29787</v>
      </c>
      <c r="Q793" s="13">
        <v>6571.02</v>
      </c>
      <c r="R793" s="10">
        <v>45085</v>
      </c>
      <c r="S793" t="str">
        <f t="shared" si="51"/>
        <v>41</v>
      </c>
    </row>
    <row r="794" spans="1:19" x14ac:dyDescent="0.3">
      <c r="A794" t="s">
        <v>819</v>
      </c>
      <c r="B794">
        <v>1984</v>
      </c>
      <c r="C794" t="s">
        <v>31</v>
      </c>
      <c r="D794">
        <v>5</v>
      </c>
      <c r="E794">
        <v>2</v>
      </c>
      <c r="F794">
        <v>6571.54</v>
      </c>
      <c r="G794" t="s">
        <v>6</v>
      </c>
      <c r="H794" t="s">
        <v>7</v>
      </c>
      <c r="I794" t="s">
        <v>36</v>
      </c>
      <c r="J794" t="s">
        <v>31</v>
      </c>
      <c r="K794">
        <f t="shared" si="48"/>
        <v>1984</v>
      </c>
      <c r="L794" t="s">
        <v>6</v>
      </c>
      <c r="M794" t="s">
        <v>7</v>
      </c>
      <c r="N794" t="str">
        <f t="shared" si="49"/>
        <v>R1011</v>
      </c>
      <c r="O794" t="str">
        <f t="shared" si="50"/>
        <v>5-Oct-1984</v>
      </c>
      <c r="P794" s="10">
        <v>30960</v>
      </c>
      <c r="Q794" s="13">
        <v>6571.54</v>
      </c>
      <c r="R794" s="10">
        <v>45085</v>
      </c>
      <c r="S794" t="str">
        <f t="shared" si="51"/>
        <v>38</v>
      </c>
    </row>
    <row r="795" spans="1:19" x14ac:dyDescent="0.3">
      <c r="A795" t="s">
        <v>820</v>
      </c>
      <c r="B795">
        <v>1982</v>
      </c>
      <c r="C795" t="s">
        <v>10</v>
      </c>
      <c r="D795">
        <v>22</v>
      </c>
      <c r="E795">
        <v>2</v>
      </c>
      <c r="F795">
        <v>6593.51</v>
      </c>
      <c r="G795" t="s">
        <v>6</v>
      </c>
      <c r="H795" t="s">
        <v>11</v>
      </c>
      <c r="I795" t="s">
        <v>8</v>
      </c>
      <c r="J795" t="s">
        <v>10</v>
      </c>
      <c r="K795">
        <f t="shared" si="48"/>
        <v>1982</v>
      </c>
      <c r="L795" t="s">
        <v>6</v>
      </c>
      <c r="M795" t="s">
        <v>11</v>
      </c>
      <c r="N795" t="str">
        <f t="shared" si="49"/>
        <v>R1013</v>
      </c>
      <c r="O795" t="str">
        <f t="shared" si="50"/>
        <v>22-Nov-1982</v>
      </c>
      <c r="P795" s="10">
        <v>30277</v>
      </c>
      <c r="Q795" s="13">
        <v>6593.51</v>
      </c>
      <c r="R795" s="10">
        <v>45085</v>
      </c>
      <c r="S795" t="str">
        <f t="shared" si="51"/>
        <v>40</v>
      </c>
    </row>
    <row r="796" spans="1:19" x14ac:dyDescent="0.3">
      <c r="A796" t="s">
        <v>821</v>
      </c>
      <c r="B796">
        <v>1982</v>
      </c>
      <c r="C796" t="s">
        <v>25</v>
      </c>
      <c r="D796">
        <v>29</v>
      </c>
      <c r="E796">
        <v>1</v>
      </c>
      <c r="F796">
        <v>6600.21</v>
      </c>
      <c r="G796" t="s">
        <v>7</v>
      </c>
      <c r="H796" t="s">
        <v>6</v>
      </c>
      <c r="I796" t="s">
        <v>162</v>
      </c>
      <c r="J796" t="s">
        <v>25</v>
      </c>
      <c r="K796">
        <f t="shared" si="48"/>
        <v>1982</v>
      </c>
      <c r="L796" t="s">
        <v>7</v>
      </c>
      <c r="M796" t="s">
        <v>6</v>
      </c>
      <c r="N796" t="str">
        <f t="shared" si="49"/>
        <v>R1016</v>
      </c>
      <c r="O796" t="str">
        <f t="shared" si="50"/>
        <v>29-Dec-1982</v>
      </c>
      <c r="P796" s="10">
        <v>30314</v>
      </c>
      <c r="Q796" s="13">
        <v>6600.21</v>
      </c>
      <c r="R796" s="10">
        <v>45085</v>
      </c>
      <c r="S796" t="str">
        <f t="shared" si="51"/>
        <v>40</v>
      </c>
    </row>
    <row r="797" spans="1:19" x14ac:dyDescent="0.3">
      <c r="A797" t="s">
        <v>822</v>
      </c>
      <c r="B797">
        <v>1982</v>
      </c>
      <c r="C797" t="s">
        <v>10</v>
      </c>
      <c r="D797">
        <v>7</v>
      </c>
      <c r="E797">
        <v>2</v>
      </c>
      <c r="F797">
        <v>6600.36</v>
      </c>
      <c r="G797" t="s">
        <v>6</v>
      </c>
      <c r="H797" t="s">
        <v>7</v>
      </c>
      <c r="I797" t="s">
        <v>36</v>
      </c>
      <c r="J797" t="s">
        <v>10</v>
      </c>
      <c r="K797">
        <f t="shared" si="48"/>
        <v>1982</v>
      </c>
      <c r="L797" t="s">
        <v>6</v>
      </c>
      <c r="M797" t="s">
        <v>7</v>
      </c>
      <c r="N797" t="str">
        <f t="shared" si="49"/>
        <v>R1011</v>
      </c>
      <c r="O797" t="str">
        <f t="shared" si="50"/>
        <v>7-Nov-1982</v>
      </c>
      <c r="P797" s="10">
        <v>30262</v>
      </c>
      <c r="Q797" s="13">
        <v>6600.36</v>
      </c>
      <c r="R797" s="10">
        <v>45085</v>
      </c>
      <c r="S797" t="str">
        <f t="shared" si="51"/>
        <v>40</v>
      </c>
    </row>
    <row r="798" spans="1:19" x14ac:dyDescent="0.3">
      <c r="A798" t="s">
        <v>823</v>
      </c>
      <c r="B798">
        <v>1982</v>
      </c>
      <c r="C798" t="s">
        <v>29</v>
      </c>
      <c r="D798">
        <v>28</v>
      </c>
      <c r="E798">
        <v>1</v>
      </c>
      <c r="F798">
        <v>6610.11</v>
      </c>
      <c r="G798" t="s">
        <v>7</v>
      </c>
      <c r="H798" t="s">
        <v>6</v>
      </c>
      <c r="I798" t="s">
        <v>158</v>
      </c>
      <c r="J798" t="s">
        <v>29</v>
      </c>
      <c r="K798">
        <f t="shared" si="48"/>
        <v>1982</v>
      </c>
      <c r="L798" t="s">
        <v>7</v>
      </c>
      <c r="M798" t="s">
        <v>6</v>
      </c>
      <c r="N798" t="str">
        <f t="shared" si="49"/>
        <v>R1015</v>
      </c>
      <c r="O798" t="str">
        <f t="shared" si="50"/>
        <v>28-Aug-1982</v>
      </c>
      <c r="P798" s="10">
        <v>30191</v>
      </c>
      <c r="Q798" s="13">
        <v>6610.11</v>
      </c>
      <c r="R798" s="10">
        <v>45085</v>
      </c>
      <c r="S798" t="str">
        <f t="shared" si="51"/>
        <v>40</v>
      </c>
    </row>
    <row r="799" spans="1:19" x14ac:dyDescent="0.3">
      <c r="A799" t="s">
        <v>824</v>
      </c>
      <c r="B799">
        <v>1973</v>
      </c>
      <c r="C799" t="s">
        <v>29</v>
      </c>
      <c r="D799">
        <v>29</v>
      </c>
      <c r="E799">
        <v>0</v>
      </c>
      <c r="F799">
        <v>6630.31</v>
      </c>
      <c r="G799" t="s">
        <v>6</v>
      </c>
      <c r="H799" t="s">
        <v>11</v>
      </c>
      <c r="I799" t="s">
        <v>8</v>
      </c>
      <c r="J799" t="s">
        <v>29</v>
      </c>
      <c r="K799">
        <f t="shared" si="48"/>
        <v>1973</v>
      </c>
      <c r="L799" t="s">
        <v>6</v>
      </c>
      <c r="M799" t="s">
        <v>11</v>
      </c>
      <c r="N799" t="str">
        <f t="shared" si="49"/>
        <v>R1013</v>
      </c>
      <c r="O799" t="str">
        <f t="shared" si="50"/>
        <v>29-Aug-1973</v>
      </c>
      <c r="P799" s="10">
        <v>26905</v>
      </c>
      <c r="Q799" s="13">
        <v>6630.31</v>
      </c>
      <c r="R799" s="10">
        <v>45085</v>
      </c>
      <c r="S799" t="str">
        <f t="shared" si="51"/>
        <v>49</v>
      </c>
    </row>
    <row r="800" spans="1:19" x14ac:dyDescent="0.3">
      <c r="A800" t="s">
        <v>825</v>
      </c>
      <c r="B800">
        <v>2003</v>
      </c>
      <c r="C800" t="s">
        <v>15</v>
      </c>
      <c r="D800">
        <v>4</v>
      </c>
      <c r="E800">
        <v>0</v>
      </c>
      <c r="F800">
        <v>6638.16</v>
      </c>
      <c r="G800" t="s">
        <v>6</v>
      </c>
      <c r="H800" t="s">
        <v>11</v>
      </c>
      <c r="I800" t="s">
        <v>18</v>
      </c>
      <c r="J800" t="s">
        <v>15</v>
      </c>
      <c r="K800">
        <f t="shared" si="48"/>
        <v>2003</v>
      </c>
      <c r="L800" t="s">
        <v>6</v>
      </c>
      <c r="M800" t="s">
        <v>11</v>
      </c>
      <c r="N800" t="str">
        <f t="shared" si="49"/>
        <v>R1012</v>
      </c>
      <c r="O800" t="str">
        <f t="shared" si="50"/>
        <v>4-Sep-2003</v>
      </c>
      <c r="P800" s="10">
        <v>37868</v>
      </c>
      <c r="Q800" s="13">
        <v>6638.16</v>
      </c>
      <c r="R800" s="10">
        <v>45085</v>
      </c>
      <c r="S800" t="str">
        <f t="shared" si="51"/>
        <v>19</v>
      </c>
    </row>
    <row r="801" spans="1:19" x14ac:dyDescent="0.3">
      <c r="A801" t="s">
        <v>826</v>
      </c>
      <c r="B801">
        <v>1990</v>
      </c>
      <c r="C801" t="s">
        <v>13</v>
      </c>
      <c r="D801">
        <v>6</v>
      </c>
      <c r="E801">
        <v>3</v>
      </c>
      <c r="F801">
        <v>6639.3</v>
      </c>
      <c r="G801" t="s">
        <v>6</v>
      </c>
      <c r="H801" t="s">
        <v>6</v>
      </c>
      <c r="I801" t="s">
        <v>294</v>
      </c>
      <c r="J801" t="s">
        <v>13</v>
      </c>
      <c r="K801">
        <f t="shared" si="48"/>
        <v>1990</v>
      </c>
      <c r="L801" t="s">
        <v>6</v>
      </c>
      <c r="M801" t="s">
        <v>6</v>
      </c>
      <c r="N801" t="str">
        <f t="shared" si="49"/>
        <v>R1021</v>
      </c>
      <c r="O801" t="str">
        <f t="shared" si="50"/>
        <v>6-Jun-1990</v>
      </c>
      <c r="P801" s="10">
        <v>33030</v>
      </c>
      <c r="Q801" s="13">
        <v>6639.3</v>
      </c>
      <c r="R801" s="10">
        <v>45085</v>
      </c>
      <c r="S801" t="str">
        <f t="shared" si="51"/>
        <v>33</v>
      </c>
    </row>
    <row r="802" spans="1:19" x14ac:dyDescent="0.3">
      <c r="A802" t="s">
        <v>827</v>
      </c>
      <c r="B802">
        <v>1984</v>
      </c>
      <c r="C802" t="s">
        <v>25</v>
      </c>
      <c r="D802">
        <v>8</v>
      </c>
      <c r="E802">
        <v>2</v>
      </c>
      <c r="F802">
        <v>6640.54</v>
      </c>
      <c r="G802" t="s">
        <v>6</v>
      </c>
      <c r="H802" t="s">
        <v>7</v>
      </c>
      <c r="I802" t="s">
        <v>160</v>
      </c>
      <c r="J802" t="s">
        <v>25</v>
      </c>
      <c r="K802">
        <f t="shared" si="48"/>
        <v>1984</v>
      </c>
      <c r="L802" t="s">
        <v>6</v>
      </c>
      <c r="M802" t="s">
        <v>7</v>
      </c>
      <c r="N802" t="str">
        <f t="shared" si="49"/>
        <v>R1019</v>
      </c>
      <c r="O802" t="str">
        <f t="shared" si="50"/>
        <v>8-Dec-1984</v>
      </c>
      <c r="P802" s="10">
        <v>31024</v>
      </c>
      <c r="Q802" s="13">
        <v>6640.54</v>
      </c>
      <c r="R802" s="10">
        <v>45085</v>
      </c>
      <c r="S802" t="str">
        <f t="shared" si="51"/>
        <v>38</v>
      </c>
    </row>
    <row r="803" spans="1:19" x14ac:dyDescent="0.3">
      <c r="A803" t="s">
        <v>828</v>
      </c>
      <c r="B803">
        <v>1970</v>
      </c>
      <c r="C803" t="s">
        <v>10</v>
      </c>
      <c r="D803">
        <v>8</v>
      </c>
      <c r="E803">
        <v>0</v>
      </c>
      <c r="F803">
        <v>6651.26</v>
      </c>
      <c r="G803" t="s">
        <v>6</v>
      </c>
      <c r="H803" t="s">
        <v>7</v>
      </c>
      <c r="I803" t="s">
        <v>8</v>
      </c>
      <c r="J803" t="s">
        <v>10</v>
      </c>
      <c r="K803">
        <f t="shared" si="48"/>
        <v>1970</v>
      </c>
      <c r="L803" t="s">
        <v>6</v>
      </c>
      <c r="M803" t="s">
        <v>7</v>
      </c>
      <c r="N803" t="str">
        <f t="shared" si="49"/>
        <v>R1013</v>
      </c>
      <c r="O803" t="str">
        <f t="shared" si="50"/>
        <v>8-Nov-1970</v>
      </c>
      <c r="P803" s="10">
        <v>25880</v>
      </c>
      <c r="Q803" s="13">
        <v>6651.26</v>
      </c>
      <c r="R803" s="10">
        <v>45085</v>
      </c>
      <c r="S803" t="str">
        <f t="shared" si="51"/>
        <v>52</v>
      </c>
    </row>
    <row r="804" spans="1:19" x14ac:dyDescent="0.3">
      <c r="A804" t="s">
        <v>829</v>
      </c>
      <c r="B804">
        <v>1984</v>
      </c>
      <c r="C804" t="s">
        <v>5</v>
      </c>
      <c r="D804">
        <v>1</v>
      </c>
      <c r="E804">
        <v>3</v>
      </c>
      <c r="F804">
        <v>6652.53</v>
      </c>
      <c r="G804" t="s">
        <v>7</v>
      </c>
      <c r="H804" t="s">
        <v>6</v>
      </c>
      <c r="I804" t="s">
        <v>8</v>
      </c>
      <c r="J804" t="s">
        <v>5</v>
      </c>
      <c r="K804">
        <f t="shared" si="48"/>
        <v>1984</v>
      </c>
      <c r="L804" t="s">
        <v>7</v>
      </c>
      <c r="M804" t="s">
        <v>6</v>
      </c>
      <c r="N804" t="str">
        <f t="shared" si="49"/>
        <v>R1013</v>
      </c>
      <c r="O804" t="str">
        <f t="shared" si="50"/>
        <v>1-Jul-1984</v>
      </c>
      <c r="P804" s="10">
        <v>30864</v>
      </c>
      <c r="Q804" s="13">
        <v>6652.53</v>
      </c>
      <c r="R804" s="10">
        <v>45085</v>
      </c>
      <c r="S804" t="str">
        <f t="shared" si="51"/>
        <v>38</v>
      </c>
    </row>
    <row r="805" spans="1:19" x14ac:dyDescent="0.3">
      <c r="A805" t="s">
        <v>830</v>
      </c>
      <c r="B805">
        <v>1989</v>
      </c>
      <c r="C805" t="s">
        <v>10</v>
      </c>
      <c r="D805">
        <v>19</v>
      </c>
      <c r="E805">
        <v>5</v>
      </c>
      <c r="F805">
        <v>6653.79</v>
      </c>
      <c r="G805" t="s">
        <v>6</v>
      </c>
      <c r="H805" t="s">
        <v>11</v>
      </c>
      <c r="I805" t="s">
        <v>8</v>
      </c>
      <c r="J805" t="s">
        <v>10</v>
      </c>
      <c r="K805">
        <f t="shared" si="48"/>
        <v>1989</v>
      </c>
      <c r="L805" t="s">
        <v>6</v>
      </c>
      <c r="M805" t="s">
        <v>11</v>
      </c>
      <c r="N805" t="str">
        <f t="shared" si="49"/>
        <v>R1013</v>
      </c>
      <c r="O805" t="str">
        <f t="shared" si="50"/>
        <v>19-Nov-1989</v>
      </c>
      <c r="P805" s="10">
        <v>32831</v>
      </c>
      <c r="Q805" s="13">
        <v>6653.79</v>
      </c>
      <c r="R805" s="10">
        <v>45085</v>
      </c>
      <c r="S805" t="str">
        <f t="shared" si="51"/>
        <v>33</v>
      </c>
    </row>
    <row r="806" spans="1:19" x14ac:dyDescent="0.3">
      <c r="A806" t="s">
        <v>831</v>
      </c>
      <c r="B806">
        <v>1982</v>
      </c>
      <c r="C806" t="s">
        <v>15</v>
      </c>
      <c r="D806">
        <v>27</v>
      </c>
      <c r="E806">
        <v>3</v>
      </c>
      <c r="F806">
        <v>6664.32</v>
      </c>
      <c r="G806" t="s">
        <v>6</v>
      </c>
      <c r="H806" t="s">
        <v>6</v>
      </c>
      <c r="I806" t="s">
        <v>8</v>
      </c>
      <c r="J806" t="s">
        <v>15</v>
      </c>
      <c r="K806">
        <f t="shared" si="48"/>
        <v>1982</v>
      </c>
      <c r="L806" t="s">
        <v>6</v>
      </c>
      <c r="M806" t="s">
        <v>6</v>
      </c>
      <c r="N806" t="str">
        <f t="shared" si="49"/>
        <v>R1013</v>
      </c>
      <c r="O806" t="str">
        <f t="shared" si="50"/>
        <v>27-Sep-1982</v>
      </c>
      <c r="P806" s="10">
        <v>30221</v>
      </c>
      <c r="Q806" s="13">
        <v>6664.32</v>
      </c>
      <c r="R806" s="10">
        <v>45085</v>
      </c>
      <c r="S806" t="str">
        <f t="shared" si="51"/>
        <v>40</v>
      </c>
    </row>
    <row r="807" spans="1:19" x14ac:dyDescent="0.3">
      <c r="A807" t="s">
        <v>832</v>
      </c>
      <c r="B807">
        <v>1981</v>
      </c>
      <c r="C807" t="s">
        <v>15</v>
      </c>
      <c r="D807">
        <v>17</v>
      </c>
      <c r="E807">
        <v>1</v>
      </c>
      <c r="F807">
        <v>6664.69</v>
      </c>
      <c r="G807" t="s">
        <v>7</v>
      </c>
      <c r="H807" t="s">
        <v>11</v>
      </c>
      <c r="I807" t="s">
        <v>18</v>
      </c>
      <c r="J807" t="s">
        <v>15</v>
      </c>
      <c r="K807">
        <f t="shared" si="48"/>
        <v>1981</v>
      </c>
      <c r="L807" t="s">
        <v>7</v>
      </c>
      <c r="M807" t="s">
        <v>11</v>
      </c>
      <c r="N807" t="str">
        <f t="shared" si="49"/>
        <v>R1012</v>
      </c>
      <c r="O807" t="str">
        <f t="shared" si="50"/>
        <v>17-Sep-1981</v>
      </c>
      <c r="P807" s="10">
        <v>29846</v>
      </c>
      <c r="Q807" s="13">
        <v>6664.69</v>
      </c>
      <c r="R807" s="10">
        <v>45085</v>
      </c>
      <c r="S807" t="str">
        <f t="shared" si="51"/>
        <v>41</v>
      </c>
    </row>
    <row r="808" spans="1:19" x14ac:dyDescent="0.3">
      <c r="A808" t="s">
        <v>833</v>
      </c>
      <c r="B808">
        <v>1989</v>
      </c>
      <c r="C808" t="s">
        <v>31</v>
      </c>
      <c r="D808">
        <v>20</v>
      </c>
      <c r="E808">
        <v>5</v>
      </c>
      <c r="F808">
        <v>6666.24</v>
      </c>
      <c r="G808" t="s">
        <v>7</v>
      </c>
      <c r="H808" t="s">
        <v>11</v>
      </c>
      <c r="I808" t="s">
        <v>36</v>
      </c>
      <c r="J808" t="s">
        <v>31</v>
      </c>
      <c r="K808">
        <f t="shared" si="48"/>
        <v>1989</v>
      </c>
      <c r="L808" t="s">
        <v>7</v>
      </c>
      <c r="M808" t="s">
        <v>11</v>
      </c>
      <c r="N808" t="str">
        <f t="shared" si="49"/>
        <v>R1011</v>
      </c>
      <c r="O808" t="str">
        <f t="shared" si="50"/>
        <v>20-Oct-1989</v>
      </c>
      <c r="P808" s="10">
        <v>32801</v>
      </c>
      <c r="Q808" s="13">
        <v>6666.24</v>
      </c>
      <c r="R808" s="10">
        <v>45085</v>
      </c>
      <c r="S808" t="str">
        <f t="shared" si="51"/>
        <v>33</v>
      </c>
    </row>
    <row r="809" spans="1:19" x14ac:dyDescent="0.3">
      <c r="A809" t="s">
        <v>834</v>
      </c>
      <c r="B809">
        <v>1985</v>
      </c>
      <c r="C809" t="s">
        <v>5</v>
      </c>
      <c r="D809">
        <v>9</v>
      </c>
      <c r="E809">
        <v>2</v>
      </c>
      <c r="F809">
        <v>6686.43</v>
      </c>
      <c r="G809" t="s">
        <v>6</v>
      </c>
      <c r="H809" t="s">
        <v>7</v>
      </c>
      <c r="I809" t="s">
        <v>18</v>
      </c>
      <c r="J809" t="s">
        <v>5</v>
      </c>
      <c r="K809">
        <f t="shared" si="48"/>
        <v>1985</v>
      </c>
      <c r="L809" t="s">
        <v>6</v>
      </c>
      <c r="M809" t="s">
        <v>7</v>
      </c>
      <c r="N809" t="str">
        <f t="shared" si="49"/>
        <v>R1012</v>
      </c>
      <c r="O809" t="str">
        <f t="shared" si="50"/>
        <v>9-Jul-1985</v>
      </c>
      <c r="P809" s="10">
        <v>31237</v>
      </c>
      <c r="Q809" s="13">
        <v>6686.43</v>
      </c>
      <c r="R809" s="10">
        <v>45085</v>
      </c>
      <c r="S809" t="str">
        <f t="shared" si="51"/>
        <v>37</v>
      </c>
    </row>
    <row r="810" spans="1:19" x14ac:dyDescent="0.3">
      <c r="A810" t="s">
        <v>835</v>
      </c>
      <c r="B810">
        <v>1968</v>
      </c>
      <c r="C810" t="s">
        <v>5</v>
      </c>
      <c r="D810">
        <v>13</v>
      </c>
      <c r="E810">
        <v>0</v>
      </c>
      <c r="F810">
        <v>6700.56</v>
      </c>
      <c r="G810" t="s">
        <v>7</v>
      </c>
      <c r="H810" t="s">
        <v>11</v>
      </c>
      <c r="I810" t="s">
        <v>18</v>
      </c>
      <c r="J810" t="s">
        <v>5</v>
      </c>
      <c r="K810">
        <f t="shared" si="48"/>
        <v>1968</v>
      </c>
      <c r="L810" t="s">
        <v>7</v>
      </c>
      <c r="M810" t="s">
        <v>11</v>
      </c>
      <c r="N810" t="str">
        <f t="shared" si="49"/>
        <v>R1012</v>
      </c>
      <c r="O810" t="str">
        <f t="shared" si="50"/>
        <v>13-Jul-1968</v>
      </c>
      <c r="P810" s="10">
        <v>25032</v>
      </c>
      <c r="Q810" s="13">
        <v>6700.56</v>
      </c>
      <c r="R810" s="10">
        <v>45085</v>
      </c>
      <c r="S810" t="str">
        <f t="shared" si="51"/>
        <v>54</v>
      </c>
    </row>
    <row r="811" spans="1:19" x14ac:dyDescent="0.3">
      <c r="A811" t="s">
        <v>836</v>
      </c>
      <c r="B811">
        <v>1971</v>
      </c>
      <c r="C811" t="s">
        <v>25</v>
      </c>
      <c r="D811">
        <v>12</v>
      </c>
      <c r="E811">
        <v>0</v>
      </c>
      <c r="F811">
        <v>6706.47</v>
      </c>
      <c r="G811" t="s">
        <v>6</v>
      </c>
      <c r="H811" t="s">
        <v>11</v>
      </c>
      <c r="I811" t="s">
        <v>8</v>
      </c>
      <c r="J811" t="s">
        <v>25</v>
      </c>
      <c r="K811">
        <f t="shared" si="48"/>
        <v>1971</v>
      </c>
      <c r="L811" t="s">
        <v>6</v>
      </c>
      <c r="M811" t="s">
        <v>11</v>
      </c>
      <c r="N811" t="str">
        <f t="shared" si="49"/>
        <v>R1013</v>
      </c>
      <c r="O811" t="str">
        <f t="shared" si="50"/>
        <v>12-Dec-1971</v>
      </c>
      <c r="P811" s="10">
        <v>26279</v>
      </c>
      <c r="Q811" s="13">
        <v>6706.47</v>
      </c>
      <c r="R811" s="10">
        <v>45085</v>
      </c>
      <c r="S811" t="str">
        <f t="shared" si="51"/>
        <v>51</v>
      </c>
    </row>
    <row r="812" spans="1:19" x14ac:dyDescent="0.3">
      <c r="A812" t="s">
        <v>837</v>
      </c>
      <c r="B812">
        <v>1983</v>
      </c>
      <c r="C812" t="s">
        <v>13</v>
      </c>
      <c r="D812">
        <v>12</v>
      </c>
      <c r="E812">
        <v>2</v>
      </c>
      <c r="F812">
        <v>6710.19</v>
      </c>
      <c r="G812" t="s">
        <v>7</v>
      </c>
      <c r="H812" t="s">
        <v>7</v>
      </c>
      <c r="I812" t="s">
        <v>18</v>
      </c>
      <c r="J812" t="s">
        <v>13</v>
      </c>
      <c r="K812">
        <f t="shared" si="48"/>
        <v>1983</v>
      </c>
      <c r="L812" t="s">
        <v>7</v>
      </c>
      <c r="M812" t="s">
        <v>7</v>
      </c>
      <c r="N812" t="str">
        <f t="shared" si="49"/>
        <v>R1012</v>
      </c>
      <c r="O812" t="str">
        <f t="shared" si="50"/>
        <v>12-Jun-1983</v>
      </c>
      <c r="P812" s="10">
        <v>30479</v>
      </c>
      <c r="Q812" s="13">
        <v>6710.19</v>
      </c>
      <c r="R812" s="10">
        <v>45085</v>
      </c>
      <c r="S812" t="str">
        <f t="shared" si="51"/>
        <v>39</v>
      </c>
    </row>
    <row r="813" spans="1:19" x14ac:dyDescent="0.3">
      <c r="A813" t="s">
        <v>838</v>
      </c>
      <c r="B813">
        <v>1994</v>
      </c>
      <c r="C813" t="s">
        <v>13</v>
      </c>
      <c r="D813">
        <v>13</v>
      </c>
      <c r="E813">
        <v>0</v>
      </c>
      <c r="F813">
        <v>6721.37</v>
      </c>
      <c r="G813" t="s">
        <v>6</v>
      </c>
      <c r="H813" t="s">
        <v>11</v>
      </c>
      <c r="I813" t="s">
        <v>18</v>
      </c>
      <c r="J813" t="s">
        <v>13</v>
      </c>
      <c r="K813">
        <f t="shared" si="48"/>
        <v>1994</v>
      </c>
      <c r="L813" t="s">
        <v>6</v>
      </c>
      <c r="M813" t="s">
        <v>11</v>
      </c>
      <c r="N813" t="str">
        <f t="shared" si="49"/>
        <v>R1012</v>
      </c>
      <c r="O813" t="str">
        <f t="shared" si="50"/>
        <v>13-Jun-1994</v>
      </c>
      <c r="P813" s="10">
        <v>34498</v>
      </c>
      <c r="Q813" s="13">
        <v>6721.37</v>
      </c>
      <c r="R813" s="10">
        <v>45085</v>
      </c>
      <c r="S813" t="str">
        <f t="shared" si="51"/>
        <v>28</v>
      </c>
    </row>
    <row r="814" spans="1:19" x14ac:dyDescent="0.3">
      <c r="A814" t="s">
        <v>839</v>
      </c>
      <c r="B814">
        <v>1978</v>
      </c>
      <c r="C814" t="s">
        <v>31</v>
      </c>
      <c r="D814">
        <v>21</v>
      </c>
      <c r="E814">
        <v>2</v>
      </c>
      <c r="F814">
        <v>6737.98</v>
      </c>
      <c r="G814" t="s">
        <v>6</v>
      </c>
      <c r="H814" t="s">
        <v>7</v>
      </c>
      <c r="I814" t="s">
        <v>8</v>
      </c>
      <c r="J814" t="s">
        <v>31</v>
      </c>
      <c r="K814">
        <f t="shared" si="48"/>
        <v>1978</v>
      </c>
      <c r="L814" t="s">
        <v>6</v>
      </c>
      <c r="M814" t="s">
        <v>7</v>
      </c>
      <c r="N814" t="str">
        <f t="shared" si="49"/>
        <v>R1013</v>
      </c>
      <c r="O814" t="str">
        <f t="shared" si="50"/>
        <v>21-Oct-1978</v>
      </c>
      <c r="P814" s="10">
        <v>28784</v>
      </c>
      <c r="Q814" s="13">
        <v>6737.98</v>
      </c>
      <c r="R814" s="10">
        <v>45085</v>
      </c>
      <c r="S814" t="str">
        <f t="shared" si="51"/>
        <v>44</v>
      </c>
    </row>
    <row r="815" spans="1:19" x14ac:dyDescent="0.3">
      <c r="A815" t="s">
        <v>840</v>
      </c>
      <c r="B815">
        <v>1968</v>
      </c>
      <c r="C815" t="s">
        <v>5</v>
      </c>
      <c r="D815">
        <v>18</v>
      </c>
      <c r="E815">
        <v>0</v>
      </c>
      <c r="F815">
        <v>6738.84</v>
      </c>
      <c r="G815" t="s">
        <v>7</v>
      </c>
      <c r="H815" t="s">
        <v>11</v>
      </c>
      <c r="I815" t="s">
        <v>18</v>
      </c>
      <c r="J815" t="s">
        <v>5</v>
      </c>
      <c r="K815">
        <f t="shared" si="48"/>
        <v>1968</v>
      </c>
      <c r="L815" t="s">
        <v>7</v>
      </c>
      <c r="M815" t="s">
        <v>11</v>
      </c>
      <c r="N815" t="str">
        <f t="shared" si="49"/>
        <v>R1012</v>
      </c>
      <c r="O815" t="str">
        <f t="shared" si="50"/>
        <v>18-Jul-1968</v>
      </c>
      <c r="P815" s="10">
        <v>25037</v>
      </c>
      <c r="Q815" s="13">
        <v>6738.84</v>
      </c>
      <c r="R815" s="10">
        <v>45085</v>
      </c>
      <c r="S815" t="str">
        <f t="shared" si="51"/>
        <v>54</v>
      </c>
    </row>
    <row r="816" spans="1:19" x14ac:dyDescent="0.3">
      <c r="A816" t="s">
        <v>841</v>
      </c>
      <c r="B816">
        <v>1986</v>
      </c>
      <c r="C816" t="s">
        <v>29</v>
      </c>
      <c r="D816">
        <v>7</v>
      </c>
      <c r="E816">
        <v>3</v>
      </c>
      <c r="F816">
        <v>6746.74</v>
      </c>
      <c r="G816" t="s">
        <v>7</v>
      </c>
      <c r="H816" t="s">
        <v>6</v>
      </c>
      <c r="I816" t="s">
        <v>162</v>
      </c>
      <c r="J816" t="s">
        <v>29</v>
      </c>
      <c r="K816">
        <f t="shared" si="48"/>
        <v>1986</v>
      </c>
      <c r="L816" t="s">
        <v>7</v>
      </c>
      <c r="M816" t="s">
        <v>6</v>
      </c>
      <c r="N816" t="str">
        <f t="shared" si="49"/>
        <v>R1016</v>
      </c>
      <c r="O816" t="str">
        <f t="shared" si="50"/>
        <v>7-Aug-1986</v>
      </c>
      <c r="P816" s="10">
        <v>31631</v>
      </c>
      <c r="Q816" s="13">
        <v>6746.74</v>
      </c>
      <c r="R816" s="10">
        <v>45085</v>
      </c>
      <c r="S816" t="str">
        <f t="shared" si="51"/>
        <v>36</v>
      </c>
    </row>
    <row r="817" spans="1:19" x14ac:dyDescent="0.3">
      <c r="A817" t="s">
        <v>842</v>
      </c>
      <c r="B817">
        <v>1986</v>
      </c>
      <c r="C817" t="s">
        <v>13</v>
      </c>
      <c r="D817">
        <v>5</v>
      </c>
      <c r="E817">
        <v>3</v>
      </c>
      <c r="F817">
        <v>6748.59</v>
      </c>
      <c r="G817" t="s">
        <v>7</v>
      </c>
      <c r="H817" t="s">
        <v>11</v>
      </c>
      <c r="I817" t="s">
        <v>162</v>
      </c>
      <c r="J817" t="s">
        <v>13</v>
      </c>
      <c r="K817">
        <f t="shared" si="48"/>
        <v>1986</v>
      </c>
      <c r="L817" t="s">
        <v>7</v>
      </c>
      <c r="M817" t="s">
        <v>11</v>
      </c>
      <c r="N817" t="str">
        <f t="shared" si="49"/>
        <v>R1016</v>
      </c>
      <c r="O817" t="str">
        <f t="shared" si="50"/>
        <v>5-Jun-1986</v>
      </c>
      <c r="P817" s="10">
        <v>31568</v>
      </c>
      <c r="Q817" s="13">
        <v>6748.59</v>
      </c>
      <c r="R817" s="10">
        <v>45085</v>
      </c>
      <c r="S817" t="str">
        <f t="shared" si="51"/>
        <v>37</v>
      </c>
    </row>
    <row r="818" spans="1:19" x14ac:dyDescent="0.3">
      <c r="A818" t="s">
        <v>843</v>
      </c>
      <c r="B818">
        <v>1970</v>
      </c>
      <c r="C818" t="s">
        <v>13</v>
      </c>
      <c r="D818">
        <v>17</v>
      </c>
      <c r="E818">
        <v>0</v>
      </c>
      <c r="F818">
        <v>6749.63</v>
      </c>
      <c r="G818" t="s">
        <v>6</v>
      </c>
      <c r="H818" t="s">
        <v>11</v>
      </c>
      <c r="I818" t="s">
        <v>8</v>
      </c>
      <c r="J818" t="s">
        <v>13</v>
      </c>
      <c r="K818">
        <f t="shared" si="48"/>
        <v>1970</v>
      </c>
      <c r="L818" t="s">
        <v>6</v>
      </c>
      <c r="M818" t="s">
        <v>11</v>
      </c>
      <c r="N818" t="str">
        <f t="shared" si="49"/>
        <v>R1013</v>
      </c>
      <c r="O818" t="str">
        <f t="shared" si="50"/>
        <v>17-Jun-1970</v>
      </c>
      <c r="P818" s="10">
        <v>25736</v>
      </c>
      <c r="Q818" s="13">
        <v>6749.63</v>
      </c>
      <c r="R818" s="10">
        <v>45085</v>
      </c>
      <c r="S818" t="str">
        <f t="shared" si="51"/>
        <v>52</v>
      </c>
    </row>
    <row r="819" spans="1:19" x14ac:dyDescent="0.3">
      <c r="A819" t="s">
        <v>844</v>
      </c>
      <c r="B819">
        <v>1966</v>
      </c>
      <c r="C819" t="s">
        <v>25</v>
      </c>
      <c r="D819">
        <v>9</v>
      </c>
      <c r="E819">
        <v>0</v>
      </c>
      <c r="F819">
        <v>6750.27</v>
      </c>
      <c r="G819" t="s">
        <v>7</v>
      </c>
      <c r="H819" t="s">
        <v>6</v>
      </c>
      <c r="I819" t="s">
        <v>8</v>
      </c>
      <c r="J819" t="s">
        <v>25</v>
      </c>
      <c r="K819">
        <f t="shared" si="48"/>
        <v>1966</v>
      </c>
      <c r="L819" t="s">
        <v>7</v>
      </c>
      <c r="M819" t="s">
        <v>6</v>
      </c>
      <c r="N819" t="str">
        <f t="shared" si="49"/>
        <v>R1013</v>
      </c>
      <c r="O819" t="str">
        <f t="shared" si="50"/>
        <v>9-Dec-1966</v>
      </c>
      <c r="P819" s="10">
        <v>24450</v>
      </c>
      <c r="Q819" s="13">
        <v>6750.27</v>
      </c>
      <c r="R819" s="10">
        <v>45085</v>
      </c>
      <c r="S819" t="str">
        <f t="shared" si="51"/>
        <v>56</v>
      </c>
    </row>
    <row r="820" spans="1:19" x14ac:dyDescent="0.3">
      <c r="A820" t="s">
        <v>845</v>
      </c>
      <c r="B820">
        <v>1988</v>
      </c>
      <c r="C820" t="s">
        <v>31</v>
      </c>
      <c r="D820">
        <v>10</v>
      </c>
      <c r="E820">
        <v>3</v>
      </c>
      <c r="F820">
        <v>6753.04</v>
      </c>
      <c r="G820" t="s">
        <v>6</v>
      </c>
      <c r="H820" t="s">
        <v>6</v>
      </c>
      <c r="I820" t="s">
        <v>241</v>
      </c>
      <c r="J820" t="s">
        <v>31</v>
      </c>
      <c r="K820">
        <f t="shared" si="48"/>
        <v>1988</v>
      </c>
      <c r="L820" t="s">
        <v>6</v>
      </c>
      <c r="M820" t="s">
        <v>6</v>
      </c>
      <c r="N820" t="str">
        <f t="shared" si="49"/>
        <v>R1024</v>
      </c>
      <c r="O820" t="str">
        <f t="shared" si="50"/>
        <v>10-Oct-1988</v>
      </c>
      <c r="P820" s="10">
        <v>32426</v>
      </c>
      <c r="Q820" s="13">
        <v>6753.04</v>
      </c>
      <c r="R820" s="10">
        <v>45085</v>
      </c>
      <c r="S820" t="str">
        <f t="shared" si="51"/>
        <v>34</v>
      </c>
    </row>
    <row r="821" spans="1:19" x14ac:dyDescent="0.3">
      <c r="A821" t="s">
        <v>846</v>
      </c>
      <c r="B821">
        <v>1981</v>
      </c>
      <c r="C821" t="s">
        <v>15</v>
      </c>
      <c r="D821">
        <v>21</v>
      </c>
      <c r="E821">
        <v>1</v>
      </c>
      <c r="F821">
        <v>6770.19</v>
      </c>
      <c r="G821" t="s">
        <v>6</v>
      </c>
      <c r="H821" t="s">
        <v>7</v>
      </c>
      <c r="I821" t="s">
        <v>8</v>
      </c>
      <c r="J821" t="s">
        <v>15</v>
      </c>
      <c r="K821">
        <f t="shared" si="48"/>
        <v>1981</v>
      </c>
      <c r="L821" t="s">
        <v>6</v>
      </c>
      <c r="M821" t="s">
        <v>7</v>
      </c>
      <c r="N821" t="str">
        <f t="shared" si="49"/>
        <v>R1013</v>
      </c>
      <c r="O821" t="str">
        <f t="shared" si="50"/>
        <v>21-Sep-1981</v>
      </c>
      <c r="P821" s="10">
        <v>29850</v>
      </c>
      <c r="Q821" s="13">
        <v>6770.19</v>
      </c>
      <c r="R821" s="10">
        <v>45085</v>
      </c>
      <c r="S821" t="str">
        <f t="shared" si="51"/>
        <v>41</v>
      </c>
    </row>
    <row r="822" spans="1:19" x14ac:dyDescent="0.3">
      <c r="A822" t="s">
        <v>847</v>
      </c>
      <c r="B822">
        <v>1981</v>
      </c>
      <c r="C822" t="s">
        <v>15</v>
      </c>
      <c r="D822">
        <v>3</v>
      </c>
      <c r="E822">
        <v>1</v>
      </c>
      <c r="F822">
        <v>6775.96</v>
      </c>
      <c r="G822" t="s">
        <v>6</v>
      </c>
      <c r="H822" t="s">
        <v>7</v>
      </c>
      <c r="I822" t="s">
        <v>36</v>
      </c>
      <c r="J822" t="s">
        <v>15</v>
      </c>
      <c r="K822">
        <f t="shared" si="48"/>
        <v>1981</v>
      </c>
      <c r="L822" t="s">
        <v>6</v>
      </c>
      <c r="M822" t="s">
        <v>7</v>
      </c>
      <c r="N822" t="str">
        <f t="shared" si="49"/>
        <v>R1011</v>
      </c>
      <c r="O822" t="str">
        <f t="shared" si="50"/>
        <v>3-Sep-1981</v>
      </c>
      <c r="P822" s="10">
        <v>29832</v>
      </c>
      <c r="Q822" s="13">
        <v>6775.96</v>
      </c>
      <c r="R822" s="10">
        <v>45085</v>
      </c>
      <c r="S822" t="str">
        <f t="shared" si="51"/>
        <v>41</v>
      </c>
    </row>
    <row r="823" spans="1:19" x14ac:dyDescent="0.3">
      <c r="A823" t="s">
        <v>848</v>
      </c>
      <c r="B823">
        <v>1981</v>
      </c>
      <c r="C823" t="s">
        <v>31</v>
      </c>
      <c r="D823">
        <v>8</v>
      </c>
      <c r="E823">
        <v>1</v>
      </c>
      <c r="F823">
        <v>6781.35</v>
      </c>
      <c r="G823" t="s">
        <v>6</v>
      </c>
      <c r="H823" t="s">
        <v>11</v>
      </c>
      <c r="I823" t="s">
        <v>8</v>
      </c>
      <c r="J823" t="s">
        <v>31</v>
      </c>
      <c r="K823">
        <f t="shared" si="48"/>
        <v>1981</v>
      </c>
      <c r="L823" t="s">
        <v>6</v>
      </c>
      <c r="M823" t="s">
        <v>11</v>
      </c>
      <c r="N823" t="str">
        <f t="shared" si="49"/>
        <v>R1013</v>
      </c>
      <c r="O823" t="str">
        <f t="shared" si="50"/>
        <v>8-Oct-1981</v>
      </c>
      <c r="P823" s="10">
        <v>29867</v>
      </c>
      <c r="Q823" s="13">
        <v>6781.35</v>
      </c>
      <c r="R823" s="10">
        <v>45085</v>
      </c>
      <c r="S823" t="str">
        <f t="shared" si="51"/>
        <v>41</v>
      </c>
    </row>
    <row r="824" spans="1:19" x14ac:dyDescent="0.3">
      <c r="A824" t="s">
        <v>849</v>
      </c>
      <c r="B824">
        <v>1980</v>
      </c>
      <c r="C824" t="s">
        <v>10</v>
      </c>
      <c r="D824">
        <v>23</v>
      </c>
      <c r="E824">
        <v>2</v>
      </c>
      <c r="F824">
        <v>6781.52</v>
      </c>
      <c r="G824" t="s">
        <v>6</v>
      </c>
      <c r="H824" t="s">
        <v>6</v>
      </c>
      <c r="I824" t="s">
        <v>8</v>
      </c>
      <c r="J824" t="s">
        <v>10</v>
      </c>
      <c r="K824">
        <f t="shared" si="48"/>
        <v>1980</v>
      </c>
      <c r="L824" t="s">
        <v>6</v>
      </c>
      <c r="M824" t="s">
        <v>6</v>
      </c>
      <c r="N824" t="str">
        <f t="shared" si="49"/>
        <v>R1013</v>
      </c>
      <c r="O824" t="str">
        <f t="shared" si="50"/>
        <v>23-Nov-1980</v>
      </c>
      <c r="P824" s="10">
        <v>29548</v>
      </c>
      <c r="Q824" s="13">
        <v>6781.52</v>
      </c>
      <c r="R824" s="10">
        <v>45085</v>
      </c>
      <c r="S824" t="str">
        <f t="shared" si="51"/>
        <v>42</v>
      </c>
    </row>
    <row r="825" spans="1:19" x14ac:dyDescent="0.3">
      <c r="A825" t="s">
        <v>850</v>
      </c>
      <c r="B825">
        <v>1985</v>
      </c>
      <c r="C825" t="s">
        <v>25</v>
      </c>
      <c r="D825">
        <v>24</v>
      </c>
      <c r="E825">
        <v>3</v>
      </c>
      <c r="F825">
        <v>6796.86</v>
      </c>
      <c r="G825" t="s">
        <v>7</v>
      </c>
      <c r="H825" t="s">
        <v>7</v>
      </c>
      <c r="I825" t="s">
        <v>18</v>
      </c>
      <c r="J825" t="s">
        <v>25</v>
      </c>
      <c r="K825">
        <f t="shared" si="48"/>
        <v>1985</v>
      </c>
      <c r="L825" t="s">
        <v>7</v>
      </c>
      <c r="M825" t="s">
        <v>7</v>
      </c>
      <c r="N825" t="str">
        <f t="shared" si="49"/>
        <v>R1012</v>
      </c>
      <c r="O825" t="str">
        <f t="shared" si="50"/>
        <v>24-Dec-1985</v>
      </c>
      <c r="P825" s="10">
        <v>31405</v>
      </c>
      <c r="Q825" s="13">
        <v>6796.86</v>
      </c>
      <c r="R825" s="10">
        <v>45085</v>
      </c>
      <c r="S825" t="str">
        <f t="shared" si="51"/>
        <v>37</v>
      </c>
    </row>
    <row r="826" spans="1:19" x14ac:dyDescent="0.3">
      <c r="A826" t="s">
        <v>851</v>
      </c>
      <c r="B826">
        <v>1991</v>
      </c>
      <c r="C826" t="s">
        <v>13</v>
      </c>
      <c r="D826">
        <v>29</v>
      </c>
      <c r="E826">
        <v>5</v>
      </c>
      <c r="F826">
        <v>6799.46</v>
      </c>
      <c r="G826" t="s">
        <v>11</v>
      </c>
      <c r="H826" t="s">
        <v>6</v>
      </c>
      <c r="I826" t="s">
        <v>270</v>
      </c>
      <c r="J826" t="s">
        <v>13</v>
      </c>
      <c r="K826">
        <f t="shared" si="48"/>
        <v>1991</v>
      </c>
      <c r="L826" t="s">
        <v>11</v>
      </c>
      <c r="M826" t="s">
        <v>6</v>
      </c>
      <c r="N826" t="str">
        <f t="shared" si="49"/>
        <v>R1014</v>
      </c>
      <c r="O826" t="str">
        <f t="shared" si="50"/>
        <v>29-Jun-1991</v>
      </c>
      <c r="P826" s="10">
        <v>33418</v>
      </c>
      <c r="Q826" s="13">
        <v>6799.46</v>
      </c>
      <c r="R826" s="10">
        <v>45085</v>
      </c>
      <c r="S826" t="str">
        <f t="shared" si="51"/>
        <v>31</v>
      </c>
    </row>
    <row r="827" spans="1:19" x14ac:dyDescent="0.3">
      <c r="A827" t="s">
        <v>852</v>
      </c>
      <c r="B827">
        <v>1975</v>
      </c>
      <c r="C827" t="s">
        <v>29</v>
      </c>
      <c r="D827">
        <v>17</v>
      </c>
      <c r="E827">
        <v>1</v>
      </c>
      <c r="F827">
        <v>6809.46</v>
      </c>
      <c r="G827" t="s">
        <v>6</v>
      </c>
      <c r="H827" t="s">
        <v>11</v>
      </c>
      <c r="I827" t="s">
        <v>18</v>
      </c>
      <c r="J827" t="s">
        <v>29</v>
      </c>
      <c r="K827">
        <f t="shared" si="48"/>
        <v>1975</v>
      </c>
      <c r="L827" t="s">
        <v>6</v>
      </c>
      <c r="M827" t="s">
        <v>11</v>
      </c>
      <c r="N827" t="str">
        <f t="shared" si="49"/>
        <v>R1012</v>
      </c>
      <c r="O827" t="str">
        <f t="shared" si="50"/>
        <v>17-Aug-1975</v>
      </c>
      <c r="P827" s="10">
        <v>27623</v>
      </c>
      <c r="Q827" s="13">
        <v>6809.46</v>
      </c>
      <c r="R827" s="10">
        <v>45085</v>
      </c>
      <c r="S827" t="str">
        <f t="shared" si="51"/>
        <v>47</v>
      </c>
    </row>
    <row r="828" spans="1:19" x14ac:dyDescent="0.3">
      <c r="A828" t="s">
        <v>853</v>
      </c>
      <c r="B828">
        <v>1994</v>
      </c>
      <c r="C828" t="s">
        <v>5</v>
      </c>
      <c r="D828">
        <v>8</v>
      </c>
      <c r="E828">
        <v>0</v>
      </c>
      <c r="F828">
        <v>6827.69</v>
      </c>
      <c r="G828" t="s">
        <v>6</v>
      </c>
      <c r="H828" t="s">
        <v>6</v>
      </c>
      <c r="I828" t="s">
        <v>294</v>
      </c>
      <c r="J828" t="s">
        <v>5</v>
      </c>
      <c r="K828">
        <f t="shared" si="48"/>
        <v>1994</v>
      </c>
      <c r="L828" t="s">
        <v>6</v>
      </c>
      <c r="M828" t="s">
        <v>6</v>
      </c>
      <c r="N828" t="str">
        <f t="shared" si="49"/>
        <v>R1021</v>
      </c>
      <c r="O828" t="str">
        <f t="shared" si="50"/>
        <v>8-Jul-1994</v>
      </c>
      <c r="P828" s="10">
        <v>34523</v>
      </c>
      <c r="Q828" s="13">
        <v>6827.69</v>
      </c>
      <c r="R828" s="10">
        <v>45085</v>
      </c>
      <c r="S828" t="str">
        <f t="shared" si="51"/>
        <v>28</v>
      </c>
    </row>
    <row r="829" spans="1:19" x14ac:dyDescent="0.3">
      <c r="A829" t="s">
        <v>854</v>
      </c>
      <c r="B829">
        <v>1979</v>
      </c>
      <c r="C829" t="s">
        <v>5</v>
      </c>
      <c r="D829">
        <v>15</v>
      </c>
      <c r="E829">
        <v>0</v>
      </c>
      <c r="F829">
        <v>6837.37</v>
      </c>
      <c r="G829" t="s">
        <v>7</v>
      </c>
      <c r="H829" t="s">
        <v>11</v>
      </c>
      <c r="I829" t="s">
        <v>162</v>
      </c>
      <c r="J829" t="s">
        <v>5</v>
      </c>
      <c r="K829">
        <f t="shared" si="48"/>
        <v>1979</v>
      </c>
      <c r="L829" t="s">
        <v>7</v>
      </c>
      <c r="M829" t="s">
        <v>11</v>
      </c>
      <c r="N829" t="str">
        <f t="shared" si="49"/>
        <v>R1016</v>
      </c>
      <c r="O829" t="str">
        <f t="shared" si="50"/>
        <v>15-Jul-1979</v>
      </c>
      <c r="P829" s="10">
        <v>29051</v>
      </c>
      <c r="Q829" s="13">
        <v>6837.37</v>
      </c>
      <c r="R829" s="10">
        <v>45085</v>
      </c>
      <c r="S829" t="str">
        <f t="shared" si="51"/>
        <v>43</v>
      </c>
    </row>
    <row r="830" spans="1:19" x14ac:dyDescent="0.3">
      <c r="A830" t="s">
        <v>855</v>
      </c>
      <c r="B830">
        <v>2000</v>
      </c>
      <c r="C830" t="s">
        <v>10</v>
      </c>
      <c r="D830">
        <v>30</v>
      </c>
      <c r="E830">
        <v>0</v>
      </c>
      <c r="F830">
        <v>6842.28</v>
      </c>
      <c r="G830" t="s">
        <v>6</v>
      </c>
      <c r="H830" t="s">
        <v>11</v>
      </c>
      <c r="I830" t="s">
        <v>18</v>
      </c>
      <c r="J830" t="s">
        <v>10</v>
      </c>
      <c r="K830">
        <f t="shared" si="48"/>
        <v>2000</v>
      </c>
      <c r="L830" t="s">
        <v>6</v>
      </c>
      <c r="M830" t="s">
        <v>11</v>
      </c>
      <c r="N830" t="str">
        <f t="shared" si="49"/>
        <v>R1012</v>
      </c>
      <c r="O830" t="str">
        <f t="shared" si="50"/>
        <v>30-Nov-2000</v>
      </c>
      <c r="P830" s="10">
        <v>36860</v>
      </c>
      <c r="Q830" s="13">
        <v>6842.28</v>
      </c>
      <c r="R830" s="10">
        <v>45085</v>
      </c>
      <c r="S830" t="str">
        <f t="shared" si="51"/>
        <v>22</v>
      </c>
    </row>
    <row r="831" spans="1:19" x14ac:dyDescent="0.3">
      <c r="A831" t="s">
        <v>856</v>
      </c>
      <c r="B831">
        <v>1977</v>
      </c>
      <c r="C831" t="s">
        <v>13</v>
      </c>
      <c r="D831">
        <v>15</v>
      </c>
      <c r="E831">
        <v>2</v>
      </c>
      <c r="F831">
        <v>6843.17</v>
      </c>
      <c r="G831" t="s">
        <v>6</v>
      </c>
      <c r="H831" t="s">
        <v>11</v>
      </c>
      <c r="I831" t="s">
        <v>8</v>
      </c>
      <c r="J831" t="s">
        <v>13</v>
      </c>
      <c r="K831">
        <f t="shared" si="48"/>
        <v>1977</v>
      </c>
      <c r="L831" t="s">
        <v>6</v>
      </c>
      <c r="M831" t="s">
        <v>11</v>
      </c>
      <c r="N831" t="str">
        <f t="shared" si="49"/>
        <v>R1013</v>
      </c>
      <c r="O831" t="str">
        <f t="shared" si="50"/>
        <v>15-Jun-1977</v>
      </c>
      <c r="P831" s="10">
        <v>28291</v>
      </c>
      <c r="Q831" s="13">
        <v>6843.17</v>
      </c>
      <c r="R831" s="10">
        <v>45085</v>
      </c>
      <c r="S831" t="str">
        <f t="shared" si="51"/>
        <v>45</v>
      </c>
    </row>
    <row r="832" spans="1:19" x14ac:dyDescent="0.3">
      <c r="A832" t="s">
        <v>857</v>
      </c>
      <c r="B832">
        <v>1979</v>
      </c>
      <c r="C832" t="s">
        <v>10</v>
      </c>
      <c r="D832">
        <v>4</v>
      </c>
      <c r="E832">
        <v>1</v>
      </c>
      <c r="F832">
        <v>6849.03</v>
      </c>
      <c r="G832" t="s">
        <v>6</v>
      </c>
      <c r="H832" t="s">
        <v>6</v>
      </c>
      <c r="I832" t="s">
        <v>36</v>
      </c>
      <c r="J832" t="s">
        <v>10</v>
      </c>
      <c r="K832">
        <f t="shared" si="48"/>
        <v>1979</v>
      </c>
      <c r="L832" t="s">
        <v>6</v>
      </c>
      <c r="M832" t="s">
        <v>6</v>
      </c>
      <c r="N832" t="str">
        <f t="shared" si="49"/>
        <v>R1011</v>
      </c>
      <c r="O832" t="str">
        <f t="shared" si="50"/>
        <v>4-Nov-1979</v>
      </c>
      <c r="P832" s="10">
        <v>29163</v>
      </c>
      <c r="Q832" s="13">
        <v>6849.03</v>
      </c>
      <c r="R832" s="10">
        <v>45085</v>
      </c>
      <c r="S832" t="str">
        <f t="shared" si="51"/>
        <v>43</v>
      </c>
    </row>
    <row r="833" spans="1:19" x14ac:dyDescent="0.3">
      <c r="A833" t="s">
        <v>858</v>
      </c>
      <c r="B833">
        <v>1981</v>
      </c>
      <c r="C833" t="s">
        <v>13</v>
      </c>
      <c r="D833">
        <v>19</v>
      </c>
      <c r="E833">
        <v>1</v>
      </c>
      <c r="F833">
        <v>6858.48</v>
      </c>
      <c r="G833" t="s">
        <v>6</v>
      </c>
      <c r="H833" t="s">
        <v>6</v>
      </c>
      <c r="I833" t="s">
        <v>160</v>
      </c>
      <c r="J833" t="s">
        <v>13</v>
      </c>
      <c r="K833">
        <f t="shared" si="48"/>
        <v>1981</v>
      </c>
      <c r="L833" t="s">
        <v>6</v>
      </c>
      <c r="M833" t="s">
        <v>6</v>
      </c>
      <c r="N833" t="str">
        <f t="shared" si="49"/>
        <v>R1019</v>
      </c>
      <c r="O833" t="str">
        <f t="shared" si="50"/>
        <v>19-Jun-1981</v>
      </c>
      <c r="P833" s="10">
        <v>29756</v>
      </c>
      <c r="Q833" s="13">
        <v>6858.48</v>
      </c>
      <c r="R833" s="10">
        <v>45085</v>
      </c>
      <c r="S833" t="str">
        <f t="shared" si="51"/>
        <v>41</v>
      </c>
    </row>
    <row r="834" spans="1:19" x14ac:dyDescent="0.3">
      <c r="A834" t="s">
        <v>859</v>
      </c>
      <c r="B834">
        <v>1978</v>
      </c>
      <c r="C834" t="s">
        <v>29</v>
      </c>
      <c r="D834">
        <v>5</v>
      </c>
      <c r="E834">
        <v>2</v>
      </c>
      <c r="F834">
        <v>6863.49</v>
      </c>
      <c r="G834" t="s">
        <v>6</v>
      </c>
      <c r="H834" t="s">
        <v>11</v>
      </c>
      <c r="I834" t="s">
        <v>8</v>
      </c>
      <c r="J834" t="s">
        <v>29</v>
      </c>
      <c r="K834">
        <f t="shared" si="48"/>
        <v>1978</v>
      </c>
      <c r="L834" t="s">
        <v>6</v>
      </c>
      <c r="M834" t="s">
        <v>11</v>
      </c>
      <c r="N834" t="str">
        <f t="shared" si="49"/>
        <v>R1013</v>
      </c>
      <c r="O834" t="str">
        <f t="shared" si="50"/>
        <v>5-Aug-1978</v>
      </c>
      <c r="P834" s="10">
        <v>28707</v>
      </c>
      <c r="Q834" s="13">
        <v>6863.49</v>
      </c>
      <c r="R834" s="10">
        <v>45085</v>
      </c>
      <c r="S834" t="str">
        <f t="shared" si="51"/>
        <v>44</v>
      </c>
    </row>
    <row r="835" spans="1:19" x14ac:dyDescent="0.3">
      <c r="A835" t="s">
        <v>860</v>
      </c>
      <c r="B835">
        <v>1969</v>
      </c>
      <c r="C835" t="s">
        <v>31</v>
      </c>
      <c r="D835">
        <v>23</v>
      </c>
      <c r="E835">
        <v>0</v>
      </c>
      <c r="F835">
        <v>6868.39</v>
      </c>
      <c r="G835" t="s">
        <v>6</v>
      </c>
      <c r="H835" t="s">
        <v>6</v>
      </c>
      <c r="I835" t="s">
        <v>8</v>
      </c>
      <c r="J835" t="s">
        <v>31</v>
      </c>
      <c r="K835">
        <f t="shared" ref="K835:K898" si="52">INT(IF(ISBLANK(B835),AVERAGE($B$2:$B$2344),B835))</f>
        <v>1969</v>
      </c>
      <c r="L835" t="s">
        <v>6</v>
      </c>
      <c r="M835" t="s">
        <v>6</v>
      </c>
      <c r="N835" t="str">
        <f t="shared" ref="N835:N898" si="53">IF(ISBLANK(I835),"Unknown",I835)</f>
        <v>R1013</v>
      </c>
      <c r="O835" t="str">
        <f t="shared" ref="O835:O898" si="54">CONCATENATE(D835,"-",J835,"-",K835)</f>
        <v>23-Oct-1969</v>
      </c>
      <c r="P835" s="10">
        <v>25499</v>
      </c>
      <c r="Q835" s="13">
        <v>6868.39</v>
      </c>
      <c r="R835" s="10">
        <v>45085</v>
      </c>
      <c r="S835" t="str">
        <f t="shared" ref="S835:S898" si="55">TEXT($R$2-P835,"Y")</f>
        <v>53</v>
      </c>
    </row>
    <row r="836" spans="1:19" x14ac:dyDescent="0.3">
      <c r="A836" t="s">
        <v>861</v>
      </c>
      <c r="B836">
        <v>1981</v>
      </c>
      <c r="C836" t="s">
        <v>13</v>
      </c>
      <c r="D836">
        <v>23</v>
      </c>
      <c r="E836">
        <v>2</v>
      </c>
      <c r="F836">
        <v>6875.96</v>
      </c>
      <c r="G836" t="s">
        <v>6</v>
      </c>
      <c r="H836" t="s">
        <v>6</v>
      </c>
      <c r="I836" t="s">
        <v>36</v>
      </c>
      <c r="J836" t="s">
        <v>13</v>
      </c>
      <c r="K836">
        <f t="shared" si="52"/>
        <v>1981</v>
      </c>
      <c r="L836" t="s">
        <v>6</v>
      </c>
      <c r="M836" t="s">
        <v>6</v>
      </c>
      <c r="N836" t="str">
        <f t="shared" si="53"/>
        <v>R1011</v>
      </c>
      <c r="O836" t="str">
        <f t="shared" si="54"/>
        <v>23-Jun-1981</v>
      </c>
      <c r="P836" s="10">
        <v>29760</v>
      </c>
      <c r="Q836" s="13">
        <v>6875.96</v>
      </c>
      <c r="R836" s="10">
        <v>45085</v>
      </c>
      <c r="S836" t="str">
        <f t="shared" si="55"/>
        <v>41</v>
      </c>
    </row>
    <row r="837" spans="1:19" x14ac:dyDescent="0.3">
      <c r="A837" t="s">
        <v>862</v>
      </c>
      <c r="B837">
        <v>2004</v>
      </c>
      <c r="C837" t="s">
        <v>25</v>
      </c>
      <c r="D837">
        <v>24</v>
      </c>
      <c r="E837">
        <v>0</v>
      </c>
      <c r="F837">
        <v>6876.53</v>
      </c>
      <c r="G837" t="s">
        <v>6</v>
      </c>
      <c r="H837" t="s">
        <v>11</v>
      </c>
      <c r="I837" t="s">
        <v>18</v>
      </c>
      <c r="J837" t="s">
        <v>25</v>
      </c>
      <c r="K837">
        <f t="shared" si="52"/>
        <v>2004</v>
      </c>
      <c r="L837" t="s">
        <v>6</v>
      </c>
      <c r="M837" t="s">
        <v>11</v>
      </c>
      <c r="N837" t="str">
        <f t="shared" si="53"/>
        <v>R1012</v>
      </c>
      <c r="O837" t="str">
        <f t="shared" si="54"/>
        <v>24-Dec-2004</v>
      </c>
      <c r="P837" s="10">
        <v>38345</v>
      </c>
      <c r="Q837" s="13">
        <v>6876.53</v>
      </c>
      <c r="R837" s="10">
        <v>45085</v>
      </c>
      <c r="S837" t="str">
        <f t="shared" si="55"/>
        <v>18</v>
      </c>
    </row>
    <row r="838" spans="1:19" x14ac:dyDescent="0.3">
      <c r="A838" t="s">
        <v>863</v>
      </c>
      <c r="B838">
        <v>1985</v>
      </c>
      <c r="C838" t="s">
        <v>15</v>
      </c>
      <c r="D838">
        <v>10</v>
      </c>
      <c r="E838">
        <v>2</v>
      </c>
      <c r="F838">
        <v>6877.98</v>
      </c>
      <c r="G838" t="s">
        <v>6</v>
      </c>
      <c r="H838" t="s">
        <v>11</v>
      </c>
      <c r="I838" t="s">
        <v>241</v>
      </c>
      <c r="J838" t="s">
        <v>15</v>
      </c>
      <c r="K838">
        <f t="shared" si="52"/>
        <v>1985</v>
      </c>
      <c r="L838" t="s">
        <v>6</v>
      </c>
      <c r="M838" t="s">
        <v>11</v>
      </c>
      <c r="N838" t="str">
        <f t="shared" si="53"/>
        <v>R1024</v>
      </c>
      <c r="O838" t="str">
        <f t="shared" si="54"/>
        <v>10-Sep-1985</v>
      </c>
      <c r="P838" s="10">
        <v>31300</v>
      </c>
      <c r="Q838" s="13">
        <v>6877.98</v>
      </c>
      <c r="R838" s="10">
        <v>45085</v>
      </c>
      <c r="S838" t="str">
        <f t="shared" si="55"/>
        <v>37</v>
      </c>
    </row>
    <row r="839" spans="1:19" x14ac:dyDescent="0.3">
      <c r="A839" t="s">
        <v>864</v>
      </c>
      <c r="B839">
        <v>1989</v>
      </c>
      <c r="C839" t="s">
        <v>25</v>
      </c>
      <c r="D839">
        <v>21</v>
      </c>
      <c r="E839">
        <v>3</v>
      </c>
      <c r="F839">
        <v>6895.19</v>
      </c>
      <c r="G839" t="s">
        <v>6</v>
      </c>
      <c r="H839" t="s">
        <v>7</v>
      </c>
      <c r="I839" t="s">
        <v>241</v>
      </c>
      <c r="J839" t="s">
        <v>25</v>
      </c>
      <c r="K839">
        <f t="shared" si="52"/>
        <v>1989</v>
      </c>
      <c r="L839" t="s">
        <v>6</v>
      </c>
      <c r="M839" t="s">
        <v>7</v>
      </c>
      <c r="N839" t="str">
        <f t="shared" si="53"/>
        <v>R1024</v>
      </c>
      <c r="O839" t="str">
        <f t="shared" si="54"/>
        <v>21-Dec-1989</v>
      </c>
      <c r="P839" s="10">
        <v>32863</v>
      </c>
      <c r="Q839" s="13">
        <v>6895.19</v>
      </c>
      <c r="R839" s="10">
        <v>45085</v>
      </c>
      <c r="S839" t="str">
        <f t="shared" si="55"/>
        <v>33</v>
      </c>
    </row>
    <row r="840" spans="1:19" x14ac:dyDescent="0.3">
      <c r="A840" t="s">
        <v>865</v>
      </c>
      <c r="B840">
        <v>1984</v>
      </c>
      <c r="C840" t="s">
        <v>15</v>
      </c>
      <c r="D840">
        <v>5</v>
      </c>
      <c r="E840">
        <v>2</v>
      </c>
      <c r="F840">
        <v>6933.24</v>
      </c>
      <c r="G840" t="s">
        <v>6</v>
      </c>
      <c r="H840" t="s">
        <v>7</v>
      </c>
      <c r="I840" t="s">
        <v>18</v>
      </c>
      <c r="J840" t="s">
        <v>15</v>
      </c>
      <c r="K840">
        <f t="shared" si="52"/>
        <v>1984</v>
      </c>
      <c r="L840" t="s">
        <v>6</v>
      </c>
      <c r="M840" t="s">
        <v>7</v>
      </c>
      <c r="N840" t="str">
        <f t="shared" si="53"/>
        <v>R1012</v>
      </c>
      <c r="O840" t="str">
        <f t="shared" si="54"/>
        <v>5-Sep-1984</v>
      </c>
      <c r="P840" s="10">
        <v>30930</v>
      </c>
      <c r="Q840" s="13">
        <v>6933.24</v>
      </c>
      <c r="R840" s="10">
        <v>45085</v>
      </c>
      <c r="S840" t="str">
        <f t="shared" si="55"/>
        <v>38</v>
      </c>
    </row>
    <row r="841" spans="1:19" x14ac:dyDescent="0.3">
      <c r="A841" t="s">
        <v>866</v>
      </c>
      <c r="B841">
        <v>1978</v>
      </c>
      <c r="C841" t="s">
        <v>10</v>
      </c>
      <c r="D841">
        <v>29</v>
      </c>
      <c r="E841">
        <v>2</v>
      </c>
      <c r="F841">
        <v>6938.11</v>
      </c>
      <c r="G841" t="s">
        <v>6</v>
      </c>
      <c r="H841" t="s">
        <v>6</v>
      </c>
      <c r="I841" t="s">
        <v>8</v>
      </c>
      <c r="J841" t="s">
        <v>10</v>
      </c>
      <c r="K841">
        <f t="shared" si="52"/>
        <v>1978</v>
      </c>
      <c r="L841" t="s">
        <v>6</v>
      </c>
      <c r="M841" t="s">
        <v>6</v>
      </c>
      <c r="N841" t="str">
        <f t="shared" si="53"/>
        <v>R1013</v>
      </c>
      <c r="O841" t="str">
        <f t="shared" si="54"/>
        <v>29-Nov-1978</v>
      </c>
      <c r="P841" s="10">
        <v>28823</v>
      </c>
      <c r="Q841" s="13">
        <v>6938.11</v>
      </c>
      <c r="R841" s="10">
        <v>45085</v>
      </c>
      <c r="S841" t="str">
        <f t="shared" si="55"/>
        <v>44</v>
      </c>
    </row>
    <row r="842" spans="1:19" x14ac:dyDescent="0.3">
      <c r="A842" t="s">
        <v>867</v>
      </c>
      <c r="B842">
        <v>1980</v>
      </c>
      <c r="C842" t="s">
        <v>29</v>
      </c>
      <c r="D842">
        <v>30</v>
      </c>
      <c r="E842">
        <v>1</v>
      </c>
      <c r="F842">
        <v>6940.91</v>
      </c>
      <c r="G842" t="s">
        <v>6</v>
      </c>
      <c r="H842" t="s">
        <v>6</v>
      </c>
      <c r="I842" t="s">
        <v>18</v>
      </c>
      <c r="J842" t="s">
        <v>29</v>
      </c>
      <c r="K842">
        <f t="shared" si="52"/>
        <v>1980</v>
      </c>
      <c r="L842" t="s">
        <v>6</v>
      </c>
      <c r="M842" t="s">
        <v>6</v>
      </c>
      <c r="N842" t="str">
        <f t="shared" si="53"/>
        <v>R1012</v>
      </c>
      <c r="O842" t="str">
        <f t="shared" si="54"/>
        <v>30-Aug-1980</v>
      </c>
      <c r="P842" s="10">
        <v>29463</v>
      </c>
      <c r="Q842" s="13">
        <v>6940.91</v>
      </c>
      <c r="R842" s="10">
        <v>45085</v>
      </c>
      <c r="S842" t="str">
        <f t="shared" si="55"/>
        <v>42</v>
      </c>
    </row>
    <row r="843" spans="1:19" x14ac:dyDescent="0.3">
      <c r="A843" t="s">
        <v>868</v>
      </c>
      <c r="B843">
        <v>1980</v>
      </c>
      <c r="C843" t="s">
        <v>31</v>
      </c>
      <c r="D843">
        <v>5</v>
      </c>
      <c r="E843">
        <v>2</v>
      </c>
      <c r="F843">
        <v>6940.94</v>
      </c>
      <c r="G843" t="s">
        <v>6</v>
      </c>
      <c r="H843" t="s">
        <v>7</v>
      </c>
      <c r="I843" t="s">
        <v>8</v>
      </c>
      <c r="J843" t="s">
        <v>31</v>
      </c>
      <c r="K843">
        <f t="shared" si="52"/>
        <v>1980</v>
      </c>
      <c r="L843" t="s">
        <v>6</v>
      </c>
      <c r="M843" t="s">
        <v>7</v>
      </c>
      <c r="N843" t="str">
        <f t="shared" si="53"/>
        <v>R1013</v>
      </c>
      <c r="O843" t="str">
        <f t="shared" si="54"/>
        <v>5-Oct-1980</v>
      </c>
      <c r="P843" s="10">
        <v>29499</v>
      </c>
      <c r="Q843" s="13">
        <v>6940.94</v>
      </c>
      <c r="R843" s="10">
        <v>45085</v>
      </c>
      <c r="S843" t="str">
        <f t="shared" si="55"/>
        <v>42</v>
      </c>
    </row>
    <row r="844" spans="1:19" x14ac:dyDescent="0.3">
      <c r="A844" t="s">
        <v>869</v>
      </c>
      <c r="B844">
        <v>1978</v>
      </c>
      <c r="C844" t="s">
        <v>25</v>
      </c>
      <c r="D844">
        <v>15</v>
      </c>
      <c r="E844">
        <v>0</v>
      </c>
      <c r="F844">
        <v>6948.7</v>
      </c>
      <c r="G844" t="s">
        <v>11</v>
      </c>
      <c r="H844" t="s">
        <v>6</v>
      </c>
      <c r="I844" t="s">
        <v>18</v>
      </c>
      <c r="J844" t="s">
        <v>25</v>
      </c>
      <c r="K844">
        <f t="shared" si="52"/>
        <v>1978</v>
      </c>
      <c r="L844" t="s">
        <v>11</v>
      </c>
      <c r="M844" t="s">
        <v>6</v>
      </c>
      <c r="N844" t="str">
        <f t="shared" si="53"/>
        <v>R1012</v>
      </c>
      <c r="O844" t="str">
        <f t="shared" si="54"/>
        <v>15-Dec-1978</v>
      </c>
      <c r="P844" s="10">
        <v>28839</v>
      </c>
      <c r="Q844" s="13">
        <v>6948.7</v>
      </c>
      <c r="R844" s="10">
        <v>45085</v>
      </c>
      <c r="S844" t="str">
        <f t="shared" si="55"/>
        <v>44</v>
      </c>
    </row>
    <row r="845" spans="1:19" x14ac:dyDescent="0.3">
      <c r="A845" t="s">
        <v>870</v>
      </c>
      <c r="B845">
        <v>1980</v>
      </c>
      <c r="C845" t="s">
        <v>29</v>
      </c>
      <c r="D845">
        <v>18</v>
      </c>
      <c r="E845">
        <v>2</v>
      </c>
      <c r="F845">
        <v>6951.12</v>
      </c>
      <c r="G845" t="s">
        <v>6</v>
      </c>
      <c r="H845" t="s">
        <v>6</v>
      </c>
      <c r="I845" t="s">
        <v>8</v>
      </c>
      <c r="J845" t="s">
        <v>29</v>
      </c>
      <c r="K845">
        <f t="shared" si="52"/>
        <v>1980</v>
      </c>
      <c r="L845" t="s">
        <v>6</v>
      </c>
      <c r="M845" t="s">
        <v>6</v>
      </c>
      <c r="N845" t="str">
        <f t="shared" si="53"/>
        <v>R1013</v>
      </c>
      <c r="O845" t="str">
        <f t="shared" si="54"/>
        <v>18-Aug-1980</v>
      </c>
      <c r="P845" s="10">
        <v>29451</v>
      </c>
      <c r="Q845" s="13">
        <v>6951.12</v>
      </c>
      <c r="R845" s="10">
        <v>45085</v>
      </c>
      <c r="S845" t="str">
        <f t="shared" si="55"/>
        <v>42</v>
      </c>
    </row>
    <row r="846" spans="1:19" x14ac:dyDescent="0.3">
      <c r="A846" t="s">
        <v>871</v>
      </c>
      <c r="B846">
        <v>1975</v>
      </c>
      <c r="C846" t="s">
        <v>13</v>
      </c>
      <c r="D846">
        <v>3</v>
      </c>
      <c r="E846">
        <v>1</v>
      </c>
      <c r="F846">
        <v>6965.21</v>
      </c>
      <c r="G846" t="s">
        <v>6</v>
      </c>
      <c r="H846" t="s">
        <v>7</v>
      </c>
      <c r="I846" t="s">
        <v>8</v>
      </c>
      <c r="J846" t="s">
        <v>13</v>
      </c>
      <c r="K846">
        <f t="shared" si="52"/>
        <v>1975</v>
      </c>
      <c r="L846" t="s">
        <v>6</v>
      </c>
      <c r="M846" t="s">
        <v>7</v>
      </c>
      <c r="N846" t="str">
        <f t="shared" si="53"/>
        <v>R1013</v>
      </c>
      <c r="O846" t="str">
        <f t="shared" si="54"/>
        <v>3-Jun-1975</v>
      </c>
      <c r="P846" s="10">
        <v>27548</v>
      </c>
      <c r="Q846" s="13">
        <v>6965.21</v>
      </c>
      <c r="R846" s="10">
        <v>45085</v>
      </c>
      <c r="S846" t="str">
        <f t="shared" si="55"/>
        <v>48</v>
      </c>
    </row>
    <row r="847" spans="1:19" x14ac:dyDescent="0.3">
      <c r="A847" t="s">
        <v>872</v>
      </c>
      <c r="B847">
        <v>1985</v>
      </c>
      <c r="C847" t="s">
        <v>25</v>
      </c>
      <c r="D847">
        <v>10</v>
      </c>
      <c r="E847">
        <v>3</v>
      </c>
      <c r="F847">
        <v>6985.51</v>
      </c>
      <c r="G847" t="s">
        <v>6</v>
      </c>
      <c r="H847" t="s">
        <v>6</v>
      </c>
      <c r="I847" t="s">
        <v>160</v>
      </c>
      <c r="J847" t="s">
        <v>25</v>
      </c>
      <c r="K847">
        <f t="shared" si="52"/>
        <v>1985</v>
      </c>
      <c r="L847" t="s">
        <v>6</v>
      </c>
      <c r="M847" t="s">
        <v>6</v>
      </c>
      <c r="N847" t="str">
        <f t="shared" si="53"/>
        <v>R1019</v>
      </c>
      <c r="O847" t="str">
        <f t="shared" si="54"/>
        <v>10-Dec-1985</v>
      </c>
      <c r="P847" s="10">
        <v>31391</v>
      </c>
      <c r="Q847" s="13">
        <v>6985.51</v>
      </c>
      <c r="R847" s="10">
        <v>45085</v>
      </c>
      <c r="S847" t="str">
        <f t="shared" si="55"/>
        <v>37</v>
      </c>
    </row>
    <row r="848" spans="1:19" x14ac:dyDescent="0.3">
      <c r="A848" t="s">
        <v>873</v>
      </c>
      <c r="B848">
        <v>1982</v>
      </c>
      <c r="C848" t="s">
        <v>31</v>
      </c>
      <c r="D848">
        <v>18</v>
      </c>
      <c r="E848">
        <v>2</v>
      </c>
      <c r="F848">
        <v>6986.7</v>
      </c>
      <c r="G848" t="s">
        <v>7</v>
      </c>
      <c r="H848" t="s">
        <v>11</v>
      </c>
      <c r="I848" t="s">
        <v>18</v>
      </c>
      <c r="J848" t="s">
        <v>31</v>
      </c>
      <c r="K848">
        <f t="shared" si="52"/>
        <v>1982</v>
      </c>
      <c r="L848" t="s">
        <v>7</v>
      </c>
      <c r="M848" t="s">
        <v>11</v>
      </c>
      <c r="N848" t="str">
        <f t="shared" si="53"/>
        <v>R1012</v>
      </c>
      <c r="O848" t="str">
        <f t="shared" si="54"/>
        <v>18-Oct-1982</v>
      </c>
      <c r="P848" s="10">
        <v>30242</v>
      </c>
      <c r="Q848" s="13">
        <v>6986.7</v>
      </c>
      <c r="R848" s="10">
        <v>45085</v>
      </c>
      <c r="S848" t="str">
        <f t="shared" si="55"/>
        <v>40</v>
      </c>
    </row>
    <row r="849" spans="1:19" x14ac:dyDescent="0.3">
      <c r="A849" t="s">
        <v>874</v>
      </c>
      <c r="B849">
        <v>1982</v>
      </c>
      <c r="C849" t="s">
        <v>15</v>
      </c>
      <c r="D849">
        <v>1</v>
      </c>
      <c r="E849">
        <v>3</v>
      </c>
      <c r="F849">
        <v>6989.95</v>
      </c>
      <c r="G849" t="s">
        <v>6</v>
      </c>
      <c r="H849" t="s">
        <v>11</v>
      </c>
      <c r="I849" t="s">
        <v>8</v>
      </c>
      <c r="J849" t="s">
        <v>15</v>
      </c>
      <c r="K849">
        <f t="shared" si="52"/>
        <v>1982</v>
      </c>
      <c r="L849" t="s">
        <v>6</v>
      </c>
      <c r="M849" t="s">
        <v>11</v>
      </c>
      <c r="N849" t="str">
        <f t="shared" si="53"/>
        <v>R1013</v>
      </c>
      <c r="O849" t="str">
        <f t="shared" si="54"/>
        <v>1-Sep-1982</v>
      </c>
      <c r="P849" s="10">
        <v>30195</v>
      </c>
      <c r="Q849" s="13">
        <v>6989.95</v>
      </c>
      <c r="R849" s="10">
        <v>45085</v>
      </c>
      <c r="S849" t="str">
        <f t="shared" si="55"/>
        <v>40</v>
      </c>
    </row>
    <row r="850" spans="1:19" x14ac:dyDescent="0.3">
      <c r="A850" t="s">
        <v>875</v>
      </c>
      <c r="B850">
        <v>1969</v>
      </c>
      <c r="C850" t="s">
        <v>5</v>
      </c>
      <c r="D850">
        <v>6</v>
      </c>
      <c r="E850">
        <v>0</v>
      </c>
      <c r="F850">
        <v>7003.1</v>
      </c>
      <c r="G850" t="s">
        <v>6</v>
      </c>
      <c r="H850" t="s">
        <v>7</v>
      </c>
      <c r="I850" t="s">
        <v>8</v>
      </c>
      <c r="J850" t="s">
        <v>5</v>
      </c>
      <c r="K850">
        <f t="shared" si="52"/>
        <v>1969</v>
      </c>
      <c r="L850" t="s">
        <v>6</v>
      </c>
      <c r="M850" t="s">
        <v>7</v>
      </c>
      <c r="N850" t="str">
        <f t="shared" si="53"/>
        <v>R1013</v>
      </c>
      <c r="O850" t="str">
        <f t="shared" si="54"/>
        <v>6-Jul-1969</v>
      </c>
      <c r="P850" s="10">
        <v>25390</v>
      </c>
      <c r="Q850" s="13">
        <v>7003.1</v>
      </c>
      <c r="R850" s="10">
        <v>45085</v>
      </c>
      <c r="S850" t="str">
        <f t="shared" si="55"/>
        <v>53</v>
      </c>
    </row>
    <row r="851" spans="1:19" x14ac:dyDescent="0.3">
      <c r="A851" t="s">
        <v>876</v>
      </c>
      <c r="B851">
        <v>1978</v>
      </c>
      <c r="C851" t="s">
        <v>13</v>
      </c>
      <c r="D851">
        <v>2</v>
      </c>
      <c r="E851">
        <v>2</v>
      </c>
      <c r="F851">
        <v>7033.08</v>
      </c>
      <c r="G851" t="s">
        <v>6</v>
      </c>
      <c r="H851" t="s">
        <v>6</v>
      </c>
      <c r="I851" t="s">
        <v>8</v>
      </c>
      <c r="J851" t="s">
        <v>13</v>
      </c>
      <c r="K851">
        <f t="shared" si="52"/>
        <v>1978</v>
      </c>
      <c r="L851" t="s">
        <v>6</v>
      </c>
      <c r="M851" t="s">
        <v>6</v>
      </c>
      <c r="N851" t="str">
        <f t="shared" si="53"/>
        <v>R1013</v>
      </c>
      <c r="O851" t="str">
        <f t="shared" si="54"/>
        <v>2-Jun-1978</v>
      </c>
      <c r="P851" s="10">
        <v>28643</v>
      </c>
      <c r="Q851" s="13">
        <v>7033.08</v>
      </c>
      <c r="R851" s="10">
        <v>45085</v>
      </c>
      <c r="S851" t="str">
        <f t="shared" si="55"/>
        <v>45</v>
      </c>
    </row>
    <row r="852" spans="1:19" x14ac:dyDescent="0.3">
      <c r="A852" t="s">
        <v>877</v>
      </c>
      <c r="B852">
        <v>1995</v>
      </c>
      <c r="C852" t="s">
        <v>31</v>
      </c>
      <c r="D852">
        <v>29</v>
      </c>
      <c r="E852">
        <v>0</v>
      </c>
      <c r="F852">
        <v>7042.11</v>
      </c>
      <c r="G852" t="s">
        <v>6</v>
      </c>
      <c r="H852" t="s">
        <v>7</v>
      </c>
      <c r="I852" t="s">
        <v>18</v>
      </c>
      <c r="J852" t="s">
        <v>31</v>
      </c>
      <c r="K852">
        <f t="shared" si="52"/>
        <v>1995</v>
      </c>
      <c r="L852" t="s">
        <v>6</v>
      </c>
      <c r="M852" t="s">
        <v>7</v>
      </c>
      <c r="N852" t="str">
        <f t="shared" si="53"/>
        <v>R1012</v>
      </c>
      <c r="O852" t="str">
        <f t="shared" si="54"/>
        <v>29-Oct-1995</v>
      </c>
      <c r="P852" s="10">
        <v>35001</v>
      </c>
      <c r="Q852" s="13">
        <v>7042.11</v>
      </c>
      <c r="R852" s="10">
        <v>45085</v>
      </c>
      <c r="S852" t="str">
        <f t="shared" si="55"/>
        <v>27</v>
      </c>
    </row>
    <row r="853" spans="1:19" x14ac:dyDescent="0.3">
      <c r="A853" t="s">
        <v>878</v>
      </c>
      <c r="B853">
        <v>1980</v>
      </c>
      <c r="C853" t="s">
        <v>5</v>
      </c>
      <c r="D853">
        <v>26</v>
      </c>
      <c r="E853">
        <v>1</v>
      </c>
      <c r="F853">
        <v>7045.5</v>
      </c>
      <c r="G853" t="s">
        <v>6</v>
      </c>
      <c r="H853" t="s">
        <v>11</v>
      </c>
      <c r="I853" t="s">
        <v>36</v>
      </c>
      <c r="J853" t="s">
        <v>5</v>
      </c>
      <c r="K853">
        <f t="shared" si="52"/>
        <v>1980</v>
      </c>
      <c r="L853" t="s">
        <v>6</v>
      </c>
      <c r="M853" t="s">
        <v>11</v>
      </c>
      <c r="N853" t="str">
        <f t="shared" si="53"/>
        <v>R1011</v>
      </c>
      <c r="O853" t="str">
        <f t="shared" si="54"/>
        <v>26-Jul-1980</v>
      </c>
      <c r="P853" s="10">
        <v>29428</v>
      </c>
      <c r="Q853" s="13">
        <v>7045.5</v>
      </c>
      <c r="R853" s="10">
        <v>45085</v>
      </c>
      <c r="S853" t="str">
        <f t="shared" si="55"/>
        <v>42</v>
      </c>
    </row>
    <row r="854" spans="1:19" x14ac:dyDescent="0.3">
      <c r="A854" t="s">
        <v>879</v>
      </c>
      <c r="B854">
        <v>1980</v>
      </c>
      <c r="C854" t="s">
        <v>31</v>
      </c>
      <c r="D854">
        <v>22</v>
      </c>
      <c r="E854">
        <v>1</v>
      </c>
      <c r="F854">
        <v>7046.72</v>
      </c>
      <c r="G854" t="s">
        <v>6</v>
      </c>
      <c r="H854" t="s">
        <v>7</v>
      </c>
      <c r="I854" t="s">
        <v>8</v>
      </c>
      <c r="J854" t="s">
        <v>31</v>
      </c>
      <c r="K854">
        <f t="shared" si="52"/>
        <v>1980</v>
      </c>
      <c r="L854" t="s">
        <v>6</v>
      </c>
      <c r="M854" t="s">
        <v>7</v>
      </c>
      <c r="N854" t="str">
        <f t="shared" si="53"/>
        <v>R1013</v>
      </c>
      <c r="O854" t="str">
        <f t="shared" si="54"/>
        <v>22-Oct-1980</v>
      </c>
      <c r="P854" s="10">
        <v>29516</v>
      </c>
      <c r="Q854" s="13">
        <v>7046.72</v>
      </c>
      <c r="R854" s="10">
        <v>45085</v>
      </c>
      <c r="S854" t="str">
        <f t="shared" si="55"/>
        <v>42</v>
      </c>
    </row>
    <row r="855" spans="1:19" x14ac:dyDescent="0.3">
      <c r="A855" t="s">
        <v>880</v>
      </c>
      <c r="B855">
        <v>1980</v>
      </c>
      <c r="C855" t="s">
        <v>5</v>
      </c>
      <c r="D855">
        <v>21</v>
      </c>
      <c r="E855">
        <v>0</v>
      </c>
      <c r="F855">
        <v>7050.02</v>
      </c>
      <c r="G855" t="s">
        <v>6</v>
      </c>
      <c r="H855" t="s">
        <v>11</v>
      </c>
      <c r="I855" t="s">
        <v>241</v>
      </c>
      <c r="J855" t="s">
        <v>5</v>
      </c>
      <c r="K855">
        <f t="shared" si="52"/>
        <v>1980</v>
      </c>
      <c r="L855" t="s">
        <v>6</v>
      </c>
      <c r="M855" t="s">
        <v>11</v>
      </c>
      <c r="N855" t="str">
        <f t="shared" si="53"/>
        <v>R1024</v>
      </c>
      <c r="O855" t="str">
        <f t="shared" si="54"/>
        <v>21-Jul-1980</v>
      </c>
      <c r="P855" s="10">
        <v>29423</v>
      </c>
      <c r="Q855" s="13">
        <v>7050.02</v>
      </c>
      <c r="R855" s="10">
        <v>45085</v>
      </c>
      <c r="S855" t="str">
        <f t="shared" si="55"/>
        <v>42</v>
      </c>
    </row>
    <row r="856" spans="1:19" x14ac:dyDescent="0.3">
      <c r="A856" t="s">
        <v>881</v>
      </c>
      <c r="B856">
        <v>1980</v>
      </c>
      <c r="C856" t="s">
        <v>13</v>
      </c>
      <c r="D856">
        <v>28</v>
      </c>
      <c r="E856">
        <v>1</v>
      </c>
      <c r="F856">
        <v>7050.64</v>
      </c>
      <c r="G856" t="s">
        <v>6</v>
      </c>
      <c r="H856" t="s">
        <v>7</v>
      </c>
      <c r="I856" t="s">
        <v>36</v>
      </c>
      <c r="J856" t="s">
        <v>13</v>
      </c>
      <c r="K856">
        <f t="shared" si="52"/>
        <v>1980</v>
      </c>
      <c r="L856" t="s">
        <v>6</v>
      </c>
      <c r="M856" t="s">
        <v>7</v>
      </c>
      <c r="N856" t="str">
        <f t="shared" si="53"/>
        <v>R1011</v>
      </c>
      <c r="O856" t="str">
        <f t="shared" si="54"/>
        <v>28-Jun-1980</v>
      </c>
      <c r="P856" s="10">
        <v>29400</v>
      </c>
      <c r="Q856" s="13">
        <v>7050.64</v>
      </c>
      <c r="R856" s="10">
        <v>45085</v>
      </c>
      <c r="S856" t="str">
        <f t="shared" si="55"/>
        <v>42</v>
      </c>
    </row>
    <row r="857" spans="1:19" x14ac:dyDescent="0.3">
      <c r="A857" t="s">
        <v>882</v>
      </c>
      <c r="B857">
        <v>1978</v>
      </c>
      <c r="C857" t="s">
        <v>13</v>
      </c>
      <c r="D857">
        <v>24</v>
      </c>
      <c r="E857">
        <v>2</v>
      </c>
      <c r="F857">
        <v>7054.41</v>
      </c>
      <c r="G857" t="s">
        <v>6</v>
      </c>
      <c r="H857" t="s">
        <v>6</v>
      </c>
      <c r="I857" t="s">
        <v>8</v>
      </c>
      <c r="J857" t="s">
        <v>13</v>
      </c>
      <c r="K857">
        <f t="shared" si="52"/>
        <v>1978</v>
      </c>
      <c r="L857" t="s">
        <v>6</v>
      </c>
      <c r="M857" t="s">
        <v>6</v>
      </c>
      <c r="N857" t="str">
        <f t="shared" si="53"/>
        <v>R1013</v>
      </c>
      <c r="O857" t="str">
        <f t="shared" si="54"/>
        <v>24-Jun-1978</v>
      </c>
      <c r="P857" s="10">
        <v>28665</v>
      </c>
      <c r="Q857" s="13">
        <v>7054.41</v>
      </c>
      <c r="R857" s="10">
        <v>45085</v>
      </c>
      <c r="S857" t="str">
        <f t="shared" si="55"/>
        <v>44</v>
      </c>
    </row>
    <row r="858" spans="1:19" x14ac:dyDescent="0.3">
      <c r="A858" t="s">
        <v>883</v>
      </c>
      <c r="B858">
        <v>1982</v>
      </c>
      <c r="C858" t="s">
        <v>31</v>
      </c>
      <c r="D858">
        <v>6</v>
      </c>
      <c r="E858">
        <v>1</v>
      </c>
      <c r="F858">
        <v>7077.19</v>
      </c>
      <c r="G858" t="s">
        <v>6</v>
      </c>
      <c r="H858" t="s">
        <v>7</v>
      </c>
      <c r="I858" t="s">
        <v>241</v>
      </c>
      <c r="J858" t="s">
        <v>31</v>
      </c>
      <c r="K858">
        <f t="shared" si="52"/>
        <v>1982</v>
      </c>
      <c r="L858" t="s">
        <v>6</v>
      </c>
      <c r="M858" t="s">
        <v>7</v>
      </c>
      <c r="N858" t="str">
        <f t="shared" si="53"/>
        <v>R1024</v>
      </c>
      <c r="O858" t="str">
        <f t="shared" si="54"/>
        <v>6-Oct-1982</v>
      </c>
      <c r="P858" s="10">
        <v>30230</v>
      </c>
      <c r="Q858" s="13">
        <v>7077.19</v>
      </c>
      <c r="R858" s="10">
        <v>45085</v>
      </c>
      <c r="S858" t="str">
        <f t="shared" si="55"/>
        <v>40</v>
      </c>
    </row>
    <row r="859" spans="1:19" x14ac:dyDescent="0.3">
      <c r="A859" t="s">
        <v>884</v>
      </c>
      <c r="B859">
        <v>1992</v>
      </c>
      <c r="C859" t="s">
        <v>13</v>
      </c>
      <c r="D859">
        <v>18</v>
      </c>
      <c r="E859">
        <v>0</v>
      </c>
      <c r="F859">
        <v>7096.98</v>
      </c>
      <c r="G859" t="s">
        <v>6</v>
      </c>
      <c r="H859" t="s">
        <v>6</v>
      </c>
      <c r="I859" t="s">
        <v>18</v>
      </c>
      <c r="J859" t="s">
        <v>13</v>
      </c>
      <c r="K859">
        <f t="shared" si="52"/>
        <v>1992</v>
      </c>
      <c r="L859" t="s">
        <v>6</v>
      </c>
      <c r="M859" t="s">
        <v>6</v>
      </c>
      <c r="N859" t="str">
        <f t="shared" si="53"/>
        <v>R1012</v>
      </c>
      <c r="O859" t="str">
        <f t="shared" si="54"/>
        <v>18-Jun-1992</v>
      </c>
      <c r="P859" s="10">
        <v>33773</v>
      </c>
      <c r="Q859" s="13">
        <v>7096.98</v>
      </c>
      <c r="R859" s="10">
        <v>45085</v>
      </c>
      <c r="S859" t="str">
        <f t="shared" si="55"/>
        <v>30</v>
      </c>
    </row>
    <row r="860" spans="1:19" x14ac:dyDescent="0.3">
      <c r="A860" t="s">
        <v>885</v>
      </c>
      <c r="B860">
        <v>1987</v>
      </c>
      <c r="C860" t="s">
        <v>29</v>
      </c>
      <c r="D860">
        <v>11</v>
      </c>
      <c r="E860">
        <v>3</v>
      </c>
      <c r="F860">
        <v>7106.81</v>
      </c>
      <c r="G860" t="s">
        <v>6</v>
      </c>
      <c r="H860" t="s">
        <v>11</v>
      </c>
      <c r="I860" t="s">
        <v>18</v>
      </c>
      <c r="J860" t="s">
        <v>29</v>
      </c>
      <c r="K860">
        <f t="shared" si="52"/>
        <v>1987</v>
      </c>
      <c r="L860" t="s">
        <v>6</v>
      </c>
      <c r="M860" t="s">
        <v>11</v>
      </c>
      <c r="N860" t="str">
        <f t="shared" si="53"/>
        <v>R1012</v>
      </c>
      <c r="O860" t="str">
        <f t="shared" si="54"/>
        <v>11-Aug-1987</v>
      </c>
      <c r="P860" s="10">
        <v>32000</v>
      </c>
      <c r="Q860" s="13">
        <v>7106.81</v>
      </c>
      <c r="R860" s="10">
        <v>45085</v>
      </c>
      <c r="S860" t="str">
        <f t="shared" si="55"/>
        <v>35</v>
      </c>
    </row>
    <row r="861" spans="1:19" x14ac:dyDescent="0.3">
      <c r="A861" t="s">
        <v>886</v>
      </c>
      <c r="B861">
        <v>1968</v>
      </c>
      <c r="C861" t="s">
        <v>13</v>
      </c>
      <c r="D861">
        <v>29</v>
      </c>
      <c r="E861">
        <v>0</v>
      </c>
      <c r="F861">
        <v>7125.25</v>
      </c>
      <c r="G861" t="s">
        <v>7</v>
      </c>
      <c r="H861" t="s">
        <v>6</v>
      </c>
      <c r="I861" t="s">
        <v>8</v>
      </c>
      <c r="J861" t="s">
        <v>13</v>
      </c>
      <c r="K861">
        <f t="shared" si="52"/>
        <v>1968</v>
      </c>
      <c r="L861" t="s">
        <v>7</v>
      </c>
      <c r="M861" t="s">
        <v>6</v>
      </c>
      <c r="N861" t="str">
        <f t="shared" si="53"/>
        <v>R1013</v>
      </c>
      <c r="O861" t="str">
        <f t="shared" si="54"/>
        <v>29-Jun-1968</v>
      </c>
      <c r="P861" s="10">
        <v>25018</v>
      </c>
      <c r="Q861" s="13">
        <v>7125.25</v>
      </c>
      <c r="R861" s="10">
        <v>45085</v>
      </c>
      <c r="S861" t="str">
        <f t="shared" si="55"/>
        <v>54</v>
      </c>
    </row>
    <row r="862" spans="1:19" x14ac:dyDescent="0.3">
      <c r="A862" t="s">
        <v>887</v>
      </c>
      <c r="B862">
        <v>1993</v>
      </c>
      <c r="C862" t="s">
        <v>29</v>
      </c>
      <c r="D862">
        <v>1</v>
      </c>
      <c r="E862">
        <v>0</v>
      </c>
      <c r="F862">
        <v>7128.64</v>
      </c>
      <c r="G862" t="s">
        <v>6</v>
      </c>
      <c r="H862" t="s">
        <v>6</v>
      </c>
      <c r="I862" t="s">
        <v>294</v>
      </c>
      <c r="J862" t="s">
        <v>29</v>
      </c>
      <c r="K862">
        <f t="shared" si="52"/>
        <v>1993</v>
      </c>
      <c r="L862" t="s">
        <v>6</v>
      </c>
      <c r="M862" t="s">
        <v>6</v>
      </c>
      <c r="N862" t="str">
        <f t="shared" si="53"/>
        <v>R1021</v>
      </c>
      <c r="O862" t="str">
        <f t="shared" si="54"/>
        <v>1-Aug-1993</v>
      </c>
      <c r="P862" s="10">
        <v>34182</v>
      </c>
      <c r="Q862" s="13">
        <v>7128.64</v>
      </c>
      <c r="R862" s="10">
        <v>45085</v>
      </c>
      <c r="S862" t="str">
        <f t="shared" si="55"/>
        <v>29</v>
      </c>
    </row>
    <row r="863" spans="1:19" x14ac:dyDescent="0.3">
      <c r="A863" t="s">
        <v>888</v>
      </c>
      <c r="B863">
        <v>1984</v>
      </c>
      <c r="C863" t="s">
        <v>5</v>
      </c>
      <c r="D863">
        <v>7</v>
      </c>
      <c r="E863">
        <v>2</v>
      </c>
      <c r="F863">
        <v>7133.9</v>
      </c>
      <c r="G863" t="s">
        <v>6</v>
      </c>
      <c r="H863" t="s">
        <v>11</v>
      </c>
      <c r="I863" t="s">
        <v>241</v>
      </c>
      <c r="J863" t="s">
        <v>5</v>
      </c>
      <c r="K863">
        <f t="shared" si="52"/>
        <v>1984</v>
      </c>
      <c r="L863" t="s">
        <v>6</v>
      </c>
      <c r="M863" t="s">
        <v>11</v>
      </c>
      <c r="N863" t="str">
        <f t="shared" si="53"/>
        <v>R1024</v>
      </c>
      <c r="O863" t="str">
        <f t="shared" si="54"/>
        <v>7-Jul-1984</v>
      </c>
      <c r="P863" s="10">
        <v>30870</v>
      </c>
      <c r="Q863" s="13">
        <v>7133.9</v>
      </c>
      <c r="R863" s="10">
        <v>45085</v>
      </c>
      <c r="S863" t="str">
        <f t="shared" si="55"/>
        <v>38</v>
      </c>
    </row>
    <row r="864" spans="1:19" x14ac:dyDescent="0.3">
      <c r="A864" t="s">
        <v>889</v>
      </c>
      <c r="B864">
        <v>1999</v>
      </c>
      <c r="C864" t="s">
        <v>29</v>
      </c>
      <c r="D864">
        <v>8</v>
      </c>
      <c r="E864">
        <v>0</v>
      </c>
      <c r="F864">
        <v>7144.4</v>
      </c>
      <c r="G864" t="s">
        <v>6</v>
      </c>
      <c r="H864" t="s">
        <v>11</v>
      </c>
      <c r="I864" t="s">
        <v>626</v>
      </c>
      <c r="J864" t="s">
        <v>29</v>
      </c>
      <c r="K864">
        <f t="shared" si="52"/>
        <v>1999</v>
      </c>
      <c r="L864" t="s">
        <v>6</v>
      </c>
      <c r="M864" t="s">
        <v>11</v>
      </c>
      <c r="N864" t="str">
        <f t="shared" si="53"/>
        <v>R1022</v>
      </c>
      <c r="O864" t="str">
        <f t="shared" si="54"/>
        <v>8-Aug-1999</v>
      </c>
      <c r="P864" s="10">
        <v>36380</v>
      </c>
      <c r="Q864" s="13">
        <v>7144.4</v>
      </c>
      <c r="R864" s="10">
        <v>45085</v>
      </c>
      <c r="S864" t="str">
        <f t="shared" si="55"/>
        <v>23</v>
      </c>
    </row>
    <row r="865" spans="1:19" x14ac:dyDescent="0.3">
      <c r="A865" t="s">
        <v>890</v>
      </c>
      <c r="B865">
        <v>1984</v>
      </c>
      <c r="C865" t="s">
        <v>10</v>
      </c>
      <c r="D865">
        <v>21</v>
      </c>
      <c r="E865">
        <v>2</v>
      </c>
      <c r="F865">
        <v>7144.86</v>
      </c>
      <c r="G865" t="s">
        <v>6</v>
      </c>
      <c r="H865" t="s">
        <v>6</v>
      </c>
      <c r="I865" t="s">
        <v>241</v>
      </c>
      <c r="J865" t="s">
        <v>10</v>
      </c>
      <c r="K865">
        <f t="shared" si="52"/>
        <v>1984</v>
      </c>
      <c r="L865" t="s">
        <v>6</v>
      </c>
      <c r="M865" t="s">
        <v>6</v>
      </c>
      <c r="N865" t="str">
        <f t="shared" si="53"/>
        <v>R1024</v>
      </c>
      <c r="O865" t="str">
        <f t="shared" si="54"/>
        <v>21-Nov-1984</v>
      </c>
      <c r="P865" s="10">
        <v>31007</v>
      </c>
      <c r="Q865" s="13">
        <v>7144.86</v>
      </c>
      <c r="R865" s="10">
        <v>45085</v>
      </c>
      <c r="S865" t="str">
        <f t="shared" si="55"/>
        <v>38</v>
      </c>
    </row>
    <row r="866" spans="1:19" x14ac:dyDescent="0.3">
      <c r="A866" t="s">
        <v>891</v>
      </c>
      <c r="B866">
        <v>1976</v>
      </c>
      <c r="C866" t="s">
        <v>13</v>
      </c>
      <c r="D866">
        <v>24</v>
      </c>
      <c r="E866">
        <v>0</v>
      </c>
      <c r="F866">
        <v>7147.11</v>
      </c>
      <c r="G866" t="s">
        <v>7</v>
      </c>
      <c r="H866" t="s">
        <v>6</v>
      </c>
      <c r="I866" t="s">
        <v>36</v>
      </c>
      <c r="J866" t="s">
        <v>13</v>
      </c>
      <c r="K866">
        <f t="shared" si="52"/>
        <v>1976</v>
      </c>
      <c r="L866" t="s">
        <v>7</v>
      </c>
      <c r="M866" t="s">
        <v>6</v>
      </c>
      <c r="N866" t="str">
        <f t="shared" si="53"/>
        <v>R1011</v>
      </c>
      <c r="O866" t="str">
        <f t="shared" si="54"/>
        <v>24-Jun-1976</v>
      </c>
      <c r="P866" s="10">
        <v>27935</v>
      </c>
      <c r="Q866" s="13">
        <v>7147.11</v>
      </c>
      <c r="R866" s="10">
        <v>45085</v>
      </c>
      <c r="S866" t="str">
        <f t="shared" si="55"/>
        <v>46</v>
      </c>
    </row>
    <row r="867" spans="1:19" x14ac:dyDescent="0.3">
      <c r="A867" t="s">
        <v>892</v>
      </c>
      <c r="B867">
        <v>1978</v>
      </c>
      <c r="C867" t="s">
        <v>5</v>
      </c>
      <c r="D867">
        <v>30</v>
      </c>
      <c r="E867">
        <v>1</v>
      </c>
      <c r="F867">
        <v>7147.47</v>
      </c>
      <c r="G867" t="s">
        <v>6</v>
      </c>
      <c r="H867" t="s">
        <v>7</v>
      </c>
      <c r="I867" t="s">
        <v>8</v>
      </c>
      <c r="J867" t="s">
        <v>5</v>
      </c>
      <c r="K867">
        <f t="shared" si="52"/>
        <v>1978</v>
      </c>
      <c r="L867" t="s">
        <v>6</v>
      </c>
      <c r="M867" t="s">
        <v>7</v>
      </c>
      <c r="N867" t="str">
        <f t="shared" si="53"/>
        <v>R1013</v>
      </c>
      <c r="O867" t="str">
        <f t="shared" si="54"/>
        <v>30-Jul-1978</v>
      </c>
      <c r="P867" s="10">
        <v>28701</v>
      </c>
      <c r="Q867" s="13">
        <v>7147.47</v>
      </c>
      <c r="R867" s="10">
        <v>45085</v>
      </c>
      <c r="S867" t="str">
        <f t="shared" si="55"/>
        <v>44</v>
      </c>
    </row>
    <row r="868" spans="1:19" x14ac:dyDescent="0.3">
      <c r="A868" t="s">
        <v>893</v>
      </c>
      <c r="B868">
        <v>1984</v>
      </c>
      <c r="C868" t="s">
        <v>13</v>
      </c>
      <c r="D868">
        <v>29</v>
      </c>
      <c r="E868">
        <v>3</v>
      </c>
      <c r="F868">
        <v>7151.09</v>
      </c>
      <c r="G868" t="s">
        <v>6</v>
      </c>
      <c r="H868" t="s">
        <v>6</v>
      </c>
      <c r="I868" t="s">
        <v>36</v>
      </c>
      <c r="J868" t="s">
        <v>13</v>
      </c>
      <c r="K868">
        <f t="shared" si="52"/>
        <v>1984</v>
      </c>
      <c r="L868" t="s">
        <v>6</v>
      </c>
      <c r="M868" t="s">
        <v>6</v>
      </c>
      <c r="N868" t="str">
        <f t="shared" si="53"/>
        <v>R1011</v>
      </c>
      <c r="O868" t="str">
        <f t="shared" si="54"/>
        <v>29-Jun-1984</v>
      </c>
      <c r="P868" s="10">
        <v>30862</v>
      </c>
      <c r="Q868" s="13">
        <v>7151.09</v>
      </c>
      <c r="R868" s="10">
        <v>45085</v>
      </c>
      <c r="S868" t="str">
        <f t="shared" si="55"/>
        <v>38</v>
      </c>
    </row>
    <row r="869" spans="1:19" x14ac:dyDescent="0.3">
      <c r="A869" t="s">
        <v>894</v>
      </c>
      <c r="B869">
        <v>1978</v>
      </c>
      <c r="C869" t="s">
        <v>15</v>
      </c>
      <c r="D869">
        <v>6</v>
      </c>
      <c r="E869">
        <v>1</v>
      </c>
      <c r="F869">
        <v>7152.67</v>
      </c>
      <c r="G869" t="s">
        <v>7</v>
      </c>
      <c r="H869" t="s">
        <v>6</v>
      </c>
      <c r="I869" t="s">
        <v>8</v>
      </c>
      <c r="J869" t="s">
        <v>15</v>
      </c>
      <c r="K869">
        <f t="shared" si="52"/>
        <v>1978</v>
      </c>
      <c r="L869" t="s">
        <v>7</v>
      </c>
      <c r="M869" t="s">
        <v>6</v>
      </c>
      <c r="N869" t="str">
        <f t="shared" si="53"/>
        <v>R1013</v>
      </c>
      <c r="O869" t="str">
        <f t="shared" si="54"/>
        <v>6-Sep-1978</v>
      </c>
      <c r="P869" s="10">
        <v>28739</v>
      </c>
      <c r="Q869" s="13">
        <v>7152.67</v>
      </c>
      <c r="R869" s="10">
        <v>45085</v>
      </c>
      <c r="S869" t="str">
        <f t="shared" si="55"/>
        <v>44</v>
      </c>
    </row>
    <row r="870" spans="1:19" x14ac:dyDescent="0.3">
      <c r="A870" t="s">
        <v>895</v>
      </c>
      <c r="B870">
        <v>1981</v>
      </c>
      <c r="C870" t="s">
        <v>5</v>
      </c>
      <c r="D870">
        <v>17</v>
      </c>
      <c r="E870">
        <v>1</v>
      </c>
      <c r="F870">
        <v>7153.55</v>
      </c>
      <c r="G870" t="s">
        <v>6</v>
      </c>
      <c r="H870" t="s">
        <v>11</v>
      </c>
      <c r="I870" t="s">
        <v>18</v>
      </c>
      <c r="J870" t="s">
        <v>5</v>
      </c>
      <c r="K870">
        <f t="shared" si="52"/>
        <v>1981</v>
      </c>
      <c r="L870" t="s">
        <v>6</v>
      </c>
      <c r="M870" t="s">
        <v>11</v>
      </c>
      <c r="N870" t="str">
        <f t="shared" si="53"/>
        <v>R1012</v>
      </c>
      <c r="O870" t="str">
        <f t="shared" si="54"/>
        <v>17-Jul-1981</v>
      </c>
      <c r="P870" s="10">
        <v>29784</v>
      </c>
      <c r="Q870" s="13">
        <v>7153.55</v>
      </c>
      <c r="R870" s="10">
        <v>45085</v>
      </c>
      <c r="S870" t="str">
        <f t="shared" si="55"/>
        <v>41</v>
      </c>
    </row>
    <row r="871" spans="1:19" x14ac:dyDescent="0.3">
      <c r="A871" t="s">
        <v>896</v>
      </c>
      <c r="B871">
        <v>1980</v>
      </c>
      <c r="C871" t="s">
        <v>13</v>
      </c>
      <c r="D871">
        <v>22</v>
      </c>
      <c r="E871">
        <v>2</v>
      </c>
      <c r="F871">
        <v>7160.09</v>
      </c>
      <c r="G871" t="s">
        <v>6</v>
      </c>
      <c r="H871" t="s">
        <v>6</v>
      </c>
      <c r="I871" t="s">
        <v>36</v>
      </c>
      <c r="J871" t="s">
        <v>13</v>
      </c>
      <c r="K871">
        <f t="shared" si="52"/>
        <v>1980</v>
      </c>
      <c r="L871" t="s">
        <v>6</v>
      </c>
      <c r="M871" t="s">
        <v>6</v>
      </c>
      <c r="N871" t="str">
        <f t="shared" si="53"/>
        <v>R1011</v>
      </c>
      <c r="O871" t="str">
        <f t="shared" si="54"/>
        <v>22-Jun-1980</v>
      </c>
      <c r="P871" s="10">
        <v>29394</v>
      </c>
      <c r="Q871" s="13">
        <v>7160.09</v>
      </c>
      <c r="R871" s="10">
        <v>45085</v>
      </c>
      <c r="S871" t="str">
        <f t="shared" si="55"/>
        <v>42</v>
      </c>
    </row>
    <row r="872" spans="1:19" x14ac:dyDescent="0.3">
      <c r="A872" t="s">
        <v>897</v>
      </c>
      <c r="B872">
        <v>1980</v>
      </c>
      <c r="C872" t="s">
        <v>31</v>
      </c>
      <c r="D872">
        <v>7</v>
      </c>
      <c r="E872">
        <v>2</v>
      </c>
      <c r="F872">
        <v>7160.33</v>
      </c>
      <c r="G872" t="s">
        <v>6</v>
      </c>
      <c r="H872" t="s">
        <v>11</v>
      </c>
      <c r="I872" t="s">
        <v>8</v>
      </c>
      <c r="J872" t="s">
        <v>31</v>
      </c>
      <c r="K872">
        <f t="shared" si="52"/>
        <v>1980</v>
      </c>
      <c r="L872" t="s">
        <v>6</v>
      </c>
      <c r="M872" t="s">
        <v>11</v>
      </c>
      <c r="N872" t="str">
        <f t="shared" si="53"/>
        <v>R1013</v>
      </c>
      <c r="O872" t="str">
        <f t="shared" si="54"/>
        <v>7-Oct-1980</v>
      </c>
      <c r="P872" s="10">
        <v>29501</v>
      </c>
      <c r="Q872" s="13">
        <v>7160.33</v>
      </c>
      <c r="R872" s="10">
        <v>45085</v>
      </c>
      <c r="S872" t="str">
        <f t="shared" si="55"/>
        <v>42</v>
      </c>
    </row>
    <row r="873" spans="1:19" x14ac:dyDescent="0.3">
      <c r="A873" t="s">
        <v>898</v>
      </c>
      <c r="B873">
        <v>1980</v>
      </c>
      <c r="C873" t="s">
        <v>15</v>
      </c>
      <c r="D873">
        <v>30</v>
      </c>
      <c r="E873">
        <v>2</v>
      </c>
      <c r="F873">
        <v>7162.01</v>
      </c>
      <c r="G873" t="s">
        <v>6</v>
      </c>
      <c r="H873" t="s">
        <v>7</v>
      </c>
      <c r="I873" t="s">
        <v>8</v>
      </c>
      <c r="J873" t="s">
        <v>15</v>
      </c>
      <c r="K873">
        <f t="shared" si="52"/>
        <v>1980</v>
      </c>
      <c r="L873" t="s">
        <v>6</v>
      </c>
      <c r="M873" t="s">
        <v>7</v>
      </c>
      <c r="N873" t="str">
        <f t="shared" si="53"/>
        <v>R1013</v>
      </c>
      <c r="O873" t="str">
        <f t="shared" si="54"/>
        <v>30-Sep-1980</v>
      </c>
      <c r="P873" s="10">
        <v>29494</v>
      </c>
      <c r="Q873" s="13">
        <v>7162.01</v>
      </c>
      <c r="R873" s="10">
        <v>45085</v>
      </c>
      <c r="S873" t="str">
        <f t="shared" si="55"/>
        <v>42</v>
      </c>
    </row>
    <row r="874" spans="1:19" x14ac:dyDescent="0.3">
      <c r="A874" t="s">
        <v>899</v>
      </c>
      <c r="B874">
        <v>1982</v>
      </c>
      <c r="C874" t="s">
        <v>29</v>
      </c>
      <c r="D874">
        <v>16</v>
      </c>
      <c r="E874">
        <v>2</v>
      </c>
      <c r="F874">
        <v>7173.36</v>
      </c>
      <c r="G874" t="s">
        <v>7</v>
      </c>
      <c r="H874" t="s">
        <v>6</v>
      </c>
      <c r="I874" t="s">
        <v>162</v>
      </c>
      <c r="J874" t="s">
        <v>29</v>
      </c>
      <c r="K874">
        <f t="shared" si="52"/>
        <v>1982</v>
      </c>
      <c r="L874" t="s">
        <v>7</v>
      </c>
      <c r="M874" t="s">
        <v>6</v>
      </c>
      <c r="N874" t="str">
        <f t="shared" si="53"/>
        <v>R1016</v>
      </c>
      <c r="O874" t="str">
        <f t="shared" si="54"/>
        <v>16-Aug-1982</v>
      </c>
      <c r="P874" s="10">
        <v>30179</v>
      </c>
      <c r="Q874" s="13">
        <v>7173.36</v>
      </c>
      <c r="R874" s="10">
        <v>45085</v>
      </c>
      <c r="S874" t="str">
        <f t="shared" si="55"/>
        <v>40</v>
      </c>
    </row>
    <row r="875" spans="1:19" x14ac:dyDescent="0.3">
      <c r="A875" t="s">
        <v>900</v>
      </c>
      <c r="B875">
        <v>1975</v>
      </c>
      <c r="C875" t="s">
        <v>5</v>
      </c>
      <c r="D875">
        <v>19</v>
      </c>
      <c r="E875">
        <v>1</v>
      </c>
      <c r="F875">
        <v>7175.51</v>
      </c>
      <c r="G875" t="s">
        <v>6</v>
      </c>
      <c r="H875" t="s">
        <v>7</v>
      </c>
      <c r="I875" t="s">
        <v>8</v>
      </c>
      <c r="J875" t="s">
        <v>5</v>
      </c>
      <c r="K875">
        <f t="shared" si="52"/>
        <v>1975</v>
      </c>
      <c r="L875" t="s">
        <v>6</v>
      </c>
      <c r="M875" t="s">
        <v>7</v>
      </c>
      <c r="N875" t="str">
        <f t="shared" si="53"/>
        <v>R1013</v>
      </c>
      <c r="O875" t="str">
        <f t="shared" si="54"/>
        <v>19-Jul-1975</v>
      </c>
      <c r="P875" s="10">
        <v>27594</v>
      </c>
      <c r="Q875" s="13">
        <v>7175.51</v>
      </c>
      <c r="R875" s="10">
        <v>45085</v>
      </c>
      <c r="S875" t="str">
        <f t="shared" si="55"/>
        <v>47</v>
      </c>
    </row>
    <row r="876" spans="1:19" x14ac:dyDescent="0.3">
      <c r="A876" t="s">
        <v>901</v>
      </c>
      <c r="B876">
        <v>1968</v>
      </c>
      <c r="C876" t="s">
        <v>29</v>
      </c>
      <c r="D876">
        <v>26</v>
      </c>
      <c r="E876">
        <v>0</v>
      </c>
      <c r="F876">
        <v>7179.52</v>
      </c>
      <c r="G876" t="s">
        <v>7</v>
      </c>
      <c r="H876" t="s">
        <v>7</v>
      </c>
      <c r="I876" t="s">
        <v>8</v>
      </c>
      <c r="J876" t="s">
        <v>29</v>
      </c>
      <c r="K876">
        <f t="shared" si="52"/>
        <v>1968</v>
      </c>
      <c r="L876" t="s">
        <v>7</v>
      </c>
      <c r="M876" t="s">
        <v>7</v>
      </c>
      <c r="N876" t="str">
        <f t="shared" si="53"/>
        <v>R1013</v>
      </c>
      <c r="O876" t="str">
        <f t="shared" si="54"/>
        <v>26-Aug-1968</v>
      </c>
      <c r="P876" s="10">
        <v>25076</v>
      </c>
      <c r="Q876" s="13">
        <v>7179.52</v>
      </c>
      <c r="R876" s="10">
        <v>45085</v>
      </c>
      <c r="S876" t="str">
        <f t="shared" si="55"/>
        <v>54</v>
      </c>
    </row>
    <row r="877" spans="1:19" x14ac:dyDescent="0.3">
      <c r="A877" t="s">
        <v>902</v>
      </c>
      <c r="B877">
        <v>1982</v>
      </c>
      <c r="C877" t="s">
        <v>15</v>
      </c>
      <c r="D877">
        <v>14</v>
      </c>
      <c r="E877">
        <v>3</v>
      </c>
      <c r="F877">
        <v>7196.87</v>
      </c>
      <c r="G877" t="s">
        <v>7</v>
      </c>
      <c r="H877" t="s">
        <v>6</v>
      </c>
      <c r="I877" t="s">
        <v>36</v>
      </c>
      <c r="J877" t="s">
        <v>15</v>
      </c>
      <c r="K877">
        <f t="shared" si="52"/>
        <v>1982</v>
      </c>
      <c r="L877" t="s">
        <v>7</v>
      </c>
      <c r="M877" t="s">
        <v>6</v>
      </c>
      <c r="N877" t="str">
        <f t="shared" si="53"/>
        <v>R1011</v>
      </c>
      <c r="O877" t="str">
        <f t="shared" si="54"/>
        <v>14-Sep-1982</v>
      </c>
      <c r="P877" s="10">
        <v>30208</v>
      </c>
      <c r="Q877" s="13">
        <v>7196.87</v>
      </c>
      <c r="R877" s="10">
        <v>45085</v>
      </c>
      <c r="S877" t="str">
        <f t="shared" si="55"/>
        <v>40</v>
      </c>
    </row>
    <row r="878" spans="1:19" x14ac:dyDescent="0.3">
      <c r="A878" t="s">
        <v>903</v>
      </c>
      <c r="B878">
        <v>1983</v>
      </c>
      <c r="C878" t="s">
        <v>29</v>
      </c>
      <c r="D878">
        <v>11</v>
      </c>
      <c r="E878">
        <v>2</v>
      </c>
      <c r="F878">
        <v>7201.7</v>
      </c>
      <c r="G878" t="s">
        <v>6</v>
      </c>
      <c r="H878" t="s">
        <v>7</v>
      </c>
      <c r="I878" t="s">
        <v>18</v>
      </c>
      <c r="J878" t="s">
        <v>29</v>
      </c>
      <c r="K878">
        <f t="shared" si="52"/>
        <v>1983</v>
      </c>
      <c r="L878" t="s">
        <v>6</v>
      </c>
      <c r="M878" t="s">
        <v>7</v>
      </c>
      <c r="N878" t="str">
        <f t="shared" si="53"/>
        <v>R1012</v>
      </c>
      <c r="O878" t="str">
        <f t="shared" si="54"/>
        <v>11-Aug-1983</v>
      </c>
      <c r="P878" s="10">
        <v>30539</v>
      </c>
      <c r="Q878" s="13">
        <v>7201.7</v>
      </c>
      <c r="R878" s="10">
        <v>45085</v>
      </c>
      <c r="S878" t="str">
        <f t="shared" si="55"/>
        <v>39</v>
      </c>
    </row>
    <row r="879" spans="1:19" x14ac:dyDescent="0.3">
      <c r="A879" t="s">
        <v>904</v>
      </c>
      <c r="B879">
        <v>1983</v>
      </c>
      <c r="C879" t="s">
        <v>10</v>
      </c>
      <c r="D879">
        <v>21</v>
      </c>
      <c r="E879">
        <v>2</v>
      </c>
      <c r="F879">
        <v>7209.49</v>
      </c>
      <c r="G879" t="s">
        <v>6</v>
      </c>
      <c r="H879" t="s">
        <v>7</v>
      </c>
      <c r="I879" t="s">
        <v>18</v>
      </c>
      <c r="J879" t="s">
        <v>10</v>
      </c>
      <c r="K879">
        <f t="shared" si="52"/>
        <v>1983</v>
      </c>
      <c r="L879" t="s">
        <v>6</v>
      </c>
      <c r="M879" t="s">
        <v>7</v>
      </c>
      <c r="N879" t="str">
        <f t="shared" si="53"/>
        <v>R1012</v>
      </c>
      <c r="O879" t="str">
        <f t="shared" si="54"/>
        <v>21-Nov-1983</v>
      </c>
      <c r="P879" s="10">
        <v>30641</v>
      </c>
      <c r="Q879" s="13">
        <v>7209.49</v>
      </c>
      <c r="R879" s="10">
        <v>45085</v>
      </c>
      <c r="S879" t="str">
        <f t="shared" si="55"/>
        <v>39</v>
      </c>
    </row>
    <row r="880" spans="1:19" x14ac:dyDescent="0.3">
      <c r="A880" t="s">
        <v>905</v>
      </c>
      <c r="B880">
        <v>1991</v>
      </c>
      <c r="C880" t="s">
        <v>13</v>
      </c>
      <c r="D880">
        <v>28</v>
      </c>
      <c r="E880">
        <v>3</v>
      </c>
      <c r="F880">
        <v>7220.25</v>
      </c>
      <c r="G880" t="s">
        <v>6</v>
      </c>
      <c r="H880" t="s">
        <v>6</v>
      </c>
      <c r="I880" t="s">
        <v>294</v>
      </c>
      <c r="J880" t="s">
        <v>13</v>
      </c>
      <c r="K880">
        <f t="shared" si="52"/>
        <v>1991</v>
      </c>
      <c r="L880" t="s">
        <v>6</v>
      </c>
      <c r="M880" t="s">
        <v>6</v>
      </c>
      <c r="N880" t="str">
        <f t="shared" si="53"/>
        <v>R1021</v>
      </c>
      <c r="O880" t="str">
        <f t="shared" si="54"/>
        <v>28-Jun-1991</v>
      </c>
      <c r="P880" s="10">
        <v>33417</v>
      </c>
      <c r="Q880" s="13">
        <v>7220.25</v>
      </c>
      <c r="R880" s="10">
        <v>45085</v>
      </c>
      <c r="S880" t="str">
        <f t="shared" si="55"/>
        <v>31</v>
      </c>
    </row>
    <row r="881" spans="1:19" x14ac:dyDescent="0.3">
      <c r="A881" t="s">
        <v>906</v>
      </c>
      <c r="B881">
        <v>1977</v>
      </c>
      <c r="C881" t="s">
        <v>15</v>
      </c>
      <c r="D881">
        <v>15</v>
      </c>
      <c r="E881">
        <v>0</v>
      </c>
      <c r="F881">
        <v>7222.79</v>
      </c>
      <c r="G881" t="s">
        <v>7</v>
      </c>
      <c r="H881" t="s">
        <v>7</v>
      </c>
      <c r="I881" t="s">
        <v>18</v>
      </c>
      <c r="J881" t="s">
        <v>15</v>
      </c>
      <c r="K881">
        <f t="shared" si="52"/>
        <v>1977</v>
      </c>
      <c r="L881" t="s">
        <v>7</v>
      </c>
      <c r="M881" t="s">
        <v>7</v>
      </c>
      <c r="N881" t="str">
        <f t="shared" si="53"/>
        <v>R1012</v>
      </c>
      <c r="O881" t="str">
        <f t="shared" si="54"/>
        <v>15-Sep-1977</v>
      </c>
      <c r="P881" s="10">
        <v>28383</v>
      </c>
      <c r="Q881" s="13">
        <v>7222.79</v>
      </c>
      <c r="R881" s="10">
        <v>45085</v>
      </c>
      <c r="S881" t="str">
        <f t="shared" si="55"/>
        <v>45</v>
      </c>
    </row>
    <row r="882" spans="1:19" x14ac:dyDescent="0.3">
      <c r="A882" t="s">
        <v>907</v>
      </c>
      <c r="B882">
        <v>1986</v>
      </c>
      <c r="C882" t="s">
        <v>5</v>
      </c>
      <c r="D882">
        <v>13</v>
      </c>
      <c r="E882">
        <v>3</v>
      </c>
      <c r="F882">
        <v>7228.22</v>
      </c>
      <c r="G882" t="s">
        <v>6</v>
      </c>
      <c r="H882" t="s">
        <v>11</v>
      </c>
      <c r="I882" t="s">
        <v>241</v>
      </c>
      <c r="J882" t="s">
        <v>5</v>
      </c>
      <c r="K882">
        <f t="shared" si="52"/>
        <v>1986</v>
      </c>
      <c r="L882" t="s">
        <v>6</v>
      </c>
      <c r="M882" t="s">
        <v>11</v>
      </c>
      <c r="N882" t="str">
        <f t="shared" si="53"/>
        <v>R1024</v>
      </c>
      <c r="O882" t="str">
        <f t="shared" si="54"/>
        <v>13-Jul-1986</v>
      </c>
      <c r="P882" s="10">
        <v>31606</v>
      </c>
      <c r="Q882" s="13">
        <v>7228.22</v>
      </c>
      <c r="R882" s="10">
        <v>45085</v>
      </c>
      <c r="S882" t="str">
        <f t="shared" si="55"/>
        <v>36</v>
      </c>
    </row>
    <row r="883" spans="1:19" x14ac:dyDescent="0.3">
      <c r="A883" t="s">
        <v>908</v>
      </c>
      <c r="B883">
        <v>1986</v>
      </c>
      <c r="C883" t="s">
        <v>15</v>
      </c>
      <c r="D883">
        <v>2</v>
      </c>
      <c r="E883">
        <v>4</v>
      </c>
      <c r="F883">
        <v>7243.81</v>
      </c>
      <c r="G883" t="s">
        <v>6</v>
      </c>
      <c r="H883" t="s">
        <v>7</v>
      </c>
      <c r="I883" t="s">
        <v>8</v>
      </c>
      <c r="J883" t="s">
        <v>15</v>
      </c>
      <c r="K883">
        <f t="shared" si="52"/>
        <v>1986</v>
      </c>
      <c r="L883" t="s">
        <v>6</v>
      </c>
      <c r="M883" t="s">
        <v>7</v>
      </c>
      <c r="N883" t="str">
        <f t="shared" si="53"/>
        <v>R1013</v>
      </c>
      <c r="O883" t="str">
        <f t="shared" si="54"/>
        <v>2-Sep-1986</v>
      </c>
      <c r="P883" s="10">
        <v>31657</v>
      </c>
      <c r="Q883" s="13">
        <v>7243.81</v>
      </c>
      <c r="R883" s="10">
        <v>45085</v>
      </c>
      <c r="S883" t="str">
        <f t="shared" si="55"/>
        <v>36</v>
      </c>
    </row>
    <row r="884" spans="1:19" x14ac:dyDescent="0.3">
      <c r="A884" t="s">
        <v>909</v>
      </c>
      <c r="B884">
        <v>1982</v>
      </c>
      <c r="C884" t="s">
        <v>5</v>
      </c>
      <c r="D884">
        <v>24</v>
      </c>
      <c r="E884">
        <v>3</v>
      </c>
      <c r="F884">
        <v>7248.71</v>
      </c>
      <c r="G884" t="s">
        <v>6</v>
      </c>
      <c r="H884" t="s">
        <v>11</v>
      </c>
      <c r="I884" t="s">
        <v>8</v>
      </c>
      <c r="J884" t="s">
        <v>5</v>
      </c>
      <c r="K884">
        <f t="shared" si="52"/>
        <v>1982</v>
      </c>
      <c r="L884" t="s">
        <v>6</v>
      </c>
      <c r="M884" t="s">
        <v>11</v>
      </c>
      <c r="N884" t="str">
        <f t="shared" si="53"/>
        <v>R1013</v>
      </c>
      <c r="O884" t="str">
        <f t="shared" si="54"/>
        <v>24-Jul-1982</v>
      </c>
      <c r="P884" s="10">
        <v>30156</v>
      </c>
      <c r="Q884" s="13">
        <v>7248.71</v>
      </c>
      <c r="R884" s="10">
        <v>45085</v>
      </c>
      <c r="S884" t="str">
        <f t="shared" si="55"/>
        <v>40</v>
      </c>
    </row>
    <row r="885" spans="1:19" x14ac:dyDescent="0.3">
      <c r="A885" t="s">
        <v>910</v>
      </c>
      <c r="B885">
        <v>1981</v>
      </c>
      <c r="C885" t="s">
        <v>29</v>
      </c>
      <c r="D885">
        <v>14</v>
      </c>
      <c r="E885">
        <v>2</v>
      </c>
      <c r="F885">
        <v>7256.72</v>
      </c>
      <c r="G885" t="s">
        <v>7</v>
      </c>
      <c r="H885" t="s">
        <v>6</v>
      </c>
      <c r="I885" t="s">
        <v>18</v>
      </c>
      <c r="J885" t="s">
        <v>29</v>
      </c>
      <c r="K885">
        <f t="shared" si="52"/>
        <v>1981</v>
      </c>
      <c r="L885" t="s">
        <v>7</v>
      </c>
      <c r="M885" t="s">
        <v>6</v>
      </c>
      <c r="N885" t="str">
        <f t="shared" si="53"/>
        <v>R1012</v>
      </c>
      <c r="O885" t="str">
        <f t="shared" si="54"/>
        <v>14-Aug-1981</v>
      </c>
      <c r="P885" s="10">
        <v>29812</v>
      </c>
      <c r="Q885" s="13">
        <v>7256.72</v>
      </c>
      <c r="R885" s="10">
        <v>45085</v>
      </c>
      <c r="S885" t="str">
        <f t="shared" si="55"/>
        <v>41</v>
      </c>
    </row>
    <row r="886" spans="1:19" x14ac:dyDescent="0.3">
      <c r="A886" t="s">
        <v>911</v>
      </c>
      <c r="B886">
        <v>1981</v>
      </c>
      <c r="C886" t="s">
        <v>13</v>
      </c>
      <c r="D886">
        <v>13</v>
      </c>
      <c r="E886">
        <v>2</v>
      </c>
      <c r="F886">
        <v>7261.74</v>
      </c>
      <c r="G886" t="s">
        <v>7</v>
      </c>
      <c r="H886" t="s">
        <v>7</v>
      </c>
      <c r="I886" t="s">
        <v>18</v>
      </c>
      <c r="J886" t="s">
        <v>13</v>
      </c>
      <c r="K886">
        <f t="shared" si="52"/>
        <v>1981</v>
      </c>
      <c r="L886" t="s">
        <v>7</v>
      </c>
      <c r="M886" t="s">
        <v>7</v>
      </c>
      <c r="N886" t="str">
        <f t="shared" si="53"/>
        <v>R1012</v>
      </c>
      <c r="O886" t="str">
        <f t="shared" si="54"/>
        <v>13-Jun-1981</v>
      </c>
      <c r="P886" s="10">
        <v>29750</v>
      </c>
      <c r="Q886" s="13">
        <v>7261.74</v>
      </c>
      <c r="R886" s="10">
        <v>45085</v>
      </c>
      <c r="S886" t="str">
        <f t="shared" si="55"/>
        <v>41</v>
      </c>
    </row>
    <row r="887" spans="1:19" x14ac:dyDescent="0.3">
      <c r="A887" t="s">
        <v>912</v>
      </c>
      <c r="B887">
        <v>1973</v>
      </c>
      <c r="C887" t="s">
        <v>31</v>
      </c>
      <c r="D887">
        <v>25</v>
      </c>
      <c r="E887">
        <v>0</v>
      </c>
      <c r="F887">
        <v>7265.58</v>
      </c>
      <c r="G887" t="s">
        <v>6</v>
      </c>
      <c r="H887" t="s">
        <v>6</v>
      </c>
      <c r="I887" t="s">
        <v>8</v>
      </c>
      <c r="J887" t="s">
        <v>31</v>
      </c>
      <c r="K887">
        <f t="shared" si="52"/>
        <v>1973</v>
      </c>
      <c r="L887" t="s">
        <v>6</v>
      </c>
      <c r="M887" t="s">
        <v>6</v>
      </c>
      <c r="N887" t="str">
        <f t="shared" si="53"/>
        <v>R1013</v>
      </c>
      <c r="O887" t="str">
        <f t="shared" si="54"/>
        <v>25-Oct-1973</v>
      </c>
      <c r="P887" s="10">
        <v>26962</v>
      </c>
      <c r="Q887" s="13">
        <v>7265.58</v>
      </c>
      <c r="R887" s="10">
        <v>45085</v>
      </c>
      <c r="S887" t="str">
        <f t="shared" si="55"/>
        <v>49</v>
      </c>
    </row>
    <row r="888" spans="1:19" x14ac:dyDescent="0.3">
      <c r="A888" t="s">
        <v>913</v>
      </c>
      <c r="B888">
        <v>1981</v>
      </c>
      <c r="C888" t="s">
        <v>29</v>
      </c>
      <c r="D888">
        <v>4</v>
      </c>
      <c r="E888">
        <v>2</v>
      </c>
      <c r="F888">
        <v>7265.7</v>
      </c>
      <c r="G888" t="s">
        <v>7</v>
      </c>
      <c r="H888" t="s">
        <v>7</v>
      </c>
      <c r="I888" t="s">
        <v>18</v>
      </c>
      <c r="J888" t="s">
        <v>29</v>
      </c>
      <c r="K888">
        <f t="shared" si="52"/>
        <v>1981</v>
      </c>
      <c r="L888" t="s">
        <v>7</v>
      </c>
      <c r="M888" t="s">
        <v>7</v>
      </c>
      <c r="N888" t="str">
        <f t="shared" si="53"/>
        <v>R1012</v>
      </c>
      <c r="O888" t="str">
        <f t="shared" si="54"/>
        <v>4-Aug-1981</v>
      </c>
      <c r="P888" s="10">
        <v>29802</v>
      </c>
      <c r="Q888" s="13">
        <v>7265.7</v>
      </c>
      <c r="R888" s="10">
        <v>45085</v>
      </c>
      <c r="S888" t="str">
        <f t="shared" si="55"/>
        <v>41</v>
      </c>
    </row>
    <row r="889" spans="1:19" x14ac:dyDescent="0.3">
      <c r="A889" t="s">
        <v>914</v>
      </c>
      <c r="B889">
        <v>1976</v>
      </c>
      <c r="C889" t="s">
        <v>25</v>
      </c>
      <c r="D889">
        <v>18</v>
      </c>
      <c r="E889">
        <v>2</v>
      </c>
      <c r="F889">
        <v>7273.02</v>
      </c>
      <c r="G889" t="s">
        <v>6</v>
      </c>
      <c r="H889" t="s">
        <v>11</v>
      </c>
      <c r="I889" t="s">
        <v>8</v>
      </c>
      <c r="J889" t="s">
        <v>25</v>
      </c>
      <c r="K889">
        <f t="shared" si="52"/>
        <v>1976</v>
      </c>
      <c r="L889" t="s">
        <v>6</v>
      </c>
      <c r="M889" t="s">
        <v>11</v>
      </c>
      <c r="N889" t="str">
        <f t="shared" si="53"/>
        <v>R1013</v>
      </c>
      <c r="O889" t="str">
        <f t="shared" si="54"/>
        <v>18-Dec-1976</v>
      </c>
      <c r="P889" s="10">
        <v>28112</v>
      </c>
      <c r="Q889" s="13">
        <v>7273.02</v>
      </c>
      <c r="R889" s="10">
        <v>45085</v>
      </c>
      <c r="S889" t="str">
        <f t="shared" si="55"/>
        <v>46</v>
      </c>
    </row>
    <row r="890" spans="1:19" x14ac:dyDescent="0.3">
      <c r="A890" t="s">
        <v>915</v>
      </c>
      <c r="B890">
        <v>1985</v>
      </c>
      <c r="C890" t="s">
        <v>10</v>
      </c>
      <c r="D890">
        <v>2</v>
      </c>
      <c r="E890">
        <v>3</v>
      </c>
      <c r="F890">
        <v>7281.51</v>
      </c>
      <c r="G890" t="s">
        <v>6</v>
      </c>
      <c r="H890" t="s">
        <v>11</v>
      </c>
      <c r="I890" t="s">
        <v>18</v>
      </c>
      <c r="J890" t="s">
        <v>10</v>
      </c>
      <c r="K890">
        <f t="shared" si="52"/>
        <v>1985</v>
      </c>
      <c r="L890" t="s">
        <v>6</v>
      </c>
      <c r="M890" t="s">
        <v>11</v>
      </c>
      <c r="N890" t="str">
        <f t="shared" si="53"/>
        <v>R1012</v>
      </c>
      <c r="O890" t="str">
        <f t="shared" si="54"/>
        <v>2-Nov-1985</v>
      </c>
      <c r="P890" s="10">
        <v>31353</v>
      </c>
      <c r="Q890" s="13">
        <v>7281.51</v>
      </c>
      <c r="R890" s="10">
        <v>45085</v>
      </c>
      <c r="S890" t="str">
        <f t="shared" si="55"/>
        <v>37</v>
      </c>
    </row>
    <row r="891" spans="1:19" x14ac:dyDescent="0.3">
      <c r="A891" t="s">
        <v>916</v>
      </c>
      <c r="B891">
        <v>1966</v>
      </c>
      <c r="C891" t="s">
        <v>25</v>
      </c>
      <c r="D891">
        <v>26</v>
      </c>
      <c r="E891">
        <v>0</v>
      </c>
      <c r="F891">
        <v>7302.46</v>
      </c>
      <c r="G891" t="s">
        <v>7</v>
      </c>
      <c r="H891" t="s">
        <v>11</v>
      </c>
      <c r="I891" t="s">
        <v>18</v>
      </c>
      <c r="J891" t="s">
        <v>25</v>
      </c>
      <c r="K891">
        <f t="shared" si="52"/>
        <v>1966</v>
      </c>
      <c r="L891" t="s">
        <v>7</v>
      </c>
      <c r="M891" t="s">
        <v>11</v>
      </c>
      <c r="N891" t="str">
        <f t="shared" si="53"/>
        <v>R1012</v>
      </c>
      <c r="O891" t="str">
        <f t="shared" si="54"/>
        <v>26-Dec-1966</v>
      </c>
      <c r="P891" s="10">
        <v>24467</v>
      </c>
      <c r="Q891" s="13">
        <v>7302.46</v>
      </c>
      <c r="R891" s="10">
        <v>45085</v>
      </c>
      <c r="S891" t="str">
        <f t="shared" si="55"/>
        <v>56</v>
      </c>
    </row>
    <row r="892" spans="1:19" x14ac:dyDescent="0.3">
      <c r="A892" t="s">
        <v>917</v>
      </c>
      <c r="B892">
        <v>1965</v>
      </c>
      <c r="C892" t="s">
        <v>13</v>
      </c>
      <c r="D892">
        <v>6</v>
      </c>
      <c r="E892">
        <v>0</v>
      </c>
      <c r="F892">
        <v>7304.65</v>
      </c>
      <c r="G892" t="s">
        <v>7</v>
      </c>
      <c r="H892" t="s">
        <v>7</v>
      </c>
      <c r="I892" t="s">
        <v>8</v>
      </c>
      <c r="J892" t="s">
        <v>13</v>
      </c>
      <c r="K892">
        <f t="shared" si="52"/>
        <v>1965</v>
      </c>
      <c r="L892" t="s">
        <v>7</v>
      </c>
      <c r="M892" t="s">
        <v>7</v>
      </c>
      <c r="N892" t="str">
        <f t="shared" si="53"/>
        <v>R1013</v>
      </c>
      <c r="O892" t="str">
        <f t="shared" si="54"/>
        <v>6-Jun-1965</v>
      </c>
      <c r="P892" s="10">
        <v>23899</v>
      </c>
      <c r="Q892" s="13">
        <v>7304.65</v>
      </c>
      <c r="R892" s="10">
        <v>45085</v>
      </c>
      <c r="S892" t="str">
        <f t="shared" si="55"/>
        <v>58</v>
      </c>
    </row>
    <row r="893" spans="1:19" x14ac:dyDescent="0.3">
      <c r="A893" t="s">
        <v>918</v>
      </c>
      <c r="B893">
        <v>1965</v>
      </c>
      <c r="C893" t="s">
        <v>13</v>
      </c>
      <c r="D893">
        <v>25</v>
      </c>
      <c r="E893">
        <v>0</v>
      </c>
      <c r="F893">
        <v>7318.21</v>
      </c>
      <c r="G893" t="s">
        <v>7</v>
      </c>
      <c r="H893" t="s">
        <v>11</v>
      </c>
      <c r="I893" t="s">
        <v>8</v>
      </c>
      <c r="J893" t="s">
        <v>13</v>
      </c>
      <c r="K893">
        <f t="shared" si="52"/>
        <v>1965</v>
      </c>
      <c r="L893" t="s">
        <v>7</v>
      </c>
      <c r="M893" t="s">
        <v>11</v>
      </c>
      <c r="N893" t="str">
        <f t="shared" si="53"/>
        <v>R1013</v>
      </c>
      <c r="O893" t="str">
        <f t="shared" si="54"/>
        <v>25-Jun-1965</v>
      </c>
      <c r="P893" s="10">
        <v>23918</v>
      </c>
      <c r="Q893" s="13">
        <v>7318.21</v>
      </c>
      <c r="R893" s="10">
        <v>45085</v>
      </c>
      <c r="S893" t="str">
        <f t="shared" si="55"/>
        <v>57</v>
      </c>
    </row>
    <row r="894" spans="1:19" x14ac:dyDescent="0.3">
      <c r="A894" t="s">
        <v>919</v>
      </c>
      <c r="B894">
        <v>1972</v>
      </c>
      <c r="C894" t="s">
        <v>29</v>
      </c>
      <c r="D894">
        <v>11</v>
      </c>
      <c r="E894">
        <v>0</v>
      </c>
      <c r="F894">
        <v>7318.22</v>
      </c>
      <c r="G894" t="s">
        <v>6</v>
      </c>
      <c r="H894" t="s">
        <v>7</v>
      </c>
      <c r="I894" t="s">
        <v>18</v>
      </c>
      <c r="J894" t="s">
        <v>29</v>
      </c>
      <c r="K894">
        <f t="shared" si="52"/>
        <v>1972</v>
      </c>
      <c r="L894" t="s">
        <v>6</v>
      </c>
      <c r="M894" t="s">
        <v>7</v>
      </c>
      <c r="N894" t="str">
        <f t="shared" si="53"/>
        <v>R1012</v>
      </c>
      <c r="O894" t="str">
        <f t="shared" si="54"/>
        <v>11-Aug-1972</v>
      </c>
      <c r="P894" s="10">
        <v>26522</v>
      </c>
      <c r="Q894" s="13">
        <v>7318.22</v>
      </c>
      <c r="R894" s="10">
        <v>45085</v>
      </c>
      <c r="S894" t="str">
        <f t="shared" si="55"/>
        <v>50</v>
      </c>
    </row>
    <row r="895" spans="1:19" x14ac:dyDescent="0.3">
      <c r="A895" t="s">
        <v>920</v>
      </c>
      <c r="B895">
        <v>1965</v>
      </c>
      <c r="C895" t="s">
        <v>5</v>
      </c>
      <c r="D895">
        <v>11</v>
      </c>
      <c r="E895">
        <v>0</v>
      </c>
      <c r="F895">
        <v>7322.86</v>
      </c>
      <c r="G895" t="s">
        <v>7</v>
      </c>
      <c r="H895" t="s">
        <v>7</v>
      </c>
      <c r="I895" t="s">
        <v>18</v>
      </c>
      <c r="J895" t="s">
        <v>5</v>
      </c>
      <c r="K895">
        <f t="shared" si="52"/>
        <v>1965</v>
      </c>
      <c r="L895" t="s">
        <v>7</v>
      </c>
      <c r="M895" t="s">
        <v>7</v>
      </c>
      <c r="N895" t="str">
        <f t="shared" si="53"/>
        <v>R1012</v>
      </c>
      <c r="O895" t="str">
        <f t="shared" si="54"/>
        <v>11-Jul-1965</v>
      </c>
      <c r="P895" s="10">
        <v>23934</v>
      </c>
      <c r="Q895" s="13">
        <v>7322.86</v>
      </c>
      <c r="R895" s="10">
        <v>45085</v>
      </c>
      <c r="S895" t="str">
        <f t="shared" si="55"/>
        <v>57</v>
      </c>
    </row>
    <row r="896" spans="1:19" x14ac:dyDescent="0.3">
      <c r="A896" t="s">
        <v>921</v>
      </c>
      <c r="B896">
        <v>2004</v>
      </c>
      <c r="C896" t="s">
        <v>10</v>
      </c>
      <c r="D896">
        <v>15</v>
      </c>
      <c r="E896">
        <v>0</v>
      </c>
      <c r="F896">
        <v>7323.73</v>
      </c>
      <c r="G896" t="s">
        <v>6</v>
      </c>
      <c r="H896" t="s">
        <v>6</v>
      </c>
      <c r="I896" t="s">
        <v>241</v>
      </c>
      <c r="J896" t="s">
        <v>10</v>
      </c>
      <c r="K896">
        <f t="shared" si="52"/>
        <v>2004</v>
      </c>
      <c r="L896" t="s">
        <v>6</v>
      </c>
      <c r="M896" t="s">
        <v>6</v>
      </c>
      <c r="N896" t="str">
        <f t="shared" si="53"/>
        <v>R1024</v>
      </c>
      <c r="O896" t="str">
        <f t="shared" si="54"/>
        <v>15-Nov-2004</v>
      </c>
      <c r="P896" s="10">
        <v>38306</v>
      </c>
      <c r="Q896" s="13">
        <v>7323.73</v>
      </c>
      <c r="R896" s="10">
        <v>45085</v>
      </c>
      <c r="S896" t="str">
        <f t="shared" si="55"/>
        <v>18</v>
      </c>
    </row>
    <row r="897" spans="1:19" x14ac:dyDescent="0.3">
      <c r="A897" t="s">
        <v>922</v>
      </c>
      <c r="B897">
        <v>1979</v>
      </c>
      <c r="C897" t="s">
        <v>13</v>
      </c>
      <c r="D897">
        <v>19</v>
      </c>
      <c r="E897">
        <v>0</v>
      </c>
      <c r="F897">
        <v>7325.05</v>
      </c>
      <c r="G897" t="s">
        <v>6</v>
      </c>
      <c r="H897" t="s">
        <v>7</v>
      </c>
      <c r="I897" t="s">
        <v>241</v>
      </c>
      <c r="J897" t="s">
        <v>13</v>
      </c>
      <c r="K897">
        <f t="shared" si="52"/>
        <v>1979</v>
      </c>
      <c r="L897" t="s">
        <v>6</v>
      </c>
      <c r="M897" t="s">
        <v>7</v>
      </c>
      <c r="N897" t="str">
        <f t="shared" si="53"/>
        <v>R1024</v>
      </c>
      <c r="O897" t="str">
        <f t="shared" si="54"/>
        <v>19-Jun-1979</v>
      </c>
      <c r="P897" s="10">
        <v>29025</v>
      </c>
      <c r="Q897" s="13">
        <v>7325.05</v>
      </c>
      <c r="R897" s="10">
        <v>45085</v>
      </c>
      <c r="S897" t="str">
        <f t="shared" si="55"/>
        <v>43</v>
      </c>
    </row>
    <row r="898" spans="1:19" x14ac:dyDescent="0.3">
      <c r="A898" t="s">
        <v>923</v>
      </c>
      <c r="B898">
        <v>1984</v>
      </c>
      <c r="C898" t="s">
        <v>5</v>
      </c>
      <c r="D898">
        <v>25</v>
      </c>
      <c r="E898">
        <v>3</v>
      </c>
      <c r="F898">
        <v>7325.47</v>
      </c>
      <c r="G898" t="s">
        <v>6</v>
      </c>
      <c r="H898" t="s">
        <v>11</v>
      </c>
      <c r="I898" t="s">
        <v>18</v>
      </c>
      <c r="J898" t="s">
        <v>5</v>
      </c>
      <c r="K898">
        <f t="shared" si="52"/>
        <v>1984</v>
      </c>
      <c r="L898" t="s">
        <v>6</v>
      </c>
      <c r="M898" t="s">
        <v>11</v>
      </c>
      <c r="N898" t="str">
        <f t="shared" si="53"/>
        <v>R1012</v>
      </c>
      <c r="O898" t="str">
        <f t="shared" si="54"/>
        <v>25-Jul-1984</v>
      </c>
      <c r="P898" s="10">
        <v>30888</v>
      </c>
      <c r="Q898" s="13">
        <v>7325.47</v>
      </c>
      <c r="R898" s="10">
        <v>45085</v>
      </c>
      <c r="S898" t="str">
        <f t="shared" si="55"/>
        <v>38</v>
      </c>
    </row>
    <row r="899" spans="1:19" x14ac:dyDescent="0.3">
      <c r="A899" t="s">
        <v>924</v>
      </c>
      <c r="B899">
        <v>1979</v>
      </c>
      <c r="C899" t="s">
        <v>15</v>
      </c>
      <c r="D899">
        <v>19</v>
      </c>
      <c r="E899">
        <v>1</v>
      </c>
      <c r="F899">
        <v>7337.75</v>
      </c>
      <c r="G899" t="s">
        <v>6</v>
      </c>
      <c r="H899" t="s">
        <v>7</v>
      </c>
      <c r="I899" t="s">
        <v>36</v>
      </c>
      <c r="J899" t="s">
        <v>15</v>
      </c>
      <c r="K899">
        <f t="shared" ref="K899:K962" si="56">INT(IF(ISBLANK(B899),AVERAGE($B$2:$B$2344),B899))</f>
        <v>1979</v>
      </c>
      <c r="L899" t="s">
        <v>6</v>
      </c>
      <c r="M899" t="s">
        <v>7</v>
      </c>
      <c r="N899" t="str">
        <f t="shared" ref="N899:N962" si="57">IF(ISBLANK(I899),"Unknown",I899)</f>
        <v>R1011</v>
      </c>
      <c r="O899" t="str">
        <f t="shared" ref="O899:O962" si="58">CONCATENATE(D899,"-",J899,"-",K899)</f>
        <v>19-Sep-1979</v>
      </c>
      <c r="P899" s="10">
        <v>29117</v>
      </c>
      <c r="Q899" s="13">
        <v>7337.75</v>
      </c>
      <c r="R899" s="10">
        <v>45085</v>
      </c>
      <c r="S899" t="str">
        <f t="shared" ref="S899:S962" si="59">TEXT($R$2-P899,"Y")</f>
        <v>43</v>
      </c>
    </row>
    <row r="900" spans="1:19" x14ac:dyDescent="0.3">
      <c r="A900" t="s">
        <v>925</v>
      </c>
      <c r="B900">
        <v>1986</v>
      </c>
      <c r="C900" t="s">
        <v>13</v>
      </c>
      <c r="D900">
        <v>15</v>
      </c>
      <c r="E900">
        <v>3</v>
      </c>
      <c r="F900">
        <v>7339.93</v>
      </c>
      <c r="G900" t="s">
        <v>6</v>
      </c>
      <c r="H900" t="s">
        <v>6</v>
      </c>
      <c r="I900" t="s">
        <v>18</v>
      </c>
      <c r="J900" t="s">
        <v>13</v>
      </c>
      <c r="K900">
        <f t="shared" si="56"/>
        <v>1986</v>
      </c>
      <c r="L900" t="s">
        <v>6</v>
      </c>
      <c r="M900" t="s">
        <v>6</v>
      </c>
      <c r="N900" t="str">
        <f t="shared" si="57"/>
        <v>R1012</v>
      </c>
      <c r="O900" t="str">
        <f t="shared" si="58"/>
        <v>15-Jun-1986</v>
      </c>
      <c r="P900" s="10">
        <v>31578</v>
      </c>
      <c r="Q900" s="13">
        <v>7339.93</v>
      </c>
      <c r="R900" s="10">
        <v>45085</v>
      </c>
      <c r="S900" t="str">
        <f t="shared" si="59"/>
        <v>36</v>
      </c>
    </row>
    <row r="901" spans="1:19" x14ac:dyDescent="0.3">
      <c r="A901" t="s">
        <v>926</v>
      </c>
      <c r="B901">
        <v>1977</v>
      </c>
      <c r="C901" t="s">
        <v>25</v>
      </c>
      <c r="D901">
        <v>18</v>
      </c>
      <c r="E901">
        <v>0</v>
      </c>
      <c r="F901">
        <v>7345.08</v>
      </c>
      <c r="G901" t="s">
        <v>6</v>
      </c>
      <c r="H901" t="s">
        <v>11</v>
      </c>
      <c r="I901" t="s">
        <v>36</v>
      </c>
      <c r="J901" t="s">
        <v>25</v>
      </c>
      <c r="K901">
        <f t="shared" si="56"/>
        <v>1977</v>
      </c>
      <c r="L901" t="s">
        <v>6</v>
      </c>
      <c r="M901" t="s">
        <v>11</v>
      </c>
      <c r="N901" t="str">
        <f t="shared" si="57"/>
        <v>R1011</v>
      </c>
      <c r="O901" t="str">
        <f t="shared" si="58"/>
        <v>18-Dec-1977</v>
      </c>
      <c r="P901" s="10">
        <v>28477</v>
      </c>
      <c r="Q901" s="13">
        <v>7345.08</v>
      </c>
      <c r="R901" s="10">
        <v>45085</v>
      </c>
      <c r="S901" t="str">
        <f t="shared" si="59"/>
        <v>45</v>
      </c>
    </row>
    <row r="902" spans="1:19" x14ac:dyDescent="0.3">
      <c r="A902" t="s">
        <v>927</v>
      </c>
      <c r="B902">
        <v>1979</v>
      </c>
      <c r="C902" t="s">
        <v>13</v>
      </c>
      <c r="D902">
        <v>26</v>
      </c>
      <c r="E902">
        <v>1</v>
      </c>
      <c r="F902">
        <v>7345.73</v>
      </c>
      <c r="G902" t="s">
        <v>6</v>
      </c>
      <c r="H902" t="s">
        <v>11</v>
      </c>
      <c r="I902" t="s">
        <v>8</v>
      </c>
      <c r="J902" t="s">
        <v>13</v>
      </c>
      <c r="K902">
        <f t="shared" si="56"/>
        <v>1979</v>
      </c>
      <c r="L902" t="s">
        <v>6</v>
      </c>
      <c r="M902" t="s">
        <v>11</v>
      </c>
      <c r="N902" t="str">
        <f t="shared" si="57"/>
        <v>R1013</v>
      </c>
      <c r="O902" t="str">
        <f t="shared" si="58"/>
        <v>26-Jun-1979</v>
      </c>
      <c r="P902" s="10">
        <v>29032</v>
      </c>
      <c r="Q902" s="13">
        <v>7345.73</v>
      </c>
      <c r="R902" s="10">
        <v>45085</v>
      </c>
      <c r="S902" t="str">
        <f t="shared" si="59"/>
        <v>43</v>
      </c>
    </row>
    <row r="903" spans="1:19" x14ac:dyDescent="0.3">
      <c r="A903" t="s">
        <v>928</v>
      </c>
      <c r="B903">
        <v>1977</v>
      </c>
      <c r="C903" t="s">
        <v>25</v>
      </c>
      <c r="D903">
        <v>1</v>
      </c>
      <c r="E903">
        <v>0</v>
      </c>
      <c r="F903">
        <v>7348.14</v>
      </c>
      <c r="G903" t="s">
        <v>6</v>
      </c>
      <c r="H903" t="s">
        <v>11</v>
      </c>
      <c r="I903" t="s">
        <v>36</v>
      </c>
      <c r="J903" t="s">
        <v>25</v>
      </c>
      <c r="K903">
        <f t="shared" si="56"/>
        <v>1977</v>
      </c>
      <c r="L903" t="s">
        <v>6</v>
      </c>
      <c r="M903" t="s">
        <v>11</v>
      </c>
      <c r="N903" t="str">
        <f t="shared" si="57"/>
        <v>R1011</v>
      </c>
      <c r="O903" t="str">
        <f t="shared" si="58"/>
        <v>1-Dec-1977</v>
      </c>
      <c r="P903" s="10">
        <v>28460</v>
      </c>
      <c r="Q903" s="13">
        <v>7348.14</v>
      </c>
      <c r="R903" s="10">
        <v>45085</v>
      </c>
      <c r="S903" t="str">
        <f t="shared" si="59"/>
        <v>45</v>
      </c>
    </row>
    <row r="904" spans="1:19" x14ac:dyDescent="0.3">
      <c r="A904" t="s">
        <v>929</v>
      </c>
      <c r="B904">
        <v>1993</v>
      </c>
      <c r="C904" t="s">
        <v>31</v>
      </c>
      <c r="D904">
        <v>5</v>
      </c>
      <c r="E904">
        <v>0</v>
      </c>
      <c r="F904">
        <v>7349.12</v>
      </c>
      <c r="G904" t="s">
        <v>6</v>
      </c>
      <c r="H904" t="s">
        <v>6</v>
      </c>
      <c r="I904" t="s">
        <v>294</v>
      </c>
      <c r="J904" t="s">
        <v>31</v>
      </c>
      <c r="K904">
        <f t="shared" si="56"/>
        <v>1993</v>
      </c>
      <c r="L904" t="s">
        <v>6</v>
      </c>
      <c r="M904" t="s">
        <v>6</v>
      </c>
      <c r="N904" t="str">
        <f t="shared" si="57"/>
        <v>R1021</v>
      </c>
      <c r="O904" t="str">
        <f t="shared" si="58"/>
        <v>5-Oct-1993</v>
      </c>
      <c r="P904" s="10">
        <v>34247</v>
      </c>
      <c r="Q904" s="13">
        <v>7349.12</v>
      </c>
      <c r="R904" s="10">
        <v>45085</v>
      </c>
      <c r="S904" t="str">
        <f t="shared" si="59"/>
        <v>29</v>
      </c>
    </row>
    <row r="905" spans="1:19" x14ac:dyDescent="0.3">
      <c r="A905" t="s">
        <v>930</v>
      </c>
      <c r="B905">
        <v>1983</v>
      </c>
      <c r="C905" t="s">
        <v>13</v>
      </c>
      <c r="D905">
        <v>21</v>
      </c>
      <c r="E905">
        <v>3</v>
      </c>
      <c r="F905">
        <v>7357.49</v>
      </c>
      <c r="G905" t="s">
        <v>6</v>
      </c>
      <c r="H905" t="s">
        <v>6</v>
      </c>
      <c r="I905" t="s">
        <v>18</v>
      </c>
      <c r="J905" t="s">
        <v>13</v>
      </c>
      <c r="K905">
        <f t="shared" si="56"/>
        <v>1983</v>
      </c>
      <c r="L905" t="s">
        <v>6</v>
      </c>
      <c r="M905" t="s">
        <v>6</v>
      </c>
      <c r="N905" t="str">
        <f t="shared" si="57"/>
        <v>R1012</v>
      </c>
      <c r="O905" t="str">
        <f t="shared" si="58"/>
        <v>21-Jun-1983</v>
      </c>
      <c r="P905" s="10">
        <v>30488</v>
      </c>
      <c r="Q905" s="13">
        <v>7357.49</v>
      </c>
      <c r="R905" s="10">
        <v>45085</v>
      </c>
      <c r="S905" t="str">
        <f t="shared" si="59"/>
        <v>39</v>
      </c>
    </row>
    <row r="906" spans="1:19" x14ac:dyDescent="0.3">
      <c r="A906" t="s">
        <v>931</v>
      </c>
      <c r="B906">
        <v>1981</v>
      </c>
      <c r="C906" t="s">
        <v>5</v>
      </c>
      <c r="D906">
        <v>16</v>
      </c>
      <c r="E906">
        <v>1</v>
      </c>
      <c r="F906">
        <v>7358.18</v>
      </c>
      <c r="G906" t="s">
        <v>6</v>
      </c>
      <c r="H906" t="s">
        <v>7</v>
      </c>
      <c r="I906" t="s">
        <v>241</v>
      </c>
      <c r="J906" t="s">
        <v>5</v>
      </c>
      <c r="K906">
        <f t="shared" si="56"/>
        <v>1981</v>
      </c>
      <c r="L906" t="s">
        <v>6</v>
      </c>
      <c r="M906" t="s">
        <v>7</v>
      </c>
      <c r="N906" t="str">
        <f t="shared" si="57"/>
        <v>R1024</v>
      </c>
      <c r="O906" t="str">
        <f t="shared" si="58"/>
        <v>16-Jul-1981</v>
      </c>
      <c r="P906" s="10">
        <v>29783</v>
      </c>
      <c r="Q906" s="13">
        <v>7358.18</v>
      </c>
      <c r="R906" s="10">
        <v>45085</v>
      </c>
      <c r="S906" t="str">
        <f t="shared" si="59"/>
        <v>41</v>
      </c>
    </row>
    <row r="907" spans="1:19" x14ac:dyDescent="0.3">
      <c r="A907" t="s">
        <v>932</v>
      </c>
      <c r="B907">
        <v>1965</v>
      </c>
      <c r="C907" t="s">
        <v>25</v>
      </c>
      <c r="D907">
        <v>9</v>
      </c>
      <c r="E907">
        <v>0</v>
      </c>
      <c r="F907">
        <v>7362.31</v>
      </c>
      <c r="G907" t="s">
        <v>7</v>
      </c>
      <c r="H907" t="s">
        <v>7</v>
      </c>
      <c r="I907" t="s">
        <v>8</v>
      </c>
      <c r="J907" t="s">
        <v>25</v>
      </c>
      <c r="K907">
        <f t="shared" si="56"/>
        <v>1965</v>
      </c>
      <c r="L907" t="s">
        <v>7</v>
      </c>
      <c r="M907" t="s">
        <v>7</v>
      </c>
      <c r="N907" t="str">
        <f t="shared" si="57"/>
        <v>R1013</v>
      </c>
      <c r="O907" t="str">
        <f t="shared" si="58"/>
        <v>9-Dec-1965</v>
      </c>
      <c r="P907" s="10">
        <v>24085</v>
      </c>
      <c r="Q907" s="13">
        <v>7362.31</v>
      </c>
      <c r="R907" s="10">
        <v>45085</v>
      </c>
      <c r="S907" t="str">
        <f t="shared" si="59"/>
        <v>57</v>
      </c>
    </row>
    <row r="908" spans="1:19" x14ac:dyDescent="0.3">
      <c r="A908" t="s">
        <v>933</v>
      </c>
      <c r="B908">
        <v>1981</v>
      </c>
      <c r="C908" t="s">
        <v>10</v>
      </c>
      <c r="D908">
        <v>24</v>
      </c>
      <c r="E908">
        <v>2</v>
      </c>
      <c r="F908">
        <v>7371.77</v>
      </c>
      <c r="G908" t="s">
        <v>6</v>
      </c>
      <c r="H908" t="s">
        <v>11</v>
      </c>
      <c r="I908" t="s">
        <v>36</v>
      </c>
      <c r="J908" t="s">
        <v>10</v>
      </c>
      <c r="K908">
        <f t="shared" si="56"/>
        <v>1981</v>
      </c>
      <c r="L908" t="s">
        <v>6</v>
      </c>
      <c r="M908" t="s">
        <v>11</v>
      </c>
      <c r="N908" t="str">
        <f t="shared" si="57"/>
        <v>R1011</v>
      </c>
      <c r="O908" t="str">
        <f t="shared" si="58"/>
        <v>24-Nov-1981</v>
      </c>
      <c r="P908" s="10">
        <v>29914</v>
      </c>
      <c r="Q908" s="13">
        <v>7371.77</v>
      </c>
      <c r="R908" s="10">
        <v>45085</v>
      </c>
      <c r="S908" t="str">
        <f t="shared" si="59"/>
        <v>41</v>
      </c>
    </row>
    <row r="909" spans="1:19" x14ac:dyDescent="0.3">
      <c r="A909" t="s">
        <v>934</v>
      </c>
      <c r="B909">
        <v>1993</v>
      </c>
      <c r="C909" t="s">
        <v>5</v>
      </c>
      <c r="D909">
        <v>22</v>
      </c>
      <c r="E909">
        <v>0</v>
      </c>
      <c r="F909">
        <v>7388.85</v>
      </c>
      <c r="G909" t="s">
        <v>6</v>
      </c>
      <c r="H909" t="s">
        <v>6</v>
      </c>
      <c r="I909" t="s">
        <v>529</v>
      </c>
      <c r="J909" t="s">
        <v>5</v>
      </c>
      <c r="K909">
        <f t="shared" si="56"/>
        <v>1993</v>
      </c>
      <c r="L909" t="s">
        <v>6</v>
      </c>
      <c r="M909" t="s">
        <v>6</v>
      </c>
      <c r="N909" t="str">
        <f t="shared" si="57"/>
        <v>R1026</v>
      </c>
      <c r="O909" t="str">
        <f t="shared" si="58"/>
        <v>22-Jul-1993</v>
      </c>
      <c r="P909" s="10">
        <v>34172</v>
      </c>
      <c r="Q909" s="13">
        <v>7388.85</v>
      </c>
      <c r="R909" s="10">
        <v>45085</v>
      </c>
      <c r="S909" t="str">
        <f t="shared" si="59"/>
        <v>29</v>
      </c>
    </row>
    <row r="910" spans="1:19" x14ac:dyDescent="0.3">
      <c r="A910" t="s">
        <v>935</v>
      </c>
      <c r="B910">
        <v>1965</v>
      </c>
      <c r="C910" t="s">
        <v>25</v>
      </c>
      <c r="D910">
        <v>5</v>
      </c>
      <c r="E910">
        <v>0</v>
      </c>
      <c r="F910">
        <v>7403.98</v>
      </c>
      <c r="G910" t="s">
        <v>7</v>
      </c>
      <c r="H910" t="s">
        <v>6</v>
      </c>
      <c r="I910" t="s">
        <v>8</v>
      </c>
      <c r="J910" t="s">
        <v>25</v>
      </c>
      <c r="K910">
        <f t="shared" si="56"/>
        <v>1965</v>
      </c>
      <c r="L910" t="s">
        <v>7</v>
      </c>
      <c r="M910" t="s">
        <v>6</v>
      </c>
      <c r="N910" t="str">
        <f t="shared" si="57"/>
        <v>R1013</v>
      </c>
      <c r="O910" t="str">
        <f t="shared" si="58"/>
        <v>5-Dec-1965</v>
      </c>
      <c r="P910" s="10">
        <v>24081</v>
      </c>
      <c r="Q910" s="13">
        <v>7403.98</v>
      </c>
      <c r="R910" s="10">
        <v>45085</v>
      </c>
      <c r="S910" t="str">
        <f t="shared" si="59"/>
        <v>57</v>
      </c>
    </row>
    <row r="911" spans="1:19" x14ac:dyDescent="0.3">
      <c r="A911" t="s">
        <v>936</v>
      </c>
      <c r="B911">
        <v>1983</v>
      </c>
      <c r="C911" t="s">
        <v>15</v>
      </c>
      <c r="D911">
        <v>19</v>
      </c>
      <c r="E911">
        <v>3</v>
      </c>
      <c r="F911">
        <v>7418.52</v>
      </c>
      <c r="G911" t="s">
        <v>6</v>
      </c>
      <c r="H911" t="s">
        <v>6</v>
      </c>
      <c r="I911" t="s">
        <v>36</v>
      </c>
      <c r="J911" t="s">
        <v>15</v>
      </c>
      <c r="K911">
        <f t="shared" si="56"/>
        <v>1983</v>
      </c>
      <c r="L911" t="s">
        <v>6</v>
      </c>
      <c r="M911" t="s">
        <v>6</v>
      </c>
      <c r="N911" t="str">
        <f t="shared" si="57"/>
        <v>R1011</v>
      </c>
      <c r="O911" t="str">
        <f t="shared" si="58"/>
        <v>19-Sep-1983</v>
      </c>
      <c r="P911" s="10">
        <v>30578</v>
      </c>
      <c r="Q911" s="13">
        <v>7418.52</v>
      </c>
      <c r="R911" s="10">
        <v>45085</v>
      </c>
      <c r="S911" t="str">
        <f t="shared" si="59"/>
        <v>39</v>
      </c>
    </row>
    <row r="912" spans="1:19" x14ac:dyDescent="0.3">
      <c r="A912" t="s">
        <v>937</v>
      </c>
      <c r="B912">
        <v>1978</v>
      </c>
      <c r="C912" t="s">
        <v>10</v>
      </c>
      <c r="D912">
        <v>12</v>
      </c>
      <c r="E912">
        <v>0</v>
      </c>
      <c r="F912">
        <v>7419.48</v>
      </c>
      <c r="G912" t="s">
        <v>6</v>
      </c>
      <c r="H912" t="s">
        <v>6</v>
      </c>
      <c r="I912" t="s">
        <v>18</v>
      </c>
      <c r="J912" t="s">
        <v>10</v>
      </c>
      <c r="K912">
        <f t="shared" si="56"/>
        <v>1978</v>
      </c>
      <c r="L912" t="s">
        <v>6</v>
      </c>
      <c r="M912" t="s">
        <v>6</v>
      </c>
      <c r="N912" t="str">
        <f t="shared" si="57"/>
        <v>R1012</v>
      </c>
      <c r="O912" t="str">
        <f t="shared" si="58"/>
        <v>12-Nov-1978</v>
      </c>
      <c r="P912" s="10">
        <v>28806</v>
      </c>
      <c r="Q912" s="13">
        <v>7419.48</v>
      </c>
      <c r="R912" s="10">
        <v>45085</v>
      </c>
      <c r="S912" t="str">
        <f t="shared" si="59"/>
        <v>44</v>
      </c>
    </row>
    <row r="913" spans="1:19" x14ac:dyDescent="0.3">
      <c r="A913" t="s">
        <v>938</v>
      </c>
      <c r="B913">
        <v>1978</v>
      </c>
      <c r="C913" t="s">
        <v>25</v>
      </c>
      <c r="D913">
        <v>2</v>
      </c>
      <c r="E913">
        <v>0</v>
      </c>
      <c r="F913">
        <v>7421.19</v>
      </c>
      <c r="G913" t="s">
        <v>6</v>
      </c>
      <c r="H913" t="s">
        <v>7</v>
      </c>
      <c r="I913" t="s">
        <v>18</v>
      </c>
      <c r="J913" t="s">
        <v>25</v>
      </c>
      <c r="K913">
        <f t="shared" si="56"/>
        <v>1978</v>
      </c>
      <c r="L913" t="s">
        <v>6</v>
      </c>
      <c r="M913" t="s">
        <v>7</v>
      </c>
      <c r="N913" t="str">
        <f t="shared" si="57"/>
        <v>R1012</v>
      </c>
      <c r="O913" t="str">
        <f t="shared" si="58"/>
        <v>2-Dec-1978</v>
      </c>
      <c r="P913" s="10">
        <v>28826</v>
      </c>
      <c r="Q913" s="13">
        <v>7421.19</v>
      </c>
      <c r="R913" s="10">
        <v>45085</v>
      </c>
      <c r="S913" t="str">
        <f t="shared" si="59"/>
        <v>44</v>
      </c>
    </row>
    <row r="914" spans="1:19" x14ac:dyDescent="0.3">
      <c r="A914" t="s">
        <v>939</v>
      </c>
      <c r="B914">
        <v>1977</v>
      </c>
      <c r="C914" t="s">
        <v>29</v>
      </c>
      <c r="D914">
        <v>25</v>
      </c>
      <c r="E914">
        <v>1</v>
      </c>
      <c r="F914">
        <v>7441.05</v>
      </c>
      <c r="G914" t="s">
        <v>7</v>
      </c>
      <c r="H914" t="s">
        <v>6</v>
      </c>
      <c r="I914" t="s">
        <v>36</v>
      </c>
      <c r="J914" t="s">
        <v>29</v>
      </c>
      <c r="K914">
        <f t="shared" si="56"/>
        <v>1977</v>
      </c>
      <c r="L914" t="s">
        <v>7</v>
      </c>
      <c r="M914" t="s">
        <v>6</v>
      </c>
      <c r="N914" t="str">
        <f t="shared" si="57"/>
        <v>R1011</v>
      </c>
      <c r="O914" t="str">
        <f t="shared" si="58"/>
        <v>25-Aug-1977</v>
      </c>
      <c r="P914" s="10">
        <v>28362</v>
      </c>
      <c r="Q914" s="13">
        <v>7441.05</v>
      </c>
      <c r="R914" s="10">
        <v>45085</v>
      </c>
      <c r="S914" t="str">
        <f t="shared" si="59"/>
        <v>45</v>
      </c>
    </row>
    <row r="915" spans="1:19" x14ac:dyDescent="0.3">
      <c r="A915" t="s">
        <v>940</v>
      </c>
      <c r="B915">
        <v>1979</v>
      </c>
      <c r="C915" t="s">
        <v>15</v>
      </c>
      <c r="D915">
        <v>1</v>
      </c>
      <c r="E915">
        <v>2</v>
      </c>
      <c r="F915">
        <v>7441.5</v>
      </c>
      <c r="G915" t="s">
        <v>7</v>
      </c>
      <c r="H915" t="s">
        <v>6</v>
      </c>
      <c r="I915" t="s">
        <v>36</v>
      </c>
      <c r="J915" t="s">
        <v>15</v>
      </c>
      <c r="K915">
        <f t="shared" si="56"/>
        <v>1979</v>
      </c>
      <c r="L915" t="s">
        <v>7</v>
      </c>
      <c r="M915" t="s">
        <v>6</v>
      </c>
      <c r="N915" t="str">
        <f t="shared" si="57"/>
        <v>R1011</v>
      </c>
      <c r="O915" t="str">
        <f t="shared" si="58"/>
        <v>1-Sep-1979</v>
      </c>
      <c r="P915" s="10">
        <v>29099</v>
      </c>
      <c r="Q915" s="13">
        <v>7441.5</v>
      </c>
      <c r="R915" s="10">
        <v>45085</v>
      </c>
      <c r="S915" t="str">
        <f t="shared" si="59"/>
        <v>43</v>
      </c>
    </row>
    <row r="916" spans="1:19" x14ac:dyDescent="0.3">
      <c r="A916" t="s">
        <v>941</v>
      </c>
      <c r="B916">
        <v>1980</v>
      </c>
      <c r="C916" t="s">
        <v>5</v>
      </c>
      <c r="D916">
        <v>7</v>
      </c>
      <c r="E916">
        <v>1</v>
      </c>
      <c r="F916">
        <v>7443.64</v>
      </c>
      <c r="G916" t="s">
        <v>6</v>
      </c>
      <c r="H916" t="s">
        <v>7</v>
      </c>
      <c r="I916" t="s">
        <v>18</v>
      </c>
      <c r="J916" t="s">
        <v>5</v>
      </c>
      <c r="K916">
        <f t="shared" si="56"/>
        <v>1980</v>
      </c>
      <c r="L916" t="s">
        <v>6</v>
      </c>
      <c r="M916" t="s">
        <v>7</v>
      </c>
      <c r="N916" t="str">
        <f t="shared" si="57"/>
        <v>R1012</v>
      </c>
      <c r="O916" t="str">
        <f t="shared" si="58"/>
        <v>7-Jul-1980</v>
      </c>
      <c r="P916" s="10">
        <v>29409</v>
      </c>
      <c r="Q916" s="13">
        <v>7443.64</v>
      </c>
      <c r="R916" s="10">
        <v>45085</v>
      </c>
      <c r="S916" t="str">
        <f t="shared" si="59"/>
        <v>42</v>
      </c>
    </row>
    <row r="917" spans="1:19" x14ac:dyDescent="0.3">
      <c r="A917" t="s">
        <v>942</v>
      </c>
      <c r="B917">
        <v>1977</v>
      </c>
      <c r="C917" t="s">
        <v>15</v>
      </c>
      <c r="D917">
        <v>25</v>
      </c>
      <c r="E917">
        <v>1</v>
      </c>
      <c r="F917">
        <v>7445.92</v>
      </c>
      <c r="G917" t="s">
        <v>7</v>
      </c>
      <c r="H917" t="s">
        <v>11</v>
      </c>
      <c r="I917" t="s">
        <v>36</v>
      </c>
      <c r="J917" t="s">
        <v>15</v>
      </c>
      <c r="K917">
        <f t="shared" si="56"/>
        <v>1977</v>
      </c>
      <c r="L917" t="s">
        <v>7</v>
      </c>
      <c r="M917" t="s">
        <v>11</v>
      </c>
      <c r="N917" t="str">
        <f t="shared" si="57"/>
        <v>R1011</v>
      </c>
      <c r="O917" t="str">
        <f t="shared" si="58"/>
        <v>25-Sep-1977</v>
      </c>
      <c r="P917" s="10">
        <v>28393</v>
      </c>
      <c r="Q917" s="13">
        <v>7445.92</v>
      </c>
      <c r="R917" s="10">
        <v>45085</v>
      </c>
      <c r="S917" t="str">
        <f t="shared" si="59"/>
        <v>45</v>
      </c>
    </row>
    <row r="918" spans="1:19" x14ac:dyDescent="0.3">
      <c r="A918" t="s">
        <v>943</v>
      </c>
      <c r="B918">
        <v>1977</v>
      </c>
      <c r="C918" t="s">
        <v>15</v>
      </c>
      <c r="D918">
        <v>30</v>
      </c>
      <c r="E918">
        <v>0</v>
      </c>
      <c r="F918">
        <v>7448.4</v>
      </c>
      <c r="G918" t="s">
        <v>7</v>
      </c>
      <c r="H918" t="s">
        <v>7</v>
      </c>
      <c r="I918" t="s">
        <v>350</v>
      </c>
      <c r="J918" t="s">
        <v>15</v>
      </c>
      <c r="K918">
        <f t="shared" si="56"/>
        <v>1977</v>
      </c>
      <c r="L918" t="s">
        <v>7</v>
      </c>
      <c r="M918" t="s">
        <v>7</v>
      </c>
      <c r="N918" t="str">
        <f t="shared" si="57"/>
        <v>R1017</v>
      </c>
      <c r="O918" t="str">
        <f t="shared" si="58"/>
        <v>30-Sep-1977</v>
      </c>
      <c r="P918" s="10">
        <v>28398</v>
      </c>
      <c r="Q918" s="13">
        <v>7448.4</v>
      </c>
      <c r="R918" s="10">
        <v>45085</v>
      </c>
      <c r="S918" t="str">
        <f t="shared" si="59"/>
        <v>45</v>
      </c>
    </row>
    <row r="919" spans="1:19" x14ac:dyDescent="0.3">
      <c r="A919" t="s">
        <v>944</v>
      </c>
      <c r="B919">
        <v>2001</v>
      </c>
      <c r="C919" t="s">
        <v>13</v>
      </c>
      <c r="D919">
        <v>1</v>
      </c>
      <c r="E919">
        <v>0</v>
      </c>
      <c r="F919">
        <v>7450.36</v>
      </c>
      <c r="G919" t="s">
        <v>6</v>
      </c>
      <c r="H919" t="s">
        <v>6</v>
      </c>
      <c r="I919" t="s">
        <v>18</v>
      </c>
      <c r="J919" t="s">
        <v>13</v>
      </c>
      <c r="K919">
        <f t="shared" si="56"/>
        <v>2001</v>
      </c>
      <c r="L919" t="s">
        <v>6</v>
      </c>
      <c r="M919" t="s">
        <v>6</v>
      </c>
      <c r="N919" t="str">
        <f t="shared" si="57"/>
        <v>R1012</v>
      </c>
      <c r="O919" t="str">
        <f t="shared" si="58"/>
        <v>1-Jun-2001</v>
      </c>
      <c r="P919" s="10">
        <v>37043</v>
      </c>
      <c r="Q919" s="13">
        <v>7450.36</v>
      </c>
      <c r="R919" s="10">
        <v>45085</v>
      </c>
      <c r="S919" t="str">
        <f t="shared" si="59"/>
        <v>22</v>
      </c>
    </row>
    <row r="920" spans="1:19" x14ac:dyDescent="0.3">
      <c r="A920" t="s">
        <v>945</v>
      </c>
      <c r="B920">
        <v>1967</v>
      </c>
      <c r="C920" t="s">
        <v>29</v>
      </c>
      <c r="D920">
        <v>4</v>
      </c>
      <c r="E920">
        <v>0</v>
      </c>
      <c r="F920">
        <v>7463.51</v>
      </c>
      <c r="G920" t="s">
        <v>7</v>
      </c>
      <c r="H920" t="s">
        <v>7</v>
      </c>
      <c r="I920" t="s">
        <v>8</v>
      </c>
      <c r="J920" t="s">
        <v>29</v>
      </c>
      <c r="K920">
        <f t="shared" si="56"/>
        <v>1967</v>
      </c>
      <c r="L920" t="s">
        <v>7</v>
      </c>
      <c r="M920" t="s">
        <v>7</v>
      </c>
      <c r="N920" t="str">
        <f t="shared" si="57"/>
        <v>R1013</v>
      </c>
      <c r="O920" t="str">
        <f t="shared" si="58"/>
        <v>4-Aug-1967</v>
      </c>
      <c r="P920" s="10">
        <v>24688</v>
      </c>
      <c r="Q920" s="13">
        <v>7463.51</v>
      </c>
      <c r="R920" s="10">
        <v>45085</v>
      </c>
      <c r="S920" t="str">
        <f t="shared" si="59"/>
        <v>55</v>
      </c>
    </row>
    <row r="921" spans="1:19" x14ac:dyDescent="0.3">
      <c r="A921" t="s">
        <v>946</v>
      </c>
      <c r="B921">
        <v>1996</v>
      </c>
      <c r="C921" t="s">
        <v>13</v>
      </c>
      <c r="D921">
        <v>14</v>
      </c>
      <c r="E921">
        <v>0</v>
      </c>
      <c r="F921">
        <v>7487.38</v>
      </c>
      <c r="G921" t="s">
        <v>6</v>
      </c>
      <c r="H921" t="s">
        <v>7</v>
      </c>
      <c r="I921" t="s">
        <v>18</v>
      </c>
      <c r="J921" t="s">
        <v>13</v>
      </c>
      <c r="K921">
        <f t="shared" si="56"/>
        <v>1996</v>
      </c>
      <c r="L921" t="s">
        <v>6</v>
      </c>
      <c r="M921" t="s">
        <v>7</v>
      </c>
      <c r="N921" t="str">
        <f t="shared" si="57"/>
        <v>R1012</v>
      </c>
      <c r="O921" t="str">
        <f t="shared" si="58"/>
        <v>14-Jun-1996</v>
      </c>
      <c r="P921" s="10">
        <v>35230</v>
      </c>
      <c r="Q921" s="13">
        <v>7487.38</v>
      </c>
      <c r="R921" s="10">
        <v>45085</v>
      </c>
      <c r="S921" t="str">
        <f t="shared" si="59"/>
        <v>26</v>
      </c>
    </row>
    <row r="922" spans="1:19" x14ac:dyDescent="0.3">
      <c r="A922" t="s">
        <v>947</v>
      </c>
      <c r="B922">
        <v>1988</v>
      </c>
      <c r="C922" t="s">
        <v>25</v>
      </c>
      <c r="D922">
        <v>15</v>
      </c>
      <c r="E922">
        <v>3</v>
      </c>
      <c r="F922">
        <v>7494.63</v>
      </c>
      <c r="G922" t="s">
        <v>6</v>
      </c>
      <c r="H922" t="s">
        <v>7</v>
      </c>
      <c r="I922" t="s">
        <v>194</v>
      </c>
      <c r="J922" t="s">
        <v>25</v>
      </c>
      <c r="K922">
        <f t="shared" si="56"/>
        <v>1988</v>
      </c>
      <c r="L922" t="s">
        <v>6</v>
      </c>
      <c r="M922" t="s">
        <v>7</v>
      </c>
      <c r="N922" t="str">
        <f t="shared" si="57"/>
        <v>R1025</v>
      </c>
      <c r="O922" t="str">
        <f t="shared" si="58"/>
        <v>15-Dec-1988</v>
      </c>
      <c r="P922" s="10">
        <v>32492</v>
      </c>
      <c r="Q922" s="13">
        <v>7494.63</v>
      </c>
      <c r="R922" s="10">
        <v>45085</v>
      </c>
      <c r="S922" t="str">
        <f t="shared" si="59"/>
        <v>34</v>
      </c>
    </row>
    <row r="923" spans="1:19" x14ac:dyDescent="0.3">
      <c r="A923" t="s">
        <v>948</v>
      </c>
      <c r="B923">
        <v>1997</v>
      </c>
      <c r="C923" t="s">
        <v>31</v>
      </c>
      <c r="D923">
        <v>28</v>
      </c>
      <c r="E923">
        <v>0</v>
      </c>
      <c r="F923">
        <v>7504.3</v>
      </c>
      <c r="G923" t="s">
        <v>6</v>
      </c>
      <c r="H923" t="s">
        <v>11</v>
      </c>
      <c r="I923" t="s">
        <v>18</v>
      </c>
      <c r="J923" t="s">
        <v>31</v>
      </c>
      <c r="K923">
        <f t="shared" si="56"/>
        <v>1997</v>
      </c>
      <c r="L923" t="s">
        <v>6</v>
      </c>
      <c r="M923" t="s">
        <v>11</v>
      </c>
      <c r="N923" t="str">
        <f t="shared" si="57"/>
        <v>R1012</v>
      </c>
      <c r="O923" t="str">
        <f t="shared" si="58"/>
        <v>28-Oct-1997</v>
      </c>
      <c r="P923" s="10">
        <v>35731</v>
      </c>
      <c r="Q923" s="13">
        <v>7504.3</v>
      </c>
      <c r="R923" s="10">
        <v>45085</v>
      </c>
      <c r="S923" t="str">
        <f t="shared" si="59"/>
        <v>25</v>
      </c>
    </row>
    <row r="924" spans="1:19" x14ac:dyDescent="0.3">
      <c r="A924" t="s">
        <v>949</v>
      </c>
      <c r="B924">
        <v>1983</v>
      </c>
      <c r="C924" t="s">
        <v>5</v>
      </c>
      <c r="D924">
        <v>10</v>
      </c>
      <c r="E924">
        <v>4</v>
      </c>
      <c r="F924">
        <v>7512.27</v>
      </c>
      <c r="G924" t="s">
        <v>7</v>
      </c>
      <c r="H924" t="s">
        <v>6</v>
      </c>
      <c r="I924" t="s">
        <v>36</v>
      </c>
      <c r="J924" t="s">
        <v>5</v>
      </c>
      <c r="K924">
        <f t="shared" si="56"/>
        <v>1983</v>
      </c>
      <c r="L924" t="s">
        <v>7</v>
      </c>
      <c r="M924" t="s">
        <v>6</v>
      </c>
      <c r="N924" t="str">
        <f t="shared" si="57"/>
        <v>R1011</v>
      </c>
      <c r="O924" t="str">
        <f t="shared" si="58"/>
        <v>10-Jul-1983</v>
      </c>
      <c r="P924" s="10">
        <v>30507</v>
      </c>
      <c r="Q924" s="13">
        <v>7512.27</v>
      </c>
      <c r="R924" s="10">
        <v>45085</v>
      </c>
      <c r="S924" t="str">
        <f t="shared" si="59"/>
        <v>39</v>
      </c>
    </row>
    <row r="925" spans="1:19" x14ac:dyDescent="0.3">
      <c r="A925" t="s">
        <v>950</v>
      </c>
      <c r="B925">
        <v>1978</v>
      </c>
      <c r="C925" t="s">
        <v>31</v>
      </c>
      <c r="D925">
        <v>18</v>
      </c>
      <c r="E925">
        <v>1</v>
      </c>
      <c r="F925">
        <v>7518.03</v>
      </c>
      <c r="G925" t="s">
        <v>6</v>
      </c>
      <c r="H925" t="s">
        <v>7</v>
      </c>
      <c r="I925" t="s">
        <v>18</v>
      </c>
      <c r="J925" t="s">
        <v>31</v>
      </c>
      <c r="K925">
        <f t="shared" si="56"/>
        <v>1978</v>
      </c>
      <c r="L925" t="s">
        <v>6</v>
      </c>
      <c r="M925" t="s">
        <v>7</v>
      </c>
      <c r="N925" t="str">
        <f t="shared" si="57"/>
        <v>R1012</v>
      </c>
      <c r="O925" t="str">
        <f t="shared" si="58"/>
        <v>18-Oct-1978</v>
      </c>
      <c r="P925" s="10">
        <v>28781</v>
      </c>
      <c r="Q925" s="13">
        <v>7518.03</v>
      </c>
      <c r="R925" s="10">
        <v>45085</v>
      </c>
      <c r="S925" t="str">
        <f t="shared" si="59"/>
        <v>44</v>
      </c>
    </row>
    <row r="926" spans="1:19" x14ac:dyDescent="0.3">
      <c r="A926" t="s">
        <v>951</v>
      </c>
      <c r="B926">
        <v>1976</v>
      </c>
      <c r="C926" t="s">
        <v>31</v>
      </c>
      <c r="D926">
        <v>10</v>
      </c>
      <c r="E926">
        <v>0</v>
      </c>
      <c r="F926">
        <v>7526.71</v>
      </c>
      <c r="G926" t="s">
        <v>7</v>
      </c>
      <c r="H926" t="s">
        <v>11</v>
      </c>
      <c r="I926" t="s">
        <v>18</v>
      </c>
      <c r="J926" t="s">
        <v>31</v>
      </c>
      <c r="K926">
        <f t="shared" si="56"/>
        <v>1976</v>
      </c>
      <c r="L926" t="s">
        <v>7</v>
      </c>
      <c r="M926" t="s">
        <v>11</v>
      </c>
      <c r="N926" t="str">
        <f t="shared" si="57"/>
        <v>R1012</v>
      </c>
      <c r="O926" t="str">
        <f t="shared" si="58"/>
        <v>10-Oct-1976</v>
      </c>
      <c r="P926" s="10">
        <v>28043</v>
      </c>
      <c r="Q926" s="13">
        <v>7526.71</v>
      </c>
      <c r="R926" s="10">
        <v>45085</v>
      </c>
      <c r="S926" t="str">
        <f t="shared" si="59"/>
        <v>46</v>
      </c>
    </row>
    <row r="927" spans="1:19" x14ac:dyDescent="0.3">
      <c r="A927" t="s">
        <v>952</v>
      </c>
      <c r="B927">
        <v>1978</v>
      </c>
      <c r="C927" t="s">
        <v>25</v>
      </c>
      <c r="D927">
        <v>14</v>
      </c>
      <c r="E927">
        <v>2</v>
      </c>
      <c r="F927">
        <v>7531.7</v>
      </c>
      <c r="G927" t="s">
        <v>6</v>
      </c>
      <c r="H927" t="s">
        <v>11</v>
      </c>
      <c r="I927" t="s">
        <v>8</v>
      </c>
      <c r="J927" t="s">
        <v>25</v>
      </c>
      <c r="K927">
        <f t="shared" si="56"/>
        <v>1978</v>
      </c>
      <c r="L927" t="s">
        <v>6</v>
      </c>
      <c r="M927" t="s">
        <v>11</v>
      </c>
      <c r="N927" t="str">
        <f t="shared" si="57"/>
        <v>R1013</v>
      </c>
      <c r="O927" t="str">
        <f t="shared" si="58"/>
        <v>14-Dec-1978</v>
      </c>
      <c r="P927" s="10">
        <v>28838</v>
      </c>
      <c r="Q927" s="13">
        <v>7531.7</v>
      </c>
      <c r="R927" s="10">
        <v>45085</v>
      </c>
      <c r="S927" t="str">
        <f t="shared" si="59"/>
        <v>44</v>
      </c>
    </row>
    <row r="928" spans="1:19" x14ac:dyDescent="0.3">
      <c r="A928" t="s">
        <v>953</v>
      </c>
      <c r="B928">
        <v>1984</v>
      </c>
      <c r="C928" t="s">
        <v>29</v>
      </c>
      <c r="D928">
        <v>22</v>
      </c>
      <c r="E928">
        <v>3</v>
      </c>
      <c r="F928">
        <v>7537.16</v>
      </c>
      <c r="G928" t="s">
        <v>6</v>
      </c>
      <c r="H928" t="s">
        <v>6</v>
      </c>
      <c r="I928" t="s">
        <v>18</v>
      </c>
      <c r="J928" t="s">
        <v>29</v>
      </c>
      <c r="K928">
        <f t="shared" si="56"/>
        <v>1984</v>
      </c>
      <c r="L928" t="s">
        <v>6</v>
      </c>
      <c r="M928" t="s">
        <v>6</v>
      </c>
      <c r="N928" t="str">
        <f t="shared" si="57"/>
        <v>R1012</v>
      </c>
      <c r="O928" t="str">
        <f t="shared" si="58"/>
        <v>22-Aug-1984</v>
      </c>
      <c r="P928" s="10">
        <v>30916</v>
      </c>
      <c r="Q928" s="13">
        <v>7537.16</v>
      </c>
      <c r="R928" s="10">
        <v>45085</v>
      </c>
      <c r="S928" t="str">
        <f t="shared" si="59"/>
        <v>38</v>
      </c>
    </row>
    <row r="929" spans="1:19" x14ac:dyDescent="0.3">
      <c r="A929" t="s">
        <v>954</v>
      </c>
      <c r="B929">
        <v>1988</v>
      </c>
      <c r="C929" t="s">
        <v>25</v>
      </c>
      <c r="D929">
        <v>15</v>
      </c>
      <c r="E929">
        <v>3</v>
      </c>
      <c r="F929">
        <v>7538.52</v>
      </c>
      <c r="G929" t="s">
        <v>6</v>
      </c>
      <c r="H929" t="s">
        <v>6</v>
      </c>
      <c r="I929" t="s">
        <v>18</v>
      </c>
      <c r="J929" t="s">
        <v>25</v>
      </c>
      <c r="K929">
        <f t="shared" si="56"/>
        <v>1988</v>
      </c>
      <c r="L929" t="s">
        <v>6</v>
      </c>
      <c r="M929" t="s">
        <v>6</v>
      </c>
      <c r="N929" t="str">
        <f t="shared" si="57"/>
        <v>R1012</v>
      </c>
      <c r="O929" t="str">
        <f t="shared" si="58"/>
        <v>15-Dec-1988</v>
      </c>
      <c r="P929" s="10">
        <v>32492</v>
      </c>
      <c r="Q929" s="13">
        <v>7538.52</v>
      </c>
      <c r="R929" s="10">
        <v>45085</v>
      </c>
      <c r="S929" t="str">
        <f t="shared" si="59"/>
        <v>34</v>
      </c>
    </row>
    <row r="930" spans="1:19" x14ac:dyDescent="0.3">
      <c r="A930" t="s">
        <v>955</v>
      </c>
      <c r="B930">
        <v>1994</v>
      </c>
      <c r="C930" t="s">
        <v>29</v>
      </c>
      <c r="D930">
        <v>14</v>
      </c>
      <c r="E930">
        <v>0</v>
      </c>
      <c r="F930">
        <v>7567.13</v>
      </c>
      <c r="G930" t="s">
        <v>6</v>
      </c>
      <c r="H930" t="s">
        <v>6</v>
      </c>
      <c r="I930" t="s">
        <v>294</v>
      </c>
      <c r="J930" t="s">
        <v>29</v>
      </c>
      <c r="K930">
        <f t="shared" si="56"/>
        <v>1994</v>
      </c>
      <c r="L930" t="s">
        <v>6</v>
      </c>
      <c r="M930" t="s">
        <v>6</v>
      </c>
      <c r="N930" t="str">
        <f t="shared" si="57"/>
        <v>R1021</v>
      </c>
      <c r="O930" t="str">
        <f t="shared" si="58"/>
        <v>14-Aug-1994</v>
      </c>
      <c r="P930" s="10">
        <v>34560</v>
      </c>
      <c r="Q930" s="13">
        <v>7567.13</v>
      </c>
      <c r="R930" s="10">
        <v>45085</v>
      </c>
      <c r="S930" t="str">
        <f t="shared" si="59"/>
        <v>28</v>
      </c>
    </row>
    <row r="931" spans="1:19" x14ac:dyDescent="0.3">
      <c r="A931" t="s">
        <v>956</v>
      </c>
      <c r="B931">
        <v>1967</v>
      </c>
      <c r="C931" t="s">
        <v>5</v>
      </c>
      <c r="D931">
        <v>17</v>
      </c>
      <c r="E931">
        <v>0</v>
      </c>
      <c r="F931">
        <v>7585.62</v>
      </c>
      <c r="G931" t="s">
        <v>7</v>
      </c>
      <c r="H931" t="s">
        <v>6</v>
      </c>
      <c r="I931" t="s">
        <v>8</v>
      </c>
      <c r="J931" t="s">
        <v>5</v>
      </c>
      <c r="K931">
        <f t="shared" si="56"/>
        <v>1967</v>
      </c>
      <c r="L931" t="s">
        <v>7</v>
      </c>
      <c r="M931" t="s">
        <v>6</v>
      </c>
      <c r="N931" t="str">
        <f t="shared" si="57"/>
        <v>R1013</v>
      </c>
      <c r="O931" t="str">
        <f t="shared" si="58"/>
        <v>17-Jul-1967</v>
      </c>
      <c r="P931" s="10">
        <v>24670</v>
      </c>
      <c r="Q931" s="13">
        <v>7585.62</v>
      </c>
      <c r="R931" s="10">
        <v>45085</v>
      </c>
      <c r="S931" t="str">
        <f t="shared" si="59"/>
        <v>55</v>
      </c>
    </row>
    <row r="932" spans="1:19" x14ac:dyDescent="0.3">
      <c r="A932" t="s">
        <v>957</v>
      </c>
      <c r="B932">
        <v>1997</v>
      </c>
      <c r="C932" t="s">
        <v>15</v>
      </c>
      <c r="D932">
        <v>30</v>
      </c>
      <c r="E932">
        <v>0</v>
      </c>
      <c r="F932">
        <v>7607.03</v>
      </c>
      <c r="G932" t="s">
        <v>6</v>
      </c>
      <c r="H932" t="s">
        <v>6</v>
      </c>
      <c r="I932" t="s">
        <v>18</v>
      </c>
      <c r="J932" t="s">
        <v>15</v>
      </c>
      <c r="K932">
        <f t="shared" si="56"/>
        <v>1997</v>
      </c>
      <c r="L932" t="s">
        <v>6</v>
      </c>
      <c r="M932" t="s">
        <v>6</v>
      </c>
      <c r="N932" t="str">
        <f t="shared" si="57"/>
        <v>R1012</v>
      </c>
      <c r="O932" t="str">
        <f t="shared" si="58"/>
        <v>30-Sep-1997</v>
      </c>
      <c r="P932" s="10">
        <v>35703</v>
      </c>
      <c r="Q932" s="13">
        <v>7607.03</v>
      </c>
      <c r="R932" s="10">
        <v>45085</v>
      </c>
      <c r="S932" t="str">
        <f t="shared" si="59"/>
        <v>25</v>
      </c>
    </row>
    <row r="933" spans="1:19" x14ac:dyDescent="0.3">
      <c r="A933" t="s">
        <v>958</v>
      </c>
      <c r="B933">
        <v>1968</v>
      </c>
      <c r="C933" t="s">
        <v>5</v>
      </c>
      <c r="D933">
        <v>3</v>
      </c>
      <c r="E933">
        <v>0</v>
      </c>
      <c r="F933">
        <v>7609.6</v>
      </c>
      <c r="G933" t="s">
        <v>7</v>
      </c>
      <c r="H933" t="s">
        <v>6</v>
      </c>
      <c r="I933" t="s">
        <v>18</v>
      </c>
      <c r="J933" t="s">
        <v>5</v>
      </c>
      <c r="K933">
        <f t="shared" si="56"/>
        <v>1968</v>
      </c>
      <c r="L933" t="s">
        <v>7</v>
      </c>
      <c r="M933" t="s">
        <v>6</v>
      </c>
      <c r="N933" t="str">
        <f t="shared" si="57"/>
        <v>R1012</v>
      </c>
      <c r="O933" t="str">
        <f t="shared" si="58"/>
        <v>3-Jul-1968</v>
      </c>
      <c r="P933" s="10">
        <v>25022</v>
      </c>
      <c r="Q933" s="13">
        <v>7609.6</v>
      </c>
      <c r="R933" s="10">
        <v>45085</v>
      </c>
      <c r="S933" t="str">
        <f t="shared" si="59"/>
        <v>54</v>
      </c>
    </row>
    <row r="934" spans="1:19" x14ac:dyDescent="0.3">
      <c r="A934" t="s">
        <v>959</v>
      </c>
      <c r="B934">
        <v>1996</v>
      </c>
      <c r="C934" t="s">
        <v>15</v>
      </c>
      <c r="D934">
        <v>17</v>
      </c>
      <c r="E934">
        <v>0</v>
      </c>
      <c r="F934">
        <v>7623.13</v>
      </c>
      <c r="G934" t="s">
        <v>6</v>
      </c>
      <c r="H934" t="s">
        <v>7</v>
      </c>
      <c r="I934" t="s">
        <v>36</v>
      </c>
      <c r="J934" t="s">
        <v>15</v>
      </c>
      <c r="K934">
        <f t="shared" si="56"/>
        <v>1996</v>
      </c>
      <c r="L934" t="s">
        <v>6</v>
      </c>
      <c r="M934" t="s">
        <v>7</v>
      </c>
      <c r="N934" t="str">
        <f t="shared" si="57"/>
        <v>R1011</v>
      </c>
      <c r="O934" t="str">
        <f t="shared" si="58"/>
        <v>17-Sep-1996</v>
      </c>
      <c r="P934" s="10">
        <v>35325</v>
      </c>
      <c r="Q934" s="13">
        <v>7623.13</v>
      </c>
      <c r="R934" s="10">
        <v>45085</v>
      </c>
      <c r="S934" t="str">
        <f t="shared" si="59"/>
        <v>26</v>
      </c>
    </row>
    <row r="935" spans="1:19" x14ac:dyDescent="0.3">
      <c r="A935" t="s">
        <v>960</v>
      </c>
      <c r="B935">
        <v>1978</v>
      </c>
      <c r="C935" t="s">
        <v>10</v>
      </c>
      <c r="D935">
        <v>28</v>
      </c>
      <c r="E935">
        <v>1</v>
      </c>
      <c r="F935">
        <v>7623.52</v>
      </c>
      <c r="G935" t="s">
        <v>6</v>
      </c>
      <c r="H935" t="s">
        <v>11</v>
      </c>
      <c r="I935" t="s">
        <v>36</v>
      </c>
      <c r="J935" t="s">
        <v>10</v>
      </c>
      <c r="K935">
        <f t="shared" si="56"/>
        <v>1978</v>
      </c>
      <c r="L935" t="s">
        <v>6</v>
      </c>
      <c r="M935" t="s">
        <v>11</v>
      </c>
      <c r="N935" t="str">
        <f t="shared" si="57"/>
        <v>R1011</v>
      </c>
      <c r="O935" t="str">
        <f t="shared" si="58"/>
        <v>28-Nov-1978</v>
      </c>
      <c r="P935" s="10">
        <v>28822</v>
      </c>
      <c r="Q935" s="13">
        <v>7623.52</v>
      </c>
      <c r="R935" s="10">
        <v>45085</v>
      </c>
      <c r="S935" t="str">
        <f t="shared" si="59"/>
        <v>44</v>
      </c>
    </row>
    <row r="936" spans="1:19" x14ac:dyDescent="0.3">
      <c r="A936" t="s">
        <v>961</v>
      </c>
      <c r="B936">
        <v>1978</v>
      </c>
      <c r="C936" t="s">
        <v>10</v>
      </c>
      <c r="D936">
        <v>6</v>
      </c>
      <c r="E936">
        <v>1</v>
      </c>
      <c r="F936">
        <v>7624.63</v>
      </c>
      <c r="G936" t="s">
        <v>6</v>
      </c>
      <c r="H936" t="s">
        <v>11</v>
      </c>
      <c r="I936" t="s">
        <v>36</v>
      </c>
      <c r="J936" t="s">
        <v>10</v>
      </c>
      <c r="K936">
        <f t="shared" si="56"/>
        <v>1978</v>
      </c>
      <c r="L936" t="s">
        <v>6</v>
      </c>
      <c r="M936" t="s">
        <v>11</v>
      </c>
      <c r="N936" t="str">
        <f t="shared" si="57"/>
        <v>R1011</v>
      </c>
      <c r="O936" t="str">
        <f t="shared" si="58"/>
        <v>6-Nov-1978</v>
      </c>
      <c r="P936" s="10">
        <v>28800</v>
      </c>
      <c r="Q936" s="13">
        <v>7624.63</v>
      </c>
      <c r="R936" s="10">
        <v>45085</v>
      </c>
      <c r="S936" t="str">
        <f t="shared" si="59"/>
        <v>44</v>
      </c>
    </row>
    <row r="937" spans="1:19" x14ac:dyDescent="0.3">
      <c r="A937" t="s">
        <v>962</v>
      </c>
      <c r="B937">
        <v>1978</v>
      </c>
      <c r="C937" t="s">
        <v>10</v>
      </c>
      <c r="D937">
        <v>29</v>
      </c>
      <c r="E937">
        <v>1</v>
      </c>
      <c r="F937">
        <v>7626.99</v>
      </c>
      <c r="G937" t="s">
        <v>6</v>
      </c>
      <c r="H937" t="s">
        <v>6</v>
      </c>
      <c r="I937" t="s">
        <v>36</v>
      </c>
      <c r="J937" t="s">
        <v>10</v>
      </c>
      <c r="K937">
        <f t="shared" si="56"/>
        <v>1978</v>
      </c>
      <c r="L937" t="s">
        <v>6</v>
      </c>
      <c r="M937" t="s">
        <v>6</v>
      </c>
      <c r="N937" t="str">
        <f t="shared" si="57"/>
        <v>R1011</v>
      </c>
      <c r="O937" t="str">
        <f t="shared" si="58"/>
        <v>29-Nov-1978</v>
      </c>
      <c r="P937" s="10">
        <v>28823</v>
      </c>
      <c r="Q937" s="13">
        <v>7626.99</v>
      </c>
      <c r="R937" s="10">
        <v>45085</v>
      </c>
      <c r="S937" t="str">
        <f t="shared" si="59"/>
        <v>44</v>
      </c>
    </row>
    <row r="938" spans="1:19" x14ac:dyDescent="0.3">
      <c r="A938" t="s">
        <v>963</v>
      </c>
      <c r="B938">
        <v>1978</v>
      </c>
      <c r="C938" t="s">
        <v>29</v>
      </c>
      <c r="D938">
        <v>24</v>
      </c>
      <c r="E938">
        <v>1</v>
      </c>
      <c r="F938">
        <v>7633.72</v>
      </c>
      <c r="G938" t="s">
        <v>6</v>
      </c>
      <c r="H938" t="s">
        <v>11</v>
      </c>
      <c r="I938" t="s">
        <v>8</v>
      </c>
      <c r="J938" t="s">
        <v>29</v>
      </c>
      <c r="K938">
        <f t="shared" si="56"/>
        <v>1978</v>
      </c>
      <c r="L938" t="s">
        <v>6</v>
      </c>
      <c r="M938" t="s">
        <v>11</v>
      </c>
      <c r="N938" t="str">
        <f t="shared" si="57"/>
        <v>R1013</v>
      </c>
      <c r="O938" t="str">
        <f t="shared" si="58"/>
        <v>24-Aug-1978</v>
      </c>
      <c r="P938" s="10">
        <v>28726</v>
      </c>
      <c r="Q938" s="13">
        <v>7633.72</v>
      </c>
      <c r="R938" s="10">
        <v>45085</v>
      </c>
      <c r="S938" t="str">
        <f t="shared" si="59"/>
        <v>44</v>
      </c>
    </row>
    <row r="939" spans="1:19" x14ac:dyDescent="0.3">
      <c r="A939" t="s">
        <v>964</v>
      </c>
      <c r="B939">
        <v>2001</v>
      </c>
      <c r="C939" t="s">
        <v>25</v>
      </c>
      <c r="D939">
        <v>13</v>
      </c>
      <c r="E939">
        <v>0</v>
      </c>
      <c r="F939">
        <v>7636.92</v>
      </c>
      <c r="G939" t="s">
        <v>6</v>
      </c>
      <c r="H939" t="s">
        <v>7</v>
      </c>
      <c r="I939" t="s">
        <v>18</v>
      </c>
      <c r="J939" t="s">
        <v>25</v>
      </c>
      <c r="K939">
        <f t="shared" si="56"/>
        <v>2001</v>
      </c>
      <c r="L939" t="s">
        <v>6</v>
      </c>
      <c r="M939" t="s">
        <v>7</v>
      </c>
      <c r="N939" t="str">
        <f t="shared" si="57"/>
        <v>R1012</v>
      </c>
      <c r="O939" t="str">
        <f t="shared" si="58"/>
        <v>13-Dec-2001</v>
      </c>
      <c r="P939" s="10">
        <v>37238</v>
      </c>
      <c r="Q939" s="13">
        <v>7636.92</v>
      </c>
      <c r="R939" s="10">
        <v>45085</v>
      </c>
      <c r="S939" t="str">
        <f t="shared" si="59"/>
        <v>21</v>
      </c>
    </row>
    <row r="940" spans="1:19" x14ac:dyDescent="0.3">
      <c r="A940" t="s">
        <v>965</v>
      </c>
      <c r="B940">
        <v>1980</v>
      </c>
      <c r="C940" t="s">
        <v>13</v>
      </c>
      <c r="D940">
        <v>20</v>
      </c>
      <c r="E940">
        <v>1</v>
      </c>
      <c r="F940">
        <v>7639.42</v>
      </c>
      <c r="G940" t="s">
        <v>6</v>
      </c>
      <c r="H940" t="s">
        <v>6</v>
      </c>
      <c r="I940" t="s">
        <v>241</v>
      </c>
      <c r="J940" t="s">
        <v>13</v>
      </c>
      <c r="K940">
        <f t="shared" si="56"/>
        <v>1980</v>
      </c>
      <c r="L940" t="s">
        <v>6</v>
      </c>
      <c r="M940" t="s">
        <v>6</v>
      </c>
      <c r="N940" t="str">
        <f t="shared" si="57"/>
        <v>R1024</v>
      </c>
      <c r="O940" t="str">
        <f t="shared" si="58"/>
        <v>20-Jun-1980</v>
      </c>
      <c r="P940" s="10">
        <v>29392</v>
      </c>
      <c r="Q940" s="13">
        <v>7639.42</v>
      </c>
      <c r="R940" s="10">
        <v>45085</v>
      </c>
      <c r="S940" t="str">
        <f t="shared" si="59"/>
        <v>42</v>
      </c>
    </row>
    <row r="941" spans="1:19" x14ac:dyDescent="0.3">
      <c r="A941" t="s">
        <v>966</v>
      </c>
      <c r="B941">
        <v>1980</v>
      </c>
      <c r="C941" t="s">
        <v>5</v>
      </c>
      <c r="D941">
        <v>24</v>
      </c>
      <c r="E941">
        <v>2</v>
      </c>
      <c r="F941">
        <v>7640.31</v>
      </c>
      <c r="G941" t="s">
        <v>6</v>
      </c>
      <c r="H941" t="s">
        <v>11</v>
      </c>
      <c r="I941" t="s">
        <v>8</v>
      </c>
      <c r="J941" t="s">
        <v>5</v>
      </c>
      <c r="K941">
        <f t="shared" si="56"/>
        <v>1980</v>
      </c>
      <c r="L941" t="s">
        <v>6</v>
      </c>
      <c r="M941" t="s">
        <v>11</v>
      </c>
      <c r="N941" t="str">
        <f t="shared" si="57"/>
        <v>R1013</v>
      </c>
      <c r="O941" t="str">
        <f t="shared" si="58"/>
        <v>24-Jul-1980</v>
      </c>
      <c r="P941" s="10">
        <v>29426</v>
      </c>
      <c r="Q941" s="13">
        <v>7640.31</v>
      </c>
      <c r="R941" s="10">
        <v>45085</v>
      </c>
      <c r="S941" t="str">
        <f t="shared" si="59"/>
        <v>42</v>
      </c>
    </row>
    <row r="942" spans="1:19" x14ac:dyDescent="0.3">
      <c r="A942" t="s">
        <v>967</v>
      </c>
      <c r="B942">
        <v>1999</v>
      </c>
      <c r="C942" t="s">
        <v>13</v>
      </c>
      <c r="D942">
        <v>15</v>
      </c>
      <c r="E942">
        <v>0</v>
      </c>
      <c r="F942">
        <v>7642.05</v>
      </c>
      <c r="G942" t="s">
        <v>6</v>
      </c>
      <c r="H942" t="s">
        <v>6</v>
      </c>
      <c r="I942" t="s">
        <v>529</v>
      </c>
      <c r="J942" t="s">
        <v>13</v>
      </c>
      <c r="K942">
        <f t="shared" si="56"/>
        <v>1999</v>
      </c>
      <c r="L942" t="s">
        <v>6</v>
      </c>
      <c r="M942" t="s">
        <v>6</v>
      </c>
      <c r="N942" t="str">
        <f t="shared" si="57"/>
        <v>R1026</v>
      </c>
      <c r="O942" t="str">
        <f t="shared" si="58"/>
        <v>15-Jun-1999</v>
      </c>
      <c r="P942" s="10">
        <v>36326</v>
      </c>
      <c r="Q942" s="13">
        <v>7642.05</v>
      </c>
      <c r="R942" s="10">
        <v>45085</v>
      </c>
      <c r="S942" t="str">
        <f t="shared" si="59"/>
        <v>23</v>
      </c>
    </row>
    <row r="943" spans="1:19" x14ac:dyDescent="0.3">
      <c r="A943" t="s">
        <v>968</v>
      </c>
      <c r="B943">
        <v>1980</v>
      </c>
      <c r="C943" t="s">
        <v>31</v>
      </c>
      <c r="D943">
        <v>16</v>
      </c>
      <c r="E943">
        <v>1</v>
      </c>
      <c r="F943">
        <v>7650.77</v>
      </c>
      <c r="G943" t="s">
        <v>6</v>
      </c>
      <c r="H943" t="s">
        <v>6</v>
      </c>
      <c r="I943" t="s">
        <v>241</v>
      </c>
      <c r="J943" t="s">
        <v>31</v>
      </c>
      <c r="K943">
        <f t="shared" si="56"/>
        <v>1980</v>
      </c>
      <c r="L943" t="s">
        <v>6</v>
      </c>
      <c r="M943" t="s">
        <v>6</v>
      </c>
      <c r="N943" t="str">
        <f t="shared" si="57"/>
        <v>R1024</v>
      </c>
      <c r="O943" t="str">
        <f t="shared" si="58"/>
        <v>16-Oct-1980</v>
      </c>
      <c r="P943" s="10">
        <v>29510</v>
      </c>
      <c r="Q943" s="13">
        <v>7650.77</v>
      </c>
      <c r="R943" s="10">
        <v>45085</v>
      </c>
      <c r="S943" t="str">
        <f t="shared" si="59"/>
        <v>42</v>
      </c>
    </row>
    <row r="944" spans="1:19" x14ac:dyDescent="0.3">
      <c r="A944" t="s">
        <v>969</v>
      </c>
      <c r="B944">
        <v>1993</v>
      </c>
      <c r="C944" t="s">
        <v>29</v>
      </c>
      <c r="D944">
        <v>10</v>
      </c>
      <c r="E944">
        <v>0</v>
      </c>
      <c r="F944">
        <v>7650.8</v>
      </c>
      <c r="G944" t="s">
        <v>6</v>
      </c>
      <c r="H944" t="s">
        <v>6</v>
      </c>
      <c r="I944" t="s">
        <v>18</v>
      </c>
      <c r="J944" t="s">
        <v>29</v>
      </c>
      <c r="K944">
        <f t="shared" si="56"/>
        <v>1993</v>
      </c>
      <c r="L944" t="s">
        <v>6</v>
      </c>
      <c r="M944" t="s">
        <v>6</v>
      </c>
      <c r="N944" t="str">
        <f t="shared" si="57"/>
        <v>R1012</v>
      </c>
      <c r="O944" t="str">
        <f t="shared" si="58"/>
        <v>10-Aug-1993</v>
      </c>
      <c r="P944" s="10">
        <v>34191</v>
      </c>
      <c r="Q944" s="13">
        <v>7650.8</v>
      </c>
      <c r="R944" s="10">
        <v>45085</v>
      </c>
      <c r="S944" t="str">
        <f t="shared" si="59"/>
        <v>29</v>
      </c>
    </row>
    <row r="945" spans="1:19" x14ac:dyDescent="0.3">
      <c r="A945" t="s">
        <v>970</v>
      </c>
      <c r="B945">
        <v>1998</v>
      </c>
      <c r="C945" t="s">
        <v>15</v>
      </c>
      <c r="D945">
        <v>30</v>
      </c>
      <c r="E945">
        <v>0</v>
      </c>
      <c r="F945">
        <v>7652.26</v>
      </c>
      <c r="G945" t="s">
        <v>6</v>
      </c>
      <c r="H945" t="s">
        <v>7</v>
      </c>
      <c r="I945" t="s">
        <v>243</v>
      </c>
      <c r="J945" t="s">
        <v>15</v>
      </c>
      <c r="K945">
        <f t="shared" si="56"/>
        <v>1998</v>
      </c>
      <c r="L945" t="s">
        <v>6</v>
      </c>
      <c r="M945" t="s">
        <v>7</v>
      </c>
      <c r="N945" t="str">
        <f t="shared" si="57"/>
        <v>R1023</v>
      </c>
      <c r="O945" t="str">
        <f t="shared" si="58"/>
        <v>30-Sep-1998</v>
      </c>
      <c r="P945" s="10">
        <v>36068</v>
      </c>
      <c r="Q945" s="13">
        <v>7652.26</v>
      </c>
      <c r="R945" s="10">
        <v>45085</v>
      </c>
      <c r="S945" t="str">
        <f t="shared" si="59"/>
        <v>24</v>
      </c>
    </row>
    <row r="946" spans="1:19" x14ac:dyDescent="0.3">
      <c r="A946" t="s">
        <v>971</v>
      </c>
      <c r="B946">
        <v>1965</v>
      </c>
      <c r="C946" t="s">
        <v>25</v>
      </c>
      <c r="D946">
        <v>27</v>
      </c>
      <c r="E946">
        <v>0</v>
      </c>
      <c r="F946">
        <v>7657.69</v>
      </c>
      <c r="G946" t="s">
        <v>7</v>
      </c>
      <c r="H946" t="s">
        <v>7</v>
      </c>
      <c r="I946" t="s">
        <v>18</v>
      </c>
      <c r="J946" t="s">
        <v>25</v>
      </c>
      <c r="K946">
        <f t="shared" si="56"/>
        <v>1965</v>
      </c>
      <c r="L946" t="s">
        <v>7</v>
      </c>
      <c r="M946" t="s">
        <v>7</v>
      </c>
      <c r="N946" t="str">
        <f t="shared" si="57"/>
        <v>R1012</v>
      </c>
      <c r="O946" t="str">
        <f t="shared" si="58"/>
        <v>27-Dec-1965</v>
      </c>
      <c r="P946" s="10">
        <v>24103</v>
      </c>
      <c r="Q946" s="13">
        <v>7657.69</v>
      </c>
      <c r="R946" s="10">
        <v>45085</v>
      </c>
      <c r="S946" t="str">
        <f t="shared" si="59"/>
        <v>57</v>
      </c>
    </row>
    <row r="947" spans="1:19" x14ac:dyDescent="0.3">
      <c r="A947" t="s">
        <v>972</v>
      </c>
      <c r="B947">
        <v>1976</v>
      </c>
      <c r="C947" t="s">
        <v>31</v>
      </c>
      <c r="D947">
        <v>9</v>
      </c>
      <c r="E947">
        <v>2</v>
      </c>
      <c r="F947">
        <v>7662.47</v>
      </c>
      <c r="G947" t="s">
        <v>6</v>
      </c>
      <c r="H947" t="s">
        <v>11</v>
      </c>
      <c r="I947" t="s">
        <v>36</v>
      </c>
      <c r="J947" t="s">
        <v>31</v>
      </c>
      <c r="K947">
        <f t="shared" si="56"/>
        <v>1976</v>
      </c>
      <c r="L947" t="s">
        <v>6</v>
      </c>
      <c r="M947" t="s">
        <v>11</v>
      </c>
      <c r="N947" t="str">
        <f t="shared" si="57"/>
        <v>R1011</v>
      </c>
      <c r="O947" t="str">
        <f t="shared" si="58"/>
        <v>9-Oct-1976</v>
      </c>
      <c r="P947" s="10">
        <v>28042</v>
      </c>
      <c r="Q947" s="13">
        <v>7662.47</v>
      </c>
      <c r="R947" s="10">
        <v>45085</v>
      </c>
      <c r="S947" t="str">
        <f t="shared" si="59"/>
        <v>46</v>
      </c>
    </row>
    <row r="948" spans="1:19" x14ac:dyDescent="0.3">
      <c r="A948" t="s">
        <v>973</v>
      </c>
      <c r="B948">
        <v>1996</v>
      </c>
      <c r="C948" t="s">
        <v>10</v>
      </c>
      <c r="D948">
        <v>24</v>
      </c>
      <c r="E948">
        <v>0</v>
      </c>
      <c r="F948">
        <v>7670.75</v>
      </c>
      <c r="G948" t="s">
        <v>6</v>
      </c>
      <c r="H948" t="s">
        <v>6</v>
      </c>
      <c r="I948" t="s">
        <v>626</v>
      </c>
      <c r="J948" t="s">
        <v>10</v>
      </c>
      <c r="K948">
        <f t="shared" si="56"/>
        <v>1996</v>
      </c>
      <c r="L948" t="s">
        <v>6</v>
      </c>
      <c r="M948" t="s">
        <v>6</v>
      </c>
      <c r="N948" t="str">
        <f t="shared" si="57"/>
        <v>R1022</v>
      </c>
      <c r="O948" t="str">
        <f t="shared" si="58"/>
        <v>24-Nov-1996</v>
      </c>
      <c r="P948" s="10">
        <v>35393</v>
      </c>
      <c r="Q948" s="13">
        <v>7670.75</v>
      </c>
      <c r="R948" s="10">
        <v>45085</v>
      </c>
      <c r="S948" t="str">
        <f t="shared" si="59"/>
        <v>26</v>
      </c>
    </row>
    <row r="949" spans="1:19" x14ac:dyDescent="0.3">
      <c r="A949" t="s">
        <v>974</v>
      </c>
      <c r="B949">
        <v>1995</v>
      </c>
      <c r="C949" t="s">
        <v>15</v>
      </c>
      <c r="D949">
        <v>13</v>
      </c>
      <c r="E949">
        <v>0</v>
      </c>
      <c r="F949">
        <v>7676.4</v>
      </c>
      <c r="G949" t="s">
        <v>6</v>
      </c>
      <c r="H949" t="s">
        <v>11</v>
      </c>
      <c r="I949" t="s">
        <v>18</v>
      </c>
      <c r="J949" t="s">
        <v>15</v>
      </c>
      <c r="K949">
        <f t="shared" si="56"/>
        <v>1995</v>
      </c>
      <c r="L949" t="s">
        <v>6</v>
      </c>
      <c r="M949" t="s">
        <v>11</v>
      </c>
      <c r="N949" t="str">
        <f t="shared" si="57"/>
        <v>R1012</v>
      </c>
      <c r="O949" t="str">
        <f t="shared" si="58"/>
        <v>13-Sep-1995</v>
      </c>
      <c r="P949" s="10">
        <v>34955</v>
      </c>
      <c r="Q949" s="13">
        <v>7676.4</v>
      </c>
      <c r="R949" s="10">
        <v>45085</v>
      </c>
      <c r="S949" t="str">
        <f t="shared" si="59"/>
        <v>27</v>
      </c>
    </row>
    <row r="950" spans="1:19" x14ac:dyDescent="0.3">
      <c r="A950" t="s">
        <v>975</v>
      </c>
      <c r="B950">
        <v>1971</v>
      </c>
      <c r="C950" t="s">
        <v>31</v>
      </c>
      <c r="D950">
        <v>11</v>
      </c>
      <c r="E950">
        <v>0</v>
      </c>
      <c r="F950">
        <v>7680.92</v>
      </c>
      <c r="G950" t="s">
        <v>6</v>
      </c>
      <c r="H950" t="s">
        <v>11</v>
      </c>
      <c r="I950" t="s">
        <v>8</v>
      </c>
      <c r="J950" t="s">
        <v>31</v>
      </c>
      <c r="K950">
        <f t="shared" si="56"/>
        <v>1971</v>
      </c>
      <c r="L950" t="s">
        <v>6</v>
      </c>
      <c r="M950" t="s">
        <v>11</v>
      </c>
      <c r="N950" t="str">
        <f t="shared" si="57"/>
        <v>R1013</v>
      </c>
      <c r="O950" t="str">
        <f t="shared" si="58"/>
        <v>11-Oct-1971</v>
      </c>
      <c r="P950" s="10">
        <v>26217</v>
      </c>
      <c r="Q950" s="13">
        <v>7680.92</v>
      </c>
      <c r="R950" s="10">
        <v>45085</v>
      </c>
      <c r="S950" t="str">
        <f t="shared" si="59"/>
        <v>51</v>
      </c>
    </row>
    <row r="951" spans="1:19" x14ac:dyDescent="0.3">
      <c r="A951" t="s">
        <v>976</v>
      </c>
      <c r="B951">
        <v>1981</v>
      </c>
      <c r="C951" t="s">
        <v>25</v>
      </c>
      <c r="D951">
        <v>19</v>
      </c>
      <c r="E951">
        <v>1</v>
      </c>
      <c r="F951">
        <v>7681.17</v>
      </c>
      <c r="G951" t="s">
        <v>6</v>
      </c>
      <c r="H951" t="s">
        <v>6</v>
      </c>
      <c r="I951" t="s">
        <v>510</v>
      </c>
      <c r="J951" t="s">
        <v>25</v>
      </c>
      <c r="K951">
        <f t="shared" si="56"/>
        <v>1981</v>
      </c>
      <c r="L951" t="s">
        <v>6</v>
      </c>
      <c r="M951" t="s">
        <v>6</v>
      </c>
      <c r="N951" t="str">
        <f t="shared" si="57"/>
        <v>R1020</v>
      </c>
      <c r="O951" t="str">
        <f t="shared" si="58"/>
        <v>19-Dec-1981</v>
      </c>
      <c r="P951" s="10">
        <v>29939</v>
      </c>
      <c r="Q951" s="13">
        <v>7681.17</v>
      </c>
      <c r="R951" s="10">
        <v>45085</v>
      </c>
      <c r="S951" t="str">
        <f t="shared" si="59"/>
        <v>41</v>
      </c>
    </row>
    <row r="952" spans="1:19" x14ac:dyDescent="0.3">
      <c r="A952" t="s">
        <v>977</v>
      </c>
      <c r="B952">
        <v>1982</v>
      </c>
      <c r="C952" t="s">
        <v>25</v>
      </c>
      <c r="D952">
        <v>18</v>
      </c>
      <c r="E952">
        <v>3</v>
      </c>
      <c r="F952">
        <v>7682.67</v>
      </c>
      <c r="G952" t="s">
        <v>6</v>
      </c>
      <c r="H952" t="s">
        <v>11</v>
      </c>
      <c r="I952" t="s">
        <v>8</v>
      </c>
      <c r="J952" t="s">
        <v>25</v>
      </c>
      <c r="K952">
        <f t="shared" si="56"/>
        <v>1982</v>
      </c>
      <c r="L952" t="s">
        <v>6</v>
      </c>
      <c r="M952" t="s">
        <v>11</v>
      </c>
      <c r="N952" t="str">
        <f t="shared" si="57"/>
        <v>R1013</v>
      </c>
      <c r="O952" t="str">
        <f t="shared" si="58"/>
        <v>18-Dec-1982</v>
      </c>
      <c r="P952" s="10">
        <v>30303</v>
      </c>
      <c r="Q952" s="13">
        <v>7682.67</v>
      </c>
      <c r="R952" s="10">
        <v>45085</v>
      </c>
      <c r="S952" t="str">
        <f t="shared" si="59"/>
        <v>40</v>
      </c>
    </row>
    <row r="953" spans="1:19" x14ac:dyDescent="0.3">
      <c r="A953" t="s">
        <v>978</v>
      </c>
      <c r="B953">
        <v>1987</v>
      </c>
      <c r="C953" t="s">
        <v>5</v>
      </c>
      <c r="D953">
        <v>12</v>
      </c>
      <c r="E953">
        <v>3</v>
      </c>
      <c r="F953">
        <v>7684.62</v>
      </c>
      <c r="G953" t="s">
        <v>6</v>
      </c>
      <c r="H953" t="s">
        <v>7</v>
      </c>
      <c r="I953" t="s">
        <v>294</v>
      </c>
      <c r="J953" t="s">
        <v>5</v>
      </c>
      <c r="K953">
        <f t="shared" si="56"/>
        <v>1987</v>
      </c>
      <c r="L953" t="s">
        <v>6</v>
      </c>
      <c r="M953" t="s">
        <v>7</v>
      </c>
      <c r="N953" t="str">
        <f t="shared" si="57"/>
        <v>R1021</v>
      </c>
      <c r="O953" t="str">
        <f t="shared" si="58"/>
        <v>12-Jul-1987</v>
      </c>
      <c r="P953" s="10">
        <v>31970</v>
      </c>
      <c r="Q953" s="13">
        <v>7684.62</v>
      </c>
      <c r="R953" s="10">
        <v>45085</v>
      </c>
      <c r="S953" t="str">
        <f t="shared" si="59"/>
        <v>35</v>
      </c>
    </row>
    <row r="954" spans="1:19" x14ac:dyDescent="0.3">
      <c r="A954" t="s">
        <v>979</v>
      </c>
      <c r="B954">
        <v>1978</v>
      </c>
      <c r="C954" t="s">
        <v>25</v>
      </c>
      <c r="D954">
        <v>29</v>
      </c>
      <c r="E954">
        <v>2</v>
      </c>
      <c r="F954">
        <v>7726.85</v>
      </c>
      <c r="G954" t="s">
        <v>11</v>
      </c>
      <c r="H954" t="s">
        <v>6</v>
      </c>
      <c r="I954" t="s">
        <v>36</v>
      </c>
      <c r="J954" t="s">
        <v>25</v>
      </c>
      <c r="K954">
        <f t="shared" si="56"/>
        <v>1978</v>
      </c>
      <c r="L954" t="s">
        <v>11</v>
      </c>
      <c r="M954" t="s">
        <v>6</v>
      </c>
      <c r="N954" t="str">
        <f t="shared" si="57"/>
        <v>R1011</v>
      </c>
      <c r="O954" t="str">
        <f t="shared" si="58"/>
        <v>29-Dec-1978</v>
      </c>
      <c r="P954" s="10">
        <v>28853</v>
      </c>
      <c r="Q954" s="13">
        <v>7726.85</v>
      </c>
      <c r="R954" s="10">
        <v>45085</v>
      </c>
      <c r="S954" t="str">
        <f t="shared" si="59"/>
        <v>44</v>
      </c>
    </row>
    <row r="955" spans="1:19" x14ac:dyDescent="0.3">
      <c r="A955" t="s">
        <v>980</v>
      </c>
      <c r="B955">
        <v>1979</v>
      </c>
      <c r="C955" t="s">
        <v>13</v>
      </c>
      <c r="D955">
        <v>2</v>
      </c>
      <c r="E955">
        <v>1</v>
      </c>
      <c r="F955">
        <v>7727.25</v>
      </c>
      <c r="G955" t="s">
        <v>6</v>
      </c>
      <c r="H955" t="s">
        <v>7</v>
      </c>
      <c r="I955" t="s">
        <v>18</v>
      </c>
      <c r="J955" t="s">
        <v>13</v>
      </c>
      <c r="K955">
        <f t="shared" si="56"/>
        <v>1979</v>
      </c>
      <c r="L955" t="s">
        <v>6</v>
      </c>
      <c r="M955" t="s">
        <v>7</v>
      </c>
      <c r="N955" t="str">
        <f t="shared" si="57"/>
        <v>R1012</v>
      </c>
      <c r="O955" t="str">
        <f t="shared" si="58"/>
        <v>2-Jun-1979</v>
      </c>
      <c r="P955" s="10">
        <v>29008</v>
      </c>
      <c r="Q955" s="13">
        <v>7727.25</v>
      </c>
      <c r="R955" s="10">
        <v>45085</v>
      </c>
      <c r="S955" t="str">
        <f t="shared" si="59"/>
        <v>44</v>
      </c>
    </row>
    <row r="956" spans="1:19" x14ac:dyDescent="0.3">
      <c r="A956" t="s">
        <v>981</v>
      </c>
      <c r="B956">
        <v>1980</v>
      </c>
      <c r="C956" t="s">
        <v>15</v>
      </c>
      <c r="D956">
        <v>10</v>
      </c>
      <c r="E956">
        <v>2</v>
      </c>
      <c r="F956">
        <v>7729.65</v>
      </c>
      <c r="G956" t="s">
        <v>7</v>
      </c>
      <c r="H956" t="s">
        <v>11</v>
      </c>
      <c r="I956" t="s">
        <v>162</v>
      </c>
      <c r="J956" t="s">
        <v>15</v>
      </c>
      <c r="K956">
        <f t="shared" si="56"/>
        <v>1980</v>
      </c>
      <c r="L956" t="s">
        <v>7</v>
      </c>
      <c r="M956" t="s">
        <v>11</v>
      </c>
      <c r="N956" t="str">
        <f t="shared" si="57"/>
        <v>R1016</v>
      </c>
      <c r="O956" t="str">
        <f t="shared" si="58"/>
        <v>10-Sep-1980</v>
      </c>
      <c r="P956" s="10">
        <v>29474</v>
      </c>
      <c r="Q956" s="13">
        <v>7729.65</v>
      </c>
      <c r="R956" s="10">
        <v>45085</v>
      </c>
      <c r="S956" t="str">
        <f t="shared" si="59"/>
        <v>42</v>
      </c>
    </row>
    <row r="957" spans="1:19" x14ac:dyDescent="0.3">
      <c r="A957" t="s">
        <v>982</v>
      </c>
      <c r="B957">
        <v>1978</v>
      </c>
      <c r="C957" t="s">
        <v>25</v>
      </c>
      <c r="D957">
        <v>4</v>
      </c>
      <c r="E957">
        <v>2</v>
      </c>
      <c r="F957">
        <v>7731.43</v>
      </c>
      <c r="G957" t="s">
        <v>7</v>
      </c>
      <c r="H957" t="s">
        <v>6</v>
      </c>
      <c r="I957" t="s">
        <v>8</v>
      </c>
      <c r="J957" t="s">
        <v>25</v>
      </c>
      <c r="K957">
        <f t="shared" si="56"/>
        <v>1978</v>
      </c>
      <c r="L957" t="s">
        <v>7</v>
      </c>
      <c r="M957" t="s">
        <v>6</v>
      </c>
      <c r="N957" t="str">
        <f t="shared" si="57"/>
        <v>R1013</v>
      </c>
      <c r="O957" t="str">
        <f t="shared" si="58"/>
        <v>4-Dec-1978</v>
      </c>
      <c r="P957" s="10">
        <v>28828</v>
      </c>
      <c r="Q957" s="13">
        <v>7731.43</v>
      </c>
      <c r="R957" s="10">
        <v>45085</v>
      </c>
      <c r="S957" t="str">
        <f t="shared" si="59"/>
        <v>44</v>
      </c>
    </row>
    <row r="958" spans="1:19" x14ac:dyDescent="0.3">
      <c r="A958" t="s">
        <v>983</v>
      </c>
      <c r="B958">
        <v>1977</v>
      </c>
      <c r="C958" t="s">
        <v>29</v>
      </c>
      <c r="D958">
        <v>29</v>
      </c>
      <c r="E958">
        <v>0</v>
      </c>
      <c r="F958">
        <v>7731.86</v>
      </c>
      <c r="G958" t="s">
        <v>6</v>
      </c>
      <c r="H958" t="s">
        <v>7</v>
      </c>
      <c r="I958" t="s">
        <v>18</v>
      </c>
      <c r="J958" t="s">
        <v>29</v>
      </c>
      <c r="K958">
        <f t="shared" si="56"/>
        <v>1977</v>
      </c>
      <c r="L958" t="s">
        <v>6</v>
      </c>
      <c r="M958" t="s">
        <v>7</v>
      </c>
      <c r="N958" t="str">
        <f t="shared" si="57"/>
        <v>R1012</v>
      </c>
      <c r="O958" t="str">
        <f t="shared" si="58"/>
        <v>29-Aug-1977</v>
      </c>
      <c r="P958" s="10">
        <v>28366</v>
      </c>
      <c r="Q958" s="13">
        <v>7731.86</v>
      </c>
      <c r="R958" s="10">
        <v>45085</v>
      </c>
      <c r="S958" t="str">
        <f t="shared" si="59"/>
        <v>45</v>
      </c>
    </row>
    <row r="959" spans="1:19" x14ac:dyDescent="0.3">
      <c r="A959" t="s">
        <v>984</v>
      </c>
      <c r="B959">
        <v>1965</v>
      </c>
      <c r="C959" t="s">
        <v>5</v>
      </c>
      <c r="D959">
        <v>18</v>
      </c>
      <c r="E959">
        <v>0</v>
      </c>
      <c r="F959">
        <v>7736.39</v>
      </c>
      <c r="G959" t="s">
        <v>7</v>
      </c>
      <c r="H959" t="s">
        <v>6</v>
      </c>
      <c r="I959" t="s">
        <v>8</v>
      </c>
      <c r="J959" t="s">
        <v>5</v>
      </c>
      <c r="K959">
        <f t="shared" si="56"/>
        <v>1965</v>
      </c>
      <c r="L959" t="s">
        <v>7</v>
      </c>
      <c r="M959" t="s">
        <v>6</v>
      </c>
      <c r="N959" t="str">
        <f t="shared" si="57"/>
        <v>R1013</v>
      </c>
      <c r="O959" t="str">
        <f t="shared" si="58"/>
        <v>18-Jul-1965</v>
      </c>
      <c r="P959" s="10">
        <v>23941</v>
      </c>
      <c r="Q959" s="13">
        <v>7736.39</v>
      </c>
      <c r="R959" s="10">
        <v>45085</v>
      </c>
      <c r="S959" t="str">
        <f t="shared" si="59"/>
        <v>57</v>
      </c>
    </row>
    <row r="960" spans="1:19" x14ac:dyDescent="0.3">
      <c r="A960" t="s">
        <v>985</v>
      </c>
      <c r="B960">
        <v>1978</v>
      </c>
      <c r="C960" t="s">
        <v>15</v>
      </c>
      <c r="D960">
        <v>4</v>
      </c>
      <c r="E960">
        <v>2</v>
      </c>
      <c r="F960">
        <v>7740.34</v>
      </c>
      <c r="G960" t="s">
        <v>11</v>
      </c>
      <c r="H960" t="s">
        <v>11</v>
      </c>
      <c r="I960" t="s">
        <v>36</v>
      </c>
      <c r="J960" t="s">
        <v>15</v>
      </c>
      <c r="K960">
        <f t="shared" si="56"/>
        <v>1978</v>
      </c>
      <c r="L960" t="s">
        <v>11</v>
      </c>
      <c r="M960" t="s">
        <v>11</v>
      </c>
      <c r="N960" t="str">
        <f t="shared" si="57"/>
        <v>R1011</v>
      </c>
      <c r="O960" t="str">
        <f t="shared" si="58"/>
        <v>4-Sep-1978</v>
      </c>
      <c r="P960" s="10">
        <v>28737</v>
      </c>
      <c r="Q960" s="13">
        <v>7740.34</v>
      </c>
      <c r="R960" s="10">
        <v>45085</v>
      </c>
      <c r="S960" t="str">
        <f t="shared" si="59"/>
        <v>44</v>
      </c>
    </row>
    <row r="961" spans="1:19" x14ac:dyDescent="0.3">
      <c r="A961" t="s">
        <v>986</v>
      </c>
      <c r="B961">
        <v>1976</v>
      </c>
      <c r="C961" t="s">
        <v>25</v>
      </c>
      <c r="D961">
        <v>12</v>
      </c>
      <c r="E961">
        <v>1</v>
      </c>
      <c r="F961">
        <v>7742.11</v>
      </c>
      <c r="G961" t="s">
        <v>7</v>
      </c>
      <c r="H961" t="s">
        <v>6</v>
      </c>
      <c r="I961" t="s">
        <v>8</v>
      </c>
      <c r="J961" t="s">
        <v>25</v>
      </c>
      <c r="K961">
        <f t="shared" si="56"/>
        <v>1976</v>
      </c>
      <c r="L961" t="s">
        <v>7</v>
      </c>
      <c r="M961" t="s">
        <v>6</v>
      </c>
      <c r="N961" t="str">
        <f t="shared" si="57"/>
        <v>R1013</v>
      </c>
      <c r="O961" t="str">
        <f t="shared" si="58"/>
        <v>12-Dec-1976</v>
      </c>
      <c r="P961" s="10">
        <v>28106</v>
      </c>
      <c r="Q961" s="13">
        <v>7742.11</v>
      </c>
      <c r="R961" s="10">
        <v>45085</v>
      </c>
      <c r="S961" t="str">
        <f t="shared" si="59"/>
        <v>46</v>
      </c>
    </row>
    <row r="962" spans="1:19" x14ac:dyDescent="0.3">
      <c r="A962" t="s">
        <v>987</v>
      </c>
      <c r="B962">
        <v>1981</v>
      </c>
      <c r="C962" t="s">
        <v>13</v>
      </c>
      <c r="D962">
        <v>30</v>
      </c>
      <c r="E962">
        <v>2</v>
      </c>
      <c r="F962">
        <v>7749.16</v>
      </c>
      <c r="G962" t="s">
        <v>6</v>
      </c>
      <c r="H962" t="s">
        <v>11</v>
      </c>
      <c r="I962" t="s">
        <v>18</v>
      </c>
      <c r="J962" t="s">
        <v>13</v>
      </c>
      <c r="K962">
        <f t="shared" si="56"/>
        <v>1981</v>
      </c>
      <c r="L962" t="s">
        <v>6</v>
      </c>
      <c r="M962" t="s">
        <v>11</v>
      </c>
      <c r="N962" t="str">
        <f t="shared" si="57"/>
        <v>R1012</v>
      </c>
      <c r="O962" t="str">
        <f t="shared" si="58"/>
        <v>30-Jun-1981</v>
      </c>
      <c r="P962" s="10">
        <v>29767</v>
      </c>
      <c r="Q962" s="13">
        <v>7749.16</v>
      </c>
      <c r="R962" s="10">
        <v>45085</v>
      </c>
      <c r="S962" t="str">
        <f t="shared" si="59"/>
        <v>41</v>
      </c>
    </row>
    <row r="963" spans="1:19" x14ac:dyDescent="0.3">
      <c r="A963" t="s">
        <v>988</v>
      </c>
      <c r="B963">
        <v>1997</v>
      </c>
      <c r="C963" t="s">
        <v>25</v>
      </c>
      <c r="D963">
        <v>21</v>
      </c>
      <c r="E963">
        <v>0</v>
      </c>
      <c r="F963">
        <v>7763.06</v>
      </c>
      <c r="G963" t="s">
        <v>6</v>
      </c>
      <c r="H963" t="s">
        <v>11</v>
      </c>
      <c r="I963" t="s">
        <v>18</v>
      </c>
      <c r="J963" t="s">
        <v>25</v>
      </c>
      <c r="K963">
        <f t="shared" ref="K963:K1026" si="60">INT(IF(ISBLANK(B963),AVERAGE($B$2:$B$2344),B963))</f>
        <v>1997</v>
      </c>
      <c r="L963" t="s">
        <v>6</v>
      </c>
      <c r="M963" t="s">
        <v>11</v>
      </c>
      <c r="N963" t="str">
        <f t="shared" ref="N963:N1026" si="61">IF(ISBLANK(I963),"Unknown",I963)</f>
        <v>R1012</v>
      </c>
      <c r="O963" t="str">
        <f t="shared" ref="O963:O1026" si="62">CONCATENATE(D963,"-",J963,"-",K963)</f>
        <v>21-Dec-1997</v>
      </c>
      <c r="P963" s="10">
        <v>35785</v>
      </c>
      <c r="Q963" s="13">
        <v>7763.06</v>
      </c>
      <c r="R963" s="10">
        <v>45085</v>
      </c>
      <c r="S963" t="str">
        <f t="shared" ref="S963:S1026" si="63">TEXT($R$2-P963,"Y")</f>
        <v>25</v>
      </c>
    </row>
    <row r="964" spans="1:19" x14ac:dyDescent="0.3">
      <c r="A964" t="s">
        <v>989</v>
      </c>
      <c r="B964">
        <v>1974</v>
      </c>
      <c r="C964" t="s">
        <v>25</v>
      </c>
      <c r="D964">
        <v>6</v>
      </c>
      <c r="E964">
        <v>0</v>
      </c>
      <c r="F964">
        <v>7789.64</v>
      </c>
      <c r="G964" t="s">
        <v>11</v>
      </c>
      <c r="H964" t="s">
        <v>7</v>
      </c>
      <c r="I964" t="s">
        <v>8</v>
      </c>
      <c r="J964" t="s">
        <v>25</v>
      </c>
      <c r="K964">
        <f t="shared" si="60"/>
        <v>1974</v>
      </c>
      <c r="L964" t="s">
        <v>11</v>
      </c>
      <c r="M964" t="s">
        <v>7</v>
      </c>
      <c r="N964" t="str">
        <f t="shared" si="61"/>
        <v>R1013</v>
      </c>
      <c r="O964" t="str">
        <f t="shared" si="62"/>
        <v>6-Dec-1974</v>
      </c>
      <c r="P964" s="10">
        <v>27369</v>
      </c>
      <c r="Q964" s="13">
        <v>7789.64</v>
      </c>
      <c r="R964" s="10">
        <v>45085</v>
      </c>
      <c r="S964" t="str">
        <f t="shared" si="63"/>
        <v>48</v>
      </c>
    </row>
    <row r="965" spans="1:19" x14ac:dyDescent="0.3">
      <c r="A965" t="s">
        <v>990</v>
      </c>
      <c r="B965">
        <v>1999</v>
      </c>
      <c r="C965" t="s">
        <v>25</v>
      </c>
      <c r="D965">
        <v>25</v>
      </c>
      <c r="E965">
        <v>0</v>
      </c>
      <c r="F965">
        <v>7794.68</v>
      </c>
      <c r="G965" t="s">
        <v>6</v>
      </c>
      <c r="H965" t="s">
        <v>6</v>
      </c>
      <c r="I965" t="s">
        <v>529</v>
      </c>
      <c r="J965" t="s">
        <v>25</v>
      </c>
      <c r="K965">
        <f t="shared" si="60"/>
        <v>1999</v>
      </c>
      <c r="L965" t="s">
        <v>6</v>
      </c>
      <c r="M965" t="s">
        <v>6</v>
      </c>
      <c r="N965" t="str">
        <f t="shared" si="61"/>
        <v>R1026</v>
      </c>
      <c r="O965" t="str">
        <f t="shared" si="62"/>
        <v>25-Dec-1999</v>
      </c>
      <c r="P965" s="10">
        <v>36519</v>
      </c>
      <c r="Q965" s="13">
        <v>7794.68</v>
      </c>
      <c r="R965" s="10">
        <v>45085</v>
      </c>
      <c r="S965" t="str">
        <f t="shared" si="63"/>
        <v>23</v>
      </c>
    </row>
    <row r="966" spans="1:19" x14ac:dyDescent="0.3">
      <c r="A966" t="s">
        <v>991</v>
      </c>
      <c r="B966">
        <v>1997</v>
      </c>
      <c r="C966" t="s">
        <v>25</v>
      </c>
      <c r="D966">
        <v>2</v>
      </c>
      <c r="E966">
        <v>0</v>
      </c>
      <c r="F966">
        <v>7803.77</v>
      </c>
      <c r="G966" t="s">
        <v>6</v>
      </c>
      <c r="H966" t="s">
        <v>7</v>
      </c>
      <c r="I966" t="s">
        <v>18</v>
      </c>
      <c r="J966" t="s">
        <v>25</v>
      </c>
      <c r="K966">
        <f t="shared" si="60"/>
        <v>1997</v>
      </c>
      <c r="L966" t="s">
        <v>6</v>
      </c>
      <c r="M966" t="s">
        <v>7</v>
      </c>
      <c r="N966" t="str">
        <f t="shared" si="61"/>
        <v>R1012</v>
      </c>
      <c r="O966" t="str">
        <f t="shared" si="62"/>
        <v>2-Dec-1997</v>
      </c>
      <c r="P966" s="10">
        <v>35766</v>
      </c>
      <c r="Q966" s="13">
        <v>7803.77</v>
      </c>
      <c r="R966" s="10">
        <v>45085</v>
      </c>
      <c r="S966" t="str">
        <f t="shared" si="63"/>
        <v>25</v>
      </c>
    </row>
    <row r="967" spans="1:19" x14ac:dyDescent="0.3">
      <c r="A967" t="s">
        <v>992</v>
      </c>
      <c r="B967">
        <v>1974</v>
      </c>
      <c r="C967" t="s">
        <v>10</v>
      </c>
      <c r="D967">
        <v>9</v>
      </c>
      <c r="E967">
        <v>0</v>
      </c>
      <c r="F967">
        <v>7804.16</v>
      </c>
      <c r="G967" t="s">
        <v>6</v>
      </c>
      <c r="H967" t="s">
        <v>7</v>
      </c>
      <c r="I967" t="s">
        <v>8</v>
      </c>
      <c r="J967" t="s">
        <v>10</v>
      </c>
      <c r="K967">
        <f t="shared" si="60"/>
        <v>1974</v>
      </c>
      <c r="L967" t="s">
        <v>6</v>
      </c>
      <c r="M967" t="s">
        <v>7</v>
      </c>
      <c r="N967" t="str">
        <f t="shared" si="61"/>
        <v>R1013</v>
      </c>
      <c r="O967" t="str">
        <f t="shared" si="62"/>
        <v>9-Nov-1974</v>
      </c>
      <c r="P967" s="10">
        <v>27342</v>
      </c>
      <c r="Q967" s="13">
        <v>7804.16</v>
      </c>
      <c r="R967" s="10">
        <v>45085</v>
      </c>
      <c r="S967" t="str">
        <f t="shared" si="63"/>
        <v>48</v>
      </c>
    </row>
    <row r="968" spans="1:19" x14ac:dyDescent="0.3">
      <c r="A968" t="s">
        <v>993</v>
      </c>
      <c r="B968">
        <v>1991</v>
      </c>
      <c r="C968" t="s">
        <v>25</v>
      </c>
      <c r="D968">
        <v>21</v>
      </c>
      <c r="E968">
        <v>3</v>
      </c>
      <c r="F968">
        <v>7812.67</v>
      </c>
      <c r="G968" t="s">
        <v>6</v>
      </c>
      <c r="H968" t="s">
        <v>11</v>
      </c>
      <c r="I968" t="s">
        <v>18</v>
      </c>
      <c r="J968" t="s">
        <v>25</v>
      </c>
      <c r="K968">
        <f t="shared" si="60"/>
        <v>1991</v>
      </c>
      <c r="L968" t="s">
        <v>6</v>
      </c>
      <c r="M968" t="s">
        <v>11</v>
      </c>
      <c r="N968" t="str">
        <f t="shared" si="61"/>
        <v>R1012</v>
      </c>
      <c r="O968" t="str">
        <f t="shared" si="62"/>
        <v>21-Dec-1991</v>
      </c>
      <c r="P968" s="10">
        <v>33593</v>
      </c>
      <c r="Q968" s="13">
        <v>7812.67</v>
      </c>
      <c r="R968" s="10">
        <v>45085</v>
      </c>
      <c r="S968" t="str">
        <f t="shared" si="63"/>
        <v>31</v>
      </c>
    </row>
    <row r="969" spans="1:19" x14ac:dyDescent="0.3">
      <c r="A969" t="s">
        <v>994</v>
      </c>
      <c r="B969">
        <v>1989</v>
      </c>
      <c r="C969" t="s">
        <v>31</v>
      </c>
      <c r="D969">
        <v>12</v>
      </c>
      <c r="E969">
        <v>3</v>
      </c>
      <c r="F969">
        <v>7824.37</v>
      </c>
      <c r="G969" t="s">
        <v>6</v>
      </c>
      <c r="H969" t="s">
        <v>6</v>
      </c>
      <c r="I969" t="s">
        <v>18</v>
      </c>
      <c r="J969" t="s">
        <v>31</v>
      </c>
      <c r="K969">
        <f t="shared" si="60"/>
        <v>1989</v>
      </c>
      <c r="L969" t="s">
        <v>6</v>
      </c>
      <c r="M969" t="s">
        <v>6</v>
      </c>
      <c r="N969" t="str">
        <f t="shared" si="61"/>
        <v>R1012</v>
      </c>
      <c r="O969" t="str">
        <f t="shared" si="62"/>
        <v>12-Oct-1989</v>
      </c>
      <c r="P969" s="10">
        <v>32793</v>
      </c>
      <c r="Q969" s="13">
        <v>7824.37</v>
      </c>
      <c r="R969" s="10">
        <v>45085</v>
      </c>
      <c r="S969" t="str">
        <f t="shared" si="63"/>
        <v>33</v>
      </c>
    </row>
    <row r="970" spans="1:19" x14ac:dyDescent="0.3">
      <c r="A970" t="s">
        <v>995</v>
      </c>
      <c r="B970">
        <v>2001</v>
      </c>
      <c r="C970" t="s">
        <v>31</v>
      </c>
      <c r="D970">
        <v>5</v>
      </c>
      <c r="E970">
        <v>0</v>
      </c>
      <c r="F970">
        <v>7844.8</v>
      </c>
      <c r="G970" t="s">
        <v>6</v>
      </c>
      <c r="H970" t="s">
        <v>6</v>
      </c>
      <c r="I970" t="s">
        <v>18</v>
      </c>
      <c r="J970" t="s">
        <v>31</v>
      </c>
      <c r="K970">
        <f t="shared" si="60"/>
        <v>2001</v>
      </c>
      <c r="L970" t="s">
        <v>6</v>
      </c>
      <c r="M970" t="s">
        <v>6</v>
      </c>
      <c r="N970" t="str">
        <f t="shared" si="61"/>
        <v>R1012</v>
      </c>
      <c r="O970" t="str">
        <f t="shared" si="62"/>
        <v>5-Oct-2001</v>
      </c>
      <c r="P970" s="10">
        <v>37169</v>
      </c>
      <c r="Q970" s="13">
        <v>7844.8</v>
      </c>
      <c r="R970" s="10">
        <v>45085</v>
      </c>
      <c r="S970" t="str">
        <f t="shared" si="63"/>
        <v>21</v>
      </c>
    </row>
    <row r="971" spans="1:19" x14ac:dyDescent="0.3">
      <c r="A971" t="s">
        <v>996</v>
      </c>
      <c r="B971">
        <v>1994</v>
      </c>
      <c r="C971" t="s">
        <v>10</v>
      </c>
      <c r="D971">
        <v>17</v>
      </c>
      <c r="E971">
        <v>0</v>
      </c>
      <c r="F971">
        <v>7851.85</v>
      </c>
      <c r="G971" t="s">
        <v>6</v>
      </c>
      <c r="H971" t="s">
        <v>7</v>
      </c>
      <c r="I971" t="s">
        <v>18</v>
      </c>
      <c r="J971" t="s">
        <v>10</v>
      </c>
      <c r="K971">
        <f t="shared" si="60"/>
        <v>1994</v>
      </c>
      <c r="L971" t="s">
        <v>6</v>
      </c>
      <c r="M971" t="s">
        <v>7</v>
      </c>
      <c r="N971" t="str">
        <f t="shared" si="61"/>
        <v>R1012</v>
      </c>
      <c r="O971" t="str">
        <f t="shared" si="62"/>
        <v>17-Nov-1994</v>
      </c>
      <c r="P971" s="10">
        <v>34655</v>
      </c>
      <c r="Q971" s="13">
        <v>7851.85</v>
      </c>
      <c r="R971" s="10">
        <v>45085</v>
      </c>
      <c r="S971" t="str">
        <f t="shared" si="63"/>
        <v>28</v>
      </c>
    </row>
    <row r="972" spans="1:19" x14ac:dyDescent="0.3">
      <c r="A972" t="s">
        <v>997</v>
      </c>
      <c r="B972">
        <v>1962</v>
      </c>
      <c r="C972" t="s">
        <v>31</v>
      </c>
      <c r="D972">
        <v>10</v>
      </c>
      <c r="E972">
        <v>0</v>
      </c>
      <c r="F972">
        <v>7896.41</v>
      </c>
      <c r="G972" t="s">
        <v>7</v>
      </c>
      <c r="H972" t="s">
        <v>6</v>
      </c>
      <c r="I972" t="s">
        <v>8</v>
      </c>
      <c r="J972" t="s">
        <v>31</v>
      </c>
      <c r="K972">
        <f t="shared" si="60"/>
        <v>1962</v>
      </c>
      <c r="L972" t="s">
        <v>7</v>
      </c>
      <c r="M972" t="s">
        <v>6</v>
      </c>
      <c r="N972" t="str">
        <f t="shared" si="61"/>
        <v>R1013</v>
      </c>
      <c r="O972" t="str">
        <f t="shared" si="62"/>
        <v>10-Oct-1962</v>
      </c>
      <c r="P972" s="10">
        <v>22929</v>
      </c>
      <c r="Q972" s="13">
        <v>7896.41</v>
      </c>
      <c r="R972" s="10">
        <v>45085</v>
      </c>
      <c r="S972" t="str">
        <f t="shared" si="63"/>
        <v>60</v>
      </c>
    </row>
    <row r="973" spans="1:19" x14ac:dyDescent="0.3">
      <c r="A973" t="s">
        <v>998</v>
      </c>
      <c r="B973">
        <v>1977</v>
      </c>
      <c r="C973" t="s">
        <v>5</v>
      </c>
      <c r="D973">
        <v>20</v>
      </c>
      <c r="E973">
        <v>0</v>
      </c>
      <c r="F973">
        <v>7935.29</v>
      </c>
      <c r="G973" t="s">
        <v>6</v>
      </c>
      <c r="H973" t="s">
        <v>11</v>
      </c>
      <c r="I973" t="s">
        <v>241</v>
      </c>
      <c r="J973" t="s">
        <v>5</v>
      </c>
      <c r="K973">
        <f t="shared" si="60"/>
        <v>1977</v>
      </c>
      <c r="L973" t="s">
        <v>6</v>
      </c>
      <c r="M973" t="s">
        <v>11</v>
      </c>
      <c r="N973" t="str">
        <f t="shared" si="61"/>
        <v>R1024</v>
      </c>
      <c r="O973" t="str">
        <f t="shared" si="62"/>
        <v>20-Jul-1977</v>
      </c>
      <c r="P973" s="10">
        <v>28326</v>
      </c>
      <c r="Q973" s="13">
        <v>7935.29</v>
      </c>
      <c r="R973" s="10">
        <v>45085</v>
      </c>
      <c r="S973" t="str">
        <f t="shared" si="63"/>
        <v>45</v>
      </c>
    </row>
    <row r="974" spans="1:19" x14ac:dyDescent="0.3">
      <c r="A974" t="s">
        <v>999</v>
      </c>
      <c r="B974">
        <v>1987</v>
      </c>
      <c r="C974" t="s">
        <v>31</v>
      </c>
      <c r="D974">
        <v>29</v>
      </c>
      <c r="E974">
        <v>3</v>
      </c>
      <c r="F974">
        <v>7948.22</v>
      </c>
      <c r="G974" t="s">
        <v>6</v>
      </c>
      <c r="H974" t="s">
        <v>7</v>
      </c>
      <c r="I974" t="s">
        <v>194</v>
      </c>
      <c r="J974" t="s">
        <v>31</v>
      </c>
      <c r="K974">
        <f t="shared" si="60"/>
        <v>1987</v>
      </c>
      <c r="L974" t="s">
        <v>6</v>
      </c>
      <c r="M974" t="s">
        <v>7</v>
      </c>
      <c r="N974" t="str">
        <f t="shared" si="61"/>
        <v>R1025</v>
      </c>
      <c r="O974" t="str">
        <f t="shared" si="62"/>
        <v>29-Oct-1987</v>
      </c>
      <c r="P974" s="10">
        <v>32079</v>
      </c>
      <c r="Q974" s="13">
        <v>7948.22</v>
      </c>
      <c r="R974" s="10">
        <v>45085</v>
      </c>
      <c r="S974" t="str">
        <f t="shared" si="63"/>
        <v>35</v>
      </c>
    </row>
    <row r="975" spans="1:19" x14ac:dyDescent="0.3">
      <c r="A975" t="s">
        <v>1000</v>
      </c>
      <c r="B975">
        <v>1966</v>
      </c>
      <c r="C975" t="s">
        <v>5</v>
      </c>
      <c r="D975">
        <v>9</v>
      </c>
      <c r="E975">
        <v>0</v>
      </c>
      <c r="F975">
        <v>7953.72</v>
      </c>
      <c r="G975" t="s">
        <v>7</v>
      </c>
      <c r="H975" t="s">
        <v>7</v>
      </c>
      <c r="I975" t="s">
        <v>18</v>
      </c>
      <c r="J975" t="s">
        <v>5</v>
      </c>
      <c r="K975">
        <f t="shared" si="60"/>
        <v>1966</v>
      </c>
      <c r="L975" t="s">
        <v>7</v>
      </c>
      <c r="M975" t="s">
        <v>7</v>
      </c>
      <c r="N975" t="str">
        <f t="shared" si="61"/>
        <v>R1012</v>
      </c>
      <c r="O975" t="str">
        <f t="shared" si="62"/>
        <v>9-Jul-1966</v>
      </c>
      <c r="P975" s="10">
        <v>24297</v>
      </c>
      <c r="Q975" s="13">
        <v>7953.72</v>
      </c>
      <c r="R975" s="10">
        <v>45085</v>
      </c>
      <c r="S975" t="str">
        <f t="shared" si="63"/>
        <v>56</v>
      </c>
    </row>
    <row r="976" spans="1:19" x14ac:dyDescent="0.3">
      <c r="A976" t="s">
        <v>1001</v>
      </c>
      <c r="B976">
        <v>1981</v>
      </c>
      <c r="C976" t="s">
        <v>25</v>
      </c>
      <c r="D976">
        <v>28</v>
      </c>
      <c r="E976">
        <v>3</v>
      </c>
      <c r="F976">
        <v>7954.52</v>
      </c>
      <c r="G976" t="s">
        <v>6</v>
      </c>
      <c r="H976" t="s">
        <v>6</v>
      </c>
      <c r="I976" t="s">
        <v>36</v>
      </c>
      <c r="J976" t="s">
        <v>25</v>
      </c>
      <c r="K976">
        <f t="shared" si="60"/>
        <v>1981</v>
      </c>
      <c r="L976" t="s">
        <v>6</v>
      </c>
      <c r="M976" t="s">
        <v>6</v>
      </c>
      <c r="N976" t="str">
        <f t="shared" si="61"/>
        <v>R1011</v>
      </c>
      <c r="O976" t="str">
        <f t="shared" si="62"/>
        <v>28-Dec-1981</v>
      </c>
      <c r="P976" s="10">
        <v>29948</v>
      </c>
      <c r="Q976" s="13">
        <v>7954.52</v>
      </c>
      <c r="R976" s="10">
        <v>45085</v>
      </c>
      <c r="S976" t="str">
        <f t="shared" si="63"/>
        <v>41</v>
      </c>
    </row>
    <row r="977" spans="1:19" x14ac:dyDescent="0.3">
      <c r="A977" t="s">
        <v>1002</v>
      </c>
      <c r="B977">
        <v>1970</v>
      </c>
      <c r="C977" t="s">
        <v>13</v>
      </c>
      <c r="D977">
        <v>19</v>
      </c>
      <c r="E977">
        <v>0</v>
      </c>
      <c r="F977">
        <v>7958.13</v>
      </c>
      <c r="G977" t="s">
        <v>6</v>
      </c>
      <c r="H977" t="s">
        <v>6</v>
      </c>
      <c r="I977" t="s">
        <v>8</v>
      </c>
      <c r="J977" t="s">
        <v>13</v>
      </c>
      <c r="K977">
        <f t="shared" si="60"/>
        <v>1970</v>
      </c>
      <c r="L977" t="s">
        <v>6</v>
      </c>
      <c r="M977" t="s">
        <v>6</v>
      </c>
      <c r="N977" t="str">
        <f t="shared" si="61"/>
        <v>R1013</v>
      </c>
      <c r="O977" t="str">
        <f t="shared" si="62"/>
        <v>19-Jun-1970</v>
      </c>
      <c r="P977" s="10">
        <v>25738</v>
      </c>
      <c r="Q977" s="13">
        <v>7958.13</v>
      </c>
      <c r="R977" s="10">
        <v>45085</v>
      </c>
      <c r="S977" t="str">
        <f t="shared" si="63"/>
        <v>52</v>
      </c>
    </row>
    <row r="978" spans="1:19" x14ac:dyDescent="0.3">
      <c r="A978" t="s">
        <v>1003</v>
      </c>
      <c r="B978">
        <v>1975</v>
      </c>
      <c r="C978" t="s">
        <v>29</v>
      </c>
      <c r="D978">
        <v>10</v>
      </c>
      <c r="E978">
        <v>1</v>
      </c>
      <c r="F978">
        <v>7966.81</v>
      </c>
      <c r="G978" t="s">
        <v>6</v>
      </c>
      <c r="H978" t="s">
        <v>6</v>
      </c>
      <c r="I978" t="s">
        <v>8</v>
      </c>
      <c r="J978" t="s">
        <v>29</v>
      </c>
      <c r="K978">
        <f t="shared" si="60"/>
        <v>1975</v>
      </c>
      <c r="L978" t="s">
        <v>6</v>
      </c>
      <c r="M978" t="s">
        <v>6</v>
      </c>
      <c r="N978" t="str">
        <f t="shared" si="61"/>
        <v>R1013</v>
      </c>
      <c r="O978" t="str">
        <f t="shared" si="62"/>
        <v>10-Aug-1975</v>
      </c>
      <c r="P978" s="10">
        <v>27616</v>
      </c>
      <c r="Q978" s="13">
        <v>7966.81</v>
      </c>
      <c r="R978" s="10">
        <v>45085</v>
      </c>
      <c r="S978" t="str">
        <f t="shared" si="63"/>
        <v>47</v>
      </c>
    </row>
    <row r="979" spans="1:19" x14ac:dyDescent="0.3">
      <c r="A979" t="s">
        <v>1004</v>
      </c>
      <c r="B979">
        <v>1972</v>
      </c>
      <c r="C979" t="s">
        <v>10</v>
      </c>
      <c r="D979">
        <v>23</v>
      </c>
      <c r="E979">
        <v>0</v>
      </c>
      <c r="F979">
        <v>7980.34</v>
      </c>
      <c r="G979" t="s">
        <v>6</v>
      </c>
      <c r="H979" t="s">
        <v>6</v>
      </c>
      <c r="I979" t="s">
        <v>8</v>
      </c>
      <c r="J979" t="s">
        <v>10</v>
      </c>
      <c r="K979">
        <f t="shared" si="60"/>
        <v>1972</v>
      </c>
      <c r="L979" t="s">
        <v>6</v>
      </c>
      <c r="M979" t="s">
        <v>6</v>
      </c>
      <c r="N979" t="str">
        <f t="shared" si="61"/>
        <v>R1013</v>
      </c>
      <c r="O979" t="str">
        <f t="shared" si="62"/>
        <v>23-Nov-1972</v>
      </c>
      <c r="P979" s="10">
        <v>26626</v>
      </c>
      <c r="Q979" s="13">
        <v>7980.34</v>
      </c>
      <c r="R979" s="10">
        <v>45085</v>
      </c>
      <c r="S979" t="str">
        <f t="shared" si="63"/>
        <v>50</v>
      </c>
    </row>
    <row r="980" spans="1:19" x14ac:dyDescent="0.3">
      <c r="A980" t="s">
        <v>1005</v>
      </c>
      <c r="B980">
        <v>1983</v>
      </c>
      <c r="C980" t="s">
        <v>29</v>
      </c>
      <c r="D980">
        <v>28</v>
      </c>
      <c r="E980">
        <v>3</v>
      </c>
      <c r="F980">
        <v>7985.82</v>
      </c>
      <c r="G980" t="s">
        <v>6</v>
      </c>
      <c r="H980" t="s">
        <v>11</v>
      </c>
      <c r="I980" t="s">
        <v>241</v>
      </c>
      <c r="J980" t="s">
        <v>29</v>
      </c>
      <c r="K980">
        <f t="shared" si="60"/>
        <v>1983</v>
      </c>
      <c r="L980" t="s">
        <v>6</v>
      </c>
      <c r="M980" t="s">
        <v>11</v>
      </c>
      <c r="N980" t="str">
        <f t="shared" si="61"/>
        <v>R1024</v>
      </c>
      <c r="O980" t="str">
        <f t="shared" si="62"/>
        <v>28-Aug-1983</v>
      </c>
      <c r="P980" s="10">
        <v>30556</v>
      </c>
      <c r="Q980" s="13">
        <v>7985.82</v>
      </c>
      <c r="R980" s="10">
        <v>45085</v>
      </c>
      <c r="S980" t="str">
        <f t="shared" si="63"/>
        <v>39</v>
      </c>
    </row>
    <row r="981" spans="1:19" x14ac:dyDescent="0.3">
      <c r="A981" t="s">
        <v>1006</v>
      </c>
      <c r="B981">
        <v>1983</v>
      </c>
      <c r="C981" t="s">
        <v>29</v>
      </c>
      <c r="D981">
        <v>20</v>
      </c>
      <c r="E981">
        <v>3</v>
      </c>
      <c r="F981">
        <v>7986.48</v>
      </c>
      <c r="G981" t="s">
        <v>6</v>
      </c>
      <c r="H981" t="s">
        <v>7</v>
      </c>
      <c r="I981" t="s">
        <v>241</v>
      </c>
      <c r="J981" t="s">
        <v>29</v>
      </c>
      <c r="K981">
        <f t="shared" si="60"/>
        <v>1983</v>
      </c>
      <c r="L981" t="s">
        <v>6</v>
      </c>
      <c r="M981" t="s">
        <v>7</v>
      </c>
      <c r="N981" t="str">
        <f t="shared" si="61"/>
        <v>R1024</v>
      </c>
      <c r="O981" t="str">
        <f t="shared" si="62"/>
        <v>20-Aug-1983</v>
      </c>
      <c r="P981" s="10">
        <v>30548</v>
      </c>
      <c r="Q981" s="13">
        <v>7986.48</v>
      </c>
      <c r="R981" s="10">
        <v>45085</v>
      </c>
      <c r="S981" t="str">
        <f t="shared" si="63"/>
        <v>39</v>
      </c>
    </row>
    <row r="982" spans="1:19" x14ac:dyDescent="0.3">
      <c r="A982" t="s">
        <v>1007</v>
      </c>
      <c r="B982">
        <v>1962</v>
      </c>
      <c r="C982" t="s">
        <v>29</v>
      </c>
      <c r="D982">
        <v>22</v>
      </c>
      <c r="E982">
        <v>0</v>
      </c>
      <c r="F982">
        <v>8004.96</v>
      </c>
      <c r="G982" t="s">
        <v>7</v>
      </c>
      <c r="H982" t="s">
        <v>11</v>
      </c>
      <c r="I982" t="s">
        <v>8</v>
      </c>
      <c r="J982" t="s">
        <v>29</v>
      </c>
      <c r="K982">
        <f t="shared" si="60"/>
        <v>1962</v>
      </c>
      <c r="L982" t="s">
        <v>7</v>
      </c>
      <c r="M982" t="s">
        <v>11</v>
      </c>
      <c r="N982" t="str">
        <f t="shared" si="61"/>
        <v>R1013</v>
      </c>
      <c r="O982" t="str">
        <f t="shared" si="62"/>
        <v>22-Aug-1962</v>
      </c>
      <c r="P982" s="10">
        <v>22880</v>
      </c>
      <c r="Q982" s="13">
        <v>8004.96</v>
      </c>
      <c r="R982" s="10">
        <v>45085</v>
      </c>
      <c r="S982" t="str">
        <f t="shared" si="63"/>
        <v>60</v>
      </c>
    </row>
    <row r="983" spans="1:19" x14ac:dyDescent="0.3">
      <c r="A983" t="s">
        <v>1008</v>
      </c>
      <c r="B983">
        <v>1995</v>
      </c>
      <c r="C983" t="s">
        <v>15</v>
      </c>
      <c r="D983">
        <v>18</v>
      </c>
      <c r="E983">
        <v>0</v>
      </c>
      <c r="F983">
        <v>8014.62</v>
      </c>
      <c r="G983" t="s">
        <v>6</v>
      </c>
      <c r="H983" t="s">
        <v>7</v>
      </c>
      <c r="I983" t="s">
        <v>18</v>
      </c>
      <c r="J983" t="s">
        <v>15</v>
      </c>
      <c r="K983">
        <f t="shared" si="60"/>
        <v>1995</v>
      </c>
      <c r="L983" t="s">
        <v>6</v>
      </c>
      <c r="M983" t="s">
        <v>7</v>
      </c>
      <c r="N983" t="str">
        <f t="shared" si="61"/>
        <v>R1012</v>
      </c>
      <c r="O983" t="str">
        <f t="shared" si="62"/>
        <v>18-Sep-1995</v>
      </c>
      <c r="P983" s="10">
        <v>34960</v>
      </c>
      <c r="Q983" s="13">
        <v>8014.62</v>
      </c>
      <c r="R983" s="10">
        <v>45085</v>
      </c>
      <c r="S983" t="str">
        <f t="shared" si="63"/>
        <v>27</v>
      </c>
    </row>
    <row r="984" spans="1:19" x14ac:dyDescent="0.3">
      <c r="A984" t="s">
        <v>1009</v>
      </c>
      <c r="B984">
        <v>1980</v>
      </c>
      <c r="C984" t="s">
        <v>10</v>
      </c>
      <c r="D984">
        <v>8</v>
      </c>
      <c r="E984">
        <v>2</v>
      </c>
      <c r="F984">
        <v>8017.06</v>
      </c>
      <c r="G984" t="s">
        <v>6</v>
      </c>
      <c r="H984" t="s">
        <v>6</v>
      </c>
      <c r="I984" t="s">
        <v>18</v>
      </c>
      <c r="J984" t="s">
        <v>10</v>
      </c>
      <c r="K984">
        <f t="shared" si="60"/>
        <v>1980</v>
      </c>
      <c r="L984" t="s">
        <v>6</v>
      </c>
      <c r="M984" t="s">
        <v>6</v>
      </c>
      <c r="N984" t="str">
        <f t="shared" si="61"/>
        <v>R1012</v>
      </c>
      <c r="O984" t="str">
        <f t="shared" si="62"/>
        <v>8-Nov-1980</v>
      </c>
      <c r="P984" s="10">
        <v>29533</v>
      </c>
      <c r="Q984" s="13">
        <v>8017.06</v>
      </c>
      <c r="R984" s="10">
        <v>45085</v>
      </c>
      <c r="S984" t="str">
        <f t="shared" si="63"/>
        <v>42</v>
      </c>
    </row>
    <row r="985" spans="1:19" x14ac:dyDescent="0.3">
      <c r="A985" t="s">
        <v>1010</v>
      </c>
      <c r="B985">
        <v>1989</v>
      </c>
      <c r="C985" t="s">
        <v>10</v>
      </c>
      <c r="D985">
        <v>3</v>
      </c>
      <c r="E985">
        <v>3</v>
      </c>
      <c r="F985">
        <v>8021.11</v>
      </c>
      <c r="G985" t="s">
        <v>6</v>
      </c>
      <c r="H985" t="s">
        <v>11</v>
      </c>
      <c r="I985" t="s">
        <v>18</v>
      </c>
      <c r="J985" t="s">
        <v>10</v>
      </c>
      <c r="K985">
        <f t="shared" si="60"/>
        <v>1989</v>
      </c>
      <c r="L985" t="s">
        <v>6</v>
      </c>
      <c r="M985" t="s">
        <v>11</v>
      </c>
      <c r="N985" t="str">
        <f t="shared" si="61"/>
        <v>R1012</v>
      </c>
      <c r="O985" t="str">
        <f t="shared" si="62"/>
        <v>3-Nov-1989</v>
      </c>
      <c r="P985" s="10">
        <v>32815</v>
      </c>
      <c r="Q985" s="13">
        <v>8021.11</v>
      </c>
      <c r="R985" s="10">
        <v>45085</v>
      </c>
      <c r="S985" t="str">
        <f t="shared" si="63"/>
        <v>33</v>
      </c>
    </row>
    <row r="986" spans="1:19" x14ac:dyDescent="0.3">
      <c r="A986" t="s">
        <v>1011</v>
      </c>
      <c r="B986">
        <v>1978</v>
      </c>
      <c r="C986" t="s">
        <v>5</v>
      </c>
      <c r="D986">
        <v>17</v>
      </c>
      <c r="E986">
        <v>1</v>
      </c>
      <c r="F986">
        <v>8023.14</v>
      </c>
      <c r="G986" t="s">
        <v>6</v>
      </c>
      <c r="H986" t="s">
        <v>7</v>
      </c>
      <c r="I986" t="s">
        <v>18</v>
      </c>
      <c r="J986" t="s">
        <v>5</v>
      </c>
      <c r="K986">
        <f t="shared" si="60"/>
        <v>1978</v>
      </c>
      <c r="L986" t="s">
        <v>6</v>
      </c>
      <c r="M986" t="s">
        <v>7</v>
      </c>
      <c r="N986" t="str">
        <f t="shared" si="61"/>
        <v>R1012</v>
      </c>
      <c r="O986" t="str">
        <f t="shared" si="62"/>
        <v>17-Jul-1978</v>
      </c>
      <c r="P986" s="10">
        <v>28688</v>
      </c>
      <c r="Q986" s="13">
        <v>8023.14</v>
      </c>
      <c r="R986" s="10">
        <v>45085</v>
      </c>
      <c r="S986" t="str">
        <f t="shared" si="63"/>
        <v>44</v>
      </c>
    </row>
    <row r="987" spans="1:19" x14ac:dyDescent="0.3">
      <c r="A987" t="s">
        <v>1012</v>
      </c>
      <c r="B987">
        <v>1976</v>
      </c>
      <c r="C987" t="s">
        <v>25</v>
      </c>
      <c r="D987">
        <v>20</v>
      </c>
      <c r="E987">
        <v>0</v>
      </c>
      <c r="F987">
        <v>8026.67</v>
      </c>
      <c r="G987" t="s">
        <v>6</v>
      </c>
      <c r="H987" t="s">
        <v>6</v>
      </c>
      <c r="I987" t="s">
        <v>18</v>
      </c>
      <c r="J987" t="s">
        <v>25</v>
      </c>
      <c r="K987">
        <f t="shared" si="60"/>
        <v>1976</v>
      </c>
      <c r="L987" t="s">
        <v>6</v>
      </c>
      <c r="M987" t="s">
        <v>6</v>
      </c>
      <c r="N987" t="str">
        <f t="shared" si="61"/>
        <v>R1012</v>
      </c>
      <c r="O987" t="str">
        <f t="shared" si="62"/>
        <v>20-Dec-1976</v>
      </c>
      <c r="P987" s="10">
        <v>28114</v>
      </c>
      <c r="Q987" s="13">
        <v>8026.67</v>
      </c>
      <c r="R987" s="10">
        <v>45085</v>
      </c>
      <c r="S987" t="str">
        <f t="shared" si="63"/>
        <v>46</v>
      </c>
    </row>
    <row r="988" spans="1:19" x14ac:dyDescent="0.3">
      <c r="A988" t="s">
        <v>1013</v>
      </c>
      <c r="B988">
        <v>1977</v>
      </c>
      <c r="C988" t="s">
        <v>10</v>
      </c>
      <c r="D988">
        <v>6</v>
      </c>
      <c r="E988">
        <v>2</v>
      </c>
      <c r="F988">
        <v>8027.97</v>
      </c>
      <c r="G988" t="s">
        <v>7</v>
      </c>
      <c r="H988" t="s">
        <v>6</v>
      </c>
      <c r="I988" t="s">
        <v>36</v>
      </c>
      <c r="J988" t="s">
        <v>10</v>
      </c>
      <c r="K988">
        <f t="shared" si="60"/>
        <v>1977</v>
      </c>
      <c r="L988" t="s">
        <v>7</v>
      </c>
      <c r="M988" t="s">
        <v>6</v>
      </c>
      <c r="N988" t="str">
        <f t="shared" si="61"/>
        <v>R1011</v>
      </c>
      <c r="O988" t="str">
        <f t="shared" si="62"/>
        <v>6-Nov-1977</v>
      </c>
      <c r="P988" s="10">
        <v>28435</v>
      </c>
      <c r="Q988" s="13">
        <v>8027.97</v>
      </c>
      <c r="R988" s="10">
        <v>45085</v>
      </c>
      <c r="S988" t="str">
        <f t="shared" si="63"/>
        <v>45</v>
      </c>
    </row>
    <row r="989" spans="1:19" x14ac:dyDescent="0.3">
      <c r="A989" t="s">
        <v>1014</v>
      </c>
      <c r="B989">
        <v>2003</v>
      </c>
      <c r="C989" t="s">
        <v>25</v>
      </c>
      <c r="D989">
        <v>12</v>
      </c>
      <c r="E989">
        <v>0</v>
      </c>
      <c r="F989">
        <v>8035.64</v>
      </c>
      <c r="G989" t="s">
        <v>6</v>
      </c>
      <c r="H989" t="s">
        <v>6</v>
      </c>
      <c r="I989" t="s">
        <v>18</v>
      </c>
      <c r="J989" t="s">
        <v>25</v>
      </c>
      <c r="K989">
        <f t="shared" si="60"/>
        <v>2003</v>
      </c>
      <c r="L989" t="s">
        <v>6</v>
      </c>
      <c r="M989" t="s">
        <v>6</v>
      </c>
      <c r="N989" t="str">
        <f t="shared" si="61"/>
        <v>R1012</v>
      </c>
      <c r="O989" t="str">
        <f t="shared" si="62"/>
        <v>12-Dec-2003</v>
      </c>
      <c r="P989" s="10">
        <v>37967</v>
      </c>
      <c r="Q989" s="13">
        <v>8035.64</v>
      </c>
      <c r="R989" s="10">
        <v>45085</v>
      </c>
      <c r="S989" t="str">
        <f t="shared" si="63"/>
        <v>19</v>
      </c>
    </row>
    <row r="990" spans="1:19" x14ac:dyDescent="0.3">
      <c r="A990" t="s">
        <v>1015</v>
      </c>
      <c r="B990">
        <v>1985</v>
      </c>
      <c r="C990" t="s">
        <v>10</v>
      </c>
      <c r="D990">
        <v>28</v>
      </c>
      <c r="E990">
        <v>3</v>
      </c>
      <c r="F990">
        <v>8059.06</v>
      </c>
      <c r="G990" t="s">
        <v>6</v>
      </c>
      <c r="H990" t="s">
        <v>7</v>
      </c>
      <c r="I990" t="s">
        <v>18</v>
      </c>
      <c r="J990" t="s">
        <v>10</v>
      </c>
      <c r="K990">
        <f t="shared" si="60"/>
        <v>1985</v>
      </c>
      <c r="L990" t="s">
        <v>6</v>
      </c>
      <c r="M990" t="s">
        <v>7</v>
      </c>
      <c r="N990" t="str">
        <f t="shared" si="61"/>
        <v>R1012</v>
      </c>
      <c r="O990" t="str">
        <f t="shared" si="62"/>
        <v>28-Nov-1985</v>
      </c>
      <c r="P990" s="10">
        <v>31379</v>
      </c>
      <c r="Q990" s="13">
        <v>8059.06</v>
      </c>
      <c r="R990" s="10">
        <v>45085</v>
      </c>
      <c r="S990" t="str">
        <f t="shared" si="63"/>
        <v>37</v>
      </c>
    </row>
    <row r="991" spans="1:19" x14ac:dyDescent="0.3">
      <c r="A991" t="s">
        <v>1016</v>
      </c>
      <c r="B991">
        <v>1982</v>
      </c>
      <c r="C991" t="s">
        <v>25</v>
      </c>
      <c r="D991">
        <v>27</v>
      </c>
      <c r="E991">
        <v>3</v>
      </c>
      <c r="F991">
        <v>8059.68</v>
      </c>
      <c r="G991" t="s">
        <v>6</v>
      </c>
      <c r="H991" t="s">
        <v>7</v>
      </c>
      <c r="I991" t="s">
        <v>18</v>
      </c>
      <c r="J991" t="s">
        <v>25</v>
      </c>
      <c r="K991">
        <f t="shared" si="60"/>
        <v>1982</v>
      </c>
      <c r="L991" t="s">
        <v>6</v>
      </c>
      <c r="M991" t="s">
        <v>7</v>
      </c>
      <c r="N991" t="str">
        <f t="shared" si="61"/>
        <v>R1012</v>
      </c>
      <c r="O991" t="str">
        <f t="shared" si="62"/>
        <v>27-Dec-1982</v>
      </c>
      <c r="P991" s="10">
        <v>30312</v>
      </c>
      <c r="Q991" s="13">
        <v>8059.68</v>
      </c>
      <c r="R991" s="10">
        <v>45085</v>
      </c>
      <c r="S991" t="str">
        <f t="shared" si="63"/>
        <v>40</v>
      </c>
    </row>
    <row r="992" spans="1:19" x14ac:dyDescent="0.3">
      <c r="A992" t="s">
        <v>1017</v>
      </c>
      <c r="B992">
        <v>1970</v>
      </c>
      <c r="C992" t="s">
        <v>25</v>
      </c>
      <c r="D992">
        <v>12</v>
      </c>
      <c r="E992">
        <v>0</v>
      </c>
      <c r="F992">
        <v>8062.31</v>
      </c>
      <c r="G992" t="s">
        <v>6</v>
      </c>
      <c r="H992" t="s">
        <v>11</v>
      </c>
      <c r="I992" t="s">
        <v>8</v>
      </c>
      <c r="J992" t="s">
        <v>25</v>
      </c>
      <c r="K992">
        <f t="shared" si="60"/>
        <v>1970</v>
      </c>
      <c r="L992" t="s">
        <v>6</v>
      </c>
      <c r="M992" t="s">
        <v>11</v>
      </c>
      <c r="N992" t="str">
        <f t="shared" si="61"/>
        <v>R1013</v>
      </c>
      <c r="O992" t="str">
        <f t="shared" si="62"/>
        <v>12-Dec-1970</v>
      </c>
      <c r="P992" s="10">
        <v>25914</v>
      </c>
      <c r="Q992" s="13">
        <v>8062.31</v>
      </c>
      <c r="R992" s="10">
        <v>45085</v>
      </c>
      <c r="S992" t="str">
        <f t="shared" si="63"/>
        <v>52</v>
      </c>
    </row>
    <row r="993" spans="1:19" x14ac:dyDescent="0.3">
      <c r="A993" t="s">
        <v>1018</v>
      </c>
      <c r="B993">
        <v>1975</v>
      </c>
      <c r="C993" t="s">
        <v>13</v>
      </c>
      <c r="D993">
        <v>28</v>
      </c>
      <c r="E993">
        <v>1</v>
      </c>
      <c r="F993">
        <v>8062.76</v>
      </c>
      <c r="G993" t="s">
        <v>7</v>
      </c>
      <c r="H993" t="s">
        <v>7</v>
      </c>
      <c r="I993" t="s">
        <v>36</v>
      </c>
      <c r="J993" t="s">
        <v>13</v>
      </c>
      <c r="K993">
        <f t="shared" si="60"/>
        <v>1975</v>
      </c>
      <c r="L993" t="s">
        <v>7</v>
      </c>
      <c r="M993" t="s">
        <v>7</v>
      </c>
      <c r="N993" t="str">
        <f t="shared" si="61"/>
        <v>R1011</v>
      </c>
      <c r="O993" t="str">
        <f t="shared" si="62"/>
        <v>28-Jun-1975</v>
      </c>
      <c r="P993" s="10">
        <v>27573</v>
      </c>
      <c r="Q993" s="13">
        <v>8062.76</v>
      </c>
      <c r="R993" s="10">
        <v>45085</v>
      </c>
      <c r="S993" t="str">
        <f t="shared" si="63"/>
        <v>47</v>
      </c>
    </row>
    <row r="994" spans="1:19" x14ac:dyDescent="0.3">
      <c r="A994" t="s">
        <v>1019</v>
      </c>
      <c r="B994">
        <v>1965</v>
      </c>
      <c r="C994" t="s">
        <v>29</v>
      </c>
      <c r="D994">
        <v>11</v>
      </c>
      <c r="E994">
        <v>0</v>
      </c>
      <c r="F994">
        <v>8067.83</v>
      </c>
      <c r="G994" t="s">
        <v>7</v>
      </c>
      <c r="H994" t="s">
        <v>11</v>
      </c>
      <c r="I994" t="s">
        <v>8</v>
      </c>
      <c r="J994" t="s">
        <v>29</v>
      </c>
      <c r="K994">
        <f t="shared" si="60"/>
        <v>1965</v>
      </c>
      <c r="L994" t="s">
        <v>7</v>
      </c>
      <c r="M994" t="s">
        <v>11</v>
      </c>
      <c r="N994" t="str">
        <f t="shared" si="61"/>
        <v>R1013</v>
      </c>
      <c r="O994" t="str">
        <f t="shared" si="62"/>
        <v>11-Aug-1965</v>
      </c>
      <c r="P994" s="10">
        <v>23965</v>
      </c>
      <c r="Q994" s="13">
        <v>8067.83</v>
      </c>
      <c r="R994" s="10">
        <v>45085</v>
      </c>
      <c r="S994" t="str">
        <f t="shared" si="63"/>
        <v>57</v>
      </c>
    </row>
    <row r="995" spans="1:19" x14ac:dyDescent="0.3">
      <c r="A995" t="s">
        <v>1020</v>
      </c>
      <c r="B995">
        <v>1975</v>
      </c>
      <c r="C995" t="s">
        <v>25</v>
      </c>
      <c r="D995">
        <v>15</v>
      </c>
      <c r="E995">
        <v>1</v>
      </c>
      <c r="F995">
        <v>8068.19</v>
      </c>
      <c r="G995" t="s">
        <v>7</v>
      </c>
      <c r="H995" t="s">
        <v>6</v>
      </c>
      <c r="I995" t="s">
        <v>36</v>
      </c>
      <c r="J995" t="s">
        <v>25</v>
      </c>
      <c r="K995">
        <f t="shared" si="60"/>
        <v>1975</v>
      </c>
      <c r="L995" t="s">
        <v>7</v>
      </c>
      <c r="M995" t="s">
        <v>6</v>
      </c>
      <c r="N995" t="str">
        <f t="shared" si="61"/>
        <v>R1011</v>
      </c>
      <c r="O995" t="str">
        <f t="shared" si="62"/>
        <v>15-Dec-1975</v>
      </c>
      <c r="P995" s="10">
        <v>27743</v>
      </c>
      <c r="Q995" s="13">
        <v>8068.19</v>
      </c>
      <c r="R995" s="10">
        <v>45085</v>
      </c>
      <c r="S995" t="str">
        <f t="shared" si="63"/>
        <v>47</v>
      </c>
    </row>
    <row r="996" spans="1:19" x14ac:dyDescent="0.3">
      <c r="A996" t="s">
        <v>1021</v>
      </c>
      <c r="B996">
        <v>1965</v>
      </c>
      <c r="C996" t="s">
        <v>31</v>
      </c>
      <c r="D996">
        <v>21</v>
      </c>
      <c r="E996">
        <v>0</v>
      </c>
      <c r="F996">
        <v>8071.57</v>
      </c>
      <c r="G996" t="s">
        <v>7</v>
      </c>
      <c r="H996" t="s">
        <v>11</v>
      </c>
      <c r="I996" t="s">
        <v>36</v>
      </c>
      <c r="J996" t="s">
        <v>31</v>
      </c>
      <c r="K996">
        <f t="shared" si="60"/>
        <v>1965</v>
      </c>
      <c r="L996" t="s">
        <v>7</v>
      </c>
      <c r="M996" t="s">
        <v>11</v>
      </c>
      <c r="N996" t="str">
        <f t="shared" si="61"/>
        <v>R1011</v>
      </c>
      <c r="O996" t="str">
        <f t="shared" si="62"/>
        <v>21-Oct-1965</v>
      </c>
      <c r="P996" s="10">
        <v>24036</v>
      </c>
      <c r="Q996" s="13">
        <v>8071.57</v>
      </c>
      <c r="R996" s="10">
        <v>45085</v>
      </c>
      <c r="S996" t="str">
        <f t="shared" si="63"/>
        <v>57</v>
      </c>
    </row>
    <row r="997" spans="1:19" x14ac:dyDescent="0.3">
      <c r="A997" t="s">
        <v>1022</v>
      </c>
      <c r="B997">
        <v>1993</v>
      </c>
      <c r="C997" t="s">
        <v>10</v>
      </c>
      <c r="D997">
        <v>7</v>
      </c>
      <c r="E997">
        <v>0</v>
      </c>
      <c r="F997">
        <v>8077.41</v>
      </c>
      <c r="G997" t="s">
        <v>6</v>
      </c>
      <c r="H997" t="s">
        <v>11</v>
      </c>
      <c r="I997" t="s">
        <v>529</v>
      </c>
      <c r="J997" t="s">
        <v>10</v>
      </c>
      <c r="K997">
        <f t="shared" si="60"/>
        <v>1993</v>
      </c>
      <c r="L997" t="s">
        <v>6</v>
      </c>
      <c r="M997" t="s">
        <v>11</v>
      </c>
      <c r="N997" t="str">
        <f t="shared" si="61"/>
        <v>R1026</v>
      </c>
      <c r="O997" t="str">
        <f t="shared" si="62"/>
        <v>7-Nov-1993</v>
      </c>
      <c r="P997" s="10">
        <v>34280</v>
      </c>
      <c r="Q997" s="13">
        <v>8077.41</v>
      </c>
      <c r="R997" s="10">
        <v>45085</v>
      </c>
      <c r="S997" t="str">
        <f t="shared" si="63"/>
        <v>29</v>
      </c>
    </row>
    <row r="998" spans="1:19" x14ac:dyDescent="0.3">
      <c r="A998" t="s">
        <v>1023</v>
      </c>
      <c r="B998">
        <v>2001</v>
      </c>
      <c r="C998" t="s">
        <v>29</v>
      </c>
      <c r="D998">
        <v>28</v>
      </c>
      <c r="E998">
        <v>0</v>
      </c>
      <c r="F998">
        <v>8081.26</v>
      </c>
      <c r="G998" t="s">
        <v>6</v>
      </c>
      <c r="H998" t="s">
        <v>6</v>
      </c>
      <c r="I998" t="s">
        <v>18</v>
      </c>
      <c r="J998" t="s">
        <v>29</v>
      </c>
      <c r="K998">
        <f t="shared" si="60"/>
        <v>2001</v>
      </c>
      <c r="L998" t="s">
        <v>6</v>
      </c>
      <c r="M998" t="s">
        <v>6</v>
      </c>
      <c r="N998" t="str">
        <f t="shared" si="61"/>
        <v>R1012</v>
      </c>
      <c r="O998" t="str">
        <f t="shared" si="62"/>
        <v>28-Aug-2001</v>
      </c>
      <c r="P998" s="10">
        <v>37131</v>
      </c>
      <c r="Q998" s="13">
        <v>8081.26</v>
      </c>
      <c r="R998" s="10">
        <v>45085</v>
      </c>
      <c r="S998" t="str">
        <f t="shared" si="63"/>
        <v>21</v>
      </c>
    </row>
    <row r="999" spans="1:19" x14ac:dyDescent="0.3">
      <c r="A999" t="s">
        <v>1024</v>
      </c>
      <c r="B999">
        <v>1994</v>
      </c>
      <c r="C999" t="s">
        <v>31</v>
      </c>
      <c r="D999">
        <v>12</v>
      </c>
      <c r="E999">
        <v>0</v>
      </c>
      <c r="F999">
        <v>8081.74</v>
      </c>
      <c r="G999" t="s">
        <v>6</v>
      </c>
      <c r="H999" t="s">
        <v>6</v>
      </c>
      <c r="I999" t="s">
        <v>529</v>
      </c>
      <c r="J999" t="s">
        <v>31</v>
      </c>
      <c r="K999">
        <f t="shared" si="60"/>
        <v>1994</v>
      </c>
      <c r="L999" t="s">
        <v>6</v>
      </c>
      <c r="M999" t="s">
        <v>6</v>
      </c>
      <c r="N999" t="str">
        <f t="shared" si="61"/>
        <v>R1026</v>
      </c>
      <c r="O999" t="str">
        <f t="shared" si="62"/>
        <v>12-Oct-1994</v>
      </c>
      <c r="P999" s="10">
        <v>34619</v>
      </c>
      <c r="Q999" s="13">
        <v>8081.74</v>
      </c>
      <c r="R999" s="10">
        <v>45085</v>
      </c>
      <c r="S999" t="str">
        <f t="shared" si="63"/>
        <v>28</v>
      </c>
    </row>
    <row r="1000" spans="1:19" x14ac:dyDescent="0.3">
      <c r="A1000" t="s">
        <v>1025</v>
      </c>
      <c r="B1000">
        <v>1975</v>
      </c>
      <c r="C1000" t="s">
        <v>25</v>
      </c>
      <c r="D1000">
        <v>21</v>
      </c>
      <c r="E1000">
        <v>1</v>
      </c>
      <c r="F1000">
        <v>8083.92</v>
      </c>
      <c r="G1000" t="s">
        <v>7</v>
      </c>
      <c r="H1000" t="s">
        <v>7</v>
      </c>
      <c r="I1000" t="s">
        <v>8</v>
      </c>
      <c r="J1000" t="s">
        <v>25</v>
      </c>
      <c r="K1000">
        <f t="shared" si="60"/>
        <v>1975</v>
      </c>
      <c r="L1000" t="s">
        <v>7</v>
      </c>
      <c r="M1000" t="s">
        <v>7</v>
      </c>
      <c r="N1000" t="str">
        <f t="shared" si="61"/>
        <v>R1013</v>
      </c>
      <c r="O1000" t="str">
        <f t="shared" si="62"/>
        <v>21-Dec-1975</v>
      </c>
      <c r="P1000" s="10">
        <v>27749</v>
      </c>
      <c r="Q1000" s="13">
        <v>8083.92</v>
      </c>
      <c r="R1000" s="10">
        <v>45085</v>
      </c>
      <c r="S1000" t="str">
        <f t="shared" si="63"/>
        <v>47</v>
      </c>
    </row>
    <row r="1001" spans="1:19" x14ac:dyDescent="0.3">
      <c r="A1001" t="s">
        <v>1026</v>
      </c>
      <c r="B1001">
        <v>1967</v>
      </c>
      <c r="C1001" t="s">
        <v>13</v>
      </c>
      <c r="D1001">
        <v>10</v>
      </c>
      <c r="E1001">
        <v>0</v>
      </c>
      <c r="F1001">
        <v>8091.3</v>
      </c>
      <c r="G1001" t="s">
        <v>7</v>
      </c>
      <c r="H1001" t="s">
        <v>11</v>
      </c>
      <c r="I1001" t="s">
        <v>18</v>
      </c>
      <c r="J1001" t="s">
        <v>13</v>
      </c>
      <c r="K1001">
        <f t="shared" si="60"/>
        <v>1967</v>
      </c>
      <c r="L1001" t="s">
        <v>7</v>
      </c>
      <c r="M1001" t="s">
        <v>11</v>
      </c>
      <c r="N1001" t="str">
        <f t="shared" si="61"/>
        <v>R1012</v>
      </c>
      <c r="O1001" t="str">
        <f t="shared" si="62"/>
        <v>10-Jun-1967</v>
      </c>
      <c r="P1001" s="10">
        <v>24633</v>
      </c>
      <c r="Q1001" s="13">
        <v>8091.3</v>
      </c>
      <c r="R1001" s="10">
        <v>45085</v>
      </c>
      <c r="S1001" t="str">
        <f t="shared" si="63"/>
        <v>55</v>
      </c>
    </row>
    <row r="1002" spans="1:19" x14ac:dyDescent="0.3">
      <c r="A1002" t="s">
        <v>1027</v>
      </c>
      <c r="B1002">
        <v>1973</v>
      </c>
      <c r="C1002" t="s">
        <v>31</v>
      </c>
      <c r="D1002">
        <v>11</v>
      </c>
      <c r="E1002">
        <v>0</v>
      </c>
      <c r="F1002">
        <v>8112.59</v>
      </c>
      <c r="G1002" t="s">
        <v>6</v>
      </c>
      <c r="H1002" t="s">
        <v>6</v>
      </c>
      <c r="I1002" t="s">
        <v>8</v>
      </c>
      <c r="J1002" t="s">
        <v>31</v>
      </c>
      <c r="K1002">
        <f t="shared" si="60"/>
        <v>1973</v>
      </c>
      <c r="L1002" t="s">
        <v>6</v>
      </c>
      <c r="M1002" t="s">
        <v>6</v>
      </c>
      <c r="N1002" t="str">
        <f t="shared" si="61"/>
        <v>R1013</v>
      </c>
      <c r="O1002" t="str">
        <f t="shared" si="62"/>
        <v>11-Oct-1973</v>
      </c>
      <c r="P1002" s="10">
        <v>26948</v>
      </c>
      <c r="Q1002" s="13">
        <v>8112.59</v>
      </c>
      <c r="R1002" s="10">
        <v>45085</v>
      </c>
      <c r="S1002" t="str">
        <f t="shared" si="63"/>
        <v>49</v>
      </c>
    </row>
    <row r="1003" spans="1:19" x14ac:dyDescent="0.3">
      <c r="A1003" t="s">
        <v>1028</v>
      </c>
      <c r="B1003">
        <v>1978</v>
      </c>
      <c r="C1003" t="s">
        <v>15</v>
      </c>
      <c r="D1003">
        <v>1</v>
      </c>
      <c r="E1003">
        <v>2</v>
      </c>
      <c r="F1003">
        <v>8116.27</v>
      </c>
      <c r="G1003" t="s">
        <v>7</v>
      </c>
      <c r="H1003" t="s">
        <v>11</v>
      </c>
      <c r="I1003" t="s">
        <v>18</v>
      </c>
      <c r="J1003" t="s">
        <v>15</v>
      </c>
      <c r="K1003">
        <f t="shared" si="60"/>
        <v>1978</v>
      </c>
      <c r="L1003" t="s">
        <v>7</v>
      </c>
      <c r="M1003" t="s">
        <v>11</v>
      </c>
      <c r="N1003" t="str">
        <f t="shared" si="61"/>
        <v>R1012</v>
      </c>
      <c r="O1003" t="str">
        <f t="shared" si="62"/>
        <v>1-Sep-1978</v>
      </c>
      <c r="P1003" s="10">
        <v>28734</v>
      </c>
      <c r="Q1003" s="13">
        <v>8116.27</v>
      </c>
      <c r="R1003" s="10">
        <v>45085</v>
      </c>
      <c r="S1003" t="str">
        <f t="shared" si="63"/>
        <v>44</v>
      </c>
    </row>
    <row r="1004" spans="1:19" x14ac:dyDescent="0.3">
      <c r="A1004" t="s">
        <v>1029</v>
      </c>
      <c r="B1004">
        <v>1973</v>
      </c>
      <c r="C1004" t="s">
        <v>25</v>
      </c>
      <c r="D1004">
        <v>16</v>
      </c>
      <c r="E1004">
        <v>0</v>
      </c>
      <c r="F1004">
        <v>8116.68</v>
      </c>
      <c r="G1004" t="s">
        <v>7</v>
      </c>
      <c r="H1004" t="s">
        <v>11</v>
      </c>
      <c r="I1004" t="s">
        <v>36</v>
      </c>
      <c r="J1004" t="s">
        <v>25</v>
      </c>
      <c r="K1004">
        <f t="shared" si="60"/>
        <v>1973</v>
      </c>
      <c r="L1004" t="s">
        <v>7</v>
      </c>
      <c r="M1004" t="s">
        <v>11</v>
      </c>
      <c r="N1004" t="str">
        <f t="shared" si="61"/>
        <v>R1011</v>
      </c>
      <c r="O1004" t="str">
        <f t="shared" si="62"/>
        <v>16-Dec-1973</v>
      </c>
      <c r="P1004" s="10">
        <v>27014</v>
      </c>
      <c r="Q1004" s="13">
        <v>8116.68</v>
      </c>
      <c r="R1004" s="10">
        <v>45085</v>
      </c>
      <c r="S1004" t="str">
        <f t="shared" si="63"/>
        <v>49</v>
      </c>
    </row>
    <row r="1005" spans="1:19" x14ac:dyDescent="0.3">
      <c r="A1005" t="s">
        <v>1030</v>
      </c>
      <c r="B1005">
        <v>1973</v>
      </c>
      <c r="C1005" t="s">
        <v>29</v>
      </c>
      <c r="D1005">
        <v>30</v>
      </c>
      <c r="E1005">
        <v>0</v>
      </c>
      <c r="F1005">
        <v>8124.41</v>
      </c>
      <c r="G1005" t="s">
        <v>7</v>
      </c>
      <c r="H1005" t="s">
        <v>11</v>
      </c>
      <c r="I1005" t="s">
        <v>8</v>
      </c>
      <c r="J1005" t="s">
        <v>29</v>
      </c>
      <c r="K1005">
        <f t="shared" si="60"/>
        <v>1973</v>
      </c>
      <c r="L1005" t="s">
        <v>7</v>
      </c>
      <c r="M1005" t="s">
        <v>11</v>
      </c>
      <c r="N1005" t="str">
        <f t="shared" si="61"/>
        <v>R1013</v>
      </c>
      <c r="O1005" t="str">
        <f t="shared" si="62"/>
        <v>30-Aug-1973</v>
      </c>
      <c r="P1005" s="10">
        <v>26906</v>
      </c>
      <c r="Q1005" s="13">
        <v>8124.41</v>
      </c>
      <c r="R1005" s="10">
        <v>45085</v>
      </c>
      <c r="S1005" t="str">
        <f t="shared" si="63"/>
        <v>49</v>
      </c>
    </row>
    <row r="1006" spans="1:19" x14ac:dyDescent="0.3">
      <c r="A1006" t="s">
        <v>1031</v>
      </c>
      <c r="B1006">
        <v>1973</v>
      </c>
      <c r="C1006" t="s">
        <v>15</v>
      </c>
      <c r="D1006">
        <v>3</v>
      </c>
      <c r="E1006">
        <v>0</v>
      </c>
      <c r="F1006">
        <v>8125.78</v>
      </c>
      <c r="G1006" t="s">
        <v>6</v>
      </c>
      <c r="H1006" t="s">
        <v>6</v>
      </c>
      <c r="I1006" t="s">
        <v>8</v>
      </c>
      <c r="J1006" t="s">
        <v>15</v>
      </c>
      <c r="K1006">
        <f t="shared" si="60"/>
        <v>1973</v>
      </c>
      <c r="L1006" t="s">
        <v>6</v>
      </c>
      <c r="M1006" t="s">
        <v>6</v>
      </c>
      <c r="N1006" t="str">
        <f t="shared" si="61"/>
        <v>R1013</v>
      </c>
      <c r="O1006" t="str">
        <f t="shared" si="62"/>
        <v>3-Sep-1973</v>
      </c>
      <c r="P1006" s="10">
        <v>26910</v>
      </c>
      <c r="Q1006" s="13">
        <v>8125.78</v>
      </c>
      <c r="R1006" s="10">
        <v>45085</v>
      </c>
      <c r="S1006" t="str">
        <f t="shared" si="63"/>
        <v>49</v>
      </c>
    </row>
    <row r="1007" spans="1:19" x14ac:dyDescent="0.3">
      <c r="A1007" t="s">
        <v>1032</v>
      </c>
      <c r="B1007">
        <v>1990</v>
      </c>
      <c r="C1007" t="s">
        <v>13</v>
      </c>
      <c r="D1007">
        <v>21</v>
      </c>
      <c r="E1007">
        <v>3</v>
      </c>
      <c r="F1007">
        <v>8157.92</v>
      </c>
      <c r="G1007" t="s">
        <v>6</v>
      </c>
      <c r="H1007" t="s">
        <v>7</v>
      </c>
      <c r="I1007" t="s">
        <v>194</v>
      </c>
      <c r="J1007" t="s">
        <v>13</v>
      </c>
      <c r="K1007">
        <f t="shared" si="60"/>
        <v>1990</v>
      </c>
      <c r="L1007" t="s">
        <v>6</v>
      </c>
      <c r="M1007" t="s">
        <v>7</v>
      </c>
      <c r="N1007" t="str">
        <f t="shared" si="61"/>
        <v>R1025</v>
      </c>
      <c r="O1007" t="str">
        <f t="shared" si="62"/>
        <v>21-Jun-1990</v>
      </c>
      <c r="P1007" s="10">
        <v>33045</v>
      </c>
      <c r="Q1007" s="13">
        <v>8157.92</v>
      </c>
      <c r="R1007" s="10">
        <v>45085</v>
      </c>
      <c r="S1007" t="str">
        <f t="shared" si="63"/>
        <v>32</v>
      </c>
    </row>
    <row r="1008" spans="1:19" x14ac:dyDescent="0.3">
      <c r="A1008" t="s">
        <v>1033</v>
      </c>
      <c r="B1008">
        <v>1982</v>
      </c>
      <c r="C1008" t="s">
        <v>13</v>
      </c>
      <c r="D1008">
        <v>28</v>
      </c>
      <c r="E1008">
        <v>4</v>
      </c>
      <c r="F1008">
        <v>8162.72</v>
      </c>
      <c r="G1008" t="s">
        <v>7</v>
      </c>
      <c r="H1008" t="s">
        <v>7</v>
      </c>
      <c r="I1008" t="s">
        <v>18</v>
      </c>
      <c r="J1008" t="s">
        <v>13</v>
      </c>
      <c r="K1008">
        <f t="shared" si="60"/>
        <v>1982</v>
      </c>
      <c r="L1008" t="s">
        <v>7</v>
      </c>
      <c r="M1008" t="s">
        <v>7</v>
      </c>
      <c r="N1008" t="str">
        <f t="shared" si="61"/>
        <v>R1012</v>
      </c>
      <c r="O1008" t="str">
        <f t="shared" si="62"/>
        <v>28-Jun-1982</v>
      </c>
      <c r="P1008" s="10">
        <v>30130</v>
      </c>
      <c r="Q1008" s="13">
        <v>8162.72</v>
      </c>
      <c r="R1008" s="10">
        <v>45085</v>
      </c>
      <c r="S1008" t="str">
        <f t="shared" si="63"/>
        <v>40</v>
      </c>
    </row>
    <row r="1009" spans="1:19" x14ac:dyDescent="0.3">
      <c r="A1009" t="s">
        <v>1034</v>
      </c>
      <c r="B1009">
        <v>1963</v>
      </c>
      <c r="C1009" t="s">
        <v>10</v>
      </c>
      <c r="D1009">
        <v>5</v>
      </c>
      <c r="E1009">
        <v>0</v>
      </c>
      <c r="F1009">
        <v>8177.9</v>
      </c>
      <c r="G1009" t="s">
        <v>7</v>
      </c>
      <c r="H1009" t="s">
        <v>11</v>
      </c>
      <c r="I1009" t="s">
        <v>8</v>
      </c>
      <c r="J1009" t="s">
        <v>10</v>
      </c>
      <c r="K1009">
        <f t="shared" si="60"/>
        <v>1963</v>
      </c>
      <c r="L1009" t="s">
        <v>7</v>
      </c>
      <c r="M1009" t="s">
        <v>11</v>
      </c>
      <c r="N1009" t="str">
        <f t="shared" si="61"/>
        <v>R1013</v>
      </c>
      <c r="O1009" t="str">
        <f t="shared" si="62"/>
        <v>5-Nov-1963</v>
      </c>
      <c r="P1009" s="10">
        <v>23320</v>
      </c>
      <c r="Q1009" s="13">
        <v>8177.9</v>
      </c>
      <c r="R1009" s="10">
        <v>45085</v>
      </c>
      <c r="S1009" t="str">
        <f t="shared" si="63"/>
        <v>59</v>
      </c>
    </row>
    <row r="1010" spans="1:19" x14ac:dyDescent="0.3">
      <c r="A1010" t="s">
        <v>1035</v>
      </c>
      <c r="B1010">
        <v>1983</v>
      </c>
      <c r="C1010" t="s">
        <v>13</v>
      </c>
      <c r="D1010">
        <v>8</v>
      </c>
      <c r="E1010">
        <v>3</v>
      </c>
      <c r="F1010">
        <v>8179.51</v>
      </c>
      <c r="G1010" t="s">
        <v>6</v>
      </c>
      <c r="H1010" t="s">
        <v>6</v>
      </c>
      <c r="I1010" t="s">
        <v>510</v>
      </c>
      <c r="J1010" t="s">
        <v>13</v>
      </c>
      <c r="K1010">
        <f t="shared" si="60"/>
        <v>1983</v>
      </c>
      <c r="L1010" t="s">
        <v>6</v>
      </c>
      <c r="M1010" t="s">
        <v>6</v>
      </c>
      <c r="N1010" t="str">
        <f t="shared" si="61"/>
        <v>R1020</v>
      </c>
      <c r="O1010" t="str">
        <f t="shared" si="62"/>
        <v>8-Jun-1983</v>
      </c>
      <c r="P1010" s="10">
        <v>30475</v>
      </c>
      <c r="Q1010" s="13">
        <v>8179.51</v>
      </c>
      <c r="R1010" s="10">
        <v>45085</v>
      </c>
      <c r="S1010" t="str">
        <f t="shared" si="63"/>
        <v>39</v>
      </c>
    </row>
    <row r="1011" spans="1:19" x14ac:dyDescent="0.3">
      <c r="A1011" t="s">
        <v>1036</v>
      </c>
      <c r="B1011">
        <v>1997</v>
      </c>
      <c r="C1011" t="s">
        <v>31</v>
      </c>
      <c r="D1011">
        <v>21</v>
      </c>
      <c r="E1011">
        <v>0</v>
      </c>
      <c r="F1011">
        <v>8182.89</v>
      </c>
      <c r="G1011" t="s">
        <v>6</v>
      </c>
      <c r="H1011" t="s">
        <v>11</v>
      </c>
      <c r="I1011" t="s">
        <v>529</v>
      </c>
      <c r="J1011" t="s">
        <v>31</v>
      </c>
      <c r="K1011">
        <f t="shared" si="60"/>
        <v>1997</v>
      </c>
      <c r="L1011" t="s">
        <v>6</v>
      </c>
      <c r="M1011" t="s">
        <v>11</v>
      </c>
      <c r="N1011" t="str">
        <f t="shared" si="61"/>
        <v>R1026</v>
      </c>
      <c r="O1011" t="str">
        <f t="shared" si="62"/>
        <v>21-Oct-1997</v>
      </c>
      <c r="P1011" s="10">
        <v>35724</v>
      </c>
      <c r="Q1011" s="13">
        <v>8182.89</v>
      </c>
      <c r="R1011" s="10">
        <v>45085</v>
      </c>
      <c r="S1011" t="str">
        <f t="shared" si="63"/>
        <v>25</v>
      </c>
    </row>
    <row r="1012" spans="1:19" x14ac:dyDescent="0.3">
      <c r="A1012" t="s">
        <v>1037</v>
      </c>
      <c r="B1012">
        <v>1962</v>
      </c>
      <c r="C1012" t="s">
        <v>10</v>
      </c>
      <c r="D1012">
        <v>23</v>
      </c>
      <c r="E1012">
        <v>0</v>
      </c>
      <c r="F1012">
        <v>8188.12</v>
      </c>
      <c r="G1012" t="s">
        <v>7</v>
      </c>
      <c r="H1012" t="s">
        <v>7</v>
      </c>
      <c r="I1012" t="s">
        <v>8</v>
      </c>
      <c r="J1012" t="s">
        <v>10</v>
      </c>
      <c r="K1012">
        <f t="shared" si="60"/>
        <v>1962</v>
      </c>
      <c r="L1012" t="s">
        <v>7</v>
      </c>
      <c r="M1012" t="s">
        <v>7</v>
      </c>
      <c r="N1012" t="str">
        <f t="shared" si="61"/>
        <v>R1013</v>
      </c>
      <c r="O1012" t="str">
        <f t="shared" si="62"/>
        <v>23-Nov-1962</v>
      </c>
      <c r="P1012" s="10">
        <v>22973</v>
      </c>
      <c r="Q1012" s="13">
        <v>8188.12</v>
      </c>
      <c r="R1012" s="10">
        <v>45085</v>
      </c>
      <c r="S1012" t="str">
        <f t="shared" si="63"/>
        <v>60</v>
      </c>
    </row>
    <row r="1013" spans="1:19" x14ac:dyDescent="0.3">
      <c r="A1013" t="s">
        <v>1038</v>
      </c>
      <c r="B1013">
        <v>1978</v>
      </c>
      <c r="C1013" t="s">
        <v>31</v>
      </c>
      <c r="D1013">
        <v>24</v>
      </c>
      <c r="E1013">
        <v>2</v>
      </c>
      <c r="F1013">
        <v>8211.1</v>
      </c>
      <c r="G1013" t="s">
        <v>6</v>
      </c>
      <c r="H1013" t="s">
        <v>7</v>
      </c>
      <c r="I1013" t="s">
        <v>8</v>
      </c>
      <c r="J1013" t="s">
        <v>31</v>
      </c>
      <c r="K1013">
        <f t="shared" si="60"/>
        <v>1978</v>
      </c>
      <c r="L1013" t="s">
        <v>6</v>
      </c>
      <c r="M1013" t="s">
        <v>7</v>
      </c>
      <c r="N1013" t="str">
        <f t="shared" si="61"/>
        <v>R1013</v>
      </c>
      <c r="O1013" t="str">
        <f t="shared" si="62"/>
        <v>24-Oct-1978</v>
      </c>
      <c r="P1013" s="10">
        <v>28787</v>
      </c>
      <c r="Q1013" s="13">
        <v>8211.1</v>
      </c>
      <c r="R1013" s="10">
        <v>45085</v>
      </c>
      <c r="S1013" t="str">
        <f t="shared" si="63"/>
        <v>44</v>
      </c>
    </row>
    <row r="1014" spans="1:19" x14ac:dyDescent="0.3">
      <c r="A1014" t="s">
        <v>1039</v>
      </c>
      <c r="B1014">
        <v>1978</v>
      </c>
      <c r="C1014" t="s">
        <v>13</v>
      </c>
      <c r="D1014">
        <v>30</v>
      </c>
      <c r="E1014">
        <v>2</v>
      </c>
      <c r="F1014">
        <v>8219.2000000000007</v>
      </c>
      <c r="G1014" t="s">
        <v>6</v>
      </c>
      <c r="H1014" t="s">
        <v>6</v>
      </c>
      <c r="I1014" t="s">
        <v>8</v>
      </c>
      <c r="J1014" t="s">
        <v>13</v>
      </c>
      <c r="K1014">
        <f t="shared" si="60"/>
        <v>1978</v>
      </c>
      <c r="L1014" t="s">
        <v>6</v>
      </c>
      <c r="M1014" t="s">
        <v>6</v>
      </c>
      <c r="N1014" t="str">
        <f t="shared" si="61"/>
        <v>R1013</v>
      </c>
      <c r="O1014" t="str">
        <f t="shared" si="62"/>
        <v>30-Jun-1978</v>
      </c>
      <c r="P1014" s="10">
        <v>28671</v>
      </c>
      <c r="Q1014" s="13">
        <v>8219.2000000000007</v>
      </c>
      <c r="R1014" s="10">
        <v>45085</v>
      </c>
      <c r="S1014" t="str">
        <f t="shared" si="63"/>
        <v>44</v>
      </c>
    </row>
    <row r="1015" spans="1:19" x14ac:dyDescent="0.3">
      <c r="A1015" t="s">
        <v>1040</v>
      </c>
      <c r="B1015">
        <v>1976</v>
      </c>
      <c r="C1015" t="s">
        <v>15</v>
      </c>
      <c r="D1015">
        <v>3</v>
      </c>
      <c r="E1015">
        <v>1</v>
      </c>
      <c r="F1015">
        <v>8232.64</v>
      </c>
      <c r="G1015" t="s">
        <v>6</v>
      </c>
      <c r="H1015" t="s">
        <v>7</v>
      </c>
      <c r="I1015" t="s">
        <v>8</v>
      </c>
      <c r="J1015" t="s">
        <v>15</v>
      </c>
      <c r="K1015">
        <f t="shared" si="60"/>
        <v>1976</v>
      </c>
      <c r="L1015" t="s">
        <v>6</v>
      </c>
      <c r="M1015" t="s">
        <v>7</v>
      </c>
      <c r="N1015" t="str">
        <f t="shared" si="61"/>
        <v>R1013</v>
      </c>
      <c r="O1015" t="str">
        <f t="shared" si="62"/>
        <v>3-Sep-1976</v>
      </c>
      <c r="P1015" s="10">
        <v>28006</v>
      </c>
      <c r="Q1015" s="13">
        <v>8232.64</v>
      </c>
      <c r="R1015" s="10">
        <v>45085</v>
      </c>
      <c r="S1015" t="str">
        <f t="shared" si="63"/>
        <v>46</v>
      </c>
    </row>
    <row r="1016" spans="1:19" x14ac:dyDescent="0.3">
      <c r="A1016" t="s">
        <v>1041</v>
      </c>
      <c r="B1016">
        <v>1976</v>
      </c>
      <c r="C1016" t="s">
        <v>13</v>
      </c>
      <c r="D1016">
        <v>30</v>
      </c>
      <c r="E1016">
        <v>1</v>
      </c>
      <c r="F1016">
        <v>8233.1</v>
      </c>
      <c r="G1016" t="s">
        <v>6</v>
      </c>
      <c r="H1016" t="s">
        <v>6</v>
      </c>
      <c r="I1016" t="s">
        <v>8</v>
      </c>
      <c r="J1016" t="s">
        <v>13</v>
      </c>
      <c r="K1016">
        <f t="shared" si="60"/>
        <v>1976</v>
      </c>
      <c r="L1016" t="s">
        <v>6</v>
      </c>
      <c r="M1016" t="s">
        <v>6</v>
      </c>
      <c r="N1016" t="str">
        <f t="shared" si="61"/>
        <v>R1013</v>
      </c>
      <c r="O1016" t="str">
        <f t="shared" si="62"/>
        <v>30-Jun-1976</v>
      </c>
      <c r="P1016" s="10">
        <v>27941</v>
      </c>
      <c r="Q1016" s="13">
        <v>8233.1</v>
      </c>
      <c r="R1016" s="10">
        <v>45085</v>
      </c>
      <c r="S1016" t="str">
        <f t="shared" si="63"/>
        <v>46</v>
      </c>
    </row>
    <row r="1017" spans="1:19" x14ac:dyDescent="0.3">
      <c r="A1017" t="s">
        <v>1042</v>
      </c>
      <c r="B1017">
        <v>1976</v>
      </c>
      <c r="C1017" t="s">
        <v>15</v>
      </c>
      <c r="D1017">
        <v>2</v>
      </c>
      <c r="E1017">
        <v>1</v>
      </c>
      <c r="F1017">
        <v>8240.59</v>
      </c>
      <c r="G1017" t="s">
        <v>6</v>
      </c>
      <c r="H1017" t="s">
        <v>6</v>
      </c>
      <c r="I1017" t="s">
        <v>8</v>
      </c>
      <c r="J1017" t="s">
        <v>15</v>
      </c>
      <c r="K1017">
        <f t="shared" si="60"/>
        <v>1976</v>
      </c>
      <c r="L1017" t="s">
        <v>6</v>
      </c>
      <c r="M1017" t="s">
        <v>6</v>
      </c>
      <c r="N1017" t="str">
        <f t="shared" si="61"/>
        <v>R1013</v>
      </c>
      <c r="O1017" t="str">
        <f t="shared" si="62"/>
        <v>2-Sep-1976</v>
      </c>
      <c r="P1017" s="10">
        <v>28005</v>
      </c>
      <c r="Q1017" s="13">
        <v>8240.59</v>
      </c>
      <c r="R1017" s="10">
        <v>45085</v>
      </c>
      <c r="S1017" t="str">
        <f t="shared" si="63"/>
        <v>46</v>
      </c>
    </row>
    <row r="1018" spans="1:19" x14ac:dyDescent="0.3">
      <c r="A1018" t="s">
        <v>1043</v>
      </c>
      <c r="B1018">
        <v>1982</v>
      </c>
      <c r="C1018" t="s">
        <v>15</v>
      </c>
      <c r="D1018">
        <v>27</v>
      </c>
      <c r="E1018">
        <v>3</v>
      </c>
      <c r="F1018">
        <v>8252.2800000000007</v>
      </c>
      <c r="G1018" t="s">
        <v>6</v>
      </c>
      <c r="H1018" t="s">
        <v>6</v>
      </c>
      <c r="I1018" t="s">
        <v>241</v>
      </c>
      <c r="J1018" t="s">
        <v>15</v>
      </c>
      <c r="K1018">
        <f t="shared" si="60"/>
        <v>1982</v>
      </c>
      <c r="L1018" t="s">
        <v>6</v>
      </c>
      <c r="M1018" t="s">
        <v>6</v>
      </c>
      <c r="N1018" t="str">
        <f t="shared" si="61"/>
        <v>R1024</v>
      </c>
      <c r="O1018" t="str">
        <f t="shared" si="62"/>
        <v>27-Sep-1982</v>
      </c>
      <c r="P1018" s="10">
        <v>30221</v>
      </c>
      <c r="Q1018" s="13">
        <v>8252.2800000000007</v>
      </c>
      <c r="R1018" s="10">
        <v>45085</v>
      </c>
      <c r="S1018" t="str">
        <f t="shared" si="63"/>
        <v>40</v>
      </c>
    </row>
    <row r="1019" spans="1:19" x14ac:dyDescent="0.3">
      <c r="A1019" t="s">
        <v>1044</v>
      </c>
      <c r="B1019">
        <v>1964</v>
      </c>
      <c r="C1019" t="s">
        <v>15</v>
      </c>
      <c r="D1019">
        <v>5</v>
      </c>
      <c r="E1019">
        <v>0</v>
      </c>
      <c r="F1019">
        <v>8268</v>
      </c>
      <c r="G1019" t="s">
        <v>7</v>
      </c>
      <c r="H1019" t="s">
        <v>7</v>
      </c>
      <c r="I1019" t="s">
        <v>8</v>
      </c>
      <c r="J1019" t="s">
        <v>15</v>
      </c>
      <c r="K1019">
        <f t="shared" si="60"/>
        <v>1964</v>
      </c>
      <c r="L1019" t="s">
        <v>7</v>
      </c>
      <c r="M1019" t="s">
        <v>7</v>
      </c>
      <c r="N1019" t="str">
        <f t="shared" si="61"/>
        <v>R1013</v>
      </c>
      <c r="O1019" t="str">
        <f t="shared" si="62"/>
        <v>5-Sep-1964</v>
      </c>
      <c r="P1019" s="10">
        <v>23625</v>
      </c>
      <c r="Q1019" s="13">
        <v>8268</v>
      </c>
      <c r="R1019" s="10">
        <v>45085</v>
      </c>
      <c r="S1019" t="str">
        <f t="shared" si="63"/>
        <v>58</v>
      </c>
    </row>
    <row r="1020" spans="1:19" x14ac:dyDescent="0.3">
      <c r="A1020" t="s">
        <v>1045</v>
      </c>
      <c r="B1020">
        <v>1974</v>
      </c>
      <c r="C1020" t="s">
        <v>29</v>
      </c>
      <c r="D1020">
        <v>5</v>
      </c>
      <c r="E1020">
        <v>0</v>
      </c>
      <c r="F1020">
        <v>8269.0400000000009</v>
      </c>
      <c r="G1020" t="s">
        <v>6</v>
      </c>
      <c r="H1020" t="s">
        <v>11</v>
      </c>
      <c r="I1020" t="s">
        <v>36</v>
      </c>
      <c r="J1020" t="s">
        <v>29</v>
      </c>
      <c r="K1020">
        <f t="shared" si="60"/>
        <v>1974</v>
      </c>
      <c r="L1020" t="s">
        <v>6</v>
      </c>
      <c r="M1020" t="s">
        <v>11</v>
      </c>
      <c r="N1020" t="str">
        <f t="shared" si="61"/>
        <v>R1011</v>
      </c>
      <c r="O1020" t="str">
        <f t="shared" si="62"/>
        <v>5-Aug-1974</v>
      </c>
      <c r="P1020" s="10">
        <v>27246</v>
      </c>
      <c r="Q1020" s="13">
        <v>8269.0400000000009</v>
      </c>
      <c r="R1020" s="10">
        <v>45085</v>
      </c>
      <c r="S1020" t="str">
        <f t="shared" si="63"/>
        <v>48</v>
      </c>
    </row>
    <row r="1021" spans="1:19" x14ac:dyDescent="0.3">
      <c r="A1021" t="s">
        <v>1046</v>
      </c>
      <c r="B1021">
        <v>2000</v>
      </c>
      <c r="C1021" t="s">
        <v>10</v>
      </c>
      <c r="D1021">
        <v>28</v>
      </c>
      <c r="E1021">
        <v>0</v>
      </c>
      <c r="F1021">
        <v>8271.4599999999991</v>
      </c>
      <c r="G1021" t="s">
        <v>6</v>
      </c>
      <c r="H1021" t="s">
        <v>11</v>
      </c>
      <c r="I1021" t="s">
        <v>243</v>
      </c>
      <c r="J1021" t="s">
        <v>10</v>
      </c>
      <c r="K1021">
        <f t="shared" si="60"/>
        <v>2000</v>
      </c>
      <c r="L1021" t="s">
        <v>6</v>
      </c>
      <c r="M1021" t="s">
        <v>11</v>
      </c>
      <c r="N1021" t="str">
        <f t="shared" si="61"/>
        <v>R1023</v>
      </c>
      <c r="O1021" t="str">
        <f t="shared" si="62"/>
        <v>28-Nov-2000</v>
      </c>
      <c r="P1021" s="10">
        <v>36858</v>
      </c>
      <c r="Q1021" s="13">
        <v>8271.4599999999991</v>
      </c>
      <c r="R1021" s="10">
        <v>45085</v>
      </c>
      <c r="S1021" t="str">
        <f t="shared" si="63"/>
        <v>22</v>
      </c>
    </row>
    <row r="1022" spans="1:19" x14ac:dyDescent="0.3">
      <c r="A1022" t="s">
        <v>1047</v>
      </c>
      <c r="B1022">
        <v>1974</v>
      </c>
      <c r="C1022" t="s">
        <v>15</v>
      </c>
      <c r="D1022">
        <v>26</v>
      </c>
      <c r="E1022">
        <v>0</v>
      </c>
      <c r="F1022">
        <v>8277.52</v>
      </c>
      <c r="G1022" t="s">
        <v>6</v>
      </c>
      <c r="H1022" t="s">
        <v>6</v>
      </c>
      <c r="I1022" t="s">
        <v>36</v>
      </c>
      <c r="J1022" t="s">
        <v>15</v>
      </c>
      <c r="K1022">
        <f t="shared" si="60"/>
        <v>1974</v>
      </c>
      <c r="L1022" t="s">
        <v>6</v>
      </c>
      <c r="M1022" t="s">
        <v>6</v>
      </c>
      <c r="N1022" t="str">
        <f t="shared" si="61"/>
        <v>R1011</v>
      </c>
      <c r="O1022" t="str">
        <f t="shared" si="62"/>
        <v>26-Sep-1974</v>
      </c>
      <c r="P1022" s="10">
        <v>27298</v>
      </c>
      <c r="Q1022" s="13">
        <v>8277.52</v>
      </c>
      <c r="R1022" s="10">
        <v>45085</v>
      </c>
      <c r="S1022" t="str">
        <f t="shared" si="63"/>
        <v>48</v>
      </c>
    </row>
    <row r="1023" spans="1:19" x14ac:dyDescent="0.3">
      <c r="A1023" t="s">
        <v>1048</v>
      </c>
      <c r="B1023">
        <v>1974</v>
      </c>
      <c r="C1023" t="s">
        <v>25</v>
      </c>
      <c r="D1023">
        <v>22</v>
      </c>
      <c r="E1023">
        <v>0</v>
      </c>
      <c r="F1023">
        <v>8280.6200000000008</v>
      </c>
      <c r="G1023" t="s">
        <v>6</v>
      </c>
      <c r="H1023" t="s">
        <v>6</v>
      </c>
      <c r="I1023" t="s">
        <v>8</v>
      </c>
      <c r="J1023" t="s">
        <v>25</v>
      </c>
      <c r="K1023">
        <f t="shared" si="60"/>
        <v>1974</v>
      </c>
      <c r="L1023" t="s">
        <v>6</v>
      </c>
      <c r="M1023" t="s">
        <v>6</v>
      </c>
      <c r="N1023" t="str">
        <f t="shared" si="61"/>
        <v>R1013</v>
      </c>
      <c r="O1023" t="str">
        <f t="shared" si="62"/>
        <v>22-Dec-1974</v>
      </c>
      <c r="P1023" s="10">
        <v>27385</v>
      </c>
      <c r="Q1023" s="13">
        <v>8280.6200000000008</v>
      </c>
      <c r="R1023" s="10">
        <v>45085</v>
      </c>
      <c r="S1023" t="str">
        <f t="shared" si="63"/>
        <v>48</v>
      </c>
    </row>
    <row r="1024" spans="1:19" x14ac:dyDescent="0.3">
      <c r="A1024" t="s">
        <v>1049</v>
      </c>
      <c r="B1024">
        <v>1974</v>
      </c>
      <c r="C1024" t="s">
        <v>13</v>
      </c>
      <c r="D1024">
        <v>6</v>
      </c>
      <c r="E1024">
        <v>0</v>
      </c>
      <c r="F1024">
        <v>8283.68</v>
      </c>
      <c r="G1024" t="s">
        <v>6</v>
      </c>
      <c r="H1024" t="s">
        <v>7</v>
      </c>
      <c r="I1024" t="s">
        <v>8</v>
      </c>
      <c r="J1024" t="s">
        <v>13</v>
      </c>
      <c r="K1024">
        <f t="shared" si="60"/>
        <v>1974</v>
      </c>
      <c r="L1024" t="s">
        <v>6</v>
      </c>
      <c r="M1024" t="s">
        <v>7</v>
      </c>
      <c r="N1024" t="str">
        <f t="shared" si="61"/>
        <v>R1013</v>
      </c>
      <c r="O1024" t="str">
        <f t="shared" si="62"/>
        <v>6-Jun-1974</v>
      </c>
      <c r="P1024" s="10">
        <v>27186</v>
      </c>
      <c r="Q1024" s="13">
        <v>8283.68</v>
      </c>
      <c r="R1024" s="10">
        <v>45085</v>
      </c>
      <c r="S1024" t="str">
        <f t="shared" si="63"/>
        <v>49</v>
      </c>
    </row>
    <row r="1025" spans="1:19" x14ac:dyDescent="0.3">
      <c r="A1025" t="s">
        <v>1050</v>
      </c>
      <c r="B1025">
        <v>1978</v>
      </c>
      <c r="C1025" t="s">
        <v>13</v>
      </c>
      <c r="D1025">
        <v>26</v>
      </c>
      <c r="E1025">
        <v>2</v>
      </c>
      <c r="F1025">
        <v>8302.5400000000009</v>
      </c>
      <c r="G1025" t="s">
        <v>7</v>
      </c>
      <c r="H1025" t="s">
        <v>7</v>
      </c>
      <c r="I1025" t="s">
        <v>162</v>
      </c>
      <c r="J1025" t="s">
        <v>13</v>
      </c>
      <c r="K1025">
        <f t="shared" si="60"/>
        <v>1978</v>
      </c>
      <c r="L1025" t="s">
        <v>7</v>
      </c>
      <c r="M1025" t="s">
        <v>7</v>
      </c>
      <c r="N1025" t="str">
        <f t="shared" si="61"/>
        <v>R1016</v>
      </c>
      <c r="O1025" t="str">
        <f t="shared" si="62"/>
        <v>26-Jun-1978</v>
      </c>
      <c r="P1025" s="10">
        <v>28667</v>
      </c>
      <c r="Q1025" s="13">
        <v>8302.5400000000009</v>
      </c>
      <c r="R1025" s="10">
        <v>45085</v>
      </c>
      <c r="S1025" t="str">
        <f t="shared" si="63"/>
        <v>44</v>
      </c>
    </row>
    <row r="1026" spans="1:19" x14ac:dyDescent="0.3">
      <c r="A1026" t="s">
        <v>1051</v>
      </c>
      <c r="B1026">
        <v>1979</v>
      </c>
      <c r="C1026" t="s">
        <v>29</v>
      </c>
      <c r="D1026">
        <v>7</v>
      </c>
      <c r="E1026">
        <v>2</v>
      </c>
      <c r="F1026">
        <v>8310.84</v>
      </c>
      <c r="G1026" t="s">
        <v>6</v>
      </c>
      <c r="H1026" t="s">
        <v>6</v>
      </c>
      <c r="I1026" t="s">
        <v>18</v>
      </c>
      <c r="J1026" t="s">
        <v>29</v>
      </c>
      <c r="K1026">
        <f t="shared" si="60"/>
        <v>1979</v>
      </c>
      <c r="L1026" t="s">
        <v>6</v>
      </c>
      <c r="M1026" t="s">
        <v>6</v>
      </c>
      <c r="N1026" t="str">
        <f t="shared" si="61"/>
        <v>R1012</v>
      </c>
      <c r="O1026" t="str">
        <f t="shared" si="62"/>
        <v>7-Aug-1979</v>
      </c>
      <c r="P1026" s="10">
        <v>29074</v>
      </c>
      <c r="Q1026" s="13">
        <v>8310.84</v>
      </c>
      <c r="R1026" s="10">
        <v>45085</v>
      </c>
      <c r="S1026" t="str">
        <f t="shared" si="63"/>
        <v>43</v>
      </c>
    </row>
    <row r="1027" spans="1:19" x14ac:dyDescent="0.3">
      <c r="A1027" t="s">
        <v>1052</v>
      </c>
      <c r="B1027">
        <v>1993</v>
      </c>
      <c r="C1027" t="s">
        <v>13</v>
      </c>
      <c r="D1027">
        <v>22</v>
      </c>
      <c r="E1027">
        <v>0</v>
      </c>
      <c r="F1027">
        <v>8314.65</v>
      </c>
      <c r="G1027" t="s">
        <v>6</v>
      </c>
      <c r="H1027" t="s">
        <v>11</v>
      </c>
      <c r="I1027" t="s">
        <v>18</v>
      </c>
      <c r="J1027" t="s">
        <v>13</v>
      </c>
      <c r="K1027">
        <f t="shared" ref="K1027:K1090" si="64">INT(IF(ISBLANK(B1027),AVERAGE($B$2:$B$2344),B1027))</f>
        <v>1993</v>
      </c>
      <c r="L1027" t="s">
        <v>6</v>
      </c>
      <c r="M1027" t="s">
        <v>11</v>
      </c>
      <c r="N1027" t="str">
        <f t="shared" ref="N1027:N1090" si="65">IF(ISBLANK(I1027),"Unknown",I1027)</f>
        <v>R1012</v>
      </c>
      <c r="O1027" t="str">
        <f t="shared" ref="O1027:O1090" si="66">CONCATENATE(D1027,"-",J1027,"-",K1027)</f>
        <v>22-Jun-1993</v>
      </c>
      <c r="P1027" s="10">
        <v>34142</v>
      </c>
      <c r="Q1027" s="13">
        <v>8314.65</v>
      </c>
      <c r="R1027" s="10">
        <v>45085</v>
      </c>
      <c r="S1027" t="str">
        <f t="shared" ref="S1027:S1090" si="67">TEXT($R$2-P1027,"Y")</f>
        <v>29</v>
      </c>
    </row>
    <row r="1028" spans="1:19" x14ac:dyDescent="0.3">
      <c r="A1028" t="s">
        <v>1053</v>
      </c>
      <c r="B1028">
        <v>1976</v>
      </c>
      <c r="C1028" t="s">
        <v>5</v>
      </c>
      <c r="D1028">
        <v>12</v>
      </c>
      <c r="E1028">
        <v>1</v>
      </c>
      <c r="F1028">
        <v>8334.4599999999991</v>
      </c>
      <c r="G1028" t="s">
        <v>7</v>
      </c>
      <c r="H1028" t="s">
        <v>6</v>
      </c>
      <c r="I1028" t="s">
        <v>162</v>
      </c>
      <c r="J1028" t="s">
        <v>5</v>
      </c>
      <c r="K1028">
        <f t="shared" si="64"/>
        <v>1976</v>
      </c>
      <c r="L1028" t="s">
        <v>7</v>
      </c>
      <c r="M1028" t="s">
        <v>6</v>
      </c>
      <c r="N1028" t="str">
        <f t="shared" si="65"/>
        <v>R1016</v>
      </c>
      <c r="O1028" t="str">
        <f t="shared" si="66"/>
        <v>12-Jul-1976</v>
      </c>
      <c r="P1028" s="10">
        <v>27953</v>
      </c>
      <c r="Q1028" s="13">
        <v>8334.4599999999991</v>
      </c>
      <c r="R1028" s="10">
        <v>45085</v>
      </c>
      <c r="S1028" t="str">
        <f t="shared" si="67"/>
        <v>46</v>
      </c>
    </row>
    <row r="1029" spans="1:19" x14ac:dyDescent="0.3">
      <c r="A1029" t="s">
        <v>1054</v>
      </c>
      <c r="B1029">
        <v>1976</v>
      </c>
      <c r="C1029" t="s">
        <v>5</v>
      </c>
      <c r="D1029">
        <v>20</v>
      </c>
      <c r="E1029">
        <v>1</v>
      </c>
      <c r="F1029">
        <v>8334.59</v>
      </c>
      <c r="G1029" t="s">
        <v>7</v>
      </c>
      <c r="H1029" t="s">
        <v>6</v>
      </c>
      <c r="I1029" t="s">
        <v>162</v>
      </c>
      <c r="J1029" t="s">
        <v>5</v>
      </c>
      <c r="K1029">
        <f t="shared" si="64"/>
        <v>1976</v>
      </c>
      <c r="L1029" t="s">
        <v>7</v>
      </c>
      <c r="M1029" t="s">
        <v>6</v>
      </c>
      <c r="N1029" t="str">
        <f t="shared" si="65"/>
        <v>R1016</v>
      </c>
      <c r="O1029" t="str">
        <f t="shared" si="66"/>
        <v>20-Jul-1976</v>
      </c>
      <c r="P1029" s="10">
        <v>27961</v>
      </c>
      <c r="Q1029" s="13">
        <v>8334.59</v>
      </c>
      <c r="R1029" s="10">
        <v>45085</v>
      </c>
      <c r="S1029" t="str">
        <f t="shared" si="67"/>
        <v>46</v>
      </c>
    </row>
    <row r="1030" spans="1:19" x14ac:dyDescent="0.3">
      <c r="A1030" t="s">
        <v>1055</v>
      </c>
      <c r="B1030">
        <v>1976</v>
      </c>
      <c r="C1030" t="s">
        <v>5</v>
      </c>
      <c r="D1030">
        <v>7</v>
      </c>
      <c r="E1030">
        <v>1</v>
      </c>
      <c r="F1030">
        <v>8342.91</v>
      </c>
      <c r="G1030" t="s">
        <v>7</v>
      </c>
      <c r="H1030" t="s">
        <v>11</v>
      </c>
      <c r="I1030" t="s">
        <v>162</v>
      </c>
      <c r="J1030" t="s">
        <v>5</v>
      </c>
      <c r="K1030">
        <f t="shared" si="64"/>
        <v>1976</v>
      </c>
      <c r="L1030" t="s">
        <v>7</v>
      </c>
      <c r="M1030" t="s">
        <v>11</v>
      </c>
      <c r="N1030" t="str">
        <f t="shared" si="65"/>
        <v>R1016</v>
      </c>
      <c r="O1030" t="str">
        <f t="shared" si="66"/>
        <v>7-Jul-1976</v>
      </c>
      <c r="P1030" s="10">
        <v>27948</v>
      </c>
      <c r="Q1030" s="13">
        <v>8342.91</v>
      </c>
      <c r="R1030" s="10">
        <v>45085</v>
      </c>
      <c r="S1030" t="str">
        <f t="shared" si="67"/>
        <v>46</v>
      </c>
    </row>
    <row r="1031" spans="1:19" x14ac:dyDescent="0.3">
      <c r="A1031" t="s">
        <v>1056</v>
      </c>
      <c r="B1031">
        <v>1976</v>
      </c>
      <c r="C1031" t="s">
        <v>13</v>
      </c>
      <c r="D1031">
        <v>12</v>
      </c>
      <c r="E1031">
        <v>2</v>
      </c>
      <c r="F1031">
        <v>8347.16</v>
      </c>
      <c r="G1031" t="s">
        <v>6</v>
      </c>
      <c r="H1031" t="s">
        <v>11</v>
      </c>
      <c r="I1031" t="s">
        <v>8</v>
      </c>
      <c r="J1031" t="s">
        <v>13</v>
      </c>
      <c r="K1031">
        <f t="shared" si="64"/>
        <v>1976</v>
      </c>
      <c r="L1031" t="s">
        <v>6</v>
      </c>
      <c r="M1031" t="s">
        <v>11</v>
      </c>
      <c r="N1031" t="str">
        <f t="shared" si="65"/>
        <v>R1013</v>
      </c>
      <c r="O1031" t="str">
        <f t="shared" si="66"/>
        <v>12-Jun-1976</v>
      </c>
      <c r="P1031" s="10">
        <v>27923</v>
      </c>
      <c r="Q1031" s="13">
        <v>8347.16</v>
      </c>
      <c r="R1031" s="10">
        <v>45085</v>
      </c>
      <c r="S1031" t="str">
        <f t="shared" si="67"/>
        <v>46</v>
      </c>
    </row>
    <row r="1032" spans="1:19" x14ac:dyDescent="0.3">
      <c r="A1032" t="s">
        <v>1057</v>
      </c>
      <c r="B1032">
        <v>1963</v>
      </c>
      <c r="C1032" t="s">
        <v>15</v>
      </c>
      <c r="D1032">
        <v>21</v>
      </c>
      <c r="E1032">
        <v>0</v>
      </c>
      <c r="F1032">
        <v>8355.5400000000009</v>
      </c>
      <c r="G1032" t="s">
        <v>7</v>
      </c>
      <c r="H1032" t="s">
        <v>7</v>
      </c>
      <c r="I1032" t="s">
        <v>18</v>
      </c>
      <c r="J1032" t="s">
        <v>15</v>
      </c>
      <c r="K1032">
        <f t="shared" si="64"/>
        <v>1963</v>
      </c>
      <c r="L1032" t="s">
        <v>7</v>
      </c>
      <c r="M1032" t="s">
        <v>7</v>
      </c>
      <c r="N1032" t="str">
        <f t="shared" si="65"/>
        <v>R1012</v>
      </c>
      <c r="O1032" t="str">
        <f t="shared" si="66"/>
        <v>21-Sep-1963</v>
      </c>
      <c r="P1032" s="10">
        <v>23275</v>
      </c>
      <c r="Q1032" s="13">
        <v>8355.5400000000009</v>
      </c>
      <c r="R1032" s="10">
        <v>45085</v>
      </c>
      <c r="S1032" t="str">
        <f t="shared" si="67"/>
        <v>59</v>
      </c>
    </row>
    <row r="1033" spans="1:19" x14ac:dyDescent="0.3">
      <c r="A1033" t="s">
        <v>1058</v>
      </c>
      <c r="B1033">
        <v>1971</v>
      </c>
      <c r="C1033" t="s">
        <v>15</v>
      </c>
      <c r="D1033">
        <v>4</v>
      </c>
      <c r="E1033">
        <v>0</v>
      </c>
      <c r="F1033">
        <v>8396.6200000000008</v>
      </c>
      <c r="G1033" t="s">
        <v>6</v>
      </c>
      <c r="H1033" t="s">
        <v>7</v>
      </c>
      <c r="I1033" t="s">
        <v>8</v>
      </c>
      <c r="J1033" t="s">
        <v>15</v>
      </c>
      <c r="K1033">
        <f t="shared" si="64"/>
        <v>1971</v>
      </c>
      <c r="L1033" t="s">
        <v>6</v>
      </c>
      <c r="M1033" t="s">
        <v>7</v>
      </c>
      <c r="N1033" t="str">
        <f t="shared" si="65"/>
        <v>R1013</v>
      </c>
      <c r="O1033" t="str">
        <f t="shared" si="66"/>
        <v>4-Sep-1971</v>
      </c>
      <c r="P1033" s="10">
        <v>26180</v>
      </c>
      <c r="Q1033" s="13">
        <v>8396.6200000000008</v>
      </c>
      <c r="R1033" s="10">
        <v>45085</v>
      </c>
      <c r="S1033" t="str">
        <f t="shared" si="67"/>
        <v>51</v>
      </c>
    </row>
    <row r="1034" spans="1:19" x14ac:dyDescent="0.3">
      <c r="A1034" t="s">
        <v>1059</v>
      </c>
      <c r="B1034">
        <v>1971</v>
      </c>
      <c r="C1034" t="s">
        <v>15</v>
      </c>
      <c r="D1034">
        <v>18</v>
      </c>
      <c r="E1034">
        <v>0</v>
      </c>
      <c r="F1034">
        <v>8400.01</v>
      </c>
      <c r="G1034" t="s">
        <v>6</v>
      </c>
      <c r="H1034" t="s">
        <v>7</v>
      </c>
      <c r="I1034" t="s">
        <v>8</v>
      </c>
      <c r="J1034" t="s">
        <v>15</v>
      </c>
      <c r="K1034">
        <f t="shared" si="64"/>
        <v>1971</v>
      </c>
      <c r="L1034" t="s">
        <v>6</v>
      </c>
      <c r="M1034" t="s">
        <v>7</v>
      </c>
      <c r="N1034" t="str">
        <f t="shared" si="65"/>
        <v>R1013</v>
      </c>
      <c r="O1034" t="str">
        <f t="shared" si="66"/>
        <v>18-Sep-1971</v>
      </c>
      <c r="P1034" s="10">
        <v>26194</v>
      </c>
      <c r="Q1034" s="13">
        <v>8400.01</v>
      </c>
      <c r="R1034" s="10">
        <v>45085</v>
      </c>
      <c r="S1034" t="str">
        <f t="shared" si="67"/>
        <v>51</v>
      </c>
    </row>
    <row r="1035" spans="1:19" x14ac:dyDescent="0.3">
      <c r="A1035" t="s">
        <v>1060</v>
      </c>
      <c r="B1035">
        <v>1979</v>
      </c>
      <c r="C1035" t="s">
        <v>13</v>
      </c>
      <c r="D1035">
        <v>11</v>
      </c>
      <c r="E1035">
        <v>3</v>
      </c>
      <c r="F1035">
        <v>8410.0499999999993</v>
      </c>
      <c r="G1035" t="s">
        <v>6</v>
      </c>
      <c r="H1035" t="s">
        <v>6</v>
      </c>
      <c r="I1035" t="s">
        <v>18</v>
      </c>
      <c r="J1035" t="s">
        <v>13</v>
      </c>
      <c r="K1035">
        <f t="shared" si="64"/>
        <v>1979</v>
      </c>
      <c r="L1035" t="s">
        <v>6</v>
      </c>
      <c r="M1035" t="s">
        <v>6</v>
      </c>
      <c r="N1035" t="str">
        <f t="shared" si="65"/>
        <v>R1012</v>
      </c>
      <c r="O1035" t="str">
        <f t="shared" si="66"/>
        <v>11-Jun-1979</v>
      </c>
      <c r="P1035" s="10">
        <v>29017</v>
      </c>
      <c r="Q1035" s="13">
        <v>8410.0499999999993</v>
      </c>
      <c r="R1035" s="10">
        <v>45085</v>
      </c>
      <c r="S1035" t="str">
        <f t="shared" si="67"/>
        <v>43</v>
      </c>
    </row>
    <row r="1036" spans="1:19" x14ac:dyDescent="0.3">
      <c r="A1036" t="s">
        <v>1061</v>
      </c>
      <c r="B1036">
        <v>1977</v>
      </c>
      <c r="C1036" t="s">
        <v>15</v>
      </c>
      <c r="D1036">
        <v>4</v>
      </c>
      <c r="E1036">
        <v>2</v>
      </c>
      <c r="F1036">
        <v>8413.4599999999991</v>
      </c>
      <c r="G1036" t="s">
        <v>7</v>
      </c>
      <c r="H1036" t="s">
        <v>11</v>
      </c>
      <c r="I1036" t="s">
        <v>18</v>
      </c>
      <c r="J1036" t="s">
        <v>15</v>
      </c>
      <c r="K1036">
        <f t="shared" si="64"/>
        <v>1977</v>
      </c>
      <c r="L1036" t="s">
        <v>7</v>
      </c>
      <c r="M1036" t="s">
        <v>11</v>
      </c>
      <c r="N1036" t="str">
        <f t="shared" si="65"/>
        <v>R1012</v>
      </c>
      <c r="O1036" t="str">
        <f t="shared" si="66"/>
        <v>4-Sep-1977</v>
      </c>
      <c r="P1036" s="10">
        <v>28372</v>
      </c>
      <c r="Q1036" s="13">
        <v>8413.4599999999991</v>
      </c>
      <c r="R1036" s="10">
        <v>45085</v>
      </c>
      <c r="S1036" t="str">
        <f t="shared" si="67"/>
        <v>45</v>
      </c>
    </row>
    <row r="1037" spans="1:19" x14ac:dyDescent="0.3">
      <c r="A1037" t="s">
        <v>1062</v>
      </c>
      <c r="B1037">
        <v>1975</v>
      </c>
      <c r="C1037" t="s">
        <v>15</v>
      </c>
      <c r="D1037">
        <v>28</v>
      </c>
      <c r="E1037">
        <v>1</v>
      </c>
      <c r="F1037">
        <v>8428.07</v>
      </c>
      <c r="G1037" t="s">
        <v>7</v>
      </c>
      <c r="H1037" t="s">
        <v>6</v>
      </c>
      <c r="I1037" t="s">
        <v>18</v>
      </c>
      <c r="J1037" t="s">
        <v>15</v>
      </c>
      <c r="K1037">
        <f t="shared" si="64"/>
        <v>1975</v>
      </c>
      <c r="L1037" t="s">
        <v>7</v>
      </c>
      <c r="M1037" t="s">
        <v>6</v>
      </c>
      <c r="N1037" t="str">
        <f t="shared" si="65"/>
        <v>R1012</v>
      </c>
      <c r="O1037" t="str">
        <f t="shared" si="66"/>
        <v>28-Sep-1975</v>
      </c>
      <c r="P1037" s="10">
        <v>27665</v>
      </c>
      <c r="Q1037" s="13">
        <v>8428.07</v>
      </c>
      <c r="R1037" s="10">
        <v>45085</v>
      </c>
      <c r="S1037" t="str">
        <f t="shared" si="67"/>
        <v>47</v>
      </c>
    </row>
    <row r="1038" spans="1:19" x14ac:dyDescent="0.3">
      <c r="A1038" t="s">
        <v>1063</v>
      </c>
      <c r="B1038">
        <v>1963</v>
      </c>
      <c r="C1038" t="s">
        <v>15</v>
      </c>
      <c r="D1038">
        <v>24</v>
      </c>
      <c r="E1038">
        <v>0</v>
      </c>
      <c r="F1038">
        <v>8440.0499999999993</v>
      </c>
      <c r="G1038" t="s">
        <v>7</v>
      </c>
      <c r="H1038" t="s">
        <v>6</v>
      </c>
      <c r="I1038" t="s">
        <v>8</v>
      </c>
      <c r="J1038" t="s">
        <v>15</v>
      </c>
      <c r="K1038">
        <f t="shared" si="64"/>
        <v>1963</v>
      </c>
      <c r="L1038" t="s">
        <v>7</v>
      </c>
      <c r="M1038" t="s">
        <v>6</v>
      </c>
      <c r="N1038" t="str">
        <f t="shared" si="65"/>
        <v>R1013</v>
      </c>
      <c r="O1038" t="str">
        <f t="shared" si="66"/>
        <v>24-Sep-1963</v>
      </c>
      <c r="P1038" s="10">
        <v>23278</v>
      </c>
      <c r="Q1038" s="13">
        <v>8440.0499999999993</v>
      </c>
      <c r="R1038" s="10">
        <v>45085</v>
      </c>
      <c r="S1038" t="str">
        <f t="shared" si="67"/>
        <v>59</v>
      </c>
    </row>
    <row r="1039" spans="1:19" x14ac:dyDescent="0.3">
      <c r="A1039" t="s">
        <v>1064</v>
      </c>
      <c r="B1039">
        <v>1972</v>
      </c>
      <c r="C1039" t="s">
        <v>15</v>
      </c>
      <c r="D1039">
        <v>9</v>
      </c>
      <c r="E1039">
        <v>0</v>
      </c>
      <c r="F1039">
        <v>8442.67</v>
      </c>
      <c r="G1039" t="s">
        <v>6</v>
      </c>
      <c r="H1039" t="s">
        <v>7</v>
      </c>
      <c r="I1039" t="s">
        <v>8</v>
      </c>
      <c r="J1039" t="s">
        <v>15</v>
      </c>
      <c r="K1039">
        <f t="shared" si="64"/>
        <v>1972</v>
      </c>
      <c r="L1039" t="s">
        <v>6</v>
      </c>
      <c r="M1039" t="s">
        <v>7</v>
      </c>
      <c r="N1039" t="str">
        <f t="shared" si="65"/>
        <v>R1013</v>
      </c>
      <c r="O1039" t="str">
        <f t="shared" si="66"/>
        <v>9-Sep-1972</v>
      </c>
      <c r="P1039" s="10">
        <v>26551</v>
      </c>
      <c r="Q1039" s="13">
        <v>8442.67</v>
      </c>
      <c r="R1039" s="10">
        <v>45085</v>
      </c>
      <c r="S1039" t="str">
        <f t="shared" si="67"/>
        <v>50</v>
      </c>
    </row>
    <row r="1040" spans="1:19" x14ac:dyDescent="0.3">
      <c r="A1040" t="s">
        <v>1065</v>
      </c>
      <c r="B1040">
        <v>1972</v>
      </c>
      <c r="C1040" t="s">
        <v>15</v>
      </c>
      <c r="D1040">
        <v>4</v>
      </c>
      <c r="E1040">
        <v>0</v>
      </c>
      <c r="F1040">
        <v>8444.4699999999993</v>
      </c>
      <c r="G1040" t="s">
        <v>7</v>
      </c>
      <c r="H1040" t="s">
        <v>11</v>
      </c>
      <c r="I1040" t="s">
        <v>36</v>
      </c>
      <c r="J1040" t="s">
        <v>15</v>
      </c>
      <c r="K1040">
        <f t="shared" si="64"/>
        <v>1972</v>
      </c>
      <c r="L1040" t="s">
        <v>7</v>
      </c>
      <c r="M1040" t="s">
        <v>11</v>
      </c>
      <c r="N1040" t="str">
        <f t="shared" si="65"/>
        <v>R1011</v>
      </c>
      <c r="O1040" t="str">
        <f t="shared" si="66"/>
        <v>4-Sep-1972</v>
      </c>
      <c r="P1040" s="10">
        <v>26546</v>
      </c>
      <c r="Q1040" s="13">
        <v>8444.4699999999993</v>
      </c>
      <c r="R1040" s="10">
        <v>45085</v>
      </c>
      <c r="S1040" t="str">
        <f t="shared" si="67"/>
        <v>50</v>
      </c>
    </row>
    <row r="1041" spans="1:19" x14ac:dyDescent="0.3">
      <c r="A1041" t="s">
        <v>1066</v>
      </c>
      <c r="B1041">
        <v>1966</v>
      </c>
      <c r="C1041" t="s">
        <v>13</v>
      </c>
      <c r="D1041">
        <v>12</v>
      </c>
      <c r="E1041">
        <v>0</v>
      </c>
      <c r="F1041">
        <v>8448.66</v>
      </c>
      <c r="G1041" t="s">
        <v>7</v>
      </c>
      <c r="H1041" t="s">
        <v>11</v>
      </c>
      <c r="I1041" t="s">
        <v>8</v>
      </c>
      <c r="J1041" t="s">
        <v>13</v>
      </c>
      <c r="K1041">
        <f t="shared" si="64"/>
        <v>1966</v>
      </c>
      <c r="L1041" t="s">
        <v>7</v>
      </c>
      <c r="M1041" t="s">
        <v>11</v>
      </c>
      <c r="N1041" t="str">
        <f t="shared" si="65"/>
        <v>R1013</v>
      </c>
      <c r="O1041" t="str">
        <f t="shared" si="66"/>
        <v>12-Jun-1966</v>
      </c>
      <c r="P1041" s="10">
        <v>24270</v>
      </c>
      <c r="Q1041" s="13">
        <v>8448.66</v>
      </c>
      <c r="R1041" s="10">
        <v>45085</v>
      </c>
      <c r="S1041" t="str">
        <f t="shared" si="67"/>
        <v>56</v>
      </c>
    </row>
    <row r="1042" spans="1:19" x14ac:dyDescent="0.3">
      <c r="A1042" t="s">
        <v>1067</v>
      </c>
      <c r="B1042">
        <v>1984</v>
      </c>
      <c r="C1042" t="s">
        <v>13</v>
      </c>
      <c r="D1042">
        <v>19</v>
      </c>
      <c r="E1042">
        <v>3</v>
      </c>
      <c r="F1042">
        <v>8450.82</v>
      </c>
      <c r="G1042" t="s">
        <v>6</v>
      </c>
      <c r="H1042" t="s">
        <v>6</v>
      </c>
      <c r="I1042" t="s">
        <v>194</v>
      </c>
      <c r="J1042" t="s">
        <v>13</v>
      </c>
      <c r="K1042">
        <f t="shared" si="64"/>
        <v>1984</v>
      </c>
      <c r="L1042" t="s">
        <v>6</v>
      </c>
      <c r="M1042" t="s">
        <v>6</v>
      </c>
      <c r="N1042" t="str">
        <f t="shared" si="65"/>
        <v>R1025</v>
      </c>
      <c r="O1042" t="str">
        <f t="shared" si="66"/>
        <v>19-Jun-1984</v>
      </c>
      <c r="P1042" s="10">
        <v>30852</v>
      </c>
      <c r="Q1042" s="13">
        <v>8450.82</v>
      </c>
      <c r="R1042" s="10">
        <v>45085</v>
      </c>
      <c r="S1042" t="str">
        <f t="shared" si="67"/>
        <v>38</v>
      </c>
    </row>
    <row r="1043" spans="1:19" x14ac:dyDescent="0.3">
      <c r="A1043" t="s">
        <v>1068</v>
      </c>
      <c r="B1043">
        <v>1972</v>
      </c>
      <c r="C1043" t="s">
        <v>25</v>
      </c>
      <c r="D1043">
        <v>26</v>
      </c>
      <c r="E1043">
        <v>0</v>
      </c>
      <c r="F1043">
        <v>8457.82</v>
      </c>
      <c r="G1043" t="s">
        <v>6</v>
      </c>
      <c r="H1043" t="s">
        <v>7</v>
      </c>
      <c r="I1043" t="s">
        <v>36</v>
      </c>
      <c r="J1043" t="s">
        <v>25</v>
      </c>
      <c r="K1043">
        <f t="shared" si="64"/>
        <v>1972</v>
      </c>
      <c r="L1043" t="s">
        <v>6</v>
      </c>
      <c r="M1043" t="s">
        <v>7</v>
      </c>
      <c r="N1043" t="str">
        <f t="shared" si="65"/>
        <v>R1011</v>
      </c>
      <c r="O1043" t="str">
        <f t="shared" si="66"/>
        <v>26-Dec-1972</v>
      </c>
      <c r="P1043" s="10">
        <v>26659</v>
      </c>
      <c r="Q1043" s="13">
        <v>8457.82</v>
      </c>
      <c r="R1043" s="10">
        <v>45085</v>
      </c>
      <c r="S1043" t="str">
        <f t="shared" si="67"/>
        <v>50</v>
      </c>
    </row>
    <row r="1044" spans="1:19" x14ac:dyDescent="0.3">
      <c r="A1044" t="s">
        <v>1069</v>
      </c>
      <c r="B1044">
        <v>1992</v>
      </c>
      <c r="C1044" t="s">
        <v>15</v>
      </c>
      <c r="D1044">
        <v>9</v>
      </c>
      <c r="E1044">
        <v>0</v>
      </c>
      <c r="F1044">
        <v>8466.35</v>
      </c>
      <c r="G1044" t="s">
        <v>6</v>
      </c>
      <c r="H1044" t="s">
        <v>6</v>
      </c>
      <c r="I1044" t="s">
        <v>18</v>
      </c>
      <c r="J1044" t="s">
        <v>15</v>
      </c>
      <c r="K1044">
        <f t="shared" si="64"/>
        <v>1992</v>
      </c>
      <c r="L1044" t="s">
        <v>6</v>
      </c>
      <c r="M1044" t="s">
        <v>6</v>
      </c>
      <c r="N1044" t="str">
        <f t="shared" si="65"/>
        <v>R1012</v>
      </c>
      <c r="O1044" t="str">
        <f t="shared" si="66"/>
        <v>9-Sep-1992</v>
      </c>
      <c r="P1044" s="10">
        <v>33856</v>
      </c>
      <c r="Q1044" s="13">
        <v>8466.35</v>
      </c>
      <c r="R1044" s="10">
        <v>45085</v>
      </c>
      <c r="S1044" t="str">
        <f t="shared" si="67"/>
        <v>30</v>
      </c>
    </row>
    <row r="1045" spans="1:19" x14ac:dyDescent="0.3">
      <c r="A1045" t="s">
        <v>1070</v>
      </c>
      <c r="B1045">
        <v>1993</v>
      </c>
      <c r="C1045" t="s">
        <v>10</v>
      </c>
      <c r="D1045">
        <v>10</v>
      </c>
      <c r="E1045">
        <v>0</v>
      </c>
      <c r="F1045">
        <v>8471.65</v>
      </c>
      <c r="G1045" t="s">
        <v>6</v>
      </c>
      <c r="H1045" t="s">
        <v>11</v>
      </c>
      <c r="I1045" t="s">
        <v>18</v>
      </c>
      <c r="J1045" t="s">
        <v>10</v>
      </c>
      <c r="K1045">
        <f t="shared" si="64"/>
        <v>1993</v>
      </c>
      <c r="L1045" t="s">
        <v>6</v>
      </c>
      <c r="M1045" t="s">
        <v>11</v>
      </c>
      <c r="N1045" t="str">
        <f t="shared" si="65"/>
        <v>R1012</v>
      </c>
      <c r="O1045" t="str">
        <f t="shared" si="66"/>
        <v>10-Nov-1993</v>
      </c>
      <c r="P1045" s="10">
        <v>34283</v>
      </c>
      <c r="Q1045" s="13">
        <v>8471.65</v>
      </c>
      <c r="R1045" s="10">
        <v>45085</v>
      </c>
      <c r="S1045" t="str">
        <f t="shared" si="67"/>
        <v>29</v>
      </c>
    </row>
    <row r="1046" spans="1:19" x14ac:dyDescent="0.3">
      <c r="A1046" t="s">
        <v>1071</v>
      </c>
      <c r="B1046">
        <v>1977</v>
      </c>
      <c r="C1046" t="s">
        <v>25</v>
      </c>
      <c r="D1046">
        <v>26</v>
      </c>
      <c r="E1046">
        <v>2</v>
      </c>
      <c r="F1046">
        <v>8515.76</v>
      </c>
      <c r="G1046" t="s">
        <v>6</v>
      </c>
      <c r="H1046" t="s">
        <v>6</v>
      </c>
      <c r="I1046" t="s">
        <v>8</v>
      </c>
      <c r="J1046" t="s">
        <v>25</v>
      </c>
      <c r="K1046">
        <f t="shared" si="64"/>
        <v>1977</v>
      </c>
      <c r="L1046" t="s">
        <v>6</v>
      </c>
      <c r="M1046" t="s">
        <v>6</v>
      </c>
      <c r="N1046" t="str">
        <f t="shared" si="65"/>
        <v>R1013</v>
      </c>
      <c r="O1046" t="str">
        <f t="shared" si="66"/>
        <v>26-Dec-1977</v>
      </c>
      <c r="P1046" s="10">
        <v>28485</v>
      </c>
      <c r="Q1046" s="13">
        <v>8515.76</v>
      </c>
      <c r="R1046" s="10">
        <v>45085</v>
      </c>
      <c r="S1046" t="str">
        <f t="shared" si="67"/>
        <v>45</v>
      </c>
    </row>
    <row r="1047" spans="1:19" x14ac:dyDescent="0.3">
      <c r="A1047" t="s">
        <v>1072</v>
      </c>
      <c r="B1047">
        <v>1977</v>
      </c>
      <c r="C1047" t="s">
        <v>13</v>
      </c>
      <c r="D1047">
        <v>21</v>
      </c>
      <c r="E1047">
        <v>2</v>
      </c>
      <c r="F1047">
        <v>8516.83</v>
      </c>
      <c r="G1047" t="s">
        <v>6</v>
      </c>
      <c r="H1047" t="s">
        <v>11</v>
      </c>
      <c r="I1047" t="s">
        <v>8</v>
      </c>
      <c r="J1047" t="s">
        <v>13</v>
      </c>
      <c r="K1047">
        <f t="shared" si="64"/>
        <v>1977</v>
      </c>
      <c r="L1047" t="s">
        <v>6</v>
      </c>
      <c r="M1047" t="s">
        <v>11</v>
      </c>
      <c r="N1047" t="str">
        <f t="shared" si="65"/>
        <v>R1013</v>
      </c>
      <c r="O1047" t="str">
        <f t="shared" si="66"/>
        <v>21-Jun-1977</v>
      </c>
      <c r="P1047" s="10">
        <v>28297</v>
      </c>
      <c r="Q1047" s="13">
        <v>8516.83</v>
      </c>
      <c r="R1047" s="10">
        <v>45085</v>
      </c>
      <c r="S1047" t="str">
        <f t="shared" si="67"/>
        <v>45</v>
      </c>
    </row>
    <row r="1048" spans="1:19" x14ac:dyDescent="0.3">
      <c r="A1048" t="s">
        <v>1073</v>
      </c>
      <c r="B1048">
        <v>1977</v>
      </c>
      <c r="C1048" t="s">
        <v>25</v>
      </c>
      <c r="D1048">
        <v>29</v>
      </c>
      <c r="E1048">
        <v>2</v>
      </c>
      <c r="F1048">
        <v>8520.0300000000007</v>
      </c>
      <c r="G1048" t="s">
        <v>6</v>
      </c>
      <c r="H1048" t="s">
        <v>7</v>
      </c>
      <c r="I1048" t="s">
        <v>36</v>
      </c>
      <c r="J1048" t="s">
        <v>25</v>
      </c>
      <c r="K1048">
        <f t="shared" si="64"/>
        <v>1977</v>
      </c>
      <c r="L1048" t="s">
        <v>6</v>
      </c>
      <c r="M1048" t="s">
        <v>7</v>
      </c>
      <c r="N1048" t="str">
        <f t="shared" si="65"/>
        <v>R1011</v>
      </c>
      <c r="O1048" t="str">
        <f t="shared" si="66"/>
        <v>29-Dec-1977</v>
      </c>
      <c r="P1048" s="10">
        <v>28488</v>
      </c>
      <c r="Q1048" s="13">
        <v>8520.0300000000007</v>
      </c>
      <c r="R1048" s="10">
        <v>45085</v>
      </c>
      <c r="S1048" t="str">
        <f t="shared" si="67"/>
        <v>45</v>
      </c>
    </row>
    <row r="1049" spans="1:19" x14ac:dyDescent="0.3">
      <c r="A1049" t="s">
        <v>1074</v>
      </c>
      <c r="B1049">
        <v>1979</v>
      </c>
      <c r="C1049" t="s">
        <v>29</v>
      </c>
      <c r="D1049">
        <v>13</v>
      </c>
      <c r="E1049">
        <v>3</v>
      </c>
      <c r="F1049">
        <v>8522</v>
      </c>
      <c r="G1049" t="s">
        <v>6</v>
      </c>
      <c r="H1049" t="s">
        <v>6</v>
      </c>
      <c r="I1049" t="s">
        <v>36</v>
      </c>
      <c r="J1049" t="s">
        <v>29</v>
      </c>
      <c r="K1049">
        <f t="shared" si="64"/>
        <v>1979</v>
      </c>
      <c r="L1049" t="s">
        <v>6</v>
      </c>
      <c r="M1049" t="s">
        <v>6</v>
      </c>
      <c r="N1049" t="str">
        <f t="shared" si="65"/>
        <v>R1011</v>
      </c>
      <c r="O1049" t="str">
        <f t="shared" si="66"/>
        <v>13-Aug-1979</v>
      </c>
      <c r="P1049" s="10">
        <v>29080</v>
      </c>
      <c r="Q1049" s="13">
        <v>8522</v>
      </c>
      <c r="R1049" s="10">
        <v>45085</v>
      </c>
      <c r="S1049" t="str">
        <f t="shared" si="67"/>
        <v>43</v>
      </c>
    </row>
    <row r="1050" spans="1:19" x14ac:dyDescent="0.3">
      <c r="A1050" t="s">
        <v>1075</v>
      </c>
      <c r="B1050">
        <v>1977</v>
      </c>
      <c r="C1050" t="s">
        <v>5</v>
      </c>
      <c r="D1050">
        <v>26</v>
      </c>
      <c r="E1050">
        <v>2</v>
      </c>
      <c r="F1050">
        <v>8527.5300000000007</v>
      </c>
      <c r="G1050" t="s">
        <v>6</v>
      </c>
      <c r="H1050" t="s">
        <v>6</v>
      </c>
      <c r="I1050" t="s">
        <v>8</v>
      </c>
      <c r="J1050" t="s">
        <v>5</v>
      </c>
      <c r="K1050">
        <f t="shared" si="64"/>
        <v>1977</v>
      </c>
      <c r="L1050" t="s">
        <v>6</v>
      </c>
      <c r="M1050" t="s">
        <v>6</v>
      </c>
      <c r="N1050" t="str">
        <f t="shared" si="65"/>
        <v>R1013</v>
      </c>
      <c r="O1050" t="str">
        <f t="shared" si="66"/>
        <v>26-Jul-1977</v>
      </c>
      <c r="P1050" s="10">
        <v>28332</v>
      </c>
      <c r="Q1050" s="13">
        <v>8527.5300000000007</v>
      </c>
      <c r="R1050" s="10">
        <v>45085</v>
      </c>
      <c r="S1050" t="str">
        <f t="shared" si="67"/>
        <v>45</v>
      </c>
    </row>
    <row r="1051" spans="1:19" x14ac:dyDescent="0.3">
      <c r="A1051" t="s">
        <v>1076</v>
      </c>
      <c r="C1051" t="s">
        <v>5</v>
      </c>
      <c r="D1051">
        <v>24</v>
      </c>
      <c r="E1051">
        <v>0</v>
      </c>
      <c r="F1051">
        <v>8534.67</v>
      </c>
      <c r="G1051" t="s">
        <v>6</v>
      </c>
      <c r="H1051" t="s">
        <v>7</v>
      </c>
      <c r="I1051" t="s">
        <v>241</v>
      </c>
      <c r="J1051" t="s">
        <v>5</v>
      </c>
      <c r="K1051" s="7">
        <f t="shared" si="64"/>
        <v>1982</v>
      </c>
      <c r="L1051" t="s">
        <v>6</v>
      </c>
      <c r="M1051" t="s">
        <v>7</v>
      </c>
      <c r="N1051" t="str">
        <f t="shared" si="65"/>
        <v>R1024</v>
      </c>
      <c r="O1051" t="str">
        <f t="shared" si="66"/>
        <v>24-Jul-1982</v>
      </c>
      <c r="P1051" s="10">
        <v>30156</v>
      </c>
      <c r="Q1051" s="13">
        <v>8534.67</v>
      </c>
      <c r="R1051" s="10">
        <v>45085</v>
      </c>
      <c r="S1051" t="str">
        <f t="shared" si="67"/>
        <v>40</v>
      </c>
    </row>
    <row r="1052" spans="1:19" x14ac:dyDescent="0.3">
      <c r="A1052" t="s">
        <v>1077</v>
      </c>
      <c r="B1052">
        <v>1981</v>
      </c>
      <c r="C1052" t="s">
        <v>25</v>
      </c>
      <c r="D1052">
        <v>27</v>
      </c>
      <c r="E1052">
        <v>3</v>
      </c>
      <c r="F1052">
        <v>8538.2900000000009</v>
      </c>
      <c r="G1052" t="s">
        <v>6</v>
      </c>
      <c r="H1052" t="s">
        <v>7</v>
      </c>
      <c r="I1052" t="s">
        <v>241</v>
      </c>
      <c r="J1052" t="s">
        <v>25</v>
      </c>
      <c r="K1052">
        <f t="shared" si="64"/>
        <v>1981</v>
      </c>
      <c r="L1052" t="s">
        <v>6</v>
      </c>
      <c r="M1052" t="s">
        <v>7</v>
      </c>
      <c r="N1052" t="str">
        <f t="shared" si="65"/>
        <v>R1024</v>
      </c>
      <c r="O1052" t="str">
        <f t="shared" si="66"/>
        <v>27-Dec-1981</v>
      </c>
      <c r="P1052" s="10">
        <v>29947</v>
      </c>
      <c r="Q1052" s="13">
        <v>8538.2900000000009</v>
      </c>
      <c r="R1052" s="10">
        <v>45085</v>
      </c>
      <c r="S1052" t="str">
        <f t="shared" si="67"/>
        <v>41</v>
      </c>
    </row>
    <row r="1053" spans="1:19" x14ac:dyDescent="0.3">
      <c r="A1053" t="s">
        <v>1078</v>
      </c>
      <c r="B1053">
        <v>1975</v>
      </c>
      <c r="C1053" t="s">
        <v>10</v>
      </c>
      <c r="D1053">
        <v>6</v>
      </c>
      <c r="E1053">
        <v>1</v>
      </c>
      <c r="F1053">
        <v>8539.67</v>
      </c>
      <c r="G1053" t="s">
        <v>6</v>
      </c>
      <c r="H1053" t="s">
        <v>7</v>
      </c>
      <c r="I1053" t="s">
        <v>36</v>
      </c>
      <c r="J1053" t="s">
        <v>10</v>
      </c>
      <c r="K1053">
        <f t="shared" si="64"/>
        <v>1975</v>
      </c>
      <c r="L1053" t="s">
        <v>6</v>
      </c>
      <c r="M1053" t="s">
        <v>7</v>
      </c>
      <c r="N1053" t="str">
        <f t="shared" si="65"/>
        <v>R1011</v>
      </c>
      <c r="O1053" t="str">
        <f t="shared" si="66"/>
        <v>6-Nov-1975</v>
      </c>
      <c r="P1053" s="10">
        <v>27704</v>
      </c>
      <c r="Q1053" s="13">
        <v>8539.67</v>
      </c>
      <c r="R1053" s="10">
        <v>45085</v>
      </c>
      <c r="S1053" t="str">
        <f t="shared" si="67"/>
        <v>47</v>
      </c>
    </row>
    <row r="1054" spans="1:19" x14ac:dyDescent="0.3">
      <c r="A1054" t="s">
        <v>1079</v>
      </c>
      <c r="C1054" t="s">
        <v>25</v>
      </c>
      <c r="D1054">
        <v>12</v>
      </c>
      <c r="E1054">
        <v>1</v>
      </c>
      <c r="F1054">
        <v>8547.69</v>
      </c>
      <c r="G1054" t="s">
        <v>6</v>
      </c>
      <c r="H1054" t="s">
        <v>11</v>
      </c>
      <c r="I1054" t="s">
        <v>8</v>
      </c>
      <c r="J1054" t="s">
        <v>25</v>
      </c>
      <c r="K1054" s="7">
        <f t="shared" si="64"/>
        <v>1982</v>
      </c>
      <c r="L1054" t="s">
        <v>6</v>
      </c>
      <c r="M1054" t="s">
        <v>11</v>
      </c>
      <c r="N1054" t="str">
        <f t="shared" si="65"/>
        <v>R1013</v>
      </c>
      <c r="O1054" t="str">
        <f t="shared" si="66"/>
        <v>12-Dec-1982</v>
      </c>
      <c r="P1054" s="10">
        <v>30297</v>
      </c>
      <c r="Q1054" s="13">
        <v>8547.69</v>
      </c>
      <c r="R1054" s="10">
        <v>45085</v>
      </c>
      <c r="S1054" t="str">
        <f t="shared" si="67"/>
        <v>40</v>
      </c>
    </row>
    <row r="1055" spans="1:19" x14ac:dyDescent="0.3">
      <c r="A1055" t="s">
        <v>1080</v>
      </c>
      <c r="B1055">
        <v>1975</v>
      </c>
      <c r="C1055" t="s">
        <v>29</v>
      </c>
      <c r="D1055">
        <v>6</v>
      </c>
      <c r="E1055">
        <v>1</v>
      </c>
      <c r="F1055">
        <v>8551.35</v>
      </c>
      <c r="G1055" t="s">
        <v>6</v>
      </c>
      <c r="H1055" t="s">
        <v>6</v>
      </c>
      <c r="I1055" t="s">
        <v>36</v>
      </c>
      <c r="J1055" t="s">
        <v>29</v>
      </c>
      <c r="K1055">
        <f t="shared" si="64"/>
        <v>1975</v>
      </c>
      <c r="L1055" t="s">
        <v>6</v>
      </c>
      <c r="M1055" t="s">
        <v>6</v>
      </c>
      <c r="N1055" t="str">
        <f t="shared" si="65"/>
        <v>R1011</v>
      </c>
      <c r="O1055" t="str">
        <f t="shared" si="66"/>
        <v>6-Aug-1975</v>
      </c>
      <c r="P1055" s="10">
        <v>27612</v>
      </c>
      <c r="Q1055" s="13">
        <v>8551.35</v>
      </c>
      <c r="R1055" s="10">
        <v>45085</v>
      </c>
      <c r="S1055" t="str">
        <f t="shared" si="67"/>
        <v>47</v>
      </c>
    </row>
    <row r="1056" spans="1:19" x14ac:dyDescent="0.3">
      <c r="A1056" t="s">
        <v>1081</v>
      </c>
      <c r="B1056">
        <v>1975</v>
      </c>
      <c r="C1056" t="s">
        <v>29</v>
      </c>
      <c r="D1056">
        <v>21</v>
      </c>
      <c r="E1056">
        <v>1</v>
      </c>
      <c r="F1056">
        <v>8556.91</v>
      </c>
      <c r="G1056" t="s">
        <v>6</v>
      </c>
      <c r="H1056" t="s">
        <v>11</v>
      </c>
      <c r="I1056" t="s">
        <v>36</v>
      </c>
      <c r="J1056" t="s">
        <v>29</v>
      </c>
      <c r="K1056">
        <f t="shared" si="64"/>
        <v>1975</v>
      </c>
      <c r="L1056" t="s">
        <v>6</v>
      </c>
      <c r="M1056" t="s">
        <v>11</v>
      </c>
      <c r="N1056" t="str">
        <f t="shared" si="65"/>
        <v>R1011</v>
      </c>
      <c r="O1056" t="str">
        <f t="shared" si="66"/>
        <v>21-Aug-1975</v>
      </c>
      <c r="P1056" s="10">
        <v>27627</v>
      </c>
      <c r="Q1056" s="13">
        <v>8556.91</v>
      </c>
      <c r="R1056" s="10">
        <v>45085</v>
      </c>
      <c r="S1056" t="str">
        <f t="shared" si="67"/>
        <v>47</v>
      </c>
    </row>
    <row r="1057" spans="1:19" x14ac:dyDescent="0.3">
      <c r="A1057" t="s">
        <v>1082</v>
      </c>
      <c r="B1057">
        <v>1988</v>
      </c>
      <c r="C1057" t="s">
        <v>15</v>
      </c>
      <c r="D1057">
        <v>21</v>
      </c>
      <c r="E1057">
        <v>3</v>
      </c>
      <c r="F1057">
        <v>8567.25</v>
      </c>
      <c r="G1057" t="s">
        <v>6</v>
      </c>
      <c r="H1057" t="s">
        <v>11</v>
      </c>
      <c r="I1057" t="s">
        <v>18</v>
      </c>
      <c r="J1057" t="s">
        <v>15</v>
      </c>
      <c r="K1057">
        <f t="shared" si="64"/>
        <v>1988</v>
      </c>
      <c r="L1057" t="s">
        <v>6</v>
      </c>
      <c r="M1057" t="s">
        <v>11</v>
      </c>
      <c r="N1057" t="str">
        <f t="shared" si="65"/>
        <v>R1012</v>
      </c>
      <c r="O1057" t="str">
        <f t="shared" si="66"/>
        <v>21-Sep-1988</v>
      </c>
      <c r="P1057" s="10">
        <v>32407</v>
      </c>
      <c r="Q1057" s="13">
        <v>8567.25</v>
      </c>
      <c r="R1057" s="10">
        <v>45085</v>
      </c>
      <c r="S1057" t="str">
        <f t="shared" si="67"/>
        <v>34</v>
      </c>
    </row>
    <row r="1058" spans="1:19" x14ac:dyDescent="0.3">
      <c r="A1058" t="s">
        <v>1083</v>
      </c>
      <c r="B1058">
        <v>1975</v>
      </c>
      <c r="C1058" t="s">
        <v>15</v>
      </c>
      <c r="D1058">
        <v>26</v>
      </c>
      <c r="E1058">
        <v>1</v>
      </c>
      <c r="F1058">
        <v>8569.86</v>
      </c>
      <c r="G1058" t="s">
        <v>6</v>
      </c>
      <c r="H1058" t="s">
        <v>7</v>
      </c>
      <c r="I1058" t="s">
        <v>8</v>
      </c>
      <c r="J1058" t="s">
        <v>15</v>
      </c>
      <c r="K1058">
        <f t="shared" si="64"/>
        <v>1975</v>
      </c>
      <c r="L1058" t="s">
        <v>6</v>
      </c>
      <c r="M1058" t="s">
        <v>7</v>
      </c>
      <c r="N1058" t="str">
        <f t="shared" si="65"/>
        <v>R1013</v>
      </c>
      <c r="O1058" t="str">
        <f t="shared" si="66"/>
        <v>26-Sep-1975</v>
      </c>
      <c r="P1058" s="10">
        <v>27663</v>
      </c>
      <c r="Q1058" s="13">
        <v>8569.86</v>
      </c>
      <c r="R1058" s="10">
        <v>45085</v>
      </c>
      <c r="S1058" t="str">
        <f t="shared" si="67"/>
        <v>47</v>
      </c>
    </row>
    <row r="1059" spans="1:19" x14ac:dyDescent="0.3">
      <c r="A1059" t="s">
        <v>1084</v>
      </c>
      <c r="B1059">
        <v>1982</v>
      </c>
      <c r="C1059" t="s">
        <v>25</v>
      </c>
      <c r="D1059">
        <v>6</v>
      </c>
      <c r="E1059">
        <v>3</v>
      </c>
      <c r="F1059">
        <v>8572.0400000000009</v>
      </c>
      <c r="G1059" t="s">
        <v>6</v>
      </c>
      <c r="H1059" t="s">
        <v>6</v>
      </c>
      <c r="I1059" t="s">
        <v>294</v>
      </c>
      <c r="J1059" t="s">
        <v>25</v>
      </c>
      <c r="K1059">
        <f t="shared" si="64"/>
        <v>1982</v>
      </c>
      <c r="L1059" t="s">
        <v>6</v>
      </c>
      <c r="M1059" t="s">
        <v>6</v>
      </c>
      <c r="N1059" t="str">
        <f t="shared" si="65"/>
        <v>R1021</v>
      </c>
      <c r="O1059" t="str">
        <f t="shared" si="66"/>
        <v>6-Dec-1982</v>
      </c>
      <c r="P1059" s="10">
        <v>30291</v>
      </c>
      <c r="Q1059" s="13">
        <v>8572.0400000000009</v>
      </c>
      <c r="R1059" s="10">
        <v>45085</v>
      </c>
      <c r="S1059" t="str">
        <f t="shared" si="67"/>
        <v>40</v>
      </c>
    </row>
    <row r="1060" spans="1:19" x14ac:dyDescent="0.3">
      <c r="A1060" t="s">
        <v>1085</v>
      </c>
      <c r="B1060">
        <v>1987</v>
      </c>
      <c r="C1060" t="s">
        <v>10</v>
      </c>
      <c r="D1060">
        <v>11</v>
      </c>
      <c r="E1060">
        <v>3</v>
      </c>
      <c r="F1060">
        <v>8573.2999999999993</v>
      </c>
      <c r="G1060" t="s">
        <v>6</v>
      </c>
      <c r="H1060" t="s">
        <v>6</v>
      </c>
      <c r="I1060" t="s">
        <v>294</v>
      </c>
      <c r="J1060" t="s">
        <v>10</v>
      </c>
      <c r="K1060">
        <f t="shared" si="64"/>
        <v>1987</v>
      </c>
      <c r="L1060" t="s">
        <v>6</v>
      </c>
      <c r="M1060" t="s">
        <v>6</v>
      </c>
      <c r="N1060" t="str">
        <f t="shared" si="65"/>
        <v>R1021</v>
      </c>
      <c r="O1060" t="str">
        <f t="shared" si="66"/>
        <v>11-Nov-1987</v>
      </c>
      <c r="P1060" s="10">
        <v>32092</v>
      </c>
      <c r="Q1060" s="13">
        <v>8573.2999999999993</v>
      </c>
      <c r="R1060" s="10">
        <v>45085</v>
      </c>
      <c r="S1060" t="str">
        <f t="shared" si="67"/>
        <v>35</v>
      </c>
    </row>
    <row r="1061" spans="1:19" x14ac:dyDescent="0.3">
      <c r="A1061" t="s">
        <v>1086</v>
      </c>
      <c r="B1061">
        <v>1983</v>
      </c>
      <c r="C1061" t="s">
        <v>25</v>
      </c>
      <c r="D1061">
        <v>30</v>
      </c>
      <c r="E1061">
        <v>5</v>
      </c>
      <c r="F1061">
        <v>8582.2999999999993</v>
      </c>
      <c r="G1061" t="s">
        <v>6</v>
      </c>
      <c r="H1061" t="s">
        <v>11</v>
      </c>
      <c r="I1061" t="s">
        <v>8</v>
      </c>
      <c r="J1061" t="s">
        <v>25</v>
      </c>
      <c r="K1061">
        <f t="shared" si="64"/>
        <v>1983</v>
      </c>
      <c r="L1061" t="s">
        <v>6</v>
      </c>
      <c r="M1061" t="s">
        <v>11</v>
      </c>
      <c r="N1061" t="str">
        <f t="shared" si="65"/>
        <v>R1013</v>
      </c>
      <c r="O1061" t="str">
        <f t="shared" si="66"/>
        <v>30-Dec-1983</v>
      </c>
      <c r="P1061" s="10">
        <v>30680</v>
      </c>
      <c r="Q1061" s="13">
        <v>8582.2999999999993</v>
      </c>
      <c r="R1061" s="10">
        <v>45085</v>
      </c>
      <c r="S1061" t="str">
        <f t="shared" si="67"/>
        <v>39</v>
      </c>
    </row>
    <row r="1062" spans="1:19" x14ac:dyDescent="0.3">
      <c r="A1062" t="s">
        <v>1087</v>
      </c>
      <c r="B1062">
        <v>1983</v>
      </c>
      <c r="C1062" t="s">
        <v>5</v>
      </c>
      <c r="D1062">
        <v>25</v>
      </c>
      <c r="E1062">
        <v>5</v>
      </c>
      <c r="F1062">
        <v>8596.83</v>
      </c>
      <c r="G1062" t="s">
        <v>6</v>
      </c>
      <c r="H1062" t="s">
        <v>7</v>
      </c>
      <c r="I1062" t="s">
        <v>8</v>
      </c>
      <c r="J1062" t="s">
        <v>5</v>
      </c>
      <c r="K1062">
        <f t="shared" si="64"/>
        <v>1983</v>
      </c>
      <c r="L1062" t="s">
        <v>6</v>
      </c>
      <c r="M1062" t="s">
        <v>7</v>
      </c>
      <c r="N1062" t="str">
        <f t="shared" si="65"/>
        <v>R1013</v>
      </c>
      <c r="O1062" t="str">
        <f t="shared" si="66"/>
        <v>25-Jul-1983</v>
      </c>
      <c r="P1062" s="10">
        <v>30522</v>
      </c>
      <c r="Q1062" s="13">
        <v>8596.83</v>
      </c>
      <c r="R1062" s="10">
        <v>45085</v>
      </c>
      <c r="S1062" t="str">
        <f t="shared" si="67"/>
        <v>39</v>
      </c>
    </row>
    <row r="1063" spans="1:19" x14ac:dyDescent="0.3">
      <c r="A1063" t="s">
        <v>1088</v>
      </c>
      <c r="B1063">
        <v>1973</v>
      </c>
      <c r="C1063" t="s">
        <v>5</v>
      </c>
      <c r="D1063">
        <v>11</v>
      </c>
      <c r="E1063">
        <v>0</v>
      </c>
      <c r="F1063">
        <v>8601.33</v>
      </c>
      <c r="G1063" t="s">
        <v>6</v>
      </c>
      <c r="H1063" t="s">
        <v>11</v>
      </c>
      <c r="I1063" t="s">
        <v>8</v>
      </c>
      <c r="J1063" t="s">
        <v>5</v>
      </c>
      <c r="K1063">
        <f t="shared" si="64"/>
        <v>1973</v>
      </c>
      <c r="L1063" t="s">
        <v>6</v>
      </c>
      <c r="M1063" t="s">
        <v>11</v>
      </c>
      <c r="N1063" t="str">
        <f t="shared" si="65"/>
        <v>R1013</v>
      </c>
      <c r="O1063" t="str">
        <f t="shared" si="66"/>
        <v>11-Jul-1973</v>
      </c>
      <c r="P1063" s="10">
        <v>26856</v>
      </c>
      <c r="Q1063" s="13">
        <v>8601.33</v>
      </c>
      <c r="R1063" s="10">
        <v>45085</v>
      </c>
      <c r="S1063" t="str">
        <f t="shared" si="67"/>
        <v>49</v>
      </c>
    </row>
    <row r="1064" spans="1:19" x14ac:dyDescent="0.3">
      <c r="A1064" t="s">
        <v>1089</v>
      </c>
      <c r="B1064">
        <v>1977</v>
      </c>
      <c r="C1064" t="s">
        <v>15</v>
      </c>
      <c r="D1064">
        <v>24</v>
      </c>
      <c r="E1064">
        <v>2</v>
      </c>
      <c r="F1064">
        <v>8603.82</v>
      </c>
      <c r="G1064" t="s">
        <v>6</v>
      </c>
      <c r="H1064" t="s">
        <v>11</v>
      </c>
      <c r="I1064" t="s">
        <v>160</v>
      </c>
      <c r="J1064" t="s">
        <v>15</v>
      </c>
      <c r="K1064">
        <f t="shared" si="64"/>
        <v>1977</v>
      </c>
      <c r="L1064" t="s">
        <v>6</v>
      </c>
      <c r="M1064" t="s">
        <v>11</v>
      </c>
      <c r="N1064" t="str">
        <f t="shared" si="65"/>
        <v>R1019</v>
      </c>
      <c r="O1064" t="str">
        <f t="shared" si="66"/>
        <v>24-Sep-1977</v>
      </c>
      <c r="P1064" s="10">
        <v>28392</v>
      </c>
      <c r="Q1064" s="13">
        <v>8603.82</v>
      </c>
      <c r="R1064" s="10">
        <v>45085</v>
      </c>
      <c r="S1064" t="str">
        <f t="shared" si="67"/>
        <v>45</v>
      </c>
    </row>
    <row r="1065" spans="1:19" x14ac:dyDescent="0.3">
      <c r="A1065" t="s">
        <v>1090</v>
      </c>
      <c r="B1065">
        <v>1977</v>
      </c>
      <c r="C1065" t="s">
        <v>10</v>
      </c>
      <c r="D1065">
        <v>12</v>
      </c>
      <c r="E1065">
        <v>2</v>
      </c>
      <c r="F1065">
        <v>8604.48</v>
      </c>
      <c r="G1065" t="s">
        <v>7</v>
      </c>
      <c r="H1065" t="s">
        <v>6</v>
      </c>
      <c r="I1065" t="s">
        <v>162</v>
      </c>
      <c r="J1065" t="s">
        <v>10</v>
      </c>
      <c r="K1065">
        <f t="shared" si="64"/>
        <v>1977</v>
      </c>
      <c r="L1065" t="s">
        <v>7</v>
      </c>
      <c r="M1065" t="s">
        <v>6</v>
      </c>
      <c r="N1065" t="str">
        <f t="shared" si="65"/>
        <v>R1016</v>
      </c>
      <c r="O1065" t="str">
        <f t="shared" si="66"/>
        <v>12-Nov-1977</v>
      </c>
      <c r="P1065" s="10">
        <v>28441</v>
      </c>
      <c r="Q1065" s="13">
        <v>8604.48</v>
      </c>
      <c r="R1065" s="10">
        <v>45085</v>
      </c>
      <c r="S1065" t="str">
        <f t="shared" si="67"/>
        <v>45</v>
      </c>
    </row>
    <row r="1066" spans="1:19" x14ac:dyDescent="0.3">
      <c r="A1066" t="s">
        <v>1091</v>
      </c>
      <c r="B1066">
        <v>1977</v>
      </c>
      <c r="C1066" t="s">
        <v>31</v>
      </c>
      <c r="D1066">
        <v>15</v>
      </c>
      <c r="E1066">
        <v>3</v>
      </c>
      <c r="F1066">
        <v>8605.36</v>
      </c>
      <c r="G1066" t="s">
        <v>6</v>
      </c>
      <c r="H1066" t="s">
        <v>6</v>
      </c>
      <c r="I1066" t="s">
        <v>8</v>
      </c>
      <c r="J1066" t="s">
        <v>31</v>
      </c>
      <c r="K1066">
        <f t="shared" si="64"/>
        <v>1977</v>
      </c>
      <c r="L1066" t="s">
        <v>6</v>
      </c>
      <c r="M1066" t="s">
        <v>6</v>
      </c>
      <c r="N1066" t="str">
        <f t="shared" si="65"/>
        <v>R1013</v>
      </c>
      <c r="O1066" t="str">
        <f t="shared" si="66"/>
        <v>15-Oct-1977</v>
      </c>
      <c r="P1066" s="10">
        <v>28413</v>
      </c>
      <c r="Q1066" s="13">
        <v>8605.36</v>
      </c>
      <c r="R1066" s="10">
        <v>45085</v>
      </c>
      <c r="S1066" t="str">
        <f t="shared" si="67"/>
        <v>45</v>
      </c>
    </row>
    <row r="1067" spans="1:19" x14ac:dyDescent="0.3">
      <c r="A1067" t="s">
        <v>1092</v>
      </c>
      <c r="B1067">
        <v>1979</v>
      </c>
      <c r="C1067" t="s">
        <v>5</v>
      </c>
      <c r="D1067">
        <v>17</v>
      </c>
      <c r="E1067">
        <v>3</v>
      </c>
      <c r="F1067">
        <v>8606.2199999999993</v>
      </c>
      <c r="G1067" t="s">
        <v>11</v>
      </c>
      <c r="H1067" t="s">
        <v>6</v>
      </c>
      <c r="I1067" t="s">
        <v>270</v>
      </c>
      <c r="J1067" t="s">
        <v>5</v>
      </c>
      <c r="K1067">
        <f t="shared" si="64"/>
        <v>1979</v>
      </c>
      <c r="L1067" t="s">
        <v>11</v>
      </c>
      <c r="M1067" t="s">
        <v>6</v>
      </c>
      <c r="N1067" t="str">
        <f t="shared" si="65"/>
        <v>R1014</v>
      </c>
      <c r="O1067" t="str">
        <f t="shared" si="66"/>
        <v>17-Jul-1979</v>
      </c>
      <c r="P1067" s="10">
        <v>29053</v>
      </c>
      <c r="Q1067" s="13">
        <v>8606.2199999999993</v>
      </c>
      <c r="R1067" s="10">
        <v>45085</v>
      </c>
      <c r="S1067" t="str">
        <f t="shared" si="67"/>
        <v>43</v>
      </c>
    </row>
    <row r="1068" spans="1:19" x14ac:dyDescent="0.3">
      <c r="A1068" t="s">
        <v>1093</v>
      </c>
      <c r="B1068">
        <v>1977</v>
      </c>
      <c r="C1068" t="s">
        <v>15</v>
      </c>
      <c r="D1068">
        <v>2</v>
      </c>
      <c r="E1068">
        <v>3</v>
      </c>
      <c r="F1068">
        <v>8615.2999999999993</v>
      </c>
      <c r="G1068" t="s">
        <v>6</v>
      </c>
      <c r="H1068" t="s">
        <v>7</v>
      </c>
      <c r="I1068" t="s">
        <v>36</v>
      </c>
      <c r="J1068" t="s">
        <v>15</v>
      </c>
      <c r="K1068">
        <f t="shared" si="64"/>
        <v>1977</v>
      </c>
      <c r="L1068" t="s">
        <v>6</v>
      </c>
      <c r="M1068" t="s">
        <v>7</v>
      </c>
      <c r="N1068" t="str">
        <f t="shared" si="65"/>
        <v>R1011</v>
      </c>
      <c r="O1068" t="str">
        <f t="shared" si="66"/>
        <v>2-Sep-1977</v>
      </c>
      <c r="P1068" s="10">
        <v>28370</v>
      </c>
      <c r="Q1068" s="13">
        <v>8615.2999999999993</v>
      </c>
      <c r="R1068" s="10">
        <v>45085</v>
      </c>
      <c r="S1068" t="str">
        <f t="shared" si="67"/>
        <v>45</v>
      </c>
    </row>
    <row r="1069" spans="1:19" x14ac:dyDescent="0.3">
      <c r="A1069" t="s">
        <v>1094</v>
      </c>
      <c r="B1069">
        <v>1975</v>
      </c>
      <c r="C1069" t="s">
        <v>29</v>
      </c>
      <c r="D1069">
        <v>3</v>
      </c>
      <c r="E1069">
        <v>1</v>
      </c>
      <c r="F1069">
        <v>8627.5400000000009</v>
      </c>
      <c r="G1069" t="s">
        <v>6</v>
      </c>
      <c r="H1069" t="s">
        <v>6</v>
      </c>
      <c r="I1069" t="s">
        <v>350</v>
      </c>
      <c r="J1069" t="s">
        <v>29</v>
      </c>
      <c r="K1069">
        <f t="shared" si="64"/>
        <v>1975</v>
      </c>
      <c r="L1069" t="s">
        <v>6</v>
      </c>
      <c r="M1069" t="s">
        <v>6</v>
      </c>
      <c r="N1069" t="str">
        <f t="shared" si="65"/>
        <v>R1017</v>
      </c>
      <c r="O1069" t="str">
        <f t="shared" si="66"/>
        <v>3-Aug-1975</v>
      </c>
      <c r="P1069" s="10">
        <v>27609</v>
      </c>
      <c r="Q1069" s="13">
        <v>8627.5400000000009</v>
      </c>
      <c r="R1069" s="10">
        <v>45085</v>
      </c>
      <c r="S1069" t="str">
        <f t="shared" si="67"/>
        <v>47</v>
      </c>
    </row>
    <row r="1070" spans="1:19" x14ac:dyDescent="0.3">
      <c r="A1070" t="s">
        <v>1095</v>
      </c>
      <c r="B1070">
        <v>1965</v>
      </c>
      <c r="C1070" t="s">
        <v>31</v>
      </c>
      <c r="D1070">
        <v>21</v>
      </c>
      <c r="E1070">
        <v>0</v>
      </c>
      <c r="F1070">
        <v>8665.09</v>
      </c>
      <c r="G1070" t="s">
        <v>7</v>
      </c>
      <c r="H1070" t="s">
        <v>6</v>
      </c>
      <c r="I1070" t="s">
        <v>18</v>
      </c>
      <c r="J1070" t="s">
        <v>31</v>
      </c>
      <c r="K1070">
        <f t="shared" si="64"/>
        <v>1965</v>
      </c>
      <c r="L1070" t="s">
        <v>7</v>
      </c>
      <c r="M1070" t="s">
        <v>6</v>
      </c>
      <c r="N1070" t="str">
        <f t="shared" si="65"/>
        <v>R1012</v>
      </c>
      <c r="O1070" t="str">
        <f t="shared" si="66"/>
        <v>21-Oct-1965</v>
      </c>
      <c r="P1070" s="10">
        <v>24036</v>
      </c>
      <c r="Q1070" s="13">
        <v>8665.09</v>
      </c>
      <c r="R1070" s="10">
        <v>45085</v>
      </c>
      <c r="S1070" t="str">
        <f t="shared" si="67"/>
        <v>57</v>
      </c>
    </row>
    <row r="1071" spans="1:19" x14ac:dyDescent="0.3">
      <c r="A1071" t="s">
        <v>1096</v>
      </c>
      <c r="B1071">
        <v>1969</v>
      </c>
      <c r="C1071" t="s">
        <v>29</v>
      </c>
      <c r="D1071">
        <v>10</v>
      </c>
      <c r="E1071">
        <v>0</v>
      </c>
      <c r="F1071">
        <v>8665.14</v>
      </c>
      <c r="G1071" t="s">
        <v>6</v>
      </c>
      <c r="H1071" t="s">
        <v>7</v>
      </c>
      <c r="I1071" t="s">
        <v>8</v>
      </c>
      <c r="J1071" t="s">
        <v>29</v>
      </c>
      <c r="K1071">
        <f t="shared" si="64"/>
        <v>1969</v>
      </c>
      <c r="L1071" t="s">
        <v>6</v>
      </c>
      <c r="M1071" t="s">
        <v>7</v>
      </c>
      <c r="N1071" t="str">
        <f t="shared" si="65"/>
        <v>R1013</v>
      </c>
      <c r="O1071" t="str">
        <f t="shared" si="66"/>
        <v>10-Aug-1969</v>
      </c>
      <c r="P1071" s="10">
        <v>25425</v>
      </c>
      <c r="Q1071" s="13">
        <v>8665.14</v>
      </c>
      <c r="R1071" s="10">
        <v>45085</v>
      </c>
      <c r="S1071" t="str">
        <f t="shared" si="67"/>
        <v>53</v>
      </c>
    </row>
    <row r="1072" spans="1:19" x14ac:dyDescent="0.3">
      <c r="A1072" t="s">
        <v>1097</v>
      </c>
      <c r="B1072">
        <v>1974</v>
      </c>
      <c r="C1072" t="s">
        <v>29</v>
      </c>
      <c r="D1072">
        <v>16</v>
      </c>
      <c r="E1072">
        <v>0</v>
      </c>
      <c r="F1072">
        <v>8671.19</v>
      </c>
      <c r="G1072" t="s">
        <v>6</v>
      </c>
      <c r="H1072" t="s">
        <v>11</v>
      </c>
      <c r="I1072" t="s">
        <v>18</v>
      </c>
      <c r="J1072" t="s">
        <v>29</v>
      </c>
      <c r="K1072">
        <f t="shared" si="64"/>
        <v>1974</v>
      </c>
      <c r="L1072" t="s">
        <v>6</v>
      </c>
      <c r="M1072" t="s">
        <v>11</v>
      </c>
      <c r="N1072" t="str">
        <f t="shared" si="65"/>
        <v>R1012</v>
      </c>
      <c r="O1072" t="str">
        <f t="shared" si="66"/>
        <v>16-Aug-1974</v>
      </c>
      <c r="P1072" s="10">
        <v>27257</v>
      </c>
      <c r="Q1072" s="13">
        <v>8671.19</v>
      </c>
      <c r="R1072" s="10">
        <v>45085</v>
      </c>
      <c r="S1072" t="str">
        <f t="shared" si="67"/>
        <v>48</v>
      </c>
    </row>
    <row r="1073" spans="1:19" x14ac:dyDescent="0.3">
      <c r="A1073" t="s">
        <v>1098</v>
      </c>
      <c r="B1073">
        <v>1973</v>
      </c>
      <c r="C1073" t="s">
        <v>31</v>
      </c>
      <c r="D1073">
        <v>11</v>
      </c>
      <c r="E1073">
        <v>0</v>
      </c>
      <c r="F1073">
        <v>8688.86</v>
      </c>
      <c r="G1073" t="s">
        <v>6</v>
      </c>
      <c r="H1073" t="s">
        <v>11</v>
      </c>
      <c r="I1073" t="s">
        <v>350</v>
      </c>
      <c r="J1073" t="s">
        <v>31</v>
      </c>
      <c r="K1073">
        <f t="shared" si="64"/>
        <v>1973</v>
      </c>
      <c r="L1073" t="s">
        <v>6</v>
      </c>
      <c r="M1073" t="s">
        <v>11</v>
      </c>
      <c r="N1073" t="str">
        <f t="shared" si="65"/>
        <v>R1017</v>
      </c>
      <c r="O1073" t="str">
        <f t="shared" si="66"/>
        <v>11-Oct-1973</v>
      </c>
      <c r="P1073" s="10">
        <v>26948</v>
      </c>
      <c r="Q1073" s="13">
        <v>8688.86</v>
      </c>
      <c r="R1073" s="10">
        <v>45085</v>
      </c>
      <c r="S1073" t="str">
        <f t="shared" si="67"/>
        <v>49</v>
      </c>
    </row>
    <row r="1074" spans="1:19" x14ac:dyDescent="0.3">
      <c r="A1074" t="s">
        <v>1099</v>
      </c>
      <c r="B1074">
        <v>1980</v>
      </c>
      <c r="C1074" t="s">
        <v>31</v>
      </c>
      <c r="D1074">
        <v>28</v>
      </c>
      <c r="E1074">
        <v>2</v>
      </c>
      <c r="F1074">
        <v>8701.84</v>
      </c>
      <c r="G1074" t="s">
        <v>6</v>
      </c>
      <c r="H1074" t="s">
        <v>7</v>
      </c>
      <c r="I1074" t="s">
        <v>294</v>
      </c>
      <c r="J1074" t="s">
        <v>31</v>
      </c>
      <c r="K1074">
        <f t="shared" si="64"/>
        <v>1980</v>
      </c>
      <c r="L1074" t="s">
        <v>6</v>
      </c>
      <c r="M1074" t="s">
        <v>7</v>
      </c>
      <c r="N1074" t="str">
        <f t="shared" si="65"/>
        <v>R1021</v>
      </c>
      <c r="O1074" t="str">
        <f t="shared" si="66"/>
        <v>28-Oct-1980</v>
      </c>
      <c r="P1074" s="10">
        <v>29522</v>
      </c>
      <c r="Q1074" s="13">
        <v>8701.84</v>
      </c>
      <c r="R1074" s="10">
        <v>45085</v>
      </c>
      <c r="S1074" t="str">
        <f t="shared" si="67"/>
        <v>42</v>
      </c>
    </row>
    <row r="1075" spans="1:19" x14ac:dyDescent="0.3">
      <c r="A1075" t="s">
        <v>1100</v>
      </c>
      <c r="B1075">
        <v>1973</v>
      </c>
      <c r="C1075" t="s">
        <v>13</v>
      </c>
      <c r="D1075">
        <v>25</v>
      </c>
      <c r="E1075">
        <v>1</v>
      </c>
      <c r="F1075">
        <v>8703.4599999999991</v>
      </c>
      <c r="G1075" t="s">
        <v>7</v>
      </c>
      <c r="H1075" t="s">
        <v>7</v>
      </c>
      <c r="I1075" t="s">
        <v>36</v>
      </c>
      <c r="J1075" t="s">
        <v>13</v>
      </c>
      <c r="K1075">
        <f t="shared" si="64"/>
        <v>1973</v>
      </c>
      <c r="L1075" t="s">
        <v>7</v>
      </c>
      <c r="M1075" t="s">
        <v>7</v>
      </c>
      <c r="N1075" t="str">
        <f t="shared" si="65"/>
        <v>R1011</v>
      </c>
      <c r="O1075" t="str">
        <f t="shared" si="66"/>
        <v>25-Jun-1973</v>
      </c>
      <c r="P1075" s="10">
        <v>26840</v>
      </c>
      <c r="Q1075" s="13">
        <v>8703.4599999999991</v>
      </c>
      <c r="R1075" s="10">
        <v>45085</v>
      </c>
      <c r="S1075" t="str">
        <f t="shared" si="67"/>
        <v>49</v>
      </c>
    </row>
    <row r="1076" spans="1:19" x14ac:dyDescent="0.3">
      <c r="A1076" t="s">
        <v>1101</v>
      </c>
      <c r="B1076">
        <v>1976</v>
      </c>
      <c r="C1076" t="s">
        <v>13</v>
      </c>
      <c r="D1076">
        <v>17</v>
      </c>
      <c r="E1076">
        <v>2</v>
      </c>
      <c r="F1076">
        <v>8733.23</v>
      </c>
      <c r="G1076" t="s">
        <v>6</v>
      </c>
      <c r="H1076" t="s">
        <v>7</v>
      </c>
      <c r="I1076" t="s">
        <v>18</v>
      </c>
      <c r="J1076" t="s">
        <v>13</v>
      </c>
      <c r="K1076">
        <f t="shared" si="64"/>
        <v>1976</v>
      </c>
      <c r="L1076" t="s">
        <v>6</v>
      </c>
      <c r="M1076" t="s">
        <v>7</v>
      </c>
      <c r="N1076" t="str">
        <f t="shared" si="65"/>
        <v>R1012</v>
      </c>
      <c r="O1076" t="str">
        <f t="shared" si="66"/>
        <v>17-Jun-1976</v>
      </c>
      <c r="P1076" s="10">
        <v>27928</v>
      </c>
      <c r="Q1076" s="13">
        <v>8733.23</v>
      </c>
      <c r="R1076" s="10">
        <v>45085</v>
      </c>
      <c r="S1076" t="str">
        <f t="shared" si="67"/>
        <v>46</v>
      </c>
    </row>
    <row r="1077" spans="1:19" x14ac:dyDescent="0.3">
      <c r="A1077" t="s">
        <v>1102</v>
      </c>
      <c r="B1077">
        <v>1999</v>
      </c>
      <c r="C1077" t="s">
        <v>29</v>
      </c>
      <c r="D1077">
        <v>23</v>
      </c>
      <c r="E1077">
        <v>0</v>
      </c>
      <c r="F1077">
        <v>8747.68</v>
      </c>
      <c r="G1077" t="s">
        <v>6</v>
      </c>
      <c r="H1077" t="s">
        <v>7</v>
      </c>
      <c r="I1077" t="s">
        <v>36</v>
      </c>
      <c r="J1077" t="s">
        <v>29</v>
      </c>
      <c r="K1077">
        <f t="shared" si="64"/>
        <v>1999</v>
      </c>
      <c r="L1077" t="s">
        <v>6</v>
      </c>
      <c r="M1077" t="s">
        <v>7</v>
      </c>
      <c r="N1077" t="str">
        <f t="shared" si="65"/>
        <v>R1011</v>
      </c>
      <c r="O1077" t="str">
        <f t="shared" si="66"/>
        <v>23-Aug-1999</v>
      </c>
      <c r="P1077" s="10">
        <v>36395</v>
      </c>
      <c r="Q1077" s="13">
        <v>8747.68</v>
      </c>
      <c r="R1077" s="10">
        <v>45085</v>
      </c>
      <c r="S1077" t="str">
        <f t="shared" si="67"/>
        <v>23</v>
      </c>
    </row>
    <row r="1078" spans="1:19" x14ac:dyDescent="0.3">
      <c r="A1078" t="s">
        <v>1103</v>
      </c>
      <c r="B1078">
        <v>1969</v>
      </c>
      <c r="C1078" t="s">
        <v>15</v>
      </c>
      <c r="D1078">
        <v>9</v>
      </c>
      <c r="E1078">
        <v>0</v>
      </c>
      <c r="F1078">
        <v>8760.1200000000008</v>
      </c>
      <c r="G1078" t="s">
        <v>6</v>
      </c>
      <c r="H1078" t="s">
        <v>11</v>
      </c>
      <c r="I1078" t="s">
        <v>8</v>
      </c>
      <c r="J1078" t="s">
        <v>15</v>
      </c>
      <c r="K1078">
        <f t="shared" si="64"/>
        <v>1969</v>
      </c>
      <c r="L1078" t="s">
        <v>6</v>
      </c>
      <c r="M1078" t="s">
        <v>11</v>
      </c>
      <c r="N1078" t="str">
        <f t="shared" si="65"/>
        <v>R1013</v>
      </c>
      <c r="O1078" t="str">
        <f t="shared" si="66"/>
        <v>9-Sep-1969</v>
      </c>
      <c r="P1078" s="10">
        <v>25455</v>
      </c>
      <c r="Q1078" s="13">
        <v>8760.1200000000008</v>
      </c>
      <c r="R1078" s="10">
        <v>45085</v>
      </c>
      <c r="S1078" t="str">
        <f t="shared" si="67"/>
        <v>53</v>
      </c>
    </row>
    <row r="1079" spans="1:19" x14ac:dyDescent="0.3">
      <c r="A1079" t="s">
        <v>1104</v>
      </c>
      <c r="B1079">
        <v>1974</v>
      </c>
      <c r="C1079" t="s">
        <v>15</v>
      </c>
      <c r="D1079">
        <v>6</v>
      </c>
      <c r="E1079">
        <v>1</v>
      </c>
      <c r="F1079">
        <v>8765.25</v>
      </c>
      <c r="G1079" t="s">
        <v>6</v>
      </c>
      <c r="H1079" t="s">
        <v>7</v>
      </c>
      <c r="I1079" t="s">
        <v>18</v>
      </c>
      <c r="J1079" t="s">
        <v>15</v>
      </c>
      <c r="K1079">
        <f t="shared" si="64"/>
        <v>1974</v>
      </c>
      <c r="L1079" t="s">
        <v>6</v>
      </c>
      <c r="M1079" t="s">
        <v>7</v>
      </c>
      <c r="N1079" t="str">
        <f t="shared" si="65"/>
        <v>R1012</v>
      </c>
      <c r="O1079" t="str">
        <f t="shared" si="66"/>
        <v>6-Sep-1974</v>
      </c>
      <c r="P1079" s="10">
        <v>27278</v>
      </c>
      <c r="Q1079" s="13">
        <v>8765.25</v>
      </c>
      <c r="R1079" s="10">
        <v>45085</v>
      </c>
      <c r="S1079" t="str">
        <f t="shared" si="67"/>
        <v>48</v>
      </c>
    </row>
    <row r="1080" spans="1:19" x14ac:dyDescent="0.3">
      <c r="A1080" t="s">
        <v>1105</v>
      </c>
      <c r="B1080">
        <v>1971</v>
      </c>
      <c r="C1080" t="s">
        <v>29</v>
      </c>
      <c r="D1080">
        <v>23</v>
      </c>
      <c r="E1080">
        <v>0</v>
      </c>
      <c r="F1080">
        <v>8782.4699999999993</v>
      </c>
      <c r="G1080" t="s">
        <v>6</v>
      </c>
      <c r="H1080" t="s">
        <v>7</v>
      </c>
      <c r="I1080" t="s">
        <v>36</v>
      </c>
      <c r="J1080" t="s">
        <v>29</v>
      </c>
      <c r="K1080">
        <f t="shared" si="64"/>
        <v>1971</v>
      </c>
      <c r="L1080" t="s">
        <v>6</v>
      </c>
      <c r="M1080" t="s">
        <v>7</v>
      </c>
      <c r="N1080" t="str">
        <f t="shared" si="65"/>
        <v>R1011</v>
      </c>
      <c r="O1080" t="str">
        <f t="shared" si="66"/>
        <v>23-Aug-1971</v>
      </c>
      <c r="P1080" s="10">
        <v>26168</v>
      </c>
      <c r="Q1080" s="13">
        <v>8782.4699999999993</v>
      </c>
      <c r="R1080" s="10">
        <v>45085</v>
      </c>
      <c r="S1080" t="str">
        <f t="shared" si="67"/>
        <v>51</v>
      </c>
    </row>
    <row r="1081" spans="1:19" x14ac:dyDescent="0.3">
      <c r="A1081" t="s">
        <v>1106</v>
      </c>
      <c r="B1081">
        <v>1971</v>
      </c>
      <c r="C1081" t="s">
        <v>13</v>
      </c>
      <c r="D1081">
        <v>18</v>
      </c>
      <c r="E1081">
        <v>0</v>
      </c>
      <c r="F1081">
        <v>8798.59</v>
      </c>
      <c r="G1081" t="s">
        <v>6</v>
      </c>
      <c r="H1081" t="s">
        <v>11</v>
      </c>
      <c r="I1081" t="s">
        <v>36</v>
      </c>
      <c r="J1081" t="s">
        <v>13</v>
      </c>
      <c r="K1081">
        <f t="shared" si="64"/>
        <v>1971</v>
      </c>
      <c r="L1081" t="s">
        <v>6</v>
      </c>
      <c r="M1081" t="s">
        <v>11</v>
      </c>
      <c r="N1081" t="str">
        <f t="shared" si="65"/>
        <v>R1011</v>
      </c>
      <c r="O1081" t="str">
        <f t="shared" si="66"/>
        <v>18-Jun-1971</v>
      </c>
      <c r="P1081" s="10">
        <v>26102</v>
      </c>
      <c r="Q1081" s="13">
        <v>8798.59</v>
      </c>
      <c r="R1081" s="10">
        <v>45085</v>
      </c>
      <c r="S1081" t="str">
        <f t="shared" si="67"/>
        <v>51</v>
      </c>
    </row>
    <row r="1082" spans="1:19" x14ac:dyDescent="0.3">
      <c r="A1082" t="s">
        <v>1107</v>
      </c>
      <c r="B1082">
        <v>1965</v>
      </c>
      <c r="C1082" t="s">
        <v>29</v>
      </c>
      <c r="D1082">
        <v>29</v>
      </c>
      <c r="E1082">
        <v>0</v>
      </c>
      <c r="F1082">
        <v>8800.49</v>
      </c>
      <c r="G1082" t="s">
        <v>7</v>
      </c>
      <c r="H1082" t="s">
        <v>6</v>
      </c>
      <c r="I1082" t="s">
        <v>8</v>
      </c>
      <c r="J1082" t="s">
        <v>29</v>
      </c>
      <c r="K1082">
        <f t="shared" si="64"/>
        <v>1965</v>
      </c>
      <c r="L1082" t="s">
        <v>7</v>
      </c>
      <c r="M1082" t="s">
        <v>6</v>
      </c>
      <c r="N1082" t="str">
        <f t="shared" si="65"/>
        <v>R1013</v>
      </c>
      <c r="O1082" t="str">
        <f t="shared" si="66"/>
        <v>29-Aug-1965</v>
      </c>
      <c r="P1082" s="10">
        <v>23983</v>
      </c>
      <c r="Q1082" s="13">
        <v>8800.49</v>
      </c>
      <c r="R1082" s="10">
        <v>45085</v>
      </c>
      <c r="S1082" t="str">
        <f t="shared" si="67"/>
        <v>57</v>
      </c>
    </row>
    <row r="1083" spans="1:19" x14ac:dyDescent="0.3">
      <c r="A1083" t="s">
        <v>1108</v>
      </c>
      <c r="B1083">
        <v>2001</v>
      </c>
      <c r="C1083" t="s">
        <v>10</v>
      </c>
      <c r="D1083">
        <v>7</v>
      </c>
      <c r="E1083">
        <v>0</v>
      </c>
      <c r="F1083">
        <v>8821.8799999999992</v>
      </c>
      <c r="G1083" t="s">
        <v>6</v>
      </c>
      <c r="H1083" t="s">
        <v>7</v>
      </c>
      <c r="I1083" t="s">
        <v>243</v>
      </c>
      <c r="J1083" t="s">
        <v>10</v>
      </c>
      <c r="K1083">
        <f t="shared" si="64"/>
        <v>2001</v>
      </c>
      <c r="L1083" t="s">
        <v>6</v>
      </c>
      <c r="M1083" t="s">
        <v>7</v>
      </c>
      <c r="N1083" t="str">
        <f t="shared" si="65"/>
        <v>R1023</v>
      </c>
      <c r="O1083" t="str">
        <f t="shared" si="66"/>
        <v>7-Nov-2001</v>
      </c>
      <c r="P1083" s="10">
        <v>37202</v>
      </c>
      <c r="Q1083" s="13">
        <v>8821.8799999999992</v>
      </c>
      <c r="R1083" s="10">
        <v>45085</v>
      </c>
      <c r="S1083" t="str">
        <f t="shared" si="67"/>
        <v>21</v>
      </c>
    </row>
    <row r="1084" spans="1:19" x14ac:dyDescent="0.3">
      <c r="A1084" t="s">
        <v>1109</v>
      </c>
      <c r="B1084">
        <v>1976</v>
      </c>
      <c r="C1084" t="s">
        <v>13</v>
      </c>
      <c r="D1084">
        <v>14</v>
      </c>
      <c r="E1084">
        <v>2</v>
      </c>
      <c r="F1084">
        <v>8823.2800000000007</v>
      </c>
      <c r="G1084" t="s">
        <v>6</v>
      </c>
      <c r="H1084" t="s">
        <v>11</v>
      </c>
      <c r="I1084" t="s">
        <v>36</v>
      </c>
      <c r="J1084" t="s">
        <v>13</v>
      </c>
      <c r="K1084">
        <f t="shared" si="64"/>
        <v>1976</v>
      </c>
      <c r="L1084" t="s">
        <v>6</v>
      </c>
      <c r="M1084" t="s">
        <v>11</v>
      </c>
      <c r="N1084" t="str">
        <f t="shared" si="65"/>
        <v>R1011</v>
      </c>
      <c r="O1084" t="str">
        <f t="shared" si="66"/>
        <v>14-Jun-1976</v>
      </c>
      <c r="P1084" s="10">
        <v>27925</v>
      </c>
      <c r="Q1084" s="13">
        <v>8823.2800000000007</v>
      </c>
      <c r="R1084" s="10">
        <v>45085</v>
      </c>
      <c r="S1084" t="str">
        <f t="shared" si="67"/>
        <v>46</v>
      </c>
    </row>
    <row r="1085" spans="1:19" x14ac:dyDescent="0.3">
      <c r="A1085" t="s">
        <v>1110</v>
      </c>
      <c r="B1085">
        <v>1976</v>
      </c>
      <c r="C1085" t="s">
        <v>31</v>
      </c>
      <c r="D1085">
        <v>19</v>
      </c>
      <c r="E1085">
        <v>1</v>
      </c>
      <c r="F1085">
        <v>8823.99</v>
      </c>
      <c r="G1085" t="s">
        <v>6</v>
      </c>
      <c r="H1085" t="s">
        <v>7</v>
      </c>
      <c r="I1085" t="s">
        <v>241</v>
      </c>
      <c r="J1085" t="s">
        <v>31</v>
      </c>
      <c r="K1085">
        <f t="shared" si="64"/>
        <v>1976</v>
      </c>
      <c r="L1085" t="s">
        <v>6</v>
      </c>
      <c r="M1085" t="s">
        <v>7</v>
      </c>
      <c r="N1085" t="str">
        <f t="shared" si="65"/>
        <v>R1024</v>
      </c>
      <c r="O1085" t="str">
        <f t="shared" si="66"/>
        <v>19-Oct-1976</v>
      </c>
      <c r="P1085" s="10">
        <v>28052</v>
      </c>
      <c r="Q1085" s="13">
        <v>8823.99</v>
      </c>
      <c r="R1085" s="10">
        <v>45085</v>
      </c>
      <c r="S1085" t="str">
        <f t="shared" si="67"/>
        <v>46</v>
      </c>
    </row>
    <row r="1086" spans="1:19" x14ac:dyDescent="0.3">
      <c r="A1086" t="s">
        <v>1111</v>
      </c>
      <c r="B1086">
        <v>1988</v>
      </c>
      <c r="C1086" t="s">
        <v>29</v>
      </c>
      <c r="D1086">
        <v>22</v>
      </c>
      <c r="E1086">
        <v>3</v>
      </c>
      <c r="F1086">
        <v>8824.27</v>
      </c>
      <c r="G1086" t="s">
        <v>6</v>
      </c>
      <c r="H1086" t="s">
        <v>11</v>
      </c>
      <c r="I1086" t="s">
        <v>194</v>
      </c>
      <c r="J1086" t="s">
        <v>29</v>
      </c>
      <c r="K1086">
        <f t="shared" si="64"/>
        <v>1988</v>
      </c>
      <c r="L1086" t="s">
        <v>6</v>
      </c>
      <c r="M1086" t="s">
        <v>11</v>
      </c>
      <c r="N1086" t="str">
        <f t="shared" si="65"/>
        <v>R1025</v>
      </c>
      <c r="O1086" t="str">
        <f t="shared" si="66"/>
        <v>22-Aug-1988</v>
      </c>
      <c r="P1086" s="10">
        <v>32377</v>
      </c>
      <c r="Q1086" s="13">
        <v>8824.27</v>
      </c>
      <c r="R1086" s="10">
        <v>45085</v>
      </c>
      <c r="S1086" t="str">
        <f t="shared" si="67"/>
        <v>34</v>
      </c>
    </row>
    <row r="1087" spans="1:19" x14ac:dyDescent="0.3">
      <c r="A1087" t="s">
        <v>1112</v>
      </c>
      <c r="B1087">
        <v>1976</v>
      </c>
      <c r="C1087" t="s">
        <v>5</v>
      </c>
      <c r="D1087">
        <v>14</v>
      </c>
      <c r="E1087">
        <v>2</v>
      </c>
      <c r="F1087">
        <v>8825.09</v>
      </c>
      <c r="G1087" t="s">
        <v>6</v>
      </c>
      <c r="H1087" t="s">
        <v>7</v>
      </c>
      <c r="I1087" t="s">
        <v>36</v>
      </c>
      <c r="J1087" t="s">
        <v>5</v>
      </c>
      <c r="K1087">
        <f t="shared" si="64"/>
        <v>1976</v>
      </c>
      <c r="L1087" t="s">
        <v>6</v>
      </c>
      <c r="M1087" t="s">
        <v>7</v>
      </c>
      <c r="N1087" t="str">
        <f t="shared" si="65"/>
        <v>R1011</v>
      </c>
      <c r="O1087" t="str">
        <f t="shared" si="66"/>
        <v>14-Jul-1976</v>
      </c>
      <c r="P1087" s="10">
        <v>27955</v>
      </c>
      <c r="Q1087" s="13">
        <v>8825.09</v>
      </c>
      <c r="R1087" s="10">
        <v>45085</v>
      </c>
      <c r="S1087" t="str">
        <f t="shared" si="67"/>
        <v>46</v>
      </c>
    </row>
    <row r="1088" spans="1:19" x14ac:dyDescent="0.3">
      <c r="A1088" t="s">
        <v>1113</v>
      </c>
      <c r="B1088">
        <v>1972</v>
      </c>
      <c r="C1088" t="s">
        <v>10</v>
      </c>
      <c r="D1088">
        <v>14</v>
      </c>
      <c r="E1088">
        <v>0</v>
      </c>
      <c r="F1088">
        <v>8827.2099999999991</v>
      </c>
      <c r="G1088" t="s">
        <v>7</v>
      </c>
      <c r="H1088" t="s">
        <v>11</v>
      </c>
      <c r="I1088" t="s">
        <v>18</v>
      </c>
      <c r="J1088" t="s">
        <v>10</v>
      </c>
      <c r="K1088">
        <f t="shared" si="64"/>
        <v>1972</v>
      </c>
      <c r="L1088" t="s">
        <v>7</v>
      </c>
      <c r="M1088" t="s">
        <v>11</v>
      </c>
      <c r="N1088" t="str">
        <f t="shared" si="65"/>
        <v>R1012</v>
      </c>
      <c r="O1088" t="str">
        <f t="shared" si="66"/>
        <v>14-Nov-1972</v>
      </c>
      <c r="P1088" s="10">
        <v>26617</v>
      </c>
      <c r="Q1088" s="13">
        <v>8827.2099999999991</v>
      </c>
      <c r="R1088" s="10">
        <v>45085</v>
      </c>
      <c r="S1088" t="str">
        <f t="shared" si="67"/>
        <v>50</v>
      </c>
    </row>
    <row r="1089" spans="1:19" x14ac:dyDescent="0.3">
      <c r="A1089" t="s">
        <v>1114</v>
      </c>
      <c r="B1089">
        <v>1972</v>
      </c>
      <c r="C1089" t="s">
        <v>10</v>
      </c>
      <c r="D1089">
        <v>22</v>
      </c>
      <c r="E1089">
        <v>0</v>
      </c>
      <c r="F1089">
        <v>8835.26</v>
      </c>
      <c r="G1089" t="s">
        <v>7</v>
      </c>
      <c r="H1089" t="s">
        <v>6</v>
      </c>
      <c r="I1089" t="s">
        <v>18</v>
      </c>
      <c r="J1089" t="s">
        <v>10</v>
      </c>
      <c r="K1089">
        <f t="shared" si="64"/>
        <v>1972</v>
      </c>
      <c r="L1089" t="s">
        <v>7</v>
      </c>
      <c r="M1089" t="s">
        <v>6</v>
      </c>
      <c r="N1089" t="str">
        <f t="shared" si="65"/>
        <v>R1012</v>
      </c>
      <c r="O1089" t="str">
        <f t="shared" si="66"/>
        <v>22-Nov-1972</v>
      </c>
      <c r="P1089" s="10">
        <v>26625</v>
      </c>
      <c r="Q1089" s="13">
        <v>8835.26</v>
      </c>
      <c r="R1089" s="10">
        <v>45085</v>
      </c>
      <c r="S1089" t="str">
        <f t="shared" si="67"/>
        <v>50</v>
      </c>
    </row>
    <row r="1090" spans="1:19" x14ac:dyDescent="0.3">
      <c r="A1090" t="s">
        <v>1115</v>
      </c>
      <c r="B1090">
        <v>1974</v>
      </c>
      <c r="C1090" t="s">
        <v>13</v>
      </c>
      <c r="D1090">
        <v>18</v>
      </c>
      <c r="E1090">
        <v>1</v>
      </c>
      <c r="F1090">
        <v>8871.15</v>
      </c>
      <c r="G1090" t="s">
        <v>6</v>
      </c>
      <c r="H1090" t="s">
        <v>7</v>
      </c>
      <c r="I1090" t="s">
        <v>8</v>
      </c>
      <c r="J1090" t="s">
        <v>13</v>
      </c>
      <c r="K1090">
        <f t="shared" si="64"/>
        <v>1974</v>
      </c>
      <c r="L1090" t="s">
        <v>6</v>
      </c>
      <c r="M1090" t="s">
        <v>7</v>
      </c>
      <c r="N1090" t="str">
        <f t="shared" si="65"/>
        <v>R1013</v>
      </c>
      <c r="O1090" t="str">
        <f t="shared" si="66"/>
        <v>18-Jun-1974</v>
      </c>
      <c r="P1090" s="10">
        <v>27198</v>
      </c>
      <c r="Q1090" s="13">
        <v>8871.15</v>
      </c>
      <c r="R1090" s="10">
        <v>45085</v>
      </c>
      <c r="S1090" t="str">
        <f t="shared" si="67"/>
        <v>48</v>
      </c>
    </row>
    <row r="1091" spans="1:19" x14ac:dyDescent="0.3">
      <c r="A1091" t="s">
        <v>1116</v>
      </c>
      <c r="B1091">
        <v>1973</v>
      </c>
      <c r="C1091" t="s">
        <v>15</v>
      </c>
      <c r="D1091">
        <v>9</v>
      </c>
      <c r="E1091">
        <v>0</v>
      </c>
      <c r="F1091">
        <v>8890.59</v>
      </c>
      <c r="G1091" t="s">
        <v>6</v>
      </c>
      <c r="H1091" t="s">
        <v>7</v>
      </c>
      <c r="I1091" t="s">
        <v>18</v>
      </c>
      <c r="J1091" t="s">
        <v>15</v>
      </c>
      <c r="K1091">
        <f t="shared" ref="K1091:K1154" si="68">INT(IF(ISBLANK(B1091),AVERAGE($B$2:$B$2344),B1091))</f>
        <v>1973</v>
      </c>
      <c r="L1091" t="s">
        <v>6</v>
      </c>
      <c r="M1091" t="s">
        <v>7</v>
      </c>
      <c r="N1091" t="str">
        <f t="shared" ref="N1091:N1154" si="69">IF(ISBLANK(I1091),"Unknown",I1091)</f>
        <v>R1012</v>
      </c>
      <c r="O1091" t="str">
        <f t="shared" ref="O1091:O1154" si="70">CONCATENATE(D1091,"-",J1091,"-",K1091)</f>
        <v>9-Sep-1973</v>
      </c>
      <c r="P1091" s="10">
        <v>26916</v>
      </c>
      <c r="Q1091" s="13">
        <v>8890.59</v>
      </c>
      <c r="R1091" s="10">
        <v>45085</v>
      </c>
      <c r="S1091" t="str">
        <f t="shared" ref="S1091:S1154" si="71">TEXT($R$2-P1091,"Y")</f>
        <v>49</v>
      </c>
    </row>
    <row r="1092" spans="1:19" x14ac:dyDescent="0.3">
      <c r="A1092" t="s">
        <v>1117</v>
      </c>
      <c r="B1092">
        <v>1978</v>
      </c>
      <c r="C1092" t="s">
        <v>25</v>
      </c>
      <c r="D1092">
        <v>16</v>
      </c>
      <c r="E1092">
        <v>3</v>
      </c>
      <c r="F1092">
        <v>8891.14</v>
      </c>
      <c r="G1092" t="s">
        <v>6</v>
      </c>
      <c r="H1092" t="s">
        <v>7</v>
      </c>
      <c r="I1092" t="s">
        <v>350</v>
      </c>
      <c r="J1092" t="s">
        <v>25</v>
      </c>
      <c r="K1092">
        <f t="shared" si="68"/>
        <v>1978</v>
      </c>
      <c r="L1092" t="s">
        <v>6</v>
      </c>
      <c r="M1092" t="s">
        <v>7</v>
      </c>
      <c r="N1092" t="str">
        <f t="shared" si="69"/>
        <v>R1017</v>
      </c>
      <c r="O1092" t="str">
        <f t="shared" si="70"/>
        <v>16-Dec-1978</v>
      </c>
      <c r="P1092" s="10">
        <v>28840</v>
      </c>
      <c r="Q1092" s="13">
        <v>8891.14</v>
      </c>
      <c r="R1092" s="10">
        <v>45085</v>
      </c>
      <c r="S1092" t="str">
        <f t="shared" si="71"/>
        <v>44</v>
      </c>
    </row>
    <row r="1093" spans="1:19" x14ac:dyDescent="0.3">
      <c r="A1093" t="s">
        <v>1118</v>
      </c>
      <c r="B1093">
        <v>1997</v>
      </c>
      <c r="C1093" t="s">
        <v>10</v>
      </c>
      <c r="D1093">
        <v>28</v>
      </c>
      <c r="E1093">
        <v>0</v>
      </c>
      <c r="F1093">
        <v>8906.14</v>
      </c>
      <c r="G1093" t="s">
        <v>6</v>
      </c>
      <c r="H1093" t="s">
        <v>6</v>
      </c>
      <c r="I1093" t="s">
        <v>18</v>
      </c>
      <c r="J1093" t="s">
        <v>10</v>
      </c>
      <c r="K1093">
        <f t="shared" si="68"/>
        <v>1997</v>
      </c>
      <c r="L1093" t="s">
        <v>6</v>
      </c>
      <c r="M1093" t="s">
        <v>6</v>
      </c>
      <c r="N1093" t="str">
        <f t="shared" si="69"/>
        <v>R1012</v>
      </c>
      <c r="O1093" t="str">
        <f t="shared" si="70"/>
        <v>28-Nov-1997</v>
      </c>
      <c r="P1093" s="10">
        <v>35762</v>
      </c>
      <c r="Q1093" s="13">
        <v>8906.14</v>
      </c>
      <c r="R1093" s="10">
        <v>45085</v>
      </c>
      <c r="S1093" t="str">
        <f t="shared" si="71"/>
        <v>25</v>
      </c>
    </row>
    <row r="1094" spans="1:19" x14ac:dyDescent="0.3">
      <c r="A1094" t="s">
        <v>1119</v>
      </c>
      <c r="B1094">
        <v>1967</v>
      </c>
      <c r="C1094" t="s">
        <v>15</v>
      </c>
      <c r="D1094">
        <v>6</v>
      </c>
      <c r="E1094">
        <v>0</v>
      </c>
      <c r="F1094">
        <v>8908.4699999999993</v>
      </c>
      <c r="G1094" t="s">
        <v>7</v>
      </c>
      <c r="H1094" t="s">
        <v>6</v>
      </c>
      <c r="I1094" t="s">
        <v>8</v>
      </c>
      <c r="J1094" t="s">
        <v>15</v>
      </c>
      <c r="K1094">
        <f t="shared" si="68"/>
        <v>1967</v>
      </c>
      <c r="L1094" t="s">
        <v>7</v>
      </c>
      <c r="M1094" t="s">
        <v>6</v>
      </c>
      <c r="N1094" t="str">
        <f t="shared" si="69"/>
        <v>R1013</v>
      </c>
      <c r="O1094" t="str">
        <f t="shared" si="70"/>
        <v>6-Sep-1967</v>
      </c>
      <c r="P1094" s="10">
        <v>24721</v>
      </c>
      <c r="Q1094" s="13">
        <v>8908.4699999999993</v>
      </c>
      <c r="R1094" s="10">
        <v>45085</v>
      </c>
      <c r="S1094" t="str">
        <f t="shared" si="71"/>
        <v>55</v>
      </c>
    </row>
    <row r="1095" spans="1:19" x14ac:dyDescent="0.3">
      <c r="A1095" t="s">
        <v>1120</v>
      </c>
      <c r="B1095">
        <v>1975</v>
      </c>
      <c r="C1095" t="s">
        <v>5</v>
      </c>
      <c r="D1095">
        <v>7</v>
      </c>
      <c r="E1095">
        <v>1</v>
      </c>
      <c r="F1095">
        <v>8930.93</v>
      </c>
      <c r="G1095" t="s">
        <v>6</v>
      </c>
      <c r="H1095" t="s">
        <v>6</v>
      </c>
      <c r="I1095" t="s">
        <v>18</v>
      </c>
      <c r="J1095" t="s">
        <v>5</v>
      </c>
      <c r="K1095">
        <f t="shared" si="68"/>
        <v>1975</v>
      </c>
      <c r="L1095" t="s">
        <v>6</v>
      </c>
      <c r="M1095" t="s">
        <v>6</v>
      </c>
      <c r="N1095" t="str">
        <f t="shared" si="69"/>
        <v>R1012</v>
      </c>
      <c r="O1095" t="str">
        <f t="shared" si="70"/>
        <v>7-Jul-1975</v>
      </c>
      <c r="P1095" s="10">
        <v>27582</v>
      </c>
      <c r="Q1095" s="13">
        <v>8930.93</v>
      </c>
      <c r="R1095" s="10">
        <v>45085</v>
      </c>
      <c r="S1095" t="str">
        <f t="shared" si="71"/>
        <v>47</v>
      </c>
    </row>
    <row r="1096" spans="1:19" x14ac:dyDescent="0.3">
      <c r="A1096" t="s">
        <v>1121</v>
      </c>
      <c r="B1096">
        <v>1972</v>
      </c>
      <c r="C1096" t="s">
        <v>13</v>
      </c>
      <c r="D1096">
        <v>6</v>
      </c>
      <c r="E1096">
        <v>0</v>
      </c>
      <c r="F1096">
        <v>8932.08</v>
      </c>
      <c r="G1096" t="s">
        <v>6</v>
      </c>
      <c r="H1096" t="s">
        <v>11</v>
      </c>
      <c r="I1096" t="s">
        <v>36</v>
      </c>
      <c r="J1096" t="s">
        <v>13</v>
      </c>
      <c r="K1096">
        <f t="shared" si="68"/>
        <v>1972</v>
      </c>
      <c r="L1096" t="s">
        <v>6</v>
      </c>
      <c r="M1096" t="s">
        <v>11</v>
      </c>
      <c r="N1096" t="str">
        <f t="shared" si="69"/>
        <v>R1011</v>
      </c>
      <c r="O1096" t="str">
        <f t="shared" si="70"/>
        <v>6-Jun-1972</v>
      </c>
      <c r="P1096" s="10">
        <v>26456</v>
      </c>
      <c r="Q1096" s="13">
        <v>8932.08</v>
      </c>
      <c r="R1096" s="10">
        <v>45085</v>
      </c>
      <c r="S1096" t="str">
        <f t="shared" si="71"/>
        <v>51</v>
      </c>
    </row>
    <row r="1097" spans="1:19" x14ac:dyDescent="0.3">
      <c r="A1097" t="s">
        <v>1122</v>
      </c>
      <c r="B1097">
        <v>1976</v>
      </c>
      <c r="C1097" t="s">
        <v>25</v>
      </c>
      <c r="D1097">
        <v>25</v>
      </c>
      <c r="E1097">
        <v>3</v>
      </c>
      <c r="F1097">
        <v>8944.1200000000008</v>
      </c>
      <c r="G1097" t="s">
        <v>7</v>
      </c>
      <c r="H1097" t="s">
        <v>6</v>
      </c>
      <c r="I1097" t="s">
        <v>8</v>
      </c>
      <c r="J1097" t="s">
        <v>25</v>
      </c>
      <c r="K1097">
        <f t="shared" si="68"/>
        <v>1976</v>
      </c>
      <c r="L1097" t="s">
        <v>7</v>
      </c>
      <c r="M1097" t="s">
        <v>6</v>
      </c>
      <c r="N1097" t="str">
        <f t="shared" si="69"/>
        <v>R1013</v>
      </c>
      <c r="O1097" t="str">
        <f t="shared" si="70"/>
        <v>25-Dec-1976</v>
      </c>
      <c r="P1097" s="10">
        <v>28119</v>
      </c>
      <c r="Q1097" s="13">
        <v>8944.1200000000008</v>
      </c>
      <c r="R1097" s="10">
        <v>45085</v>
      </c>
      <c r="S1097" t="str">
        <f t="shared" si="71"/>
        <v>46</v>
      </c>
    </row>
    <row r="1098" spans="1:19" x14ac:dyDescent="0.3">
      <c r="A1098" t="s">
        <v>1123</v>
      </c>
      <c r="B1098">
        <v>1992</v>
      </c>
      <c r="C1098" t="s">
        <v>15</v>
      </c>
      <c r="D1098">
        <v>27</v>
      </c>
      <c r="E1098">
        <v>0</v>
      </c>
      <c r="F1098">
        <v>8954.99</v>
      </c>
      <c r="G1098" t="s">
        <v>6</v>
      </c>
      <c r="H1098" t="s">
        <v>7</v>
      </c>
      <c r="I1098" t="s">
        <v>529</v>
      </c>
      <c r="J1098" t="s">
        <v>15</v>
      </c>
      <c r="K1098">
        <f t="shared" si="68"/>
        <v>1992</v>
      </c>
      <c r="L1098" t="s">
        <v>6</v>
      </c>
      <c r="M1098" t="s">
        <v>7</v>
      </c>
      <c r="N1098" t="str">
        <f t="shared" si="69"/>
        <v>R1026</v>
      </c>
      <c r="O1098" t="str">
        <f t="shared" si="70"/>
        <v>27-Sep-1992</v>
      </c>
      <c r="P1098" s="10">
        <v>33874</v>
      </c>
      <c r="Q1098" s="13">
        <v>8954.99</v>
      </c>
      <c r="R1098" s="10">
        <v>45085</v>
      </c>
      <c r="S1098" t="str">
        <f t="shared" si="71"/>
        <v>30</v>
      </c>
    </row>
    <row r="1099" spans="1:19" x14ac:dyDescent="0.3">
      <c r="A1099" t="s">
        <v>1124</v>
      </c>
      <c r="B1099">
        <v>1974</v>
      </c>
      <c r="C1099" t="s">
        <v>29</v>
      </c>
      <c r="D1099">
        <v>17</v>
      </c>
      <c r="E1099">
        <v>1</v>
      </c>
      <c r="F1099">
        <v>8964.06</v>
      </c>
      <c r="G1099" t="s">
        <v>7</v>
      </c>
      <c r="H1099" t="s">
        <v>6</v>
      </c>
      <c r="I1099" t="s">
        <v>162</v>
      </c>
      <c r="J1099" t="s">
        <v>29</v>
      </c>
      <c r="K1099">
        <f t="shared" si="68"/>
        <v>1974</v>
      </c>
      <c r="L1099" t="s">
        <v>7</v>
      </c>
      <c r="M1099" t="s">
        <v>6</v>
      </c>
      <c r="N1099" t="str">
        <f t="shared" si="69"/>
        <v>R1016</v>
      </c>
      <c r="O1099" t="str">
        <f t="shared" si="70"/>
        <v>17-Aug-1974</v>
      </c>
      <c r="P1099" s="10">
        <v>27258</v>
      </c>
      <c r="Q1099" s="13">
        <v>8964.06</v>
      </c>
      <c r="R1099" s="10">
        <v>45085</v>
      </c>
      <c r="S1099" t="str">
        <f t="shared" si="71"/>
        <v>48</v>
      </c>
    </row>
    <row r="1100" spans="1:19" x14ac:dyDescent="0.3">
      <c r="A1100" t="s">
        <v>1125</v>
      </c>
      <c r="B1100">
        <v>1983</v>
      </c>
      <c r="C1100" t="s">
        <v>5</v>
      </c>
      <c r="D1100">
        <v>15</v>
      </c>
      <c r="E1100">
        <v>5</v>
      </c>
      <c r="F1100">
        <v>8965.7999999999993</v>
      </c>
      <c r="G1100" t="s">
        <v>6</v>
      </c>
      <c r="H1100" t="s">
        <v>7</v>
      </c>
      <c r="I1100" t="s">
        <v>18</v>
      </c>
      <c r="J1100" t="s">
        <v>5</v>
      </c>
      <c r="K1100">
        <f t="shared" si="68"/>
        <v>1983</v>
      </c>
      <c r="L1100" t="s">
        <v>6</v>
      </c>
      <c r="M1100" t="s">
        <v>7</v>
      </c>
      <c r="N1100" t="str">
        <f t="shared" si="69"/>
        <v>R1012</v>
      </c>
      <c r="O1100" t="str">
        <f t="shared" si="70"/>
        <v>15-Jul-1983</v>
      </c>
      <c r="P1100" s="10">
        <v>30512</v>
      </c>
      <c r="Q1100" s="13">
        <v>8965.7999999999993</v>
      </c>
      <c r="R1100" s="10">
        <v>45085</v>
      </c>
      <c r="S1100" t="str">
        <f t="shared" si="71"/>
        <v>39</v>
      </c>
    </row>
    <row r="1101" spans="1:19" x14ac:dyDescent="0.3">
      <c r="A1101" t="s">
        <v>1126</v>
      </c>
      <c r="B1101">
        <v>1974</v>
      </c>
      <c r="C1101" t="s">
        <v>15</v>
      </c>
      <c r="D1101">
        <v>8</v>
      </c>
      <c r="E1101">
        <v>2</v>
      </c>
      <c r="F1101">
        <v>8968.33</v>
      </c>
      <c r="G1101" t="s">
        <v>7</v>
      </c>
      <c r="H1101" t="s">
        <v>6</v>
      </c>
      <c r="I1101" t="s">
        <v>36</v>
      </c>
      <c r="J1101" t="s">
        <v>15</v>
      </c>
      <c r="K1101">
        <f t="shared" si="68"/>
        <v>1974</v>
      </c>
      <c r="L1101" t="s">
        <v>7</v>
      </c>
      <c r="M1101" t="s">
        <v>6</v>
      </c>
      <c r="N1101" t="str">
        <f t="shared" si="69"/>
        <v>R1011</v>
      </c>
      <c r="O1101" t="str">
        <f t="shared" si="70"/>
        <v>8-Sep-1974</v>
      </c>
      <c r="P1101" s="10">
        <v>27280</v>
      </c>
      <c r="Q1101" s="13">
        <v>8968.33</v>
      </c>
      <c r="R1101" s="10">
        <v>45085</v>
      </c>
      <c r="S1101" t="str">
        <f t="shared" si="71"/>
        <v>48</v>
      </c>
    </row>
    <row r="1102" spans="1:19" x14ac:dyDescent="0.3">
      <c r="A1102" t="s">
        <v>1127</v>
      </c>
      <c r="B1102">
        <v>1974</v>
      </c>
      <c r="C1102" t="s">
        <v>5</v>
      </c>
      <c r="D1102">
        <v>21</v>
      </c>
      <c r="E1102">
        <v>2</v>
      </c>
      <c r="F1102">
        <v>8978.19</v>
      </c>
      <c r="G1102" t="s">
        <v>6</v>
      </c>
      <c r="H1102" t="s">
        <v>6</v>
      </c>
      <c r="I1102" t="s">
        <v>8</v>
      </c>
      <c r="J1102" t="s">
        <v>5</v>
      </c>
      <c r="K1102">
        <f t="shared" si="68"/>
        <v>1974</v>
      </c>
      <c r="L1102" t="s">
        <v>6</v>
      </c>
      <c r="M1102" t="s">
        <v>6</v>
      </c>
      <c r="N1102" t="str">
        <f t="shared" si="69"/>
        <v>R1013</v>
      </c>
      <c r="O1102" t="str">
        <f t="shared" si="70"/>
        <v>21-Jul-1974</v>
      </c>
      <c r="P1102" s="10">
        <v>27231</v>
      </c>
      <c r="Q1102" s="13">
        <v>8978.19</v>
      </c>
      <c r="R1102" s="10">
        <v>45085</v>
      </c>
      <c r="S1102" t="str">
        <f t="shared" si="71"/>
        <v>48</v>
      </c>
    </row>
    <row r="1103" spans="1:19" x14ac:dyDescent="0.3">
      <c r="A1103" t="s">
        <v>1128</v>
      </c>
      <c r="B1103">
        <v>1973</v>
      </c>
      <c r="C1103" t="s">
        <v>31</v>
      </c>
      <c r="D1103">
        <v>11</v>
      </c>
      <c r="E1103">
        <v>0</v>
      </c>
      <c r="F1103">
        <v>8988.16</v>
      </c>
      <c r="G1103" t="s">
        <v>6</v>
      </c>
      <c r="H1103" t="s">
        <v>11</v>
      </c>
      <c r="I1103" t="s">
        <v>18</v>
      </c>
      <c r="J1103" t="s">
        <v>31</v>
      </c>
      <c r="K1103">
        <f t="shared" si="68"/>
        <v>1973</v>
      </c>
      <c r="L1103" t="s">
        <v>6</v>
      </c>
      <c r="M1103" t="s">
        <v>11</v>
      </c>
      <c r="N1103" t="str">
        <f t="shared" si="69"/>
        <v>R1012</v>
      </c>
      <c r="O1103" t="str">
        <f t="shared" si="70"/>
        <v>11-Oct-1973</v>
      </c>
      <c r="P1103" s="10">
        <v>26948</v>
      </c>
      <c r="Q1103" s="13">
        <v>8988.16</v>
      </c>
      <c r="R1103" s="10">
        <v>45085</v>
      </c>
      <c r="S1103" t="str">
        <f t="shared" si="71"/>
        <v>49</v>
      </c>
    </row>
    <row r="1104" spans="1:19" x14ac:dyDescent="0.3">
      <c r="A1104" t="s">
        <v>1129</v>
      </c>
      <c r="B1104">
        <v>1979</v>
      </c>
      <c r="C1104" t="s">
        <v>25</v>
      </c>
      <c r="D1104">
        <v>16</v>
      </c>
      <c r="E1104">
        <v>2</v>
      </c>
      <c r="F1104">
        <v>8998.43</v>
      </c>
      <c r="G1104" t="s">
        <v>6</v>
      </c>
      <c r="H1104" t="s">
        <v>11</v>
      </c>
      <c r="I1104" t="s">
        <v>194</v>
      </c>
      <c r="J1104" t="s">
        <v>25</v>
      </c>
      <c r="K1104">
        <f t="shared" si="68"/>
        <v>1979</v>
      </c>
      <c r="L1104" t="s">
        <v>6</v>
      </c>
      <c r="M1104" t="s">
        <v>11</v>
      </c>
      <c r="N1104" t="str">
        <f t="shared" si="69"/>
        <v>R1025</v>
      </c>
      <c r="O1104" t="str">
        <f t="shared" si="70"/>
        <v>16-Dec-1979</v>
      </c>
      <c r="P1104" s="10">
        <v>29205</v>
      </c>
      <c r="Q1104" s="13">
        <v>8998.43</v>
      </c>
      <c r="R1104" s="10">
        <v>45085</v>
      </c>
      <c r="S1104" t="str">
        <f t="shared" si="71"/>
        <v>43</v>
      </c>
    </row>
    <row r="1105" spans="1:19" x14ac:dyDescent="0.3">
      <c r="A1105" t="s">
        <v>1130</v>
      </c>
      <c r="B1105">
        <v>1993</v>
      </c>
      <c r="C1105" t="s">
        <v>25</v>
      </c>
      <c r="D1105">
        <v>1</v>
      </c>
      <c r="E1105">
        <v>0</v>
      </c>
      <c r="F1105">
        <v>9010.2000000000007</v>
      </c>
      <c r="G1105" t="s">
        <v>6</v>
      </c>
      <c r="H1105" t="s">
        <v>7</v>
      </c>
      <c r="I1105" t="s">
        <v>529</v>
      </c>
      <c r="J1105" t="s">
        <v>25</v>
      </c>
      <c r="K1105">
        <f t="shared" si="68"/>
        <v>1993</v>
      </c>
      <c r="L1105" t="s">
        <v>6</v>
      </c>
      <c r="M1105" t="s">
        <v>7</v>
      </c>
      <c r="N1105" t="str">
        <f t="shared" si="69"/>
        <v>R1026</v>
      </c>
      <c r="O1105" t="str">
        <f t="shared" si="70"/>
        <v>1-Dec-1993</v>
      </c>
      <c r="P1105" s="10">
        <v>34304</v>
      </c>
      <c r="Q1105" s="13">
        <v>9010.2000000000007</v>
      </c>
      <c r="R1105" s="10">
        <v>45085</v>
      </c>
      <c r="S1105" t="str">
        <f t="shared" si="71"/>
        <v>29</v>
      </c>
    </row>
    <row r="1106" spans="1:19" x14ac:dyDescent="0.3">
      <c r="A1106" t="s">
        <v>1131</v>
      </c>
      <c r="B1106">
        <v>1972</v>
      </c>
      <c r="C1106" t="s">
        <v>25</v>
      </c>
      <c r="D1106">
        <v>7</v>
      </c>
      <c r="E1106">
        <v>1</v>
      </c>
      <c r="F1106">
        <v>9048.0300000000007</v>
      </c>
      <c r="G1106" t="s">
        <v>6</v>
      </c>
      <c r="H1106" t="s">
        <v>6</v>
      </c>
      <c r="I1106" t="s">
        <v>8</v>
      </c>
      <c r="J1106" t="s">
        <v>25</v>
      </c>
      <c r="K1106">
        <f t="shared" si="68"/>
        <v>1972</v>
      </c>
      <c r="L1106" t="s">
        <v>6</v>
      </c>
      <c r="M1106" t="s">
        <v>6</v>
      </c>
      <c r="N1106" t="str">
        <f t="shared" si="69"/>
        <v>R1013</v>
      </c>
      <c r="O1106" t="str">
        <f t="shared" si="70"/>
        <v>7-Dec-1972</v>
      </c>
      <c r="P1106" s="10">
        <v>26640</v>
      </c>
      <c r="Q1106" s="13">
        <v>9048.0300000000007</v>
      </c>
      <c r="R1106" s="10">
        <v>45085</v>
      </c>
      <c r="S1106" t="str">
        <f t="shared" si="71"/>
        <v>50</v>
      </c>
    </row>
    <row r="1107" spans="1:19" x14ac:dyDescent="0.3">
      <c r="A1107" t="s">
        <v>1132</v>
      </c>
      <c r="B1107">
        <v>1972</v>
      </c>
      <c r="C1107" t="s">
        <v>25</v>
      </c>
      <c r="D1107">
        <v>2</v>
      </c>
      <c r="E1107">
        <v>1</v>
      </c>
      <c r="F1107">
        <v>9058.73</v>
      </c>
      <c r="G1107" t="s">
        <v>7</v>
      </c>
      <c r="H1107" t="s">
        <v>6</v>
      </c>
      <c r="I1107" t="s">
        <v>8</v>
      </c>
      <c r="J1107" t="s">
        <v>25</v>
      </c>
      <c r="K1107">
        <f t="shared" si="68"/>
        <v>1972</v>
      </c>
      <c r="L1107" t="s">
        <v>7</v>
      </c>
      <c r="M1107" t="s">
        <v>6</v>
      </c>
      <c r="N1107" t="str">
        <f t="shared" si="69"/>
        <v>R1013</v>
      </c>
      <c r="O1107" t="str">
        <f t="shared" si="70"/>
        <v>2-Dec-1972</v>
      </c>
      <c r="P1107" s="10">
        <v>26635</v>
      </c>
      <c r="Q1107" s="13">
        <v>9058.73</v>
      </c>
      <c r="R1107" s="10">
        <v>45085</v>
      </c>
      <c r="S1107" t="str">
        <f t="shared" si="71"/>
        <v>50</v>
      </c>
    </row>
    <row r="1108" spans="1:19" x14ac:dyDescent="0.3">
      <c r="A1108" t="s">
        <v>1133</v>
      </c>
      <c r="B1108">
        <v>1977</v>
      </c>
      <c r="C1108" t="s">
        <v>10</v>
      </c>
      <c r="D1108">
        <v>4</v>
      </c>
      <c r="E1108">
        <v>2</v>
      </c>
      <c r="F1108">
        <v>9095.07</v>
      </c>
      <c r="G1108" t="s">
        <v>6</v>
      </c>
      <c r="H1108" t="s">
        <v>6</v>
      </c>
      <c r="I1108" t="s">
        <v>241</v>
      </c>
      <c r="J1108" t="s">
        <v>10</v>
      </c>
      <c r="K1108">
        <f t="shared" si="68"/>
        <v>1977</v>
      </c>
      <c r="L1108" t="s">
        <v>6</v>
      </c>
      <c r="M1108" t="s">
        <v>6</v>
      </c>
      <c r="N1108" t="str">
        <f t="shared" si="69"/>
        <v>R1024</v>
      </c>
      <c r="O1108" t="str">
        <f t="shared" si="70"/>
        <v>4-Nov-1977</v>
      </c>
      <c r="P1108" s="10">
        <v>28433</v>
      </c>
      <c r="Q1108" s="13">
        <v>9095.07</v>
      </c>
      <c r="R1108" s="10">
        <v>45085</v>
      </c>
      <c r="S1108" t="str">
        <f t="shared" si="71"/>
        <v>45</v>
      </c>
    </row>
    <row r="1109" spans="1:19" x14ac:dyDescent="0.3">
      <c r="A1109" t="s">
        <v>1134</v>
      </c>
      <c r="B1109">
        <v>1965</v>
      </c>
      <c r="C1109" t="s">
        <v>10</v>
      </c>
      <c r="D1109">
        <v>9</v>
      </c>
      <c r="E1109">
        <v>0</v>
      </c>
      <c r="F1109">
        <v>9095.94</v>
      </c>
      <c r="G1109" t="s">
        <v>7</v>
      </c>
      <c r="H1109" t="s">
        <v>11</v>
      </c>
      <c r="I1109" t="s">
        <v>36</v>
      </c>
      <c r="J1109" t="s">
        <v>10</v>
      </c>
      <c r="K1109">
        <f t="shared" si="68"/>
        <v>1965</v>
      </c>
      <c r="L1109" t="s">
        <v>7</v>
      </c>
      <c r="M1109" t="s">
        <v>11</v>
      </c>
      <c r="N1109" t="str">
        <f t="shared" si="69"/>
        <v>R1011</v>
      </c>
      <c r="O1109" t="str">
        <f t="shared" si="70"/>
        <v>9-Nov-1965</v>
      </c>
      <c r="P1109" s="10">
        <v>24055</v>
      </c>
      <c r="Q1109" s="13">
        <v>9095.94</v>
      </c>
      <c r="R1109" s="10">
        <v>45085</v>
      </c>
      <c r="S1109" t="str">
        <f t="shared" si="71"/>
        <v>57</v>
      </c>
    </row>
    <row r="1110" spans="1:19" x14ac:dyDescent="0.3">
      <c r="A1110" t="s">
        <v>1135</v>
      </c>
      <c r="B1110">
        <v>1977</v>
      </c>
      <c r="C1110" t="s">
        <v>25</v>
      </c>
      <c r="D1110">
        <v>2</v>
      </c>
      <c r="E1110">
        <v>3</v>
      </c>
      <c r="F1110">
        <v>9101.7999999999993</v>
      </c>
      <c r="G1110" t="s">
        <v>6</v>
      </c>
      <c r="H1110" t="s">
        <v>11</v>
      </c>
      <c r="I1110" t="s">
        <v>36</v>
      </c>
      <c r="J1110" t="s">
        <v>25</v>
      </c>
      <c r="K1110">
        <f t="shared" si="68"/>
        <v>1977</v>
      </c>
      <c r="L1110" t="s">
        <v>6</v>
      </c>
      <c r="M1110" t="s">
        <v>11</v>
      </c>
      <c r="N1110" t="str">
        <f t="shared" si="69"/>
        <v>R1011</v>
      </c>
      <c r="O1110" t="str">
        <f t="shared" si="70"/>
        <v>2-Dec-1977</v>
      </c>
      <c r="P1110" s="10">
        <v>28461</v>
      </c>
      <c r="Q1110" s="13">
        <v>9101.7999999999993</v>
      </c>
      <c r="R1110" s="10">
        <v>45085</v>
      </c>
      <c r="S1110" t="str">
        <f t="shared" si="71"/>
        <v>45</v>
      </c>
    </row>
    <row r="1111" spans="1:19" x14ac:dyDescent="0.3">
      <c r="A1111" t="s">
        <v>1136</v>
      </c>
      <c r="B1111">
        <v>1970</v>
      </c>
      <c r="C1111" t="s">
        <v>29</v>
      </c>
      <c r="D1111">
        <v>12</v>
      </c>
      <c r="E1111">
        <v>0</v>
      </c>
      <c r="F1111">
        <v>9140.9500000000007</v>
      </c>
      <c r="G1111" t="s">
        <v>7</v>
      </c>
      <c r="H1111" t="s">
        <v>7</v>
      </c>
      <c r="I1111" t="s">
        <v>8</v>
      </c>
      <c r="J1111" t="s">
        <v>29</v>
      </c>
      <c r="K1111">
        <f t="shared" si="68"/>
        <v>1970</v>
      </c>
      <c r="L1111" t="s">
        <v>7</v>
      </c>
      <c r="M1111" t="s">
        <v>7</v>
      </c>
      <c r="N1111" t="str">
        <f t="shared" si="69"/>
        <v>R1013</v>
      </c>
      <c r="O1111" t="str">
        <f t="shared" si="70"/>
        <v>12-Aug-1970</v>
      </c>
      <c r="P1111" s="10">
        <v>25792</v>
      </c>
      <c r="Q1111" s="13">
        <v>9140.9500000000007</v>
      </c>
      <c r="R1111" s="10">
        <v>45085</v>
      </c>
      <c r="S1111" t="str">
        <f t="shared" si="71"/>
        <v>52</v>
      </c>
    </row>
    <row r="1112" spans="1:19" x14ac:dyDescent="0.3">
      <c r="A1112" t="s">
        <v>1137</v>
      </c>
      <c r="B1112">
        <v>1970</v>
      </c>
      <c r="C1112" t="s">
        <v>31</v>
      </c>
      <c r="D1112">
        <v>18</v>
      </c>
      <c r="E1112">
        <v>0</v>
      </c>
      <c r="F1112">
        <v>9144.57</v>
      </c>
      <c r="G1112" t="s">
        <v>7</v>
      </c>
      <c r="H1112" t="s">
        <v>6</v>
      </c>
      <c r="I1112" t="s">
        <v>36</v>
      </c>
      <c r="J1112" t="s">
        <v>31</v>
      </c>
      <c r="K1112">
        <f t="shared" si="68"/>
        <v>1970</v>
      </c>
      <c r="L1112" t="s">
        <v>7</v>
      </c>
      <c r="M1112" t="s">
        <v>6</v>
      </c>
      <c r="N1112" t="str">
        <f t="shared" si="69"/>
        <v>R1011</v>
      </c>
      <c r="O1112" t="str">
        <f t="shared" si="70"/>
        <v>18-Oct-1970</v>
      </c>
      <c r="P1112" s="10">
        <v>25859</v>
      </c>
      <c r="Q1112" s="13">
        <v>9144.57</v>
      </c>
      <c r="R1112" s="10">
        <v>45085</v>
      </c>
      <c r="S1112" t="str">
        <f t="shared" si="71"/>
        <v>52</v>
      </c>
    </row>
    <row r="1113" spans="1:19" x14ac:dyDescent="0.3">
      <c r="A1113" t="s">
        <v>1138</v>
      </c>
      <c r="B1113">
        <v>1982</v>
      </c>
      <c r="C1113" t="s">
        <v>25</v>
      </c>
      <c r="D1113">
        <v>8</v>
      </c>
      <c r="E1113">
        <v>3</v>
      </c>
      <c r="F1113">
        <v>9147.5</v>
      </c>
      <c r="G1113" t="s">
        <v>6</v>
      </c>
      <c r="H1113" t="s">
        <v>11</v>
      </c>
      <c r="I1113" t="s">
        <v>18</v>
      </c>
      <c r="J1113" t="s">
        <v>25</v>
      </c>
      <c r="K1113">
        <f t="shared" si="68"/>
        <v>1982</v>
      </c>
      <c r="L1113" t="s">
        <v>6</v>
      </c>
      <c r="M1113" t="s">
        <v>11</v>
      </c>
      <c r="N1113" t="str">
        <f t="shared" si="69"/>
        <v>R1012</v>
      </c>
      <c r="O1113" t="str">
        <f t="shared" si="70"/>
        <v>8-Dec-1982</v>
      </c>
      <c r="P1113" s="10">
        <v>30293</v>
      </c>
      <c r="Q1113" s="13">
        <v>9147.5</v>
      </c>
      <c r="R1113" s="10">
        <v>45085</v>
      </c>
      <c r="S1113" t="str">
        <f t="shared" si="71"/>
        <v>40</v>
      </c>
    </row>
    <row r="1114" spans="1:19" x14ac:dyDescent="0.3">
      <c r="A1114" t="s">
        <v>1139</v>
      </c>
      <c r="B1114">
        <v>1990</v>
      </c>
      <c r="C1114" t="s">
        <v>29</v>
      </c>
      <c r="D1114">
        <v>23</v>
      </c>
      <c r="E1114">
        <v>3</v>
      </c>
      <c r="F1114">
        <v>9159.51</v>
      </c>
      <c r="G1114" t="s">
        <v>6</v>
      </c>
      <c r="H1114" t="s">
        <v>6</v>
      </c>
      <c r="I1114" t="s">
        <v>294</v>
      </c>
      <c r="J1114" t="s">
        <v>29</v>
      </c>
      <c r="K1114">
        <f t="shared" si="68"/>
        <v>1990</v>
      </c>
      <c r="L1114" t="s">
        <v>6</v>
      </c>
      <c r="M1114" t="s">
        <v>6</v>
      </c>
      <c r="N1114" t="str">
        <f t="shared" si="69"/>
        <v>R1021</v>
      </c>
      <c r="O1114" t="str">
        <f t="shared" si="70"/>
        <v>23-Aug-1990</v>
      </c>
      <c r="P1114" s="10">
        <v>33108</v>
      </c>
      <c r="Q1114" s="13">
        <v>9159.51</v>
      </c>
      <c r="R1114" s="10">
        <v>45085</v>
      </c>
      <c r="S1114" t="str">
        <f t="shared" si="71"/>
        <v>32</v>
      </c>
    </row>
    <row r="1115" spans="1:19" x14ac:dyDescent="0.3">
      <c r="A1115" t="s">
        <v>1140</v>
      </c>
      <c r="B1115">
        <v>1970</v>
      </c>
      <c r="C1115" t="s">
        <v>31</v>
      </c>
      <c r="D1115">
        <v>24</v>
      </c>
      <c r="E1115">
        <v>0</v>
      </c>
      <c r="F1115">
        <v>9171.75</v>
      </c>
      <c r="G1115" t="s">
        <v>6</v>
      </c>
      <c r="H1115" t="s">
        <v>6</v>
      </c>
      <c r="I1115" t="s">
        <v>18</v>
      </c>
      <c r="J1115" t="s">
        <v>31</v>
      </c>
      <c r="K1115">
        <f t="shared" si="68"/>
        <v>1970</v>
      </c>
      <c r="L1115" t="s">
        <v>6</v>
      </c>
      <c r="M1115" t="s">
        <v>6</v>
      </c>
      <c r="N1115" t="str">
        <f t="shared" si="69"/>
        <v>R1012</v>
      </c>
      <c r="O1115" t="str">
        <f t="shared" si="70"/>
        <v>24-Oct-1970</v>
      </c>
      <c r="P1115" s="10">
        <v>25865</v>
      </c>
      <c r="Q1115" s="13">
        <v>9171.75</v>
      </c>
      <c r="R1115" s="10">
        <v>45085</v>
      </c>
      <c r="S1115" t="str">
        <f t="shared" si="71"/>
        <v>52</v>
      </c>
    </row>
    <row r="1116" spans="1:19" x14ac:dyDescent="0.3">
      <c r="A1116" t="s">
        <v>1141</v>
      </c>
      <c r="B1116">
        <v>1971</v>
      </c>
      <c r="C1116" t="s">
        <v>25</v>
      </c>
      <c r="D1116">
        <v>29</v>
      </c>
      <c r="E1116">
        <v>0</v>
      </c>
      <c r="F1116">
        <v>9174.14</v>
      </c>
      <c r="G1116" t="s">
        <v>7</v>
      </c>
      <c r="H1116" t="s">
        <v>11</v>
      </c>
      <c r="I1116" t="s">
        <v>18</v>
      </c>
      <c r="J1116" t="s">
        <v>25</v>
      </c>
      <c r="K1116">
        <f t="shared" si="68"/>
        <v>1971</v>
      </c>
      <c r="L1116" t="s">
        <v>7</v>
      </c>
      <c r="M1116" t="s">
        <v>11</v>
      </c>
      <c r="N1116" t="str">
        <f t="shared" si="69"/>
        <v>R1012</v>
      </c>
      <c r="O1116" t="str">
        <f t="shared" si="70"/>
        <v>29-Dec-1971</v>
      </c>
      <c r="P1116" s="10">
        <v>26296</v>
      </c>
      <c r="Q1116" s="13">
        <v>9174.14</v>
      </c>
      <c r="R1116" s="10">
        <v>45085</v>
      </c>
      <c r="S1116" t="str">
        <f t="shared" si="71"/>
        <v>51</v>
      </c>
    </row>
    <row r="1117" spans="1:19" x14ac:dyDescent="0.3">
      <c r="A1117" t="s">
        <v>1142</v>
      </c>
      <c r="B1117">
        <v>1973</v>
      </c>
      <c r="C1117" t="s">
        <v>25</v>
      </c>
      <c r="D1117">
        <v>25</v>
      </c>
      <c r="E1117">
        <v>1</v>
      </c>
      <c r="F1117">
        <v>9182.17</v>
      </c>
      <c r="G1117" t="s">
        <v>6</v>
      </c>
      <c r="H1117" t="s">
        <v>7</v>
      </c>
      <c r="I1117" t="s">
        <v>36</v>
      </c>
      <c r="J1117" t="s">
        <v>25</v>
      </c>
      <c r="K1117">
        <f t="shared" si="68"/>
        <v>1973</v>
      </c>
      <c r="L1117" t="s">
        <v>6</v>
      </c>
      <c r="M1117" t="s">
        <v>7</v>
      </c>
      <c r="N1117" t="str">
        <f t="shared" si="69"/>
        <v>R1011</v>
      </c>
      <c r="O1117" t="str">
        <f t="shared" si="70"/>
        <v>25-Dec-1973</v>
      </c>
      <c r="P1117" s="10">
        <v>27023</v>
      </c>
      <c r="Q1117" s="13">
        <v>9182.17</v>
      </c>
      <c r="R1117" s="10">
        <v>45085</v>
      </c>
      <c r="S1117" t="str">
        <f t="shared" si="71"/>
        <v>49</v>
      </c>
    </row>
    <row r="1118" spans="1:19" x14ac:dyDescent="0.3">
      <c r="A1118" t="s">
        <v>1143</v>
      </c>
      <c r="B1118">
        <v>1976</v>
      </c>
      <c r="C1118" t="s">
        <v>15</v>
      </c>
      <c r="D1118">
        <v>10</v>
      </c>
      <c r="E1118">
        <v>2</v>
      </c>
      <c r="F1118">
        <v>9193.84</v>
      </c>
      <c r="G1118" t="s">
        <v>6</v>
      </c>
      <c r="H1118" t="s">
        <v>11</v>
      </c>
      <c r="I1118" t="s">
        <v>18</v>
      </c>
      <c r="J1118" t="s">
        <v>15</v>
      </c>
      <c r="K1118">
        <f t="shared" si="68"/>
        <v>1976</v>
      </c>
      <c r="L1118" t="s">
        <v>6</v>
      </c>
      <c r="M1118" t="s">
        <v>11</v>
      </c>
      <c r="N1118" t="str">
        <f t="shared" si="69"/>
        <v>R1012</v>
      </c>
      <c r="O1118" t="str">
        <f t="shared" si="70"/>
        <v>10-Sep-1976</v>
      </c>
      <c r="P1118" s="10">
        <v>28013</v>
      </c>
      <c r="Q1118" s="13">
        <v>9193.84</v>
      </c>
      <c r="R1118" s="10">
        <v>45085</v>
      </c>
      <c r="S1118" t="str">
        <f t="shared" si="71"/>
        <v>46</v>
      </c>
    </row>
    <row r="1119" spans="1:19" x14ac:dyDescent="0.3">
      <c r="A1119" t="s">
        <v>1144</v>
      </c>
      <c r="B1119">
        <v>1986</v>
      </c>
      <c r="C1119" t="s">
        <v>25</v>
      </c>
      <c r="D1119">
        <v>25</v>
      </c>
      <c r="E1119">
        <v>3</v>
      </c>
      <c r="F1119">
        <v>9210.06</v>
      </c>
      <c r="G1119" t="s">
        <v>6</v>
      </c>
      <c r="H1119" t="s">
        <v>7</v>
      </c>
      <c r="I1119" t="s">
        <v>294</v>
      </c>
      <c r="J1119" t="s">
        <v>25</v>
      </c>
      <c r="K1119">
        <f t="shared" si="68"/>
        <v>1986</v>
      </c>
      <c r="L1119" t="s">
        <v>6</v>
      </c>
      <c r="M1119" t="s">
        <v>7</v>
      </c>
      <c r="N1119" t="str">
        <f t="shared" si="69"/>
        <v>R1021</v>
      </c>
      <c r="O1119" t="str">
        <f t="shared" si="70"/>
        <v>25-Dec-1986</v>
      </c>
      <c r="P1119" s="10">
        <v>31771</v>
      </c>
      <c r="Q1119" s="13">
        <v>9210.06</v>
      </c>
      <c r="R1119" s="10">
        <v>45085</v>
      </c>
      <c r="S1119" t="str">
        <f t="shared" si="71"/>
        <v>36</v>
      </c>
    </row>
    <row r="1120" spans="1:19" x14ac:dyDescent="0.3">
      <c r="A1120" t="s">
        <v>1145</v>
      </c>
      <c r="B1120">
        <v>1981</v>
      </c>
      <c r="C1120" t="s">
        <v>25</v>
      </c>
      <c r="D1120">
        <v>5</v>
      </c>
      <c r="E1120">
        <v>5</v>
      </c>
      <c r="F1120">
        <v>9222.4</v>
      </c>
      <c r="G1120" t="s">
        <v>6</v>
      </c>
      <c r="H1120" t="s">
        <v>7</v>
      </c>
      <c r="I1120" t="s">
        <v>160</v>
      </c>
      <c r="J1120" t="s">
        <v>25</v>
      </c>
      <c r="K1120">
        <f t="shared" si="68"/>
        <v>1981</v>
      </c>
      <c r="L1120" t="s">
        <v>6</v>
      </c>
      <c r="M1120" t="s">
        <v>7</v>
      </c>
      <c r="N1120" t="str">
        <f t="shared" si="69"/>
        <v>R1019</v>
      </c>
      <c r="O1120" t="str">
        <f t="shared" si="70"/>
        <v>5-Dec-1981</v>
      </c>
      <c r="P1120" s="10">
        <v>29925</v>
      </c>
      <c r="Q1120" s="13">
        <v>9222.4</v>
      </c>
      <c r="R1120" s="10">
        <v>45085</v>
      </c>
      <c r="S1120" t="str">
        <f t="shared" si="71"/>
        <v>41</v>
      </c>
    </row>
    <row r="1121" spans="1:19" x14ac:dyDescent="0.3">
      <c r="A1121" t="s">
        <v>1146</v>
      </c>
      <c r="B1121">
        <v>1975</v>
      </c>
      <c r="C1121" t="s">
        <v>25</v>
      </c>
      <c r="D1121">
        <v>6</v>
      </c>
      <c r="E1121">
        <v>2</v>
      </c>
      <c r="F1121">
        <v>9225.26</v>
      </c>
      <c r="G1121" t="s">
        <v>7</v>
      </c>
      <c r="H1121" t="s">
        <v>7</v>
      </c>
      <c r="I1121" t="s">
        <v>158</v>
      </c>
      <c r="J1121" t="s">
        <v>25</v>
      </c>
      <c r="K1121">
        <f t="shared" si="68"/>
        <v>1975</v>
      </c>
      <c r="L1121" t="s">
        <v>7</v>
      </c>
      <c r="M1121" t="s">
        <v>7</v>
      </c>
      <c r="N1121" t="str">
        <f t="shared" si="69"/>
        <v>R1015</v>
      </c>
      <c r="O1121" t="str">
        <f t="shared" si="70"/>
        <v>6-Dec-1975</v>
      </c>
      <c r="P1121" s="10">
        <v>27734</v>
      </c>
      <c r="Q1121" s="13">
        <v>9225.26</v>
      </c>
      <c r="R1121" s="10">
        <v>45085</v>
      </c>
      <c r="S1121" t="str">
        <f t="shared" si="71"/>
        <v>47</v>
      </c>
    </row>
    <row r="1122" spans="1:19" x14ac:dyDescent="0.3">
      <c r="A1122" t="s">
        <v>1147</v>
      </c>
      <c r="B1122">
        <v>1980</v>
      </c>
      <c r="C1122" t="s">
        <v>31</v>
      </c>
      <c r="D1122">
        <v>5</v>
      </c>
      <c r="E1122">
        <v>2</v>
      </c>
      <c r="F1122">
        <v>9247.94</v>
      </c>
      <c r="G1122" t="s">
        <v>6</v>
      </c>
      <c r="H1122" t="s">
        <v>11</v>
      </c>
      <c r="I1122" t="s">
        <v>294</v>
      </c>
      <c r="J1122" t="s">
        <v>31</v>
      </c>
      <c r="K1122">
        <f t="shared" si="68"/>
        <v>1980</v>
      </c>
      <c r="L1122" t="s">
        <v>6</v>
      </c>
      <c r="M1122" t="s">
        <v>11</v>
      </c>
      <c r="N1122" t="str">
        <f t="shared" si="69"/>
        <v>R1021</v>
      </c>
      <c r="O1122" t="str">
        <f t="shared" si="70"/>
        <v>5-Oct-1980</v>
      </c>
      <c r="P1122" s="10">
        <v>29499</v>
      </c>
      <c r="Q1122" s="13">
        <v>9247.94</v>
      </c>
      <c r="R1122" s="10">
        <v>45085</v>
      </c>
      <c r="S1122" t="str">
        <f t="shared" si="71"/>
        <v>42</v>
      </c>
    </row>
    <row r="1123" spans="1:19" x14ac:dyDescent="0.3">
      <c r="A1123" t="s">
        <v>1148</v>
      </c>
      <c r="B1123">
        <v>1974</v>
      </c>
      <c r="C1123" t="s">
        <v>29</v>
      </c>
      <c r="D1123">
        <v>21</v>
      </c>
      <c r="E1123">
        <v>1</v>
      </c>
      <c r="F1123">
        <v>9249.5</v>
      </c>
      <c r="G1123" t="s">
        <v>6</v>
      </c>
      <c r="H1123" t="s">
        <v>11</v>
      </c>
      <c r="I1123" t="s">
        <v>18</v>
      </c>
      <c r="J1123" t="s">
        <v>29</v>
      </c>
      <c r="K1123">
        <f t="shared" si="68"/>
        <v>1974</v>
      </c>
      <c r="L1123" t="s">
        <v>6</v>
      </c>
      <c r="M1123" t="s">
        <v>11</v>
      </c>
      <c r="N1123" t="str">
        <f t="shared" si="69"/>
        <v>R1012</v>
      </c>
      <c r="O1123" t="str">
        <f t="shared" si="70"/>
        <v>21-Aug-1974</v>
      </c>
      <c r="P1123" s="10">
        <v>27262</v>
      </c>
      <c r="Q1123" s="13">
        <v>9249.5</v>
      </c>
      <c r="R1123" s="10">
        <v>45085</v>
      </c>
      <c r="S1123" t="str">
        <f t="shared" si="71"/>
        <v>48</v>
      </c>
    </row>
    <row r="1124" spans="1:19" x14ac:dyDescent="0.3">
      <c r="A1124" t="s">
        <v>1149</v>
      </c>
      <c r="B1124">
        <v>1971</v>
      </c>
      <c r="C1124" t="s">
        <v>29</v>
      </c>
      <c r="D1124">
        <v>6</v>
      </c>
      <c r="E1124">
        <v>0</v>
      </c>
      <c r="F1124">
        <v>9264.7999999999993</v>
      </c>
      <c r="G1124" t="s">
        <v>6</v>
      </c>
      <c r="H1124" t="s">
        <v>11</v>
      </c>
      <c r="I1124" t="s">
        <v>36</v>
      </c>
      <c r="J1124" t="s">
        <v>29</v>
      </c>
      <c r="K1124">
        <f t="shared" si="68"/>
        <v>1971</v>
      </c>
      <c r="L1124" t="s">
        <v>6</v>
      </c>
      <c r="M1124" t="s">
        <v>11</v>
      </c>
      <c r="N1124" t="str">
        <f t="shared" si="69"/>
        <v>R1011</v>
      </c>
      <c r="O1124" t="str">
        <f t="shared" si="70"/>
        <v>6-Aug-1971</v>
      </c>
      <c r="P1124" s="10">
        <v>26151</v>
      </c>
      <c r="Q1124" s="13">
        <v>9264.7999999999993</v>
      </c>
      <c r="R1124" s="10">
        <v>45085</v>
      </c>
      <c r="S1124" t="str">
        <f t="shared" si="71"/>
        <v>51</v>
      </c>
    </row>
    <row r="1125" spans="1:19" x14ac:dyDescent="0.3">
      <c r="A1125" t="s">
        <v>1150</v>
      </c>
      <c r="B1125">
        <v>1973</v>
      </c>
      <c r="C1125" t="s">
        <v>31</v>
      </c>
      <c r="D1125">
        <v>27</v>
      </c>
      <c r="E1125">
        <v>1</v>
      </c>
      <c r="F1125">
        <v>9282.48</v>
      </c>
      <c r="G1125" t="s">
        <v>7</v>
      </c>
      <c r="H1125" t="s">
        <v>6</v>
      </c>
      <c r="I1125" t="s">
        <v>162</v>
      </c>
      <c r="J1125" t="s">
        <v>31</v>
      </c>
      <c r="K1125">
        <f t="shared" si="68"/>
        <v>1973</v>
      </c>
      <c r="L1125" t="s">
        <v>7</v>
      </c>
      <c r="M1125" t="s">
        <v>6</v>
      </c>
      <c r="N1125" t="str">
        <f t="shared" si="69"/>
        <v>R1016</v>
      </c>
      <c r="O1125" t="str">
        <f t="shared" si="70"/>
        <v>27-Oct-1973</v>
      </c>
      <c r="P1125" s="10">
        <v>26964</v>
      </c>
      <c r="Q1125" s="13">
        <v>9282.48</v>
      </c>
      <c r="R1125" s="10">
        <v>45085</v>
      </c>
      <c r="S1125" t="str">
        <f t="shared" si="71"/>
        <v>49</v>
      </c>
    </row>
    <row r="1126" spans="1:19" x14ac:dyDescent="0.3">
      <c r="A1126" t="s">
        <v>1151</v>
      </c>
      <c r="B1126">
        <v>1971</v>
      </c>
      <c r="C1126" t="s">
        <v>5</v>
      </c>
      <c r="D1126">
        <v>2</v>
      </c>
      <c r="E1126">
        <v>0</v>
      </c>
      <c r="F1126">
        <v>9283.56</v>
      </c>
      <c r="G1126" t="s">
        <v>6</v>
      </c>
      <c r="H1126" t="s">
        <v>7</v>
      </c>
      <c r="I1126" t="s">
        <v>8</v>
      </c>
      <c r="J1126" t="s">
        <v>5</v>
      </c>
      <c r="K1126">
        <f t="shared" si="68"/>
        <v>1971</v>
      </c>
      <c r="L1126" t="s">
        <v>6</v>
      </c>
      <c r="M1126" t="s">
        <v>7</v>
      </c>
      <c r="N1126" t="str">
        <f t="shared" si="69"/>
        <v>R1013</v>
      </c>
      <c r="O1126" t="str">
        <f t="shared" si="70"/>
        <v>2-Jul-1971</v>
      </c>
      <c r="P1126" s="10">
        <v>26116</v>
      </c>
      <c r="Q1126" s="13">
        <v>9283.56</v>
      </c>
      <c r="R1126" s="10">
        <v>45085</v>
      </c>
      <c r="S1126" t="str">
        <f t="shared" si="71"/>
        <v>51</v>
      </c>
    </row>
    <row r="1127" spans="1:19" x14ac:dyDescent="0.3">
      <c r="A1127" t="s">
        <v>1152</v>
      </c>
      <c r="B1127">
        <v>1969</v>
      </c>
      <c r="C1127" t="s">
        <v>10</v>
      </c>
      <c r="D1127">
        <v>26</v>
      </c>
      <c r="E1127">
        <v>0</v>
      </c>
      <c r="F1127">
        <v>9285.8700000000008</v>
      </c>
      <c r="G1127" t="s">
        <v>6</v>
      </c>
      <c r="H1127" t="s">
        <v>7</v>
      </c>
      <c r="I1127" t="s">
        <v>8</v>
      </c>
      <c r="J1127" t="s">
        <v>10</v>
      </c>
      <c r="K1127">
        <f t="shared" si="68"/>
        <v>1969</v>
      </c>
      <c r="L1127" t="s">
        <v>6</v>
      </c>
      <c r="M1127" t="s">
        <v>7</v>
      </c>
      <c r="N1127" t="str">
        <f t="shared" si="69"/>
        <v>R1013</v>
      </c>
      <c r="O1127" t="str">
        <f t="shared" si="70"/>
        <v>26-Nov-1969</v>
      </c>
      <c r="P1127" s="10">
        <v>25533</v>
      </c>
      <c r="Q1127" s="13">
        <v>9285.8700000000008</v>
      </c>
      <c r="R1127" s="10">
        <v>45085</v>
      </c>
      <c r="S1127" t="str">
        <f t="shared" si="71"/>
        <v>53</v>
      </c>
    </row>
    <row r="1128" spans="1:19" x14ac:dyDescent="0.3">
      <c r="A1128" t="s">
        <v>1153</v>
      </c>
      <c r="B1128">
        <v>1973</v>
      </c>
      <c r="C1128" t="s">
        <v>31</v>
      </c>
      <c r="D1128">
        <v>16</v>
      </c>
      <c r="E1128">
        <v>1</v>
      </c>
      <c r="F1128">
        <v>9288.0300000000007</v>
      </c>
      <c r="G1128" t="s">
        <v>6</v>
      </c>
      <c r="H1128" t="s">
        <v>7</v>
      </c>
      <c r="I1128" t="s">
        <v>164</v>
      </c>
      <c r="J1128" t="s">
        <v>31</v>
      </c>
      <c r="K1128">
        <f t="shared" si="68"/>
        <v>1973</v>
      </c>
      <c r="L1128" t="s">
        <v>6</v>
      </c>
      <c r="M1128" t="s">
        <v>7</v>
      </c>
      <c r="N1128" t="str">
        <f t="shared" si="69"/>
        <v>R1018</v>
      </c>
      <c r="O1128" t="str">
        <f t="shared" si="70"/>
        <v>16-Oct-1973</v>
      </c>
      <c r="P1128" s="10">
        <v>26953</v>
      </c>
      <c r="Q1128" s="13">
        <v>9288.0300000000007</v>
      </c>
      <c r="R1128" s="10">
        <v>45085</v>
      </c>
      <c r="S1128" t="str">
        <f t="shared" si="71"/>
        <v>49</v>
      </c>
    </row>
    <row r="1129" spans="1:19" x14ac:dyDescent="0.3">
      <c r="A1129" t="s">
        <v>1154</v>
      </c>
      <c r="B1129">
        <v>1973</v>
      </c>
      <c r="C1129" t="s">
        <v>15</v>
      </c>
      <c r="D1129">
        <v>18</v>
      </c>
      <c r="E1129">
        <v>1</v>
      </c>
      <c r="F1129">
        <v>9290.14</v>
      </c>
      <c r="G1129" t="s">
        <v>7</v>
      </c>
      <c r="H1129" t="s">
        <v>7</v>
      </c>
      <c r="I1129" t="s">
        <v>162</v>
      </c>
      <c r="J1129" t="s">
        <v>15</v>
      </c>
      <c r="K1129">
        <f t="shared" si="68"/>
        <v>1973</v>
      </c>
      <c r="L1129" t="s">
        <v>7</v>
      </c>
      <c r="M1129" t="s">
        <v>7</v>
      </c>
      <c r="N1129" t="str">
        <f t="shared" si="69"/>
        <v>R1016</v>
      </c>
      <c r="O1129" t="str">
        <f t="shared" si="70"/>
        <v>18-Sep-1973</v>
      </c>
      <c r="P1129" s="10">
        <v>26925</v>
      </c>
      <c r="Q1129" s="13">
        <v>9290.14</v>
      </c>
      <c r="R1129" s="10">
        <v>45085</v>
      </c>
      <c r="S1129" t="str">
        <f t="shared" si="71"/>
        <v>49</v>
      </c>
    </row>
    <row r="1130" spans="1:19" x14ac:dyDescent="0.3">
      <c r="A1130" t="s">
        <v>1155</v>
      </c>
      <c r="B1130">
        <v>1976</v>
      </c>
      <c r="C1130" t="s">
        <v>10</v>
      </c>
      <c r="D1130">
        <v>3</v>
      </c>
      <c r="E1130">
        <v>3</v>
      </c>
      <c r="F1130">
        <v>9301.89</v>
      </c>
      <c r="G1130" t="s">
        <v>6</v>
      </c>
      <c r="H1130" t="s">
        <v>11</v>
      </c>
      <c r="I1130" t="s">
        <v>18</v>
      </c>
      <c r="J1130" t="s">
        <v>10</v>
      </c>
      <c r="K1130">
        <f t="shared" si="68"/>
        <v>1976</v>
      </c>
      <c r="L1130" t="s">
        <v>6</v>
      </c>
      <c r="M1130" t="s">
        <v>11</v>
      </c>
      <c r="N1130" t="str">
        <f t="shared" si="69"/>
        <v>R1012</v>
      </c>
      <c r="O1130" t="str">
        <f t="shared" si="70"/>
        <v>3-Nov-1976</v>
      </c>
      <c r="P1130" s="10">
        <v>28067</v>
      </c>
      <c r="Q1130" s="13">
        <v>9301.89</v>
      </c>
      <c r="R1130" s="10">
        <v>45085</v>
      </c>
      <c r="S1130" t="str">
        <f t="shared" si="71"/>
        <v>46</v>
      </c>
    </row>
    <row r="1131" spans="1:19" x14ac:dyDescent="0.3">
      <c r="A1131" t="s">
        <v>1156</v>
      </c>
      <c r="B1131">
        <v>1973</v>
      </c>
      <c r="C1131" t="s">
        <v>31</v>
      </c>
      <c r="D1131">
        <v>16</v>
      </c>
      <c r="E1131">
        <v>2</v>
      </c>
      <c r="F1131">
        <v>9304.7000000000007</v>
      </c>
      <c r="G1131" t="s">
        <v>7</v>
      </c>
      <c r="H1131" t="s">
        <v>7</v>
      </c>
      <c r="I1131" t="s">
        <v>8</v>
      </c>
      <c r="J1131" t="s">
        <v>31</v>
      </c>
      <c r="K1131">
        <f t="shared" si="68"/>
        <v>1973</v>
      </c>
      <c r="L1131" t="s">
        <v>7</v>
      </c>
      <c r="M1131" t="s">
        <v>7</v>
      </c>
      <c r="N1131" t="str">
        <f t="shared" si="69"/>
        <v>R1013</v>
      </c>
      <c r="O1131" t="str">
        <f t="shared" si="70"/>
        <v>16-Oct-1973</v>
      </c>
      <c r="P1131" s="10">
        <v>26953</v>
      </c>
      <c r="Q1131" s="13">
        <v>9304.7000000000007</v>
      </c>
      <c r="R1131" s="10">
        <v>45085</v>
      </c>
      <c r="S1131" t="str">
        <f t="shared" si="71"/>
        <v>49</v>
      </c>
    </row>
    <row r="1132" spans="1:19" x14ac:dyDescent="0.3">
      <c r="A1132" t="s">
        <v>1157</v>
      </c>
      <c r="B1132">
        <v>1963</v>
      </c>
      <c r="C1132" t="s">
        <v>13</v>
      </c>
      <c r="D1132">
        <v>8</v>
      </c>
      <c r="E1132">
        <v>0</v>
      </c>
      <c r="F1132">
        <v>9310.81</v>
      </c>
      <c r="G1132" t="s">
        <v>7</v>
      </c>
      <c r="H1132" t="s">
        <v>11</v>
      </c>
      <c r="I1132" t="s">
        <v>8</v>
      </c>
      <c r="J1132" t="s">
        <v>13</v>
      </c>
      <c r="K1132">
        <f t="shared" si="68"/>
        <v>1963</v>
      </c>
      <c r="L1132" t="s">
        <v>7</v>
      </c>
      <c r="M1132" t="s">
        <v>11</v>
      </c>
      <c r="N1132" t="str">
        <f t="shared" si="69"/>
        <v>R1013</v>
      </c>
      <c r="O1132" t="str">
        <f t="shared" si="70"/>
        <v>8-Jun-1963</v>
      </c>
      <c r="P1132" s="10">
        <v>23170</v>
      </c>
      <c r="Q1132" s="13">
        <v>9310.81</v>
      </c>
      <c r="R1132" s="10">
        <v>45085</v>
      </c>
      <c r="S1132" t="str">
        <f t="shared" si="71"/>
        <v>59</v>
      </c>
    </row>
    <row r="1133" spans="1:19" x14ac:dyDescent="0.3">
      <c r="A1133" t="s">
        <v>1158</v>
      </c>
      <c r="B1133">
        <v>1977</v>
      </c>
      <c r="C1133" t="s">
        <v>31</v>
      </c>
      <c r="D1133">
        <v>12</v>
      </c>
      <c r="E1133">
        <v>2</v>
      </c>
      <c r="F1133">
        <v>9315.41</v>
      </c>
      <c r="G1133" t="s">
        <v>6</v>
      </c>
      <c r="H1133" t="s">
        <v>11</v>
      </c>
      <c r="I1133" t="s">
        <v>241</v>
      </c>
      <c r="J1133" t="s">
        <v>31</v>
      </c>
      <c r="K1133">
        <f t="shared" si="68"/>
        <v>1977</v>
      </c>
      <c r="L1133" t="s">
        <v>6</v>
      </c>
      <c r="M1133" t="s">
        <v>11</v>
      </c>
      <c r="N1133" t="str">
        <f t="shared" si="69"/>
        <v>R1024</v>
      </c>
      <c r="O1133" t="str">
        <f t="shared" si="70"/>
        <v>12-Oct-1977</v>
      </c>
      <c r="P1133" s="10">
        <v>28410</v>
      </c>
      <c r="Q1133" s="13">
        <v>9315.41</v>
      </c>
      <c r="R1133" s="10">
        <v>45085</v>
      </c>
      <c r="S1133" t="str">
        <f t="shared" si="71"/>
        <v>45</v>
      </c>
    </row>
    <row r="1134" spans="1:19" x14ac:dyDescent="0.3">
      <c r="A1134" t="s">
        <v>1159</v>
      </c>
      <c r="B1134">
        <v>1988</v>
      </c>
      <c r="C1134" t="s">
        <v>5</v>
      </c>
      <c r="D1134">
        <v>9</v>
      </c>
      <c r="E1134">
        <v>3</v>
      </c>
      <c r="F1134">
        <v>9320.26</v>
      </c>
      <c r="G1134" t="s">
        <v>6</v>
      </c>
      <c r="H1134" t="s">
        <v>11</v>
      </c>
      <c r="I1134" t="s">
        <v>18</v>
      </c>
      <c r="J1134" t="s">
        <v>5</v>
      </c>
      <c r="K1134">
        <f t="shared" si="68"/>
        <v>1988</v>
      </c>
      <c r="L1134" t="s">
        <v>6</v>
      </c>
      <c r="M1134" t="s">
        <v>11</v>
      </c>
      <c r="N1134" t="str">
        <f t="shared" si="69"/>
        <v>R1012</v>
      </c>
      <c r="O1134" t="str">
        <f t="shared" si="70"/>
        <v>9-Jul-1988</v>
      </c>
      <c r="P1134" s="10">
        <v>32333</v>
      </c>
      <c r="Q1134" s="13">
        <v>9320.26</v>
      </c>
      <c r="R1134" s="10">
        <v>45085</v>
      </c>
      <c r="S1134" t="str">
        <f t="shared" si="71"/>
        <v>34</v>
      </c>
    </row>
    <row r="1135" spans="1:19" x14ac:dyDescent="0.3">
      <c r="A1135" t="s">
        <v>1160</v>
      </c>
      <c r="B1135">
        <v>1996</v>
      </c>
      <c r="C1135" t="s">
        <v>31</v>
      </c>
      <c r="D1135">
        <v>12</v>
      </c>
      <c r="E1135">
        <v>0</v>
      </c>
      <c r="F1135">
        <v>9338.61</v>
      </c>
      <c r="G1135" t="s">
        <v>6</v>
      </c>
      <c r="H1135" t="s">
        <v>11</v>
      </c>
      <c r="I1135" t="s">
        <v>529</v>
      </c>
      <c r="J1135" t="s">
        <v>31</v>
      </c>
      <c r="K1135">
        <f t="shared" si="68"/>
        <v>1996</v>
      </c>
      <c r="L1135" t="s">
        <v>6</v>
      </c>
      <c r="M1135" t="s">
        <v>11</v>
      </c>
      <c r="N1135" t="str">
        <f t="shared" si="69"/>
        <v>R1026</v>
      </c>
      <c r="O1135" t="str">
        <f t="shared" si="70"/>
        <v>12-Oct-1996</v>
      </c>
      <c r="P1135" s="10">
        <v>35350</v>
      </c>
      <c r="Q1135" s="13">
        <v>9338.61</v>
      </c>
      <c r="R1135" s="10">
        <v>45085</v>
      </c>
      <c r="S1135" t="str">
        <f t="shared" si="71"/>
        <v>26</v>
      </c>
    </row>
    <row r="1136" spans="1:19" x14ac:dyDescent="0.3">
      <c r="A1136" t="s">
        <v>1161</v>
      </c>
      <c r="B1136">
        <v>1988</v>
      </c>
      <c r="C1136" t="s">
        <v>5</v>
      </c>
      <c r="D1136">
        <v>1</v>
      </c>
      <c r="E1136">
        <v>3</v>
      </c>
      <c r="F1136">
        <v>9344.2000000000007</v>
      </c>
      <c r="G1136" t="s">
        <v>6</v>
      </c>
      <c r="H1136" t="s">
        <v>11</v>
      </c>
      <c r="I1136" t="s">
        <v>294</v>
      </c>
      <c r="J1136" t="s">
        <v>5</v>
      </c>
      <c r="K1136">
        <f t="shared" si="68"/>
        <v>1988</v>
      </c>
      <c r="L1136" t="s">
        <v>6</v>
      </c>
      <c r="M1136" t="s">
        <v>11</v>
      </c>
      <c r="N1136" t="str">
        <f t="shared" si="69"/>
        <v>R1021</v>
      </c>
      <c r="O1136" t="str">
        <f t="shared" si="70"/>
        <v>1-Jul-1988</v>
      </c>
      <c r="P1136" s="10">
        <v>32325</v>
      </c>
      <c r="Q1136" s="13">
        <v>9344.2000000000007</v>
      </c>
      <c r="R1136" s="10">
        <v>45085</v>
      </c>
      <c r="S1136" t="str">
        <f t="shared" si="71"/>
        <v>34</v>
      </c>
    </row>
    <row r="1137" spans="1:19" x14ac:dyDescent="0.3">
      <c r="A1137" t="s">
        <v>1162</v>
      </c>
      <c r="B1137">
        <v>1971</v>
      </c>
      <c r="C1137" t="s">
        <v>31</v>
      </c>
      <c r="D1137">
        <v>8</v>
      </c>
      <c r="E1137">
        <v>0</v>
      </c>
      <c r="F1137">
        <v>9361.33</v>
      </c>
      <c r="G1137" t="s">
        <v>7</v>
      </c>
      <c r="H1137" t="s">
        <v>11</v>
      </c>
      <c r="I1137" t="s">
        <v>162</v>
      </c>
      <c r="J1137" t="s">
        <v>31</v>
      </c>
      <c r="K1137">
        <f t="shared" si="68"/>
        <v>1971</v>
      </c>
      <c r="L1137" t="s">
        <v>7</v>
      </c>
      <c r="M1137" t="s">
        <v>11</v>
      </c>
      <c r="N1137" t="str">
        <f t="shared" si="69"/>
        <v>R1016</v>
      </c>
      <c r="O1137" t="str">
        <f t="shared" si="70"/>
        <v>8-Oct-1971</v>
      </c>
      <c r="P1137" s="10">
        <v>26214</v>
      </c>
      <c r="Q1137" s="13">
        <v>9361.33</v>
      </c>
      <c r="R1137" s="10">
        <v>45085</v>
      </c>
      <c r="S1137" t="str">
        <f t="shared" si="71"/>
        <v>51</v>
      </c>
    </row>
    <row r="1138" spans="1:19" x14ac:dyDescent="0.3">
      <c r="A1138" t="s">
        <v>1163</v>
      </c>
      <c r="B1138">
        <v>1969</v>
      </c>
      <c r="C1138" t="s">
        <v>10</v>
      </c>
      <c r="D1138">
        <v>24</v>
      </c>
      <c r="E1138">
        <v>0</v>
      </c>
      <c r="F1138">
        <v>9377.4500000000007</v>
      </c>
      <c r="G1138" t="s">
        <v>6</v>
      </c>
      <c r="H1138" t="s">
        <v>7</v>
      </c>
      <c r="I1138" t="s">
        <v>8</v>
      </c>
      <c r="J1138" t="s">
        <v>10</v>
      </c>
      <c r="K1138">
        <f t="shared" si="68"/>
        <v>1969</v>
      </c>
      <c r="L1138" t="s">
        <v>6</v>
      </c>
      <c r="M1138" t="s">
        <v>7</v>
      </c>
      <c r="N1138" t="str">
        <f t="shared" si="69"/>
        <v>R1013</v>
      </c>
      <c r="O1138" t="str">
        <f t="shared" si="70"/>
        <v>24-Nov-1969</v>
      </c>
      <c r="P1138" s="10">
        <v>25531</v>
      </c>
      <c r="Q1138" s="13">
        <v>9377.4500000000007</v>
      </c>
      <c r="R1138" s="10">
        <v>45085</v>
      </c>
      <c r="S1138" t="str">
        <f t="shared" si="71"/>
        <v>53</v>
      </c>
    </row>
    <row r="1139" spans="1:19" x14ac:dyDescent="0.3">
      <c r="A1139" t="s">
        <v>1164</v>
      </c>
      <c r="B1139">
        <v>1971</v>
      </c>
      <c r="C1139" t="s">
        <v>10</v>
      </c>
      <c r="D1139">
        <v>26</v>
      </c>
      <c r="E1139">
        <v>1</v>
      </c>
      <c r="F1139">
        <v>9377.9</v>
      </c>
      <c r="G1139" t="s">
        <v>6</v>
      </c>
      <c r="H1139" t="s">
        <v>11</v>
      </c>
      <c r="I1139" t="s">
        <v>8</v>
      </c>
      <c r="J1139" t="s">
        <v>10</v>
      </c>
      <c r="K1139">
        <f t="shared" si="68"/>
        <v>1971</v>
      </c>
      <c r="L1139" t="s">
        <v>6</v>
      </c>
      <c r="M1139" t="s">
        <v>11</v>
      </c>
      <c r="N1139" t="str">
        <f t="shared" si="69"/>
        <v>R1013</v>
      </c>
      <c r="O1139" t="str">
        <f t="shared" si="70"/>
        <v>26-Nov-1971</v>
      </c>
      <c r="P1139" s="10">
        <v>26263</v>
      </c>
      <c r="Q1139" s="13">
        <v>9377.9</v>
      </c>
      <c r="R1139" s="10">
        <v>45085</v>
      </c>
      <c r="S1139" t="str">
        <f t="shared" si="71"/>
        <v>51</v>
      </c>
    </row>
    <row r="1140" spans="1:19" x14ac:dyDescent="0.3">
      <c r="A1140" t="s">
        <v>1165</v>
      </c>
      <c r="B1140">
        <v>1975</v>
      </c>
      <c r="C1140" t="s">
        <v>25</v>
      </c>
      <c r="D1140">
        <v>2</v>
      </c>
      <c r="E1140">
        <v>1</v>
      </c>
      <c r="F1140">
        <v>9380.75</v>
      </c>
      <c r="G1140" t="s">
        <v>6</v>
      </c>
      <c r="H1140" t="s">
        <v>6</v>
      </c>
      <c r="I1140" t="s">
        <v>241</v>
      </c>
      <c r="J1140" t="s">
        <v>25</v>
      </c>
      <c r="K1140">
        <f t="shared" si="68"/>
        <v>1975</v>
      </c>
      <c r="L1140" t="s">
        <v>6</v>
      </c>
      <c r="M1140" t="s">
        <v>6</v>
      </c>
      <c r="N1140" t="str">
        <f t="shared" si="69"/>
        <v>R1024</v>
      </c>
      <c r="O1140" t="str">
        <f t="shared" si="70"/>
        <v>2-Dec-1975</v>
      </c>
      <c r="P1140" s="10">
        <v>27730</v>
      </c>
      <c r="Q1140" s="13">
        <v>9380.75</v>
      </c>
      <c r="R1140" s="10">
        <v>45085</v>
      </c>
      <c r="S1140" t="str">
        <f t="shared" si="71"/>
        <v>47</v>
      </c>
    </row>
    <row r="1141" spans="1:19" x14ac:dyDescent="0.3">
      <c r="A1141" t="s">
        <v>1166</v>
      </c>
      <c r="B1141">
        <v>1971</v>
      </c>
      <c r="C1141" t="s">
        <v>25</v>
      </c>
      <c r="D1141">
        <v>29</v>
      </c>
      <c r="E1141">
        <v>1</v>
      </c>
      <c r="F1141">
        <v>9386.16</v>
      </c>
      <c r="G1141" t="s">
        <v>7</v>
      </c>
      <c r="H1141" t="s">
        <v>6</v>
      </c>
      <c r="I1141" t="s">
        <v>8</v>
      </c>
      <c r="J1141" t="s">
        <v>25</v>
      </c>
      <c r="K1141">
        <f t="shared" si="68"/>
        <v>1971</v>
      </c>
      <c r="L1141" t="s">
        <v>7</v>
      </c>
      <c r="M1141" t="s">
        <v>6</v>
      </c>
      <c r="N1141" t="str">
        <f t="shared" si="69"/>
        <v>R1013</v>
      </c>
      <c r="O1141" t="str">
        <f t="shared" si="70"/>
        <v>29-Dec-1971</v>
      </c>
      <c r="P1141" s="10">
        <v>26296</v>
      </c>
      <c r="Q1141" s="13">
        <v>9386.16</v>
      </c>
      <c r="R1141" s="10">
        <v>45085</v>
      </c>
      <c r="S1141" t="str">
        <f t="shared" si="71"/>
        <v>51</v>
      </c>
    </row>
    <row r="1142" spans="1:19" x14ac:dyDescent="0.3">
      <c r="A1142" t="s">
        <v>1167</v>
      </c>
      <c r="B1142">
        <v>1971</v>
      </c>
      <c r="C1142" t="s">
        <v>31</v>
      </c>
      <c r="D1142">
        <v>20</v>
      </c>
      <c r="E1142">
        <v>1</v>
      </c>
      <c r="F1142">
        <v>9391.35</v>
      </c>
      <c r="G1142" t="s">
        <v>7</v>
      </c>
      <c r="H1142" t="s">
        <v>7</v>
      </c>
      <c r="I1142" t="s">
        <v>36</v>
      </c>
      <c r="J1142" t="s">
        <v>31</v>
      </c>
      <c r="K1142">
        <f t="shared" si="68"/>
        <v>1971</v>
      </c>
      <c r="L1142" t="s">
        <v>7</v>
      </c>
      <c r="M1142" t="s">
        <v>7</v>
      </c>
      <c r="N1142" t="str">
        <f t="shared" si="69"/>
        <v>R1011</v>
      </c>
      <c r="O1142" t="str">
        <f t="shared" si="70"/>
        <v>20-Oct-1971</v>
      </c>
      <c r="P1142" s="10">
        <v>26226</v>
      </c>
      <c r="Q1142" s="13">
        <v>9391.35</v>
      </c>
      <c r="R1142" s="10">
        <v>45085</v>
      </c>
      <c r="S1142" t="str">
        <f t="shared" si="71"/>
        <v>51</v>
      </c>
    </row>
    <row r="1143" spans="1:19" x14ac:dyDescent="0.3">
      <c r="A1143" t="s">
        <v>1168</v>
      </c>
      <c r="B1143">
        <v>1976</v>
      </c>
      <c r="C1143" t="s">
        <v>31</v>
      </c>
      <c r="D1143">
        <v>17</v>
      </c>
      <c r="E1143">
        <v>2</v>
      </c>
      <c r="F1143">
        <v>9411.01</v>
      </c>
      <c r="G1143" t="s">
        <v>6</v>
      </c>
      <c r="H1143" t="s">
        <v>7</v>
      </c>
      <c r="I1143" t="s">
        <v>241</v>
      </c>
      <c r="J1143" t="s">
        <v>31</v>
      </c>
      <c r="K1143">
        <f t="shared" si="68"/>
        <v>1976</v>
      </c>
      <c r="L1143" t="s">
        <v>6</v>
      </c>
      <c r="M1143" t="s">
        <v>7</v>
      </c>
      <c r="N1143" t="str">
        <f t="shared" si="69"/>
        <v>R1024</v>
      </c>
      <c r="O1143" t="str">
        <f t="shared" si="70"/>
        <v>17-Oct-1976</v>
      </c>
      <c r="P1143" s="10">
        <v>28050</v>
      </c>
      <c r="Q1143" s="13">
        <v>9411.01</v>
      </c>
      <c r="R1143" s="10">
        <v>45085</v>
      </c>
      <c r="S1143" t="str">
        <f t="shared" si="71"/>
        <v>46</v>
      </c>
    </row>
    <row r="1144" spans="1:19" x14ac:dyDescent="0.3">
      <c r="A1144" t="s">
        <v>1169</v>
      </c>
      <c r="B1144">
        <v>1976</v>
      </c>
      <c r="C1144" t="s">
        <v>31</v>
      </c>
      <c r="D1144">
        <v>30</v>
      </c>
      <c r="E1144">
        <v>3</v>
      </c>
      <c r="F1144">
        <v>9414.92</v>
      </c>
      <c r="G1144" t="s">
        <v>6</v>
      </c>
      <c r="H1144" t="s">
        <v>6</v>
      </c>
      <c r="I1144" t="s">
        <v>36</v>
      </c>
      <c r="J1144" t="s">
        <v>31</v>
      </c>
      <c r="K1144">
        <f t="shared" si="68"/>
        <v>1976</v>
      </c>
      <c r="L1144" t="s">
        <v>6</v>
      </c>
      <c r="M1144" t="s">
        <v>6</v>
      </c>
      <c r="N1144" t="str">
        <f t="shared" si="69"/>
        <v>R1011</v>
      </c>
      <c r="O1144" t="str">
        <f t="shared" si="70"/>
        <v>30-Oct-1976</v>
      </c>
      <c r="P1144" s="10">
        <v>28063</v>
      </c>
      <c r="Q1144" s="13">
        <v>9414.92</v>
      </c>
      <c r="R1144" s="10">
        <v>45085</v>
      </c>
      <c r="S1144" t="str">
        <f t="shared" si="71"/>
        <v>46</v>
      </c>
    </row>
    <row r="1145" spans="1:19" x14ac:dyDescent="0.3">
      <c r="A1145" t="s">
        <v>1170</v>
      </c>
      <c r="B1145">
        <v>1976</v>
      </c>
      <c r="C1145" t="s">
        <v>10</v>
      </c>
      <c r="D1145">
        <v>3</v>
      </c>
      <c r="E1145">
        <v>2</v>
      </c>
      <c r="F1145">
        <v>9432.93</v>
      </c>
      <c r="G1145" t="s">
        <v>6</v>
      </c>
      <c r="H1145" t="s">
        <v>11</v>
      </c>
      <c r="I1145" t="s">
        <v>241</v>
      </c>
      <c r="J1145" t="s">
        <v>10</v>
      </c>
      <c r="K1145">
        <f t="shared" si="68"/>
        <v>1976</v>
      </c>
      <c r="L1145" t="s">
        <v>6</v>
      </c>
      <c r="M1145" t="s">
        <v>11</v>
      </c>
      <c r="N1145" t="str">
        <f t="shared" si="69"/>
        <v>R1024</v>
      </c>
      <c r="O1145" t="str">
        <f t="shared" si="70"/>
        <v>3-Nov-1976</v>
      </c>
      <c r="P1145" s="10">
        <v>28067</v>
      </c>
      <c r="Q1145" s="13">
        <v>9432.93</v>
      </c>
      <c r="R1145" s="10">
        <v>45085</v>
      </c>
      <c r="S1145" t="str">
        <f t="shared" si="71"/>
        <v>46</v>
      </c>
    </row>
    <row r="1146" spans="1:19" x14ac:dyDescent="0.3">
      <c r="A1146" t="s">
        <v>1171</v>
      </c>
      <c r="B1146">
        <v>1974</v>
      </c>
      <c r="C1146" t="s">
        <v>10</v>
      </c>
      <c r="D1146">
        <v>27</v>
      </c>
      <c r="E1146">
        <v>1</v>
      </c>
      <c r="F1146">
        <v>9447.25</v>
      </c>
      <c r="G1146" t="s">
        <v>6</v>
      </c>
      <c r="H1146" t="s">
        <v>11</v>
      </c>
      <c r="I1146" t="s">
        <v>241</v>
      </c>
      <c r="J1146" t="s">
        <v>10</v>
      </c>
      <c r="K1146">
        <f t="shared" si="68"/>
        <v>1974</v>
      </c>
      <c r="L1146" t="s">
        <v>6</v>
      </c>
      <c r="M1146" t="s">
        <v>11</v>
      </c>
      <c r="N1146" t="str">
        <f t="shared" si="69"/>
        <v>R1024</v>
      </c>
      <c r="O1146" t="str">
        <f t="shared" si="70"/>
        <v>27-Nov-1974</v>
      </c>
      <c r="P1146" s="10">
        <v>27360</v>
      </c>
      <c r="Q1146" s="13">
        <v>9447.25</v>
      </c>
      <c r="R1146" s="10">
        <v>45085</v>
      </c>
      <c r="S1146" t="str">
        <f t="shared" si="71"/>
        <v>48</v>
      </c>
    </row>
    <row r="1147" spans="1:19" x14ac:dyDescent="0.3">
      <c r="A1147" t="s">
        <v>1172</v>
      </c>
      <c r="B1147">
        <v>1974</v>
      </c>
      <c r="C1147" t="s">
        <v>13</v>
      </c>
      <c r="D1147">
        <v>8</v>
      </c>
      <c r="E1147">
        <v>1</v>
      </c>
      <c r="F1147">
        <v>9447.3799999999992</v>
      </c>
      <c r="G1147" t="s">
        <v>6</v>
      </c>
      <c r="H1147" t="s">
        <v>7</v>
      </c>
      <c r="I1147" t="s">
        <v>241</v>
      </c>
      <c r="J1147" t="s">
        <v>13</v>
      </c>
      <c r="K1147">
        <f t="shared" si="68"/>
        <v>1974</v>
      </c>
      <c r="L1147" t="s">
        <v>6</v>
      </c>
      <c r="M1147" t="s">
        <v>7</v>
      </c>
      <c r="N1147" t="str">
        <f t="shared" si="69"/>
        <v>R1024</v>
      </c>
      <c r="O1147" t="str">
        <f t="shared" si="70"/>
        <v>8-Jun-1974</v>
      </c>
      <c r="P1147" s="10">
        <v>27188</v>
      </c>
      <c r="Q1147" s="13">
        <v>9447.3799999999992</v>
      </c>
      <c r="R1147" s="10">
        <v>45085</v>
      </c>
      <c r="S1147" t="str">
        <f t="shared" si="71"/>
        <v>48</v>
      </c>
    </row>
    <row r="1148" spans="1:19" x14ac:dyDescent="0.3">
      <c r="A1148" t="s">
        <v>1173</v>
      </c>
      <c r="B1148">
        <v>1987</v>
      </c>
      <c r="C1148" t="s">
        <v>10</v>
      </c>
      <c r="D1148">
        <v>14</v>
      </c>
      <c r="E1148">
        <v>3</v>
      </c>
      <c r="F1148">
        <v>9448.42</v>
      </c>
      <c r="G1148" t="s">
        <v>6</v>
      </c>
      <c r="H1148" t="s">
        <v>7</v>
      </c>
      <c r="I1148" t="s">
        <v>294</v>
      </c>
      <c r="J1148" t="s">
        <v>10</v>
      </c>
      <c r="K1148">
        <f t="shared" si="68"/>
        <v>1987</v>
      </c>
      <c r="L1148" t="s">
        <v>6</v>
      </c>
      <c r="M1148" t="s">
        <v>7</v>
      </c>
      <c r="N1148" t="str">
        <f t="shared" si="69"/>
        <v>R1021</v>
      </c>
      <c r="O1148" t="str">
        <f t="shared" si="70"/>
        <v>14-Nov-1987</v>
      </c>
      <c r="P1148" s="10">
        <v>32095</v>
      </c>
      <c r="Q1148" s="13">
        <v>9448.42</v>
      </c>
      <c r="R1148" s="10">
        <v>45085</v>
      </c>
      <c r="S1148" t="str">
        <f t="shared" si="71"/>
        <v>35</v>
      </c>
    </row>
    <row r="1149" spans="1:19" x14ac:dyDescent="0.3">
      <c r="A1149" t="s">
        <v>1174</v>
      </c>
      <c r="B1149">
        <v>1979</v>
      </c>
      <c r="C1149" t="s">
        <v>5</v>
      </c>
      <c r="D1149">
        <v>17</v>
      </c>
      <c r="E1149">
        <v>2</v>
      </c>
      <c r="F1149">
        <v>9453.92</v>
      </c>
      <c r="G1149" t="s">
        <v>6</v>
      </c>
      <c r="H1149" t="s">
        <v>6</v>
      </c>
      <c r="I1149" t="s">
        <v>294</v>
      </c>
      <c r="J1149" t="s">
        <v>5</v>
      </c>
      <c r="K1149">
        <f t="shared" si="68"/>
        <v>1979</v>
      </c>
      <c r="L1149" t="s">
        <v>6</v>
      </c>
      <c r="M1149" t="s">
        <v>6</v>
      </c>
      <c r="N1149" t="str">
        <f t="shared" si="69"/>
        <v>R1021</v>
      </c>
      <c r="O1149" t="str">
        <f t="shared" si="70"/>
        <v>17-Jul-1979</v>
      </c>
      <c r="P1149" s="10">
        <v>29053</v>
      </c>
      <c r="Q1149" s="13">
        <v>9453.92</v>
      </c>
      <c r="R1149" s="10">
        <v>45085</v>
      </c>
      <c r="S1149" t="str">
        <f t="shared" si="71"/>
        <v>43</v>
      </c>
    </row>
    <row r="1150" spans="1:19" x14ac:dyDescent="0.3">
      <c r="A1150" t="s">
        <v>1175</v>
      </c>
      <c r="B1150">
        <v>1969</v>
      </c>
      <c r="C1150" t="s">
        <v>13</v>
      </c>
      <c r="D1150">
        <v>4</v>
      </c>
      <c r="E1150">
        <v>0</v>
      </c>
      <c r="F1150">
        <v>9487.64</v>
      </c>
      <c r="G1150" t="s">
        <v>6</v>
      </c>
      <c r="H1150" t="s">
        <v>6</v>
      </c>
      <c r="I1150" t="s">
        <v>8</v>
      </c>
      <c r="J1150" t="s">
        <v>13</v>
      </c>
      <c r="K1150">
        <f t="shared" si="68"/>
        <v>1969</v>
      </c>
      <c r="L1150" t="s">
        <v>6</v>
      </c>
      <c r="M1150" t="s">
        <v>6</v>
      </c>
      <c r="N1150" t="str">
        <f t="shared" si="69"/>
        <v>R1013</v>
      </c>
      <c r="O1150" t="str">
        <f t="shared" si="70"/>
        <v>4-Jun-1969</v>
      </c>
      <c r="P1150" s="10">
        <v>25358</v>
      </c>
      <c r="Q1150" s="13">
        <v>9487.64</v>
      </c>
      <c r="R1150" s="10">
        <v>45085</v>
      </c>
      <c r="S1150" t="str">
        <f t="shared" si="71"/>
        <v>54</v>
      </c>
    </row>
    <row r="1151" spans="1:19" x14ac:dyDescent="0.3">
      <c r="A1151" t="s">
        <v>1176</v>
      </c>
      <c r="B1151">
        <v>1976</v>
      </c>
      <c r="C1151" t="s">
        <v>10</v>
      </c>
      <c r="D1151">
        <v>28</v>
      </c>
      <c r="E1151">
        <v>3</v>
      </c>
      <c r="F1151">
        <v>9500.57</v>
      </c>
      <c r="G1151" t="s">
        <v>6</v>
      </c>
      <c r="H1151" t="s">
        <v>7</v>
      </c>
      <c r="I1151" t="s">
        <v>350</v>
      </c>
      <c r="J1151" t="s">
        <v>10</v>
      </c>
      <c r="K1151">
        <f t="shared" si="68"/>
        <v>1976</v>
      </c>
      <c r="L1151" t="s">
        <v>6</v>
      </c>
      <c r="M1151" t="s">
        <v>7</v>
      </c>
      <c r="N1151" t="str">
        <f t="shared" si="69"/>
        <v>R1017</v>
      </c>
      <c r="O1151" t="str">
        <f t="shared" si="70"/>
        <v>28-Nov-1976</v>
      </c>
      <c r="P1151" s="10">
        <v>28092</v>
      </c>
      <c r="Q1151" s="13">
        <v>9500.57</v>
      </c>
      <c r="R1151" s="10">
        <v>45085</v>
      </c>
      <c r="S1151" t="str">
        <f t="shared" si="71"/>
        <v>46</v>
      </c>
    </row>
    <row r="1152" spans="1:19" x14ac:dyDescent="0.3">
      <c r="A1152" t="s">
        <v>1177</v>
      </c>
      <c r="B1152">
        <v>1969</v>
      </c>
      <c r="C1152" t="s">
        <v>29</v>
      </c>
      <c r="D1152">
        <v>24</v>
      </c>
      <c r="E1152">
        <v>0</v>
      </c>
      <c r="F1152">
        <v>9504.31</v>
      </c>
      <c r="G1152" t="s">
        <v>7</v>
      </c>
      <c r="H1152" t="s">
        <v>6</v>
      </c>
      <c r="I1152" t="s">
        <v>8</v>
      </c>
      <c r="J1152" t="s">
        <v>29</v>
      </c>
      <c r="K1152">
        <f t="shared" si="68"/>
        <v>1969</v>
      </c>
      <c r="L1152" t="s">
        <v>7</v>
      </c>
      <c r="M1152" t="s">
        <v>6</v>
      </c>
      <c r="N1152" t="str">
        <f t="shared" si="69"/>
        <v>R1013</v>
      </c>
      <c r="O1152" t="str">
        <f t="shared" si="70"/>
        <v>24-Aug-1969</v>
      </c>
      <c r="P1152" s="10">
        <v>25439</v>
      </c>
      <c r="Q1152" s="13">
        <v>9504.31</v>
      </c>
      <c r="R1152" s="10">
        <v>45085</v>
      </c>
      <c r="S1152" t="str">
        <f t="shared" si="71"/>
        <v>53</v>
      </c>
    </row>
    <row r="1153" spans="1:19" x14ac:dyDescent="0.3">
      <c r="A1153" t="s">
        <v>1178</v>
      </c>
      <c r="B1153">
        <v>1992</v>
      </c>
      <c r="C1153" t="s">
        <v>29</v>
      </c>
      <c r="D1153">
        <v>22</v>
      </c>
      <c r="E1153">
        <v>0</v>
      </c>
      <c r="F1153">
        <v>9507.68</v>
      </c>
      <c r="G1153" t="s">
        <v>6</v>
      </c>
      <c r="H1153" t="s">
        <v>11</v>
      </c>
      <c r="I1153" t="s">
        <v>18</v>
      </c>
      <c r="J1153" t="s">
        <v>29</v>
      </c>
      <c r="K1153">
        <f t="shared" si="68"/>
        <v>1992</v>
      </c>
      <c r="L1153" t="s">
        <v>6</v>
      </c>
      <c r="M1153" t="s">
        <v>11</v>
      </c>
      <c r="N1153" t="str">
        <f t="shared" si="69"/>
        <v>R1012</v>
      </c>
      <c r="O1153" t="str">
        <f t="shared" si="70"/>
        <v>22-Aug-1992</v>
      </c>
      <c r="P1153" s="10">
        <v>33838</v>
      </c>
      <c r="Q1153" s="13">
        <v>9507.68</v>
      </c>
      <c r="R1153" s="10">
        <v>45085</v>
      </c>
      <c r="S1153" t="str">
        <f t="shared" si="71"/>
        <v>30</v>
      </c>
    </row>
    <row r="1154" spans="1:19" x14ac:dyDescent="0.3">
      <c r="A1154" t="s">
        <v>1179</v>
      </c>
      <c r="B1154">
        <v>1971</v>
      </c>
      <c r="C1154" t="s">
        <v>10</v>
      </c>
      <c r="D1154">
        <v>29</v>
      </c>
      <c r="E1154">
        <v>0</v>
      </c>
      <c r="F1154">
        <v>9528.9</v>
      </c>
      <c r="G1154" t="s">
        <v>6</v>
      </c>
      <c r="H1154" t="s">
        <v>6</v>
      </c>
      <c r="I1154" t="s">
        <v>36</v>
      </c>
      <c r="J1154" t="s">
        <v>10</v>
      </c>
      <c r="K1154">
        <f t="shared" si="68"/>
        <v>1971</v>
      </c>
      <c r="L1154" t="s">
        <v>6</v>
      </c>
      <c r="M1154" t="s">
        <v>6</v>
      </c>
      <c r="N1154" t="str">
        <f t="shared" si="69"/>
        <v>R1011</v>
      </c>
      <c r="O1154" t="str">
        <f t="shared" si="70"/>
        <v>29-Nov-1971</v>
      </c>
      <c r="P1154" s="10">
        <v>26266</v>
      </c>
      <c r="Q1154" s="13">
        <v>9528.9</v>
      </c>
      <c r="R1154" s="10">
        <v>45085</v>
      </c>
      <c r="S1154" t="str">
        <f t="shared" si="71"/>
        <v>51</v>
      </c>
    </row>
    <row r="1155" spans="1:19" x14ac:dyDescent="0.3">
      <c r="A1155" t="s">
        <v>1180</v>
      </c>
      <c r="B1155">
        <v>1973</v>
      </c>
      <c r="C1155" t="s">
        <v>25</v>
      </c>
      <c r="D1155">
        <v>21</v>
      </c>
      <c r="E1155">
        <v>0</v>
      </c>
      <c r="F1155">
        <v>9538.65</v>
      </c>
      <c r="G1155" t="s">
        <v>6</v>
      </c>
      <c r="H1155" t="s">
        <v>7</v>
      </c>
      <c r="I1155" t="s">
        <v>294</v>
      </c>
      <c r="J1155" t="s">
        <v>25</v>
      </c>
      <c r="K1155">
        <f t="shared" ref="K1155:K1218" si="72">INT(IF(ISBLANK(B1155),AVERAGE($B$2:$B$2344),B1155))</f>
        <v>1973</v>
      </c>
      <c r="L1155" t="s">
        <v>6</v>
      </c>
      <c r="M1155" t="s">
        <v>7</v>
      </c>
      <c r="N1155" t="str">
        <f t="shared" ref="N1155:N1218" si="73">IF(ISBLANK(I1155),"Unknown",I1155)</f>
        <v>R1021</v>
      </c>
      <c r="O1155" t="str">
        <f t="shared" ref="O1155:O1218" si="74">CONCATENATE(D1155,"-",J1155,"-",K1155)</f>
        <v>21-Dec-1973</v>
      </c>
      <c r="P1155" s="10">
        <v>27019</v>
      </c>
      <c r="Q1155" s="13">
        <v>9538.65</v>
      </c>
      <c r="R1155" s="10">
        <v>45085</v>
      </c>
      <c r="S1155" t="str">
        <f t="shared" ref="S1155:S1218" si="75">TEXT($R$2-P1155,"Y")</f>
        <v>49</v>
      </c>
    </row>
    <row r="1156" spans="1:19" x14ac:dyDescent="0.3">
      <c r="A1156" t="s">
        <v>1181</v>
      </c>
      <c r="B1156">
        <v>1975</v>
      </c>
      <c r="C1156" t="s">
        <v>5</v>
      </c>
      <c r="D1156">
        <v>28</v>
      </c>
      <c r="E1156">
        <v>1</v>
      </c>
      <c r="F1156">
        <v>9540.17</v>
      </c>
      <c r="G1156" t="s">
        <v>6</v>
      </c>
      <c r="H1156" t="s">
        <v>6</v>
      </c>
      <c r="I1156" t="s">
        <v>241</v>
      </c>
      <c r="J1156" t="s">
        <v>5</v>
      </c>
      <c r="K1156">
        <f t="shared" si="72"/>
        <v>1975</v>
      </c>
      <c r="L1156" t="s">
        <v>6</v>
      </c>
      <c r="M1156" t="s">
        <v>6</v>
      </c>
      <c r="N1156" t="str">
        <f t="shared" si="73"/>
        <v>R1024</v>
      </c>
      <c r="O1156" t="str">
        <f t="shared" si="74"/>
        <v>28-Jul-1975</v>
      </c>
      <c r="P1156" s="10">
        <v>27603</v>
      </c>
      <c r="Q1156" s="13">
        <v>9540.17</v>
      </c>
      <c r="R1156" s="10">
        <v>45085</v>
      </c>
      <c r="S1156" t="str">
        <f t="shared" si="75"/>
        <v>47</v>
      </c>
    </row>
    <row r="1157" spans="1:19" x14ac:dyDescent="0.3">
      <c r="A1157" t="s">
        <v>1182</v>
      </c>
      <c r="B1157">
        <v>1972</v>
      </c>
      <c r="C1157" t="s">
        <v>15</v>
      </c>
      <c r="D1157">
        <v>22</v>
      </c>
      <c r="E1157">
        <v>0</v>
      </c>
      <c r="F1157">
        <v>9541.7000000000007</v>
      </c>
      <c r="G1157" t="s">
        <v>6</v>
      </c>
      <c r="H1157" t="s">
        <v>11</v>
      </c>
      <c r="I1157" t="s">
        <v>241</v>
      </c>
      <c r="J1157" t="s">
        <v>15</v>
      </c>
      <c r="K1157">
        <f t="shared" si="72"/>
        <v>1972</v>
      </c>
      <c r="L1157" t="s">
        <v>6</v>
      </c>
      <c r="M1157" t="s">
        <v>11</v>
      </c>
      <c r="N1157" t="str">
        <f t="shared" si="73"/>
        <v>R1024</v>
      </c>
      <c r="O1157" t="str">
        <f t="shared" si="74"/>
        <v>22-Sep-1972</v>
      </c>
      <c r="P1157" s="10">
        <v>26564</v>
      </c>
      <c r="Q1157" s="13">
        <v>9541.7000000000007</v>
      </c>
      <c r="R1157" s="10">
        <v>45085</v>
      </c>
      <c r="S1157" t="str">
        <f t="shared" si="75"/>
        <v>50</v>
      </c>
    </row>
    <row r="1158" spans="1:19" x14ac:dyDescent="0.3">
      <c r="A1158" t="s">
        <v>1183</v>
      </c>
      <c r="B1158">
        <v>1972</v>
      </c>
      <c r="C1158" t="s">
        <v>15</v>
      </c>
      <c r="D1158">
        <v>22</v>
      </c>
      <c r="E1158">
        <v>1</v>
      </c>
      <c r="F1158">
        <v>9549.57</v>
      </c>
      <c r="G1158" t="s">
        <v>6</v>
      </c>
      <c r="H1158" t="s">
        <v>11</v>
      </c>
      <c r="I1158" t="s">
        <v>8</v>
      </c>
      <c r="J1158" t="s">
        <v>15</v>
      </c>
      <c r="K1158">
        <f t="shared" si="72"/>
        <v>1972</v>
      </c>
      <c r="L1158" t="s">
        <v>6</v>
      </c>
      <c r="M1158" t="s">
        <v>11</v>
      </c>
      <c r="N1158" t="str">
        <f t="shared" si="73"/>
        <v>R1013</v>
      </c>
      <c r="O1158" t="str">
        <f t="shared" si="74"/>
        <v>22-Sep-1972</v>
      </c>
      <c r="P1158" s="10">
        <v>26564</v>
      </c>
      <c r="Q1158" s="13">
        <v>9549.57</v>
      </c>
      <c r="R1158" s="10">
        <v>45085</v>
      </c>
      <c r="S1158" t="str">
        <f t="shared" si="75"/>
        <v>50</v>
      </c>
    </row>
    <row r="1159" spans="1:19" x14ac:dyDescent="0.3">
      <c r="A1159" t="s">
        <v>1184</v>
      </c>
      <c r="B1159">
        <v>1974</v>
      </c>
      <c r="C1159" t="s">
        <v>29</v>
      </c>
      <c r="D1159">
        <v>14</v>
      </c>
      <c r="E1159">
        <v>3</v>
      </c>
      <c r="F1159">
        <v>9563.0300000000007</v>
      </c>
      <c r="G1159" t="s">
        <v>7</v>
      </c>
      <c r="H1159" t="s">
        <v>11</v>
      </c>
      <c r="I1159" t="s">
        <v>36</v>
      </c>
      <c r="J1159" t="s">
        <v>29</v>
      </c>
      <c r="K1159">
        <f t="shared" si="72"/>
        <v>1974</v>
      </c>
      <c r="L1159" t="s">
        <v>7</v>
      </c>
      <c r="M1159" t="s">
        <v>11</v>
      </c>
      <c r="N1159" t="str">
        <f t="shared" si="73"/>
        <v>R1011</v>
      </c>
      <c r="O1159" t="str">
        <f t="shared" si="74"/>
        <v>14-Aug-1974</v>
      </c>
      <c r="P1159" s="10">
        <v>27255</v>
      </c>
      <c r="Q1159" s="13">
        <v>9563.0300000000007</v>
      </c>
      <c r="R1159" s="10">
        <v>45085</v>
      </c>
      <c r="S1159" t="str">
        <f t="shared" si="75"/>
        <v>48</v>
      </c>
    </row>
    <row r="1160" spans="1:19" x14ac:dyDescent="0.3">
      <c r="A1160" t="s">
        <v>1185</v>
      </c>
      <c r="B1160">
        <v>1973</v>
      </c>
      <c r="C1160" t="s">
        <v>25</v>
      </c>
      <c r="D1160">
        <v>1</v>
      </c>
      <c r="E1160">
        <v>1</v>
      </c>
      <c r="F1160">
        <v>9566.99</v>
      </c>
      <c r="G1160" t="s">
        <v>6</v>
      </c>
      <c r="H1160" t="s">
        <v>11</v>
      </c>
      <c r="I1160" t="s">
        <v>18</v>
      </c>
      <c r="J1160" t="s">
        <v>25</v>
      </c>
      <c r="K1160">
        <f t="shared" si="72"/>
        <v>1973</v>
      </c>
      <c r="L1160" t="s">
        <v>6</v>
      </c>
      <c r="M1160" t="s">
        <v>11</v>
      </c>
      <c r="N1160" t="str">
        <f t="shared" si="73"/>
        <v>R1012</v>
      </c>
      <c r="O1160" t="str">
        <f t="shared" si="74"/>
        <v>1-Dec-1973</v>
      </c>
      <c r="P1160" s="10">
        <v>26999</v>
      </c>
      <c r="Q1160" s="13">
        <v>9566.99</v>
      </c>
      <c r="R1160" s="10">
        <v>45085</v>
      </c>
      <c r="S1160" t="str">
        <f t="shared" si="75"/>
        <v>49</v>
      </c>
    </row>
    <row r="1161" spans="1:19" x14ac:dyDescent="0.3">
      <c r="A1161" t="s">
        <v>1186</v>
      </c>
      <c r="B1161">
        <v>1966</v>
      </c>
      <c r="C1161" t="s">
        <v>25</v>
      </c>
      <c r="D1161">
        <v>4</v>
      </c>
      <c r="E1161">
        <v>0</v>
      </c>
      <c r="F1161">
        <v>9582.5400000000009</v>
      </c>
      <c r="G1161" t="s">
        <v>7</v>
      </c>
      <c r="H1161" t="s">
        <v>6</v>
      </c>
      <c r="I1161" t="s">
        <v>8</v>
      </c>
      <c r="J1161" t="s">
        <v>25</v>
      </c>
      <c r="K1161">
        <f t="shared" si="72"/>
        <v>1966</v>
      </c>
      <c r="L1161" t="s">
        <v>7</v>
      </c>
      <c r="M1161" t="s">
        <v>6</v>
      </c>
      <c r="N1161" t="str">
        <f t="shared" si="73"/>
        <v>R1013</v>
      </c>
      <c r="O1161" t="str">
        <f t="shared" si="74"/>
        <v>4-Dec-1966</v>
      </c>
      <c r="P1161" s="10">
        <v>24445</v>
      </c>
      <c r="Q1161" s="13">
        <v>9582.5400000000009</v>
      </c>
      <c r="R1161" s="10">
        <v>45085</v>
      </c>
      <c r="S1161" t="str">
        <f t="shared" si="75"/>
        <v>56</v>
      </c>
    </row>
    <row r="1162" spans="1:19" x14ac:dyDescent="0.3">
      <c r="A1162" t="s">
        <v>1187</v>
      </c>
      <c r="B1162">
        <v>1973</v>
      </c>
      <c r="C1162" t="s">
        <v>10</v>
      </c>
      <c r="D1162">
        <v>28</v>
      </c>
      <c r="E1162">
        <v>1</v>
      </c>
      <c r="F1162">
        <v>9583.89</v>
      </c>
      <c r="G1162" t="s">
        <v>6</v>
      </c>
      <c r="H1162" t="s">
        <v>7</v>
      </c>
      <c r="I1162" t="s">
        <v>18</v>
      </c>
      <c r="J1162" t="s">
        <v>10</v>
      </c>
      <c r="K1162">
        <f t="shared" si="72"/>
        <v>1973</v>
      </c>
      <c r="L1162" t="s">
        <v>6</v>
      </c>
      <c r="M1162" t="s">
        <v>7</v>
      </c>
      <c r="N1162" t="str">
        <f t="shared" si="73"/>
        <v>R1012</v>
      </c>
      <c r="O1162" t="str">
        <f t="shared" si="74"/>
        <v>28-Nov-1973</v>
      </c>
      <c r="P1162" s="10">
        <v>26996</v>
      </c>
      <c r="Q1162" s="13">
        <v>9583.89</v>
      </c>
      <c r="R1162" s="10">
        <v>45085</v>
      </c>
      <c r="S1162" t="str">
        <f t="shared" si="75"/>
        <v>49</v>
      </c>
    </row>
    <row r="1163" spans="1:19" x14ac:dyDescent="0.3">
      <c r="A1163" t="s">
        <v>1188</v>
      </c>
      <c r="B1163">
        <v>1981</v>
      </c>
      <c r="C1163" t="s">
        <v>31</v>
      </c>
      <c r="D1163">
        <v>18</v>
      </c>
      <c r="E1163">
        <v>1</v>
      </c>
      <c r="F1163">
        <v>9584.0400000000009</v>
      </c>
      <c r="G1163" t="s">
        <v>6</v>
      </c>
      <c r="H1163" t="s">
        <v>11</v>
      </c>
      <c r="I1163" t="s">
        <v>294</v>
      </c>
      <c r="J1163" t="s">
        <v>31</v>
      </c>
      <c r="K1163">
        <f t="shared" si="72"/>
        <v>1981</v>
      </c>
      <c r="L1163" t="s">
        <v>6</v>
      </c>
      <c r="M1163" t="s">
        <v>11</v>
      </c>
      <c r="N1163" t="str">
        <f t="shared" si="73"/>
        <v>R1021</v>
      </c>
      <c r="O1163" t="str">
        <f t="shared" si="74"/>
        <v>18-Oct-1981</v>
      </c>
      <c r="P1163" s="10">
        <v>29877</v>
      </c>
      <c r="Q1163" s="13">
        <v>9584.0400000000009</v>
      </c>
      <c r="R1163" s="10">
        <v>45085</v>
      </c>
      <c r="S1163" t="str">
        <f t="shared" si="75"/>
        <v>41</v>
      </c>
    </row>
    <row r="1164" spans="1:19" x14ac:dyDescent="0.3">
      <c r="A1164" t="s">
        <v>1189</v>
      </c>
      <c r="B1164">
        <v>1964</v>
      </c>
      <c r="C1164" t="s">
        <v>25</v>
      </c>
      <c r="D1164">
        <v>15</v>
      </c>
      <c r="E1164">
        <v>0</v>
      </c>
      <c r="F1164">
        <v>9597.6299999999992</v>
      </c>
      <c r="G1164" t="s">
        <v>7</v>
      </c>
      <c r="H1164" t="s">
        <v>7</v>
      </c>
      <c r="I1164" t="s">
        <v>8</v>
      </c>
      <c r="J1164" t="s">
        <v>25</v>
      </c>
      <c r="K1164">
        <f t="shared" si="72"/>
        <v>1964</v>
      </c>
      <c r="L1164" t="s">
        <v>7</v>
      </c>
      <c r="M1164" t="s">
        <v>7</v>
      </c>
      <c r="N1164" t="str">
        <f t="shared" si="73"/>
        <v>R1013</v>
      </c>
      <c r="O1164" t="str">
        <f t="shared" si="74"/>
        <v>15-Dec-1964</v>
      </c>
      <c r="P1164" s="10">
        <v>23726</v>
      </c>
      <c r="Q1164" s="13">
        <v>9597.6299999999992</v>
      </c>
      <c r="R1164" s="10">
        <v>45085</v>
      </c>
      <c r="S1164" t="str">
        <f t="shared" si="75"/>
        <v>58</v>
      </c>
    </row>
    <row r="1165" spans="1:19" x14ac:dyDescent="0.3">
      <c r="A1165" t="s">
        <v>1190</v>
      </c>
      <c r="B1165">
        <v>1972</v>
      </c>
      <c r="C1165" t="s">
        <v>25</v>
      </c>
      <c r="D1165">
        <v>27</v>
      </c>
      <c r="E1165">
        <v>1</v>
      </c>
      <c r="F1165">
        <v>9617.66</v>
      </c>
      <c r="G1165" t="s">
        <v>7</v>
      </c>
      <c r="H1165" t="s">
        <v>7</v>
      </c>
      <c r="I1165" t="s">
        <v>162</v>
      </c>
      <c r="J1165" t="s">
        <v>25</v>
      </c>
      <c r="K1165">
        <f t="shared" si="72"/>
        <v>1972</v>
      </c>
      <c r="L1165" t="s">
        <v>7</v>
      </c>
      <c r="M1165" t="s">
        <v>7</v>
      </c>
      <c r="N1165" t="str">
        <f t="shared" si="73"/>
        <v>R1016</v>
      </c>
      <c r="O1165" t="str">
        <f t="shared" si="74"/>
        <v>27-Dec-1972</v>
      </c>
      <c r="P1165" s="10">
        <v>26660</v>
      </c>
      <c r="Q1165" s="13">
        <v>9617.66</v>
      </c>
      <c r="R1165" s="10">
        <v>45085</v>
      </c>
      <c r="S1165" t="str">
        <f t="shared" si="75"/>
        <v>50</v>
      </c>
    </row>
    <row r="1166" spans="1:19" x14ac:dyDescent="0.3">
      <c r="A1166" t="s">
        <v>1191</v>
      </c>
      <c r="B1166">
        <v>1982</v>
      </c>
      <c r="C1166" t="s">
        <v>29</v>
      </c>
      <c r="D1166">
        <v>29</v>
      </c>
      <c r="E1166">
        <v>3</v>
      </c>
      <c r="F1166">
        <v>9619.18</v>
      </c>
      <c r="G1166" t="s">
        <v>6</v>
      </c>
      <c r="H1166" t="s">
        <v>11</v>
      </c>
      <c r="I1166" t="s">
        <v>194</v>
      </c>
      <c r="J1166" t="s">
        <v>29</v>
      </c>
      <c r="K1166">
        <f t="shared" si="72"/>
        <v>1982</v>
      </c>
      <c r="L1166" t="s">
        <v>6</v>
      </c>
      <c r="M1166" t="s">
        <v>11</v>
      </c>
      <c r="N1166" t="str">
        <f t="shared" si="73"/>
        <v>R1025</v>
      </c>
      <c r="O1166" t="str">
        <f t="shared" si="74"/>
        <v>29-Aug-1982</v>
      </c>
      <c r="P1166" s="10">
        <v>30192</v>
      </c>
      <c r="Q1166" s="13">
        <v>9619.18</v>
      </c>
      <c r="R1166" s="10">
        <v>45085</v>
      </c>
      <c r="S1166" t="str">
        <f t="shared" si="75"/>
        <v>40</v>
      </c>
    </row>
    <row r="1167" spans="1:19" x14ac:dyDescent="0.3">
      <c r="A1167" t="s">
        <v>1192</v>
      </c>
      <c r="B1167">
        <v>1975</v>
      </c>
      <c r="C1167" t="s">
        <v>31</v>
      </c>
      <c r="D1167">
        <v>29</v>
      </c>
      <c r="E1167">
        <v>3</v>
      </c>
      <c r="F1167">
        <v>9620.33</v>
      </c>
      <c r="G1167" t="s">
        <v>7</v>
      </c>
      <c r="H1167" t="s">
        <v>7</v>
      </c>
      <c r="I1167" t="s">
        <v>18</v>
      </c>
      <c r="J1167" t="s">
        <v>31</v>
      </c>
      <c r="K1167">
        <f t="shared" si="72"/>
        <v>1975</v>
      </c>
      <c r="L1167" t="s">
        <v>7</v>
      </c>
      <c r="M1167" t="s">
        <v>7</v>
      </c>
      <c r="N1167" t="str">
        <f t="shared" si="73"/>
        <v>R1012</v>
      </c>
      <c r="O1167" t="str">
        <f t="shared" si="74"/>
        <v>29-Oct-1975</v>
      </c>
      <c r="P1167" s="10">
        <v>27696</v>
      </c>
      <c r="Q1167" s="13">
        <v>9620.33</v>
      </c>
      <c r="R1167" s="10">
        <v>45085</v>
      </c>
      <c r="S1167" t="str">
        <f t="shared" si="75"/>
        <v>47</v>
      </c>
    </row>
    <row r="1168" spans="1:19" x14ac:dyDescent="0.3">
      <c r="A1168" t="s">
        <v>1193</v>
      </c>
      <c r="B1168">
        <v>1970</v>
      </c>
      <c r="C1168" t="s">
        <v>25</v>
      </c>
      <c r="D1168">
        <v>16</v>
      </c>
      <c r="E1168">
        <v>0</v>
      </c>
      <c r="F1168">
        <v>9625.92</v>
      </c>
      <c r="G1168" t="s">
        <v>6</v>
      </c>
      <c r="H1168" t="s">
        <v>7</v>
      </c>
      <c r="I1168" t="s">
        <v>36</v>
      </c>
      <c r="J1168" t="s">
        <v>25</v>
      </c>
      <c r="K1168">
        <f t="shared" si="72"/>
        <v>1970</v>
      </c>
      <c r="L1168" t="s">
        <v>6</v>
      </c>
      <c r="M1168" t="s">
        <v>7</v>
      </c>
      <c r="N1168" t="str">
        <f t="shared" si="73"/>
        <v>R1011</v>
      </c>
      <c r="O1168" t="str">
        <f t="shared" si="74"/>
        <v>16-Dec-1970</v>
      </c>
      <c r="P1168" s="10">
        <v>25918</v>
      </c>
      <c r="Q1168" s="13">
        <v>9625.92</v>
      </c>
      <c r="R1168" s="10">
        <v>45085</v>
      </c>
      <c r="S1168" t="str">
        <f t="shared" si="75"/>
        <v>52</v>
      </c>
    </row>
    <row r="1169" spans="1:19" x14ac:dyDescent="0.3">
      <c r="A1169" t="s">
        <v>1194</v>
      </c>
      <c r="B1169">
        <v>1998</v>
      </c>
      <c r="C1169" t="s">
        <v>13</v>
      </c>
      <c r="D1169">
        <v>23</v>
      </c>
      <c r="E1169">
        <v>0</v>
      </c>
      <c r="F1169">
        <v>9628.7900000000009</v>
      </c>
      <c r="G1169" t="s">
        <v>6</v>
      </c>
      <c r="H1169" t="s">
        <v>6</v>
      </c>
      <c r="I1169" t="s">
        <v>529</v>
      </c>
      <c r="J1169" t="s">
        <v>13</v>
      </c>
      <c r="K1169">
        <f t="shared" si="72"/>
        <v>1998</v>
      </c>
      <c r="L1169" t="s">
        <v>6</v>
      </c>
      <c r="M1169" t="s">
        <v>6</v>
      </c>
      <c r="N1169" t="str">
        <f t="shared" si="73"/>
        <v>R1026</v>
      </c>
      <c r="O1169" t="str">
        <f t="shared" si="74"/>
        <v>23-Jun-1998</v>
      </c>
      <c r="P1169" s="10">
        <v>35969</v>
      </c>
      <c r="Q1169" s="13">
        <v>9628.7900000000009</v>
      </c>
      <c r="R1169" s="10">
        <v>45085</v>
      </c>
      <c r="S1169" t="str">
        <f t="shared" si="75"/>
        <v>24</v>
      </c>
    </row>
    <row r="1170" spans="1:19" x14ac:dyDescent="0.3">
      <c r="A1170" t="s">
        <v>1195</v>
      </c>
      <c r="B1170">
        <v>1979</v>
      </c>
      <c r="C1170" t="s">
        <v>25</v>
      </c>
      <c r="D1170">
        <v>19</v>
      </c>
      <c r="E1170">
        <v>2</v>
      </c>
      <c r="F1170">
        <v>9630.2999999999993</v>
      </c>
      <c r="G1170" t="s">
        <v>6</v>
      </c>
      <c r="H1170" t="s">
        <v>6</v>
      </c>
      <c r="I1170" t="s">
        <v>294</v>
      </c>
      <c r="J1170" t="s">
        <v>25</v>
      </c>
      <c r="K1170">
        <f t="shared" si="72"/>
        <v>1979</v>
      </c>
      <c r="L1170" t="s">
        <v>6</v>
      </c>
      <c r="M1170" t="s">
        <v>6</v>
      </c>
      <c r="N1170" t="str">
        <f t="shared" si="73"/>
        <v>R1021</v>
      </c>
      <c r="O1170" t="str">
        <f t="shared" si="74"/>
        <v>19-Dec-1979</v>
      </c>
      <c r="P1170" s="10">
        <v>29208</v>
      </c>
      <c r="Q1170" s="13">
        <v>9630.2999999999993</v>
      </c>
      <c r="R1170" s="10">
        <v>45085</v>
      </c>
      <c r="S1170" t="str">
        <f t="shared" si="75"/>
        <v>43</v>
      </c>
    </row>
    <row r="1171" spans="1:19" x14ac:dyDescent="0.3">
      <c r="A1171" t="s">
        <v>1196</v>
      </c>
      <c r="B1171">
        <v>1972</v>
      </c>
      <c r="C1171" t="s">
        <v>31</v>
      </c>
      <c r="D1171">
        <v>23</v>
      </c>
      <c r="E1171">
        <v>2</v>
      </c>
      <c r="F1171">
        <v>9630.4</v>
      </c>
      <c r="G1171" t="s">
        <v>6</v>
      </c>
      <c r="H1171" t="s">
        <v>6</v>
      </c>
      <c r="I1171" t="s">
        <v>36</v>
      </c>
      <c r="J1171" t="s">
        <v>31</v>
      </c>
      <c r="K1171">
        <f t="shared" si="72"/>
        <v>1972</v>
      </c>
      <c r="L1171" t="s">
        <v>6</v>
      </c>
      <c r="M1171" t="s">
        <v>6</v>
      </c>
      <c r="N1171" t="str">
        <f t="shared" si="73"/>
        <v>R1011</v>
      </c>
      <c r="O1171" t="str">
        <f t="shared" si="74"/>
        <v>23-Oct-1972</v>
      </c>
      <c r="P1171" s="10">
        <v>26595</v>
      </c>
      <c r="Q1171" s="13">
        <v>9630.4</v>
      </c>
      <c r="R1171" s="10">
        <v>45085</v>
      </c>
      <c r="S1171" t="str">
        <f t="shared" si="75"/>
        <v>50</v>
      </c>
    </row>
    <row r="1172" spans="1:19" x14ac:dyDescent="0.3">
      <c r="A1172" t="s">
        <v>1197</v>
      </c>
      <c r="B1172">
        <v>1968</v>
      </c>
      <c r="C1172" t="s">
        <v>13</v>
      </c>
      <c r="D1172">
        <v>22</v>
      </c>
      <c r="E1172">
        <v>0</v>
      </c>
      <c r="F1172">
        <v>9630.91</v>
      </c>
      <c r="G1172" t="s">
        <v>7</v>
      </c>
      <c r="H1172" t="s">
        <v>6</v>
      </c>
      <c r="I1172" t="s">
        <v>8</v>
      </c>
      <c r="J1172" t="s">
        <v>13</v>
      </c>
      <c r="K1172">
        <f t="shared" si="72"/>
        <v>1968</v>
      </c>
      <c r="L1172" t="s">
        <v>7</v>
      </c>
      <c r="M1172" t="s">
        <v>6</v>
      </c>
      <c r="N1172" t="str">
        <f t="shared" si="73"/>
        <v>R1013</v>
      </c>
      <c r="O1172" t="str">
        <f t="shared" si="74"/>
        <v>22-Jun-1968</v>
      </c>
      <c r="P1172" s="10">
        <v>25011</v>
      </c>
      <c r="Q1172" s="13">
        <v>9630.91</v>
      </c>
      <c r="R1172" s="10">
        <v>45085</v>
      </c>
      <c r="S1172" t="str">
        <f t="shared" si="75"/>
        <v>54</v>
      </c>
    </row>
    <row r="1173" spans="1:19" x14ac:dyDescent="0.3">
      <c r="A1173" t="s">
        <v>1198</v>
      </c>
      <c r="B1173">
        <v>1970</v>
      </c>
      <c r="C1173" t="s">
        <v>15</v>
      </c>
      <c r="D1173">
        <v>30</v>
      </c>
      <c r="E1173">
        <v>0</v>
      </c>
      <c r="F1173">
        <v>9634.5400000000009</v>
      </c>
      <c r="G1173" t="s">
        <v>6</v>
      </c>
      <c r="H1173" t="s">
        <v>6</v>
      </c>
      <c r="I1173" t="s">
        <v>36</v>
      </c>
      <c r="J1173" t="s">
        <v>15</v>
      </c>
      <c r="K1173">
        <f t="shared" si="72"/>
        <v>1970</v>
      </c>
      <c r="L1173" t="s">
        <v>6</v>
      </c>
      <c r="M1173" t="s">
        <v>6</v>
      </c>
      <c r="N1173" t="str">
        <f t="shared" si="73"/>
        <v>R1011</v>
      </c>
      <c r="O1173" t="str">
        <f t="shared" si="74"/>
        <v>30-Sep-1970</v>
      </c>
      <c r="P1173" s="10">
        <v>25841</v>
      </c>
      <c r="Q1173" s="13">
        <v>9634.5400000000009</v>
      </c>
      <c r="R1173" s="10">
        <v>45085</v>
      </c>
      <c r="S1173" t="str">
        <f t="shared" si="75"/>
        <v>52</v>
      </c>
    </row>
    <row r="1174" spans="1:19" x14ac:dyDescent="0.3">
      <c r="A1174" t="s">
        <v>1199</v>
      </c>
      <c r="B1174">
        <v>1971</v>
      </c>
      <c r="C1174" t="s">
        <v>5</v>
      </c>
      <c r="D1174">
        <v>19</v>
      </c>
      <c r="E1174">
        <v>0</v>
      </c>
      <c r="F1174">
        <v>9644.25</v>
      </c>
      <c r="G1174" t="s">
        <v>6</v>
      </c>
      <c r="H1174" t="s">
        <v>11</v>
      </c>
      <c r="I1174" t="s">
        <v>18</v>
      </c>
      <c r="J1174" t="s">
        <v>5</v>
      </c>
      <c r="K1174">
        <f t="shared" si="72"/>
        <v>1971</v>
      </c>
      <c r="L1174" t="s">
        <v>6</v>
      </c>
      <c r="M1174" t="s">
        <v>11</v>
      </c>
      <c r="N1174" t="str">
        <f t="shared" si="73"/>
        <v>R1012</v>
      </c>
      <c r="O1174" t="str">
        <f t="shared" si="74"/>
        <v>19-Jul-1971</v>
      </c>
      <c r="P1174" s="10">
        <v>26133</v>
      </c>
      <c r="Q1174" s="13">
        <v>9644.25</v>
      </c>
      <c r="R1174" s="10">
        <v>45085</v>
      </c>
      <c r="S1174" t="str">
        <f t="shared" si="75"/>
        <v>51</v>
      </c>
    </row>
    <row r="1175" spans="1:19" x14ac:dyDescent="0.3">
      <c r="A1175" t="s">
        <v>1200</v>
      </c>
      <c r="B1175">
        <v>1974</v>
      </c>
      <c r="C1175" t="s">
        <v>5</v>
      </c>
      <c r="D1175">
        <v>8</v>
      </c>
      <c r="E1175">
        <v>0</v>
      </c>
      <c r="F1175">
        <v>9653.81</v>
      </c>
      <c r="G1175" t="s">
        <v>6</v>
      </c>
      <c r="H1175" t="s">
        <v>6</v>
      </c>
      <c r="I1175" t="s">
        <v>36</v>
      </c>
      <c r="J1175" t="s">
        <v>5</v>
      </c>
      <c r="K1175">
        <f t="shared" si="72"/>
        <v>1974</v>
      </c>
      <c r="L1175" t="s">
        <v>6</v>
      </c>
      <c r="M1175" t="s">
        <v>6</v>
      </c>
      <c r="N1175" t="str">
        <f t="shared" si="73"/>
        <v>R1011</v>
      </c>
      <c r="O1175" t="str">
        <f t="shared" si="74"/>
        <v>8-Jul-1974</v>
      </c>
      <c r="P1175" s="10">
        <v>27218</v>
      </c>
      <c r="Q1175" s="13">
        <v>9653.81</v>
      </c>
      <c r="R1175" s="10">
        <v>45085</v>
      </c>
      <c r="S1175" t="str">
        <f t="shared" si="75"/>
        <v>48</v>
      </c>
    </row>
    <row r="1176" spans="1:19" x14ac:dyDescent="0.3">
      <c r="A1176" t="s">
        <v>1201</v>
      </c>
      <c r="B1176">
        <v>1981</v>
      </c>
      <c r="C1176" t="s">
        <v>29</v>
      </c>
      <c r="D1176">
        <v>8</v>
      </c>
      <c r="E1176">
        <v>1</v>
      </c>
      <c r="F1176">
        <v>9664.34</v>
      </c>
      <c r="G1176" t="s">
        <v>6</v>
      </c>
      <c r="H1176" t="s">
        <v>7</v>
      </c>
      <c r="I1176" t="s">
        <v>36</v>
      </c>
      <c r="J1176" t="s">
        <v>29</v>
      </c>
      <c r="K1176">
        <f t="shared" si="72"/>
        <v>1981</v>
      </c>
      <c r="L1176" t="s">
        <v>6</v>
      </c>
      <c r="M1176" t="s">
        <v>7</v>
      </c>
      <c r="N1176" t="str">
        <f t="shared" si="73"/>
        <v>R1011</v>
      </c>
      <c r="O1176" t="str">
        <f t="shared" si="74"/>
        <v>8-Aug-1981</v>
      </c>
      <c r="P1176" s="10">
        <v>29806</v>
      </c>
      <c r="Q1176" s="13">
        <v>9664.34</v>
      </c>
      <c r="R1176" s="10">
        <v>45085</v>
      </c>
      <c r="S1176" t="str">
        <f t="shared" si="75"/>
        <v>41</v>
      </c>
    </row>
    <row r="1177" spans="1:19" x14ac:dyDescent="0.3">
      <c r="A1177" t="s">
        <v>1202</v>
      </c>
      <c r="B1177">
        <v>1966</v>
      </c>
      <c r="C1177" t="s">
        <v>15</v>
      </c>
      <c r="D1177">
        <v>16</v>
      </c>
      <c r="E1177">
        <v>0</v>
      </c>
      <c r="F1177">
        <v>9684.2900000000009</v>
      </c>
      <c r="G1177" t="s">
        <v>7</v>
      </c>
      <c r="H1177" t="s">
        <v>6</v>
      </c>
      <c r="I1177" t="s">
        <v>8</v>
      </c>
      <c r="J1177" t="s">
        <v>15</v>
      </c>
      <c r="K1177">
        <f t="shared" si="72"/>
        <v>1966</v>
      </c>
      <c r="L1177" t="s">
        <v>7</v>
      </c>
      <c r="M1177" t="s">
        <v>6</v>
      </c>
      <c r="N1177" t="str">
        <f t="shared" si="73"/>
        <v>R1013</v>
      </c>
      <c r="O1177" t="str">
        <f t="shared" si="74"/>
        <v>16-Sep-1966</v>
      </c>
      <c r="P1177" s="10">
        <v>24366</v>
      </c>
      <c r="Q1177" s="13">
        <v>9684.2900000000009</v>
      </c>
      <c r="R1177" s="10">
        <v>45085</v>
      </c>
      <c r="S1177" t="str">
        <f t="shared" si="75"/>
        <v>56</v>
      </c>
    </row>
    <row r="1178" spans="1:19" x14ac:dyDescent="0.3">
      <c r="A1178" t="s">
        <v>1203</v>
      </c>
      <c r="B1178">
        <v>1964</v>
      </c>
      <c r="C1178" t="s">
        <v>10</v>
      </c>
      <c r="D1178">
        <v>7</v>
      </c>
      <c r="E1178">
        <v>0</v>
      </c>
      <c r="F1178">
        <v>9698.42</v>
      </c>
      <c r="G1178" t="s">
        <v>7</v>
      </c>
      <c r="H1178" t="s">
        <v>7</v>
      </c>
      <c r="I1178" t="s">
        <v>8</v>
      </c>
      <c r="J1178" t="s">
        <v>10</v>
      </c>
      <c r="K1178">
        <f t="shared" si="72"/>
        <v>1964</v>
      </c>
      <c r="L1178" t="s">
        <v>7</v>
      </c>
      <c r="M1178" t="s">
        <v>7</v>
      </c>
      <c r="N1178" t="str">
        <f t="shared" si="73"/>
        <v>R1013</v>
      </c>
      <c r="O1178" t="str">
        <f t="shared" si="74"/>
        <v>7-Nov-1964</v>
      </c>
      <c r="P1178" s="10">
        <v>23688</v>
      </c>
      <c r="Q1178" s="13">
        <v>9698.42</v>
      </c>
      <c r="R1178" s="10">
        <v>45085</v>
      </c>
      <c r="S1178" t="str">
        <f t="shared" si="75"/>
        <v>58</v>
      </c>
    </row>
    <row r="1179" spans="1:19" x14ac:dyDescent="0.3">
      <c r="A1179" t="s">
        <v>1204</v>
      </c>
      <c r="B1179">
        <v>1977</v>
      </c>
      <c r="C1179" t="s">
        <v>15</v>
      </c>
      <c r="D1179">
        <v>19</v>
      </c>
      <c r="E1179">
        <v>3</v>
      </c>
      <c r="F1179">
        <v>9704.67</v>
      </c>
      <c r="G1179" t="s">
        <v>6</v>
      </c>
      <c r="H1179" t="s">
        <v>7</v>
      </c>
      <c r="I1179" t="s">
        <v>241</v>
      </c>
      <c r="J1179" t="s">
        <v>15</v>
      </c>
      <c r="K1179">
        <f t="shared" si="72"/>
        <v>1977</v>
      </c>
      <c r="L1179" t="s">
        <v>6</v>
      </c>
      <c r="M1179" t="s">
        <v>7</v>
      </c>
      <c r="N1179" t="str">
        <f t="shared" si="73"/>
        <v>R1024</v>
      </c>
      <c r="O1179" t="str">
        <f t="shared" si="74"/>
        <v>19-Sep-1977</v>
      </c>
      <c r="P1179" s="10">
        <v>28387</v>
      </c>
      <c r="Q1179" s="13">
        <v>9704.67</v>
      </c>
      <c r="R1179" s="10">
        <v>45085</v>
      </c>
      <c r="S1179" t="str">
        <f t="shared" si="75"/>
        <v>45</v>
      </c>
    </row>
    <row r="1180" spans="1:19" x14ac:dyDescent="0.3">
      <c r="A1180" t="s">
        <v>1205</v>
      </c>
      <c r="B1180">
        <v>1972</v>
      </c>
      <c r="C1180" t="s">
        <v>5</v>
      </c>
      <c r="D1180">
        <v>10</v>
      </c>
      <c r="E1180">
        <v>0</v>
      </c>
      <c r="F1180">
        <v>9710.7099999999991</v>
      </c>
      <c r="G1180" t="s">
        <v>6</v>
      </c>
      <c r="H1180" t="s">
        <v>11</v>
      </c>
      <c r="I1180" t="s">
        <v>294</v>
      </c>
      <c r="J1180" t="s">
        <v>5</v>
      </c>
      <c r="K1180">
        <f t="shared" si="72"/>
        <v>1972</v>
      </c>
      <c r="L1180" t="s">
        <v>6</v>
      </c>
      <c r="M1180" t="s">
        <v>11</v>
      </c>
      <c r="N1180" t="str">
        <f t="shared" si="73"/>
        <v>R1021</v>
      </c>
      <c r="O1180" t="str">
        <f t="shared" si="74"/>
        <v>10-Jul-1972</v>
      </c>
      <c r="P1180" s="10">
        <v>26490</v>
      </c>
      <c r="Q1180" s="13">
        <v>9710.7099999999991</v>
      </c>
      <c r="R1180" s="10">
        <v>45085</v>
      </c>
      <c r="S1180" t="str">
        <f t="shared" si="75"/>
        <v>50</v>
      </c>
    </row>
    <row r="1181" spans="1:19" x14ac:dyDescent="0.3">
      <c r="A1181" t="s">
        <v>1206</v>
      </c>
      <c r="B1181">
        <v>1975</v>
      </c>
      <c r="C1181" t="s">
        <v>13</v>
      </c>
      <c r="D1181">
        <v>27</v>
      </c>
      <c r="E1181">
        <v>2</v>
      </c>
      <c r="F1181">
        <v>9715.84</v>
      </c>
      <c r="G1181" t="s">
        <v>6</v>
      </c>
      <c r="H1181" t="s">
        <v>11</v>
      </c>
      <c r="I1181" t="s">
        <v>241</v>
      </c>
      <c r="J1181" t="s">
        <v>13</v>
      </c>
      <c r="K1181">
        <f t="shared" si="72"/>
        <v>1975</v>
      </c>
      <c r="L1181" t="s">
        <v>6</v>
      </c>
      <c r="M1181" t="s">
        <v>11</v>
      </c>
      <c r="N1181" t="str">
        <f t="shared" si="73"/>
        <v>R1024</v>
      </c>
      <c r="O1181" t="str">
        <f t="shared" si="74"/>
        <v>27-Jun-1975</v>
      </c>
      <c r="P1181" s="10">
        <v>27572</v>
      </c>
      <c r="Q1181" s="13">
        <v>9715.84</v>
      </c>
      <c r="R1181" s="10">
        <v>45085</v>
      </c>
      <c r="S1181" t="str">
        <f t="shared" si="75"/>
        <v>47</v>
      </c>
    </row>
    <row r="1182" spans="1:19" x14ac:dyDescent="0.3">
      <c r="A1182" t="s">
        <v>1207</v>
      </c>
      <c r="B1182">
        <v>1970</v>
      </c>
      <c r="C1182" t="s">
        <v>15</v>
      </c>
      <c r="D1182">
        <v>12</v>
      </c>
      <c r="E1182">
        <v>0</v>
      </c>
      <c r="F1182">
        <v>9722.77</v>
      </c>
      <c r="G1182" t="s">
        <v>7</v>
      </c>
      <c r="H1182" t="s">
        <v>11</v>
      </c>
      <c r="I1182" t="s">
        <v>162</v>
      </c>
      <c r="J1182" t="s">
        <v>15</v>
      </c>
      <c r="K1182">
        <f t="shared" si="72"/>
        <v>1970</v>
      </c>
      <c r="L1182" t="s">
        <v>7</v>
      </c>
      <c r="M1182" t="s">
        <v>11</v>
      </c>
      <c r="N1182" t="str">
        <f t="shared" si="73"/>
        <v>R1016</v>
      </c>
      <c r="O1182" t="str">
        <f t="shared" si="74"/>
        <v>12-Sep-1970</v>
      </c>
      <c r="P1182" s="10">
        <v>25823</v>
      </c>
      <c r="Q1182" s="13">
        <v>9722.77</v>
      </c>
      <c r="R1182" s="10">
        <v>45085</v>
      </c>
      <c r="S1182" t="str">
        <f t="shared" si="75"/>
        <v>52</v>
      </c>
    </row>
    <row r="1183" spans="1:19" x14ac:dyDescent="0.3">
      <c r="A1183" t="s">
        <v>1208</v>
      </c>
      <c r="B1183">
        <v>1970</v>
      </c>
      <c r="C1183" t="s">
        <v>29</v>
      </c>
      <c r="D1183">
        <v>18</v>
      </c>
      <c r="E1183">
        <v>1</v>
      </c>
      <c r="F1183">
        <v>9724.5300000000007</v>
      </c>
      <c r="G1183" t="s">
        <v>7</v>
      </c>
      <c r="H1183" t="s">
        <v>11</v>
      </c>
      <c r="I1183" t="s">
        <v>36</v>
      </c>
      <c r="J1183" t="s">
        <v>29</v>
      </c>
      <c r="K1183">
        <f t="shared" si="72"/>
        <v>1970</v>
      </c>
      <c r="L1183" t="s">
        <v>7</v>
      </c>
      <c r="M1183" t="s">
        <v>11</v>
      </c>
      <c r="N1183" t="str">
        <f t="shared" si="73"/>
        <v>R1011</v>
      </c>
      <c r="O1183" t="str">
        <f t="shared" si="74"/>
        <v>18-Aug-1970</v>
      </c>
      <c r="P1183" s="10">
        <v>25798</v>
      </c>
      <c r="Q1183" s="13">
        <v>9724.5300000000007</v>
      </c>
      <c r="R1183" s="10">
        <v>45085</v>
      </c>
      <c r="S1183" t="str">
        <f t="shared" si="75"/>
        <v>52</v>
      </c>
    </row>
    <row r="1184" spans="1:19" x14ac:dyDescent="0.3">
      <c r="A1184" t="s">
        <v>1209</v>
      </c>
      <c r="B1184">
        <v>1970</v>
      </c>
      <c r="C1184" t="s">
        <v>5</v>
      </c>
      <c r="D1184">
        <v>4</v>
      </c>
      <c r="E1184">
        <v>1</v>
      </c>
      <c r="F1184">
        <v>9748.91</v>
      </c>
      <c r="G1184" t="s">
        <v>6</v>
      </c>
      <c r="H1184" t="s">
        <v>11</v>
      </c>
      <c r="I1184" t="s">
        <v>8</v>
      </c>
      <c r="J1184" t="s">
        <v>5</v>
      </c>
      <c r="K1184">
        <f t="shared" si="72"/>
        <v>1970</v>
      </c>
      <c r="L1184" t="s">
        <v>6</v>
      </c>
      <c r="M1184" t="s">
        <v>11</v>
      </c>
      <c r="N1184" t="str">
        <f t="shared" si="73"/>
        <v>R1013</v>
      </c>
      <c r="O1184" t="str">
        <f t="shared" si="74"/>
        <v>4-Jul-1970</v>
      </c>
      <c r="P1184" s="10">
        <v>25753</v>
      </c>
      <c r="Q1184" s="13">
        <v>9748.91</v>
      </c>
      <c r="R1184" s="10">
        <v>45085</v>
      </c>
      <c r="S1184" t="str">
        <f t="shared" si="75"/>
        <v>52</v>
      </c>
    </row>
    <row r="1185" spans="1:19" x14ac:dyDescent="0.3">
      <c r="A1185" t="s">
        <v>1210</v>
      </c>
      <c r="B1185">
        <v>2001</v>
      </c>
      <c r="C1185" t="s">
        <v>5</v>
      </c>
      <c r="D1185">
        <v>14</v>
      </c>
      <c r="E1185">
        <v>0</v>
      </c>
      <c r="F1185">
        <v>9753.49</v>
      </c>
      <c r="G1185" t="s">
        <v>6</v>
      </c>
      <c r="H1185" t="s">
        <v>6</v>
      </c>
      <c r="I1185" t="s">
        <v>18</v>
      </c>
      <c r="J1185" t="s">
        <v>5</v>
      </c>
      <c r="K1185">
        <f t="shared" si="72"/>
        <v>2001</v>
      </c>
      <c r="L1185" t="s">
        <v>6</v>
      </c>
      <c r="M1185" t="s">
        <v>6</v>
      </c>
      <c r="N1185" t="str">
        <f t="shared" si="73"/>
        <v>R1012</v>
      </c>
      <c r="O1185" t="str">
        <f t="shared" si="74"/>
        <v>14-Jul-2001</v>
      </c>
      <c r="P1185" s="10">
        <v>37086</v>
      </c>
      <c r="Q1185" s="13">
        <v>9753.49</v>
      </c>
      <c r="R1185" s="10">
        <v>45085</v>
      </c>
      <c r="S1185" t="str">
        <f t="shared" si="75"/>
        <v>21</v>
      </c>
    </row>
    <row r="1186" spans="1:19" x14ac:dyDescent="0.3">
      <c r="A1186" t="s">
        <v>1211</v>
      </c>
      <c r="B1186">
        <v>1965</v>
      </c>
      <c r="C1186" t="s">
        <v>15</v>
      </c>
      <c r="D1186">
        <v>5</v>
      </c>
      <c r="E1186">
        <v>0</v>
      </c>
      <c r="F1186">
        <v>9764.08</v>
      </c>
      <c r="G1186" t="s">
        <v>7</v>
      </c>
      <c r="H1186" t="s">
        <v>11</v>
      </c>
      <c r="I1186" t="s">
        <v>18</v>
      </c>
      <c r="J1186" t="s">
        <v>15</v>
      </c>
      <c r="K1186">
        <f t="shared" si="72"/>
        <v>1965</v>
      </c>
      <c r="L1186" t="s">
        <v>7</v>
      </c>
      <c r="M1186" t="s">
        <v>11</v>
      </c>
      <c r="N1186" t="str">
        <f t="shared" si="73"/>
        <v>R1012</v>
      </c>
      <c r="O1186" t="str">
        <f t="shared" si="74"/>
        <v>5-Sep-1965</v>
      </c>
      <c r="P1186" s="10">
        <v>23990</v>
      </c>
      <c r="Q1186" s="13">
        <v>9764.08</v>
      </c>
      <c r="R1186" s="10">
        <v>45085</v>
      </c>
      <c r="S1186" t="str">
        <f t="shared" si="75"/>
        <v>57</v>
      </c>
    </row>
    <row r="1187" spans="1:19" x14ac:dyDescent="0.3">
      <c r="A1187" t="s">
        <v>1212</v>
      </c>
      <c r="B1187">
        <v>1973</v>
      </c>
      <c r="C1187" t="s">
        <v>5</v>
      </c>
      <c r="D1187">
        <v>7</v>
      </c>
      <c r="E1187">
        <v>1</v>
      </c>
      <c r="F1187">
        <v>9778.35</v>
      </c>
      <c r="G1187" t="s">
        <v>6</v>
      </c>
      <c r="H1187" t="s">
        <v>6</v>
      </c>
      <c r="I1187" t="s">
        <v>241</v>
      </c>
      <c r="J1187" t="s">
        <v>5</v>
      </c>
      <c r="K1187">
        <f t="shared" si="72"/>
        <v>1973</v>
      </c>
      <c r="L1187" t="s">
        <v>6</v>
      </c>
      <c r="M1187" t="s">
        <v>6</v>
      </c>
      <c r="N1187" t="str">
        <f t="shared" si="73"/>
        <v>R1024</v>
      </c>
      <c r="O1187" t="str">
        <f t="shared" si="74"/>
        <v>7-Jul-1973</v>
      </c>
      <c r="P1187" s="10">
        <v>26852</v>
      </c>
      <c r="Q1187" s="13">
        <v>9778.35</v>
      </c>
      <c r="R1187" s="10">
        <v>45085</v>
      </c>
      <c r="S1187" t="str">
        <f t="shared" si="75"/>
        <v>49</v>
      </c>
    </row>
    <row r="1188" spans="1:19" x14ac:dyDescent="0.3">
      <c r="A1188" t="s">
        <v>1213</v>
      </c>
      <c r="B1188">
        <v>1996</v>
      </c>
      <c r="C1188" t="s">
        <v>29</v>
      </c>
      <c r="D1188">
        <v>8</v>
      </c>
      <c r="E1188">
        <v>0</v>
      </c>
      <c r="F1188">
        <v>9787.32</v>
      </c>
      <c r="G1188" t="s">
        <v>6</v>
      </c>
      <c r="H1188" t="s">
        <v>7</v>
      </c>
      <c r="I1188" t="s">
        <v>243</v>
      </c>
      <c r="J1188" t="s">
        <v>29</v>
      </c>
      <c r="K1188">
        <f t="shared" si="72"/>
        <v>1996</v>
      </c>
      <c r="L1188" t="s">
        <v>6</v>
      </c>
      <c r="M1188" t="s">
        <v>7</v>
      </c>
      <c r="N1188" t="str">
        <f t="shared" si="73"/>
        <v>R1023</v>
      </c>
      <c r="O1188" t="str">
        <f t="shared" si="74"/>
        <v>8-Aug-1996</v>
      </c>
      <c r="P1188" s="10">
        <v>35285</v>
      </c>
      <c r="Q1188" s="13">
        <v>9787.32</v>
      </c>
      <c r="R1188" s="10">
        <v>45085</v>
      </c>
      <c r="S1188" t="str">
        <f t="shared" si="75"/>
        <v>26</v>
      </c>
    </row>
    <row r="1189" spans="1:19" x14ac:dyDescent="0.3">
      <c r="A1189" t="s">
        <v>1214</v>
      </c>
      <c r="B1189">
        <v>1977</v>
      </c>
      <c r="C1189" t="s">
        <v>13</v>
      </c>
      <c r="D1189">
        <v>7</v>
      </c>
      <c r="E1189">
        <v>5</v>
      </c>
      <c r="F1189">
        <v>9788.8700000000008</v>
      </c>
      <c r="G1189" t="s">
        <v>7</v>
      </c>
      <c r="H1189" t="s">
        <v>6</v>
      </c>
      <c r="I1189" t="s">
        <v>8</v>
      </c>
      <c r="J1189" t="s">
        <v>13</v>
      </c>
      <c r="K1189">
        <f t="shared" si="72"/>
        <v>1977</v>
      </c>
      <c r="L1189" t="s">
        <v>7</v>
      </c>
      <c r="M1189" t="s">
        <v>6</v>
      </c>
      <c r="N1189" t="str">
        <f t="shared" si="73"/>
        <v>R1013</v>
      </c>
      <c r="O1189" t="str">
        <f t="shared" si="74"/>
        <v>7-Jun-1977</v>
      </c>
      <c r="P1189" s="10">
        <v>28283</v>
      </c>
      <c r="Q1189" s="13">
        <v>9788.8700000000008</v>
      </c>
      <c r="R1189" s="10">
        <v>45085</v>
      </c>
      <c r="S1189" t="str">
        <f t="shared" si="75"/>
        <v>45</v>
      </c>
    </row>
    <row r="1190" spans="1:19" x14ac:dyDescent="0.3">
      <c r="A1190" t="s">
        <v>1215</v>
      </c>
      <c r="B1190">
        <v>1973</v>
      </c>
      <c r="C1190" t="s">
        <v>15</v>
      </c>
      <c r="D1190">
        <v>17</v>
      </c>
      <c r="E1190">
        <v>2</v>
      </c>
      <c r="F1190">
        <v>9800.89</v>
      </c>
      <c r="G1190" t="s">
        <v>6</v>
      </c>
      <c r="H1190" t="s">
        <v>11</v>
      </c>
      <c r="I1190" t="s">
        <v>8</v>
      </c>
      <c r="J1190" t="s">
        <v>15</v>
      </c>
      <c r="K1190">
        <f t="shared" si="72"/>
        <v>1973</v>
      </c>
      <c r="L1190" t="s">
        <v>6</v>
      </c>
      <c r="M1190" t="s">
        <v>11</v>
      </c>
      <c r="N1190" t="str">
        <f t="shared" si="73"/>
        <v>R1013</v>
      </c>
      <c r="O1190" t="str">
        <f t="shared" si="74"/>
        <v>17-Sep-1973</v>
      </c>
      <c r="P1190" s="10">
        <v>26924</v>
      </c>
      <c r="Q1190" s="13">
        <v>9800.89</v>
      </c>
      <c r="R1190" s="10">
        <v>45085</v>
      </c>
      <c r="S1190" t="str">
        <f t="shared" si="75"/>
        <v>49</v>
      </c>
    </row>
    <row r="1191" spans="1:19" x14ac:dyDescent="0.3">
      <c r="A1191" t="s">
        <v>1216</v>
      </c>
      <c r="B1191">
        <v>1972</v>
      </c>
      <c r="C1191" t="s">
        <v>13</v>
      </c>
      <c r="D1191">
        <v>28</v>
      </c>
      <c r="E1191">
        <v>0</v>
      </c>
      <c r="F1191">
        <v>9819.25</v>
      </c>
      <c r="G1191" t="s">
        <v>6</v>
      </c>
      <c r="H1191" t="s">
        <v>6</v>
      </c>
      <c r="I1191" t="s">
        <v>294</v>
      </c>
      <c r="J1191" t="s">
        <v>13</v>
      </c>
      <c r="K1191">
        <f t="shared" si="72"/>
        <v>1972</v>
      </c>
      <c r="L1191" t="s">
        <v>6</v>
      </c>
      <c r="M1191" t="s">
        <v>6</v>
      </c>
      <c r="N1191" t="str">
        <f t="shared" si="73"/>
        <v>R1021</v>
      </c>
      <c r="O1191" t="str">
        <f t="shared" si="74"/>
        <v>28-Jun-1972</v>
      </c>
      <c r="P1191" s="10">
        <v>26478</v>
      </c>
      <c r="Q1191" s="13">
        <v>9819.25</v>
      </c>
      <c r="R1191" s="10">
        <v>45085</v>
      </c>
      <c r="S1191" t="str">
        <f t="shared" si="75"/>
        <v>50</v>
      </c>
    </row>
    <row r="1192" spans="1:19" x14ac:dyDescent="0.3">
      <c r="A1192" t="s">
        <v>1217</v>
      </c>
      <c r="B1192">
        <v>1972</v>
      </c>
      <c r="C1192" t="s">
        <v>15</v>
      </c>
      <c r="D1192">
        <v>26</v>
      </c>
      <c r="E1192">
        <v>0</v>
      </c>
      <c r="F1192">
        <v>9836.2099999999991</v>
      </c>
      <c r="G1192" t="s">
        <v>6</v>
      </c>
      <c r="H1192" t="s">
        <v>7</v>
      </c>
      <c r="I1192" t="s">
        <v>294</v>
      </c>
      <c r="J1192" t="s">
        <v>15</v>
      </c>
      <c r="K1192">
        <f t="shared" si="72"/>
        <v>1972</v>
      </c>
      <c r="L1192" t="s">
        <v>6</v>
      </c>
      <c r="M1192" t="s">
        <v>7</v>
      </c>
      <c r="N1192" t="str">
        <f t="shared" si="73"/>
        <v>R1021</v>
      </c>
      <c r="O1192" t="str">
        <f t="shared" si="74"/>
        <v>26-Sep-1972</v>
      </c>
      <c r="P1192" s="10">
        <v>26568</v>
      </c>
      <c r="Q1192" s="13">
        <v>9836.2099999999991</v>
      </c>
      <c r="R1192" s="10">
        <v>45085</v>
      </c>
      <c r="S1192" t="str">
        <f t="shared" si="75"/>
        <v>50</v>
      </c>
    </row>
    <row r="1193" spans="1:19" x14ac:dyDescent="0.3">
      <c r="A1193" t="s">
        <v>1218</v>
      </c>
      <c r="B1193">
        <v>1992</v>
      </c>
      <c r="C1193" t="s">
        <v>29</v>
      </c>
      <c r="D1193">
        <v>13</v>
      </c>
      <c r="E1193">
        <v>0</v>
      </c>
      <c r="F1193">
        <v>9844.4500000000007</v>
      </c>
      <c r="G1193" t="s">
        <v>6</v>
      </c>
      <c r="H1193" t="s">
        <v>11</v>
      </c>
      <c r="I1193" t="s">
        <v>18</v>
      </c>
      <c r="J1193" t="s">
        <v>29</v>
      </c>
      <c r="K1193">
        <f t="shared" si="72"/>
        <v>1992</v>
      </c>
      <c r="L1193" t="s">
        <v>6</v>
      </c>
      <c r="M1193" t="s">
        <v>11</v>
      </c>
      <c r="N1193" t="str">
        <f t="shared" si="73"/>
        <v>R1012</v>
      </c>
      <c r="O1193" t="str">
        <f t="shared" si="74"/>
        <v>13-Aug-1992</v>
      </c>
      <c r="P1193" s="10">
        <v>33829</v>
      </c>
      <c r="Q1193" s="13">
        <v>9844.4500000000007</v>
      </c>
      <c r="R1193" s="10">
        <v>45085</v>
      </c>
      <c r="S1193" t="str">
        <f t="shared" si="75"/>
        <v>30</v>
      </c>
    </row>
    <row r="1194" spans="1:19" x14ac:dyDescent="0.3">
      <c r="A1194" t="s">
        <v>1219</v>
      </c>
      <c r="B1194">
        <v>1968</v>
      </c>
      <c r="C1194" t="s">
        <v>10</v>
      </c>
      <c r="D1194">
        <v>4</v>
      </c>
      <c r="E1194">
        <v>0</v>
      </c>
      <c r="F1194">
        <v>9850.43</v>
      </c>
      <c r="G1194" t="s">
        <v>7</v>
      </c>
      <c r="H1194" t="s">
        <v>7</v>
      </c>
      <c r="I1194" t="s">
        <v>36</v>
      </c>
      <c r="J1194" t="s">
        <v>10</v>
      </c>
      <c r="K1194">
        <f t="shared" si="72"/>
        <v>1968</v>
      </c>
      <c r="L1194" t="s">
        <v>7</v>
      </c>
      <c r="M1194" t="s">
        <v>7</v>
      </c>
      <c r="N1194" t="str">
        <f t="shared" si="73"/>
        <v>R1011</v>
      </c>
      <c r="O1194" t="str">
        <f t="shared" si="74"/>
        <v>4-Nov-1968</v>
      </c>
      <c r="P1194" s="10">
        <v>25146</v>
      </c>
      <c r="Q1194" s="13">
        <v>9850.43</v>
      </c>
      <c r="R1194" s="10">
        <v>45085</v>
      </c>
      <c r="S1194" t="str">
        <f t="shared" si="75"/>
        <v>54</v>
      </c>
    </row>
    <row r="1195" spans="1:19" x14ac:dyDescent="0.3">
      <c r="A1195" t="s">
        <v>1220</v>
      </c>
      <c r="B1195">
        <v>1971</v>
      </c>
      <c r="C1195" t="s">
        <v>31</v>
      </c>
      <c r="D1195">
        <v>23</v>
      </c>
      <c r="E1195">
        <v>1</v>
      </c>
      <c r="F1195">
        <v>9855.1299999999992</v>
      </c>
      <c r="G1195" t="s">
        <v>6</v>
      </c>
      <c r="H1195" t="s">
        <v>7</v>
      </c>
      <c r="I1195" t="s">
        <v>8</v>
      </c>
      <c r="J1195" t="s">
        <v>31</v>
      </c>
      <c r="K1195">
        <f t="shared" si="72"/>
        <v>1971</v>
      </c>
      <c r="L1195" t="s">
        <v>6</v>
      </c>
      <c r="M1195" t="s">
        <v>7</v>
      </c>
      <c r="N1195" t="str">
        <f t="shared" si="73"/>
        <v>R1013</v>
      </c>
      <c r="O1195" t="str">
        <f t="shared" si="74"/>
        <v>23-Oct-1971</v>
      </c>
      <c r="P1195" s="10">
        <v>26229</v>
      </c>
      <c r="Q1195" s="13">
        <v>9855.1299999999992</v>
      </c>
      <c r="R1195" s="10">
        <v>45085</v>
      </c>
      <c r="S1195" t="str">
        <f t="shared" si="75"/>
        <v>51</v>
      </c>
    </row>
    <row r="1196" spans="1:19" x14ac:dyDescent="0.3">
      <c r="A1196" t="s">
        <v>1221</v>
      </c>
      <c r="B1196">
        <v>1971</v>
      </c>
      <c r="C1196" t="s">
        <v>5</v>
      </c>
      <c r="D1196">
        <v>17</v>
      </c>
      <c r="E1196">
        <v>1</v>
      </c>
      <c r="F1196">
        <v>9861.0300000000007</v>
      </c>
      <c r="G1196" t="s">
        <v>6</v>
      </c>
      <c r="H1196" t="s">
        <v>6</v>
      </c>
      <c r="I1196" t="s">
        <v>36</v>
      </c>
      <c r="J1196" t="s">
        <v>5</v>
      </c>
      <c r="K1196">
        <f t="shared" si="72"/>
        <v>1971</v>
      </c>
      <c r="L1196" t="s">
        <v>6</v>
      </c>
      <c r="M1196" t="s">
        <v>6</v>
      </c>
      <c r="N1196" t="str">
        <f t="shared" si="73"/>
        <v>R1011</v>
      </c>
      <c r="O1196" t="str">
        <f t="shared" si="74"/>
        <v>17-Jul-1971</v>
      </c>
      <c r="P1196" s="10">
        <v>26131</v>
      </c>
      <c r="Q1196" s="13">
        <v>9861.0300000000007</v>
      </c>
      <c r="R1196" s="10">
        <v>45085</v>
      </c>
      <c r="S1196" t="str">
        <f t="shared" si="75"/>
        <v>51</v>
      </c>
    </row>
    <row r="1197" spans="1:19" x14ac:dyDescent="0.3">
      <c r="A1197" t="s">
        <v>1222</v>
      </c>
      <c r="B1197">
        <v>1969</v>
      </c>
      <c r="C1197" t="s">
        <v>31</v>
      </c>
      <c r="D1197">
        <v>20</v>
      </c>
      <c r="E1197">
        <v>0</v>
      </c>
      <c r="F1197">
        <v>9863.4699999999993</v>
      </c>
      <c r="G1197" t="s">
        <v>7</v>
      </c>
      <c r="H1197" t="s">
        <v>7</v>
      </c>
      <c r="I1197" t="s">
        <v>18</v>
      </c>
      <c r="J1197" t="s">
        <v>31</v>
      </c>
      <c r="K1197">
        <f t="shared" si="72"/>
        <v>1969</v>
      </c>
      <c r="L1197" t="s">
        <v>7</v>
      </c>
      <c r="M1197" t="s">
        <v>7</v>
      </c>
      <c r="N1197" t="str">
        <f t="shared" si="73"/>
        <v>R1012</v>
      </c>
      <c r="O1197" t="str">
        <f t="shared" si="74"/>
        <v>20-Oct-1969</v>
      </c>
      <c r="P1197" s="10">
        <v>25496</v>
      </c>
      <c r="Q1197" s="13">
        <v>9863.4699999999993</v>
      </c>
      <c r="R1197" s="10">
        <v>45085</v>
      </c>
      <c r="S1197" t="str">
        <f t="shared" si="75"/>
        <v>53</v>
      </c>
    </row>
    <row r="1198" spans="1:19" x14ac:dyDescent="0.3">
      <c r="A1198" t="s">
        <v>1223</v>
      </c>
      <c r="B1198">
        <v>1971</v>
      </c>
      <c r="C1198" t="s">
        <v>10</v>
      </c>
      <c r="D1198">
        <v>9</v>
      </c>
      <c r="E1198">
        <v>0</v>
      </c>
      <c r="F1198">
        <v>9866.2999999999993</v>
      </c>
      <c r="G1198" t="s">
        <v>6</v>
      </c>
      <c r="H1198" t="s">
        <v>7</v>
      </c>
      <c r="I1198" t="s">
        <v>241</v>
      </c>
      <c r="J1198" t="s">
        <v>10</v>
      </c>
      <c r="K1198">
        <f t="shared" si="72"/>
        <v>1971</v>
      </c>
      <c r="L1198" t="s">
        <v>6</v>
      </c>
      <c r="M1198" t="s">
        <v>7</v>
      </c>
      <c r="N1198" t="str">
        <f t="shared" si="73"/>
        <v>R1024</v>
      </c>
      <c r="O1198" t="str">
        <f t="shared" si="74"/>
        <v>9-Nov-1971</v>
      </c>
      <c r="P1198" s="10">
        <v>26246</v>
      </c>
      <c r="Q1198" s="13">
        <v>9866.2999999999993</v>
      </c>
      <c r="R1198" s="10">
        <v>45085</v>
      </c>
      <c r="S1198" t="str">
        <f t="shared" si="75"/>
        <v>51</v>
      </c>
    </row>
    <row r="1199" spans="1:19" x14ac:dyDescent="0.3">
      <c r="A1199" t="s">
        <v>1224</v>
      </c>
      <c r="B1199">
        <v>1969</v>
      </c>
      <c r="C1199" t="s">
        <v>29</v>
      </c>
      <c r="D1199">
        <v>13</v>
      </c>
      <c r="E1199">
        <v>0</v>
      </c>
      <c r="F1199">
        <v>9869.81</v>
      </c>
      <c r="G1199" t="s">
        <v>7</v>
      </c>
      <c r="H1199" t="s">
        <v>7</v>
      </c>
      <c r="I1199" t="s">
        <v>18</v>
      </c>
      <c r="J1199" t="s">
        <v>29</v>
      </c>
      <c r="K1199">
        <f t="shared" si="72"/>
        <v>1969</v>
      </c>
      <c r="L1199" t="s">
        <v>7</v>
      </c>
      <c r="M1199" t="s">
        <v>7</v>
      </c>
      <c r="N1199" t="str">
        <f t="shared" si="73"/>
        <v>R1012</v>
      </c>
      <c r="O1199" t="str">
        <f t="shared" si="74"/>
        <v>13-Aug-1969</v>
      </c>
      <c r="P1199" s="10">
        <v>25428</v>
      </c>
      <c r="Q1199" s="13">
        <v>9869.81</v>
      </c>
      <c r="R1199" s="10">
        <v>45085</v>
      </c>
      <c r="S1199" t="str">
        <f t="shared" si="75"/>
        <v>53</v>
      </c>
    </row>
    <row r="1200" spans="1:19" x14ac:dyDescent="0.3">
      <c r="A1200" t="s">
        <v>1225</v>
      </c>
      <c r="B1200">
        <v>1998</v>
      </c>
      <c r="C1200" t="s">
        <v>5</v>
      </c>
      <c r="D1200">
        <v>6</v>
      </c>
      <c r="E1200">
        <v>0</v>
      </c>
      <c r="F1200">
        <v>9870.59</v>
      </c>
      <c r="G1200" t="s">
        <v>6</v>
      </c>
      <c r="H1200" t="s">
        <v>6</v>
      </c>
      <c r="I1200" t="s">
        <v>243</v>
      </c>
      <c r="J1200" t="s">
        <v>5</v>
      </c>
      <c r="K1200">
        <f t="shared" si="72"/>
        <v>1998</v>
      </c>
      <c r="L1200" t="s">
        <v>6</v>
      </c>
      <c r="M1200" t="s">
        <v>6</v>
      </c>
      <c r="N1200" t="str">
        <f t="shared" si="73"/>
        <v>R1023</v>
      </c>
      <c r="O1200" t="str">
        <f t="shared" si="74"/>
        <v>6-Jul-1998</v>
      </c>
      <c r="P1200" s="10">
        <v>35982</v>
      </c>
      <c r="Q1200" s="13">
        <v>9870.59</v>
      </c>
      <c r="R1200" s="10">
        <v>45085</v>
      </c>
      <c r="S1200" t="str">
        <f t="shared" si="75"/>
        <v>24</v>
      </c>
    </row>
    <row r="1201" spans="1:19" x14ac:dyDescent="0.3">
      <c r="A1201" t="s">
        <v>1226</v>
      </c>
      <c r="B1201">
        <v>1971</v>
      </c>
      <c r="C1201" t="s">
        <v>25</v>
      </c>
      <c r="D1201">
        <v>22</v>
      </c>
      <c r="E1201">
        <v>1</v>
      </c>
      <c r="F1201">
        <v>9872.7000000000007</v>
      </c>
      <c r="G1201" t="s">
        <v>6</v>
      </c>
      <c r="H1201" t="s">
        <v>6</v>
      </c>
      <c r="I1201" t="s">
        <v>36</v>
      </c>
      <c r="J1201" t="s">
        <v>25</v>
      </c>
      <c r="K1201">
        <f t="shared" si="72"/>
        <v>1971</v>
      </c>
      <c r="L1201" t="s">
        <v>6</v>
      </c>
      <c r="M1201" t="s">
        <v>6</v>
      </c>
      <c r="N1201" t="str">
        <f t="shared" si="73"/>
        <v>R1011</v>
      </c>
      <c r="O1201" t="str">
        <f t="shared" si="74"/>
        <v>22-Dec-1971</v>
      </c>
      <c r="P1201" s="10">
        <v>26289</v>
      </c>
      <c r="Q1201" s="13">
        <v>9872.7000000000007</v>
      </c>
      <c r="R1201" s="10">
        <v>45085</v>
      </c>
      <c r="S1201" t="str">
        <f t="shared" si="75"/>
        <v>51</v>
      </c>
    </row>
    <row r="1202" spans="1:19" x14ac:dyDescent="0.3">
      <c r="A1202" t="s">
        <v>1227</v>
      </c>
      <c r="B1202">
        <v>1971</v>
      </c>
      <c r="C1202" t="s">
        <v>5</v>
      </c>
      <c r="D1202">
        <v>3</v>
      </c>
      <c r="E1202">
        <v>0</v>
      </c>
      <c r="F1202">
        <v>9875.68</v>
      </c>
      <c r="G1202" t="s">
        <v>6</v>
      </c>
      <c r="H1202" t="s">
        <v>7</v>
      </c>
      <c r="I1202" t="s">
        <v>241</v>
      </c>
      <c r="J1202" t="s">
        <v>5</v>
      </c>
      <c r="K1202">
        <f t="shared" si="72"/>
        <v>1971</v>
      </c>
      <c r="L1202" t="s">
        <v>6</v>
      </c>
      <c r="M1202" t="s">
        <v>7</v>
      </c>
      <c r="N1202" t="str">
        <f t="shared" si="73"/>
        <v>R1024</v>
      </c>
      <c r="O1202" t="str">
        <f t="shared" si="74"/>
        <v>3-Jul-1971</v>
      </c>
      <c r="P1202" s="10">
        <v>26117</v>
      </c>
      <c r="Q1202" s="13">
        <v>9875.68</v>
      </c>
      <c r="R1202" s="10">
        <v>45085</v>
      </c>
      <c r="S1202" t="str">
        <f t="shared" si="75"/>
        <v>51</v>
      </c>
    </row>
    <row r="1203" spans="1:19" x14ac:dyDescent="0.3">
      <c r="A1203" t="s">
        <v>1228</v>
      </c>
      <c r="B1203">
        <v>1971</v>
      </c>
      <c r="C1203" t="s">
        <v>31</v>
      </c>
      <c r="D1203">
        <v>3</v>
      </c>
      <c r="E1203">
        <v>1</v>
      </c>
      <c r="F1203">
        <v>9877.61</v>
      </c>
      <c r="G1203" t="s">
        <v>6</v>
      </c>
      <c r="H1203" t="s">
        <v>11</v>
      </c>
      <c r="I1203" t="s">
        <v>8</v>
      </c>
      <c r="J1203" t="s">
        <v>31</v>
      </c>
      <c r="K1203">
        <f t="shared" si="72"/>
        <v>1971</v>
      </c>
      <c r="L1203" t="s">
        <v>6</v>
      </c>
      <c r="M1203" t="s">
        <v>11</v>
      </c>
      <c r="N1203" t="str">
        <f t="shared" si="73"/>
        <v>R1013</v>
      </c>
      <c r="O1203" t="str">
        <f t="shared" si="74"/>
        <v>3-Oct-1971</v>
      </c>
      <c r="P1203" s="10">
        <v>26209</v>
      </c>
      <c r="Q1203" s="13">
        <v>9877.61</v>
      </c>
      <c r="R1203" s="10">
        <v>45085</v>
      </c>
      <c r="S1203" t="str">
        <f t="shared" si="75"/>
        <v>51</v>
      </c>
    </row>
    <row r="1204" spans="1:19" x14ac:dyDescent="0.3">
      <c r="A1204" t="s">
        <v>1229</v>
      </c>
      <c r="B1204">
        <v>1971</v>
      </c>
      <c r="C1204" t="s">
        <v>10</v>
      </c>
      <c r="D1204">
        <v>8</v>
      </c>
      <c r="E1204">
        <v>1</v>
      </c>
      <c r="F1204">
        <v>9880.07</v>
      </c>
      <c r="G1204" t="s">
        <v>6</v>
      </c>
      <c r="H1204" t="s">
        <v>7</v>
      </c>
      <c r="I1204" t="s">
        <v>36</v>
      </c>
      <c r="J1204" t="s">
        <v>10</v>
      </c>
      <c r="K1204">
        <f t="shared" si="72"/>
        <v>1971</v>
      </c>
      <c r="L1204" t="s">
        <v>6</v>
      </c>
      <c r="M1204" t="s">
        <v>7</v>
      </c>
      <c r="N1204" t="str">
        <f t="shared" si="73"/>
        <v>R1011</v>
      </c>
      <c r="O1204" t="str">
        <f t="shared" si="74"/>
        <v>8-Nov-1971</v>
      </c>
      <c r="P1204" s="10">
        <v>26245</v>
      </c>
      <c r="Q1204" s="13">
        <v>9880.07</v>
      </c>
      <c r="R1204" s="10">
        <v>45085</v>
      </c>
      <c r="S1204" t="str">
        <f t="shared" si="75"/>
        <v>51</v>
      </c>
    </row>
    <row r="1205" spans="1:19" x14ac:dyDescent="0.3">
      <c r="A1205" t="s">
        <v>1230</v>
      </c>
      <c r="B1205">
        <v>1966</v>
      </c>
      <c r="C1205" t="s">
        <v>10</v>
      </c>
      <c r="D1205">
        <v>5</v>
      </c>
      <c r="E1205">
        <v>0</v>
      </c>
      <c r="F1205">
        <v>9890.23</v>
      </c>
      <c r="G1205" t="s">
        <v>7</v>
      </c>
      <c r="H1205" t="s">
        <v>7</v>
      </c>
      <c r="I1205" t="s">
        <v>8</v>
      </c>
      <c r="J1205" t="s">
        <v>10</v>
      </c>
      <c r="K1205">
        <f t="shared" si="72"/>
        <v>1966</v>
      </c>
      <c r="L1205" t="s">
        <v>7</v>
      </c>
      <c r="M1205" t="s">
        <v>7</v>
      </c>
      <c r="N1205" t="str">
        <f t="shared" si="73"/>
        <v>R1013</v>
      </c>
      <c r="O1205" t="str">
        <f t="shared" si="74"/>
        <v>5-Nov-1966</v>
      </c>
      <c r="P1205" s="10">
        <v>24416</v>
      </c>
      <c r="Q1205" s="13">
        <v>9890.23</v>
      </c>
      <c r="R1205" s="10">
        <v>45085</v>
      </c>
      <c r="S1205" t="str">
        <f t="shared" si="75"/>
        <v>56</v>
      </c>
    </row>
    <row r="1206" spans="1:19" x14ac:dyDescent="0.3">
      <c r="A1206" t="s">
        <v>1231</v>
      </c>
      <c r="B1206">
        <v>1996</v>
      </c>
      <c r="C1206" t="s">
        <v>5</v>
      </c>
      <c r="D1206">
        <v>8</v>
      </c>
      <c r="E1206">
        <v>0</v>
      </c>
      <c r="F1206">
        <v>9894.69</v>
      </c>
      <c r="G1206" t="s">
        <v>6</v>
      </c>
      <c r="H1206" t="s">
        <v>7</v>
      </c>
      <c r="I1206" t="s">
        <v>18</v>
      </c>
      <c r="J1206" t="s">
        <v>5</v>
      </c>
      <c r="K1206">
        <f t="shared" si="72"/>
        <v>1996</v>
      </c>
      <c r="L1206" t="s">
        <v>6</v>
      </c>
      <c r="M1206" t="s">
        <v>7</v>
      </c>
      <c r="N1206" t="str">
        <f t="shared" si="73"/>
        <v>R1012</v>
      </c>
      <c r="O1206" t="str">
        <f t="shared" si="74"/>
        <v>8-Jul-1996</v>
      </c>
      <c r="P1206" s="10">
        <v>35254</v>
      </c>
      <c r="Q1206" s="13">
        <v>9894.69</v>
      </c>
      <c r="R1206" s="10">
        <v>45085</v>
      </c>
      <c r="S1206" t="str">
        <f t="shared" si="75"/>
        <v>26</v>
      </c>
    </row>
    <row r="1207" spans="1:19" x14ac:dyDescent="0.3">
      <c r="A1207" t="s">
        <v>1232</v>
      </c>
      <c r="B1207">
        <v>1962</v>
      </c>
      <c r="C1207" t="s">
        <v>29</v>
      </c>
      <c r="D1207">
        <v>17</v>
      </c>
      <c r="E1207">
        <v>0</v>
      </c>
      <c r="F1207">
        <v>9907.83</v>
      </c>
      <c r="G1207" t="s">
        <v>7</v>
      </c>
      <c r="H1207" t="s">
        <v>6</v>
      </c>
      <c r="I1207" t="s">
        <v>8</v>
      </c>
      <c r="J1207" t="s">
        <v>29</v>
      </c>
      <c r="K1207">
        <f t="shared" si="72"/>
        <v>1962</v>
      </c>
      <c r="L1207" t="s">
        <v>7</v>
      </c>
      <c r="M1207" t="s">
        <v>6</v>
      </c>
      <c r="N1207" t="str">
        <f t="shared" si="73"/>
        <v>R1013</v>
      </c>
      <c r="O1207" t="str">
        <f t="shared" si="74"/>
        <v>17-Aug-1962</v>
      </c>
      <c r="P1207" s="10">
        <v>22875</v>
      </c>
      <c r="Q1207" s="13">
        <v>9907.83</v>
      </c>
      <c r="R1207" s="10">
        <v>45085</v>
      </c>
      <c r="S1207" t="str">
        <f t="shared" si="75"/>
        <v>60</v>
      </c>
    </row>
    <row r="1208" spans="1:19" x14ac:dyDescent="0.3">
      <c r="A1208" t="s">
        <v>1233</v>
      </c>
      <c r="B1208">
        <v>1972</v>
      </c>
      <c r="C1208" t="s">
        <v>15</v>
      </c>
      <c r="D1208">
        <v>14</v>
      </c>
      <c r="E1208">
        <v>1</v>
      </c>
      <c r="F1208">
        <v>9910.36</v>
      </c>
      <c r="G1208" t="s">
        <v>6</v>
      </c>
      <c r="H1208" t="s">
        <v>7</v>
      </c>
      <c r="I1208" t="s">
        <v>18</v>
      </c>
      <c r="J1208" t="s">
        <v>15</v>
      </c>
      <c r="K1208">
        <f t="shared" si="72"/>
        <v>1972</v>
      </c>
      <c r="L1208" t="s">
        <v>6</v>
      </c>
      <c r="M1208" t="s">
        <v>7</v>
      </c>
      <c r="N1208" t="str">
        <f t="shared" si="73"/>
        <v>R1012</v>
      </c>
      <c r="O1208" t="str">
        <f t="shared" si="74"/>
        <v>14-Sep-1972</v>
      </c>
      <c r="P1208" s="10">
        <v>26556</v>
      </c>
      <c r="Q1208" s="13">
        <v>9910.36</v>
      </c>
      <c r="R1208" s="10">
        <v>45085</v>
      </c>
      <c r="S1208" t="str">
        <f t="shared" si="75"/>
        <v>50</v>
      </c>
    </row>
    <row r="1209" spans="1:19" x14ac:dyDescent="0.3">
      <c r="A1209" t="s">
        <v>1234</v>
      </c>
      <c r="B1209">
        <v>1985</v>
      </c>
      <c r="C1209" t="s">
        <v>29</v>
      </c>
      <c r="D1209">
        <v>19</v>
      </c>
      <c r="E1209">
        <v>3</v>
      </c>
      <c r="F1209">
        <v>9930.64</v>
      </c>
      <c r="G1209" t="s">
        <v>6</v>
      </c>
      <c r="H1209" t="s">
        <v>7</v>
      </c>
      <c r="I1209" t="s">
        <v>194</v>
      </c>
      <c r="J1209" t="s">
        <v>29</v>
      </c>
      <c r="K1209">
        <f t="shared" si="72"/>
        <v>1985</v>
      </c>
      <c r="L1209" t="s">
        <v>6</v>
      </c>
      <c r="M1209" t="s">
        <v>7</v>
      </c>
      <c r="N1209" t="str">
        <f t="shared" si="73"/>
        <v>R1025</v>
      </c>
      <c r="O1209" t="str">
        <f t="shared" si="74"/>
        <v>19-Aug-1985</v>
      </c>
      <c r="P1209" s="10">
        <v>31278</v>
      </c>
      <c r="Q1209" s="13">
        <v>9930.64</v>
      </c>
      <c r="R1209" s="10">
        <v>45085</v>
      </c>
      <c r="S1209" t="str">
        <f t="shared" si="75"/>
        <v>37</v>
      </c>
    </row>
    <row r="1210" spans="1:19" x14ac:dyDescent="0.3">
      <c r="A1210" t="s">
        <v>1235</v>
      </c>
      <c r="B1210">
        <v>1983</v>
      </c>
      <c r="C1210" t="s">
        <v>25</v>
      </c>
      <c r="D1210">
        <v>3</v>
      </c>
      <c r="E1210">
        <v>3</v>
      </c>
      <c r="F1210">
        <v>9931.9599999999991</v>
      </c>
      <c r="G1210" t="s">
        <v>6</v>
      </c>
      <c r="H1210" t="s">
        <v>6</v>
      </c>
      <c r="I1210" t="s">
        <v>18</v>
      </c>
      <c r="J1210" t="s">
        <v>25</v>
      </c>
      <c r="K1210">
        <f t="shared" si="72"/>
        <v>1983</v>
      </c>
      <c r="L1210" t="s">
        <v>6</v>
      </c>
      <c r="M1210" t="s">
        <v>6</v>
      </c>
      <c r="N1210" t="str">
        <f t="shared" si="73"/>
        <v>R1012</v>
      </c>
      <c r="O1210" t="str">
        <f t="shared" si="74"/>
        <v>3-Dec-1983</v>
      </c>
      <c r="P1210" s="10">
        <v>30653</v>
      </c>
      <c r="Q1210" s="13">
        <v>9931.9599999999991</v>
      </c>
      <c r="R1210" s="10">
        <v>45085</v>
      </c>
      <c r="S1210" t="str">
        <f t="shared" si="75"/>
        <v>39</v>
      </c>
    </row>
    <row r="1211" spans="1:19" x14ac:dyDescent="0.3">
      <c r="A1211" t="s">
        <v>1236</v>
      </c>
      <c r="B1211">
        <v>1964</v>
      </c>
      <c r="C1211" t="s">
        <v>15</v>
      </c>
      <c r="D1211">
        <v>11</v>
      </c>
      <c r="E1211">
        <v>0</v>
      </c>
      <c r="F1211">
        <v>9933.44</v>
      </c>
      <c r="G1211" t="s">
        <v>7</v>
      </c>
      <c r="H1211" t="s">
        <v>7</v>
      </c>
      <c r="I1211" t="s">
        <v>8</v>
      </c>
      <c r="J1211" t="s">
        <v>15</v>
      </c>
      <c r="K1211">
        <f t="shared" si="72"/>
        <v>1964</v>
      </c>
      <c r="L1211" t="s">
        <v>7</v>
      </c>
      <c r="M1211" t="s">
        <v>7</v>
      </c>
      <c r="N1211" t="str">
        <f t="shared" si="73"/>
        <v>R1013</v>
      </c>
      <c r="O1211" t="str">
        <f t="shared" si="74"/>
        <v>11-Sep-1964</v>
      </c>
      <c r="P1211" s="10">
        <v>23631</v>
      </c>
      <c r="Q1211" s="13">
        <v>9933.44</v>
      </c>
      <c r="R1211" s="10">
        <v>45085</v>
      </c>
      <c r="S1211" t="str">
        <f t="shared" si="75"/>
        <v>58</v>
      </c>
    </row>
    <row r="1212" spans="1:19" x14ac:dyDescent="0.3">
      <c r="A1212" t="s">
        <v>1237</v>
      </c>
      <c r="B1212">
        <v>1971</v>
      </c>
      <c r="C1212" t="s">
        <v>25</v>
      </c>
      <c r="D1212">
        <v>26</v>
      </c>
      <c r="E1212">
        <v>1</v>
      </c>
      <c r="F1212">
        <v>9957.7199999999993</v>
      </c>
      <c r="G1212" t="s">
        <v>6</v>
      </c>
      <c r="H1212" t="s">
        <v>7</v>
      </c>
      <c r="I1212" t="s">
        <v>164</v>
      </c>
      <c r="J1212" t="s">
        <v>25</v>
      </c>
      <c r="K1212">
        <f t="shared" si="72"/>
        <v>1971</v>
      </c>
      <c r="L1212" t="s">
        <v>6</v>
      </c>
      <c r="M1212" t="s">
        <v>7</v>
      </c>
      <c r="N1212" t="str">
        <f t="shared" si="73"/>
        <v>R1018</v>
      </c>
      <c r="O1212" t="str">
        <f t="shared" si="74"/>
        <v>26-Dec-1971</v>
      </c>
      <c r="P1212" s="10">
        <v>26293</v>
      </c>
      <c r="Q1212" s="13">
        <v>9957.7199999999993</v>
      </c>
      <c r="R1212" s="10">
        <v>45085</v>
      </c>
      <c r="S1212" t="str">
        <f t="shared" si="75"/>
        <v>51</v>
      </c>
    </row>
    <row r="1213" spans="1:19" x14ac:dyDescent="0.3">
      <c r="A1213" t="s">
        <v>1238</v>
      </c>
      <c r="B1213">
        <v>1971</v>
      </c>
      <c r="C1213" t="s">
        <v>31</v>
      </c>
      <c r="D1213">
        <v>6</v>
      </c>
      <c r="E1213">
        <v>1</v>
      </c>
      <c r="F1213">
        <v>9964.06</v>
      </c>
      <c r="G1213" t="s">
        <v>6</v>
      </c>
      <c r="H1213" t="s">
        <v>6</v>
      </c>
      <c r="I1213" t="s">
        <v>160</v>
      </c>
      <c r="J1213" t="s">
        <v>31</v>
      </c>
      <c r="K1213">
        <f t="shared" si="72"/>
        <v>1971</v>
      </c>
      <c r="L1213" t="s">
        <v>6</v>
      </c>
      <c r="M1213" t="s">
        <v>6</v>
      </c>
      <c r="N1213" t="str">
        <f t="shared" si="73"/>
        <v>R1019</v>
      </c>
      <c r="O1213" t="str">
        <f t="shared" si="74"/>
        <v>6-Oct-1971</v>
      </c>
      <c r="P1213" s="10">
        <v>26212</v>
      </c>
      <c r="Q1213" s="13">
        <v>9964.06</v>
      </c>
      <c r="R1213" s="10">
        <v>45085</v>
      </c>
      <c r="S1213" t="str">
        <f t="shared" si="75"/>
        <v>51</v>
      </c>
    </row>
    <row r="1214" spans="1:19" x14ac:dyDescent="0.3">
      <c r="A1214" t="s">
        <v>1239</v>
      </c>
      <c r="B1214">
        <v>1970</v>
      </c>
      <c r="C1214" t="s">
        <v>29</v>
      </c>
      <c r="D1214">
        <v>11</v>
      </c>
      <c r="E1214">
        <v>0</v>
      </c>
      <c r="F1214">
        <v>9991.0400000000009</v>
      </c>
      <c r="G1214" t="s">
        <v>6</v>
      </c>
      <c r="H1214" t="s">
        <v>7</v>
      </c>
      <c r="I1214" t="s">
        <v>18</v>
      </c>
      <c r="J1214" t="s">
        <v>29</v>
      </c>
      <c r="K1214">
        <f t="shared" si="72"/>
        <v>1970</v>
      </c>
      <c r="L1214" t="s">
        <v>6</v>
      </c>
      <c r="M1214" t="s">
        <v>7</v>
      </c>
      <c r="N1214" t="str">
        <f t="shared" si="73"/>
        <v>R1012</v>
      </c>
      <c r="O1214" t="str">
        <f t="shared" si="74"/>
        <v>11-Aug-1970</v>
      </c>
      <c r="P1214" s="10">
        <v>25791</v>
      </c>
      <c r="Q1214" s="13">
        <v>9991.0400000000009</v>
      </c>
      <c r="R1214" s="10">
        <v>45085</v>
      </c>
      <c r="S1214" t="str">
        <f t="shared" si="75"/>
        <v>52</v>
      </c>
    </row>
    <row r="1215" spans="1:19" x14ac:dyDescent="0.3">
      <c r="A1215" t="s">
        <v>1240</v>
      </c>
      <c r="B1215">
        <v>1988</v>
      </c>
      <c r="C1215" t="s">
        <v>5</v>
      </c>
      <c r="D1215">
        <v>3</v>
      </c>
      <c r="E1215">
        <v>3</v>
      </c>
      <c r="F1215">
        <v>10011.44</v>
      </c>
      <c r="G1215" t="s">
        <v>7</v>
      </c>
      <c r="H1215" t="s">
        <v>7</v>
      </c>
      <c r="I1215" t="s">
        <v>529</v>
      </c>
      <c r="J1215" t="s">
        <v>5</v>
      </c>
      <c r="K1215">
        <f t="shared" si="72"/>
        <v>1988</v>
      </c>
      <c r="L1215" t="s">
        <v>7</v>
      </c>
      <c r="M1215" t="s">
        <v>7</v>
      </c>
      <c r="N1215" t="str">
        <f t="shared" si="73"/>
        <v>R1026</v>
      </c>
      <c r="O1215" t="str">
        <f t="shared" si="74"/>
        <v>3-Jul-1988</v>
      </c>
      <c r="P1215" s="10">
        <v>32327</v>
      </c>
      <c r="Q1215" s="13">
        <v>10011.44</v>
      </c>
      <c r="R1215" s="10">
        <v>45085</v>
      </c>
      <c r="S1215" t="str">
        <f t="shared" si="75"/>
        <v>34</v>
      </c>
    </row>
    <row r="1216" spans="1:19" x14ac:dyDescent="0.3">
      <c r="A1216" t="s">
        <v>1241</v>
      </c>
      <c r="B1216">
        <v>1979</v>
      </c>
      <c r="C1216" t="s">
        <v>25</v>
      </c>
      <c r="D1216">
        <v>28</v>
      </c>
      <c r="E1216">
        <v>2</v>
      </c>
      <c r="F1216">
        <v>10027.15</v>
      </c>
      <c r="G1216" t="s">
        <v>7</v>
      </c>
      <c r="H1216" t="s">
        <v>11</v>
      </c>
      <c r="I1216" t="s">
        <v>294</v>
      </c>
      <c r="J1216" t="s">
        <v>25</v>
      </c>
      <c r="K1216">
        <f t="shared" si="72"/>
        <v>1979</v>
      </c>
      <c r="L1216" t="s">
        <v>7</v>
      </c>
      <c r="M1216" t="s">
        <v>11</v>
      </c>
      <c r="N1216" t="str">
        <f t="shared" si="73"/>
        <v>R1021</v>
      </c>
      <c r="O1216" t="str">
        <f t="shared" si="74"/>
        <v>28-Dec-1979</v>
      </c>
      <c r="P1216" s="10">
        <v>29217</v>
      </c>
      <c r="Q1216" s="13">
        <v>10027.15</v>
      </c>
      <c r="R1216" s="10">
        <v>45085</v>
      </c>
      <c r="S1216" t="str">
        <f t="shared" si="75"/>
        <v>43</v>
      </c>
    </row>
    <row r="1217" spans="1:19" x14ac:dyDescent="0.3">
      <c r="A1217" t="s">
        <v>1242</v>
      </c>
      <c r="B1217">
        <v>1974</v>
      </c>
      <c r="C1217" t="s">
        <v>29</v>
      </c>
      <c r="D1217">
        <v>30</v>
      </c>
      <c r="E1217">
        <v>2</v>
      </c>
      <c r="F1217">
        <v>10043.25</v>
      </c>
      <c r="G1217" t="s">
        <v>7</v>
      </c>
      <c r="H1217" t="s">
        <v>6</v>
      </c>
      <c r="I1217" t="s">
        <v>241</v>
      </c>
      <c r="J1217" t="s">
        <v>29</v>
      </c>
      <c r="K1217">
        <f t="shared" si="72"/>
        <v>1974</v>
      </c>
      <c r="L1217" t="s">
        <v>7</v>
      </c>
      <c r="M1217" t="s">
        <v>6</v>
      </c>
      <c r="N1217" t="str">
        <f t="shared" si="73"/>
        <v>R1024</v>
      </c>
      <c r="O1217" t="str">
        <f t="shared" si="74"/>
        <v>30-Aug-1974</v>
      </c>
      <c r="P1217" s="10">
        <v>27271</v>
      </c>
      <c r="Q1217" s="13">
        <v>10043.25</v>
      </c>
      <c r="R1217" s="10">
        <v>45085</v>
      </c>
      <c r="S1217" t="str">
        <f t="shared" si="75"/>
        <v>48</v>
      </c>
    </row>
    <row r="1218" spans="1:19" x14ac:dyDescent="0.3">
      <c r="A1218" t="s">
        <v>1243</v>
      </c>
      <c r="B1218">
        <v>1969</v>
      </c>
      <c r="C1218" t="s">
        <v>29</v>
      </c>
      <c r="D1218">
        <v>22</v>
      </c>
      <c r="E1218">
        <v>1</v>
      </c>
      <c r="F1218">
        <v>10065.41</v>
      </c>
      <c r="G1218" t="s">
        <v>7</v>
      </c>
      <c r="H1218" t="s">
        <v>6</v>
      </c>
      <c r="I1218" t="s">
        <v>36</v>
      </c>
      <c r="J1218" t="s">
        <v>29</v>
      </c>
      <c r="K1218">
        <f t="shared" si="72"/>
        <v>1969</v>
      </c>
      <c r="L1218" t="s">
        <v>7</v>
      </c>
      <c r="M1218" t="s">
        <v>6</v>
      </c>
      <c r="N1218" t="str">
        <f t="shared" si="73"/>
        <v>R1011</v>
      </c>
      <c r="O1218" t="str">
        <f t="shared" si="74"/>
        <v>22-Aug-1969</v>
      </c>
      <c r="P1218" s="10">
        <v>25437</v>
      </c>
      <c r="Q1218" s="13">
        <v>10065.41</v>
      </c>
      <c r="R1218" s="10">
        <v>45085</v>
      </c>
      <c r="S1218" t="str">
        <f t="shared" si="75"/>
        <v>53</v>
      </c>
    </row>
    <row r="1219" spans="1:19" x14ac:dyDescent="0.3">
      <c r="A1219" t="s">
        <v>1244</v>
      </c>
      <c r="B1219">
        <v>1969</v>
      </c>
      <c r="C1219" t="s">
        <v>31</v>
      </c>
      <c r="D1219">
        <v>27</v>
      </c>
      <c r="E1219">
        <v>0</v>
      </c>
      <c r="F1219">
        <v>10072.06</v>
      </c>
      <c r="G1219" t="s">
        <v>7</v>
      </c>
      <c r="H1219" t="s">
        <v>11</v>
      </c>
      <c r="I1219" t="s">
        <v>350</v>
      </c>
      <c r="J1219" t="s">
        <v>31</v>
      </c>
      <c r="K1219">
        <f t="shared" ref="K1219:K1282" si="76">INT(IF(ISBLANK(B1219),AVERAGE($B$2:$B$2344),B1219))</f>
        <v>1969</v>
      </c>
      <c r="L1219" t="s">
        <v>7</v>
      </c>
      <c r="M1219" t="s">
        <v>11</v>
      </c>
      <c r="N1219" t="str">
        <f t="shared" ref="N1219:N1282" si="77">IF(ISBLANK(I1219),"Unknown",I1219)</f>
        <v>R1017</v>
      </c>
      <c r="O1219" t="str">
        <f t="shared" ref="O1219:O1282" si="78">CONCATENATE(D1219,"-",J1219,"-",K1219)</f>
        <v>27-Oct-1969</v>
      </c>
      <c r="P1219" s="10">
        <v>25503</v>
      </c>
      <c r="Q1219" s="13">
        <v>10072.06</v>
      </c>
      <c r="R1219" s="10">
        <v>45085</v>
      </c>
      <c r="S1219" t="str">
        <f t="shared" ref="S1219:S1282" si="79">TEXT($R$2-P1219,"Y")</f>
        <v>53</v>
      </c>
    </row>
    <row r="1220" spans="1:19" x14ac:dyDescent="0.3">
      <c r="A1220" t="s">
        <v>1245</v>
      </c>
      <c r="B1220">
        <v>1969</v>
      </c>
      <c r="C1220" t="s">
        <v>5</v>
      </c>
      <c r="D1220">
        <v>3</v>
      </c>
      <c r="E1220">
        <v>1</v>
      </c>
      <c r="F1220">
        <v>10085.85</v>
      </c>
      <c r="G1220" t="s">
        <v>7</v>
      </c>
      <c r="H1220" t="s">
        <v>7</v>
      </c>
      <c r="I1220" t="s">
        <v>36</v>
      </c>
      <c r="J1220" t="s">
        <v>5</v>
      </c>
      <c r="K1220">
        <f t="shared" si="76"/>
        <v>1969</v>
      </c>
      <c r="L1220" t="s">
        <v>7</v>
      </c>
      <c r="M1220" t="s">
        <v>7</v>
      </c>
      <c r="N1220" t="str">
        <f t="shared" si="77"/>
        <v>R1011</v>
      </c>
      <c r="O1220" t="str">
        <f t="shared" si="78"/>
        <v>3-Jul-1969</v>
      </c>
      <c r="P1220" s="10">
        <v>25387</v>
      </c>
      <c r="Q1220" s="13">
        <v>10085.85</v>
      </c>
      <c r="R1220" s="10">
        <v>45085</v>
      </c>
      <c r="S1220" t="str">
        <f t="shared" si="79"/>
        <v>53</v>
      </c>
    </row>
    <row r="1221" spans="1:19" x14ac:dyDescent="0.3">
      <c r="A1221" t="s">
        <v>1246</v>
      </c>
      <c r="B1221">
        <v>1976</v>
      </c>
      <c r="C1221" t="s">
        <v>25</v>
      </c>
      <c r="D1221">
        <v>19</v>
      </c>
      <c r="E1221">
        <v>5</v>
      </c>
      <c r="F1221">
        <v>10096.969999999999</v>
      </c>
      <c r="G1221" t="s">
        <v>7</v>
      </c>
      <c r="H1221" t="s">
        <v>6</v>
      </c>
      <c r="I1221" t="s">
        <v>36</v>
      </c>
      <c r="J1221" t="s">
        <v>25</v>
      </c>
      <c r="K1221">
        <f t="shared" si="76"/>
        <v>1976</v>
      </c>
      <c r="L1221" t="s">
        <v>7</v>
      </c>
      <c r="M1221" t="s">
        <v>6</v>
      </c>
      <c r="N1221" t="str">
        <f t="shared" si="77"/>
        <v>R1011</v>
      </c>
      <c r="O1221" t="str">
        <f t="shared" si="78"/>
        <v>19-Dec-1976</v>
      </c>
      <c r="P1221" s="10">
        <v>28113</v>
      </c>
      <c r="Q1221" s="13">
        <v>10096.969999999999</v>
      </c>
      <c r="R1221" s="10">
        <v>45085</v>
      </c>
      <c r="S1221" t="str">
        <f t="shared" si="79"/>
        <v>46</v>
      </c>
    </row>
    <row r="1222" spans="1:19" x14ac:dyDescent="0.3">
      <c r="A1222" t="s">
        <v>1247</v>
      </c>
      <c r="B1222">
        <v>1972</v>
      </c>
      <c r="C1222" t="s">
        <v>31</v>
      </c>
      <c r="D1222">
        <v>19</v>
      </c>
      <c r="E1222">
        <v>1</v>
      </c>
      <c r="F1222">
        <v>10106.129999999999</v>
      </c>
      <c r="G1222" t="s">
        <v>7</v>
      </c>
      <c r="H1222" t="s">
        <v>11</v>
      </c>
      <c r="I1222" t="s">
        <v>241</v>
      </c>
      <c r="J1222" t="s">
        <v>31</v>
      </c>
      <c r="K1222">
        <f t="shared" si="76"/>
        <v>1972</v>
      </c>
      <c r="L1222" t="s">
        <v>7</v>
      </c>
      <c r="M1222" t="s">
        <v>11</v>
      </c>
      <c r="N1222" t="str">
        <f t="shared" si="77"/>
        <v>R1024</v>
      </c>
      <c r="O1222" t="str">
        <f t="shared" si="78"/>
        <v>19-Oct-1972</v>
      </c>
      <c r="P1222" s="10">
        <v>26591</v>
      </c>
      <c r="Q1222" s="13">
        <v>10106.129999999999</v>
      </c>
      <c r="R1222" s="10">
        <v>45085</v>
      </c>
      <c r="S1222" t="str">
        <f t="shared" si="79"/>
        <v>50</v>
      </c>
    </row>
    <row r="1223" spans="1:19" x14ac:dyDescent="0.3">
      <c r="A1223" t="s">
        <v>1248</v>
      </c>
      <c r="B1223">
        <v>1972</v>
      </c>
      <c r="C1223" t="s">
        <v>29</v>
      </c>
      <c r="D1223">
        <v>8</v>
      </c>
      <c r="E1223">
        <v>2</v>
      </c>
      <c r="F1223">
        <v>10107.219999999999</v>
      </c>
      <c r="G1223" t="s">
        <v>7</v>
      </c>
      <c r="H1223" t="s">
        <v>11</v>
      </c>
      <c r="I1223" t="s">
        <v>8</v>
      </c>
      <c r="J1223" t="s">
        <v>29</v>
      </c>
      <c r="K1223">
        <f t="shared" si="76"/>
        <v>1972</v>
      </c>
      <c r="L1223" t="s">
        <v>7</v>
      </c>
      <c r="M1223" t="s">
        <v>11</v>
      </c>
      <c r="N1223" t="str">
        <f t="shared" si="77"/>
        <v>R1013</v>
      </c>
      <c r="O1223" t="str">
        <f t="shared" si="78"/>
        <v>8-Aug-1972</v>
      </c>
      <c r="P1223" s="10">
        <v>26519</v>
      </c>
      <c r="Q1223" s="13">
        <v>10107.219999999999</v>
      </c>
      <c r="R1223" s="10">
        <v>45085</v>
      </c>
      <c r="S1223" t="str">
        <f t="shared" si="79"/>
        <v>50</v>
      </c>
    </row>
    <row r="1224" spans="1:19" x14ac:dyDescent="0.3">
      <c r="A1224" t="s">
        <v>1249</v>
      </c>
      <c r="B1224">
        <v>1975</v>
      </c>
      <c r="C1224" t="s">
        <v>5</v>
      </c>
      <c r="D1224">
        <v>2</v>
      </c>
      <c r="E1224">
        <v>3</v>
      </c>
      <c r="F1224">
        <v>10115.01</v>
      </c>
      <c r="G1224" t="s">
        <v>7</v>
      </c>
      <c r="H1224" t="s">
        <v>7</v>
      </c>
      <c r="I1224" t="s">
        <v>18</v>
      </c>
      <c r="J1224" t="s">
        <v>5</v>
      </c>
      <c r="K1224">
        <f t="shared" si="76"/>
        <v>1975</v>
      </c>
      <c r="L1224" t="s">
        <v>7</v>
      </c>
      <c r="M1224" t="s">
        <v>7</v>
      </c>
      <c r="N1224" t="str">
        <f t="shared" si="77"/>
        <v>R1012</v>
      </c>
      <c r="O1224" t="str">
        <f t="shared" si="78"/>
        <v>2-Jul-1975</v>
      </c>
      <c r="P1224" s="10">
        <v>27577</v>
      </c>
      <c r="Q1224" s="13">
        <v>10115.01</v>
      </c>
      <c r="R1224" s="10">
        <v>45085</v>
      </c>
      <c r="S1224" t="str">
        <f t="shared" si="79"/>
        <v>47</v>
      </c>
    </row>
    <row r="1225" spans="1:19" x14ac:dyDescent="0.3">
      <c r="A1225" t="s">
        <v>1250</v>
      </c>
      <c r="B1225">
        <v>1972</v>
      </c>
      <c r="C1225" t="s">
        <v>10</v>
      </c>
      <c r="D1225">
        <v>16</v>
      </c>
      <c r="E1225">
        <v>2</v>
      </c>
      <c r="F1225">
        <v>10118.42</v>
      </c>
      <c r="G1225" t="s">
        <v>7</v>
      </c>
      <c r="H1225" t="s">
        <v>7</v>
      </c>
      <c r="I1225" t="s">
        <v>36</v>
      </c>
      <c r="J1225" t="s">
        <v>10</v>
      </c>
      <c r="K1225">
        <f t="shared" si="76"/>
        <v>1972</v>
      </c>
      <c r="L1225" t="s">
        <v>7</v>
      </c>
      <c r="M1225" t="s">
        <v>7</v>
      </c>
      <c r="N1225" t="str">
        <f t="shared" si="77"/>
        <v>R1011</v>
      </c>
      <c r="O1225" t="str">
        <f t="shared" si="78"/>
        <v>16-Nov-1972</v>
      </c>
      <c r="P1225" s="10">
        <v>26619</v>
      </c>
      <c r="Q1225" s="13">
        <v>10118.42</v>
      </c>
      <c r="R1225" s="10">
        <v>45085</v>
      </c>
      <c r="S1225" t="str">
        <f t="shared" si="79"/>
        <v>50</v>
      </c>
    </row>
    <row r="1226" spans="1:19" x14ac:dyDescent="0.3">
      <c r="A1226" t="s">
        <v>1251</v>
      </c>
      <c r="B1226">
        <v>1997</v>
      </c>
      <c r="C1226" t="s">
        <v>15</v>
      </c>
      <c r="D1226">
        <v>5</v>
      </c>
      <c r="E1226">
        <v>0</v>
      </c>
      <c r="F1226">
        <v>10139.84</v>
      </c>
      <c r="G1226" t="s">
        <v>7</v>
      </c>
      <c r="H1226" t="s">
        <v>6</v>
      </c>
      <c r="I1226" t="s">
        <v>18</v>
      </c>
      <c r="J1226" t="s">
        <v>15</v>
      </c>
      <c r="K1226">
        <f t="shared" si="76"/>
        <v>1997</v>
      </c>
      <c r="L1226" t="s">
        <v>7</v>
      </c>
      <c r="M1226" t="s">
        <v>6</v>
      </c>
      <c r="N1226" t="str">
        <f t="shared" si="77"/>
        <v>R1012</v>
      </c>
      <c r="O1226" t="str">
        <f t="shared" si="78"/>
        <v>5-Sep-1997</v>
      </c>
      <c r="P1226" s="10">
        <v>35678</v>
      </c>
      <c r="Q1226" s="13">
        <v>10139.84</v>
      </c>
      <c r="R1226" s="10">
        <v>45085</v>
      </c>
      <c r="S1226" t="str">
        <f t="shared" si="79"/>
        <v>25</v>
      </c>
    </row>
    <row r="1227" spans="1:19" x14ac:dyDescent="0.3">
      <c r="A1227" t="s">
        <v>1252</v>
      </c>
      <c r="B1227">
        <v>1974</v>
      </c>
      <c r="C1227" t="s">
        <v>25</v>
      </c>
      <c r="D1227">
        <v>30</v>
      </c>
      <c r="E1227">
        <v>3</v>
      </c>
      <c r="F1227">
        <v>10141.14</v>
      </c>
      <c r="G1227" t="s">
        <v>7</v>
      </c>
      <c r="H1227" t="s">
        <v>11</v>
      </c>
      <c r="I1227" t="s">
        <v>162</v>
      </c>
      <c r="J1227" t="s">
        <v>25</v>
      </c>
      <c r="K1227">
        <f t="shared" si="76"/>
        <v>1974</v>
      </c>
      <c r="L1227" t="s">
        <v>7</v>
      </c>
      <c r="M1227" t="s">
        <v>11</v>
      </c>
      <c r="N1227" t="str">
        <f t="shared" si="77"/>
        <v>R1016</v>
      </c>
      <c r="O1227" t="str">
        <f t="shared" si="78"/>
        <v>30-Dec-1974</v>
      </c>
      <c r="P1227" s="10">
        <v>27393</v>
      </c>
      <c r="Q1227" s="13">
        <v>10141.14</v>
      </c>
      <c r="R1227" s="10">
        <v>45085</v>
      </c>
      <c r="S1227" t="str">
        <f t="shared" si="79"/>
        <v>48</v>
      </c>
    </row>
    <row r="1228" spans="1:19" x14ac:dyDescent="0.3">
      <c r="A1228" t="s">
        <v>1253</v>
      </c>
      <c r="B1228">
        <v>1981</v>
      </c>
      <c r="C1228" t="s">
        <v>13</v>
      </c>
      <c r="D1228">
        <v>12</v>
      </c>
      <c r="E1228">
        <v>1</v>
      </c>
      <c r="F1228">
        <v>10146.129999999999</v>
      </c>
      <c r="G1228" t="s">
        <v>7</v>
      </c>
      <c r="H1228" t="s">
        <v>11</v>
      </c>
      <c r="I1228" t="s">
        <v>194</v>
      </c>
      <c r="J1228" t="s">
        <v>13</v>
      </c>
      <c r="K1228">
        <f t="shared" si="76"/>
        <v>1981</v>
      </c>
      <c r="L1228" t="s">
        <v>7</v>
      </c>
      <c r="M1228" t="s">
        <v>11</v>
      </c>
      <c r="N1228" t="str">
        <f t="shared" si="77"/>
        <v>R1025</v>
      </c>
      <c r="O1228" t="str">
        <f t="shared" si="78"/>
        <v>12-Jun-1981</v>
      </c>
      <c r="P1228" s="10">
        <v>29749</v>
      </c>
      <c r="Q1228" s="13">
        <v>10146.129999999999</v>
      </c>
      <c r="R1228" s="10">
        <v>45085</v>
      </c>
      <c r="S1228" t="str">
        <f t="shared" si="79"/>
        <v>41</v>
      </c>
    </row>
    <row r="1229" spans="1:19" x14ac:dyDescent="0.3">
      <c r="A1229" t="s">
        <v>1254</v>
      </c>
      <c r="B1229">
        <v>1973</v>
      </c>
      <c r="C1229" t="s">
        <v>31</v>
      </c>
      <c r="D1229">
        <v>13</v>
      </c>
      <c r="E1229">
        <v>2</v>
      </c>
      <c r="F1229">
        <v>10156.780000000001</v>
      </c>
      <c r="G1229" t="s">
        <v>7</v>
      </c>
      <c r="H1229" t="s">
        <v>6</v>
      </c>
      <c r="I1229" t="s">
        <v>18</v>
      </c>
      <c r="J1229" t="s">
        <v>31</v>
      </c>
      <c r="K1229">
        <f t="shared" si="76"/>
        <v>1973</v>
      </c>
      <c r="L1229" t="s">
        <v>7</v>
      </c>
      <c r="M1229" t="s">
        <v>6</v>
      </c>
      <c r="N1229" t="str">
        <f t="shared" si="77"/>
        <v>R1012</v>
      </c>
      <c r="O1229" t="str">
        <f t="shared" si="78"/>
        <v>13-Oct-1973</v>
      </c>
      <c r="P1229" s="10">
        <v>26950</v>
      </c>
      <c r="Q1229" s="13">
        <v>10156.780000000001</v>
      </c>
      <c r="R1229" s="10">
        <v>45085</v>
      </c>
      <c r="S1229" t="str">
        <f t="shared" si="79"/>
        <v>49</v>
      </c>
    </row>
    <row r="1230" spans="1:19" x14ac:dyDescent="0.3">
      <c r="A1230" t="s">
        <v>1255</v>
      </c>
      <c r="B1230">
        <v>1972</v>
      </c>
      <c r="C1230" t="s">
        <v>5</v>
      </c>
      <c r="D1230">
        <v>10</v>
      </c>
      <c r="E1230">
        <v>0</v>
      </c>
      <c r="F1230">
        <v>10160.870000000001</v>
      </c>
      <c r="G1230" t="s">
        <v>7</v>
      </c>
      <c r="H1230" t="s">
        <v>7</v>
      </c>
      <c r="I1230" t="s">
        <v>194</v>
      </c>
      <c r="J1230" t="s">
        <v>5</v>
      </c>
      <c r="K1230">
        <f t="shared" si="76"/>
        <v>1972</v>
      </c>
      <c r="L1230" t="s">
        <v>7</v>
      </c>
      <c r="M1230" t="s">
        <v>7</v>
      </c>
      <c r="N1230" t="str">
        <f t="shared" si="77"/>
        <v>R1025</v>
      </c>
      <c r="O1230" t="str">
        <f t="shared" si="78"/>
        <v>10-Jul-1972</v>
      </c>
      <c r="P1230" s="10">
        <v>26490</v>
      </c>
      <c r="Q1230" s="13">
        <v>10160.870000000001</v>
      </c>
      <c r="R1230" s="10">
        <v>45085</v>
      </c>
      <c r="S1230" t="str">
        <f t="shared" si="79"/>
        <v>50</v>
      </c>
    </row>
    <row r="1231" spans="1:19" x14ac:dyDescent="0.3">
      <c r="A1231" t="s">
        <v>1256</v>
      </c>
      <c r="B1231">
        <v>1985</v>
      </c>
      <c r="C1231" t="s">
        <v>31</v>
      </c>
      <c r="D1231">
        <v>16</v>
      </c>
      <c r="E1231">
        <v>3</v>
      </c>
      <c r="F1231">
        <v>10191.82</v>
      </c>
      <c r="G1231" t="s">
        <v>7</v>
      </c>
      <c r="H1231" t="s">
        <v>6</v>
      </c>
      <c r="I1231" t="s">
        <v>529</v>
      </c>
      <c r="J1231" t="s">
        <v>31</v>
      </c>
      <c r="K1231">
        <f t="shared" si="76"/>
        <v>1985</v>
      </c>
      <c r="L1231" t="s">
        <v>7</v>
      </c>
      <c r="M1231" t="s">
        <v>6</v>
      </c>
      <c r="N1231" t="str">
        <f t="shared" si="77"/>
        <v>R1026</v>
      </c>
      <c r="O1231" t="str">
        <f t="shared" si="78"/>
        <v>16-Oct-1985</v>
      </c>
      <c r="P1231" s="10">
        <v>31336</v>
      </c>
      <c r="Q1231" s="13">
        <v>10191.82</v>
      </c>
      <c r="R1231" s="10">
        <v>45085</v>
      </c>
      <c r="S1231" t="str">
        <f t="shared" si="79"/>
        <v>37</v>
      </c>
    </row>
    <row r="1232" spans="1:19" x14ac:dyDescent="0.3">
      <c r="A1232" t="s">
        <v>1257</v>
      </c>
      <c r="B1232">
        <v>1970</v>
      </c>
      <c r="C1232" t="s">
        <v>25</v>
      </c>
      <c r="D1232">
        <v>24</v>
      </c>
      <c r="E1232">
        <v>0</v>
      </c>
      <c r="F1232">
        <v>10197.77</v>
      </c>
      <c r="G1232" t="s">
        <v>7</v>
      </c>
      <c r="H1232" t="s">
        <v>11</v>
      </c>
      <c r="I1232" t="s">
        <v>241</v>
      </c>
      <c r="J1232" t="s">
        <v>25</v>
      </c>
      <c r="K1232">
        <f t="shared" si="76"/>
        <v>1970</v>
      </c>
      <c r="L1232" t="s">
        <v>7</v>
      </c>
      <c r="M1232" t="s">
        <v>11</v>
      </c>
      <c r="N1232" t="str">
        <f t="shared" si="77"/>
        <v>R1024</v>
      </c>
      <c r="O1232" t="str">
        <f t="shared" si="78"/>
        <v>24-Dec-1970</v>
      </c>
      <c r="P1232" s="10">
        <v>25926</v>
      </c>
      <c r="Q1232" s="13">
        <v>10197.77</v>
      </c>
      <c r="R1232" s="10">
        <v>45085</v>
      </c>
      <c r="S1232" t="str">
        <f t="shared" si="79"/>
        <v>52</v>
      </c>
    </row>
    <row r="1233" spans="1:19" x14ac:dyDescent="0.3">
      <c r="A1233" t="s">
        <v>1258</v>
      </c>
      <c r="B1233">
        <v>1967</v>
      </c>
      <c r="C1233" t="s">
        <v>15</v>
      </c>
      <c r="D1233">
        <v>26</v>
      </c>
      <c r="E1233">
        <v>0</v>
      </c>
      <c r="F1233">
        <v>10214.64</v>
      </c>
      <c r="G1233" t="s">
        <v>7</v>
      </c>
      <c r="H1233" t="s">
        <v>6</v>
      </c>
      <c r="I1233" t="s">
        <v>36</v>
      </c>
      <c r="J1233" t="s">
        <v>15</v>
      </c>
      <c r="K1233">
        <f t="shared" si="76"/>
        <v>1967</v>
      </c>
      <c r="L1233" t="s">
        <v>7</v>
      </c>
      <c r="M1233" t="s">
        <v>6</v>
      </c>
      <c r="N1233" t="str">
        <f t="shared" si="77"/>
        <v>R1011</v>
      </c>
      <c r="O1233" t="str">
        <f t="shared" si="78"/>
        <v>26-Sep-1967</v>
      </c>
      <c r="P1233" s="10">
        <v>24741</v>
      </c>
      <c r="Q1233" s="13">
        <v>10214.64</v>
      </c>
      <c r="R1233" s="10">
        <v>45085</v>
      </c>
      <c r="S1233" t="str">
        <f t="shared" si="79"/>
        <v>55</v>
      </c>
    </row>
    <row r="1234" spans="1:19" x14ac:dyDescent="0.3">
      <c r="A1234" t="s">
        <v>1259</v>
      </c>
      <c r="B1234">
        <v>1967</v>
      </c>
      <c r="C1234" t="s">
        <v>13</v>
      </c>
      <c r="D1234">
        <v>28</v>
      </c>
      <c r="E1234">
        <v>0</v>
      </c>
      <c r="F1234">
        <v>10226.280000000001</v>
      </c>
      <c r="G1234" t="s">
        <v>7</v>
      </c>
      <c r="H1234" t="s">
        <v>7</v>
      </c>
      <c r="I1234" t="s">
        <v>8</v>
      </c>
      <c r="J1234" t="s">
        <v>13</v>
      </c>
      <c r="K1234">
        <f t="shared" si="76"/>
        <v>1967</v>
      </c>
      <c r="L1234" t="s">
        <v>7</v>
      </c>
      <c r="M1234" t="s">
        <v>7</v>
      </c>
      <c r="N1234" t="str">
        <f t="shared" si="77"/>
        <v>R1013</v>
      </c>
      <c r="O1234" t="str">
        <f t="shared" si="78"/>
        <v>28-Jun-1967</v>
      </c>
      <c r="P1234" s="10">
        <v>24651</v>
      </c>
      <c r="Q1234" s="13">
        <v>10226.280000000001</v>
      </c>
      <c r="R1234" s="10">
        <v>45085</v>
      </c>
      <c r="S1234" t="str">
        <f t="shared" si="79"/>
        <v>55</v>
      </c>
    </row>
    <row r="1235" spans="1:19" x14ac:dyDescent="0.3">
      <c r="A1235" t="s">
        <v>1260</v>
      </c>
      <c r="B1235">
        <v>1968</v>
      </c>
      <c r="C1235" t="s">
        <v>15</v>
      </c>
      <c r="D1235">
        <v>23</v>
      </c>
      <c r="E1235">
        <v>0</v>
      </c>
      <c r="F1235">
        <v>10231.5</v>
      </c>
      <c r="G1235" t="s">
        <v>7</v>
      </c>
      <c r="H1235" t="s">
        <v>11</v>
      </c>
      <c r="I1235" t="s">
        <v>18</v>
      </c>
      <c r="J1235" t="s">
        <v>15</v>
      </c>
      <c r="K1235">
        <f t="shared" si="76"/>
        <v>1968</v>
      </c>
      <c r="L1235" t="s">
        <v>7</v>
      </c>
      <c r="M1235" t="s">
        <v>11</v>
      </c>
      <c r="N1235" t="str">
        <f t="shared" si="77"/>
        <v>R1012</v>
      </c>
      <c r="O1235" t="str">
        <f t="shared" si="78"/>
        <v>23-Sep-1968</v>
      </c>
      <c r="P1235" s="10">
        <v>25104</v>
      </c>
      <c r="Q1235" s="13">
        <v>10231.5</v>
      </c>
      <c r="R1235" s="10">
        <v>45085</v>
      </c>
      <c r="S1235" t="str">
        <f t="shared" si="79"/>
        <v>54</v>
      </c>
    </row>
    <row r="1236" spans="1:19" x14ac:dyDescent="0.3">
      <c r="A1236" t="s">
        <v>1261</v>
      </c>
      <c r="B1236">
        <v>1975</v>
      </c>
      <c r="C1236" t="s">
        <v>29</v>
      </c>
      <c r="D1236">
        <v>15</v>
      </c>
      <c r="E1236">
        <v>1</v>
      </c>
      <c r="F1236">
        <v>10259.129999999999</v>
      </c>
      <c r="G1236" t="s">
        <v>7</v>
      </c>
      <c r="H1236" t="s">
        <v>6</v>
      </c>
      <c r="I1236" t="s">
        <v>36</v>
      </c>
      <c r="J1236" t="s">
        <v>29</v>
      </c>
      <c r="K1236">
        <f t="shared" si="76"/>
        <v>1975</v>
      </c>
      <c r="L1236" t="s">
        <v>7</v>
      </c>
      <c r="M1236" t="s">
        <v>6</v>
      </c>
      <c r="N1236" t="str">
        <f t="shared" si="77"/>
        <v>R1011</v>
      </c>
      <c r="O1236" t="str">
        <f t="shared" si="78"/>
        <v>15-Aug-1975</v>
      </c>
      <c r="P1236" s="10">
        <v>27621</v>
      </c>
      <c r="Q1236" s="13">
        <v>10259.129999999999</v>
      </c>
      <c r="R1236" s="10">
        <v>45085</v>
      </c>
      <c r="S1236" t="str">
        <f t="shared" si="79"/>
        <v>47</v>
      </c>
    </row>
    <row r="1237" spans="1:19" x14ac:dyDescent="0.3">
      <c r="A1237" t="s">
        <v>1262</v>
      </c>
      <c r="B1237">
        <v>1973</v>
      </c>
      <c r="C1237" t="s">
        <v>15</v>
      </c>
      <c r="D1237">
        <v>5</v>
      </c>
      <c r="E1237">
        <v>3</v>
      </c>
      <c r="F1237">
        <v>10264.44</v>
      </c>
      <c r="G1237" t="s">
        <v>7</v>
      </c>
      <c r="H1237" t="s">
        <v>6</v>
      </c>
      <c r="I1237" t="s">
        <v>18</v>
      </c>
      <c r="J1237" t="s">
        <v>15</v>
      </c>
      <c r="K1237">
        <f t="shared" si="76"/>
        <v>1973</v>
      </c>
      <c r="L1237" t="s">
        <v>7</v>
      </c>
      <c r="M1237" t="s">
        <v>6</v>
      </c>
      <c r="N1237" t="str">
        <f t="shared" si="77"/>
        <v>R1012</v>
      </c>
      <c r="O1237" t="str">
        <f t="shared" si="78"/>
        <v>5-Sep-1973</v>
      </c>
      <c r="P1237" s="10">
        <v>26912</v>
      </c>
      <c r="Q1237" s="13">
        <v>10264.44</v>
      </c>
      <c r="R1237" s="10">
        <v>45085</v>
      </c>
      <c r="S1237" t="str">
        <f t="shared" si="79"/>
        <v>49</v>
      </c>
    </row>
    <row r="1238" spans="1:19" x14ac:dyDescent="0.3">
      <c r="A1238" t="s">
        <v>1263</v>
      </c>
      <c r="B1238">
        <v>1973</v>
      </c>
      <c r="C1238" t="s">
        <v>10</v>
      </c>
      <c r="D1238">
        <v>27</v>
      </c>
      <c r="E1238">
        <v>3</v>
      </c>
      <c r="F1238">
        <v>10269.459999999999</v>
      </c>
      <c r="G1238" t="s">
        <v>7</v>
      </c>
      <c r="H1238" t="s">
        <v>7</v>
      </c>
      <c r="I1238" t="s">
        <v>18</v>
      </c>
      <c r="J1238" t="s">
        <v>10</v>
      </c>
      <c r="K1238">
        <f t="shared" si="76"/>
        <v>1973</v>
      </c>
      <c r="L1238" t="s">
        <v>7</v>
      </c>
      <c r="M1238" t="s">
        <v>7</v>
      </c>
      <c r="N1238" t="str">
        <f t="shared" si="77"/>
        <v>R1012</v>
      </c>
      <c r="O1238" t="str">
        <f t="shared" si="78"/>
        <v>27-Nov-1973</v>
      </c>
      <c r="P1238" s="10">
        <v>26995</v>
      </c>
      <c r="Q1238" s="13">
        <v>10269.459999999999</v>
      </c>
      <c r="R1238" s="10">
        <v>45085</v>
      </c>
      <c r="S1238" t="str">
        <f t="shared" si="79"/>
        <v>49</v>
      </c>
    </row>
    <row r="1239" spans="1:19" x14ac:dyDescent="0.3">
      <c r="A1239" t="s">
        <v>1264</v>
      </c>
      <c r="B1239">
        <v>1970</v>
      </c>
      <c r="C1239" t="s">
        <v>13</v>
      </c>
      <c r="D1239">
        <v>21</v>
      </c>
      <c r="E1239">
        <v>0</v>
      </c>
      <c r="F1239">
        <v>10274.33</v>
      </c>
      <c r="G1239" t="s">
        <v>7</v>
      </c>
      <c r="H1239" t="s">
        <v>11</v>
      </c>
      <c r="I1239" t="s">
        <v>241</v>
      </c>
      <c r="J1239" t="s">
        <v>13</v>
      </c>
      <c r="K1239">
        <f t="shared" si="76"/>
        <v>1970</v>
      </c>
      <c r="L1239" t="s">
        <v>7</v>
      </c>
      <c r="M1239" t="s">
        <v>11</v>
      </c>
      <c r="N1239" t="str">
        <f t="shared" si="77"/>
        <v>R1024</v>
      </c>
      <c r="O1239" t="str">
        <f t="shared" si="78"/>
        <v>21-Jun-1970</v>
      </c>
      <c r="P1239" s="10">
        <v>25740</v>
      </c>
      <c r="Q1239" s="13">
        <v>10274.33</v>
      </c>
      <c r="R1239" s="10">
        <v>45085</v>
      </c>
      <c r="S1239" t="str">
        <f t="shared" si="79"/>
        <v>52</v>
      </c>
    </row>
    <row r="1240" spans="1:19" x14ac:dyDescent="0.3">
      <c r="A1240" t="s">
        <v>1265</v>
      </c>
      <c r="B1240">
        <v>1988</v>
      </c>
      <c r="C1240" t="s">
        <v>15</v>
      </c>
      <c r="D1240">
        <v>14</v>
      </c>
      <c r="E1240">
        <v>3</v>
      </c>
      <c r="F1240">
        <v>10276.99</v>
      </c>
      <c r="G1240" t="s">
        <v>7</v>
      </c>
      <c r="H1240" t="s">
        <v>11</v>
      </c>
      <c r="I1240" t="s">
        <v>294</v>
      </c>
      <c r="J1240" t="s">
        <v>15</v>
      </c>
      <c r="K1240">
        <f t="shared" si="76"/>
        <v>1988</v>
      </c>
      <c r="L1240" t="s">
        <v>7</v>
      </c>
      <c r="M1240" t="s">
        <v>11</v>
      </c>
      <c r="N1240" t="str">
        <f t="shared" si="77"/>
        <v>R1021</v>
      </c>
      <c r="O1240" t="str">
        <f t="shared" si="78"/>
        <v>14-Sep-1988</v>
      </c>
      <c r="P1240" s="10">
        <v>32400</v>
      </c>
      <c r="Q1240" s="13">
        <v>10276.99</v>
      </c>
      <c r="R1240" s="10">
        <v>45085</v>
      </c>
      <c r="S1240" t="str">
        <f t="shared" si="79"/>
        <v>34</v>
      </c>
    </row>
    <row r="1241" spans="1:19" x14ac:dyDescent="0.3">
      <c r="A1241" t="s">
        <v>1266</v>
      </c>
      <c r="B1241">
        <v>1963</v>
      </c>
      <c r="C1241" t="s">
        <v>15</v>
      </c>
      <c r="D1241">
        <v>24</v>
      </c>
      <c r="E1241">
        <v>0</v>
      </c>
      <c r="F1241">
        <v>10308.040000000001</v>
      </c>
      <c r="G1241" t="s">
        <v>7</v>
      </c>
      <c r="H1241" t="s">
        <v>11</v>
      </c>
      <c r="I1241" t="s">
        <v>8</v>
      </c>
      <c r="J1241" t="s">
        <v>15</v>
      </c>
      <c r="K1241">
        <f t="shared" si="76"/>
        <v>1963</v>
      </c>
      <c r="L1241" t="s">
        <v>7</v>
      </c>
      <c r="M1241" t="s">
        <v>11</v>
      </c>
      <c r="N1241" t="str">
        <f t="shared" si="77"/>
        <v>R1013</v>
      </c>
      <c r="O1241" t="str">
        <f t="shared" si="78"/>
        <v>24-Sep-1963</v>
      </c>
      <c r="P1241" s="10">
        <v>23278</v>
      </c>
      <c r="Q1241" s="13">
        <v>10308.040000000001</v>
      </c>
      <c r="R1241" s="10">
        <v>45085</v>
      </c>
      <c r="S1241" t="str">
        <f t="shared" si="79"/>
        <v>59</v>
      </c>
    </row>
    <row r="1242" spans="1:19" x14ac:dyDescent="0.3">
      <c r="A1242" t="s">
        <v>1267</v>
      </c>
      <c r="B1242">
        <v>1962</v>
      </c>
      <c r="C1242" t="s">
        <v>5</v>
      </c>
      <c r="D1242">
        <v>12</v>
      </c>
      <c r="E1242">
        <v>0</v>
      </c>
      <c r="F1242">
        <v>10310.780000000001</v>
      </c>
      <c r="G1242" t="s">
        <v>7</v>
      </c>
      <c r="H1242" t="s">
        <v>7</v>
      </c>
      <c r="I1242" t="s">
        <v>18</v>
      </c>
      <c r="J1242" t="s">
        <v>5</v>
      </c>
      <c r="K1242">
        <f t="shared" si="76"/>
        <v>1962</v>
      </c>
      <c r="L1242" t="s">
        <v>7</v>
      </c>
      <c r="M1242" t="s">
        <v>7</v>
      </c>
      <c r="N1242" t="str">
        <f t="shared" si="77"/>
        <v>R1012</v>
      </c>
      <c r="O1242" t="str">
        <f t="shared" si="78"/>
        <v>12-Jul-1962</v>
      </c>
      <c r="P1242" s="10">
        <v>22839</v>
      </c>
      <c r="Q1242" s="13">
        <v>10310.780000000001</v>
      </c>
      <c r="R1242" s="10">
        <v>45085</v>
      </c>
      <c r="S1242" t="str">
        <f t="shared" si="79"/>
        <v>60</v>
      </c>
    </row>
    <row r="1243" spans="1:19" x14ac:dyDescent="0.3">
      <c r="A1243" t="s">
        <v>1268</v>
      </c>
      <c r="B1243">
        <v>1991</v>
      </c>
      <c r="C1243" t="s">
        <v>10</v>
      </c>
      <c r="D1243">
        <v>17</v>
      </c>
      <c r="E1243">
        <v>3</v>
      </c>
      <c r="F1243">
        <v>10315.91</v>
      </c>
      <c r="G1243" t="s">
        <v>7</v>
      </c>
      <c r="H1243" t="s">
        <v>6</v>
      </c>
      <c r="I1243" t="s">
        <v>18</v>
      </c>
      <c r="J1243" t="s">
        <v>10</v>
      </c>
      <c r="K1243">
        <f t="shared" si="76"/>
        <v>1991</v>
      </c>
      <c r="L1243" t="s">
        <v>7</v>
      </c>
      <c r="M1243" t="s">
        <v>6</v>
      </c>
      <c r="N1243" t="str">
        <f t="shared" si="77"/>
        <v>R1012</v>
      </c>
      <c r="O1243" t="str">
        <f t="shared" si="78"/>
        <v>17-Nov-1991</v>
      </c>
      <c r="P1243" s="10">
        <v>33559</v>
      </c>
      <c r="Q1243" s="13">
        <v>10315.91</v>
      </c>
      <c r="R1243" s="10">
        <v>45085</v>
      </c>
      <c r="S1243" t="str">
        <f t="shared" si="79"/>
        <v>31</v>
      </c>
    </row>
    <row r="1244" spans="1:19" x14ac:dyDescent="0.3">
      <c r="A1244" t="s">
        <v>1269</v>
      </c>
      <c r="B1244">
        <v>1991</v>
      </c>
      <c r="C1244" t="s">
        <v>29</v>
      </c>
      <c r="D1244">
        <v>21</v>
      </c>
      <c r="E1244">
        <v>3</v>
      </c>
      <c r="F1244">
        <v>10322.9</v>
      </c>
      <c r="G1244" t="s">
        <v>7</v>
      </c>
      <c r="H1244" t="s">
        <v>11</v>
      </c>
      <c r="I1244" t="s">
        <v>529</v>
      </c>
      <c r="J1244" t="s">
        <v>29</v>
      </c>
      <c r="K1244">
        <f t="shared" si="76"/>
        <v>1991</v>
      </c>
      <c r="L1244" t="s">
        <v>7</v>
      </c>
      <c r="M1244" t="s">
        <v>11</v>
      </c>
      <c r="N1244" t="str">
        <f t="shared" si="77"/>
        <v>R1026</v>
      </c>
      <c r="O1244" t="str">
        <f t="shared" si="78"/>
        <v>21-Aug-1991</v>
      </c>
      <c r="P1244" s="10">
        <v>33471</v>
      </c>
      <c r="Q1244" s="13">
        <v>10322.9</v>
      </c>
      <c r="R1244" s="10">
        <v>45085</v>
      </c>
      <c r="S1244" t="str">
        <f t="shared" si="79"/>
        <v>31</v>
      </c>
    </row>
    <row r="1245" spans="1:19" x14ac:dyDescent="0.3">
      <c r="A1245" t="s">
        <v>1270</v>
      </c>
      <c r="B1245">
        <v>1970</v>
      </c>
      <c r="C1245" t="s">
        <v>25</v>
      </c>
      <c r="D1245">
        <v>1</v>
      </c>
      <c r="E1245">
        <v>2</v>
      </c>
      <c r="F1245">
        <v>10325.209999999999</v>
      </c>
      <c r="G1245" t="s">
        <v>7</v>
      </c>
      <c r="H1245" t="s">
        <v>7</v>
      </c>
      <c r="I1245" t="s">
        <v>36</v>
      </c>
      <c r="J1245" t="s">
        <v>25</v>
      </c>
      <c r="K1245">
        <f t="shared" si="76"/>
        <v>1970</v>
      </c>
      <c r="L1245" t="s">
        <v>7</v>
      </c>
      <c r="M1245" t="s">
        <v>7</v>
      </c>
      <c r="N1245" t="str">
        <f t="shared" si="77"/>
        <v>R1011</v>
      </c>
      <c r="O1245" t="str">
        <f t="shared" si="78"/>
        <v>1-Dec-1970</v>
      </c>
      <c r="P1245" s="10">
        <v>25903</v>
      </c>
      <c r="Q1245" s="13">
        <v>10325.209999999999</v>
      </c>
      <c r="R1245" s="10">
        <v>45085</v>
      </c>
      <c r="S1245" t="str">
        <f t="shared" si="79"/>
        <v>52</v>
      </c>
    </row>
    <row r="1246" spans="1:19" x14ac:dyDescent="0.3">
      <c r="A1246" t="s">
        <v>1271</v>
      </c>
      <c r="B1246">
        <v>1982</v>
      </c>
      <c r="C1246" t="s">
        <v>5</v>
      </c>
      <c r="D1246">
        <v>21</v>
      </c>
      <c r="E1246">
        <v>3</v>
      </c>
      <c r="F1246">
        <v>10329.06</v>
      </c>
      <c r="G1246" t="s">
        <v>7</v>
      </c>
      <c r="H1246" t="s">
        <v>11</v>
      </c>
      <c r="I1246" t="s">
        <v>294</v>
      </c>
      <c r="J1246" t="s">
        <v>5</v>
      </c>
      <c r="K1246">
        <f t="shared" si="76"/>
        <v>1982</v>
      </c>
      <c r="L1246" t="s">
        <v>7</v>
      </c>
      <c r="M1246" t="s">
        <v>11</v>
      </c>
      <c r="N1246" t="str">
        <f t="shared" si="77"/>
        <v>R1021</v>
      </c>
      <c r="O1246" t="str">
        <f t="shared" si="78"/>
        <v>21-Jul-1982</v>
      </c>
      <c r="P1246" s="10">
        <v>30153</v>
      </c>
      <c r="Q1246" s="13">
        <v>10329.06</v>
      </c>
      <c r="R1246" s="10">
        <v>45085</v>
      </c>
      <c r="S1246" t="str">
        <f t="shared" si="79"/>
        <v>40</v>
      </c>
    </row>
    <row r="1247" spans="1:19" x14ac:dyDescent="0.3">
      <c r="A1247" t="s">
        <v>1272</v>
      </c>
      <c r="B1247">
        <v>1968</v>
      </c>
      <c r="C1247" t="s">
        <v>5</v>
      </c>
      <c r="D1247">
        <v>19</v>
      </c>
      <c r="E1247">
        <v>0</v>
      </c>
      <c r="F1247">
        <v>10338.93</v>
      </c>
      <c r="G1247" t="s">
        <v>7</v>
      </c>
      <c r="H1247" t="s">
        <v>11</v>
      </c>
      <c r="I1247" t="s">
        <v>8</v>
      </c>
      <c r="J1247" t="s">
        <v>5</v>
      </c>
      <c r="K1247">
        <f t="shared" si="76"/>
        <v>1968</v>
      </c>
      <c r="L1247" t="s">
        <v>7</v>
      </c>
      <c r="M1247" t="s">
        <v>11</v>
      </c>
      <c r="N1247" t="str">
        <f t="shared" si="77"/>
        <v>R1013</v>
      </c>
      <c r="O1247" t="str">
        <f t="shared" si="78"/>
        <v>19-Jul-1968</v>
      </c>
      <c r="P1247" s="10">
        <v>25038</v>
      </c>
      <c r="Q1247" s="13">
        <v>10338.93</v>
      </c>
      <c r="R1247" s="10">
        <v>45085</v>
      </c>
      <c r="S1247" t="str">
        <f t="shared" si="79"/>
        <v>54</v>
      </c>
    </row>
    <row r="1248" spans="1:19" x14ac:dyDescent="0.3">
      <c r="A1248" t="s">
        <v>1273</v>
      </c>
      <c r="B1248">
        <v>1973</v>
      </c>
      <c r="C1248" t="s">
        <v>29</v>
      </c>
      <c r="D1248">
        <v>8</v>
      </c>
      <c r="E1248">
        <v>0</v>
      </c>
      <c r="F1248">
        <v>10345.93</v>
      </c>
      <c r="G1248" t="s">
        <v>7</v>
      </c>
      <c r="H1248" t="s">
        <v>6</v>
      </c>
      <c r="I1248" t="s">
        <v>294</v>
      </c>
      <c r="J1248" t="s">
        <v>29</v>
      </c>
      <c r="K1248">
        <f t="shared" si="76"/>
        <v>1973</v>
      </c>
      <c r="L1248" t="s">
        <v>7</v>
      </c>
      <c r="M1248" t="s">
        <v>6</v>
      </c>
      <c r="N1248" t="str">
        <f t="shared" si="77"/>
        <v>R1021</v>
      </c>
      <c r="O1248" t="str">
        <f t="shared" si="78"/>
        <v>8-Aug-1973</v>
      </c>
      <c r="P1248" s="10">
        <v>26884</v>
      </c>
      <c r="Q1248" s="13">
        <v>10345.93</v>
      </c>
      <c r="R1248" s="10">
        <v>45085</v>
      </c>
      <c r="S1248" t="str">
        <f t="shared" si="79"/>
        <v>49</v>
      </c>
    </row>
    <row r="1249" spans="1:19" x14ac:dyDescent="0.3">
      <c r="A1249" t="s">
        <v>1274</v>
      </c>
      <c r="B1249">
        <v>1974</v>
      </c>
      <c r="C1249" t="s">
        <v>15</v>
      </c>
      <c r="D1249">
        <v>29</v>
      </c>
      <c r="E1249">
        <v>0</v>
      </c>
      <c r="F1249">
        <v>10352.48</v>
      </c>
      <c r="G1249" t="s">
        <v>7</v>
      </c>
      <c r="H1249" t="s">
        <v>11</v>
      </c>
      <c r="I1249" t="s">
        <v>18</v>
      </c>
      <c r="J1249" t="s">
        <v>15</v>
      </c>
      <c r="K1249">
        <f t="shared" si="76"/>
        <v>1974</v>
      </c>
      <c r="L1249" t="s">
        <v>7</v>
      </c>
      <c r="M1249" t="s">
        <v>11</v>
      </c>
      <c r="N1249" t="str">
        <f t="shared" si="77"/>
        <v>R1012</v>
      </c>
      <c r="O1249" t="str">
        <f t="shared" si="78"/>
        <v>29-Sep-1974</v>
      </c>
      <c r="P1249" s="10">
        <v>27301</v>
      </c>
      <c r="Q1249" s="13">
        <v>10352.48</v>
      </c>
      <c r="R1249" s="10">
        <v>45085</v>
      </c>
      <c r="S1249" t="str">
        <f t="shared" si="79"/>
        <v>48</v>
      </c>
    </row>
    <row r="1250" spans="1:19" x14ac:dyDescent="0.3">
      <c r="A1250" t="s">
        <v>1275</v>
      </c>
      <c r="B1250">
        <v>1969</v>
      </c>
      <c r="C1250" t="s">
        <v>13</v>
      </c>
      <c r="D1250">
        <v>17</v>
      </c>
      <c r="E1250">
        <v>0</v>
      </c>
      <c r="F1250">
        <v>10355.64</v>
      </c>
      <c r="G1250" t="s">
        <v>7</v>
      </c>
      <c r="H1250" t="s">
        <v>11</v>
      </c>
      <c r="I1250" t="s">
        <v>18</v>
      </c>
      <c r="J1250" t="s">
        <v>13</v>
      </c>
      <c r="K1250">
        <f t="shared" si="76"/>
        <v>1969</v>
      </c>
      <c r="L1250" t="s">
        <v>7</v>
      </c>
      <c r="M1250" t="s">
        <v>11</v>
      </c>
      <c r="N1250" t="str">
        <f t="shared" si="77"/>
        <v>R1012</v>
      </c>
      <c r="O1250" t="str">
        <f t="shared" si="78"/>
        <v>17-Jun-1969</v>
      </c>
      <c r="P1250" s="10">
        <v>25371</v>
      </c>
      <c r="Q1250" s="13">
        <v>10355.64</v>
      </c>
      <c r="R1250" s="10">
        <v>45085</v>
      </c>
      <c r="S1250" t="str">
        <f t="shared" si="79"/>
        <v>53</v>
      </c>
    </row>
    <row r="1251" spans="1:19" x14ac:dyDescent="0.3">
      <c r="A1251" t="s">
        <v>1276</v>
      </c>
      <c r="B1251">
        <v>1971</v>
      </c>
      <c r="C1251" t="s">
        <v>15</v>
      </c>
      <c r="D1251">
        <v>6</v>
      </c>
      <c r="E1251">
        <v>0</v>
      </c>
      <c r="F1251">
        <v>10356.67</v>
      </c>
      <c r="G1251" t="s">
        <v>7</v>
      </c>
      <c r="H1251" t="s">
        <v>11</v>
      </c>
      <c r="I1251" t="s">
        <v>194</v>
      </c>
      <c r="J1251" t="s">
        <v>15</v>
      </c>
      <c r="K1251">
        <f t="shared" si="76"/>
        <v>1971</v>
      </c>
      <c r="L1251" t="s">
        <v>7</v>
      </c>
      <c r="M1251" t="s">
        <v>11</v>
      </c>
      <c r="N1251" t="str">
        <f t="shared" si="77"/>
        <v>R1025</v>
      </c>
      <c r="O1251" t="str">
        <f t="shared" si="78"/>
        <v>6-Sep-1971</v>
      </c>
      <c r="P1251" s="10">
        <v>26182</v>
      </c>
      <c r="Q1251" s="13">
        <v>10356.67</v>
      </c>
      <c r="R1251" s="10">
        <v>45085</v>
      </c>
      <c r="S1251" t="str">
        <f t="shared" si="79"/>
        <v>51</v>
      </c>
    </row>
    <row r="1252" spans="1:19" x14ac:dyDescent="0.3">
      <c r="A1252" t="s">
        <v>1277</v>
      </c>
      <c r="B1252">
        <v>1973</v>
      </c>
      <c r="C1252" t="s">
        <v>15</v>
      </c>
      <c r="D1252">
        <v>29</v>
      </c>
      <c r="E1252">
        <v>2</v>
      </c>
      <c r="F1252">
        <v>10370.91</v>
      </c>
      <c r="G1252" t="s">
        <v>7</v>
      </c>
      <c r="H1252" t="s">
        <v>7</v>
      </c>
      <c r="I1252" t="s">
        <v>241</v>
      </c>
      <c r="J1252" t="s">
        <v>15</v>
      </c>
      <c r="K1252">
        <f t="shared" si="76"/>
        <v>1973</v>
      </c>
      <c r="L1252" t="s">
        <v>7</v>
      </c>
      <c r="M1252" t="s">
        <v>7</v>
      </c>
      <c r="N1252" t="str">
        <f t="shared" si="77"/>
        <v>R1024</v>
      </c>
      <c r="O1252" t="str">
        <f t="shared" si="78"/>
        <v>29-Sep-1973</v>
      </c>
      <c r="P1252" s="10">
        <v>26936</v>
      </c>
      <c r="Q1252" s="13">
        <v>10370.91</v>
      </c>
      <c r="R1252" s="10">
        <v>45085</v>
      </c>
      <c r="S1252" t="str">
        <f t="shared" si="79"/>
        <v>49</v>
      </c>
    </row>
    <row r="1253" spans="1:19" x14ac:dyDescent="0.3">
      <c r="A1253" t="s">
        <v>1278</v>
      </c>
      <c r="B1253">
        <v>1973</v>
      </c>
      <c r="C1253" t="s">
        <v>15</v>
      </c>
      <c r="D1253">
        <v>19</v>
      </c>
      <c r="E1253">
        <v>3</v>
      </c>
      <c r="F1253">
        <v>10381.48</v>
      </c>
      <c r="G1253" t="s">
        <v>7</v>
      </c>
      <c r="H1253" t="s">
        <v>7</v>
      </c>
      <c r="I1253" t="s">
        <v>8</v>
      </c>
      <c r="J1253" t="s">
        <v>15</v>
      </c>
      <c r="K1253">
        <f t="shared" si="76"/>
        <v>1973</v>
      </c>
      <c r="L1253" t="s">
        <v>7</v>
      </c>
      <c r="M1253" t="s">
        <v>7</v>
      </c>
      <c r="N1253" t="str">
        <f t="shared" si="77"/>
        <v>R1013</v>
      </c>
      <c r="O1253" t="str">
        <f t="shared" si="78"/>
        <v>19-Sep-1973</v>
      </c>
      <c r="P1253" s="10">
        <v>26926</v>
      </c>
      <c r="Q1253" s="13">
        <v>10381.48</v>
      </c>
      <c r="R1253" s="10">
        <v>45085</v>
      </c>
      <c r="S1253" t="str">
        <f t="shared" si="79"/>
        <v>49</v>
      </c>
    </row>
    <row r="1254" spans="1:19" x14ac:dyDescent="0.3">
      <c r="A1254" t="s">
        <v>1279</v>
      </c>
      <c r="B1254">
        <v>1969</v>
      </c>
      <c r="C1254" t="s">
        <v>5</v>
      </c>
      <c r="D1254">
        <v>7</v>
      </c>
      <c r="E1254">
        <v>0</v>
      </c>
      <c r="F1254">
        <v>10403.27</v>
      </c>
      <c r="G1254" t="s">
        <v>7</v>
      </c>
      <c r="H1254" t="s">
        <v>6</v>
      </c>
      <c r="I1254" t="s">
        <v>510</v>
      </c>
      <c r="J1254" t="s">
        <v>5</v>
      </c>
      <c r="K1254">
        <f t="shared" si="76"/>
        <v>1969</v>
      </c>
      <c r="L1254" t="s">
        <v>7</v>
      </c>
      <c r="M1254" t="s">
        <v>6</v>
      </c>
      <c r="N1254" t="str">
        <f t="shared" si="77"/>
        <v>R1020</v>
      </c>
      <c r="O1254" t="str">
        <f t="shared" si="78"/>
        <v>7-Jul-1969</v>
      </c>
      <c r="P1254" s="10">
        <v>25391</v>
      </c>
      <c r="Q1254" s="13">
        <v>10403.27</v>
      </c>
      <c r="R1254" s="10">
        <v>45085</v>
      </c>
      <c r="S1254" t="str">
        <f t="shared" si="79"/>
        <v>53</v>
      </c>
    </row>
    <row r="1255" spans="1:19" x14ac:dyDescent="0.3">
      <c r="A1255" t="s">
        <v>1280</v>
      </c>
      <c r="B1255">
        <v>1975</v>
      </c>
      <c r="C1255" t="s">
        <v>13</v>
      </c>
      <c r="D1255">
        <v>5</v>
      </c>
      <c r="E1255">
        <v>4</v>
      </c>
      <c r="F1255">
        <v>10407.09</v>
      </c>
      <c r="G1255" t="s">
        <v>7</v>
      </c>
      <c r="H1255" t="s">
        <v>11</v>
      </c>
      <c r="I1255" t="s">
        <v>158</v>
      </c>
      <c r="J1255" t="s">
        <v>13</v>
      </c>
      <c r="K1255">
        <f t="shared" si="76"/>
        <v>1975</v>
      </c>
      <c r="L1255" t="s">
        <v>7</v>
      </c>
      <c r="M1255" t="s">
        <v>11</v>
      </c>
      <c r="N1255" t="str">
        <f t="shared" si="77"/>
        <v>R1015</v>
      </c>
      <c r="O1255" t="str">
        <f t="shared" si="78"/>
        <v>5-Jun-1975</v>
      </c>
      <c r="P1255" s="10">
        <v>27550</v>
      </c>
      <c r="Q1255" s="13">
        <v>10407.09</v>
      </c>
      <c r="R1255" s="10">
        <v>45085</v>
      </c>
      <c r="S1255" t="str">
        <f t="shared" si="79"/>
        <v>48</v>
      </c>
    </row>
    <row r="1256" spans="1:19" x14ac:dyDescent="0.3">
      <c r="A1256" t="s">
        <v>1281</v>
      </c>
      <c r="B1256">
        <v>1980</v>
      </c>
      <c r="C1256" t="s">
        <v>31</v>
      </c>
      <c r="D1256">
        <v>24</v>
      </c>
      <c r="E1256">
        <v>2</v>
      </c>
      <c r="F1256">
        <v>10407.98</v>
      </c>
      <c r="G1256" t="s">
        <v>7</v>
      </c>
      <c r="H1256" t="s">
        <v>11</v>
      </c>
      <c r="I1256" t="s">
        <v>294</v>
      </c>
      <c r="J1256" t="s">
        <v>31</v>
      </c>
      <c r="K1256">
        <f t="shared" si="76"/>
        <v>1980</v>
      </c>
      <c r="L1256" t="s">
        <v>7</v>
      </c>
      <c r="M1256" t="s">
        <v>11</v>
      </c>
      <c r="N1256" t="str">
        <f t="shared" si="77"/>
        <v>R1021</v>
      </c>
      <c r="O1256" t="str">
        <f t="shared" si="78"/>
        <v>24-Oct-1980</v>
      </c>
      <c r="P1256" s="10">
        <v>29518</v>
      </c>
      <c r="Q1256" s="13">
        <v>10407.98</v>
      </c>
      <c r="R1256" s="10">
        <v>45085</v>
      </c>
      <c r="S1256" t="str">
        <f t="shared" si="79"/>
        <v>42</v>
      </c>
    </row>
    <row r="1257" spans="1:19" x14ac:dyDescent="0.3">
      <c r="A1257" t="s">
        <v>1282</v>
      </c>
      <c r="B1257">
        <v>1973</v>
      </c>
      <c r="C1257" t="s">
        <v>31</v>
      </c>
      <c r="D1257">
        <v>11</v>
      </c>
      <c r="E1257">
        <v>0</v>
      </c>
      <c r="F1257">
        <v>10419.59</v>
      </c>
      <c r="G1257" t="s">
        <v>7</v>
      </c>
      <c r="H1257" t="s">
        <v>6</v>
      </c>
      <c r="I1257" t="s">
        <v>194</v>
      </c>
      <c r="J1257" t="s">
        <v>31</v>
      </c>
      <c r="K1257">
        <f t="shared" si="76"/>
        <v>1973</v>
      </c>
      <c r="L1257" t="s">
        <v>7</v>
      </c>
      <c r="M1257" t="s">
        <v>6</v>
      </c>
      <c r="N1257" t="str">
        <f t="shared" si="77"/>
        <v>R1025</v>
      </c>
      <c r="O1257" t="str">
        <f t="shared" si="78"/>
        <v>11-Oct-1973</v>
      </c>
      <c r="P1257" s="10">
        <v>26948</v>
      </c>
      <c r="Q1257" s="13">
        <v>10419.59</v>
      </c>
      <c r="R1257" s="10">
        <v>45085</v>
      </c>
      <c r="S1257" t="str">
        <f t="shared" si="79"/>
        <v>49</v>
      </c>
    </row>
    <row r="1258" spans="1:19" x14ac:dyDescent="0.3">
      <c r="A1258" t="s">
        <v>1283</v>
      </c>
      <c r="B1258">
        <v>1979</v>
      </c>
      <c r="C1258" t="s">
        <v>10</v>
      </c>
      <c r="D1258">
        <v>25</v>
      </c>
      <c r="E1258">
        <v>2</v>
      </c>
      <c r="F1258">
        <v>10419.65</v>
      </c>
      <c r="G1258" t="s">
        <v>7</v>
      </c>
      <c r="H1258" t="s">
        <v>6</v>
      </c>
      <c r="I1258" t="s">
        <v>194</v>
      </c>
      <c r="J1258" t="s">
        <v>10</v>
      </c>
      <c r="K1258">
        <f t="shared" si="76"/>
        <v>1979</v>
      </c>
      <c r="L1258" t="s">
        <v>7</v>
      </c>
      <c r="M1258" t="s">
        <v>6</v>
      </c>
      <c r="N1258" t="str">
        <f t="shared" si="77"/>
        <v>R1025</v>
      </c>
      <c r="O1258" t="str">
        <f t="shared" si="78"/>
        <v>25-Nov-1979</v>
      </c>
      <c r="P1258" s="10">
        <v>29184</v>
      </c>
      <c r="Q1258" s="13">
        <v>10419.65</v>
      </c>
      <c r="R1258" s="10">
        <v>45085</v>
      </c>
      <c r="S1258" t="str">
        <f t="shared" si="79"/>
        <v>43</v>
      </c>
    </row>
    <row r="1259" spans="1:19" x14ac:dyDescent="0.3">
      <c r="A1259" t="s">
        <v>1284</v>
      </c>
      <c r="B1259">
        <v>1968</v>
      </c>
      <c r="C1259" t="s">
        <v>25</v>
      </c>
      <c r="D1259">
        <v>27</v>
      </c>
      <c r="E1259">
        <v>0</v>
      </c>
      <c r="F1259">
        <v>10422.92</v>
      </c>
      <c r="G1259" t="s">
        <v>7</v>
      </c>
      <c r="H1259" t="s">
        <v>11</v>
      </c>
      <c r="I1259" t="s">
        <v>350</v>
      </c>
      <c r="J1259" t="s">
        <v>25</v>
      </c>
      <c r="K1259">
        <f t="shared" si="76"/>
        <v>1968</v>
      </c>
      <c r="L1259" t="s">
        <v>7</v>
      </c>
      <c r="M1259" t="s">
        <v>11</v>
      </c>
      <c r="N1259" t="str">
        <f t="shared" si="77"/>
        <v>R1017</v>
      </c>
      <c r="O1259" t="str">
        <f t="shared" si="78"/>
        <v>27-Dec-1968</v>
      </c>
      <c r="P1259" s="10">
        <v>25199</v>
      </c>
      <c r="Q1259" s="13">
        <v>10422.92</v>
      </c>
      <c r="R1259" s="10">
        <v>45085</v>
      </c>
      <c r="S1259" t="str">
        <f t="shared" si="79"/>
        <v>54</v>
      </c>
    </row>
    <row r="1260" spans="1:19" x14ac:dyDescent="0.3">
      <c r="A1260" t="s">
        <v>1285</v>
      </c>
      <c r="B1260">
        <v>1968</v>
      </c>
      <c r="C1260" t="s">
        <v>29</v>
      </c>
      <c r="D1260">
        <v>23</v>
      </c>
      <c r="E1260">
        <v>0</v>
      </c>
      <c r="F1260">
        <v>10435.07</v>
      </c>
      <c r="G1260" t="s">
        <v>7</v>
      </c>
      <c r="H1260" t="s">
        <v>11</v>
      </c>
      <c r="I1260" t="s">
        <v>162</v>
      </c>
      <c r="J1260" t="s">
        <v>29</v>
      </c>
      <c r="K1260">
        <f t="shared" si="76"/>
        <v>1968</v>
      </c>
      <c r="L1260" t="s">
        <v>7</v>
      </c>
      <c r="M1260" t="s">
        <v>11</v>
      </c>
      <c r="N1260" t="str">
        <f t="shared" si="77"/>
        <v>R1016</v>
      </c>
      <c r="O1260" t="str">
        <f t="shared" si="78"/>
        <v>23-Aug-1968</v>
      </c>
      <c r="P1260" s="10">
        <v>25073</v>
      </c>
      <c r="Q1260" s="13">
        <v>10435.07</v>
      </c>
      <c r="R1260" s="10">
        <v>45085</v>
      </c>
      <c r="S1260" t="str">
        <f t="shared" si="79"/>
        <v>54</v>
      </c>
    </row>
    <row r="1261" spans="1:19" x14ac:dyDescent="0.3">
      <c r="A1261" t="s">
        <v>1286</v>
      </c>
      <c r="B1261">
        <v>1968</v>
      </c>
      <c r="C1261" t="s">
        <v>29</v>
      </c>
      <c r="D1261">
        <v>29</v>
      </c>
      <c r="E1261">
        <v>1</v>
      </c>
      <c r="F1261">
        <v>10436.1</v>
      </c>
      <c r="G1261" t="s">
        <v>7</v>
      </c>
      <c r="H1261" t="s">
        <v>7</v>
      </c>
      <c r="I1261" t="s">
        <v>36</v>
      </c>
      <c r="J1261" t="s">
        <v>29</v>
      </c>
      <c r="K1261">
        <f t="shared" si="76"/>
        <v>1968</v>
      </c>
      <c r="L1261" t="s">
        <v>7</v>
      </c>
      <c r="M1261" t="s">
        <v>7</v>
      </c>
      <c r="N1261" t="str">
        <f t="shared" si="77"/>
        <v>R1011</v>
      </c>
      <c r="O1261" t="str">
        <f t="shared" si="78"/>
        <v>29-Aug-1968</v>
      </c>
      <c r="P1261" s="10">
        <v>25079</v>
      </c>
      <c r="Q1261" s="13">
        <v>10436.1</v>
      </c>
      <c r="R1261" s="10">
        <v>45085</v>
      </c>
      <c r="S1261" t="str">
        <f t="shared" si="79"/>
        <v>54</v>
      </c>
    </row>
    <row r="1262" spans="1:19" x14ac:dyDescent="0.3">
      <c r="A1262" t="s">
        <v>1287</v>
      </c>
      <c r="B1262">
        <v>1968</v>
      </c>
      <c r="C1262" t="s">
        <v>10</v>
      </c>
      <c r="D1262">
        <v>8</v>
      </c>
      <c r="E1262">
        <v>1</v>
      </c>
      <c r="F1262">
        <v>10450.549999999999</v>
      </c>
      <c r="G1262" t="s">
        <v>7</v>
      </c>
      <c r="H1262" t="s">
        <v>11</v>
      </c>
      <c r="I1262" t="s">
        <v>36</v>
      </c>
      <c r="J1262" t="s">
        <v>10</v>
      </c>
      <c r="K1262">
        <f t="shared" si="76"/>
        <v>1968</v>
      </c>
      <c r="L1262" t="s">
        <v>7</v>
      </c>
      <c r="M1262" t="s">
        <v>11</v>
      </c>
      <c r="N1262" t="str">
        <f t="shared" si="77"/>
        <v>R1011</v>
      </c>
      <c r="O1262" t="str">
        <f t="shared" si="78"/>
        <v>8-Nov-1968</v>
      </c>
      <c r="P1262" s="10">
        <v>25150</v>
      </c>
      <c r="Q1262" s="13">
        <v>10450.549999999999</v>
      </c>
      <c r="R1262" s="10">
        <v>45085</v>
      </c>
      <c r="S1262" t="str">
        <f t="shared" si="79"/>
        <v>54</v>
      </c>
    </row>
    <row r="1263" spans="1:19" x14ac:dyDescent="0.3">
      <c r="A1263" t="s">
        <v>1288</v>
      </c>
      <c r="B1263">
        <v>1964</v>
      </c>
      <c r="C1263" t="s">
        <v>31</v>
      </c>
      <c r="D1263">
        <v>14</v>
      </c>
      <c r="E1263">
        <v>0</v>
      </c>
      <c r="F1263">
        <v>10455.1</v>
      </c>
      <c r="G1263" t="s">
        <v>7</v>
      </c>
      <c r="H1263" t="s">
        <v>11</v>
      </c>
      <c r="I1263" t="s">
        <v>18</v>
      </c>
      <c r="J1263" t="s">
        <v>31</v>
      </c>
      <c r="K1263">
        <f t="shared" si="76"/>
        <v>1964</v>
      </c>
      <c r="L1263" t="s">
        <v>7</v>
      </c>
      <c r="M1263" t="s">
        <v>11</v>
      </c>
      <c r="N1263" t="str">
        <f t="shared" si="77"/>
        <v>R1012</v>
      </c>
      <c r="O1263" t="str">
        <f t="shared" si="78"/>
        <v>14-Oct-1964</v>
      </c>
      <c r="P1263" s="10">
        <v>23664</v>
      </c>
      <c r="Q1263" s="13">
        <v>10455.1</v>
      </c>
      <c r="R1263" s="10">
        <v>45085</v>
      </c>
      <c r="S1263" t="str">
        <f t="shared" si="79"/>
        <v>58</v>
      </c>
    </row>
    <row r="1264" spans="1:19" x14ac:dyDescent="0.3">
      <c r="A1264" t="s">
        <v>1289</v>
      </c>
      <c r="B1264">
        <v>1976</v>
      </c>
      <c r="C1264" t="s">
        <v>29</v>
      </c>
      <c r="D1264">
        <v>3</v>
      </c>
      <c r="E1264">
        <v>2</v>
      </c>
      <c r="F1264">
        <v>10455.14</v>
      </c>
      <c r="G1264" t="s">
        <v>7</v>
      </c>
      <c r="H1264" t="s">
        <v>6</v>
      </c>
      <c r="I1264" t="s">
        <v>294</v>
      </c>
      <c r="J1264" t="s">
        <v>29</v>
      </c>
      <c r="K1264">
        <f t="shared" si="76"/>
        <v>1976</v>
      </c>
      <c r="L1264" t="s">
        <v>7</v>
      </c>
      <c r="M1264" t="s">
        <v>6</v>
      </c>
      <c r="N1264" t="str">
        <f t="shared" si="77"/>
        <v>R1021</v>
      </c>
      <c r="O1264" t="str">
        <f t="shared" si="78"/>
        <v>3-Aug-1976</v>
      </c>
      <c r="P1264" s="10">
        <v>27975</v>
      </c>
      <c r="Q1264" s="13">
        <v>10455.14</v>
      </c>
      <c r="R1264" s="10">
        <v>45085</v>
      </c>
      <c r="S1264" t="str">
        <f t="shared" si="79"/>
        <v>46</v>
      </c>
    </row>
    <row r="1265" spans="1:19" x14ac:dyDescent="0.3">
      <c r="A1265" t="s">
        <v>1290</v>
      </c>
      <c r="B1265">
        <v>1964</v>
      </c>
      <c r="C1265" t="s">
        <v>5</v>
      </c>
      <c r="D1265">
        <v>27</v>
      </c>
      <c r="E1265">
        <v>0</v>
      </c>
      <c r="F1265">
        <v>10459.19</v>
      </c>
      <c r="G1265" t="s">
        <v>7</v>
      </c>
      <c r="H1265" t="s">
        <v>11</v>
      </c>
      <c r="I1265" t="s">
        <v>8</v>
      </c>
      <c r="J1265" t="s">
        <v>5</v>
      </c>
      <c r="K1265">
        <f t="shared" si="76"/>
        <v>1964</v>
      </c>
      <c r="L1265" t="s">
        <v>7</v>
      </c>
      <c r="M1265" t="s">
        <v>11</v>
      </c>
      <c r="N1265" t="str">
        <f t="shared" si="77"/>
        <v>R1013</v>
      </c>
      <c r="O1265" t="str">
        <f t="shared" si="78"/>
        <v>27-Jul-1964</v>
      </c>
      <c r="P1265" s="10">
        <v>23585</v>
      </c>
      <c r="Q1265" s="13">
        <v>10459.19</v>
      </c>
      <c r="R1265" s="10">
        <v>45085</v>
      </c>
      <c r="S1265" t="str">
        <f t="shared" si="79"/>
        <v>58</v>
      </c>
    </row>
    <row r="1266" spans="1:19" x14ac:dyDescent="0.3">
      <c r="A1266" t="s">
        <v>1291</v>
      </c>
      <c r="B1266">
        <v>1969</v>
      </c>
      <c r="C1266" t="s">
        <v>15</v>
      </c>
      <c r="D1266">
        <v>22</v>
      </c>
      <c r="E1266">
        <v>1</v>
      </c>
      <c r="F1266">
        <v>10461.98</v>
      </c>
      <c r="G1266" t="s">
        <v>7</v>
      </c>
      <c r="H1266" t="s">
        <v>11</v>
      </c>
      <c r="I1266" t="s">
        <v>18</v>
      </c>
      <c r="J1266" t="s">
        <v>15</v>
      </c>
      <c r="K1266">
        <f t="shared" si="76"/>
        <v>1969</v>
      </c>
      <c r="L1266" t="s">
        <v>7</v>
      </c>
      <c r="M1266" t="s">
        <v>11</v>
      </c>
      <c r="N1266" t="str">
        <f t="shared" si="77"/>
        <v>R1012</v>
      </c>
      <c r="O1266" t="str">
        <f t="shared" si="78"/>
        <v>22-Sep-1969</v>
      </c>
      <c r="P1266" s="10">
        <v>25468</v>
      </c>
      <c r="Q1266" s="13">
        <v>10461.98</v>
      </c>
      <c r="R1266" s="10">
        <v>45085</v>
      </c>
      <c r="S1266" t="str">
        <f t="shared" si="79"/>
        <v>53</v>
      </c>
    </row>
    <row r="1267" spans="1:19" x14ac:dyDescent="0.3">
      <c r="A1267" t="s">
        <v>1292</v>
      </c>
      <c r="B1267">
        <v>1987</v>
      </c>
      <c r="C1267" t="s">
        <v>13</v>
      </c>
      <c r="D1267">
        <v>28</v>
      </c>
      <c r="E1267">
        <v>3</v>
      </c>
      <c r="F1267">
        <v>10464.83</v>
      </c>
      <c r="G1267" t="s">
        <v>7</v>
      </c>
      <c r="H1267" t="s">
        <v>11</v>
      </c>
      <c r="I1267" t="s">
        <v>18</v>
      </c>
      <c r="J1267" t="s">
        <v>13</v>
      </c>
      <c r="K1267">
        <f t="shared" si="76"/>
        <v>1987</v>
      </c>
      <c r="L1267" t="s">
        <v>7</v>
      </c>
      <c r="M1267" t="s">
        <v>11</v>
      </c>
      <c r="N1267" t="str">
        <f t="shared" si="77"/>
        <v>R1012</v>
      </c>
      <c r="O1267" t="str">
        <f t="shared" si="78"/>
        <v>28-Jun-1987</v>
      </c>
      <c r="P1267" s="10">
        <v>31956</v>
      </c>
      <c r="Q1267" s="13">
        <v>10464.83</v>
      </c>
      <c r="R1267" s="10">
        <v>45085</v>
      </c>
      <c r="S1267" t="str">
        <f t="shared" si="79"/>
        <v>35</v>
      </c>
    </row>
    <row r="1268" spans="1:19" x14ac:dyDescent="0.3">
      <c r="A1268" t="s">
        <v>1293</v>
      </c>
      <c r="B1268">
        <v>1978</v>
      </c>
      <c r="C1268" t="s">
        <v>29</v>
      </c>
      <c r="D1268">
        <v>21</v>
      </c>
      <c r="E1268">
        <v>2</v>
      </c>
      <c r="F1268">
        <v>10486.55</v>
      </c>
      <c r="G1268" t="s">
        <v>7</v>
      </c>
      <c r="H1268" t="s">
        <v>7</v>
      </c>
      <c r="I1268" t="s">
        <v>194</v>
      </c>
      <c r="J1268" t="s">
        <v>29</v>
      </c>
      <c r="K1268">
        <f t="shared" si="76"/>
        <v>1978</v>
      </c>
      <c r="L1268" t="s">
        <v>7</v>
      </c>
      <c r="M1268" t="s">
        <v>7</v>
      </c>
      <c r="N1268" t="str">
        <f t="shared" si="77"/>
        <v>R1025</v>
      </c>
      <c r="O1268" t="str">
        <f t="shared" si="78"/>
        <v>21-Aug-1978</v>
      </c>
      <c r="P1268" s="10">
        <v>28723</v>
      </c>
      <c r="Q1268" s="13">
        <v>10486.55</v>
      </c>
      <c r="R1268" s="10">
        <v>45085</v>
      </c>
      <c r="S1268" t="str">
        <f t="shared" si="79"/>
        <v>44</v>
      </c>
    </row>
    <row r="1269" spans="1:19" x14ac:dyDescent="0.3">
      <c r="A1269" t="s">
        <v>1294</v>
      </c>
      <c r="B1269">
        <v>1972</v>
      </c>
      <c r="C1269" t="s">
        <v>31</v>
      </c>
      <c r="D1269">
        <v>19</v>
      </c>
      <c r="E1269">
        <v>2</v>
      </c>
      <c r="F1269">
        <v>10493.95</v>
      </c>
      <c r="G1269" t="s">
        <v>7</v>
      </c>
      <c r="H1269" t="s">
        <v>11</v>
      </c>
      <c r="I1269" t="s">
        <v>18</v>
      </c>
      <c r="J1269" t="s">
        <v>31</v>
      </c>
      <c r="K1269">
        <f t="shared" si="76"/>
        <v>1972</v>
      </c>
      <c r="L1269" t="s">
        <v>7</v>
      </c>
      <c r="M1269" t="s">
        <v>11</v>
      </c>
      <c r="N1269" t="str">
        <f t="shared" si="77"/>
        <v>R1012</v>
      </c>
      <c r="O1269" t="str">
        <f t="shared" si="78"/>
        <v>19-Oct-1972</v>
      </c>
      <c r="P1269" s="10">
        <v>26591</v>
      </c>
      <c r="Q1269" s="13">
        <v>10493.95</v>
      </c>
      <c r="R1269" s="10">
        <v>45085</v>
      </c>
      <c r="S1269" t="str">
        <f t="shared" si="79"/>
        <v>50</v>
      </c>
    </row>
    <row r="1270" spans="1:19" x14ac:dyDescent="0.3">
      <c r="A1270" t="s">
        <v>1295</v>
      </c>
      <c r="B1270">
        <v>1977</v>
      </c>
      <c r="C1270" t="s">
        <v>31</v>
      </c>
      <c r="D1270">
        <v>25</v>
      </c>
      <c r="E1270">
        <v>2</v>
      </c>
      <c r="F1270">
        <v>10495.6</v>
      </c>
      <c r="G1270" t="s">
        <v>7</v>
      </c>
      <c r="H1270" t="s">
        <v>11</v>
      </c>
      <c r="I1270" t="s">
        <v>18</v>
      </c>
      <c r="J1270" t="s">
        <v>31</v>
      </c>
      <c r="K1270">
        <f t="shared" si="76"/>
        <v>1977</v>
      </c>
      <c r="L1270" t="s">
        <v>7</v>
      </c>
      <c r="M1270" t="s">
        <v>11</v>
      </c>
      <c r="N1270" t="str">
        <f t="shared" si="77"/>
        <v>R1012</v>
      </c>
      <c r="O1270" t="str">
        <f t="shared" si="78"/>
        <v>25-Oct-1977</v>
      </c>
      <c r="P1270" s="10">
        <v>28423</v>
      </c>
      <c r="Q1270" s="13">
        <v>10495.6</v>
      </c>
      <c r="R1270" s="10">
        <v>45085</v>
      </c>
      <c r="S1270" t="str">
        <f t="shared" si="79"/>
        <v>45</v>
      </c>
    </row>
    <row r="1271" spans="1:19" x14ac:dyDescent="0.3">
      <c r="A1271" t="s">
        <v>1296</v>
      </c>
      <c r="B1271">
        <v>1971</v>
      </c>
      <c r="C1271" t="s">
        <v>15</v>
      </c>
      <c r="D1271">
        <v>26</v>
      </c>
      <c r="E1271">
        <v>0</v>
      </c>
      <c r="F1271">
        <v>10546.48</v>
      </c>
      <c r="G1271" t="s">
        <v>7</v>
      </c>
      <c r="H1271" t="s">
        <v>7</v>
      </c>
      <c r="I1271" t="s">
        <v>36</v>
      </c>
      <c r="J1271" t="s">
        <v>15</v>
      </c>
      <c r="K1271">
        <f t="shared" si="76"/>
        <v>1971</v>
      </c>
      <c r="L1271" t="s">
        <v>7</v>
      </c>
      <c r="M1271" t="s">
        <v>7</v>
      </c>
      <c r="N1271" t="str">
        <f t="shared" si="77"/>
        <v>R1011</v>
      </c>
      <c r="O1271" t="str">
        <f t="shared" si="78"/>
        <v>26-Sep-1971</v>
      </c>
      <c r="P1271" s="10">
        <v>26202</v>
      </c>
      <c r="Q1271" s="13">
        <v>10546.48</v>
      </c>
      <c r="R1271" s="10">
        <v>45085</v>
      </c>
      <c r="S1271" t="str">
        <f t="shared" si="79"/>
        <v>51</v>
      </c>
    </row>
    <row r="1272" spans="1:19" x14ac:dyDescent="0.3">
      <c r="A1272" t="s">
        <v>1297</v>
      </c>
      <c r="B1272">
        <v>1971</v>
      </c>
      <c r="C1272" t="s">
        <v>13</v>
      </c>
      <c r="D1272">
        <v>29</v>
      </c>
      <c r="E1272">
        <v>3</v>
      </c>
      <c r="F1272">
        <v>10560.49</v>
      </c>
      <c r="G1272" t="s">
        <v>7</v>
      </c>
      <c r="H1272" t="s">
        <v>6</v>
      </c>
      <c r="I1272" t="s">
        <v>8</v>
      </c>
      <c r="J1272" t="s">
        <v>13</v>
      </c>
      <c r="K1272">
        <f t="shared" si="76"/>
        <v>1971</v>
      </c>
      <c r="L1272" t="s">
        <v>7</v>
      </c>
      <c r="M1272" t="s">
        <v>6</v>
      </c>
      <c r="N1272" t="str">
        <f t="shared" si="77"/>
        <v>R1013</v>
      </c>
      <c r="O1272" t="str">
        <f t="shared" si="78"/>
        <v>29-Jun-1971</v>
      </c>
      <c r="P1272" s="10">
        <v>26113</v>
      </c>
      <c r="Q1272" s="13">
        <v>10560.49</v>
      </c>
      <c r="R1272" s="10">
        <v>45085</v>
      </c>
      <c r="S1272" t="str">
        <f t="shared" si="79"/>
        <v>51</v>
      </c>
    </row>
    <row r="1273" spans="1:19" x14ac:dyDescent="0.3">
      <c r="A1273" t="s">
        <v>1298</v>
      </c>
      <c r="B1273">
        <v>1969</v>
      </c>
      <c r="C1273" t="s">
        <v>5</v>
      </c>
      <c r="D1273">
        <v>17</v>
      </c>
      <c r="E1273">
        <v>0</v>
      </c>
      <c r="F1273">
        <v>10564.88</v>
      </c>
      <c r="G1273" t="s">
        <v>7</v>
      </c>
      <c r="H1273" t="s">
        <v>11</v>
      </c>
      <c r="I1273" t="s">
        <v>241</v>
      </c>
      <c r="J1273" t="s">
        <v>5</v>
      </c>
      <c r="K1273">
        <f t="shared" si="76"/>
        <v>1969</v>
      </c>
      <c r="L1273" t="s">
        <v>7</v>
      </c>
      <c r="M1273" t="s">
        <v>11</v>
      </c>
      <c r="N1273" t="str">
        <f t="shared" si="77"/>
        <v>R1024</v>
      </c>
      <c r="O1273" t="str">
        <f t="shared" si="78"/>
        <v>17-Jul-1969</v>
      </c>
      <c r="P1273" s="10">
        <v>25401</v>
      </c>
      <c r="Q1273" s="13">
        <v>10564.88</v>
      </c>
      <c r="R1273" s="10">
        <v>45085</v>
      </c>
      <c r="S1273" t="str">
        <f t="shared" si="79"/>
        <v>53</v>
      </c>
    </row>
    <row r="1274" spans="1:19" x14ac:dyDescent="0.3">
      <c r="A1274" t="s">
        <v>1299</v>
      </c>
      <c r="B1274">
        <v>1966</v>
      </c>
      <c r="C1274" t="s">
        <v>25</v>
      </c>
      <c r="D1274">
        <v>11</v>
      </c>
      <c r="E1274">
        <v>0</v>
      </c>
      <c r="F1274">
        <v>10577.09</v>
      </c>
      <c r="G1274" t="s">
        <v>7</v>
      </c>
      <c r="H1274" t="s">
        <v>7</v>
      </c>
      <c r="I1274" t="s">
        <v>36</v>
      </c>
      <c r="J1274" t="s">
        <v>25</v>
      </c>
      <c r="K1274">
        <f t="shared" si="76"/>
        <v>1966</v>
      </c>
      <c r="L1274" t="s">
        <v>7</v>
      </c>
      <c r="M1274" t="s">
        <v>7</v>
      </c>
      <c r="N1274" t="str">
        <f t="shared" si="77"/>
        <v>R1011</v>
      </c>
      <c r="O1274" t="str">
        <f t="shared" si="78"/>
        <v>11-Dec-1966</v>
      </c>
      <c r="P1274" s="10">
        <v>24452</v>
      </c>
      <c r="Q1274" s="13">
        <v>10577.09</v>
      </c>
      <c r="R1274" s="10">
        <v>45085</v>
      </c>
      <c r="S1274" t="str">
        <f t="shared" si="79"/>
        <v>56</v>
      </c>
    </row>
    <row r="1275" spans="1:19" x14ac:dyDescent="0.3">
      <c r="A1275" t="s">
        <v>1300</v>
      </c>
      <c r="B1275">
        <v>1969</v>
      </c>
      <c r="C1275" t="s">
        <v>25</v>
      </c>
      <c r="D1275">
        <v>25</v>
      </c>
      <c r="E1275">
        <v>1</v>
      </c>
      <c r="F1275">
        <v>10579.71</v>
      </c>
      <c r="G1275" t="s">
        <v>7</v>
      </c>
      <c r="H1275" t="s">
        <v>7</v>
      </c>
      <c r="I1275" t="s">
        <v>8</v>
      </c>
      <c r="J1275" t="s">
        <v>25</v>
      </c>
      <c r="K1275">
        <f t="shared" si="76"/>
        <v>1969</v>
      </c>
      <c r="L1275" t="s">
        <v>7</v>
      </c>
      <c r="M1275" t="s">
        <v>7</v>
      </c>
      <c r="N1275" t="str">
        <f t="shared" si="77"/>
        <v>R1013</v>
      </c>
      <c r="O1275" t="str">
        <f t="shared" si="78"/>
        <v>25-Dec-1969</v>
      </c>
      <c r="P1275" s="10">
        <v>25562</v>
      </c>
      <c r="Q1275" s="13">
        <v>10579.71</v>
      </c>
      <c r="R1275" s="10">
        <v>45085</v>
      </c>
      <c r="S1275" t="str">
        <f t="shared" si="79"/>
        <v>53</v>
      </c>
    </row>
    <row r="1276" spans="1:19" x14ac:dyDescent="0.3">
      <c r="A1276" t="s">
        <v>1301</v>
      </c>
      <c r="B1276">
        <v>1966</v>
      </c>
      <c r="C1276" t="s">
        <v>10</v>
      </c>
      <c r="D1276">
        <v>3</v>
      </c>
      <c r="E1276">
        <v>0</v>
      </c>
      <c r="F1276">
        <v>10594.23</v>
      </c>
      <c r="G1276" t="s">
        <v>7</v>
      </c>
      <c r="H1276" t="s">
        <v>7</v>
      </c>
      <c r="I1276" t="s">
        <v>8</v>
      </c>
      <c r="J1276" t="s">
        <v>10</v>
      </c>
      <c r="K1276">
        <f t="shared" si="76"/>
        <v>1966</v>
      </c>
      <c r="L1276" t="s">
        <v>7</v>
      </c>
      <c r="M1276" t="s">
        <v>7</v>
      </c>
      <c r="N1276" t="str">
        <f t="shared" si="77"/>
        <v>R1013</v>
      </c>
      <c r="O1276" t="str">
        <f t="shared" si="78"/>
        <v>3-Nov-1966</v>
      </c>
      <c r="P1276" s="10">
        <v>24414</v>
      </c>
      <c r="Q1276" s="13">
        <v>10594.23</v>
      </c>
      <c r="R1276" s="10">
        <v>45085</v>
      </c>
      <c r="S1276" t="str">
        <f t="shared" si="79"/>
        <v>56</v>
      </c>
    </row>
    <row r="1277" spans="1:19" x14ac:dyDescent="0.3">
      <c r="A1277" t="s">
        <v>1302</v>
      </c>
      <c r="B1277">
        <v>1967</v>
      </c>
      <c r="C1277" t="s">
        <v>10</v>
      </c>
      <c r="D1277">
        <v>29</v>
      </c>
      <c r="E1277">
        <v>0</v>
      </c>
      <c r="F1277">
        <v>10594.5</v>
      </c>
      <c r="G1277" t="s">
        <v>7</v>
      </c>
      <c r="H1277" t="s">
        <v>11</v>
      </c>
      <c r="I1277" t="s">
        <v>18</v>
      </c>
      <c r="J1277" t="s">
        <v>10</v>
      </c>
      <c r="K1277">
        <f t="shared" si="76"/>
        <v>1967</v>
      </c>
      <c r="L1277" t="s">
        <v>7</v>
      </c>
      <c r="M1277" t="s">
        <v>11</v>
      </c>
      <c r="N1277" t="str">
        <f t="shared" si="77"/>
        <v>R1012</v>
      </c>
      <c r="O1277" t="str">
        <f t="shared" si="78"/>
        <v>29-Nov-1967</v>
      </c>
      <c r="P1277" s="10">
        <v>24805</v>
      </c>
      <c r="Q1277" s="13">
        <v>10594.5</v>
      </c>
      <c r="R1277" s="10">
        <v>45085</v>
      </c>
      <c r="S1277" t="str">
        <f t="shared" si="79"/>
        <v>55</v>
      </c>
    </row>
    <row r="1278" spans="1:19" x14ac:dyDescent="0.3">
      <c r="A1278" t="s">
        <v>1303</v>
      </c>
      <c r="B1278">
        <v>1972</v>
      </c>
      <c r="C1278" t="s">
        <v>25</v>
      </c>
      <c r="D1278">
        <v>14</v>
      </c>
      <c r="E1278">
        <v>3</v>
      </c>
      <c r="F1278">
        <v>10600.55</v>
      </c>
      <c r="G1278" t="s">
        <v>7</v>
      </c>
      <c r="H1278" t="s">
        <v>11</v>
      </c>
      <c r="I1278" t="s">
        <v>18</v>
      </c>
      <c r="J1278" t="s">
        <v>25</v>
      </c>
      <c r="K1278">
        <f t="shared" si="76"/>
        <v>1972</v>
      </c>
      <c r="L1278" t="s">
        <v>7</v>
      </c>
      <c r="M1278" t="s">
        <v>11</v>
      </c>
      <c r="N1278" t="str">
        <f t="shared" si="77"/>
        <v>R1012</v>
      </c>
      <c r="O1278" t="str">
        <f t="shared" si="78"/>
        <v>14-Dec-1972</v>
      </c>
      <c r="P1278" s="10">
        <v>26647</v>
      </c>
      <c r="Q1278" s="13">
        <v>10600.55</v>
      </c>
      <c r="R1278" s="10">
        <v>45085</v>
      </c>
      <c r="S1278" t="str">
        <f t="shared" si="79"/>
        <v>50</v>
      </c>
    </row>
    <row r="1279" spans="1:19" x14ac:dyDescent="0.3">
      <c r="A1279" t="s">
        <v>1304</v>
      </c>
      <c r="B1279">
        <v>1966</v>
      </c>
      <c r="C1279" t="s">
        <v>5</v>
      </c>
      <c r="D1279">
        <v>20</v>
      </c>
      <c r="E1279">
        <v>0</v>
      </c>
      <c r="F1279">
        <v>10601.41</v>
      </c>
      <c r="G1279" t="s">
        <v>7</v>
      </c>
      <c r="H1279" t="s">
        <v>6</v>
      </c>
      <c r="I1279" t="s">
        <v>36</v>
      </c>
      <c r="J1279" t="s">
        <v>5</v>
      </c>
      <c r="K1279">
        <f t="shared" si="76"/>
        <v>1966</v>
      </c>
      <c r="L1279" t="s">
        <v>7</v>
      </c>
      <c r="M1279" t="s">
        <v>6</v>
      </c>
      <c r="N1279" t="str">
        <f t="shared" si="77"/>
        <v>R1011</v>
      </c>
      <c r="O1279" t="str">
        <f t="shared" si="78"/>
        <v>20-Jul-1966</v>
      </c>
      <c r="P1279" s="10">
        <v>24308</v>
      </c>
      <c r="Q1279" s="13">
        <v>10601.41</v>
      </c>
      <c r="R1279" s="10">
        <v>45085</v>
      </c>
      <c r="S1279" t="str">
        <f t="shared" si="79"/>
        <v>56</v>
      </c>
    </row>
    <row r="1280" spans="1:19" x14ac:dyDescent="0.3">
      <c r="A1280" t="s">
        <v>1305</v>
      </c>
      <c r="B1280">
        <v>1967</v>
      </c>
      <c r="C1280" t="s">
        <v>13</v>
      </c>
      <c r="D1280">
        <v>23</v>
      </c>
      <c r="E1280">
        <v>0</v>
      </c>
      <c r="F1280">
        <v>10601.63</v>
      </c>
      <c r="G1280" t="s">
        <v>7</v>
      </c>
      <c r="H1280" t="s">
        <v>6</v>
      </c>
      <c r="I1280" t="s">
        <v>18</v>
      </c>
      <c r="J1280" t="s">
        <v>13</v>
      </c>
      <c r="K1280">
        <f t="shared" si="76"/>
        <v>1967</v>
      </c>
      <c r="L1280" t="s">
        <v>7</v>
      </c>
      <c r="M1280" t="s">
        <v>6</v>
      </c>
      <c r="N1280" t="str">
        <f t="shared" si="77"/>
        <v>R1012</v>
      </c>
      <c r="O1280" t="str">
        <f t="shared" si="78"/>
        <v>23-Jun-1967</v>
      </c>
      <c r="P1280" s="10">
        <v>24646</v>
      </c>
      <c r="Q1280" s="13">
        <v>10601.63</v>
      </c>
      <c r="R1280" s="10">
        <v>45085</v>
      </c>
      <c r="S1280" t="str">
        <f t="shared" si="79"/>
        <v>55</v>
      </c>
    </row>
    <row r="1281" spans="1:19" x14ac:dyDescent="0.3">
      <c r="A1281" t="s">
        <v>1306</v>
      </c>
      <c r="B1281">
        <v>1966</v>
      </c>
      <c r="C1281" t="s">
        <v>5</v>
      </c>
      <c r="D1281">
        <v>2</v>
      </c>
      <c r="E1281">
        <v>0</v>
      </c>
      <c r="F1281">
        <v>10602.39</v>
      </c>
      <c r="G1281" t="s">
        <v>7</v>
      </c>
      <c r="H1281" t="s">
        <v>7</v>
      </c>
      <c r="I1281" t="s">
        <v>36</v>
      </c>
      <c r="J1281" t="s">
        <v>5</v>
      </c>
      <c r="K1281">
        <f t="shared" si="76"/>
        <v>1966</v>
      </c>
      <c r="L1281" t="s">
        <v>7</v>
      </c>
      <c r="M1281" t="s">
        <v>7</v>
      </c>
      <c r="N1281" t="str">
        <f t="shared" si="77"/>
        <v>R1011</v>
      </c>
      <c r="O1281" t="str">
        <f t="shared" si="78"/>
        <v>2-Jul-1966</v>
      </c>
      <c r="P1281" s="10">
        <v>24290</v>
      </c>
      <c r="Q1281" s="13">
        <v>10602.39</v>
      </c>
      <c r="R1281" s="10">
        <v>45085</v>
      </c>
      <c r="S1281" t="str">
        <f t="shared" si="79"/>
        <v>56</v>
      </c>
    </row>
    <row r="1282" spans="1:19" x14ac:dyDescent="0.3">
      <c r="A1282" t="s">
        <v>1307</v>
      </c>
      <c r="B1282">
        <v>1965</v>
      </c>
      <c r="C1282" t="s">
        <v>13</v>
      </c>
      <c r="D1282">
        <v>27</v>
      </c>
      <c r="E1282">
        <v>0</v>
      </c>
      <c r="F1282">
        <v>10608.67</v>
      </c>
      <c r="G1282" t="s">
        <v>7</v>
      </c>
      <c r="H1282" t="s">
        <v>7</v>
      </c>
      <c r="I1282" t="s">
        <v>18</v>
      </c>
      <c r="J1282" t="s">
        <v>13</v>
      </c>
      <c r="K1282">
        <f t="shared" si="76"/>
        <v>1965</v>
      </c>
      <c r="L1282" t="s">
        <v>7</v>
      </c>
      <c r="M1282" t="s">
        <v>7</v>
      </c>
      <c r="N1282" t="str">
        <f t="shared" si="77"/>
        <v>R1012</v>
      </c>
      <c r="O1282" t="str">
        <f t="shared" si="78"/>
        <v>27-Jun-1965</v>
      </c>
      <c r="P1282" s="10">
        <v>23920</v>
      </c>
      <c r="Q1282" s="13">
        <v>10608.67</v>
      </c>
      <c r="R1282" s="10">
        <v>45085</v>
      </c>
      <c r="S1282" t="str">
        <f t="shared" si="79"/>
        <v>57</v>
      </c>
    </row>
    <row r="1283" spans="1:19" x14ac:dyDescent="0.3">
      <c r="A1283" t="s">
        <v>1308</v>
      </c>
      <c r="B1283">
        <v>1992</v>
      </c>
      <c r="C1283" t="s">
        <v>5</v>
      </c>
      <c r="D1283">
        <v>23</v>
      </c>
      <c r="E1283">
        <v>0</v>
      </c>
      <c r="F1283">
        <v>10617.04</v>
      </c>
      <c r="G1283" t="s">
        <v>7</v>
      </c>
      <c r="H1283" t="s">
        <v>7</v>
      </c>
      <c r="I1283" t="s">
        <v>529</v>
      </c>
      <c r="J1283" t="s">
        <v>5</v>
      </c>
      <c r="K1283">
        <f t="shared" ref="K1283:K1346" si="80">INT(IF(ISBLANK(B1283),AVERAGE($B$2:$B$2344),B1283))</f>
        <v>1992</v>
      </c>
      <c r="L1283" t="s">
        <v>7</v>
      </c>
      <c r="M1283" t="s">
        <v>7</v>
      </c>
      <c r="N1283" t="str">
        <f t="shared" ref="N1283:N1346" si="81">IF(ISBLANK(I1283),"Unknown",I1283)</f>
        <v>R1026</v>
      </c>
      <c r="O1283" t="str">
        <f t="shared" ref="O1283:O1346" si="82">CONCATENATE(D1283,"-",J1283,"-",K1283)</f>
        <v>23-Jul-1992</v>
      </c>
      <c r="P1283" s="10">
        <v>33808</v>
      </c>
      <c r="Q1283" s="13">
        <v>10617.04</v>
      </c>
      <c r="R1283" s="10">
        <v>45085</v>
      </c>
      <c r="S1283" t="str">
        <f t="shared" ref="S1283:S1346" si="83">TEXT($R$2-P1283,"Y")</f>
        <v>30</v>
      </c>
    </row>
    <row r="1284" spans="1:19" x14ac:dyDescent="0.3">
      <c r="A1284" t="s">
        <v>1309</v>
      </c>
      <c r="B1284">
        <v>1990</v>
      </c>
      <c r="C1284" t="s">
        <v>5</v>
      </c>
      <c r="D1284">
        <v>6</v>
      </c>
      <c r="E1284">
        <v>3</v>
      </c>
      <c r="F1284">
        <v>10620.26</v>
      </c>
      <c r="G1284" t="s">
        <v>7</v>
      </c>
      <c r="H1284" t="s">
        <v>7</v>
      </c>
      <c r="I1284" t="s">
        <v>18</v>
      </c>
      <c r="J1284" t="s">
        <v>5</v>
      </c>
      <c r="K1284">
        <f t="shared" si="80"/>
        <v>1990</v>
      </c>
      <c r="L1284" t="s">
        <v>7</v>
      </c>
      <c r="M1284" t="s">
        <v>7</v>
      </c>
      <c r="N1284" t="str">
        <f t="shared" si="81"/>
        <v>R1012</v>
      </c>
      <c r="O1284" t="str">
        <f t="shared" si="82"/>
        <v>6-Jul-1990</v>
      </c>
      <c r="P1284" s="10">
        <v>33060</v>
      </c>
      <c r="Q1284" s="13">
        <v>10620.26</v>
      </c>
      <c r="R1284" s="10">
        <v>45085</v>
      </c>
      <c r="S1284" t="str">
        <f t="shared" si="83"/>
        <v>32</v>
      </c>
    </row>
    <row r="1285" spans="1:19" x14ac:dyDescent="0.3">
      <c r="A1285" t="s">
        <v>1310</v>
      </c>
      <c r="B1285">
        <v>1964</v>
      </c>
      <c r="C1285" t="s">
        <v>29</v>
      </c>
      <c r="D1285">
        <v>8</v>
      </c>
      <c r="E1285">
        <v>0</v>
      </c>
      <c r="F1285">
        <v>10627.81</v>
      </c>
      <c r="G1285" t="s">
        <v>7</v>
      </c>
      <c r="H1285" t="s">
        <v>7</v>
      </c>
      <c r="I1285" t="s">
        <v>8</v>
      </c>
      <c r="J1285" t="s">
        <v>29</v>
      </c>
      <c r="K1285">
        <f t="shared" si="80"/>
        <v>1964</v>
      </c>
      <c r="L1285" t="s">
        <v>7</v>
      </c>
      <c r="M1285" t="s">
        <v>7</v>
      </c>
      <c r="N1285" t="str">
        <f t="shared" si="81"/>
        <v>R1013</v>
      </c>
      <c r="O1285" t="str">
        <f t="shared" si="82"/>
        <v>8-Aug-1964</v>
      </c>
      <c r="P1285" s="10">
        <v>23597</v>
      </c>
      <c r="Q1285" s="13">
        <v>10627.81</v>
      </c>
      <c r="R1285" s="10">
        <v>45085</v>
      </c>
      <c r="S1285" t="str">
        <f t="shared" si="83"/>
        <v>58</v>
      </c>
    </row>
    <row r="1286" spans="1:19" x14ac:dyDescent="0.3">
      <c r="A1286" t="s">
        <v>1311</v>
      </c>
      <c r="B1286">
        <v>1976</v>
      </c>
      <c r="C1286" t="s">
        <v>10</v>
      </c>
      <c r="D1286">
        <v>22</v>
      </c>
      <c r="E1286">
        <v>2</v>
      </c>
      <c r="F1286">
        <v>10665.44</v>
      </c>
      <c r="G1286" t="s">
        <v>7</v>
      </c>
      <c r="H1286" t="s">
        <v>6</v>
      </c>
      <c r="I1286" t="s">
        <v>294</v>
      </c>
      <c r="J1286" t="s">
        <v>10</v>
      </c>
      <c r="K1286">
        <f t="shared" si="80"/>
        <v>1976</v>
      </c>
      <c r="L1286" t="s">
        <v>7</v>
      </c>
      <c r="M1286" t="s">
        <v>6</v>
      </c>
      <c r="N1286" t="str">
        <f t="shared" si="81"/>
        <v>R1021</v>
      </c>
      <c r="O1286" t="str">
        <f t="shared" si="82"/>
        <v>22-Nov-1976</v>
      </c>
      <c r="P1286" s="10">
        <v>28086</v>
      </c>
      <c r="Q1286" s="13">
        <v>10665.44</v>
      </c>
      <c r="R1286" s="10">
        <v>45085</v>
      </c>
      <c r="S1286" t="str">
        <f t="shared" si="83"/>
        <v>46</v>
      </c>
    </row>
    <row r="1287" spans="1:19" x14ac:dyDescent="0.3">
      <c r="A1287" t="s">
        <v>1312</v>
      </c>
      <c r="B1287">
        <v>1962</v>
      </c>
      <c r="C1287" t="s">
        <v>15</v>
      </c>
      <c r="D1287">
        <v>7</v>
      </c>
      <c r="E1287">
        <v>0</v>
      </c>
      <c r="F1287">
        <v>10676.83</v>
      </c>
      <c r="G1287" t="s">
        <v>7</v>
      </c>
      <c r="H1287" t="s">
        <v>7</v>
      </c>
      <c r="I1287" t="s">
        <v>8</v>
      </c>
      <c r="J1287" t="s">
        <v>15</v>
      </c>
      <c r="K1287">
        <f t="shared" si="80"/>
        <v>1962</v>
      </c>
      <c r="L1287" t="s">
        <v>7</v>
      </c>
      <c r="M1287" t="s">
        <v>7</v>
      </c>
      <c r="N1287" t="str">
        <f t="shared" si="81"/>
        <v>R1013</v>
      </c>
      <c r="O1287" t="str">
        <f t="shared" si="82"/>
        <v>7-Sep-1962</v>
      </c>
      <c r="P1287" s="10">
        <v>22896</v>
      </c>
      <c r="Q1287" s="13">
        <v>10676.83</v>
      </c>
      <c r="R1287" s="10">
        <v>45085</v>
      </c>
      <c r="S1287" t="str">
        <f t="shared" si="83"/>
        <v>60</v>
      </c>
    </row>
    <row r="1288" spans="1:19" x14ac:dyDescent="0.3">
      <c r="A1288" t="s">
        <v>1313</v>
      </c>
      <c r="B1288">
        <v>1977</v>
      </c>
      <c r="C1288" t="s">
        <v>29</v>
      </c>
      <c r="D1288">
        <v>2</v>
      </c>
      <c r="E1288">
        <v>2</v>
      </c>
      <c r="F1288">
        <v>10690.11</v>
      </c>
      <c r="G1288" t="s">
        <v>7</v>
      </c>
      <c r="H1288" t="s">
        <v>6</v>
      </c>
      <c r="I1288" t="s">
        <v>294</v>
      </c>
      <c r="J1288" t="s">
        <v>29</v>
      </c>
      <c r="K1288">
        <f t="shared" si="80"/>
        <v>1977</v>
      </c>
      <c r="L1288" t="s">
        <v>7</v>
      </c>
      <c r="M1288" t="s">
        <v>6</v>
      </c>
      <c r="N1288" t="str">
        <f t="shared" si="81"/>
        <v>R1021</v>
      </c>
      <c r="O1288" t="str">
        <f t="shared" si="82"/>
        <v>2-Aug-1977</v>
      </c>
      <c r="P1288" s="10">
        <v>28339</v>
      </c>
      <c r="Q1288" s="13">
        <v>10690.11</v>
      </c>
      <c r="R1288" s="10">
        <v>45085</v>
      </c>
      <c r="S1288" t="str">
        <f t="shared" si="83"/>
        <v>45</v>
      </c>
    </row>
    <row r="1289" spans="1:19" x14ac:dyDescent="0.3">
      <c r="A1289" t="s">
        <v>1314</v>
      </c>
      <c r="B1289">
        <v>1976</v>
      </c>
      <c r="C1289" t="s">
        <v>15</v>
      </c>
      <c r="D1289">
        <v>30</v>
      </c>
      <c r="E1289">
        <v>2</v>
      </c>
      <c r="F1289">
        <v>10698.38</v>
      </c>
      <c r="G1289" t="s">
        <v>7</v>
      </c>
      <c r="H1289" t="s">
        <v>11</v>
      </c>
      <c r="I1289" t="s">
        <v>194</v>
      </c>
      <c r="J1289" t="s">
        <v>15</v>
      </c>
      <c r="K1289">
        <f t="shared" si="80"/>
        <v>1976</v>
      </c>
      <c r="L1289" t="s">
        <v>7</v>
      </c>
      <c r="M1289" t="s">
        <v>11</v>
      </c>
      <c r="N1289" t="str">
        <f t="shared" si="81"/>
        <v>R1025</v>
      </c>
      <c r="O1289" t="str">
        <f t="shared" si="82"/>
        <v>30-Sep-1976</v>
      </c>
      <c r="P1289" s="10">
        <v>28033</v>
      </c>
      <c r="Q1289" s="13">
        <v>10698.38</v>
      </c>
      <c r="R1289" s="10">
        <v>45085</v>
      </c>
      <c r="S1289" t="str">
        <f t="shared" si="83"/>
        <v>46</v>
      </c>
    </row>
    <row r="1290" spans="1:19" x14ac:dyDescent="0.3">
      <c r="A1290" t="s">
        <v>1315</v>
      </c>
      <c r="B1290">
        <v>1972</v>
      </c>
      <c r="C1290" t="s">
        <v>31</v>
      </c>
      <c r="D1290">
        <v>24</v>
      </c>
      <c r="E1290">
        <v>3</v>
      </c>
      <c r="F1290">
        <v>10702.64</v>
      </c>
      <c r="G1290" t="s">
        <v>7</v>
      </c>
      <c r="H1290" t="s">
        <v>7</v>
      </c>
      <c r="I1290" t="s">
        <v>8</v>
      </c>
      <c r="J1290" t="s">
        <v>31</v>
      </c>
      <c r="K1290">
        <f t="shared" si="80"/>
        <v>1972</v>
      </c>
      <c r="L1290" t="s">
        <v>7</v>
      </c>
      <c r="M1290" t="s">
        <v>7</v>
      </c>
      <c r="N1290" t="str">
        <f t="shared" si="81"/>
        <v>R1013</v>
      </c>
      <c r="O1290" t="str">
        <f t="shared" si="82"/>
        <v>24-Oct-1972</v>
      </c>
      <c r="P1290" s="10">
        <v>26596</v>
      </c>
      <c r="Q1290" s="13">
        <v>10702.64</v>
      </c>
      <c r="R1290" s="10">
        <v>45085</v>
      </c>
      <c r="S1290" t="str">
        <f t="shared" si="83"/>
        <v>50</v>
      </c>
    </row>
    <row r="1291" spans="1:19" x14ac:dyDescent="0.3">
      <c r="A1291" t="s">
        <v>1316</v>
      </c>
      <c r="B1291">
        <v>1967</v>
      </c>
      <c r="C1291" t="s">
        <v>5</v>
      </c>
      <c r="D1291">
        <v>30</v>
      </c>
      <c r="E1291">
        <v>0</v>
      </c>
      <c r="F1291">
        <v>10704.47</v>
      </c>
      <c r="G1291" t="s">
        <v>7</v>
      </c>
      <c r="H1291" t="s">
        <v>6</v>
      </c>
      <c r="I1291" t="s">
        <v>36</v>
      </c>
      <c r="J1291" t="s">
        <v>5</v>
      </c>
      <c r="K1291">
        <f t="shared" si="80"/>
        <v>1967</v>
      </c>
      <c r="L1291" t="s">
        <v>7</v>
      </c>
      <c r="M1291" t="s">
        <v>6</v>
      </c>
      <c r="N1291" t="str">
        <f t="shared" si="81"/>
        <v>R1011</v>
      </c>
      <c r="O1291" t="str">
        <f t="shared" si="82"/>
        <v>30-Jul-1967</v>
      </c>
      <c r="P1291" s="10">
        <v>24683</v>
      </c>
      <c r="Q1291" s="13">
        <v>10704.47</v>
      </c>
      <c r="R1291" s="10">
        <v>45085</v>
      </c>
      <c r="S1291" t="str">
        <f t="shared" si="83"/>
        <v>55</v>
      </c>
    </row>
    <row r="1292" spans="1:19" x14ac:dyDescent="0.3">
      <c r="A1292" t="s">
        <v>1317</v>
      </c>
      <c r="B1292">
        <v>1967</v>
      </c>
      <c r="C1292" t="s">
        <v>31</v>
      </c>
      <c r="D1292">
        <v>5</v>
      </c>
      <c r="E1292">
        <v>0</v>
      </c>
      <c r="F1292">
        <v>10713.64</v>
      </c>
      <c r="G1292" t="s">
        <v>7</v>
      </c>
      <c r="H1292" t="s">
        <v>7</v>
      </c>
      <c r="I1292" t="s">
        <v>36</v>
      </c>
      <c r="J1292" t="s">
        <v>31</v>
      </c>
      <c r="K1292">
        <f t="shared" si="80"/>
        <v>1967</v>
      </c>
      <c r="L1292" t="s">
        <v>7</v>
      </c>
      <c r="M1292" t="s">
        <v>7</v>
      </c>
      <c r="N1292" t="str">
        <f t="shared" si="81"/>
        <v>R1011</v>
      </c>
      <c r="O1292" t="str">
        <f t="shared" si="82"/>
        <v>5-Oct-1967</v>
      </c>
      <c r="P1292" s="10">
        <v>24750</v>
      </c>
      <c r="Q1292" s="13">
        <v>10713.64</v>
      </c>
      <c r="R1292" s="10">
        <v>45085</v>
      </c>
      <c r="S1292" t="str">
        <f t="shared" si="83"/>
        <v>55</v>
      </c>
    </row>
    <row r="1293" spans="1:19" x14ac:dyDescent="0.3">
      <c r="A1293" t="s">
        <v>1318</v>
      </c>
      <c r="B1293">
        <v>1992</v>
      </c>
      <c r="C1293" t="s">
        <v>13</v>
      </c>
      <c r="D1293">
        <v>25</v>
      </c>
      <c r="E1293">
        <v>0</v>
      </c>
      <c r="F1293">
        <v>10719.57</v>
      </c>
      <c r="G1293" t="s">
        <v>7</v>
      </c>
      <c r="H1293" t="s">
        <v>11</v>
      </c>
      <c r="I1293" t="s">
        <v>18</v>
      </c>
      <c r="J1293" t="s">
        <v>13</v>
      </c>
      <c r="K1293">
        <f t="shared" si="80"/>
        <v>1992</v>
      </c>
      <c r="L1293" t="s">
        <v>7</v>
      </c>
      <c r="M1293" t="s">
        <v>11</v>
      </c>
      <c r="N1293" t="str">
        <f t="shared" si="81"/>
        <v>R1012</v>
      </c>
      <c r="O1293" t="str">
        <f t="shared" si="82"/>
        <v>25-Jun-1992</v>
      </c>
      <c r="P1293" s="10">
        <v>33780</v>
      </c>
      <c r="Q1293" s="13">
        <v>10719.57</v>
      </c>
      <c r="R1293" s="10">
        <v>45085</v>
      </c>
      <c r="S1293" t="str">
        <f t="shared" si="83"/>
        <v>30</v>
      </c>
    </row>
    <row r="1294" spans="1:19" x14ac:dyDescent="0.3">
      <c r="A1294" t="s">
        <v>1319</v>
      </c>
      <c r="B1294">
        <v>1974</v>
      </c>
      <c r="C1294" t="s">
        <v>25</v>
      </c>
      <c r="D1294">
        <v>9</v>
      </c>
      <c r="E1294">
        <v>4</v>
      </c>
      <c r="F1294">
        <v>10736.87</v>
      </c>
      <c r="G1294" t="s">
        <v>7</v>
      </c>
      <c r="H1294" t="s">
        <v>11</v>
      </c>
      <c r="I1294" t="s">
        <v>162</v>
      </c>
      <c r="J1294" t="s">
        <v>25</v>
      </c>
      <c r="K1294">
        <f t="shared" si="80"/>
        <v>1974</v>
      </c>
      <c r="L1294" t="s">
        <v>7</v>
      </c>
      <c r="M1294" t="s">
        <v>11</v>
      </c>
      <c r="N1294" t="str">
        <f t="shared" si="81"/>
        <v>R1016</v>
      </c>
      <c r="O1294" t="str">
        <f t="shared" si="82"/>
        <v>9-Dec-1974</v>
      </c>
      <c r="P1294" s="10">
        <v>27372</v>
      </c>
      <c r="Q1294" s="13">
        <v>10736.87</v>
      </c>
      <c r="R1294" s="10">
        <v>45085</v>
      </c>
      <c r="S1294" t="str">
        <f t="shared" si="83"/>
        <v>48</v>
      </c>
    </row>
    <row r="1295" spans="1:19" x14ac:dyDescent="0.3">
      <c r="A1295" t="s">
        <v>1320</v>
      </c>
      <c r="B1295">
        <v>1986</v>
      </c>
      <c r="C1295" t="s">
        <v>29</v>
      </c>
      <c r="D1295">
        <v>29</v>
      </c>
      <c r="E1295">
        <v>3</v>
      </c>
      <c r="F1295">
        <v>10749.02</v>
      </c>
      <c r="G1295" t="s">
        <v>7</v>
      </c>
      <c r="H1295" t="s">
        <v>11</v>
      </c>
      <c r="I1295" t="s">
        <v>529</v>
      </c>
      <c r="J1295" t="s">
        <v>29</v>
      </c>
      <c r="K1295">
        <f t="shared" si="80"/>
        <v>1986</v>
      </c>
      <c r="L1295" t="s">
        <v>7</v>
      </c>
      <c r="M1295" t="s">
        <v>11</v>
      </c>
      <c r="N1295" t="str">
        <f t="shared" si="81"/>
        <v>R1026</v>
      </c>
      <c r="O1295" t="str">
        <f t="shared" si="82"/>
        <v>29-Aug-1986</v>
      </c>
      <c r="P1295" s="10">
        <v>31653</v>
      </c>
      <c r="Q1295" s="13">
        <v>10749.02</v>
      </c>
      <c r="R1295" s="10">
        <v>45085</v>
      </c>
      <c r="S1295" t="str">
        <f t="shared" si="83"/>
        <v>36</v>
      </c>
    </row>
    <row r="1296" spans="1:19" x14ac:dyDescent="0.3">
      <c r="A1296" t="s">
        <v>1321</v>
      </c>
      <c r="B1296">
        <v>1989</v>
      </c>
      <c r="C1296" t="s">
        <v>10</v>
      </c>
      <c r="D1296">
        <v>25</v>
      </c>
      <c r="E1296">
        <v>3</v>
      </c>
      <c r="F1296">
        <v>10769.75</v>
      </c>
      <c r="G1296" t="s">
        <v>7</v>
      </c>
      <c r="H1296" t="s">
        <v>6</v>
      </c>
      <c r="I1296" t="s">
        <v>626</v>
      </c>
      <c r="J1296" t="s">
        <v>10</v>
      </c>
      <c r="K1296">
        <f t="shared" si="80"/>
        <v>1989</v>
      </c>
      <c r="L1296" t="s">
        <v>7</v>
      </c>
      <c r="M1296" t="s">
        <v>6</v>
      </c>
      <c r="N1296" t="str">
        <f t="shared" si="81"/>
        <v>R1022</v>
      </c>
      <c r="O1296" t="str">
        <f t="shared" si="82"/>
        <v>25-Nov-1989</v>
      </c>
      <c r="P1296" s="10">
        <v>32837</v>
      </c>
      <c r="Q1296" s="13">
        <v>10769.75</v>
      </c>
      <c r="R1296" s="10">
        <v>45085</v>
      </c>
      <c r="S1296" t="str">
        <f t="shared" si="83"/>
        <v>33</v>
      </c>
    </row>
    <row r="1297" spans="1:19" x14ac:dyDescent="0.3">
      <c r="A1297" t="s">
        <v>1322</v>
      </c>
      <c r="B1297">
        <v>1967</v>
      </c>
      <c r="C1297" t="s">
        <v>10</v>
      </c>
      <c r="D1297">
        <v>11</v>
      </c>
      <c r="E1297">
        <v>1</v>
      </c>
      <c r="F1297">
        <v>10791.96</v>
      </c>
      <c r="G1297" t="s">
        <v>7</v>
      </c>
      <c r="H1297" t="s">
        <v>6</v>
      </c>
      <c r="I1297" t="s">
        <v>36</v>
      </c>
      <c r="J1297" t="s">
        <v>10</v>
      </c>
      <c r="K1297">
        <f t="shared" si="80"/>
        <v>1967</v>
      </c>
      <c r="L1297" t="s">
        <v>7</v>
      </c>
      <c r="M1297" t="s">
        <v>6</v>
      </c>
      <c r="N1297" t="str">
        <f t="shared" si="81"/>
        <v>R1011</v>
      </c>
      <c r="O1297" t="str">
        <f t="shared" si="82"/>
        <v>11-Nov-1967</v>
      </c>
      <c r="P1297" s="10">
        <v>24787</v>
      </c>
      <c r="Q1297" s="13">
        <v>10791.96</v>
      </c>
      <c r="R1297" s="10">
        <v>45085</v>
      </c>
      <c r="S1297" t="str">
        <f t="shared" si="83"/>
        <v>55</v>
      </c>
    </row>
    <row r="1298" spans="1:19" x14ac:dyDescent="0.3">
      <c r="A1298" t="s">
        <v>1323</v>
      </c>
      <c r="B1298">
        <v>1999</v>
      </c>
      <c r="C1298" t="s">
        <v>25</v>
      </c>
      <c r="D1298">
        <v>24</v>
      </c>
      <c r="E1298">
        <v>0</v>
      </c>
      <c r="F1298">
        <v>10795.94</v>
      </c>
      <c r="G1298" t="s">
        <v>7</v>
      </c>
      <c r="H1298" t="s">
        <v>11</v>
      </c>
      <c r="I1298" t="s">
        <v>36</v>
      </c>
      <c r="J1298" t="s">
        <v>25</v>
      </c>
      <c r="K1298">
        <f t="shared" si="80"/>
        <v>1999</v>
      </c>
      <c r="L1298" t="s">
        <v>7</v>
      </c>
      <c r="M1298" t="s">
        <v>11</v>
      </c>
      <c r="N1298" t="str">
        <f t="shared" si="81"/>
        <v>R1011</v>
      </c>
      <c r="O1298" t="str">
        <f t="shared" si="82"/>
        <v>24-Dec-1999</v>
      </c>
      <c r="P1298" s="10">
        <v>36518</v>
      </c>
      <c r="Q1298" s="13">
        <v>10795.94</v>
      </c>
      <c r="R1298" s="10">
        <v>45085</v>
      </c>
      <c r="S1298" t="str">
        <f t="shared" si="83"/>
        <v>23</v>
      </c>
    </row>
    <row r="1299" spans="1:19" x14ac:dyDescent="0.3">
      <c r="A1299" t="s">
        <v>1324</v>
      </c>
      <c r="B1299">
        <v>1967</v>
      </c>
      <c r="C1299" t="s">
        <v>31</v>
      </c>
      <c r="D1299">
        <v>23</v>
      </c>
      <c r="E1299">
        <v>0</v>
      </c>
      <c r="F1299">
        <v>10796.35</v>
      </c>
      <c r="G1299" t="s">
        <v>7</v>
      </c>
      <c r="H1299" t="s">
        <v>11</v>
      </c>
      <c r="I1299" t="s">
        <v>160</v>
      </c>
      <c r="J1299" t="s">
        <v>31</v>
      </c>
      <c r="K1299">
        <f t="shared" si="80"/>
        <v>1967</v>
      </c>
      <c r="L1299" t="s">
        <v>7</v>
      </c>
      <c r="M1299" t="s">
        <v>11</v>
      </c>
      <c r="N1299" t="str">
        <f t="shared" si="81"/>
        <v>R1019</v>
      </c>
      <c r="O1299" t="str">
        <f t="shared" si="82"/>
        <v>23-Oct-1967</v>
      </c>
      <c r="P1299" s="10">
        <v>24768</v>
      </c>
      <c r="Q1299" s="13">
        <v>10796.35</v>
      </c>
      <c r="R1299" s="10">
        <v>45085</v>
      </c>
      <c r="S1299" t="str">
        <f t="shared" si="83"/>
        <v>55</v>
      </c>
    </row>
    <row r="1300" spans="1:19" x14ac:dyDescent="0.3">
      <c r="A1300" t="s">
        <v>1325</v>
      </c>
      <c r="B1300">
        <v>1970</v>
      </c>
      <c r="C1300" t="s">
        <v>31</v>
      </c>
      <c r="D1300">
        <v>28</v>
      </c>
      <c r="E1300">
        <v>1</v>
      </c>
      <c r="F1300">
        <v>10797.34</v>
      </c>
      <c r="G1300" t="s">
        <v>7</v>
      </c>
      <c r="H1300" t="s">
        <v>6</v>
      </c>
      <c r="I1300" t="s">
        <v>243</v>
      </c>
      <c r="J1300" t="s">
        <v>31</v>
      </c>
      <c r="K1300">
        <f t="shared" si="80"/>
        <v>1970</v>
      </c>
      <c r="L1300" t="s">
        <v>7</v>
      </c>
      <c r="M1300" t="s">
        <v>6</v>
      </c>
      <c r="N1300" t="str">
        <f t="shared" si="81"/>
        <v>R1023</v>
      </c>
      <c r="O1300" t="str">
        <f t="shared" si="82"/>
        <v>28-Oct-1970</v>
      </c>
      <c r="P1300" s="10">
        <v>25869</v>
      </c>
      <c r="Q1300" s="13">
        <v>10797.34</v>
      </c>
      <c r="R1300" s="10">
        <v>45085</v>
      </c>
      <c r="S1300" t="str">
        <f t="shared" si="83"/>
        <v>52</v>
      </c>
    </row>
    <row r="1301" spans="1:19" x14ac:dyDescent="0.3">
      <c r="A1301" t="s">
        <v>1326</v>
      </c>
      <c r="B1301">
        <v>1970</v>
      </c>
      <c r="C1301" t="s">
        <v>25</v>
      </c>
      <c r="D1301">
        <v>18</v>
      </c>
      <c r="E1301">
        <v>2</v>
      </c>
      <c r="F1301">
        <v>10806.84</v>
      </c>
      <c r="G1301" t="s">
        <v>7</v>
      </c>
      <c r="H1301" t="s">
        <v>6</v>
      </c>
      <c r="I1301" t="s">
        <v>36</v>
      </c>
      <c r="J1301" t="s">
        <v>25</v>
      </c>
      <c r="K1301">
        <f t="shared" si="80"/>
        <v>1970</v>
      </c>
      <c r="L1301" t="s">
        <v>7</v>
      </c>
      <c r="M1301" t="s">
        <v>6</v>
      </c>
      <c r="N1301" t="str">
        <f t="shared" si="81"/>
        <v>R1011</v>
      </c>
      <c r="O1301" t="str">
        <f t="shared" si="82"/>
        <v>18-Dec-1970</v>
      </c>
      <c r="P1301" s="10">
        <v>25920</v>
      </c>
      <c r="Q1301" s="13">
        <v>10806.84</v>
      </c>
      <c r="R1301" s="10">
        <v>45085</v>
      </c>
      <c r="S1301" t="str">
        <f t="shared" si="83"/>
        <v>52</v>
      </c>
    </row>
    <row r="1302" spans="1:19" x14ac:dyDescent="0.3">
      <c r="A1302" t="s">
        <v>1327</v>
      </c>
      <c r="B1302">
        <v>1967</v>
      </c>
      <c r="C1302" t="s">
        <v>31</v>
      </c>
      <c r="D1302">
        <v>2</v>
      </c>
      <c r="E1302">
        <v>1</v>
      </c>
      <c r="F1302">
        <v>10807.49</v>
      </c>
      <c r="G1302" t="s">
        <v>7</v>
      </c>
      <c r="H1302" t="s">
        <v>6</v>
      </c>
      <c r="I1302" t="s">
        <v>8</v>
      </c>
      <c r="J1302" t="s">
        <v>31</v>
      </c>
      <c r="K1302">
        <f t="shared" si="80"/>
        <v>1967</v>
      </c>
      <c r="L1302" t="s">
        <v>7</v>
      </c>
      <c r="M1302" t="s">
        <v>6</v>
      </c>
      <c r="N1302" t="str">
        <f t="shared" si="81"/>
        <v>R1013</v>
      </c>
      <c r="O1302" t="str">
        <f t="shared" si="82"/>
        <v>2-Oct-1967</v>
      </c>
      <c r="P1302" s="10">
        <v>24747</v>
      </c>
      <c r="Q1302" s="13">
        <v>10807.49</v>
      </c>
      <c r="R1302" s="10">
        <v>45085</v>
      </c>
      <c r="S1302" t="str">
        <f t="shared" si="83"/>
        <v>55</v>
      </c>
    </row>
    <row r="1303" spans="1:19" x14ac:dyDescent="0.3">
      <c r="A1303" t="s">
        <v>1328</v>
      </c>
      <c r="B1303">
        <v>1968</v>
      </c>
      <c r="C1303" t="s">
        <v>5</v>
      </c>
      <c r="D1303">
        <v>28</v>
      </c>
      <c r="E1303">
        <v>1</v>
      </c>
      <c r="F1303">
        <v>10825.25</v>
      </c>
      <c r="G1303" t="s">
        <v>7</v>
      </c>
      <c r="H1303" t="s">
        <v>7</v>
      </c>
      <c r="I1303" t="s">
        <v>18</v>
      </c>
      <c r="J1303" t="s">
        <v>5</v>
      </c>
      <c r="K1303">
        <f t="shared" si="80"/>
        <v>1968</v>
      </c>
      <c r="L1303" t="s">
        <v>7</v>
      </c>
      <c r="M1303" t="s">
        <v>7</v>
      </c>
      <c r="N1303" t="str">
        <f t="shared" si="81"/>
        <v>R1012</v>
      </c>
      <c r="O1303" t="str">
        <f t="shared" si="82"/>
        <v>28-Jul-1968</v>
      </c>
      <c r="P1303" s="10">
        <v>25047</v>
      </c>
      <c r="Q1303" s="13">
        <v>10825.25</v>
      </c>
      <c r="R1303" s="10">
        <v>45085</v>
      </c>
      <c r="S1303" t="str">
        <f t="shared" si="83"/>
        <v>54</v>
      </c>
    </row>
    <row r="1304" spans="1:19" x14ac:dyDescent="0.3">
      <c r="A1304" t="s">
        <v>1329</v>
      </c>
      <c r="B1304">
        <v>1971</v>
      </c>
      <c r="C1304" t="s">
        <v>25</v>
      </c>
      <c r="D1304">
        <v>20</v>
      </c>
      <c r="E1304">
        <v>2</v>
      </c>
      <c r="F1304">
        <v>10848.13</v>
      </c>
      <c r="G1304" t="s">
        <v>7</v>
      </c>
      <c r="H1304" t="s">
        <v>7</v>
      </c>
      <c r="I1304" t="s">
        <v>18</v>
      </c>
      <c r="J1304" t="s">
        <v>25</v>
      </c>
      <c r="K1304">
        <f t="shared" si="80"/>
        <v>1971</v>
      </c>
      <c r="L1304" t="s">
        <v>7</v>
      </c>
      <c r="M1304" t="s">
        <v>7</v>
      </c>
      <c r="N1304" t="str">
        <f t="shared" si="81"/>
        <v>R1012</v>
      </c>
      <c r="O1304" t="str">
        <f t="shared" si="82"/>
        <v>20-Dec-1971</v>
      </c>
      <c r="P1304" s="10">
        <v>26287</v>
      </c>
      <c r="Q1304" s="13">
        <v>10848.13</v>
      </c>
      <c r="R1304" s="10">
        <v>45085</v>
      </c>
      <c r="S1304" t="str">
        <f t="shared" si="83"/>
        <v>51</v>
      </c>
    </row>
    <row r="1305" spans="1:19" x14ac:dyDescent="0.3">
      <c r="A1305" t="s">
        <v>1330</v>
      </c>
      <c r="B1305">
        <v>1994</v>
      </c>
      <c r="C1305" t="s">
        <v>15</v>
      </c>
      <c r="D1305">
        <v>6</v>
      </c>
      <c r="E1305">
        <v>0</v>
      </c>
      <c r="F1305">
        <v>10886.66</v>
      </c>
      <c r="G1305" t="s">
        <v>7</v>
      </c>
      <c r="H1305" t="s">
        <v>7</v>
      </c>
      <c r="I1305" t="s">
        <v>18</v>
      </c>
      <c r="J1305" t="s">
        <v>15</v>
      </c>
      <c r="K1305">
        <f t="shared" si="80"/>
        <v>1994</v>
      </c>
      <c r="L1305" t="s">
        <v>7</v>
      </c>
      <c r="M1305" t="s">
        <v>7</v>
      </c>
      <c r="N1305" t="str">
        <f t="shared" si="81"/>
        <v>R1012</v>
      </c>
      <c r="O1305" t="str">
        <f t="shared" si="82"/>
        <v>6-Sep-1994</v>
      </c>
      <c r="P1305" s="10">
        <v>34583</v>
      </c>
      <c r="Q1305" s="13">
        <v>10886.66</v>
      </c>
      <c r="R1305" s="10">
        <v>45085</v>
      </c>
      <c r="S1305" t="str">
        <f t="shared" si="83"/>
        <v>28</v>
      </c>
    </row>
    <row r="1306" spans="1:19" x14ac:dyDescent="0.3">
      <c r="A1306" t="s">
        <v>1331</v>
      </c>
      <c r="B1306">
        <v>1968</v>
      </c>
      <c r="C1306" t="s">
        <v>10</v>
      </c>
      <c r="D1306">
        <v>13</v>
      </c>
      <c r="E1306">
        <v>0</v>
      </c>
      <c r="F1306">
        <v>10923.93</v>
      </c>
      <c r="G1306" t="s">
        <v>7</v>
      </c>
      <c r="H1306" t="s">
        <v>11</v>
      </c>
      <c r="I1306" t="s">
        <v>241</v>
      </c>
      <c r="J1306" t="s">
        <v>10</v>
      </c>
      <c r="K1306">
        <f t="shared" si="80"/>
        <v>1968</v>
      </c>
      <c r="L1306" t="s">
        <v>7</v>
      </c>
      <c r="M1306" t="s">
        <v>11</v>
      </c>
      <c r="N1306" t="str">
        <f t="shared" si="81"/>
        <v>R1024</v>
      </c>
      <c r="O1306" t="str">
        <f t="shared" si="82"/>
        <v>13-Nov-1968</v>
      </c>
      <c r="P1306" s="10">
        <v>25155</v>
      </c>
      <c r="Q1306" s="13">
        <v>10923.93</v>
      </c>
      <c r="R1306" s="10">
        <v>45085</v>
      </c>
      <c r="S1306" t="str">
        <f t="shared" si="83"/>
        <v>54</v>
      </c>
    </row>
    <row r="1307" spans="1:19" x14ac:dyDescent="0.3">
      <c r="A1307" t="s">
        <v>1332</v>
      </c>
      <c r="B1307">
        <v>1968</v>
      </c>
      <c r="C1307" t="s">
        <v>10</v>
      </c>
      <c r="D1307">
        <v>12</v>
      </c>
      <c r="E1307">
        <v>1</v>
      </c>
      <c r="F1307">
        <v>10928.85</v>
      </c>
      <c r="G1307" t="s">
        <v>7</v>
      </c>
      <c r="H1307" t="s">
        <v>7</v>
      </c>
      <c r="I1307" t="s">
        <v>8</v>
      </c>
      <c r="J1307" t="s">
        <v>10</v>
      </c>
      <c r="K1307">
        <f t="shared" si="80"/>
        <v>1968</v>
      </c>
      <c r="L1307" t="s">
        <v>7</v>
      </c>
      <c r="M1307" t="s">
        <v>7</v>
      </c>
      <c r="N1307" t="str">
        <f t="shared" si="81"/>
        <v>R1013</v>
      </c>
      <c r="O1307" t="str">
        <f t="shared" si="82"/>
        <v>12-Nov-1968</v>
      </c>
      <c r="P1307" s="10">
        <v>25154</v>
      </c>
      <c r="Q1307" s="13">
        <v>10928.85</v>
      </c>
      <c r="R1307" s="10">
        <v>45085</v>
      </c>
      <c r="S1307" t="str">
        <f t="shared" si="83"/>
        <v>54</v>
      </c>
    </row>
    <row r="1308" spans="1:19" x14ac:dyDescent="0.3">
      <c r="A1308" t="s">
        <v>1333</v>
      </c>
      <c r="B1308">
        <v>1969</v>
      </c>
      <c r="C1308" t="s">
        <v>10</v>
      </c>
      <c r="D1308">
        <v>10</v>
      </c>
      <c r="E1308">
        <v>1</v>
      </c>
      <c r="F1308">
        <v>10942.13</v>
      </c>
      <c r="G1308" t="s">
        <v>7</v>
      </c>
      <c r="H1308" t="s">
        <v>7</v>
      </c>
      <c r="I1308" t="s">
        <v>18</v>
      </c>
      <c r="J1308" t="s">
        <v>10</v>
      </c>
      <c r="K1308">
        <f t="shared" si="80"/>
        <v>1969</v>
      </c>
      <c r="L1308" t="s">
        <v>7</v>
      </c>
      <c r="M1308" t="s">
        <v>7</v>
      </c>
      <c r="N1308" t="str">
        <f t="shared" si="81"/>
        <v>R1012</v>
      </c>
      <c r="O1308" t="str">
        <f t="shared" si="82"/>
        <v>10-Nov-1969</v>
      </c>
      <c r="P1308" s="10">
        <v>25517</v>
      </c>
      <c r="Q1308" s="13">
        <v>10942.13</v>
      </c>
      <c r="R1308" s="10">
        <v>45085</v>
      </c>
      <c r="S1308" t="str">
        <f t="shared" si="83"/>
        <v>53</v>
      </c>
    </row>
    <row r="1309" spans="1:19" x14ac:dyDescent="0.3">
      <c r="A1309" t="s">
        <v>1334</v>
      </c>
      <c r="B1309">
        <v>1965</v>
      </c>
      <c r="C1309" t="s">
        <v>25</v>
      </c>
      <c r="D1309">
        <v>4</v>
      </c>
      <c r="E1309">
        <v>0</v>
      </c>
      <c r="F1309">
        <v>10959.33</v>
      </c>
      <c r="G1309" t="s">
        <v>7</v>
      </c>
      <c r="H1309" t="s">
        <v>7</v>
      </c>
      <c r="I1309" t="s">
        <v>36</v>
      </c>
      <c r="J1309" t="s">
        <v>25</v>
      </c>
      <c r="K1309">
        <f t="shared" si="80"/>
        <v>1965</v>
      </c>
      <c r="L1309" t="s">
        <v>7</v>
      </c>
      <c r="M1309" t="s">
        <v>7</v>
      </c>
      <c r="N1309" t="str">
        <f t="shared" si="81"/>
        <v>R1011</v>
      </c>
      <c r="O1309" t="str">
        <f t="shared" si="82"/>
        <v>4-Dec-1965</v>
      </c>
      <c r="P1309" s="10">
        <v>24080</v>
      </c>
      <c r="Q1309" s="13">
        <v>10959.33</v>
      </c>
      <c r="R1309" s="10">
        <v>45085</v>
      </c>
      <c r="S1309" t="str">
        <f t="shared" si="83"/>
        <v>57</v>
      </c>
    </row>
    <row r="1310" spans="1:19" x14ac:dyDescent="0.3">
      <c r="A1310" t="s">
        <v>1335</v>
      </c>
      <c r="B1310">
        <v>1969</v>
      </c>
      <c r="C1310" t="s">
        <v>29</v>
      </c>
      <c r="D1310">
        <v>14</v>
      </c>
      <c r="E1310">
        <v>1</v>
      </c>
      <c r="F1310">
        <v>10959.69</v>
      </c>
      <c r="G1310" t="s">
        <v>7</v>
      </c>
      <c r="H1310" t="s">
        <v>7</v>
      </c>
      <c r="I1310" t="s">
        <v>18</v>
      </c>
      <c r="J1310" t="s">
        <v>29</v>
      </c>
      <c r="K1310">
        <f t="shared" si="80"/>
        <v>1969</v>
      </c>
      <c r="L1310" t="s">
        <v>7</v>
      </c>
      <c r="M1310" t="s">
        <v>7</v>
      </c>
      <c r="N1310" t="str">
        <f t="shared" si="81"/>
        <v>R1012</v>
      </c>
      <c r="O1310" t="str">
        <f t="shared" si="82"/>
        <v>14-Aug-1969</v>
      </c>
      <c r="P1310" s="10">
        <v>25429</v>
      </c>
      <c r="Q1310" s="13">
        <v>10959.69</v>
      </c>
      <c r="R1310" s="10">
        <v>45085</v>
      </c>
      <c r="S1310" t="str">
        <f t="shared" si="83"/>
        <v>53</v>
      </c>
    </row>
    <row r="1311" spans="1:19" x14ac:dyDescent="0.3">
      <c r="A1311" t="s">
        <v>1336</v>
      </c>
      <c r="B1311">
        <v>1965</v>
      </c>
      <c r="C1311" t="s">
        <v>13</v>
      </c>
      <c r="D1311">
        <v>19</v>
      </c>
      <c r="E1311">
        <v>0</v>
      </c>
      <c r="F1311">
        <v>10965.45</v>
      </c>
      <c r="G1311" t="s">
        <v>7</v>
      </c>
      <c r="H1311" t="s">
        <v>6</v>
      </c>
      <c r="I1311" t="s">
        <v>36</v>
      </c>
      <c r="J1311" t="s">
        <v>13</v>
      </c>
      <c r="K1311">
        <f t="shared" si="80"/>
        <v>1965</v>
      </c>
      <c r="L1311" t="s">
        <v>7</v>
      </c>
      <c r="M1311" t="s">
        <v>6</v>
      </c>
      <c r="N1311" t="str">
        <f t="shared" si="81"/>
        <v>R1011</v>
      </c>
      <c r="O1311" t="str">
        <f t="shared" si="82"/>
        <v>19-Jun-1965</v>
      </c>
      <c r="P1311" s="10">
        <v>23912</v>
      </c>
      <c r="Q1311" s="13">
        <v>10965.45</v>
      </c>
      <c r="R1311" s="10">
        <v>45085</v>
      </c>
      <c r="S1311" t="str">
        <f t="shared" si="83"/>
        <v>57</v>
      </c>
    </row>
    <row r="1312" spans="1:19" x14ac:dyDescent="0.3">
      <c r="A1312" t="s">
        <v>1337</v>
      </c>
      <c r="B1312">
        <v>1966</v>
      </c>
      <c r="C1312" t="s">
        <v>5</v>
      </c>
      <c r="D1312">
        <v>9</v>
      </c>
      <c r="E1312">
        <v>0</v>
      </c>
      <c r="F1312">
        <v>10976.25</v>
      </c>
      <c r="G1312" t="s">
        <v>7</v>
      </c>
      <c r="H1312" t="s">
        <v>6</v>
      </c>
      <c r="I1312" t="s">
        <v>18</v>
      </c>
      <c r="J1312" t="s">
        <v>5</v>
      </c>
      <c r="K1312">
        <f t="shared" si="80"/>
        <v>1966</v>
      </c>
      <c r="L1312" t="s">
        <v>7</v>
      </c>
      <c r="M1312" t="s">
        <v>6</v>
      </c>
      <c r="N1312" t="str">
        <f t="shared" si="81"/>
        <v>R1012</v>
      </c>
      <c r="O1312" t="str">
        <f t="shared" si="82"/>
        <v>9-Jul-1966</v>
      </c>
      <c r="P1312" s="10">
        <v>24297</v>
      </c>
      <c r="Q1312" s="13">
        <v>10976.25</v>
      </c>
      <c r="R1312" s="10">
        <v>45085</v>
      </c>
      <c r="S1312" t="str">
        <f t="shared" si="83"/>
        <v>56</v>
      </c>
    </row>
    <row r="1313" spans="1:19" x14ac:dyDescent="0.3">
      <c r="A1313" t="s">
        <v>1338</v>
      </c>
      <c r="B1313">
        <v>1973</v>
      </c>
      <c r="C1313" t="s">
        <v>31</v>
      </c>
      <c r="D1313">
        <v>21</v>
      </c>
      <c r="E1313">
        <v>4</v>
      </c>
      <c r="F1313">
        <v>10977.21</v>
      </c>
      <c r="G1313" t="s">
        <v>7</v>
      </c>
      <c r="H1313" t="s">
        <v>11</v>
      </c>
      <c r="I1313" t="s">
        <v>8</v>
      </c>
      <c r="J1313" t="s">
        <v>31</v>
      </c>
      <c r="K1313">
        <f t="shared" si="80"/>
        <v>1973</v>
      </c>
      <c r="L1313" t="s">
        <v>7</v>
      </c>
      <c r="M1313" t="s">
        <v>11</v>
      </c>
      <c r="N1313" t="str">
        <f t="shared" si="81"/>
        <v>R1013</v>
      </c>
      <c r="O1313" t="str">
        <f t="shared" si="82"/>
        <v>21-Oct-1973</v>
      </c>
      <c r="P1313" s="10">
        <v>26958</v>
      </c>
      <c r="Q1313" s="13">
        <v>10977.21</v>
      </c>
      <c r="R1313" s="10">
        <v>45085</v>
      </c>
      <c r="S1313" t="str">
        <f t="shared" si="83"/>
        <v>49</v>
      </c>
    </row>
    <row r="1314" spans="1:19" x14ac:dyDescent="0.3">
      <c r="A1314" t="s">
        <v>1339</v>
      </c>
      <c r="B1314">
        <v>1965</v>
      </c>
      <c r="C1314" t="s">
        <v>25</v>
      </c>
      <c r="D1314">
        <v>18</v>
      </c>
      <c r="E1314">
        <v>0</v>
      </c>
      <c r="F1314">
        <v>10982.5</v>
      </c>
      <c r="G1314" t="s">
        <v>7</v>
      </c>
      <c r="H1314" t="s">
        <v>7</v>
      </c>
      <c r="I1314" t="s">
        <v>8</v>
      </c>
      <c r="J1314" t="s">
        <v>25</v>
      </c>
      <c r="K1314">
        <f t="shared" si="80"/>
        <v>1965</v>
      </c>
      <c r="L1314" t="s">
        <v>7</v>
      </c>
      <c r="M1314" t="s">
        <v>7</v>
      </c>
      <c r="N1314" t="str">
        <f t="shared" si="81"/>
        <v>R1013</v>
      </c>
      <c r="O1314" t="str">
        <f t="shared" si="82"/>
        <v>18-Dec-1965</v>
      </c>
      <c r="P1314" s="10">
        <v>24094</v>
      </c>
      <c r="Q1314" s="13">
        <v>10982.5</v>
      </c>
      <c r="R1314" s="10">
        <v>45085</v>
      </c>
      <c r="S1314" t="str">
        <f t="shared" si="83"/>
        <v>57</v>
      </c>
    </row>
    <row r="1315" spans="1:19" x14ac:dyDescent="0.3">
      <c r="A1315" t="s">
        <v>1340</v>
      </c>
      <c r="B1315">
        <v>2000</v>
      </c>
      <c r="C1315" t="s">
        <v>15</v>
      </c>
      <c r="D1315">
        <v>17</v>
      </c>
      <c r="E1315">
        <v>0</v>
      </c>
      <c r="F1315">
        <v>10991.58</v>
      </c>
      <c r="G1315" t="s">
        <v>7</v>
      </c>
      <c r="H1315" t="s">
        <v>7</v>
      </c>
      <c r="I1315" t="s">
        <v>18</v>
      </c>
      <c r="J1315" t="s">
        <v>15</v>
      </c>
      <c r="K1315">
        <f t="shared" si="80"/>
        <v>2000</v>
      </c>
      <c r="L1315" t="s">
        <v>7</v>
      </c>
      <c r="M1315" t="s">
        <v>7</v>
      </c>
      <c r="N1315" t="str">
        <f t="shared" si="81"/>
        <v>R1012</v>
      </c>
      <c r="O1315" t="str">
        <f t="shared" si="82"/>
        <v>17-Sep-2000</v>
      </c>
      <c r="P1315" s="10">
        <v>36786</v>
      </c>
      <c r="Q1315" s="13">
        <v>10991.58</v>
      </c>
      <c r="R1315" s="10">
        <v>45085</v>
      </c>
      <c r="S1315" t="str">
        <f t="shared" si="83"/>
        <v>22</v>
      </c>
    </row>
    <row r="1316" spans="1:19" x14ac:dyDescent="0.3">
      <c r="A1316" t="s">
        <v>1341</v>
      </c>
      <c r="B1316">
        <v>1968</v>
      </c>
      <c r="C1316" t="s">
        <v>31</v>
      </c>
      <c r="D1316">
        <v>24</v>
      </c>
      <c r="E1316">
        <v>2</v>
      </c>
      <c r="F1316">
        <v>11013.71</v>
      </c>
      <c r="G1316" t="s">
        <v>7</v>
      </c>
      <c r="H1316" t="s">
        <v>11</v>
      </c>
      <c r="I1316" t="s">
        <v>8</v>
      </c>
      <c r="J1316" t="s">
        <v>31</v>
      </c>
      <c r="K1316">
        <f t="shared" si="80"/>
        <v>1968</v>
      </c>
      <c r="L1316" t="s">
        <v>7</v>
      </c>
      <c r="M1316" t="s">
        <v>11</v>
      </c>
      <c r="N1316" t="str">
        <f t="shared" si="81"/>
        <v>R1013</v>
      </c>
      <c r="O1316" t="str">
        <f t="shared" si="82"/>
        <v>24-Oct-1968</v>
      </c>
      <c r="P1316" s="10">
        <v>25135</v>
      </c>
      <c r="Q1316" s="13">
        <v>11013.71</v>
      </c>
      <c r="R1316" s="10">
        <v>45085</v>
      </c>
      <c r="S1316" t="str">
        <f t="shared" si="83"/>
        <v>54</v>
      </c>
    </row>
    <row r="1317" spans="1:19" x14ac:dyDescent="0.3">
      <c r="A1317" t="s">
        <v>1342</v>
      </c>
      <c r="B1317">
        <v>1974</v>
      </c>
      <c r="C1317" t="s">
        <v>25</v>
      </c>
      <c r="D1317">
        <v>15</v>
      </c>
      <c r="E1317">
        <v>4</v>
      </c>
      <c r="F1317">
        <v>11015.17</v>
      </c>
      <c r="G1317" t="s">
        <v>7</v>
      </c>
      <c r="H1317" t="s">
        <v>11</v>
      </c>
      <c r="I1317" t="s">
        <v>18</v>
      </c>
      <c r="J1317" t="s">
        <v>25</v>
      </c>
      <c r="K1317">
        <f t="shared" si="80"/>
        <v>1974</v>
      </c>
      <c r="L1317" t="s">
        <v>7</v>
      </c>
      <c r="M1317" t="s">
        <v>11</v>
      </c>
      <c r="N1317" t="str">
        <f t="shared" si="81"/>
        <v>R1012</v>
      </c>
      <c r="O1317" t="str">
        <f t="shared" si="82"/>
        <v>15-Dec-1974</v>
      </c>
      <c r="P1317" s="10">
        <v>27378</v>
      </c>
      <c r="Q1317" s="13">
        <v>11015.17</v>
      </c>
      <c r="R1317" s="10">
        <v>45085</v>
      </c>
      <c r="S1317" t="str">
        <f t="shared" si="83"/>
        <v>48</v>
      </c>
    </row>
    <row r="1318" spans="1:19" x14ac:dyDescent="0.3">
      <c r="A1318" t="s">
        <v>1343</v>
      </c>
      <c r="B1318">
        <v>1991</v>
      </c>
      <c r="C1318" t="s">
        <v>13</v>
      </c>
      <c r="D1318">
        <v>26</v>
      </c>
      <c r="E1318">
        <v>3</v>
      </c>
      <c r="F1318">
        <v>11018.05</v>
      </c>
      <c r="G1318" t="s">
        <v>7</v>
      </c>
      <c r="H1318" t="s">
        <v>6</v>
      </c>
      <c r="I1318" t="s">
        <v>18</v>
      </c>
      <c r="J1318" t="s">
        <v>13</v>
      </c>
      <c r="K1318">
        <f t="shared" si="80"/>
        <v>1991</v>
      </c>
      <c r="L1318" t="s">
        <v>7</v>
      </c>
      <c r="M1318" t="s">
        <v>6</v>
      </c>
      <c r="N1318" t="str">
        <f t="shared" si="81"/>
        <v>R1012</v>
      </c>
      <c r="O1318" t="str">
        <f t="shared" si="82"/>
        <v>26-Jun-1991</v>
      </c>
      <c r="P1318" s="10">
        <v>33415</v>
      </c>
      <c r="Q1318" s="13">
        <v>11018.05</v>
      </c>
      <c r="R1318" s="10">
        <v>45085</v>
      </c>
      <c r="S1318" t="str">
        <f t="shared" si="83"/>
        <v>31</v>
      </c>
    </row>
    <row r="1319" spans="1:19" x14ac:dyDescent="0.3">
      <c r="A1319" t="s">
        <v>1344</v>
      </c>
      <c r="B1319">
        <v>1996</v>
      </c>
      <c r="C1319" t="s">
        <v>5</v>
      </c>
      <c r="D1319">
        <v>21</v>
      </c>
      <c r="E1319">
        <v>0</v>
      </c>
      <c r="F1319">
        <v>11028.56</v>
      </c>
      <c r="G1319" t="s">
        <v>7</v>
      </c>
      <c r="H1319" t="s">
        <v>7</v>
      </c>
      <c r="I1319" t="s">
        <v>18</v>
      </c>
      <c r="J1319" t="s">
        <v>5</v>
      </c>
      <c r="K1319">
        <f t="shared" si="80"/>
        <v>1996</v>
      </c>
      <c r="L1319" t="s">
        <v>7</v>
      </c>
      <c r="M1319" t="s">
        <v>7</v>
      </c>
      <c r="N1319" t="str">
        <f t="shared" si="81"/>
        <v>R1012</v>
      </c>
      <c r="O1319" t="str">
        <f t="shared" si="82"/>
        <v>21-Jul-1996</v>
      </c>
      <c r="P1319" s="10">
        <v>35267</v>
      </c>
      <c r="Q1319" s="13">
        <v>11028.56</v>
      </c>
      <c r="R1319" s="10">
        <v>45085</v>
      </c>
      <c r="S1319" t="str">
        <f t="shared" si="83"/>
        <v>26</v>
      </c>
    </row>
    <row r="1320" spans="1:19" x14ac:dyDescent="0.3">
      <c r="A1320" t="s">
        <v>1345</v>
      </c>
      <c r="B1320">
        <v>1974</v>
      </c>
      <c r="C1320" t="s">
        <v>25</v>
      </c>
      <c r="D1320">
        <v>10</v>
      </c>
      <c r="E1320">
        <v>4</v>
      </c>
      <c r="F1320">
        <v>11033.66</v>
      </c>
      <c r="G1320" t="s">
        <v>7</v>
      </c>
      <c r="H1320" t="s">
        <v>7</v>
      </c>
      <c r="I1320" t="s">
        <v>18</v>
      </c>
      <c r="J1320" t="s">
        <v>25</v>
      </c>
      <c r="K1320">
        <f t="shared" si="80"/>
        <v>1974</v>
      </c>
      <c r="L1320" t="s">
        <v>7</v>
      </c>
      <c r="M1320" t="s">
        <v>7</v>
      </c>
      <c r="N1320" t="str">
        <f t="shared" si="81"/>
        <v>R1012</v>
      </c>
      <c r="O1320" t="str">
        <f t="shared" si="82"/>
        <v>10-Dec-1974</v>
      </c>
      <c r="P1320" s="10">
        <v>27373</v>
      </c>
      <c r="Q1320" s="13">
        <v>11033.66</v>
      </c>
      <c r="R1320" s="10">
        <v>45085</v>
      </c>
      <c r="S1320" t="str">
        <f t="shared" si="83"/>
        <v>48</v>
      </c>
    </row>
    <row r="1321" spans="1:19" x14ac:dyDescent="0.3">
      <c r="A1321" t="s">
        <v>1346</v>
      </c>
      <c r="B1321">
        <v>1989</v>
      </c>
      <c r="C1321" t="s">
        <v>31</v>
      </c>
      <c r="D1321">
        <v>25</v>
      </c>
      <c r="E1321">
        <v>3</v>
      </c>
      <c r="F1321">
        <v>11037.51</v>
      </c>
      <c r="G1321" t="s">
        <v>7</v>
      </c>
      <c r="H1321" t="s">
        <v>11</v>
      </c>
      <c r="I1321" t="s">
        <v>18</v>
      </c>
      <c r="J1321" t="s">
        <v>31</v>
      </c>
      <c r="K1321">
        <f t="shared" si="80"/>
        <v>1989</v>
      </c>
      <c r="L1321" t="s">
        <v>7</v>
      </c>
      <c r="M1321" t="s">
        <v>11</v>
      </c>
      <c r="N1321" t="str">
        <f t="shared" si="81"/>
        <v>R1012</v>
      </c>
      <c r="O1321" t="str">
        <f t="shared" si="82"/>
        <v>25-Oct-1989</v>
      </c>
      <c r="P1321" s="10">
        <v>32806</v>
      </c>
      <c r="Q1321" s="13">
        <v>11037.51</v>
      </c>
      <c r="R1321" s="10">
        <v>45085</v>
      </c>
      <c r="S1321" t="str">
        <f t="shared" si="83"/>
        <v>33</v>
      </c>
    </row>
    <row r="1322" spans="1:19" x14ac:dyDescent="0.3">
      <c r="A1322" t="s">
        <v>1347</v>
      </c>
      <c r="B1322">
        <v>1974</v>
      </c>
      <c r="C1322" t="s">
        <v>29</v>
      </c>
      <c r="D1322">
        <v>30</v>
      </c>
      <c r="E1322">
        <v>0</v>
      </c>
      <c r="F1322">
        <v>11037.85</v>
      </c>
      <c r="G1322" t="s">
        <v>7</v>
      </c>
      <c r="H1322" t="s">
        <v>6</v>
      </c>
      <c r="I1322" t="s">
        <v>194</v>
      </c>
      <c r="J1322" t="s">
        <v>29</v>
      </c>
      <c r="K1322">
        <f t="shared" si="80"/>
        <v>1974</v>
      </c>
      <c r="L1322" t="s">
        <v>7</v>
      </c>
      <c r="M1322" t="s">
        <v>6</v>
      </c>
      <c r="N1322" t="str">
        <f t="shared" si="81"/>
        <v>R1025</v>
      </c>
      <c r="O1322" t="str">
        <f t="shared" si="82"/>
        <v>30-Aug-1974</v>
      </c>
      <c r="P1322" s="10">
        <v>27271</v>
      </c>
      <c r="Q1322" s="13">
        <v>11037.85</v>
      </c>
      <c r="R1322" s="10">
        <v>45085</v>
      </c>
      <c r="S1322" t="str">
        <f t="shared" si="83"/>
        <v>48</v>
      </c>
    </row>
    <row r="1323" spans="1:19" x14ac:dyDescent="0.3">
      <c r="A1323" t="s">
        <v>1348</v>
      </c>
      <c r="B1323">
        <v>2001</v>
      </c>
      <c r="C1323" t="s">
        <v>25</v>
      </c>
      <c r="D1323">
        <v>17</v>
      </c>
      <c r="E1323">
        <v>0</v>
      </c>
      <c r="F1323">
        <v>11046.02</v>
      </c>
      <c r="G1323" t="s">
        <v>7</v>
      </c>
      <c r="H1323" t="s">
        <v>11</v>
      </c>
      <c r="I1323" t="s">
        <v>529</v>
      </c>
      <c r="J1323" t="s">
        <v>25</v>
      </c>
      <c r="K1323">
        <f t="shared" si="80"/>
        <v>2001</v>
      </c>
      <c r="L1323" t="s">
        <v>7</v>
      </c>
      <c r="M1323" t="s">
        <v>11</v>
      </c>
      <c r="N1323" t="str">
        <f t="shared" si="81"/>
        <v>R1026</v>
      </c>
      <c r="O1323" t="str">
        <f t="shared" si="82"/>
        <v>17-Dec-2001</v>
      </c>
      <c r="P1323" s="10">
        <v>37242</v>
      </c>
      <c r="Q1323" s="13">
        <v>11046.02</v>
      </c>
      <c r="R1323" s="10">
        <v>45085</v>
      </c>
      <c r="S1323" t="str">
        <f t="shared" si="83"/>
        <v>21</v>
      </c>
    </row>
    <row r="1324" spans="1:19" x14ac:dyDescent="0.3">
      <c r="A1324" t="s">
        <v>1349</v>
      </c>
      <c r="B1324">
        <v>2000</v>
      </c>
      <c r="C1324" t="s">
        <v>15</v>
      </c>
      <c r="D1324">
        <v>18</v>
      </c>
      <c r="E1324">
        <v>0</v>
      </c>
      <c r="F1324">
        <v>11068.7</v>
      </c>
      <c r="G1324" t="s">
        <v>7</v>
      </c>
      <c r="H1324" t="s">
        <v>11</v>
      </c>
      <c r="I1324" t="s">
        <v>36</v>
      </c>
      <c r="J1324" t="s">
        <v>15</v>
      </c>
      <c r="K1324">
        <f t="shared" si="80"/>
        <v>2000</v>
      </c>
      <c r="L1324" t="s">
        <v>7</v>
      </c>
      <c r="M1324" t="s">
        <v>11</v>
      </c>
      <c r="N1324" t="str">
        <f t="shared" si="81"/>
        <v>R1011</v>
      </c>
      <c r="O1324" t="str">
        <f t="shared" si="82"/>
        <v>18-Sep-2000</v>
      </c>
      <c r="P1324" s="10">
        <v>36787</v>
      </c>
      <c r="Q1324" s="13">
        <v>11068.7</v>
      </c>
      <c r="R1324" s="10">
        <v>45085</v>
      </c>
      <c r="S1324" t="str">
        <f t="shared" si="83"/>
        <v>22</v>
      </c>
    </row>
    <row r="1325" spans="1:19" x14ac:dyDescent="0.3">
      <c r="A1325" t="s">
        <v>1350</v>
      </c>
      <c r="B1325">
        <v>1971</v>
      </c>
      <c r="C1325" t="s">
        <v>10</v>
      </c>
      <c r="D1325">
        <v>9</v>
      </c>
      <c r="E1325">
        <v>0</v>
      </c>
      <c r="F1325">
        <v>11068.77</v>
      </c>
      <c r="G1325" t="s">
        <v>7</v>
      </c>
      <c r="H1325" t="s">
        <v>6</v>
      </c>
      <c r="I1325" t="s">
        <v>18</v>
      </c>
      <c r="J1325" t="s">
        <v>10</v>
      </c>
      <c r="K1325">
        <f t="shared" si="80"/>
        <v>1971</v>
      </c>
      <c r="L1325" t="s">
        <v>7</v>
      </c>
      <c r="M1325" t="s">
        <v>6</v>
      </c>
      <c r="N1325" t="str">
        <f t="shared" si="81"/>
        <v>R1012</v>
      </c>
      <c r="O1325" t="str">
        <f t="shared" si="82"/>
        <v>9-Nov-1971</v>
      </c>
      <c r="P1325" s="10">
        <v>26246</v>
      </c>
      <c r="Q1325" s="13">
        <v>11068.77</v>
      </c>
      <c r="R1325" s="10">
        <v>45085</v>
      </c>
      <c r="S1325" t="str">
        <f t="shared" si="83"/>
        <v>51</v>
      </c>
    </row>
    <row r="1326" spans="1:19" x14ac:dyDescent="0.3">
      <c r="A1326" t="s">
        <v>1351</v>
      </c>
      <c r="B1326">
        <v>1966</v>
      </c>
      <c r="C1326" t="s">
        <v>10</v>
      </c>
      <c r="D1326">
        <v>7</v>
      </c>
      <c r="E1326">
        <v>0</v>
      </c>
      <c r="F1326">
        <v>11070.54</v>
      </c>
      <c r="G1326" t="s">
        <v>7</v>
      </c>
      <c r="H1326" t="s">
        <v>7</v>
      </c>
      <c r="I1326" t="s">
        <v>36</v>
      </c>
      <c r="J1326" t="s">
        <v>10</v>
      </c>
      <c r="K1326">
        <f t="shared" si="80"/>
        <v>1966</v>
      </c>
      <c r="L1326" t="s">
        <v>7</v>
      </c>
      <c r="M1326" t="s">
        <v>7</v>
      </c>
      <c r="N1326" t="str">
        <f t="shared" si="81"/>
        <v>R1011</v>
      </c>
      <c r="O1326" t="str">
        <f t="shared" si="82"/>
        <v>7-Nov-1966</v>
      </c>
      <c r="P1326" s="10">
        <v>24418</v>
      </c>
      <c r="Q1326" s="13">
        <v>11070.54</v>
      </c>
      <c r="R1326" s="10">
        <v>45085</v>
      </c>
      <c r="S1326" t="str">
        <f t="shared" si="83"/>
        <v>56</v>
      </c>
    </row>
    <row r="1327" spans="1:19" x14ac:dyDescent="0.3">
      <c r="A1327" t="s">
        <v>1352</v>
      </c>
      <c r="B1327">
        <v>1966</v>
      </c>
      <c r="C1327" t="s">
        <v>10</v>
      </c>
      <c r="D1327">
        <v>20</v>
      </c>
      <c r="E1327">
        <v>0</v>
      </c>
      <c r="F1327">
        <v>11073.18</v>
      </c>
      <c r="G1327" t="s">
        <v>7</v>
      </c>
      <c r="H1327" t="s">
        <v>7</v>
      </c>
      <c r="I1327" t="s">
        <v>36</v>
      </c>
      <c r="J1327" t="s">
        <v>10</v>
      </c>
      <c r="K1327">
        <f t="shared" si="80"/>
        <v>1966</v>
      </c>
      <c r="L1327" t="s">
        <v>7</v>
      </c>
      <c r="M1327" t="s">
        <v>7</v>
      </c>
      <c r="N1327" t="str">
        <f t="shared" si="81"/>
        <v>R1011</v>
      </c>
      <c r="O1327" t="str">
        <f t="shared" si="82"/>
        <v>20-Nov-1966</v>
      </c>
      <c r="P1327" s="10">
        <v>24431</v>
      </c>
      <c r="Q1327" s="13">
        <v>11073.18</v>
      </c>
      <c r="R1327" s="10">
        <v>45085</v>
      </c>
      <c r="S1327" t="str">
        <f t="shared" si="83"/>
        <v>56</v>
      </c>
    </row>
    <row r="1328" spans="1:19" x14ac:dyDescent="0.3">
      <c r="A1328" t="s">
        <v>1353</v>
      </c>
      <c r="B1328">
        <v>1967</v>
      </c>
      <c r="C1328" t="s">
        <v>15</v>
      </c>
      <c r="D1328">
        <v>4</v>
      </c>
      <c r="E1328">
        <v>0</v>
      </c>
      <c r="F1328">
        <v>11082.58</v>
      </c>
      <c r="G1328" t="s">
        <v>7</v>
      </c>
      <c r="H1328" t="s">
        <v>6</v>
      </c>
      <c r="I1328" t="s">
        <v>18</v>
      </c>
      <c r="J1328" t="s">
        <v>15</v>
      </c>
      <c r="K1328">
        <f t="shared" si="80"/>
        <v>1967</v>
      </c>
      <c r="L1328" t="s">
        <v>7</v>
      </c>
      <c r="M1328" t="s">
        <v>6</v>
      </c>
      <c r="N1328" t="str">
        <f t="shared" si="81"/>
        <v>R1012</v>
      </c>
      <c r="O1328" t="str">
        <f t="shared" si="82"/>
        <v>4-Sep-1967</v>
      </c>
      <c r="P1328" s="10">
        <v>24719</v>
      </c>
      <c r="Q1328" s="13">
        <v>11082.58</v>
      </c>
      <c r="R1328" s="10">
        <v>45085</v>
      </c>
      <c r="S1328" t="str">
        <f t="shared" si="83"/>
        <v>55</v>
      </c>
    </row>
    <row r="1329" spans="1:19" x14ac:dyDescent="0.3">
      <c r="A1329" t="s">
        <v>1354</v>
      </c>
      <c r="B1329">
        <v>1972</v>
      </c>
      <c r="C1329" t="s">
        <v>31</v>
      </c>
      <c r="D1329">
        <v>7</v>
      </c>
      <c r="E1329">
        <v>3</v>
      </c>
      <c r="F1329">
        <v>11085.59</v>
      </c>
      <c r="G1329" t="s">
        <v>7</v>
      </c>
      <c r="H1329" t="s">
        <v>6</v>
      </c>
      <c r="I1329" t="s">
        <v>18</v>
      </c>
      <c r="J1329" t="s">
        <v>31</v>
      </c>
      <c r="K1329">
        <f t="shared" si="80"/>
        <v>1972</v>
      </c>
      <c r="L1329" t="s">
        <v>7</v>
      </c>
      <c r="M1329" t="s">
        <v>6</v>
      </c>
      <c r="N1329" t="str">
        <f t="shared" si="81"/>
        <v>R1012</v>
      </c>
      <c r="O1329" t="str">
        <f t="shared" si="82"/>
        <v>7-Oct-1972</v>
      </c>
      <c r="P1329" s="10">
        <v>26579</v>
      </c>
      <c r="Q1329" s="13">
        <v>11085.59</v>
      </c>
      <c r="R1329" s="10">
        <v>45085</v>
      </c>
      <c r="S1329" t="str">
        <f t="shared" si="83"/>
        <v>50</v>
      </c>
    </row>
    <row r="1330" spans="1:19" x14ac:dyDescent="0.3">
      <c r="A1330" t="s">
        <v>1355</v>
      </c>
      <c r="B1330">
        <v>1966</v>
      </c>
      <c r="C1330" t="s">
        <v>15</v>
      </c>
      <c r="D1330">
        <v>9</v>
      </c>
      <c r="E1330">
        <v>0</v>
      </c>
      <c r="F1330">
        <v>11090.72</v>
      </c>
      <c r="G1330" t="s">
        <v>7</v>
      </c>
      <c r="H1330" t="s">
        <v>11</v>
      </c>
      <c r="I1330" t="s">
        <v>8</v>
      </c>
      <c r="J1330" t="s">
        <v>15</v>
      </c>
      <c r="K1330">
        <f t="shared" si="80"/>
        <v>1966</v>
      </c>
      <c r="L1330" t="s">
        <v>7</v>
      </c>
      <c r="M1330" t="s">
        <v>11</v>
      </c>
      <c r="N1330" t="str">
        <f t="shared" si="81"/>
        <v>R1013</v>
      </c>
      <c r="O1330" t="str">
        <f t="shared" si="82"/>
        <v>9-Sep-1966</v>
      </c>
      <c r="P1330" s="10">
        <v>24359</v>
      </c>
      <c r="Q1330" s="13">
        <v>11090.72</v>
      </c>
      <c r="R1330" s="10">
        <v>45085</v>
      </c>
      <c r="S1330" t="str">
        <f t="shared" si="83"/>
        <v>56</v>
      </c>
    </row>
    <row r="1331" spans="1:19" x14ac:dyDescent="0.3">
      <c r="A1331" t="s">
        <v>1356</v>
      </c>
      <c r="B1331">
        <v>1966</v>
      </c>
      <c r="C1331" t="s">
        <v>5</v>
      </c>
      <c r="D1331">
        <v>5</v>
      </c>
      <c r="E1331">
        <v>0</v>
      </c>
      <c r="F1331">
        <v>11093.62</v>
      </c>
      <c r="G1331" t="s">
        <v>7</v>
      </c>
      <c r="H1331" t="s">
        <v>11</v>
      </c>
      <c r="I1331" t="s">
        <v>8</v>
      </c>
      <c r="J1331" t="s">
        <v>5</v>
      </c>
      <c r="K1331">
        <f t="shared" si="80"/>
        <v>1966</v>
      </c>
      <c r="L1331" t="s">
        <v>7</v>
      </c>
      <c r="M1331" t="s">
        <v>11</v>
      </c>
      <c r="N1331" t="str">
        <f t="shared" si="81"/>
        <v>R1013</v>
      </c>
      <c r="O1331" t="str">
        <f t="shared" si="82"/>
        <v>5-Jul-1966</v>
      </c>
      <c r="P1331" s="10">
        <v>24293</v>
      </c>
      <c r="Q1331" s="13">
        <v>11093.62</v>
      </c>
      <c r="R1331" s="10">
        <v>45085</v>
      </c>
      <c r="S1331" t="str">
        <f t="shared" si="83"/>
        <v>56</v>
      </c>
    </row>
    <row r="1332" spans="1:19" x14ac:dyDescent="0.3">
      <c r="A1332" t="s">
        <v>1357</v>
      </c>
      <c r="B1332">
        <v>1980</v>
      </c>
      <c r="C1332" t="s">
        <v>29</v>
      </c>
      <c r="D1332">
        <v>20</v>
      </c>
      <c r="E1332">
        <v>2</v>
      </c>
      <c r="F1332">
        <v>11103.33</v>
      </c>
      <c r="G1332" t="s">
        <v>7</v>
      </c>
      <c r="H1332" t="s">
        <v>11</v>
      </c>
      <c r="I1332" t="s">
        <v>294</v>
      </c>
      <c r="J1332" t="s">
        <v>29</v>
      </c>
      <c r="K1332">
        <f t="shared" si="80"/>
        <v>1980</v>
      </c>
      <c r="L1332" t="s">
        <v>7</v>
      </c>
      <c r="M1332" t="s">
        <v>11</v>
      </c>
      <c r="N1332" t="str">
        <f t="shared" si="81"/>
        <v>R1021</v>
      </c>
      <c r="O1332" t="str">
        <f t="shared" si="82"/>
        <v>20-Aug-1980</v>
      </c>
      <c r="P1332" s="10">
        <v>29453</v>
      </c>
      <c r="Q1332" s="13">
        <v>11103.33</v>
      </c>
      <c r="R1332" s="10">
        <v>45085</v>
      </c>
      <c r="S1332" t="str">
        <f t="shared" si="83"/>
        <v>42</v>
      </c>
    </row>
    <row r="1333" spans="1:19" x14ac:dyDescent="0.3">
      <c r="A1333" t="s">
        <v>1358</v>
      </c>
      <c r="B1333">
        <v>1969</v>
      </c>
      <c r="C1333" t="s">
        <v>10</v>
      </c>
      <c r="D1333">
        <v>30</v>
      </c>
      <c r="E1333">
        <v>2</v>
      </c>
      <c r="F1333">
        <v>11150.78</v>
      </c>
      <c r="G1333" t="s">
        <v>7</v>
      </c>
      <c r="H1333" t="s">
        <v>6</v>
      </c>
      <c r="I1333" t="s">
        <v>36</v>
      </c>
      <c r="J1333" t="s">
        <v>10</v>
      </c>
      <c r="K1333">
        <f t="shared" si="80"/>
        <v>1969</v>
      </c>
      <c r="L1333" t="s">
        <v>7</v>
      </c>
      <c r="M1333" t="s">
        <v>6</v>
      </c>
      <c r="N1333" t="str">
        <f t="shared" si="81"/>
        <v>R1011</v>
      </c>
      <c r="O1333" t="str">
        <f t="shared" si="82"/>
        <v>30-Nov-1969</v>
      </c>
      <c r="P1333" s="10">
        <v>25537</v>
      </c>
      <c r="Q1333" s="13">
        <v>11150.78</v>
      </c>
      <c r="R1333" s="10">
        <v>45085</v>
      </c>
      <c r="S1333" t="str">
        <f t="shared" si="83"/>
        <v>53</v>
      </c>
    </row>
    <row r="1334" spans="1:19" x14ac:dyDescent="0.3">
      <c r="A1334" t="s">
        <v>1359</v>
      </c>
      <c r="B1334">
        <v>1969</v>
      </c>
      <c r="C1334" t="s">
        <v>13</v>
      </c>
      <c r="D1334">
        <v>25</v>
      </c>
      <c r="E1334">
        <v>2</v>
      </c>
      <c r="F1334">
        <v>11163.57</v>
      </c>
      <c r="G1334" t="s">
        <v>7</v>
      </c>
      <c r="H1334" t="s">
        <v>6</v>
      </c>
      <c r="I1334" t="s">
        <v>36</v>
      </c>
      <c r="J1334" t="s">
        <v>13</v>
      </c>
      <c r="K1334">
        <f t="shared" si="80"/>
        <v>1969</v>
      </c>
      <c r="L1334" t="s">
        <v>7</v>
      </c>
      <c r="M1334" t="s">
        <v>6</v>
      </c>
      <c r="N1334" t="str">
        <f t="shared" si="81"/>
        <v>R1011</v>
      </c>
      <c r="O1334" t="str">
        <f t="shared" si="82"/>
        <v>25-Jun-1969</v>
      </c>
      <c r="P1334" s="10">
        <v>25379</v>
      </c>
      <c r="Q1334" s="13">
        <v>11163.57</v>
      </c>
      <c r="R1334" s="10">
        <v>45085</v>
      </c>
      <c r="S1334" t="str">
        <f t="shared" si="83"/>
        <v>53</v>
      </c>
    </row>
    <row r="1335" spans="1:19" x14ac:dyDescent="0.3">
      <c r="A1335" t="s">
        <v>1360</v>
      </c>
      <c r="B1335">
        <v>1966</v>
      </c>
      <c r="C1335" t="s">
        <v>29</v>
      </c>
      <c r="D1335">
        <v>6</v>
      </c>
      <c r="E1335">
        <v>0</v>
      </c>
      <c r="F1335">
        <v>11165.42</v>
      </c>
      <c r="G1335" t="s">
        <v>7</v>
      </c>
      <c r="H1335" t="s">
        <v>11</v>
      </c>
      <c r="I1335" t="s">
        <v>162</v>
      </c>
      <c r="J1335" t="s">
        <v>29</v>
      </c>
      <c r="K1335">
        <f t="shared" si="80"/>
        <v>1966</v>
      </c>
      <c r="L1335" t="s">
        <v>7</v>
      </c>
      <c r="M1335" t="s">
        <v>11</v>
      </c>
      <c r="N1335" t="str">
        <f t="shared" si="81"/>
        <v>R1016</v>
      </c>
      <c r="O1335" t="str">
        <f t="shared" si="82"/>
        <v>6-Aug-1966</v>
      </c>
      <c r="P1335" s="10">
        <v>24325</v>
      </c>
      <c r="Q1335" s="13">
        <v>11165.42</v>
      </c>
      <c r="R1335" s="10">
        <v>45085</v>
      </c>
      <c r="S1335" t="str">
        <f t="shared" si="83"/>
        <v>56</v>
      </c>
    </row>
    <row r="1336" spans="1:19" x14ac:dyDescent="0.3">
      <c r="A1336" t="s">
        <v>1361</v>
      </c>
      <c r="B1336">
        <v>1972</v>
      </c>
      <c r="C1336" t="s">
        <v>15</v>
      </c>
      <c r="D1336">
        <v>3</v>
      </c>
      <c r="E1336">
        <v>0</v>
      </c>
      <c r="F1336">
        <v>11186.2</v>
      </c>
      <c r="G1336" t="s">
        <v>7</v>
      </c>
      <c r="H1336" t="s">
        <v>6</v>
      </c>
      <c r="I1336" t="s">
        <v>294</v>
      </c>
      <c r="J1336" t="s">
        <v>15</v>
      </c>
      <c r="K1336">
        <f t="shared" si="80"/>
        <v>1972</v>
      </c>
      <c r="L1336" t="s">
        <v>7</v>
      </c>
      <c r="M1336" t="s">
        <v>6</v>
      </c>
      <c r="N1336" t="str">
        <f t="shared" si="81"/>
        <v>R1021</v>
      </c>
      <c r="O1336" t="str">
        <f t="shared" si="82"/>
        <v>3-Sep-1972</v>
      </c>
      <c r="P1336" s="10">
        <v>26545</v>
      </c>
      <c r="Q1336" s="13">
        <v>11186.2</v>
      </c>
      <c r="R1336" s="10">
        <v>45085</v>
      </c>
      <c r="S1336" t="str">
        <f t="shared" si="83"/>
        <v>50</v>
      </c>
    </row>
    <row r="1337" spans="1:19" x14ac:dyDescent="0.3">
      <c r="A1337" t="s">
        <v>1362</v>
      </c>
      <c r="B1337">
        <v>1970</v>
      </c>
      <c r="C1337" t="s">
        <v>13</v>
      </c>
      <c r="D1337">
        <v>14</v>
      </c>
      <c r="E1337">
        <v>2</v>
      </c>
      <c r="F1337">
        <v>11187.66</v>
      </c>
      <c r="G1337" t="s">
        <v>7</v>
      </c>
      <c r="H1337" t="s">
        <v>6</v>
      </c>
      <c r="I1337" t="s">
        <v>18</v>
      </c>
      <c r="J1337" t="s">
        <v>13</v>
      </c>
      <c r="K1337">
        <f t="shared" si="80"/>
        <v>1970</v>
      </c>
      <c r="L1337" t="s">
        <v>7</v>
      </c>
      <c r="M1337" t="s">
        <v>6</v>
      </c>
      <c r="N1337" t="str">
        <f t="shared" si="81"/>
        <v>R1012</v>
      </c>
      <c r="O1337" t="str">
        <f t="shared" si="82"/>
        <v>14-Jun-1970</v>
      </c>
      <c r="P1337" s="10">
        <v>25733</v>
      </c>
      <c r="Q1337" s="13">
        <v>11187.66</v>
      </c>
      <c r="R1337" s="10">
        <v>45085</v>
      </c>
      <c r="S1337" t="str">
        <f t="shared" si="83"/>
        <v>52</v>
      </c>
    </row>
    <row r="1338" spans="1:19" x14ac:dyDescent="0.3">
      <c r="A1338" t="s">
        <v>1363</v>
      </c>
      <c r="B1338">
        <v>1976</v>
      </c>
      <c r="C1338" t="s">
        <v>13</v>
      </c>
      <c r="D1338">
        <v>28</v>
      </c>
      <c r="E1338">
        <v>2</v>
      </c>
      <c r="F1338">
        <v>11217.35</v>
      </c>
      <c r="G1338" t="s">
        <v>7</v>
      </c>
      <c r="H1338" t="s">
        <v>6</v>
      </c>
      <c r="I1338" t="s">
        <v>194</v>
      </c>
      <c r="J1338" t="s">
        <v>13</v>
      </c>
      <c r="K1338">
        <f t="shared" si="80"/>
        <v>1976</v>
      </c>
      <c r="L1338" t="s">
        <v>7</v>
      </c>
      <c r="M1338" t="s">
        <v>6</v>
      </c>
      <c r="N1338" t="str">
        <f t="shared" si="81"/>
        <v>R1025</v>
      </c>
      <c r="O1338" t="str">
        <f t="shared" si="82"/>
        <v>28-Jun-1976</v>
      </c>
      <c r="P1338" s="10">
        <v>27939</v>
      </c>
      <c r="Q1338" s="13">
        <v>11217.35</v>
      </c>
      <c r="R1338" s="10">
        <v>45085</v>
      </c>
      <c r="S1338" t="str">
        <f t="shared" si="83"/>
        <v>46</v>
      </c>
    </row>
    <row r="1339" spans="1:19" x14ac:dyDescent="0.3">
      <c r="A1339" t="s">
        <v>1364</v>
      </c>
      <c r="B1339">
        <v>1969</v>
      </c>
      <c r="C1339" t="s">
        <v>25</v>
      </c>
      <c r="D1339">
        <v>30</v>
      </c>
      <c r="E1339">
        <v>2</v>
      </c>
      <c r="F1339">
        <v>11244.38</v>
      </c>
      <c r="G1339" t="s">
        <v>7</v>
      </c>
      <c r="H1339" t="s">
        <v>11</v>
      </c>
      <c r="I1339" t="s">
        <v>162</v>
      </c>
      <c r="J1339" t="s">
        <v>25</v>
      </c>
      <c r="K1339">
        <f t="shared" si="80"/>
        <v>1969</v>
      </c>
      <c r="L1339" t="s">
        <v>7</v>
      </c>
      <c r="M1339" t="s">
        <v>11</v>
      </c>
      <c r="N1339" t="str">
        <f t="shared" si="81"/>
        <v>R1016</v>
      </c>
      <c r="O1339" t="str">
        <f t="shared" si="82"/>
        <v>30-Dec-1969</v>
      </c>
      <c r="P1339" s="10">
        <v>25567</v>
      </c>
      <c r="Q1339" s="13">
        <v>11244.38</v>
      </c>
      <c r="R1339" s="10">
        <v>45085</v>
      </c>
      <c r="S1339" t="str">
        <f t="shared" si="83"/>
        <v>53</v>
      </c>
    </row>
    <row r="1340" spans="1:19" x14ac:dyDescent="0.3">
      <c r="A1340" t="s">
        <v>1365</v>
      </c>
      <c r="B1340">
        <v>1989</v>
      </c>
      <c r="C1340" t="s">
        <v>25</v>
      </c>
      <c r="D1340">
        <v>17</v>
      </c>
      <c r="E1340">
        <v>3</v>
      </c>
      <c r="F1340">
        <v>11250.43</v>
      </c>
      <c r="G1340" t="s">
        <v>7</v>
      </c>
      <c r="H1340" t="s">
        <v>6</v>
      </c>
      <c r="I1340" t="s">
        <v>529</v>
      </c>
      <c r="J1340" t="s">
        <v>25</v>
      </c>
      <c r="K1340">
        <f t="shared" si="80"/>
        <v>1989</v>
      </c>
      <c r="L1340" t="s">
        <v>7</v>
      </c>
      <c r="M1340" t="s">
        <v>6</v>
      </c>
      <c r="N1340" t="str">
        <f t="shared" si="81"/>
        <v>R1026</v>
      </c>
      <c r="O1340" t="str">
        <f t="shared" si="82"/>
        <v>17-Dec-1989</v>
      </c>
      <c r="P1340" s="10">
        <v>32859</v>
      </c>
      <c r="Q1340" s="13">
        <v>11250.43</v>
      </c>
      <c r="R1340" s="10">
        <v>45085</v>
      </c>
      <c r="S1340" t="str">
        <f t="shared" si="83"/>
        <v>33</v>
      </c>
    </row>
    <row r="1341" spans="1:19" x14ac:dyDescent="0.3">
      <c r="A1341" t="s">
        <v>1366</v>
      </c>
      <c r="B1341">
        <v>1969</v>
      </c>
      <c r="C1341" t="s">
        <v>29</v>
      </c>
      <c r="D1341">
        <v>20</v>
      </c>
      <c r="E1341">
        <v>3</v>
      </c>
      <c r="F1341">
        <v>11253.42</v>
      </c>
      <c r="G1341" t="s">
        <v>7</v>
      </c>
      <c r="H1341" t="s">
        <v>11</v>
      </c>
      <c r="I1341" t="s">
        <v>36</v>
      </c>
      <c r="J1341" t="s">
        <v>29</v>
      </c>
      <c r="K1341">
        <f t="shared" si="80"/>
        <v>1969</v>
      </c>
      <c r="L1341" t="s">
        <v>7</v>
      </c>
      <c r="M1341" t="s">
        <v>11</v>
      </c>
      <c r="N1341" t="str">
        <f t="shared" si="81"/>
        <v>R1011</v>
      </c>
      <c r="O1341" t="str">
        <f t="shared" si="82"/>
        <v>20-Aug-1969</v>
      </c>
      <c r="P1341" s="10">
        <v>25435</v>
      </c>
      <c r="Q1341" s="13">
        <v>11253.42</v>
      </c>
      <c r="R1341" s="10">
        <v>45085</v>
      </c>
      <c r="S1341" t="str">
        <f t="shared" si="83"/>
        <v>53</v>
      </c>
    </row>
    <row r="1342" spans="1:19" x14ac:dyDescent="0.3">
      <c r="A1342" t="s">
        <v>1367</v>
      </c>
      <c r="B1342">
        <v>1981</v>
      </c>
      <c r="C1342" t="s">
        <v>31</v>
      </c>
      <c r="D1342">
        <v>2</v>
      </c>
      <c r="E1342">
        <v>1</v>
      </c>
      <c r="F1342">
        <v>11255.29</v>
      </c>
      <c r="G1342" t="s">
        <v>7</v>
      </c>
      <c r="H1342" t="s">
        <v>11</v>
      </c>
      <c r="I1342" t="s">
        <v>529</v>
      </c>
      <c r="J1342" t="s">
        <v>31</v>
      </c>
      <c r="K1342">
        <f t="shared" si="80"/>
        <v>1981</v>
      </c>
      <c r="L1342" t="s">
        <v>7</v>
      </c>
      <c r="M1342" t="s">
        <v>11</v>
      </c>
      <c r="N1342" t="str">
        <f t="shared" si="81"/>
        <v>R1026</v>
      </c>
      <c r="O1342" t="str">
        <f t="shared" si="82"/>
        <v>2-Oct-1981</v>
      </c>
      <c r="P1342" s="10">
        <v>29861</v>
      </c>
      <c r="Q1342" s="13">
        <v>11255.29</v>
      </c>
      <c r="R1342" s="10">
        <v>45085</v>
      </c>
      <c r="S1342" t="str">
        <f t="shared" si="83"/>
        <v>41</v>
      </c>
    </row>
    <row r="1343" spans="1:19" x14ac:dyDescent="0.3">
      <c r="A1343" t="s">
        <v>1368</v>
      </c>
      <c r="B1343">
        <v>1969</v>
      </c>
      <c r="C1343" t="s">
        <v>31</v>
      </c>
      <c r="D1343">
        <v>11</v>
      </c>
      <c r="E1343">
        <v>3</v>
      </c>
      <c r="F1343">
        <v>11264.54</v>
      </c>
      <c r="G1343" t="s">
        <v>7</v>
      </c>
      <c r="H1343" t="s">
        <v>6</v>
      </c>
      <c r="I1343" t="s">
        <v>36</v>
      </c>
      <c r="J1343" t="s">
        <v>31</v>
      </c>
      <c r="K1343">
        <f t="shared" si="80"/>
        <v>1969</v>
      </c>
      <c r="L1343" t="s">
        <v>7</v>
      </c>
      <c r="M1343" t="s">
        <v>6</v>
      </c>
      <c r="N1343" t="str">
        <f t="shared" si="81"/>
        <v>R1011</v>
      </c>
      <c r="O1343" t="str">
        <f t="shared" si="82"/>
        <v>11-Oct-1969</v>
      </c>
      <c r="P1343" s="10">
        <v>25487</v>
      </c>
      <c r="Q1343" s="13">
        <v>11264.54</v>
      </c>
      <c r="R1343" s="10">
        <v>45085</v>
      </c>
      <c r="S1343" t="str">
        <f t="shared" si="83"/>
        <v>53</v>
      </c>
    </row>
    <row r="1344" spans="1:19" x14ac:dyDescent="0.3">
      <c r="A1344" t="s">
        <v>1369</v>
      </c>
      <c r="B1344">
        <v>1971</v>
      </c>
      <c r="C1344" t="s">
        <v>25</v>
      </c>
      <c r="D1344">
        <v>26</v>
      </c>
      <c r="E1344">
        <v>0</v>
      </c>
      <c r="F1344">
        <v>11265.71</v>
      </c>
      <c r="G1344" t="s">
        <v>7</v>
      </c>
      <c r="H1344" t="s">
        <v>11</v>
      </c>
      <c r="I1344" t="s">
        <v>194</v>
      </c>
      <c r="J1344" t="s">
        <v>25</v>
      </c>
      <c r="K1344">
        <f t="shared" si="80"/>
        <v>1971</v>
      </c>
      <c r="L1344" t="s">
        <v>7</v>
      </c>
      <c r="M1344" t="s">
        <v>11</v>
      </c>
      <c r="N1344" t="str">
        <f t="shared" si="81"/>
        <v>R1025</v>
      </c>
      <c r="O1344" t="str">
        <f t="shared" si="82"/>
        <v>26-Dec-1971</v>
      </c>
      <c r="P1344" s="10">
        <v>26293</v>
      </c>
      <c r="Q1344" s="13">
        <v>11265.71</v>
      </c>
      <c r="R1344" s="10">
        <v>45085</v>
      </c>
      <c r="S1344" t="str">
        <f t="shared" si="83"/>
        <v>51</v>
      </c>
    </row>
    <row r="1345" spans="1:19" x14ac:dyDescent="0.3">
      <c r="A1345" t="s">
        <v>1370</v>
      </c>
      <c r="B1345">
        <v>2004</v>
      </c>
      <c r="C1345" t="s">
        <v>31</v>
      </c>
      <c r="D1345">
        <v>4</v>
      </c>
      <c r="E1345">
        <v>1</v>
      </c>
      <c r="F1345">
        <v>11272.33</v>
      </c>
      <c r="G1345" t="s">
        <v>7</v>
      </c>
      <c r="H1345" t="s">
        <v>6</v>
      </c>
      <c r="I1345" t="s">
        <v>160</v>
      </c>
      <c r="J1345" t="s">
        <v>31</v>
      </c>
      <c r="K1345">
        <f t="shared" si="80"/>
        <v>2004</v>
      </c>
      <c r="L1345" t="s">
        <v>7</v>
      </c>
      <c r="M1345" t="s">
        <v>6</v>
      </c>
      <c r="N1345" t="str">
        <f t="shared" si="81"/>
        <v>R1019</v>
      </c>
      <c r="O1345" t="str">
        <f t="shared" si="82"/>
        <v>4-Oct-2004</v>
      </c>
      <c r="P1345" s="10">
        <v>38264</v>
      </c>
      <c r="Q1345" s="13">
        <v>11272.33</v>
      </c>
      <c r="R1345" s="10">
        <v>45085</v>
      </c>
      <c r="S1345" t="str">
        <f t="shared" si="83"/>
        <v>18</v>
      </c>
    </row>
    <row r="1346" spans="1:19" x14ac:dyDescent="0.3">
      <c r="A1346" t="s">
        <v>1371</v>
      </c>
      <c r="B1346">
        <v>1967</v>
      </c>
      <c r="C1346" t="s">
        <v>13</v>
      </c>
      <c r="D1346">
        <v>14</v>
      </c>
      <c r="E1346">
        <v>0</v>
      </c>
      <c r="F1346">
        <v>11286.54</v>
      </c>
      <c r="G1346" t="s">
        <v>7</v>
      </c>
      <c r="H1346" t="s">
        <v>7</v>
      </c>
      <c r="I1346" t="s">
        <v>241</v>
      </c>
      <c r="J1346" t="s">
        <v>13</v>
      </c>
      <c r="K1346">
        <f t="shared" si="80"/>
        <v>1967</v>
      </c>
      <c r="L1346" t="s">
        <v>7</v>
      </c>
      <c r="M1346" t="s">
        <v>7</v>
      </c>
      <c r="N1346" t="str">
        <f t="shared" si="81"/>
        <v>R1024</v>
      </c>
      <c r="O1346" t="str">
        <f t="shared" si="82"/>
        <v>14-Jun-1967</v>
      </c>
      <c r="P1346" s="10">
        <v>24637</v>
      </c>
      <c r="Q1346" s="13">
        <v>11286.54</v>
      </c>
      <c r="R1346" s="10">
        <v>45085</v>
      </c>
      <c r="S1346" t="str">
        <f t="shared" si="83"/>
        <v>55</v>
      </c>
    </row>
    <row r="1347" spans="1:19" x14ac:dyDescent="0.3">
      <c r="A1347" t="s">
        <v>1372</v>
      </c>
      <c r="B1347">
        <v>1970</v>
      </c>
      <c r="C1347" t="s">
        <v>13</v>
      </c>
      <c r="D1347">
        <v>22</v>
      </c>
      <c r="E1347">
        <v>3</v>
      </c>
      <c r="F1347">
        <v>11289.11</v>
      </c>
      <c r="G1347" t="s">
        <v>7</v>
      </c>
      <c r="H1347" t="s">
        <v>11</v>
      </c>
      <c r="I1347" t="s">
        <v>18</v>
      </c>
      <c r="J1347" t="s">
        <v>13</v>
      </c>
      <c r="K1347">
        <f t="shared" ref="K1347:K1410" si="84">INT(IF(ISBLANK(B1347),AVERAGE($B$2:$B$2344),B1347))</f>
        <v>1970</v>
      </c>
      <c r="L1347" t="s">
        <v>7</v>
      </c>
      <c r="M1347" t="s">
        <v>11</v>
      </c>
      <c r="N1347" t="str">
        <f t="shared" ref="N1347:N1410" si="85">IF(ISBLANK(I1347),"Unknown",I1347)</f>
        <v>R1012</v>
      </c>
      <c r="O1347" t="str">
        <f t="shared" ref="O1347:O1410" si="86">CONCATENATE(D1347,"-",J1347,"-",K1347)</f>
        <v>22-Jun-1970</v>
      </c>
      <c r="P1347" s="10">
        <v>25741</v>
      </c>
      <c r="Q1347" s="13">
        <v>11289.11</v>
      </c>
      <c r="R1347" s="10">
        <v>45085</v>
      </c>
      <c r="S1347" t="str">
        <f t="shared" ref="S1347:S1410" si="87">TEXT($R$2-P1347,"Y")</f>
        <v>52</v>
      </c>
    </row>
    <row r="1348" spans="1:19" x14ac:dyDescent="0.3">
      <c r="A1348" t="s">
        <v>1373</v>
      </c>
      <c r="B1348">
        <v>1988</v>
      </c>
      <c r="C1348" t="s">
        <v>10</v>
      </c>
      <c r="D1348">
        <v>14</v>
      </c>
      <c r="E1348">
        <v>3</v>
      </c>
      <c r="F1348">
        <v>11294.57</v>
      </c>
      <c r="G1348" t="s">
        <v>7</v>
      </c>
      <c r="H1348" t="s">
        <v>11</v>
      </c>
      <c r="I1348" t="s">
        <v>626</v>
      </c>
      <c r="J1348" t="s">
        <v>10</v>
      </c>
      <c r="K1348">
        <f t="shared" si="84"/>
        <v>1988</v>
      </c>
      <c r="L1348" t="s">
        <v>7</v>
      </c>
      <c r="M1348" t="s">
        <v>11</v>
      </c>
      <c r="N1348" t="str">
        <f t="shared" si="85"/>
        <v>R1022</v>
      </c>
      <c r="O1348" t="str">
        <f t="shared" si="86"/>
        <v>14-Nov-1988</v>
      </c>
      <c r="P1348" s="10">
        <v>32461</v>
      </c>
      <c r="Q1348" s="13">
        <v>11294.57</v>
      </c>
      <c r="R1348" s="10">
        <v>45085</v>
      </c>
      <c r="S1348" t="str">
        <f t="shared" si="87"/>
        <v>34</v>
      </c>
    </row>
    <row r="1349" spans="1:19" x14ac:dyDescent="0.3">
      <c r="A1349" t="s">
        <v>1374</v>
      </c>
      <c r="B1349">
        <v>1972</v>
      </c>
      <c r="C1349" t="s">
        <v>15</v>
      </c>
      <c r="D1349">
        <v>25</v>
      </c>
      <c r="E1349">
        <v>4</v>
      </c>
      <c r="F1349">
        <v>11299.34</v>
      </c>
      <c r="G1349" t="s">
        <v>7</v>
      </c>
      <c r="H1349" t="s">
        <v>6</v>
      </c>
      <c r="I1349" t="s">
        <v>36</v>
      </c>
      <c r="J1349" t="s">
        <v>15</v>
      </c>
      <c r="K1349">
        <f t="shared" si="84"/>
        <v>1972</v>
      </c>
      <c r="L1349" t="s">
        <v>7</v>
      </c>
      <c r="M1349" t="s">
        <v>6</v>
      </c>
      <c r="N1349" t="str">
        <f t="shared" si="85"/>
        <v>R1011</v>
      </c>
      <c r="O1349" t="str">
        <f t="shared" si="86"/>
        <v>25-Sep-1972</v>
      </c>
      <c r="P1349" s="10">
        <v>26567</v>
      </c>
      <c r="Q1349" s="13">
        <v>11299.34</v>
      </c>
      <c r="R1349" s="10">
        <v>45085</v>
      </c>
      <c r="S1349" t="str">
        <f t="shared" si="87"/>
        <v>50</v>
      </c>
    </row>
    <row r="1350" spans="1:19" x14ac:dyDescent="0.3">
      <c r="A1350" t="s">
        <v>1375</v>
      </c>
      <c r="B1350">
        <v>1968</v>
      </c>
      <c r="C1350" t="s">
        <v>31</v>
      </c>
      <c r="D1350">
        <v>6</v>
      </c>
      <c r="E1350">
        <v>1</v>
      </c>
      <c r="F1350">
        <v>11305.93</v>
      </c>
      <c r="G1350" t="s">
        <v>7</v>
      </c>
      <c r="H1350" t="s">
        <v>11</v>
      </c>
      <c r="I1350" t="s">
        <v>18</v>
      </c>
      <c r="J1350" t="s">
        <v>31</v>
      </c>
      <c r="K1350">
        <f t="shared" si="84"/>
        <v>1968</v>
      </c>
      <c r="L1350" t="s">
        <v>7</v>
      </c>
      <c r="M1350" t="s">
        <v>11</v>
      </c>
      <c r="N1350" t="str">
        <f t="shared" si="85"/>
        <v>R1012</v>
      </c>
      <c r="O1350" t="str">
        <f t="shared" si="86"/>
        <v>6-Oct-1968</v>
      </c>
      <c r="P1350" s="10">
        <v>25117</v>
      </c>
      <c r="Q1350" s="13">
        <v>11305.93</v>
      </c>
      <c r="R1350" s="10">
        <v>45085</v>
      </c>
      <c r="S1350" t="str">
        <f t="shared" si="87"/>
        <v>54</v>
      </c>
    </row>
    <row r="1351" spans="1:19" x14ac:dyDescent="0.3">
      <c r="A1351" t="s">
        <v>1376</v>
      </c>
      <c r="B1351">
        <v>1963</v>
      </c>
      <c r="C1351" t="s">
        <v>10</v>
      </c>
      <c r="D1351">
        <v>22</v>
      </c>
      <c r="E1351">
        <v>0</v>
      </c>
      <c r="F1351">
        <v>11312.33</v>
      </c>
      <c r="G1351" t="s">
        <v>7</v>
      </c>
      <c r="H1351" t="s">
        <v>7</v>
      </c>
      <c r="I1351" t="s">
        <v>18</v>
      </c>
      <c r="J1351" t="s">
        <v>10</v>
      </c>
      <c r="K1351">
        <f t="shared" si="84"/>
        <v>1963</v>
      </c>
      <c r="L1351" t="s">
        <v>7</v>
      </c>
      <c r="M1351" t="s">
        <v>7</v>
      </c>
      <c r="N1351" t="str">
        <f t="shared" si="85"/>
        <v>R1012</v>
      </c>
      <c r="O1351" t="str">
        <f t="shared" si="86"/>
        <v>22-Nov-1963</v>
      </c>
      <c r="P1351" s="10">
        <v>23337</v>
      </c>
      <c r="Q1351" s="13">
        <v>11312.33</v>
      </c>
      <c r="R1351" s="10">
        <v>45085</v>
      </c>
      <c r="S1351" t="str">
        <f t="shared" si="87"/>
        <v>59</v>
      </c>
    </row>
    <row r="1352" spans="1:19" x14ac:dyDescent="0.3">
      <c r="A1352" t="s">
        <v>1377</v>
      </c>
      <c r="B1352">
        <v>1995</v>
      </c>
      <c r="C1352" t="s">
        <v>25</v>
      </c>
      <c r="D1352">
        <v>10</v>
      </c>
      <c r="E1352">
        <v>0</v>
      </c>
      <c r="F1352">
        <v>11318.57</v>
      </c>
      <c r="G1352" t="s">
        <v>7</v>
      </c>
      <c r="H1352" t="s">
        <v>6</v>
      </c>
      <c r="I1352" t="s">
        <v>529</v>
      </c>
      <c r="J1352" t="s">
        <v>25</v>
      </c>
      <c r="K1352">
        <f t="shared" si="84"/>
        <v>1995</v>
      </c>
      <c r="L1352" t="s">
        <v>7</v>
      </c>
      <c r="M1352" t="s">
        <v>6</v>
      </c>
      <c r="N1352" t="str">
        <f t="shared" si="85"/>
        <v>R1026</v>
      </c>
      <c r="O1352" t="str">
        <f t="shared" si="86"/>
        <v>10-Dec-1995</v>
      </c>
      <c r="P1352" s="10">
        <v>35043</v>
      </c>
      <c r="Q1352" s="13">
        <v>11318.57</v>
      </c>
      <c r="R1352" s="10">
        <v>45085</v>
      </c>
      <c r="S1352" t="str">
        <f t="shared" si="87"/>
        <v>27</v>
      </c>
    </row>
    <row r="1353" spans="1:19" x14ac:dyDescent="0.3">
      <c r="A1353" t="s">
        <v>1378</v>
      </c>
      <c r="B1353">
        <v>1963</v>
      </c>
      <c r="C1353" t="s">
        <v>5</v>
      </c>
      <c r="D1353">
        <v>11</v>
      </c>
      <c r="E1353">
        <v>0</v>
      </c>
      <c r="F1353">
        <v>11319.12</v>
      </c>
      <c r="G1353" t="s">
        <v>7</v>
      </c>
      <c r="H1353" t="s">
        <v>11</v>
      </c>
      <c r="I1353" t="s">
        <v>18</v>
      </c>
      <c r="J1353" t="s">
        <v>5</v>
      </c>
      <c r="K1353">
        <f t="shared" si="84"/>
        <v>1963</v>
      </c>
      <c r="L1353" t="s">
        <v>7</v>
      </c>
      <c r="M1353" t="s">
        <v>11</v>
      </c>
      <c r="N1353" t="str">
        <f t="shared" si="85"/>
        <v>R1012</v>
      </c>
      <c r="O1353" t="str">
        <f t="shared" si="86"/>
        <v>11-Jul-1963</v>
      </c>
      <c r="P1353" s="10">
        <v>23203</v>
      </c>
      <c r="Q1353" s="13">
        <v>11319.12</v>
      </c>
      <c r="R1353" s="10">
        <v>45085</v>
      </c>
      <c r="S1353" t="str">
        <f t="shared" si="87"/>
        <v>59</v>
      </c>
    </row>
    <row r="1354" spans="1:19" x14ac:dyDescent="0.3">
      <c r="A1354" t="s">
        <v>1379</v>
      </c>
      <c r="B1354">
        <v>2002</v>
      </c>
      <c r="C1354" t="s">
        <v>15</v>
      </c>
      <c r="D1354">
        <v>20</v>
      </c>
      <c r="E1354">
        <v>0</v>
      </c>
      <c r="F1354">
        <v>11321.49</v>
      </c>
      <c r="G1354" t="s">
        <v>7</v>
      </c>
      <c r="H1354" t="s">
        <v>7</v>
      </c>
      <c r="I1354" t="s">
        <v>18</v>
      </c>
      <c r="J1354" t="s">
        <v>15</v>
      </c>
      <c r="K1354">
        <f t="shared" si="84"/>
        <v>2002</v>
      </c>
      <c r="L1354" t="s">
        <v>7</v>
      </c>
      <c r="M1354" t="s">
        <v>7</v>
      </c>
      <c r="N1354" t="str">
        <f t="shared" si="85"/>
        <v>R1012</v>
      </c>
      <c r="O1354" t="str">
        <f t="shared" si="86"/>
        <v>20-Sep-2002</v>
      </c>
      <c r="P1354" s="10">
        <v>37519</v>
      </c>
      <c r="Q1354" s="13">
        <v>11321.49</v>
      </c>
      <c r="R1354" s="10">
        <v>45085</v>
      </c>
      <c r="S1354" t="str">
        <f t="shared" si="87"/>
        <v>20</v>
      </c>
    </row>
    <row r="1355" spans="1:19" x14ac:dyDescent="0.3">
      <c r="A1355" t="s">
        <v>1380</v>
      </c>
      <c r="B1355">
        <v>1989</v>
      </c>
      <c r="C1355" t="s">
        <v>29</v>
      </c>
      <c r="D1355">
        <v>19</v>
      </c>
      <c r="E1355">
        <v>1</v>
      </c>
      <c r="F1355">
        <v>11326.71</v>
      </c>
      <c r="G1355" t="s">
        <v>7</v>
      </c>
      <c r="H1355" t="s">
        <v>7</v>
      </c>
      <c r="I1355" t="s">
        <v>8</v>
      </c>
      <c r="J1355" t="s">
        <v>29</v>
      </c>
      <c r="K1355">
        <f t="shared" si="84"/>
        <v>1989</v>
      </c>
      <c r="L1355" t="s">
        <v>7</v>
      </c>
      <c r="M1355" t="s">
        <v>7</v>
      </c>
      <c r="N1355" t="str">
        <f t="shared" si="85"/>
        <v>R1013</v>
      </c>
      <c r="O1355" t="str">
        <f t="shared" si="86"/>
        <v>19-Aug-1989</v>
      </c>
      <c r="P1355" s="10">
        <v>32739</v>
      </c>
      <c r="Q1355" s="13">
        <v>11326.71</v>
      </c>
      <c r="R1355" s="10">
        <v>45085</v>
      </c>
      <c r="S1355" t="str">
        <f t="shared" si="87"/>
        <v>33</v>
      </c>
    </row>
    <row r="1356" spans="1:19" x14ac:dyDescent="0.3">
      <c r="A1356" t="s">
        <v>1381</v>
      </c>
      <c r="B1356">
        <v>1968</v>
      </c>
      <c r="C1356" t="s">
        <v>10</v>
      </c>
      <c r="D1356">
        <v>2</v>
      </c>
      <c r="E1356">
        <v>0</v>
      </c>
      <c r="F1356">
        <v>11344.32</v>
      </c>
      <c r="G1356" t="s">
        <v>7</v>
      </c>
      <c r="H1356" t="s">
        <v>6</v>
      </c>
      <c r="I1356" t="s">
        <v>194</v>
      </c>
      <c r="J1356" t="s">
        <v>10</v>
      </c>
      <c r="K1356">
        <f t="shared" si="84"/>
        <v>1968</v>
      </c>
      <c r="L1356" t="s">
        <v>7</v>
      </c>
      <c r="M1356" t="s">
        <v>6</v>
      </c>
      <c r="N1356" t="str">
        <f t="shared" si="85"/>
        <v>R1025</v>
      </c>
      <c r="O1356" t="str">
        <f t="shared" si="86"/>
        <v>2-Nov-1968</v>
      </c>
      <c r="P1356" s="10">
        <v>25144</v>
      </c>
      <c r="Q1356" s="13">
        <v>11344.32</v>
      </c>
      <c r="R1356" s="10">
        <v>45085</v>
      </c>
      <c r="S1356" t="str">
        <f t="shared" si="87"/>
        <v>54</v>
      </c>
    </row>
    <row r="1357" spans="1:19" x14ac:dyDescent="0.3">
      <c r="A1357" t="s">
        <v>1382</v>
      </c>
      <c r="B1357">
        <v>1964</v>
      </c>
      <c r="C1357" t="s">
        <v>5</v>
      </c>
      <c r="D1357">
        <v>12</v>
      </c>
      <c r="E1357">
        <v>0</v>
      </c>
      <c r="F1357">
        <v>11345.52</v>
      </c>
      <c r="G1357" t="s">
        <v>7</v>
      </c>
      <c r="H1357" t="s">
        <v>7</v>
      </c>
      <c r="I1357" t="s">
        <v>36</v>
      </c>
      <c r="J1357" t="s">
        <v>5</v>
      </c>
      <c r="K1357">
        <f t="shared" si="84"/>
        <v>1964</v>
      </c>
      <c r="L1357" t="s">
        <v>7</v>
      </c>
      <c r="M1357" t="s">
        <v>7</v>
      </c>
      <c r="N1357" t="str">
        <f t="shared" si="85"/>
        <v>R1011</v>
      </c>
      <c r="O1357" t="str">
        <f t="shared" si="86"/>
        <v>12-Jul-1964</v>
      </c>
      <c r="P1357" s="10">
        <v>23570</v>
      </c>
      <c r="Q1357" s="13">
        <v>11345.52</v>
      </c>
      <c r="R1357" s="10">
        <v>45085</v>
      </c>
      <c r="S1357" t="str">
        <f t="shared" si="87"/>
        <v>58</v>
      </c>
    </row>
    <row r="1358" spans="1:19" x14ac:dyDescent="0.3">
      <c r="A1358" t="s">
        <v>1383</v>
      </c>
      <c r="B1358">
        <v>1965</v>
      </c>
      <c r="C1358" t="s">
        <v>10</v>
      </c>
      <c r="D1358">
        <v>29</v>
      </c>
      <c r="E1358">
        <v>0</v>
      </c>
      <c r="F1358">
        <v>11353.23</v>
      </c>
      <c r="G1358" t="s">
        <v>7</v>
      </c>
      <c r="H1358" t="s">
        <v>11</v>
      </c>
      <c r="I1358" t="s">
        <v>18</v>
      </c>
      <c r="J1358" t="s">
        <v>10</v>
      </c>
      <c r="K1358">
        <f t="shared" si="84"/>
        <v>1965</v>
      </c>
      <c r="L1358" t="s">
        <v>7</v>
      </c>
      <c r="M1358" t="s">
        <v>11</v>
      </c>
      <c r="N1358" t="str">
        <f t="shared" si="85"/>
        <v>R1012</v>
      </c>
      <c r="O1358" t="str">
        <f t="shared" si="86"/>
        <v>29-Nov-1965</v>
      </c>
      <c r="P1358" s="10">
        <v>24075</v>
      </c>
      <c r="Q1358" s="13">
        <v>11353.23</v>
      </c>
      <c r="R1358" s="10">
        <v>45085</v>
      </c>
      <c r="S1358" t="str">
        <f t="shared" si="87"/>
        <v>57</v>
      </c>
    </row>
    <row r="1359" spans="1:19" x14ac:dyDescent="0.3">
      <c r="A1359" t="s">
        <v>1384</v>
      </c>
      <c r="B1359">
        <v>1965</v>
      </c>
      <c r="C1359" t="s">
        <v>15</v>
      </c>
      <c r="D1359">
        <v>26</v>
      </c>
      <c r="E1359">
        <v>0</v>
      </c>
      <c r="F1359">
        <v>11356.66</v>
      </c>
      <c r="G1359" t="s">
        <v>7</v>
      </c>
      <c r="H1359" t="s">
        <v>7</v>
      </c>
      <c r="I1359" t="s">
        <v>18</v>
      </c>
      <c r="J1359" t="s">
        <v>15</v>
      </c>
      <c r="K1359">
        <f t="shared" si="84"/>
        <v>1965</v>
      </c>
      <c r="L1359" t="s">
        <v>7</v>
      </c>
      <c r="M1359" t="s">
        <v>7</v>
      </c>
      <c r="N1359" t="str">
        <f t="shared" si="85"/>
        <v>R1012</v>
      </c>
      <c r="O1359" t="str">
        <f t="shared" si="86"/>
        <v>26-Sep-1965</v>
      </c>
      <c r="P1359" s="10">
        <v>24011</v>
      </c>
      <c r="Q1359" s="13">
        <v>11356.66</v>
      </c>
      <c r="R1359" s="10">
        <v>45085</v>
      </c>
      <c r="S1359" t="str">
        <f t="shared" si="87"/>
        <v>57</v>
      </c>
    </row>
    <row r="1360" spans="1:19" x14ac:dyDescent="0.3">
      <c r="A1360" t="s">
        <v>1385</v>
      </c>
      <c r="B1360">
        <v>1964</v>
      </c>
      <c r="C1360" t="s">
        <v>5</v>
      </c>
      <c r="D1360">
        <v>4</v>
      </c>
      <c r="E1360">
        <v>0</v>
      </c>
      <c r="F1360">
        <v>11362.76</v>
      </c>
      <c r="G1360" t="s">
        <v>7</v>
      </c>
      <c r="H1360" t="s">
        <v>11</v>
      </c>
      <c r="I1360" t="s">
        <v>36</v>
      </c>
      <c r="J1360" t="s">
        <v>5</v>
      </c>
      <c r="K1360">
        <f t="shared" si="84"/>
        <v>1964</v>
      </c>
      <c r="L1360" t="s">
        <v>7</v>
      </c>
      <c r="M1360" t="s">
        <v>11</v>
      </c>
      <c r="N1360" t="str">
        <f t="shared" si="85"/>
        <v>R1011</v>
      </c>
      <c r="O1360" t="str">
        <f t="shared" si="86"/>
        <v>4-Jul-1964</v>
      </c>
      <c r="P1360" s="10">
        <v>23562</v>
      </c>
      <c r="Q1360" s="13">
        <v>11362.76</v>
      </c>
      <c r="R1360" s="10">
        <v>45085</v>
      </c>
      <c r="S1360" t="str">
        <f t="shared" si="87"/>
        <v>58</v>
      </c>
    </row>
    <row r="1361" spans="1:19" x14ac:dyDescent="0.3">
      <c r="A1361" t="s">
        <v>1386</v>
      </c>
      <c r="B1361">
        <v>1964</v>
      </c>
      <c r="C1361" t="s">
        <v>5</v>
      </c>
      <c r="D1361">
        <v>3</v>
      </c>
      <c r="E1361">
        <v>0</v>
      </c>
      <c r="F1361">
        <v>11363.28</v>
      </c>
      <c r="G1361" t="s">
        <v>7</v>
      </c>
      <c r="H1361" t="s">
        <v>11</v>
      </c>
      <c r="I1361" t="s">
        <v>8</v>
      </c>
      <c r="J1361" t="s">
        <v>5</v>
      </c>
      <c r="K1361">
        <f t="shared" si="84"/>
        <v>1964</v>
      </c>
      <c r="L1361" t="s">
        <v>7</v>
      </c>
      <c r="M1361" t="s">
        <v>11</v>
      </c>
      <c r="N1361" t="str">
        <f t="shared" si="85"/>
        <v>R1013</v>
      </c>
      <c r="O1361" t="str">
        <f t="shared" si="86"/>
        <v>3-Jul-1964</v>
      </c>
      <c r="P1361" s="10">
        <v>23561</v>
      </c>
      <c r="Q1361" s="13">
        <v>11363.28</v>
      </c>
      <c r="R1361" s="10">
        <v>45085</v>
      </c>
      <c r="S1361" t="str">
        <f t="shared" si="87"/>
        <v>58</v>
      </c>
    </row>
    <row r="1362" spans="1:19" x14ac:dyDescent="0.3">
      <c r="A1362" t="s">
        <v>1387</v>
      </c>
      <c r="B1362">
        <v>1964</v>
      </c>
      <c r="C1362" t="s">
        <v>25</v>
      </c>
      <c r="D1362">
        <v>13</v>
      </c>
      <c r="E1362">
        <v>0</v>
      </c>
      <c r="F1362">
        <v>11365.95</v>
      </c>
      <c r="G1362" t="s">
        <v>7</v>
      </c>
      <c r="H1362" t="s">
        <v>6</v>
      </c>
      <c r="I1362" t="s">
        <v>36</v>
      </c>
      <c r="J1362" t="s">
        <v>25</v>
      </c>
      <c r="K1362">
        <f t="shared" si="84"/>
        <v>1964</v>
      </c>
      <c r="L1362" t="s">
        <v>7</v>
      </c>
      <c r="M1362" t="s">
        <v>6</v>
      </c>
      <c r="N1362" t="str">
        <f t="shared" si="85"/>
        <v>R1011</v>
      </c>
      <c r="O1362" t="str">
        <f t="shared" si="86"/>
        <v>13-Dec-1964</v>
      </c>
      <c r="P1362" s="10">
        <v>23724</v>
      </c>
      <c r="Q1362" s="13">
        <v>11365.95</v>
      </c>
      <c r="R1362" s="10">
        <v>45085</v>
      </c>
      <c r="S1362" t="str">
        <f t="shared" si="87"/>
        <v>58</v>
      </c>
    </row>
    <row r="1363" spans="1:19" x14ac:dyDescent="0.3">
      <c r="A1363" t="s">
        <v>1388</v>
      </c>
      <c r="B1363">
        <v>1979</v>
      </c>
      <c r="C1363" t="s">
        <v>13</v>
      </c>
      <c r="D1363">
        <v>7</v>
      </c>
      <c r="E1363">
        <v>2</v>
      </c>
      <c r="F1363">
        <v>11369.39</v>
      </c>
      <c r="G1363" t="s">
        <v>7</v>
      </c>
      <c r="H1363" t="s">
        <v>11</v>
      </c>
      <c r="I1363" t="s">
        <v>529</v>
      </c>
      <c r="J1363" t="s">
        <v>13</v>
      </c>
      <c r="K1363">
        <f t="shared" si="84"/>
        <v>1979</v>
      </c>
      <c r="L1363" t="s">
        <v>7</v>
      </c>
      <c r="M1363" t="s">
        <v>11</v>
      </c>
      <c r="N1363" t="str">
        <f t="shared" si="85"/>
        <v>R1026</v>
      </c>
      <c r="O1363" t="str">
        <f t="shared" si="86"/>
        <v>7-Jun-1979</v>
      </c>
      <c r="P1363" s="10">
        <v>29013</v>
      </c>
      <c r="Q1363" s="13">
        <v>11369.39</v>
      </c>
      <c r="R1363" s="10">
        <v>45085</v>
      </c>
      <c r="S1363" t="str">
        <f t="shared" si="87"/>
        <v>44</v>
      </c>
    </row>
    <row r="1364" spans="1:19" x14ac:dyDescent="0.3">
      <c r="A1364" t="s">
        <v>1389</v>
      </c>
      <c r="B1364">
        <v>1972</v>
      </c>
      <c r="C1364" t="s">
        <v>25</v>
      </c>
      <c r="D1364">
        <v>6</v>
      </c>
      <c r="E1364">
        <v>0</v>
      </c>
      <c r="F1364">
        <v>11378.57</v>
      </c>
      <c r="G1364" t="s">
        <v>7</v>
      </c>
      <c r="H1364" t="s">
        <v>6</v>
      </c>
      <c r="I1364" t="s">
        <v>194</v>
      </c>
      <c r="J1364" t="s">
        <v>25</v>
      </c>
      <c r="K1364">
        <f t="shared" si="84"/>
        <v>1972</v>
      </c>
      <c r="L1364" t="s">
        <v>7</v>
      </c>
      <c r="M1364" t="s">
        <v>6</v>
      </c>
      <c r="N1364" t="str">
        <f t="shared" si="85"/>
        <v>R1025</v>
      </c>
      <c r="O1364" t="str">
        <f t="shared" si="86"/>
        <v>6-Dec-1972</v>
      </c>
      <c r="P1364" s="10">
        <v>26639</v>
      </c>
      <c r="Q1364" s="13">
        <v>11378.57</v>
      </c>
      <c r="R1364" s="10">
        <v>45085</v>
      </c>
      <c r="S1364" t="str">
        <f t="shared" si="87"/>
        <v>50</v>
      </c>
    </row>
    <row r="1365" spans="1:19" x14ac:dyDescent="0.3">
      <c r="A1365" t="s">
        <v>1390</v>
      </c>
      <c r="B1365">
        <v>1964</v>
      </c>
      <c r="C1365" t="s">
        <v>13</v>
      </c>
      <c r="D1365">
        <v>13</v>
      </c>
      <c r="E1365">
        <v>0</v>
      </c>
      <c r="F1365">
        <v>11381.33</v>
      </c>
      <c r="G1365" t="s">
        <v>7</v>
      </c>
      <c r="H1365" t="s">
        <v>6</v>
      </c>
      <c r="I1365" t="s">
        <v>8</v>
      </c>
      <c r="J1365" t="s">
        <v>13</v>
      </c>
      <c r="K1365">
        <f t="shared" si="84"/>
        <v>1964</v>
      </c>
      <c r="L1365" t="s">
        <v>7</v>
      </c>
      <c r="M1365" t="s">
        <v>6</v>
      </c>
      <c r="N1365" t="str">
        <f t="shared" si="85"/>
        <v>R1013</v>
      </c>
      <c r="O1365" t="str">
        <f t="shared" si="86"/>
        <v>13-Jun-1964</v>
      </c>
      <c r="P1365" s="10">
        <v>23541</v>
      </c>
      <c r="Q1365" s="13">
        <v>11381.33</v>
      </c>
      <c r="R1365" s="10">
        <v>45085</v>
      </c>
      <c r="S1365" t="str">
        <f t="shared" si="87"/>
        <v>58</v>
      </c>
    </row>
    <row r="1366" spans="1:19" x14ac:dyDescent="0.3">
      <c r="A1366" t="s">
        <v>1391</v>
      </c>
      <c r="B1366">
        <v>1997</v>
      </c>
      <c r="C1366" t="s">
        <v>5</v>
      </c>
      <c r="D1366">
        <v>28</v>
      </c>
      <c r="E1366">
        <v>0</v>
      </c>
      <c r="F1366">
        <v>11388.27</v>
      </c>
      <c r="G1366" t="s">
        <v>7</v>
      </c>
      <c r="H1366" t="s">
        <v>6</v>
      </c>
      <c r="I1366" t="s">
        <v>529</v>
      </c>
      <c r="J1366" t="s">
        <v>5</v>
      </c>
      <c r="K1366">
        <f t="shared" si="84"/>
        <v>1997</v>
      </c>
      <c r="L1366" t="s">
        <v>7</v>
      </c>
      <c r="M1366" t="s">
        <v>6</v>
      </c>
      <c r="N1366" t="str">
        <f t="shared" si="85"/>
        <v>R1026</v>
      </c>
      <c r="O1366" t="str">
        <f t="shared" si="86"/>
        <v>28-Jul-1997</v>
      </c>
      <c r="P1366" s="10">
        <v>35639</v>
      </c>
      <c r="Q1366" s="13">
        <v>11388.27</v>
      </c>
      <c r="R1366" s="10">
        <v>45085</v>
      </c>
      <c r="S1366" t="str">
        <f t="shared" si="87"/>
        <v>25</v>
      </c>
    </row>
    <row r="1367" spans="1:19" x14ac:dyDescent="0.3">
      <c r="A1367" t="s">
        <v>1392</v>
      </c>
      <c r="B1367">
        <v>1967</v>
      </c>
      <c r="C1367" t="s">
        <v>25</v>
      </c>
      <c r="D1367">
        <v>19</v>
      </c>
      <c r="E1367">
        <v>1</v>
      </c>
      <c r="F1367">
        <v>11394.07</v>
      </c>
      <c r="G1367" t="s">
        <v>7</v>
      </c>
      <c r="H1367" t="s">
        <v>11</v>
      </c>
      <c r="I1367" t="s">
        <v>164</v>
      </c>
      <c r="J1367" t="s">
        <v>25</v>
      </c>
      <c r="K1367">
        <f t="shared" si="84"/>
        <v>1967</v>
      </c>
      <c r="L1367" t="s">
        <v>7</v>
      </c>
      <c r="M1367" t="s">
        <v>11</v>
      </c>
      <c r="N1367" t="str">
        <f t="shared" si="85"/>
        <v>R1018</v>
      </c>
      <c r="O1367" t="str">
        <f t="shared" si="86"/>
        <v>19-Dec-1967</v>
      </c>
      <c r="P1367" s="10">
        <v>24825</v>
      </c>
      <c r="Q1367" s="13">
        <v>11394.07</v>
      </c>
      <c r="R1367" s="10">
        <v>45085</v>
      </c>
      <c r="S1367" t="str">
        <f t="shared" si="87"/>
        <v>55</v>
      </c>
    </row>
    <row r="1368" spans="1:19" x14ac:dyDescent="0.3">
      <c r="A1368" t="s">
        <v>1393</v>
      </c>
      <c r="B1368">
        <v>1970</v>
      </c>
      <c r="C1368" t="s">
        <v>31</v>
      </c>
      <c r="D1368">
        <v>2</v>
      </c>
      <c r="E1368">
        <v>2</v>
      </c>
      <c r="F1368">
        <v>11396.9</v>
      </c>
      <c r="G1368" t="s">
        <v>7</v>
      </c>
      <c r="H1368" t="s">
        <v>7</v>
      </c>
      <c r="I1368" t="s">
        <v>241</v>
      </c>
      <c r="J1368" t="s">
        <v>31</v>
      </c>
      <c r="K1368">
        <f t="shared" si="84"/>
        <v>1970</v>
      </c>
      <c r="L1368" t="s">
        <v>7</v>
      </c>
      <c r="M1368" t="s">
        <v>7</v>
      </c>
      <c r="N1368" t="str">
        <f t="shared" si="85"/>
        <v>R1024</v>
      </c>
      <c r="O1368" t="str">
        <f t="shared" si="86"/>
        <v>2-Oct-1970</v>
      </c>
      <c r="P1368" s="10">
        <v>25843</v>
      </c>
      <c r="Q1368" s="13">
        <v>11396.9</v>
      </c>
      <c r="R1368" s="10">
        <v>45085</v>
      </c>
      <c r="S1368" t="str">
        <f t="shared" si="87"/>
        <v>52</v>
      </c>
    </row>
    <row r="1369" spans="1:19" x14ac:dyDescent="0.3">
      <c r="A1369" t="s">
        <v>1394</v>
      </c>
      <c r="B1369">
        <v>1970</v>
      </c>
      <c r="C1369" t="s">
        <v>31</v>
      </c>
      <c r="D1369">
        <v>7</v>
      </c>
      <c r="E1369">
        <v>3</v>
      </c>
      <c r="F1369">
        <v>11411.69</v>
      </c>
      <c r="G1369" t="s">
        <v>7</v>
      </c>
      <c r="H1369" t="s">
        <v>6</v>
      </c>
      <c r="I1369" t="s">
        <v>36</v>
      </c>
      <c r="J1369" t="s">
        <v>31</v>
      </c>
      <c r="K1369">
        <f t="shared" si="84"/>
        <v>1970</v>
      </c>
      <c r="L1369" t="s">
        <v>7</v>
      </c>
      <c r="M1369" t="s">
        <v>6</v>
      </c>
      <c r="N1369" t="str">
        <f t="shared" si="85"/>
        <v>R1011</v>
      </c>
      <c r="O1369" t="str">
        <f t="shared" si="86"/>
        <v>7-Oct-1970</v>
      </c>
      <c r="P1369" s="10">
        <v>25848</v>
      </c>
      <c r="Q1369" s="13">
        <v>11411.69</v>
      </c>
      <c r="R1369" s="10">
        <v>45085</v>
      </c>
      <c r="S1369" t="str">
        <f t="shared" si="87"/>
        <v>52</v>
      </c>
    </row>
    <row r="1370" spans="1:19" x14ac:dyDescent="0.3">
      <c r="A1370" t="s">
        <v>1395</v>
      </c>
      <c r="B1370">
        <v>1983</v>
      </c>
      <c r="C1370" t="s">
        <v>31</v>
      </c>
      <c r="D1370">
        <v>23</v>
      </c>
      <c r="E1370">
        <v>3</v>
      </c>
      <c r="F1370">
        <v>11412.02</v>
      </c>
      <c r="G1370" t="s">
        <v>7</v>
      </c>
      <c r="H1370" t="s">
        <v>11</v>
      </c>
      <c r="I1370" t="s">
        <v>294</v>
      </c>
      <c r="J1370" t="s">
        <v>31</v>
      </c>
      <c r="K1370">
        <f t="shared" si="84"/>
        <v>1983</v>
      </c>
      <c r="L1370" t="s">
        <v>7</v>
      </c>
      <c r="M1370" t="s">
        <v>11</v>
      </c>
      <c r="N1370" t="str">
        <f t="shared" si="85"/>
        <v>R1021</v>
      </c>
      <c r="O1370" t="str">
        <f t="shared" si="86"/>
        <v>23-Oct-1983</v>
      </c>
      <c r="P1370" s="10">
        <v>30612</v>
      </c>
      <c r="Q1370" s="13">
        <v>11412.02</v>
      </c>
      <c r="R1370" s="10">
        <v>45085</v>
      </c>
      <c r="S1370" t="str">
        <f t="shared" si="87"/>
        <v>39</v>
      </c>
    </row>
    <row r="1371" spans="1:19" x14ac:dyDescent="0.3">
      <c r="A1371" t="s">
        <v>1396</v>
      </c>
      <c r="B1371">
        <v>1985</v>
      </c>
      <c r="C1371" t="s">
        <v>13</v>
      </c>
      <c r="D1371">
        <v>9</v>
      </c>
      <c r="E1371">
        <v>3</v>
      </c>
      <c r="F1371">
        <v>11419.49</v>
      </c>
      <c r="G1371" t="s">
        <v>7</v>
      </c>
      <c r="H1371" t="s">
        <v>11</v>
      </c>
      <c r="I1371" t="s">
        <v>18</v>
      </c>
      <c r="J1371" t="s">
        <v>13</v>
      </c>
      <c r="K1371">
        <f t="shared" si="84"/>
        <v>1985</v>
      </c>
      <c r="L1371" t="s">
        <v>7</v>
      </c>
      <c r="M1371" t="s">
        <v>11</v>
      </c>
      <c r="N1371" t="str">
        <f t="shared" si="85"/>
        <v>R1012</v>
      </c>
      <c r="O1371" t="str">
        <f t="shared" si="86"/>
        <v>9-Jun-1985</v>
      </c>
      <c r="P1371" s="10">
        <v>31207</v>
      </c>
      <c r="Q1371" s="13">
        <v>11419.49</v>
      </c>
      <c r="R1371" s="10">
        <v>45085</v>
      </c>
      <c r="S1371" t="str">
        <f t="shared" si="87"/>
        <v>37</v>
      </c>
    </row>
    <row r="1372" spans="1:19" x14ac:dyDescent="0.3">
      <c r="A1372" t="s">
        <v>1397</v>
      </c>
      <c r="B1372">
        <v>1980</v>
      </c>
      <c r="C1372" t="s">
        <v>5</v>
      </c>
      <c r="D1372">
        <v>17</v>
      </c>
      <c r="E1372">
        <v>2</v>
      </c>
      <c r="F1372">
        <v>11435.74</v>
      </c>
      <c r="G1372" t="s">
        <v>7</v>
      </c>
      <c r="H1372" t="s">
        <v>7</v>
      </c>
      <c r="I1372" t="s">
        <v>294</v>
      </c>
      <c r="J1372" t="s">
        <v>5</v>
      </c>
      <c r="K1372">
        <f t="shared" si="84"/>
        <v>1980</v>
      </c>
      <c r="L1372" t="s">
        <v>7</v>
      </c>
      <c r="M1372" t="s">
        <v>7</v>
      </c>
      <c r="N1372" t="str">
        <f t="shared" si="85"/>
        <v>R1021</v>
      </c>
      <c r="O1372" t="str">
        <f t="shared" si="86"/>
        <v>17-Jul-1980</v>
      </c>
      <c r="P1372" s="10">
        <v>29419</v>
      </c>
      <c r="Q1372" s="13">
        <v>11435.74</v>
      </c>
      <c r="R1372" s="10">
        <v>45085</v>
      </c>
      <c r="S1372" t="str">
        <f t="shared" si="87"/>
        <v>42</v>
      </c>
    </row>
    <row r="1373" spans="1:19" x14ac:dyDescent="0.3">
      <c r="A1373" t="s">
        <v>1398</v>
      </c>
      <c r="B1373">
        <v>1971</v>
      </c>
      <c r="C1373" t="s">
        <v>15</v>
      </c>
      <c r="D1373">
        <v>12</v>
      </c>
      <c r="E1373">
        <v>3</v>
      </c>
      <c r="F1373">
        <v>11436.74</v>
      </c>
      <c r="G1373" t="s">
        <v>7</v>
      </c>
      <c r="H1373" t="s">
        <v>7</v>
      </c>
      <c r="I1373" t="s">
        <v>18</v>
      </c>
      <c r="J1373" t="s">
        <v>15</v>
      </c>
      <c r="K1373">
        <f t="shared" si="84"/>
        <v>1971</v>
      </c>
      <c r="L1373" t="s">
        <v>7</v>
      </c>
      <c r="M1373" t="s">
        <v>7</v>
      </c>
      <c r="N1373" t="str">
        <f t="shared" si="85"/>
        <v>R1012</v>
      </c>
      <c r="O1373" t="str">
        <f t="shared" si="86"/>
        <v>12-Sep-1971</v>
      </c>
      <c r="P1373" s="10">
        <v>26188</v>
      </c>
      <c r="Q1373" s="13">
        <v>11436.74</v>
      </c>
      <c r="R1373" s="10">
        <v>45085</v>
      </c>
      <c r="S1373" t="str">
        <f t="shared" si="87"/>
        <v>51</v>
      </c>
    </row>
    <row r="1374" spans="1:19" x14ac:dyDescent="0.3">
      <c r="A1374" t="s">
        <v>1399</v>
      </c>
      <c r="B1374">
        <v>1966</v>
      </c>
      <c r="C1374" t="s">
        <v>13</v>
      </c>
      <c r="D1374">
        <v>14</v>
      </c>
      <c r="E1374">
        <v>0</v>
      </c>
      <c r="F1374">
        <v>11454.02</v>
      </c>
      <c r="G1374" t="s">
        <v>7</v>
      </c>
      <c r="H1374" t="s">
        <v>11</v>
      </c>
      <c r="I1374" t="s">
        <v>18</v>
      </c>
      <c r="J1374" t="s">
        <v>13</v>
      </c>
      <c r="K1374">
        <f t="shared" si="84"/>
        <v>1966</v>
      </c>
      <c r="L1374" t="s">
        <v>7</v>
      </c>
      <c r="M1374" t="s">
        <v>11</v>
      </c>
      <c r="N1374" t="str">
        <f t="shared" si="85"/>
        <v>R1012</v>
      </c>
      <c r="O1374" t="str">
        <f t="shared" si="86"/>
        <v>14-Jun-1966</v>
      </c>
      <c r="P1374" s="10">
        <v>24272</v>
      </c>
      <c r="Q1374" s="13">
        <v>11454.02</v>
      </c>
      <c r="R1374" s="10">
        <v>45085</v>
      </c>
      <c r="S1374" t="str">
        <f t="shared" si="87"/>
        <v>56</v>
      </c>
    </row>
    <row r="1375" spans="1:19" x14ac:dyDescent="0.3">
      <c r="A1375" t="s">
        <v>1400</v>
      </c>
      <c r="B1375">
        <v>1965</v>
      </c>
      <c r="C1375" t="s">
        <v>13</v>
      </c>
      <c r="D1375">
        <v>23</v>
      </c>
      <c r="E1375">
        <v>0</v>
      </c>
      <c r="F1375">
        <v>11455.28</v>
      </c>
      <c r="G1375" t="s">
        <v>7</v>
      </c>
      <c r="H1375" t="s">
        <v>6</v>
      </c>
      <c r="I1375" t="s">
        <v>36</v>
      </c>
      <c r="J1375" t="s">
        <v>13</v>
      </c>
      <c r="K1375">
        <f t="shared" si="84"/>
        <v>1965</v>
      </c>
      <c r="L1375" t="s">
        <v>7</v>
      </c>
      <c r="M1375" t="s">
        <v>6</v>
      </c>
      <c r="N1375" t="str">
        <f t="shared" si="85"/>
        <v>R1011</v>
      </c>
      <c r="O1375" t="str">
        <f t="shared" si="86"/>
        <v>23-Jun-1965</v>
      </c>
      <c r="P1375" s="10">
        <v>23916</v>
      </c>
      <c r="Q1375" s="13">
        <v>11455.28</v>
      </c>
      <c r="R1375" s="10">
        <v>45085</v>
      </c>
      <c r="S1375" t="str">
        <f t="shared" si="87"/>
        <v>57</v>
      </c>
    </row>
    <row r="1376" spans="1:19" x14ac:dyDescent="0.3">
      <c r="A1376" t="s">
        <v>1401</v>
      </c>
      <c r="B1376">
        <v>1966</v>
      </c>
      <c r="C1376" t="s">
        <v>15</v>
      </c>
      <c r="D1376">
        <v>7</v>
      </c>
      <c r="E1376">
        <v>0</v>
      </c>
      <c r="F1376">
        <v>11478.14</v>
      </c>
      <c r="G1376" t="s">
        <v>7</v>
      </c>
      <c r="H1376" t="s">
        <v>6</v>
      </c>
      <c r="I1376" t="s">
        <v>194</v>
      </c>
      <c r="J1376" t="s">
        <v>15</v>
      </c>
      <c r="K1376">
        <f t="shared" si="84"/>
        <v>1966</v>
      </c>
      <c r="L1376" t="s">
        <v>7</v>
      </c>
      <c r="M1376" t="s">
        <v>6</v>
      </c>
      <c r="N1376" t="str">
        <f t="shared" si="85"/>
        <v>R1025</v>
      </c>
      <c r="O1376" t="str">
        <f t="shared" si="86"/>
        <v>7-Sep-1966</v>
      </c>
      <c r="P1376" s="10">
        <v>24357</v>
      </c>
      <c r="Q1376" s="13">
        <v>11478.14</v>
      </c>
      <c r="R1376" s="10">
        <v>45085</v>
      </c>
      <c r="S1376" t="str">
        <f t="shared" si="87"/>
        <v>56</v>
      </c>
    </row>
    <row r="1377" spans="1:19" x14ac:dyDescent="0.3">
      <c r="A1377" t="s">
        <v>1402</v>
      </c>
      <c r="B1377">
        <v>2004</v>
      </c>
      <c r="C1377" t="s">
        <v>15</v>
      </c>
      <c r="D1377">
        <v>10</v>
      </c>
      <c r="E1377">
        <v>0</v>
      </c>
      <c r="F1377">
        <v>11482.63</v>
      </c>
      <c r="G1377" t="s">
        <v>7</v>
      </c>
      <c r="H1377" t="s">
        <v>6</v>
      </c>
      <c r="I1377" t="s">
        <v>8</v>
      </c>
      <c r="J1377" t="s">
        <v>15</v>
      </c>
      <c r="K1377">
        <f t="shared" si="84"/>
        <v>2004</v>
      </c>
      <c r="L1377" t="s">
        <v>7</v>
      </c>
      <c r="M1377" t="s">
        <v>6</v>
      </c>
      <c r="N1377" t="str">
        <f t="shared" si="85"/>
        <v>R1013</v>
      </c>
      <c r="O1377" t="str">
        <f t="shared" si="86"/>
        <v>10-Sep-2004</v>
      </c>
      <c r="P1377" s="10">
        <v>38240</v>
      </c>
      <c r="Q1377" s="13">
        <v>11482.63</v>
      </c>
      <c r="R1377" s="10">
        <v>45085</v>
      </c>
      <c r="S1377" t="str">
        <f t="shared" si="87"/>
        <v>18</v>
      </c>
    </row>
    <row r="1378" spans="1:19" x14ac:dyDescent="0.3">
      <c r="A1378" t="s">
        <v>1403</v>
      </c>
      <c r="B1378">
        <v>1970</v>
      </c>
      <c r="C1378" t="s">
        <v>31</v>
      </c>
      <c r="D1378">
        <v>13</v>
      </c>
      <c r="E1378">
        <v>3</v>
      </c>
      <c r="F1378">
        <v>11488.32</v>
      </c>
      <c r="G1378" t="s">
        <v>7</v>
      </c>
      <c r="H1378" t="s">
        <v>11</v>
      </c>
      <c r="I1378" t="s">
        <v>270</v>
      </c>
      <c r="J1378" t="s">
        <v>31</v>
      </c>
      <c r="K1378">
        <f t="shared" si="84"/>
        <v>1970</v>
      </c>
      <c r="L1378" t="s">
        <v>7</v>
      </c>
      <c r="M1378" t="s">
        <v>11</v>
      </c>
      <c r="N1378" t="str">
        <f t="shared" si="85"/>
        <v>R1014</v>
      </c>
      <c r="O1378" t="str">
        <f t="shared" si="86"/>
        <v>13-Oct-1970</v>
      </c>
      <c r="P1378" s="10">
        <v>25854</v>
      </c>
      <c r="Q1378" s="13">
        <v>11488.32</v>
      </c>
      <c r="R1378" s="10">
        <v>45085</v>
      </c>
      <c r="S1378" t="str">
        <f t="shared" si="87"/>
        <v>52</v>
      </c>
    </row>
    <row r="1379" spans="1:19" x14ac:dyDescent="0.3">
      <c r="A1379" t="s">
        <v>1404</v>
      </c>
      <c r="B1379">
        <v>1983</v>
      </c>
      <c r="C1379" t="s">
        <v>13</v>
      </c>
      <c r="D1379">
        <v>7</v>
      </c>
      <c r="E1379">
        <v>3</v>
      </c>
      <c r="F1379">
        <v>11492.46</v>
      </c>
      <c r="G1379" t="s">
        <v>7</v>
      </c>
      <c r="H1379" t="s">
        <v>7</v>
      </c>
      <c r="I1379" t="s">
        <v>529</v>
      </c>
      <c r="J1379" t="s">
        <v>13</v>
      </c>
      <c r="K1379">
        <f t="shared" si="84"/>
        <v>1983</v>
      </c>
      <c r="L1379" t="s">
        <v>7</v>
      </c>
      <c r="M1379" t="s">
        <v>7</v>
      </c>
      <c r="N1379" t="str">
        <f t="shared" si="85"/>
        <v>R1026</v>
      </c>
      <c r="O1379" t="str">
        <f t="shared" si="86"/>
        <v>7-Jun-1983</v>
      </c>
      <c r="P1379" s="10">
        <v>30474</v>
      </c>
      <c r="Q1379" s="13">
        <v>11492.46</v>
      </c>
      <c r="R1379" s="10">
        <v>45085</v>
      </c>
      <c r="S1379" t="str">
        <f t="shared" si="87"/>
        <v>40</v>
      </c>
    </row>
    <row r="1380" spans="1:19" x14ac:dyDescent="0.3">
      <c r="A1380" t="s">
        <v>1405</v>
      </c>
      <c r="B1380">
        <v>1969</v>
      </c>
      <c r="C1380" t="s">
        <v>29</v>
      </c>
      <c r="D1380">
        <v>11</v>
      </c>
      <c r="E1380">
        <v>0</v>
      </c>
      <c r="F1380">
        <v>11497.69</v>
      </c>
      <c r="G1380" t="s">
        <v>7</v>
      </c>
      <c r="H1380" t="s">
        <v>11</v>
      </c>
      <c r="I1380" t="s">
        <v>18</v>
      </c>
      <c r="J1380" t="s">
        <v>29</v>
      </c>
      <c r="K1380">
        <f t="shared" si="84"/>
        <v>1969</v>
      </c>
      <c r="L1380" t="s">
        <v>7</v>
      </c>
      <c r="M1380" t="s">
        <v>11</v>
      </c>
      <c r="N1380" t="str">
        <f t="shared" si="85"/>
        <v>R1012</v>
      </c>
      <c r="O1380" t="str">
        <f t="shared" si="86"/>
        <v>11-Aug-1969</v>
      </c>
      <c r="P1380" s="10">
        <v>25426</v>
      </c>
      <c r="Q1380" s="13">
        <v>11497.69</v>
      </c>
      <c r="R1380" s="10">
        <v>45085</v>
      </c>
      <c r="S1380" t="str">
        <f t="shared" si="87"/>
        <v>53</v>
      </c>
    </row>
    <row r="1381" spans="1:19" x14ac:dyDescent="0.3">
      <c r="A1381" t="s">
        <v>1406</v>
      </c>
      <c r="B1381">
        <v>1989</v>
      </c>
      <c r="C1381" t="s">
        <v>31</v>
      </c>
      <c r="D1381">
        <v>6</v>
      </c>
      <c r="E1381">
        <v>3</v>
      </c>
      <c r="F1381">
        <v>11511.61</v>
      </c>
      <c r="G1381" t="s">
        <v>7</v>
      </c>
      <c r="H1381" t="s">
        <v>7</v>
      </c>
      <c r="I1381" t="s">
        <v>529</v>
      </c>
      <c r="J1381" t="s">
        <v>31</v>
      </c>
      <c r="K1381">
        <f t="shared" si="84"/>
        <v>1989</v>
      </c>
      <c r="L1381" t="s">
        <v>7</v>
      </c>
      <c r="M1381" t="s">
        <v>7</v>
      </c>
      <c r="N1381" t="str">
        <f t="shared" si="85"/>
        <v>R1026</v>
      </c>
      <c r="O1381" t="str">
        <f t="shared" si="86"/>
        <v>6-Oct-1989</v>
      </c>
      <c r="P1381" s="10">
        <v>32787</v>
      </c>
      <c r="Q1381" s="13">
        <v>11511.61</v>
      </c>
      <c r="R1381" s="10">
        <v>45085</v>
      </c>
      <c r="S1381" t="str">
        <f t="shared" si="87"/>
        <v>33</v>
      </c>
    </row>
    <row r="1382" spans="1:19" x14ac:dyDescent="0.3">
      <c r="A1382" t="s">
        <v>1407</v>
      </c>
      <c r="B1382">
        <v>1968</v>
      </c>
      <c r="C1382" t="s">
        <v>13</v>
      </c>
      <c r="D1382">
        <v>24</v>
      </c>
      <c r="E1382">
        <v>1</v>
      </c>
      <c r="F1382">
        <v>11512.41</v>
      </c>
      <c r="G1382" t="s">
        <v>7</v>
      </c>
      <c r="H1382" t="s">
        <v>11</v>
      </c>
      <c r="I1382" t="s">
        <v>241</v>
      </c>
      <c r="J1382" t="s">
        <v>13</v>
      </c>
      <c r="K1382">
        <f t="shared" si="84"/>
        <v>1968</v>
      </c>
      <c r="L1382" t="s">
        <v>7</v>
      </c>
      <c r="M1382" t="s">
        <v>11</v>
      </c>
      <c r="N1382" t="str">
        <f t="shared" si="85"/>
        <v>R1024</v>
      </c>
      <c r="O1382" t="str">
        <f t="shared" si="86"/>
        <v>24-Jun-1968</v>
      </c>
      <c r="P1382" s="10">
        <v>25013</v>
      </c>
      <c r="Q1382" s="13">
        <v>11512.41</v>
      </c>
      <c r="R1382" s="10">
        <v>45085</v>
      </c>
      <c r="S1382" t="str">
        <f t="shared" si="87"/>
        <v>54</v>
      </c>
    </row>
    <row r="1383" spans="1:19" x14ac:dyDescent="0.3">
      <c r="A1383" t="s">
        <v>1408</v>
      </c>
      <c r="B1383">
        <v>1971</v>
      </c>
      <c r="C1383" t="s">
        <v>25</v>
      </c>
      <c r="D1383">
        <v>19</v>
      </c>
      <c r="E1383">
        <v>4</v>
      </c>
      <c r="F1383">
        <v>11520.1</v>
      </c>
      <c r="G1383" t="s">
        <v>7</v>
      </c>
      <c r="H1383" t="s">
        <v>11</v>
      </c>
      <c r="I1383" t="s">
        <v>18</v>
      </c>
      <c r="J1383" t="s">
        <v>25</v>
      </c>
      <c r="K1383">
        <f t="shared" si="84"/>
        <v>1971</v>
      </c>
      <c r="L1383" t="s">
        <v>7</v>
      </c>
      <c r="M1383" t="s">
        <v>11</v>
      </c>
      <c r="N1383" t="str">
        <f t="shared" si="85"/>
        <v>R1012</v>
      </c>
      <c r="O1383" t="str">
        <f t="shared" si="86"/>
        <v>19-Dec-1971</v>
      </c>
      <c r="P1383" s="10">
        <v>26286</v>
      </c>
      <c r="Q1383" s="13">
        <v>11520.1</v>
      </c>
      <c r="R1383" s="10">
        <v>45085</v>
      </c>
      <c r="S1383" t="str">
        <f t="shared" si="87"/>
        <v>51</v>
      </c>
    </row>
    <row r="1384" spans="1:19" x14ac:dyDescent="0.3">
      <c r="A1384" t="s">
        <v>1409</v>
      </c>
      <c r="B1384">
        <v>1988</v>
      </c>
      <c r="C1384" t="s">
        <v>13</v>
      </c>
      <c r="D1384">
        <v>12</v>
      </c>
      <c r="E1384">
        <v>3</v>
      </c>
      <c r="F1384">
        <v>11524.25</v>
      </c>
      <c r="G1384" t="s">
        <v>7</v>
      </c>
      <c r="H1384" t="s">
        <v>11</v>
      </c>
      <c r="I1384" t="s">
        <v>529</v>
      </c>
      <c r="J1384" t="s">
        <v>13</v>
      </c>
      <c r="K1384">
        <f t="shared" si="84"/>
        <v>1988</v>
      </c>
      <c r="L1384" t="s">
        <v>7</v>
      </c>
      <c r="M1384" t="s">
        <v>11</v>
      </c>
      <c r="N1384" t="str">
        <f t="shared" si="85"/>
        <v>R1026</v>
      </c>
      <c r="O1384" t="str">
        <f t="shared" si="86"/>
        <v>12-Jun-1988</v>
      </c>
      <c r="P1384" s="10">
        <v>32306</v>
      </c>
      <c r="Q1384" s="13">
        <v>11524.25</v>
      </c>
      <c r="R1384" s="10">
        <v>45085</v>
      </c>
      <c r="S1384" t="str">
        <f t="shared" si="87"/>
        <v>34</v>
      </c>
    </row>
    <row r="1385" spans="1:19" x14ac:dyDescent="0.3">
      <c r="A1385" t="s">
        <v>1410</v>
      </c>
      <c r="B1385">
        <v>1970</v>
      </c>
      <c r="C1385" t="s">
        <v>5</v>
      </c>
      <c r="D1385">
        <v>23</v>
      </c>
      <c r="E1385">
        <v>0</v>
      </c>
      <c r="F1385">
        <v>11530.12</v>
      </c>
      <c r="G1385" t="s">
        <v>7</v>
      </c>
      <c r="H1385" t="s">
        <v>11</v>
      </c>
      <c r="I1385" t="s">
        <v>18</v>
      </c>
      <c r="J1385" t="s">
        <v>5</v>
      </c>
      <c r="K1385">
        <f t="shared" si="84"/>
        <v>1970</v>
      </c>
      <c r="L1385" t="s">
        <v>7</v>
      </c>
      <c r="M1385" t="s">
        <v>11</v>
      </c>
      <c r="N1385" t="str">
        <f t="shared" si="85"/>
        <v>R1012</v>
      </c>
      <c r="O1385" t="str">
        <f t="shared" si="86"/>
        <v>23-Jul-1970</v>
      </c>
      <c r="P1385" s="10">
        <v>25772</v>
      </c>
      <c r="Q1385" s="13">
        <v>11530.12</v>
      </c>
      <c r="R1385" s="10">
        <v>45085</v>
      </c>
      <c r="S1385" t="str">
        <f t="shared" si="87"/>
        <v>52</v>
      </c>
    </row>
    <row r="1386" spans="1:19" x14ac:dyDescent="0.3">
      <c r="A1386" t="s">
        <v>1411</v>
      </c>
      <c r="B1386">
        <v>1965</v>
      </c>
      <c r="C1386" t="s">
        <v>31</v>
      </c>
      <c r="D1386">
        <v>3</v>
      </c>
      <c r="E1386">
        <v>0</v>
      </c>
      <c r="F1386">
        <v>11534.87</v>
      </c>
      <c r="G1386" t="s">
        <v>7</v>
      </c>
      <c r="H1386" t="s">
        <v>11</v>
      </c>
      <c r="I1386" t="s">
        <v>350</v>
      </c>
      <c r="J1386" t="s">
        <v>31</v>
      </c>
      <c r="K1386">
        <f t="shared" si="84"/>
        <v>1965</v>
      </c>
      <c r="L1386" t="s">
        <v>7</v>
      </c>
      <c r="M1386" t="s">
        <v>11</v>
      </c>
      <c r="N1386" t="str">
        <f t="shared" si="85"/>
        <v>R1017</v>
      </c>
      <c r="O1386" t="str">
        <f t="shared" si="86"/>
        <v>3-Oct-1965</v>
      </c>
      <c r="P1386" s="10">
        <v>24018</v>
      </c>
      <c r="Q1386" s="13">
        <v>11534.87</v>
      </c>
      <c r="R1386" s="10">
        <v>45085</v>
      </c>
      <c r="S1386" t="str">
        <f t="shared" si="87"/>
        <v>57</v>
      </c>
    </row>
    <row r="1387" spans="1:19" x14ac:dyDescent="0.3">
      <c r="A1387" t="s">
        <v>1412</v>
      </c>
      <c r="B1387">
        <v>1968</v>
      </c>
      <c r="C1387" t="s">
        <v>10</v>
      </c>
      <c r="D1387">
        <v>14</v>
      </c>
      <c r="E1387">
        <v>2</v>
      </c>
      <c r="F1387">
        <v>11538.42</v>
      </c>
      <c r="G1387" t="s">
        <v>7</v>
      </c>
      <c r="H1387" t="s">
        <v>11</v>
      </c>
      <c r="I1387" t="s">
        <v>36</v>
      </c>
      <c r="J1387" t="s">
        <v>10</v>
      </c>
      <c r="K1387">
        <f t="shared" si="84"/>
        <v>1968</v>
      </c>
      <c r="L1387" t="s">
        <v>7</v>
      </c>
      <c r="M1387" t="s">
        <v>11</v>
      </c>
      <c r="N1387" t="str">
        <f t="shared" si="85"/>
        <v>R1011</v>
      </c>
      <c r="O1387" t="str">
        <f t="shared" si="86"/>
        <v>14-Nov-1968</v>
      </c>
      <c r="P1387" s="10">
        <v>25156</v>
      </c>
      <c r="Q1387" s="13">
        <v>11538.42</v>
      </c>
      <c r="R1387" s="10">
        <v>45085</v>
      </c>
      <c r="S1387" t="str">
        <f t="shared" si="87"/>
        <v>54</v>
      </c>
    </row>
    <row r="1388" spans="1:19" x14ac:dyDescent="0.3">
      <c r="A1388" t="s">
        <v>1413</v>
      </c>
      <c r="B1388">
        <v>1971</v>
      </c>
      <c r="C1388" t="s">
        <v>25</v>
      </c>
      <c r="D1388">
        <v>1</v>
      </c>
      <c r="E1388">
        <v>0</v>
      </c>
      <c r="F1388">
        <v>11540.25</v>
      </c>
      <c r="G1388" t="s">
        <v>7</v>
      </c>
      <c r="H1388" t="s">
        <v>11</v>
      </c>
      <c r="I1388" t="s">
        <v>18</v>
      </c>
      <c r="J1388" t="s">
        <v>25</v>
      </c>
      <c r="K1388">
        <f t="shared" si="84"/>
        <v>1971</v>
      </c>
      <c r="L1388" t="s">
        <v>7</v>
      </c>
      <c r="M1388" t="s">
        <v>11</v>
      </c>
      <c r="N1388" t="str">
        <f t="shared" si="85"/>
        <v>R1012</v>
      </c>
      <c r="O1388" t="str">
        <f t="shared" si="86"/>
        <v>1-Dec-1971</v>
      </c>
      <c r="P1388" s="10">
        <v>26268</v>
      </c>
      <c r="Q1388" s="13">
        <v>11540.25</v>
      </c>
      <c r="R1388" s="10">
        <v>45085</v>
      </c>
      <c r="S1388" t="str">
        <f t="shared" si="87"/>
        <v>51</v>
      </c>
    </row>
    <row r="1389" spans="1:19" x14ac:dyDescent="0.3">
      <c r="A1389" t="s">
        <v>1414</v>
      </c>
      <c r="B1389">
        <v>1973</v>
      </c>
      <c r="C1389" t="s">
        <v>5</v>
      </c>
      <c r="D1389">
        <v>23</v>
      </c>
      <c r="E1389">
        <v>5</v>
      </c>
      <c r="F1389">
        <v>11552.9</v>
      </c>
      <c r="G1389" t="s">
        <v>7</v>
      </c>
      <c r="H1389" t="s">
        <v>6</v>
      </c>
      <c r="I1389" t="s">
        <v>36</v>
      </c>
      <c r="J1389" t="s">
        <v>5</v>
      </c>
      <c r="K1389">
        <f t="shared" si="84"/>
        <v>1973</v>
      </c>
      <c r="L1389" t="s">
        <v>7</v>
      </c>
      <c r="M1389" t="s">
        <v>6</v>
      </c>
      <c r="N1389" t="str">
        <f t="shared" si="85"/>
        <v>R1011</v>
      </c>
      <c r="O1389" t="str">
        <f t="shared" si="86"/>
        <v>23-Jul-1973</v>
      </c>
      <c r="P1389" s="10">
        <v>26868</v>
      </c>
      <c r="Q1389" s="13">
        <v>11552.9</v>
      </c>
      <c r="R1389" s="10">
        <v>45085</v>
      </c>
      <c r="S1389" t="str">
        <f t="shared" si="87"/>
        <v>49</v>
      </c>
    </row>
    <row r="1390" spans="1:19" x14ac:dyDescent="0.3">
      <c r="A1390" t="s">
        <v>1415</v>
      </c>
      <c r="B1390">
        <v>1965</v>
      </c>
      <c r="C1390" t="s">
        <v>31</v>
      </c>
      <c r="D1390">
        <v>27</v>
      </c>
      <c r="E1390">
        <v>1</v>
      </c>
      <c r="F1390">
        <v>11554.22</v>
      </c>
      <c r="G1390" t="s">
        <v>7</v>
      </c>
      <c r="H1390" t="s">
        <v>11</v>
      </c>
      <c r="I1390" t="s">
        <v>8</v>
      </c>
      <c r="J1390" t="s">
        <v>31</v>
      </c>
      <c r="K1390">
        <f t="shared" si="84"/>
        <v>1965</v>
      </c>
      <c r="L1390" t="s">
        <v>7</v>
      </c>
      <c r="M1390" t="s">
        <v>11</v>
      </c>
      <c r="N1390" t="str">
        <f t="shared" si="85"/>
        <v>R1013</v>
      </c>
      <c r="O1390" t="str">
        <f t="shared" si="86"/>
        <v>27-Oct-1965</v>
      </c>
      <c r="P1390" s="10">
        <v>24042</v>
      </c>
      <c r="Q1390" s="13">
        <v>11554.22</v>
      </c>
      <c r="R1390" s="10">
        <v>45085</v>
      </c>
      <c r="S1390" t="str">
        <f t="shared" si="87"/>
        <v>57</v>
      </c>
    </row>
    <row r="1391" spans="1:19" x14ac:dyDescent="0.3">
      <c r="A1391" t="s">
        <v>1416</v>
      </c>
      <c r="B1391">
        <v>1965</v>
      </c>
      <c r="C1391" t="s">
        <v>25</v>
      </c>
      <c r="D1391">
        <v>25</v>
      </c>
      <c r="E1391">
        <v>0</v>
      </c>
      <c r="F1391">
        <v>11566.3</v>
      </c>
      <c r="G1391" t="s">
        <v>7</v>
      </c>
      <c r="H1391" t="s">
        <v>7</v>
      </c>
      <c r="I1391" t="s">
        <v>162</v>
      </c>
      <c r="J1391" t="s">
        <v>25</v>
      </c>
      <c r="K1391">
        <f t="shared" si="84"/>
        <v>1965</v>
      </c>
      <c r="L1391" t="s">
        <v>7</v>
      </c>
      <c r="M1391" t="s">
        <v>7</v>
      </c>
      <c r="N1391" t="str">
        <f t="shared" si="85"/>
        <v>R1016</v>
      </c>
      <c r="O1391" t="str">
        <f t="shared" si="86"/>
        <v>25-Dec-1965</v>
      </c>
      <c r="P1391" s="10">
        <v>24101</v>
      </c>
      <c r="Q1391" s="13">
        <v>11566.3</v>
      </c>
      <c r="R1391" s="10">
        <v>45085</v>
      </c>
      <c r="S1391" t="str">
        <f t="shared" si="87"/>
        <v>57</v>
      </c>
    </row>
    <row r="1392" spans="1:19" x14ac:dyDescent="0.3">
      <c r="A1392" t="s">
        <v>1417</v>
      </c>
      <c r="B1392">
        <v>1965</v>
      </c>
      <c r="C1392" t="s">
        <v>10</v>
      </c>
      <c r="D1392">
        <v>6</v>
      </c>
      <c r="E1392">
        <v>1</v>
      </c>
      <c r="F1392">
        <v>11576.13</v>
      </c>
      <c r="G1392" t="s">
        <v>7</v>
      </c>
      <c r="H1392" t="s">
        <v>7</v>
      </c>
      <c r="I1392" t="s">
        <v>36</v>
      </c>
      <c r="J1392" t="s">
        <v>10</v>
      </c>
      <c r="K1392">
        <f t="shared" si="84"/>
        <v>1965</v>
      </c>
      <c r="L1392" t="s">
        <v>7</v>
      </c>
      <c r="M1392" t="s">
        <v>7</v>
      </c>
      <c r="N1392" t="str">
        <f t="shared" si="85"/>
        <v>R1011</v>
      </c>
      <c r="O1392" t="str">
        <f t="shared" si="86"/>
        <v>6-Nov-1965</v>
      </c>
      <c r="P1392" s="10">
        <v>24052</v>
      </c>
      <c r="Q1392" s="13">
        <v>11576.13</v>
      </c>
      <c r="R1392" s="10">
        <v>45085</v>
      </c>
      <c r="S1392" t="str">
        <f t="shared" si="87"/>
        <v>57</v>
      </c>
    </row>
    <row r="1393" spans="1:19" x14ac:dyDescent="0.3">
      <c r="A1393" t="s">
        <v>1418</v>
      </c>
      <c r="B1393">
        <v>1964</v>
      </c>
      <c r="C1393" t="s">
        <v>13</v>
      </c>
      <c r="D1393">
        <v>20</v>
      </c>
      <c r="E1393">
        <v>0</v>
      </c>
      <c r="F1393">
        <v>11602.75</v>
      </c>
      <c r="G1393" t="s">
        <v>7</v>
      </c>
      <c r="H1393" t="s">
        <v>11</v>
      </c>
      <c r="I1393" t="s">
        <v>510</v>
      </c>
      <c r="J1393" t="s">
        <v>13</v>
      </c>
      <c r="K1393">
        <f t="shared" si="84"/>
        <v>1964</v>
      </c>
      <c r="L1393" t="s">
        <v>7</v>
      </c>
      <c r="M1393" t="s">
        <v>11</v>
      </c>
      <c r="N1393" t="str">
        <f t="shared" si="85"/>
        <v>R1020</v>
      </c>
      <c r="O1393" t="str">
        <f t="shared" si="86"/>
        <v>20-Jun-1964</v>
      </c>
      <c r="P1393" s="10">
        <v>23548</v>
      </c>
      <c r="Q1393" s="13">
        <v>11602.75</v>
      </c>
      <c r="R1393" s="10">
        <v>45085</v>
      </c>
      <c r="S1393" t="str">
        <f t="shared" si="87"/>
        <v>58</v>
      </c>
    </row>
    <row r="1394" spans="1:19" x14ac:dyDescent="0.3">
      <c r="A1394" t="s">
        <v>1419</v>
      </c>
      <c r="B1394">
        <v>1986</v>
      </c>
      <c r="C1394" t="s">
        <v>5</v>
      </c>
      <c r="D1394">
        <v>17</v>
      </c>
      <c r="E1394">
        <v>3</v>
      </c>
      <c r="F1394">
        <v>11625.11</v>
      </c>
      <c r="G1394" t="s">
        <v>7</v>
      </c>
      <c r="H1394" t="s">
        <v>7</v>
      </c>
      <c r="I1394" t="s">
        <v>626</v>
      </c>
      <c r="J1394" t="s">
        <v>5</v>
      </c>
      <c r="K1394">
        <f t="shared" si="84"/>
        <v>1986</v>
      </c>
      <c r="L1394" t="s">
        <v>7</v>
      </c>
      <c r="M1394" t="s">
        <v>7</v>
      </c>
      <c r="N1394" t="str">
        <f t="shared" si="85"/>
        <v>R1022</v>
      </c>
      <c r="O1394" t="str">
        <f t="shared" si="86"/>
        <v>17-Jul-1986</v>
      </c>
      <c r="P1394" s="10">
        <v>31610</v>
      </c>
      <c r="Q1394" s="13">
        <v>11625.11</v>
      </c>
      <c r="R1394" s="10">
        <v>45085</v>
      </c>
      <c r="S1394" t="str">
        <f t="shared" si="87"/>
        <v>36</v>
      </c>
    </row>
    <row r="1395" spans="1:19" x14ac:dyDescent="0.3">
      <c r="A1395" t="s">
        <v>1420</v>
      </c>
      <c r="B1395">
        <v>1966</v>
      </c>
      <c r="C1395" t="s">
        <v>31</v>
      </c>
      <c r="D1395">
        <v>4</v>
      </c>
      <c r="E1395">
        <v>0</v>
      </c>
      <c r="F1395">
        <v>11657.72</v>
      </c>
      <c r="G1395" t="s">
        <v>7</v>
      </c>
      <c r="H1395" t="s">
        <v>6</v>
      </c>
      <c r="I1395" t="s">
        <v>241</v>
      </c>
      <c r="J1395" t="s">
        <v>31</v>
      </c>
      <c r="K1395">
        <f t="shared" si="84"/>
        <v>1966</v>
      </c>
      <c r="L1395" t="s">
        <v>7</v>
      </c>
      <c r="M1395" t="s">
        <v>6</v>
      </c>
      <c r="N1395" t="str">
        <f t="shared" si="85"/>
        <v>R1024</v>
      </c>
      <c r="O1395" t="str">
        <f t="shared" si="86"/>
        <v>4-Oct-1966</v>
      </c>
      <c r="P1395" s="10">
        <v>24384</v>
      </c>
      <c r="Q1395" s="13">
        <v>11657.72</v>
      </c>
      <c r="R1395" s="10">
        <v>45085</v>
      </c>
      <c r="S1395" t="str">
        <f t="shared" si="87"/>
        <v>56</v>
      </c>
    </row>
    <row r="1396" spans="1:19" x14ac:dyDescent="0.3">
      <c r="A1396" t="s">
        <v>1421</v>
      </c>
      <c r="B1396">
        <v>1994</v>
      </c>
      <c r="C1396" t="s">
        <v>5</v>
      </c>
      <c r="D1396">
        <v>20</v>
      </c>
      <c r="E1396">
        <v>0</v>
      </c>
      <c r="F1396">
        <v>11657.81</v>
      </c>
      <c r="G1396" t="s">
        <v>7</v>
      </c>
      <c r="H1396" t="s">
        <v>6</v>
      </c>
      <c r="I1396" t="s">
        <v>243</v>
      </c>
      <c r="J1396" t="s">
        <v>5</v>
      </c>
      <c r="K1396">
        <f t="shared" si="84"/>
        <v>1994</v>
      </c>
      <c r="L1396" t="s">
        <v>7</v>
      </c>
      <c r="M1396" t="s">
        <v>6</v>
      </c>
      <c r="N1396" t="str">
        <f t="shared" si="85"/>
        <v>R1023</v>
      </c>
      <c r="O1396" t="str">
        <f t="shared" si="86"/>
        <v>20-Jul-1994</v>
      </c>
      <c r="P1396" s="10">
        <v>34535</v>
      </c>
      <c r="Q1396" s="13">
        <v>11657.81</v>
      </c>
      <c r="R1396" s="10">
        <v>45085</v>
      </c>
      <c r="S1396" t="str">
        <f t="shared" si="87"/>
        <v>28</v>
      </c>
    </row>
    <row r="1397" spans="1:19" x14ac:dyDescent="0.3">
      <c r="A1397" t="s">
        <v>1422</v>
      </c>
      <c r="B1397">
        <v>1966</v>
      </c>
      <c r="C1397" t="s">
        <v>5</v>
      </c>
      <c r="D1397">
        <v>6</v>
      </c>
      <c r="E1397">
        <v>0</v>
      </c>
      <c r="F1397">
        <v>11658.12</v>
      </c>
      <c r="G1397" t="s">
        <v>7</v>
      </c>
      <c r="H1397" t="s">
        <v>11</v>
      </c>
      <c r="I1397" t="s">
        <v>241</v>
      </c>
      <c r="J1397" t="s">
        <v>5</v>
      </c>
      <c r="K1397">
        <f t="shared" si="84"/>
        <v>1966</v>
      </c>
      <c r="L1397" t="s">
        <v>7</v>
      </c>
      <c r="M1397" t="s">
        <v>11</v>
      </c>
      <c r="N1397" t="str">
        <f t="shared" si="85"/>
        <v>R1024</v>
      </c>
      <c r="O1397" t="str">
        <f t="shared" si="86"/>
        <v>6-Jul-1966</v>
      </c>
      <c r="P1397" s="10">
        <v>24294</v>
      </c>
      <c r="Q1397" s="13">
        <v>11658.12</v>
      </c>
      <c r="R1397" s="10">
        <v>45085</v>
      </c>
      <c r="S1397" t="str">
        <f t="shared" si="87"/>
        <v>56</v>
      </c>
    </row>
    <row r="1398" spans="1:19" x14ac:dyDescent="0.3">
      <c r="A1398" t="s">
        <v>1423</v>
      </c>
      <c r="B1398">
        <v>1966</v>
      </c>
      <c r="C1398" t="s">
        <v>29</v>
      </c>
      <c r="D1398">
        <v>23</v>
      </c>
      <c r="E1398">
        <v>0</v>
      </c>
      <c r="F1398">
        <v>11658.38</v>
      </c>
      <c r="G1398" t="s">
        <v>7</v>
      </c>
      <c r="H1398" t="s">
        <v>7</v>
      </c>
      <c r="I1398" t="s">
        <v>241</v>
      </c>
      <c r="J1398" t="s">
        <v>29</v>
      </c>
      <c r="K1398">
        <f t="shared" si="84"/>
        <v>1966</v>
      </c>
      <c r="L1398" t="s">
        <v>7</v>
      </c>
      <c r="M1398" t="s">
        <v>7</v>
      </c>
      <c r="N1398" t="str">
        <f t="shared" si="85"/>
        <v>R1024</v>
      </c>
      <c r="O1398" t="str">
        <f t="shared" si="86"/>
        <v>23-Aug-1966</v>
      </c>
      <c r="P1398" s="10">
        <v>24342</v>
      </c>
      <c r="Q1398" s="13">
        <v>11658.38</v>
      </c>
      <c r="R1398" s="10">
        <v>45085</v>
      </c>
      <c r="S1398" t="str">
        <f t="shared" si="87"/>
        <v>56</v>
      </c>
    </row>
    <row r="1399" spans="1:19" x14ac:dyDescent="0.3">
      <c r="A1399" t="s">
        <v>1424</v>
      </c>
      <c r="B1399">
        <v>1966</v>
      </c>
      <c r="C1399" t="s">
        <v>10</v>
      </c>
      <c r="D1399">
        <v>9</v>
      </c>
      <c r="E1399">
        <v>1</v>
      </c>
      <c r="F1399">
        <v>11674.13</v>
      </c>
      <c r="G1399" t="s">
        <v>7</v>
      </c>
      <c r="H1399" t="s">
        <v>11</v>
      </c>
      <c r="I1399" t="s">
        <v>36</v>
      </c>
      <c r="J1399" t="s">
        <v>10</v>
      </c>
      <c r="K1399">
        <f t="shared" si="84"/>
        <v>1966</v>
      </c>
      <c r="L1399" t="s">
        <v>7</v>
      </c>
      <c r="M1399" t="s">
        <v>11</v>
      </c>
      <c r="N1399" t="str">
        <f t="shared" si="85"/>
        <v>R1011</v>
      </c>
      <c r="O1399" t="str">
        <f t="shared" si="86"/>
        <v>9-Nov-1966</v>
      </c>
      <c r="P1399" s="10">
        <v>24420</v>
      </c>
      <c r="Q1399" s="13">
        <v>11674.13</v>
      </c>
      <c r="R1399" s="10">
        <v>45085</v>
      </c>
      <c r="S1399" t="str">
        <f t="shared" si="87"/>
        <v>56</v>
      </c>
    </row>
    <row r="1400" spans="1:19" x14ac:dyDescent="0.3">
      <c r="A1400" t="s">
        <v>1425</v>
      </c>
      <c r="B1400">
        <v>1970</v>
      </c>
      <c r="C1400" t="s">
        <v>25</v>
      </c>
      <c r="D1400">
        <v>1</v>
      </c>
      <c r="E1400">
        <v>0</v>
      </c>
      <c r="F1400">
        <v>11696.52</v>
      </c>
      <c r="G1400" t="s">
        <v>7</v>
      </c>
      <c r="H1400" t="s">
        <v>11</v>
      </c>
      <c r="I1400" t="s">
        <v>294</v>
      </c>
      <c r="J1400" t="s">
        <v>25</v>
      </c>
      <c r="K1400">
        <f t="shared" si="84"/>
        <v>1970</v>
      </c>
      <c r="L1400" t="s">
        <v>7</v>
      </c>
      <c r="M1400" t="s">
        <v>11</v>
      </c>
      <c r="N1400" t="str">
        <f t="shared" si="85"/>
        <v>R1021</v>
      </c>
      <c r="O1400" t="str">
        <f t="shared" si="86"/>
        <v>1-Dec-1970</v>
      </c>
      <c r="P1400" s="10">
        <v>25903</v>
      </c>
      <c r="Q1400" s="13">
        <v>11696.52</v>
      </c>
      <c r="R1400" s="10">
        <v>45085</v>
      </c>
      <c r="S1400" t="str">
        <f t="shared" si="87"/>
        <v>52</v>
      </c>
    </row>
    <row r="1401" spans="1:19" x14ac:dyDescent="0.3">
      <c r="A1401" t="s">
        <v>1426</v>
      </c>
      <c r="B1401">
        <v>1982</v>
      </c>
      <c r="C1401" t="s">
        <v>31</v>
      </c>
      <c r="D1401">
        <v>21</v>
      </c>
      <c r="E1401">
        <v>3</v>
      </c>
      <c r="F1401">
        <v>11712.97</v>
      </c>
      <c r="G1401" t="s">
        <v>7</v>
      </c>
      <c r="H1401" t="s">
        <v>6</v>
      </c>
      <c r="I1401" t="s">
        <v>294</v>
      </c>
      <c r="J1401" t="s">
        <v>31</v>
      </c>
      <c r="K1401">
        <f t="shared" si="84"/>
        <v>1982</v>
      </c>
      <c r="L1401" t="s">
        <v>7</v>
      </c>
      <c r="M1401" t="s">
        <v>6</v>
      </c>
      <c r="N1401" t="str">
        <f t="shared" si="85"/>
        <v>R1021</v>
      </c>
      <c r="O1401" t="str">
        <f t="shared" si="86"/>
        <v>21-Oct-1982</v>
      </c>
      <c r="P1401" s="10">
        <v>30245</v>
      </c>
      <c r="Q1401" s="13">
        <v>11712.97</v>
      </c>
      <c r="R1401" s="10">
        <v>45085</v>
      </c>
      <c r="S1401" t="str">
        <f t="shared" si="87"/>
        <v>40</v>
      </c>
    </row>
    <row r="1402" spans="1:19" x14ac:dyDescent="0.3">
      <c r="A1402" t="s">
        <v>1427</v>
      </c>
      <c r="B1402">
        <v>1969</v>
      </c>
      <c r="C1402" t="s">
        <v>31</v>
      </c>
      <c r="D1402">
        <v>12</v>
      </c>
      <c r="E1402">
        <v>2</v>
      </c>
      <c r="F1402">
        <v>11729.68</v>
      </c>
      <c r="G1402" t="s">
        <v>7</v>
      </c>
      <c r="H1402" t="s">
        <v>11</v>
      </c>
      <c r="I1402" t="s">
        <v>241</v>
      </c>
      <c r="J1402" t="s">
        <v>31</v>
      </c>
      <c r="K1402">
        <f t="shared" si="84"/>
        <v>1969</v>
      </c>
      <c r="L1402" t="s">
        <v>7</v>
      </c>
      <c r="M1402" t="s">
        <v>11</v>
      </c>
      <c r="N1402" t="str">
        <f t="shared" si="85"/>
        <v>R1024</v>
      </c>
      <c r="O1402" t="str">
        <f t="shared" si="86"/>
        <v>12-Oct-1969</v>
      </c>
      <c r="P1402" s="10">
        <v>25488</v>
      </c>
      <c r="Q1402" s="13">
        <v>11729.68</v>
      </c>
      <c r="R1402" s="10">
        <v>45085</v>
      </c>
      <c r="S1402" t="str">
        <f t="shared" si="87"/>
        <v>53</v>
      </c>
    </row>
    <row r="1403" spans="1:19" x14ac:dyDescent="0.3">
      <c r="A1403" t="s">
        <v>1428</v>
      </c>
      <c r="B1403">
        <v>1984</v>
      </c>
      <c r="C1403" t="s">
        <v>10</v>
      </c>
      <c r="D1403">
        <v>26</v>
      </c>
      <c r="E1403">
        <v>3</v>
      </c>
      <c r="F1403">
        <v>11730.82</v>
      </c>
      <c r="G1403" t="s">
        <v>7</v>
      </c>
      <c r="H1403" t="s">
        <v>7</v>
      </c>
      <c r="I1403" t="s">
        <v>529</v>
      </c>
      <c r="J1403" t="s">
        <v>10</v>
      </c>
      <c r="K1403">
        <f t="shared" si="84"/>
        <v>1984</v>
      </c>
      <c r="L1403" t="s">
        <v>7</v>
      </c>
      <c r="M1403" t="s">
        <v>7</v>
      </c>
      <c r="N1403" t="str">
        <f t="shared" si="85"/>
        <v>R1026</v>
      </c>
      <c r="O1403" t="str">
        <f t="shared" si="86"/>
        <v>26-Nov-1984</v>
      </c>
      <c r="P1403" s="10">
        <v>31012</v>
      </c>
      <c r="Q1403" s="13">
        <v>11730.82</v>
      </c>
      <c r="R1403" s="10">
        <v>45085</v>
      </c>
      <c r="S1403" t="str">
        <f t="shared" si="87"/>
        <v>38</v>
      </c>
    </row>
    <row r="1404" spans="1:19" x14ac:dyDescent="0.3">
      <c r="A1404" t="s">
        <v>1429</v>
      </c>
      <c r="B1404">
        <v>1964</v>
      </c>
      <c r="C1404" t="s">
        <v>10</v>
      </c>
      <c r="D1404">
        <v>9</v>
      </c>
      <c r="E1404">
        <v>0</v>
      </c>
      <c r="F1404">
        <v>11735.88</v>
      </c>
      <c r="G1404" t="s">
        <v>7</v>
      </c>
      <c r="H1404" t="s">
        <v>11</v>
      </c>
      <c r="I1404" t="s">
        <v>18</v>
      </c>
      <c r="J1404" t="s">
        <v>10</v>
      </c>
      <c r="K1404">
        <f t="shared" si="84"/>
        <v>1964</v>
      </c>
      <c r="L1404" t="s">
        <v>7</v>
      </c>
      <c r="M1404" t="s">
        <v>11</v>
      </c>
      <c r="N1404" t="str">
        <f t="shared" si="85"/>
        <v>R1012</v>
      </c>
      <c r="O1404" t="str">
        <f t="shared" si="86"/>
        <v>9-Nov-1964</v>
      </c>
      <c r="P1404" s="10">
        <v>23690</v>
      </c>
      <c r="Q1404" s="13">
        <v>11735.88</v>
      </c>
      <c r="R1404" s="10">
        <v>45085</v>
      </c>
      <c r="S1404" t="str">
        <f t="shared" si="87"/>
        <v>58</v>
      </c>
    </row>
    <row r="1405" spans="1:19" x14ac:dyDescent="0.3">
      <c r="A1405" t="s">
        <v>1430</v>
      </c>
      <c r="B1405">
        <v>1988</v>
      </c>
      <c r="C1405" t="s">
        <v>15</v>
      </c>
      <c r="D1405">
        <v>5</v>
      </c>
      <c r="E1405">
        <v>2</v>
      </c>
      <c r="F1405">
        <v>11737.85</v>
      </c>
      <c r="G1405" t="s">
        <v>7</v>
      </c>
      <c r="H1405" t="s">
        <v>11</v>
      </c>
      <c r="I1405" t="s">
        <v>36</v>
      </c>
      <c r="J1405" t="s">
        <v>15</v>
      </c>
      <c r="K1405">
        <f t="shared" si="84"/>
        <v>1988</v>
      </c>
      <c r="L1405" t="s">
        <v>7</v>
      </c>
      <c r="M1405" t="s">
        <v>11</v>
      </c>
      <c r="N1405" t="str">
        <f t="shared" si="85"/>
        <v>R1011</v>
      </c>
      <c r="O1405" t="str">
        <f t="shared" si="86"/>
        <v>5-Sep-1988</v>
      </c>
      <c r="P1405" s="10">
        <v>32391</v>
      </c>
      <c r="Q1405" s="13">
        <v>11737.85</v>
      </c>
      <c r="R1405" s="10">
        <v>45085</v>
      </c>
      <c r="S1405" t="str">
        <f t="shared" si="87"/>
        <v>34</v>
      </c>
    </row>
    <row r="1406" spans="1:19" x14ac:dyDescent="0.3">
      <c r="A1406" t="s">
        <v>1431</v>
      </c>
      <c r="B1406">
        <v>1969</v>
      </c>
      <c r="C1406" t="s">
        <v>10</v>
      </c>
      <c r="D1406">
        <v>12</v>
      </c>
      <c r="E1406">
        <v>3</v>
      </c>
      <c r="F1406">
        <v>11741.73</v>
      </c>
      <c r="G1406" t="s">
        <v>7</v>
      </c>
      <c r="H1406" t="s">
        <v>11</v>
      </c>
      <c r="I1406" t="s">
        <v>36</v>
      </c>
      <c r="J1406" t="s">
        <v>10</v>
      </c>
      <c r="K1406">
        <f t="shared" si="84"/>
        <v>1969</v>
      </c>
      <c r="L1406" t="s">
        <v>7</v>
      </c>
      <c r="M1406" t="s">
        <v>11</v>
      </c>
      <c r="N1406" t="str">
        <f t="shared" si="85"/>
        <v>R1011</v>
      </c>
      <c r="O1406" t="str">
        <f t="shared" si="86"/>
        <v>12-Nov-1969</v>
      </c>
      <c r="P1406" s="10">
        <v>25519</v>
      </c>
      <c r="Q1406" s="13">
        <v>11741.73</v>
      </c>
      <c r="R1406" s="10">
        <v>45085</v>
      </c>
      <c r="S1406" t="str">
        <f t="shared" si="87"/>
        <v>53</v>
      </c>
    </row>
    <row r="1407" spans="1:19" x14ac:dyDescent="0.3">
      <c r="A1407" t="s">
        <v>1432</v>
      </c>
      <c r="B1407">
        <v>1963</v>
      </c>
      <c r="C1407" t="s">
        <v>13</v>
      </c>
      <c r="D1407">
        <v>9</v>
      </c>
      <c r="E1407">
        <v>0</v>
      </c>
      <c r="F1407">
        <v>11743.3</v>
      </c>
      <c r="G1407" t="s">
        <v>7</v>
      </c>
      <c r="H1407" t="s">
        <v>7</v>
      </c>
      <c r="I1407" t="s">
        <v>8</v>
      </c>
      <c r="J1407" t="s">
        <v>13</v>
      </c>
      <c r="K1407">
        <f t="shared" si="84"/>
        <v>1963</v>
      </c>
      <c r="L1407" t="s">
        <v>7</v>
      </c>
      <c r="M1407" t="s">
        <v>7</v>
      </c>
      <c r="N1407" t="str">
        <f t="shared" si="85"/>
        <v>R1013</v>
      </c>
      <c r="O1407" t="str">
        <f t="shared" si="86"/>
        <v>9-Jun-1963</v>
      </c>
      <c r="P1407" s="10">
        <v>23171</v>
      </c>
      <c r="Q1407" s="13">
        <v>11743.3</v>
      </c>
      <c r="R1407" s="10">
        <v>45085</v>
      </c>
      <c r="S1407" t="str">
        <f t="shared" si="87"/>
        <v>59</v>
      </c>
    </row>
    <row r="1408" spans="1:19" x14ac:dyDescent="0.3">
      <c r="A1408" t="s">
        <v>1433</v>
      </c>
      <c r="B1408">
        <v>1964</v>
      </c>
      <c r="C1408" t="s">
        <v>25</v>
      </c>
      <c r="D1408">
        <v>2</v>
      </c>
      <c r="E1408">
        <v>0</v>
      </c>
      <c r="F1408">
        <v>11743.93</v>
      </c>
      <c r="G1408" t="s">
        <v>7</v>
      </c>
      <c r="H1408" t="s">
        <v>11</v>
      </c>
      <c r="I1408" t="s">
        <v>18</v>
      </c>
      <c r="J1408" t="s">
        <v>25</v>
      </c>
      <c r="K1408">
        <f t="shared" si="84"/>
        <v>1964</v>
      </c>
      <c r="L1408" t="s">
        <v>7</v>
      </c>
      <c r="M1408" t="s">
        <v>11</v>
      </c>
      <c r="N1408" t="str">
        <f t="shared" si="85"/>
        <v>R1012</v>
      </c>
      <c r="O1408" t="str">
        <f t="shared" si="86"/>
        <v>2-Dec-1964</v>
      </c>
      <c r="P1408" s="10">
        <v>23713</v>
      </c>
      <c r="Q1408" s="13">
        <v>11743.93</v>
      </c>
      <c r="R1408" s="10">
        <v>45085</v>
      </c>
      <c r="S1408" t="str">
        <f t="shared" si="87"/>
        <v>58</v>
      </c>
    </row>
    <row r="1409" spans="1:19" x14ac:dyDescent="0.3">
      <c r="A1409" t="s">
        <v>1434</v>
      </c>
      <c r="B1409">
        <v>1979</v>
      </c>
      <c r="C1409" t="s">
        <v>10</v>
      </c>
      <c r="D1409">
        <v>6</v>
      </c>
      <c r="E1409">
        <v>2</v>
      </c>
      <c r="F1409">
        <v>11752.68</v>
      </c>
      <c r="G1409" t="s">
        <v>7</v>
      </c>
      <c r="H1409" t="s">
        <v>11</v>
      </c>
      <c r="I1409" t="s">
        <v>529</v>
      </c>
      <c r="J1409" t="s">
        <v>10</v>
      </c>
      <c r="K1409">
        <f t="shared" si="84"/>
        <v>1979</v>
      </c>
      <c r="L1409" t="s">
        <v>7</v>
      </c>
      <c r="M1409" t="s">
        <v>11</v>
      </c>
      <c r="N1409" t="str">
        <f t="shared" si="85"/>
        <v>R1026</v>
      </c>
      <c r="O1409" t="str">
        <f t="shared" si="86"/>
        <v>6-Nov-1979</v>
      </c>
      <c r="P1409" s="10">
        <v>29165</v>
      </c>
      <c r="Q1409" s="13">
        <v>11752.68</v>
      </c>
      <c r="R1409" s="10">
        <v>45085</v>
      </c>
      <c r="S1409" t="str">
        <f t="shared" si="87"/>
        <v>43</v>
      </c>
    </row>
    <row r="1410" spans="1:19" x14ac:dyDescent="0.3">
      <c r="A1410" t="s">
        <v>1435</v>
      </c>
      <c r="B1410">
        <v>1966</v>
      </c>
      <c r="C1410" t="s">
        <v>5</v>
      </c>
      <c r="D1410">
        <v>25</v>
      </c>
      <c r="E1410">
        <v>1</v>
      </c>
      <c r="F1410">
        <v>11763</v>
      </c>
      <c r="G1410" t="s">
        <v>7</v>
      </c>
      <c r="H1410" t="s">
        <v>7</v>
      </c>
      <c r="I1410" t="s">
        <v>162</v>
      </c>
      <c r="J1410" t="s">
        <v>5</v>
      </c>
      <c r="K1410">
        <f t="shared" si="84"/>
        <v>1966</v>
      </c>
      <c r="L1410" t="s">
        <v>7</v>
      </c>
      <c r="M1410" t="s">
        <v>7</v>
      </c>
      <c r="N1410" t="str">
        <f t="shared" si="85"/>
        <v>R1016</v>
      </c>
      <c r="O1410" t="str">
        <f t="shared" si="86"/>
        <v>25-Jul-1966</v>
      </c>
      <c r="P1410" s="10">
        <v>24313</v>
      </c>
      <c r="Q1410" s="13">
        <v>11763</v>
      </c>
      <c r="R1410" s="10">
        <v>45085</v>
      </c>
      <c r="S1410" t="str">
        <f t="shared" si="87"/>
        <v>56</v>
      </c>
    </row>
    <row r="1411" spans="1:19" x14ac:dyDescent="0.3">
      <c r="A1411" t="s">
        <v>1436</v>
      </c>
      <c r="B1411">
        <v>1982</v>
      </c>
      <c r="C1411" t="s">
        <v>10</v>
      </c>
      <c r="D1411">
        <v>20</v>
      </c>
      <c r="E1411">
        <v>3</v>
      </c>
      <c r="F1411">
        <v>11773.06</v>
      </c>
      <c r="G1411" t="s">
        <v>7</v>
      </c>
      <c r="H1411" t="s">
        <v>7</v>
      </c>
      <c r="I1411" t="s">
        <v>529</v>
      </c>
      <c r="J1411" t="s">
        <v>10</v>
      </c>
      <c r="K1411">
        <f t="shared" ref="K1411:K1474" si="88">INT(IF(ISBLANK(B1411),AVERAGE($B$2:$B$2344),B1411))</f>
        <v>1982</v>
      </c>
      <c r="L1411" t="s">
        <v>7</v>
      </c>
      <c r="M1411" t="s">
        <v>7</v>
      </c>
      <c r="N1411" t="str">
        <f t="shared" ref="N1411:N1474" si="89">IF(ISBLANK(I1411),"Unknown",I1411)</f>
        <v>R1026</v>
      </c>
      <c r="O1411" t="str">
        <f t="shared" ref="O1411:O1474" si="90">CONCATENATE(D1411,"-",J1411,"-",K1411)</f>
        <v>20-Nov-1982</v>
      </c>
      <c r="P1411" s="10">
        <v>30275</v>
      </c>
      <c r="Q1411" s="13">
        <v>11773.06</v>
      </c>
      <c r="R1411" s="10">
        <v>45085</v>
      </c>
      <c r="S1411" t="str">
        <f t="shared" ref="S1411:S1474" si="91">TEXT($R$2-P1411,"Y")</f>
        <v>40</v>
      </c>
    </row>
    <row r="1412" spans="1:19" x14ac:dyDescent="0.3">
      <c r="A1412" t="s">
        <v>1437</v>
      </c>
      <c r="B1412">
        <v>1965</v>
      </c>
      <c r="C1412" t="s">
        <v>31</v>
      </c>
      <c r="D1412">
        <v>3</v>
      </c>
      <c r="E1412">
        <v>0</v>
      </c>
      <c r="F1412">
        <v>11830.61</v>
      </c>
      <c r="G1412" t="s">
        <v>7</v>
      </c>
      <c r="H1412" t="s">
        <v>11</v>
      </c>
      <c r="I1412" t="s">
        <v>18</v>
      </c>
      <c r="J1412" t="s">
        <v>31</v>
      </c>
      <c r="K1412">
        <f t="shared" si="88"/>
        <v>1965</v>
      </c>
      <c r="L1412" t="s">
        <v>7</v>
      </c>
      <c r="M1412" t="s">
        <v>11</v>
      </c>
      <c r="N1412" t="str">
        <f t="shared" si="89"/>
        <v>R1012</v>
      </c>
      <c r="O1412" t="str">
        <f t="shared" si="90"/>
        <v>3-Oct-1965</v>
      </c>
      <c r="P1412" s="10">
        <v>24018</v>
      </c>
      <c r="Q1412" s="13">
        <v>11830.61</v>
      </c>
      <c r="R1412" s="10">
        <v>45085</v>
      </c>
      <c r="S1412" t="str">
        <f t="shared" si="91"/>
        <v>57</v>
      </c>
    </row>
    <row r="1413" spans="1:19" x14ac:dyDescent="0.3">
      <c r="A1413" t="s">
        <v>1438</v>
      </c>
      <c r="B1413">
        <v>1964</v>
      </c>
      <c r="C1413" t="s">
        <v>13</v>
      </c>
      <c r="D1413">
        <v>27</v>
      </c>
      <c r="E1413">
        <v>0</v>
      </c>
      <c r="F1413">
        <v>11833.78</v>
      </c>
      <c r="G1413" t="s">
        <v>7</v>
      </c>
      <c r="H1413" t="s">
        <v>7</v>
      </c>
      <c r="I1413" t="s">
        <v>8</v>
      </c>
      <c r="J1413" t="s">
        <v>13</v>
      </c>
      <c r="K1413">
        <f t="shared" si="88"/>
        <v>1964</v>
      </c>
      <c r="L1413" t="s">
        <v>7</v>
      </c>
      <c r="M1413" t="s">
        <v>7</v>
      </c>
      <c r="N1413" t="str">
        <f t="shared" si="89"/>
        <v>R1013</v>
      </c>
      <c r="O1413" t="str">
        <f t="shared" si="90"/>
        <v>27-Jun-1964</v>
      </c>
      <c r="P1413" s="10">
        <v>23555</v>
      </c>
      <c r="Q1413" s="13">
        <v>11833.78</v>
      </c>
      <c r="R1413" s="10">
        <v>45085</v>
      </c>
      <c r="S1413" t="str">
        <f t="shared" si="91"/>
        <v>58</v>
      </c>
    </row>
    <row r="1414" spans="1:19" x14ac:dyDescent="0.3">
      <c r="A1414" t="s">
        <v>1439</v>
      </c>
      <c r="B1414">
        <v>1964</v>
      </c>
      <c r="C1414" t="s">
        <v>15</v>
      </c>
      <c r="D1414">
        <v>11</v>
      </c>
      <c r="E1414">
        <v>0</v>
      </c>
      <c r="F1414">
        <v>11837.16</v>
      </c>
      <c r="G1414" t="s">
        <v>7</v>
      </c>
      <c r="H1414" t="s">
        <v>7</v>
      </c>
      <c r="I1414" t="s">
        <v>36</v>
      </c>
      <c r="J1414" t="s">
        <v>15</v>
      </c>
      <c r="K1414">
        <f t="shared" si="88"/>
        <v>1964</v>
      </c>
      <c r="L1414" t="s">
        <v>7</v>
      </c>
      <c r="M1414" t="s">
        <v>7</v>
      </c>
      <c r="N1414" t="str">
        <f t="shared" si="89"/>
        <v>R1011</v>
      </c>
      <c r="O1414" t="str">
        <f t="shared" si="90"/>
        <v>11-Sep-1964</v>
      </c>
      <c r="P1414" s="10">
        <v>23631</v>
      </c>
      <c r="Q1414" s="13">
        <v>11837.16</v>
      </c>
      <c r="R1414" s="10">
        <v>45085</v>
      </c>
      <c r="S1414" t="str">
        <f t="shared" si="91"/>
        <v>58</v>
      </c>
    </row>
    <row r="1415" spans="1:19" x14ac:dyDescent="0.3">
      <c r="A1415" t="s">
        <v>1440</v>
      </c>
      <c r="B1415">
        <v>1965</v>
      </c>
      <c r="C1415" t="s">
        <v>15</v>
      </c>
      <c r="D1415">
        <v>25</v>
      </c>
      <c r="E1415">
        <v>0</v>
      </c>
      <c r="F1415">
        <v>11840.78</v>
      </c>
      <c r="G1415" t="s">
        <v>7</v>
      </c>
      <c r="H1415" t="s">
        <v>6</v>
      </c>
      <c r="I1415" t="s">
        <v>18</v>
      </c>
      <c r="J1415" t="s">
        <v>15</v>
      </c>
      <c r="K1415">
        <f t="shared" si="88"/>
        <v>1965</v>
      </c>
      <c r="L1415" t="s">
        <v>7</v>
      </c>
      <c r="M1415" t="s">
        <v>6</v>
      </c>
      <c r="N1415" t="str">
        <f t="shared" si="89"/>
        <v>R1012</v>
      </c>
      <c r="O1415" t="str">
        <f t="shared" si="90"/>
        <v>25-Sep-1965</v>
      </c>
      <c r="P1415" s="10">
        <v>24010</v>
      </c>
      <c r="Q1415" s="13">
        <v>11840.78</v>
      </c>
      <c r="R1415" s="10">
        <v>45085</v>
      </c>
      <c r="S1415" t="str">
        <f t="shared" si="91"/>
        <v>57</v>
      </c>
    </row>
    <row r="1416" spans="1:19" x14ac:dyDescent="0.3">
      <c r="A1416" t="s">
        <v>1441</v>
      </c>
      <c r="B1416">
        <v>1964</v>
      </c>
      <c r="C1416" t="s">
        <v>5</v>
      </c>
      <c r="D1416">
        <v>11</v>
      </c>
      <c r="E1416">
        <v>0</v>
      </c>
      <c r="F1416">
        <v>11842.44</v>
      </c>
      <c r="G1416" t="s">
        <v>7</v>
      </c>
      <c r="H1416" t="s">
        <v>6</v>
      </c>
      <c r="I1416" t="s">
        <v>36</v>
      </c>
      <c r="J1416" t="s">
        <v>5</v>
      </c>
      <c r="K1416">
        <f t="shared" si="88"/>
        <v>1964</v>
      </c>
      <c r="L1416" t="s">
        <v>7</v>
      </c>
      <c r="M1416" t="s">
        <v>6</v>
      </c>
      <c r="N1416" t="str">
        <f t="shared" si="89"/>
        <v>R1011</v>
      </c>
      <c r="O1416" t="str">
        <f t="shared" si="90"/>
        <v>11-Jul-1964</v>
      </c>
      <c r="P1416" s="10">
        <v>23569</v>
      </c>
      <c r="Q1416" s="13">
        <v>11842.44</v>
      </c>
      <c r="R1416" s="10">
        <v>45085</v>
      </c>
      <c r="S1416" t="str">
        <f t="shared" si="91"/>
        <v>58</v>
      </c>
    </row>
    <row r="1417" spans="1:19" x14ac:dyDescent="0.3">
      <c r="A1417" t="s">
        <v>1442</v>
      </c>
      <c r="B1417">
        <v>1965</v>
      </c>
      <c r="C1417" t="s">
        <v>10</v>
      </c>
      <c r="D1417">
        <v>10</v>
      </c>
      <c r="E1417">
        <v>0</v>
      </c>
      <c r="F1417">
        <v>11842.62</v>
      </c>
      <c r="G1417" t="s">
        <v>7</v>
      </c>
      <c r="H1417" t="s">
        <v>7</v>
      </c>
      <c r="I1417" t="s">
        <v>18</v>
      </c>
      <c r="J1417" t="s">
        <v>10</v>
      </c>
      <c r="K1417">
        <f t="shared" si="88"/>
        <v>1965</v>
      </c>
      <c r="L1417" t="s">
        <v>7</v>
      </c>
      <c r="M1417" t="s">
        <v>7</v>
      </c>
      <c r="N1417" t="str">
        <f t="shared" si="89"/>
        <v>R1012</v>
      </c>
      <c r="O1417" t="str">
        <f t="shared" si="90"/>
        <v>10-Nov-1965</v>
      </c>
      <c r="P1417" s="10">
        <v>24056</v>
      </c>
      <c r="Q1417" s="13">
        <v>11842.62</v>
      </c>
      <c r="R1417" s="10">
        <v>45085</v>
      </c>
      <c r="S1417" t="str">
        <f t="shared" si="91"/>
        <v>57</v>
      </c>
    </row>
    <row r="1418" spans="1:19" x14ac:dyDescent="0.3">
      <c r="A1418" t="s">
        <v>1443</v>
      </c>
      <c r="B1418">
        <v>1964</v>
      </c>
      <c r="C1418" t="s">
        <v>13</v>
      </c>
      <c r="D1418">
        <v>27</v>
      </c>
      <c r="E1418">
        <v>0</v>
      </c>
      <c r="F1418">
        <v>11848.14</v>
      </c>
      <c r="G1418" t="s">
        <v>7</v>
      </c>
      <c r="H1418" t="s">
        <v>6</v>
      </c>
      <c r="I1418" t="s">
        <v>36</v>
      </c>
      <c r="J1418" t="s">
        <v>13</v>
      </c>
      <c r="K1418">
        <f t="shared" si="88"/>
        <v>1964</v>
      </c>
      <c r="L1418" t="s">
        <v>7</v>
      </c>
      <c r="M1418" t="s">
        <v>6</v>
      </c>
      <c r="N1418" t="str">
        <f t="shared" si="89"/>
        <v>R1011</v>
      </c>
      <c r="O1418" t="str">
        <f t="shared" si="90"/>
        <v>27-Jun-1964</v>
      </c>
      <c r="P1418" s="10">
        <v>23555</v>
      </c>
      <c r="Q1418" s="13">
        <v>11848.14</v>
      </c>
      <c r="R1418" s="10">
        <v>45085</v>
      </c>
      <c r="S1418" t="str">
        <f t="shared" si="91"/>
        <v>58</v>
      </c>
    </row>
    <row r="1419" spans="1:19" x14ac:dyDescent="0.3">
      <c r="A1419" t="s">
        <v>1444</v>
      </c>
      <c r="B1419">
        <v>1964</v>
      </c>
      <c r="C1419" t="s">
        <v>15</v>
      </c>
      <c r="D1419">
        <v>29</v>
      </c>
      <c r="E1419">
        <v>0</v>
      </c>
      <c r="F1419">
        <v>11856.41</v>
      </c>
      <c r="G1419" t="s">
        <v>7</v>
      </c>
      <c r="H1419" t="s">
        <v>6</v>
      </c>
      <c r="I1419" t="s">
        <v>8</v>
      </c>
      <c r="J1419" t="s">
        <v>15</v>
      </c>
      <c r="K1419">
        <f t="shared" si="88"/>
        <v>1964</v>
      </c>
      <c r="L1419" t="s">
        <v>7</v>
      </c>
      <c r="M1419" t="s">
        <v>6</v>
      </c>
      <c r="N1419" t="str">
        <f t="shared" si="89"/>
        <v>R1013</v>
      </c>
      <c r="O1419" t="str">
        <f t="shared" si="90"/>
        <v>29-Sep-1964</v>
      </c>
      <c r="P1419" s="10">
        <v>23649</v>
      </c>
      <c r="Q1419" s="13">
        <v>11856.41</v>
      </c>
      <c r="R1419" s="10">
        <v>45085</v>
      </c>
      <c r="S1419" t="str">
        <f t="shared" si="91"/>
        <v>58</v>
      </c>
    </row>
    <row r="1420" spans="1:19" x14ac:dyDescent="0.3">
      <c r="A1420" t="s">
        <v>1445</v>
      </c>
      <c r="B1420">
        <v>1974</v>
      </c>
      <c r="C1420" t="s">
        <v>5</v>
      </c>
      <c r="D1420">
        <v>7</v>
      </c>
      <c r="E1420">
        <v>0</v>
      </c>
      <c r="F1420">
        <v>11858.56</v>
      </c>
      <c r="G1420" t="s">
        <v>7</v>
      </c>
      <c r="H1420" t="s">
        <v>7</v>
      </c>
      <c r="I1420" t="s">
        <v>36</v>
      </c>
      <c r="J1420" t="s">
        <v>5</v>
      </c>
      <c r="K1420">
        <f t="shared" si="88"/>
        <v>1974</v>
      </c>
      <c r="L1420" t="s">
        <v>7</v>
      </c>
      <c r="M1420" t="s">
        <v>7</v>
      </c>
      <c r="N1420" t="str">
        <f t="shared" si="89"/>
        <v>R1011</v>
      </c>
      <c r="O1420" t="str">
        <f t="shared" si="90"/>
        <v>7-Jul-1974</v>
      </c>
      <c r="P1420" s="10">
        <v>27217</v>
      </c>
      <c r="Q1420" s="13">
        <v>11858.56</v>
      </c>
      <c r="R1420" s="10">
        <v>45085</v>
      </c>
      <c r="S1420" t="str">
        <f t="shared" si="91"/>
        <v>48</v>
      </c>
    </row>
    <row r="1421" spans="1:19" x14ac:dyDescent="0.3">
      <c r="A1421" t="s">
        <v>1446</v>
      </c>
      <c r="B1421">
        <v>1967</v>
      </c>
      <c r="C1421" t="s">
        <v>29</v>
      </c>
      <c r="D1421">
        <v>24</v>
      </c>
      <c r="E1421">
        <v>1</v>
      </c>
      <c r="F1421">
        <v>11879.1</v>
      </c>
      <c r="G1421" t="s">
        <v>7</v>
      </c>
      <c r="H1421" t="s">
        <v>7</v>
      </c>
      <c r="I1421" t="s">
        <v>241</v>
      </c>
      <c r="J1421" t="s">
        <v>29</v>
      </c>
      <c r="K1421">
        <f t="shared" si="88"/>
        <v>1967</v>
      </c>
      <c r="L1421" t="s">
        <v>7</v>
      </c>
      <c r="M1421" t="s">
        <v>7</v>
      </c>
      <c r="N1421" t="str">
        <f t="shared" si="89"/>
        <v>R1024</v>
      </c>
      <c r="O1421" t="str">
        <f t="shared" si="90"/>
        <v>24-Aug-1967</v>
      </c>
      <c r="P1421" s="10">
        <v>24708</v>
      </c>
      <c r="Q1421" s="13">
        <v>11879.1</v>
      </c>
      <c r="R1421" s="10">
        <v>45085</v>
      </c>
      <c r="S1421" t="str">
        <f t="shared" si="91"/>
        <v>55</v>
      </c>
    </row>
    <row r="1422" spans="1:19" x14ac:dyDescent="0.3">
      <c r="A1422" t="s">
        <v>1447</v>
      </c>
      <c r="B1422">
        <v>1967</v>
      </c>
      <c r="C1422" t="s">
        <v>5</v>
      </c>
      <c r="D1422">
        <v>14</v>
      </c>
      <c r="E1422">
        <v>2</v>
      </c>
      <c r="F1422">
        <v>11881.36</v>
      </c>
      <c r="G1422" t="s">
        <v>7</v>
      </c>
      <c r="H1422" t="s">
        <v>6</v>
      </c>
      <c r="I1422" t="s">
        <v>36</v>
      </c>
      <c r="J1422" t="s">
        <v>5</v>
      </c>
      <c r="K1422">
        <f t="shared" si="88"/>
        <v>1967</v>
      </c>
      <c r="L1422" t="s">
        <v>7</v>
      </c>
      <c r="M1422" t="s">
        <v>6</v>
      </c>
      <c r="N1422" t="str">
        <f t="shared" si="89"/>
        <v>R1011</v>
      </c>
      <c r="O1422" t="str">
        <f t="shared" si="90"/>
        <v>14-Jul-1967</v>
      </c>
      <c r="P1422" s="10">
        <v>24667</v>
      </c>
      <c r="Q1422" s="13">
        <v>11881.36</v>
      </c>
      <c r="R1422" s="10">
        <v>45085</v>
      </c>
      <c r="S1422" t="str">
        <f t="shared" si="91"/>
        <v>55</v>
      </c>
    </row>
    <row r="1423" spans="1:19" x14ac:dyDescent="0.3">
      <c r="A1423" t="s">
        <v>1448</v>
      </c>
      <c r="B1423">
        <v>1967</v>
      </c>
      <c r="C1423" t="s">
        <v>31</v>
      </c>
      <c r="D1423">
        <v>29</v>
      </c>
      <c r="E1423">
        <v>2</v>
      </c>
      <c r="F1423">
        <v>11881.97</v>
      </c>
      <c r="G1423" t="s">
        <v>7</v>
      </c>
      <c r="H1423" t="s">
        <v>11</v>
      </c>
      <c r="I1423" t="s">
        <v>8</v>
      </c>
      <c r="J1423" t="s">
        <v>31</v>
      </c>
      <c r="K1423">
        <f t="shared" si="88"/>
        <v>1967</v>
      </c>
      <c r="L1423" t="s">
        <v>7</v>
      </c>
      <c r="M1423" t="s">
        <v>11</v>
      </c>
      <c r="N1423" t="str">
        <f t="shared" si="89"/>
        <v>R1013</v>
      </c>
      <c r="O1423" t="str">
        <f t="shared" si="90"/>
        <v>29-Oct-1967</v>
      </c>
      <c r="P1423" s="10">
        <v>24774</v>
      </c>
      <c r="Q1423" s="13">
        <v>11881.97</v>
      </c>
      <c r="R1423" s="10">
        <v>45085</v>
      </c>
      <c r="S1423" t="str">
        <f t="shared" si="91"/>
        <v>55</v>
      </c>
    </row>
    <row r="1424" spans="1:19" x14ac:dyDescent="0.3">
      <c r="A1424" t="s">
        <v>1449</v>
      </c>
      <c r="B1424">
        <v>2004</v>
      </c>
      <c r="C1424" t="s">
        <v>13</v>
      </c>
      <c r="D1424">
        <v>2</v>
      </c>
      <c r="E1424">
        <v>2</v>
      </c>
      <c r="F1424">
        <v>11884.05</v>
      </c>
      <c r="G1424" t="s">
        <v>7</v>
      </c>
      <c r="H1424" t="s">
        <v>7</v>
      </c>
      <c r="I1424" t="s">
        <v>8</v>
      </c>
      <c r="J1424" t="s">
        <v>13</v>
      </c>
      <c r="K1424">
        <f t="shared" si="88"/>
        <v>2004</v>
      </c>
      <c r="L1424" t="s">
        <v>7</v>
      </c>
      <c r="M1424" t="s">
        <v>7</v>
      </c>
      <c r="N1424" t="str">
        <f t="shared" si="89"/>
        <v>R1013</v>
      </c>
      <c r="O1424" t="str">
        <f t="shared" si="90"/>
        <v>2-Jun-2004</v>
      </c>
      <c r="P1424" s="10">
        <v>38140</v>
      </c>
      <c r="Q1424" s="13">
        <v>11884.05</v>
      </c>
      <c r="R1424" s="10">
        <v>45085</v>
      </c>
      <c r="S1424" t="str">
        <f t="shared" si="91"/>
        <v>19</v>
      </c>
    </row>
    <row r="1425" spans="1:19" x14ac:dyDescent="0.3">
      <c r="A1425" t="s">
        <v>1450</v>
      </c>
      <c r="B1425">
        <v>1964</v>
      </c>
      <c r="C1425" t="s">
        <v>10</v>
      </c>
      <c r="D1425">
        <v>19</v>
      </c>
      <c r="E1425">
        <v>0</v>
      </c>
      <c r="F1425">
        <v>11918.2</v>
      </c>
      <c r="G1425" t="s">
        <v>7</v>
      </c>
      <c r="H1425" t="s">
        <v>11</v>
      </c>
      <c r="I1425" t="s">
        <v>294</v>
      </c>
      <c r="J1425" t="s">
        <v>10</v>
      </c>
      <c r="K1425">
        <f t="shared" si="88"/>
        <v>1964</v>
      </c>
      <c r="L1425" t="s">
        <v>7</v>
      </c>
      <c r="M1425" t="s">
        <v>11</v>
      </c>
      <c r="N1425" t="str">
        <f t="shared" si="89"/>
        <v>R1021</v>
      </c>
      <c r="O1425" t="str">
        <f t="shared" si="90"/>
        <v>19-Nov-1964</v>
      </c>
      <c r="P1425" s="10">
        <v>23700</v>
      </c>
      <c r="Q1425" s="13">
        <v>11918.2</v>
      </c>
      <c r="R1425" s="10">
        <v>45085</v>
      </c>
      <c r="S1425" t="str">
        <f t="shared" si="91"/>
        <v>58</v>
      </c>
    </row>
    <row r="1426" spans="1:19" x14ac:dyDescent="0.3">
      <c r="A1426" t="s">
        <v>1451</v>
      </c>
      <c r="B1426">
        <v>1964</v>
      </c>
      <c r="C1426" t="s">
        <v>25</v>
      </c>
      <c r="D1426">
        <v>20</v>
      </c>
      <c r="E1426">
        <v>0</v>
      </c>
      <c r="F1426">
        <v>11931.13</v>
      </c>
      <c r="G1426" t="s">
        <v>7</v>
      </c>
      <c r="H1426" t="s">
        <v>11</v>
      </c>
      <c r="I1426" t="s">
        <v>160</v>
      </c>
      <c r="J1426" t="s">
        <v>25</v>
      </c>
      <c r="K1426">
        <f t="shared" si="88"/>
        <v>1964</v>
      </c>
      <c r="L1426" t="s">
        <v>7</v>
      </c>
      <c r="M1426" t="s">
        <v>11</v>
      </c>
      <c r="N1426" t="str">
        <f t="shared" si="89"/>
        <v>R1019</v>
      </c>
      <c r="O1426" t="str">
        <f t="shared" si="90"/>
        <v>20-Dec-1964</v>
      </c>
      <c r="P1426" s="10">
        <v>23731</v>
      </c>
      <c r="Q1426" s="13">
        <v>11931.13</v>
      </c>
      <c r="R1426" s="10">
        <v>45085</v>
      </c>
      <c r="S1426" t="str">
        <f t="shared" si="91"/>
        <v>58</v>
      </c>
    </row>
    <row r="1427" spans="1:19" x14ac:dyDescent="0.3">
      <c r="A1427" t="s">
        <v>1452</v>
      </c>
      <c r="B1427">
        <v>1964</v>
      </c>
      <c r="C1427" t="s">
        <v>29</v>
      </c>
      <c r="D1427">
        <v>2</v>
      </c>
      <c r="E1427">
        <v>0</v>
      </c>
      <c r="F1427">
        <v>11938.26</v>
      </c>
      <c r="G1427" t="s">
        <v>7</v>
      </c>
      <c r="H1427" t="s">
        <v>7</v>
      </c>
      <c r="I1427" t="s">
        <v>160</v>
      </c>
      <c r="J1427" t="s">
        <v>29</v>
      </c>
      <c r="K1427">
        <f t="shared" si="88"/>
        <v>1964</v>
      </c>
      <c r="L1427" t="s">
        <v>7</v>
      </c>
      <c r="M1427" t="s">
        <v>7</v>
      </c>
      <c r="N1427" t="str">
        <f t="shared" si="89"/>
        <v>R1019</v>
      </c>
      <c r="O1427" t="str">
        <f t="shared" si="90"/>
        <v>2-Aug-1964</v>
      </c>
      <c r="P1427" s="10">
        <v>23591</v>
      </c>
      <c r="Q1427" s="13">
        <v>11938.26</v>
      </c>
      <c r="R1427" s="10">
        <v>45085</v>
      </c>
      <c r="S1427" t="str">
        <f t="shared" si="91"/>
        <v>58</v>
      </c>
    </row>
    <row r="1428" spans="1:19" x14ac:dyDescent="0.3">
      <c r="A1428" t="s">
        <v>1453</v>
      </c>
      <c r="B1428">
        <v>1991</v>
      </c>
      <c r="C1428" t="s">
        <v>31</v>
      </c>
      <c r="D1428">
        <v>19</v>
      </c>
      <c r="E1428">
        <v>3</v>
      </c>
      <c r="F1428">
        <v>11941.83</v>
      </c>
      <c r="G1428" t="s">
        <v>7</v>
      </c>
      <c r="H1428" t="s">
        <v>11</v>
      </c>
      <c r="I1428" t="s">
        <v>243</v>
      </c>
      <c r="J1428" t="s">
        <v>31</v>
      </c>
      <c r="K1428">
        <f t="shared" si="88"/>
        <v>1991</v>
      </c>
      <c r="L1428" t="s">
        <v>7</v>
      </c>
      <c r="M1428" t="s">
        <v>11</v>
      </c>
      <c r="N1428" t="str">
        <f t="shared" si="89"/>
        <v>R1023</v>
      </c>
      <c r="O1428" t="str">
        <f t="shared" si="90"/>
        <v>19-Oct-1991</v>
      </c>
      <c r="P1428" s="10">
        <v>33530</v>
      </c>
      <c r="Q1428" s="13">
        <v>11941.83</v>
      </c>
      <c r="R1428" s="10">
        <v>45085</v>
      </c>
      <c r="S1428" t="str">
        <f t="shared" si="91"/>
        <v>31</v>
      </c>
    </row>
    <row r="1429" spans="1:19" x14ac:dyDescent="0.3">
      <c r="A1429" t="s">
        <v>1454</v>
      </c>
      <c r="B1429">
        <v>1964</v>
      </c>
      <c r="C1429" t="s">
        <v>25</v>
      </c>
      <c r="D1429">
        <v>25</v>
      </c>
      <c r="E1429">
        <v>0</v>
      </c>
      <c r="F1429">
        <v>11944.59</v>
      </c>
      <c r="G1429" t="s">
        <v>7</v>
      </c>
      <c r="H1429" t="s">
        <v>6</v>
      </c>
      <c r="I1429" t="s">
        <v>162</v>
      </c>
      <c r="J1429" t="s">
        <v>25</v>
      </c>
      <c r="K1429">
        <f t="shared" si="88"/>
        <v>1964</v>
      </c>
      <c r="L1429" t="s">
        <v>7</v>
      </c>
      <c r="M1429" t="s">
        <v>6</v>
      </c>
      <c r="N1429" t="str">
        <f t="shared" si="89"/>
        <v>R1016</v>
      </c>
      <c r="O1429" t="str">
        <f t="shared" si="90"/>
        <v>25-Dec-1964</v>
      </c>
      <c r="P1429" s="10">
        <v>23736</v>
      </c>
      <c r="Q1429" s="13">
        <v>11944.59</v>
      </c>
      <c r="R1429" s="10">
        <v>45085</v>
      </c>
      <c r="S1429" t="str">
        <f t="shared" si="91"/>
        <v>58</v>
      </c>
    </row>
    <row r="1430" spans="1:19" x14ac:dyDescent="0.3">
      <c r="A1430" t="s">
        <v>1455</v>
      </c>
      <c r="B1430">
        <v>1965</v>
      </c>
      <c r="C1430" t="s">
        <v>10</v>
      </c>
      <c r="D1430">
        <v>1</v>
      </c>
      <c r="E1430">
        <v>1</v>
      </c>
      <c r="F1430">
        <v>11945.13</v>
      </c>
      <c r="G1430" t="s">
        <v>7</v>
      </c>
      <c r="H1430" t="s">
        <v>6</v>
      </c>
      <c r="I1430" t="s">
        <v>18</v>
      </c>
      <c r="J1430" t="s">
        <v>10</v>
      </c>
      <c r="K1430">
        <f t="shared" si="88"/>
        <v>1965</v>
      </c>
      <c r="L1430" t="s">
        <v>7</v>
      </c>
      <c r="M1430" t="s">
        <v>6</v>
      </c>
      <c r="N1430" t="str">
        <f t="shared" si="89"/>
        <v>R1012</v>
      </c>
      <c r="O1430" t="str">
        <f t="shared" si="90"/>
        <v>1-Nov-1965</v>
      </c>
      <c r="P1430" s="10">
        <v>24047</v>
      </c>
      <c r="Q1430" s="13">
        <v>11945.13</v>
      </c>
      <c r="R1430" s="10">
        <v>45085</v>
      </c>
      <c r="S1430" t="str">
        <f t="shared" si="91"/>
        <v>57</v>
      </c>
    </row>
    <row r="1431" spans="1:19" x14ac:dyDescent="0.3">
      <c r="A1431" t="s">
        <v>1456</v>
      </c>
      <c r="B1431">
        <v>1964</v>
      </c>
      <c r="C1431" t="s">
        <v>15</v>
      </c>
      <c r="D1431">
        <v>29</v>
      </c>
      <c r="E1431">
        <v>1</v>
      </c>
      <c r="F1431">
        <v>11946.63</v>
      </c>
      <c r="G1431" t="s">
        <v>7</v>
      </c>
      <c r="H1431" t="s">
        <v>6</v>
      </c>
      <c r="I1431" t="s">
        <v>8</v>
      </c>
      <c r="J1431" t="s">
        <v>15</v>
      </c>
      <c r="K1431">
        <f t="shared" si="88"/>
        <v>1964</v>
      </c>
      <c r="L1431" t="s">
        <v>7</v>
      </c>
      <c r="M1431" t="s">
        <v>6</v>
      </c>
      <c r="N1431" t="str">
        <f t="shared" si="89"/>
        <v>R1013</v>
      </c>
      <c r="O1431" t="str">
        <f t="shared" si="90"/>
        <v>29-Sep-1964</v>
      </c>
      <c r="P1431" s="10">
        <v>23649</v>
      </c>
      <c r="Q1431" s="13">
        <v>11946.63</v>
      </c>
      <c r="R1431" s="10">
        <v>45085</v>
      </c>
      <c r="S1431" t="str">
        <f t="shared" si="91"/>
        <v>58</v>
      </c>
    </row>
    <row r="1432" spans="1:19" x14ac:dyDescent="0.3">
      <c r="A1432" t="s">
        <v>1457</v>
      </c>
      <c r="B1432">
        <v>1967</v>
      </c>
      <c r="C1432" t="s">
        <v>25</v>
      </c>
      <c r="D1432">
        <v>22</v>
      </c>
      <c r="E1432">
        <v>3</v>
      </c>
      <c r="F1432">
        <v>11987.17</v>
      </c>
      <c r="G1432" t="s">
        <v>7</v>
      </c>
      <c r="H1432" t="s">
        <v>7</v>
      </c>
      <c r="I1432" t="s">
        <v>8</v>
      </c>
      <c r="J1432" t="s">
        <v>25</v>
      </c>
      <c r="K1432">
        <f t="shared" si="88"/>
        <v>1967</v>
      </c>
      <c r="L1432" t="s">
        <v>7</v>
      </c>
      <c r="M1432" t="s">
        <v>7</v>
      </c>
      <c r="N1432" t="str">
        <f t="shared" si="89"/>
        <v>R1013</v>
      </c>
      <c r="O1432" t="str">
        <f t="shared" si="90"/>
        <v>22-Dec-1967</v>
      </c>
      <c r="P1432" s="10">
        <v>24828</v>
      </c>
      <c r="Q1432" s="13">
        <v>11987.17</v>
      </c>
      <c r="R1432" s="10">
        <v>45085</v>
      </c>
      <c r="S1432" t="str">
        <f t="shared" si="91"/>
        <v>55</v>
      </c>
    </row>
    <row r="1433" spans="1:19" x14ac:dyDescent="0.3">
      <c r="A1433" t="s">
        <v>1458</v>
      </c>
      <c r="B1433">
        <v>1983</v>
      </c>
      <c r="C1433" t="s">
        <v>5</v>
      </c>
      <c r="D1433">
        <v>4</v>
      </c>
      <c r="E1433">
        <v>3</v>
      </c>
      <c r="F1433">
        <v>11987.68</v>
      </c>
      <c r="G1433" t="s">
        <v>7</v>
      </c>
      <c r="H1433" t="s">
        <v>6</v>
      </c>
      <c r="I1433" t="s">
        <v>529</v>
      </c>
      <c r="J1433" t="s">
        <v>5</v>
      </c>
      <c r="K1433">
        <f t="shared" si="88"/>
        <v>1983</v>
      </c>
      <c r="L1433" t="s">
        <v>7</v>
      </c>
      <c r="M1433" t="s">
        <v>6</v>
      </c>
      <c r="N1433" t="str">
        <f t="shared" si="89"/>
        <v>R1026</v>
      </c>
      <c r="O1433" t="str">
        <f t="shared" si="90"/>
        <v>4-Jul-1983</v>
      </c>
      <c r="P1433" s="10">
        <v>30501</v>
      </c>
      <c r="Q1433" s="13">
        <v>11987.68</v>
      </c>
      <c r="R1433" s="10">
        <v>45085</v>
      </c>
      <c r="S1433" t="str">
        <f t="shared" si="91"/>
        <v>39</v>
      </c>
    </row>
    <row r="1434" spans="1:19" x14ac:dyDescent="0.3">
      <c r="A1434" t="s">
        <v>1459</v>
      </c>
      <c r="B1434">
        <v>1993</v>
      </c>
      <c r="C1434" t="s">
        <v>25</v>
      </c>
      <c r="D1434">
        <v>12</v>
      </c>
      <c r="E1434">
        <v>0</v>
      </c>
      <c r="F1434">
        <v>11994.89</v>
      </c>
      <c r="G1434" t="s">
        <v>7</v>
      </c>
      <c r="H1434" t="s">
        <v>6</v>
      </c>
      <c r="I1434" t="s">
        <v>18</v>
      </c>
      <c r="J1434" t="s">
        <v>25</v>
      </c>
      <c r="K1434">
        <f t="shared" si="88"/>
        <v>1993</v>
      </c>
      <c r="L1434" t="s">
        <v>7</v>
      </c>
      <c r="M1434" t="s">
        <v>6</v>
      </c>
      <c r="N1434" t="str">
        <f t="shared" si="89"/>
        <v>R1012</v>
      </c>
      <c r="O1434" t="str">
        <f t="shared" si="90"/>
        <v>12-Dec-1993</v>
      </c>
      <c r="P1434" s="10">
        <v>34315</v>
      </c>
      <c r="Q1434" s="13">
        <v>11994.89</v>
      </c>
      <c r="R1434" s="10">
        <v>45085</v>
      </c>
      <c r="S1434" t="str">
        <f t="shared" si="91"/>
        <v>29</v>
      </c>
    </row>
    <row r="1435" spans="1:19" x14ac:dyDescent="0.3">
      <c r="A1435" t="s">
        <v>1460</v>
      </c>
      <c r="B1435">
        <v>1982</v>
      </c>
      <c r="C1435" t="s">
        <v>31</v>
      </c>
      <c r="D1435">
        <v>17</v>
      </c>
      <c r="E1435">
        <v>3</v>
      </c>
      <c r="F1435">
        <v>12001.29</v>
      </c>
      <c r="G1435" t="s">
        <v>7</v>
      </c>
      <c r="H1435" t="s">
        <v>7</v>
      </c>
      <c r="I1435" t="s">
        <v>294</v>
      </c>
      <c r="J1435" t="s">
        <v>31</v>
      </c>
      <c r="K1435">
        <f t="shared" si="88"/>
        <v>1982</v>
      </c>
      <c r="L1435" t="s">
        <v>7</v>
      </c>
      <c r="M1435" t="s">
        <v>7</v>
      </c>
      <c r="N1435" t="str">
        <f t="shared" si="89"/>
        <v>R1021</v>
      </c>
      <c r="O1435" t="str">
        <f t="shared" si="90"/>
        <v>17-Oct-1982</v>
      </c>
      <c r="P1435" s="10">
        <v>30241</v>
      </c>
      <c r="Q1435" s="13">
        <v>12001.29</v>
      </c>
      <c r="R1435" s="10">
        <v>45085</v>
      </c>
      <c r="S1435" t="str">
        <f t="shared" si="91"/>
        <v>40</v>
      </c>
    </row>
    <row r="1436" spans="1:19" x14ac:dyDescent="0.3">
      <c r="A1436" t="s">
        <v>1461</v>
      </c>
      <c r="B1436">
        <v>1965</v>
      </c>
      <c r="C1436" t="s">
        <v>13</v>
      </c>
      <c r="D1436">
        <v>9</v>
      </c>
      <c r="E1436">
        <v>0</v>
      </c>
      <c r="F1436">
        <v>12029.29</v>
      </c>
      <c r="G1436" t="s">
        <v>7</v>
      </c>
      <c r="H1436" t="s">
        <v>6</v>
      </c>
      <c r="I1436" t="s">
        <v>241</v>
      </c>
      <c r="J1436" t="s">
        <v>13</v>
      </c>
      <c r="K1436">
        <f t="shared" si="88"/>
        <v>1965</v>
      </c>
      <c r="L1436" t="s">
        <v>7</v>
      </c>
      <c r="M1436" t="s">
        <v>6</v>
      </c>
      <c r="N1436" t="str">
        <f t="shared" si="89"/>
        <v>R1024</v>
      </c>
      <c r="O1436" t="str">
        <f t="shared" si="90"/>
        <v>9-Jun-1965</v>
      </c>
      <c r="P1436" s="10">
        <v>23902</v>
      </c>
      <c r="Q1436" s="13">
        <v>12029.29</v>
      </c>
      <c r="R1436" s="10">
        <v>45085</v>
      </c>
      <c r="S1436" t="str">
        <f t="shared" si="91"/>
        <v>57</v>
      </c>
    </row>
    <row r="1437" spans="1:19" x14ac:dyDescent="0.3">
      <c r="A1437" t="s">
        <v>1462</v>
      </c>
      <c r="B1437">
        <v>1965</v>
      </c>
      <c r="C1437" t="s">
        <v>31</v>
      </c>
      <c r="D1437">
        <v>29</v>
      </c>
      <c r="E1437">
        <v>1</v>
      </c>
      <c r="F1437">
        <v>12032.33</v>
      </c>
      <c r="G1437" t="s">
        <v>7</v>
      </c>
      <c r="H1437" t="s">
        <v>11</v>
      </c>
      <c r="I1437" t="s">
        <v>36</v>
      </c>
      <c r="J1437" t="s">
        <v>31</v>
      </c>
      <c r="K1437">
        <f t="shared" si="88"/>
        <v>1965</v>
      </c>
      <c r="L1437" t="s">
        <v>7</v>
      </c>
      <c r="M1437" t="s">
        <v>11</v>
      </c>
      <c r="N1437" t="str">
        <f t="shared" si="89"/>
        <v>R1011</v>
      </c>
      <c r="O1437" t="str">
        <f t="shared" si="90"/>
        <v>29-Oct-1965</v>
      </c>
      <c r="P1437" s="10">
        <v>24044</v>
      </c>
      <c r="Q1437" s="13">
        <v>12032.33</v>
      </c>
      <c r="R1437" s="10">
        <v>45085</v>
      </c>
      <c r="S1437" t="str">
        <f t="shared" si="91"/>
        <v>57</v>
      </c>
    </row>
    <row r="1438" spans="1:19" x14ac:dyDescent="0.3">
      <c r="A1438" t="s">
        <v>1463</v>
      </c>
      <c r="B1438">
        <v>1979</v>
      </c>
      <c r="C1438" t="s">
        <v>31</v>
      </c>
      <c r="D1438">
        <v>16</v>
      </c>
      <c r="E1438">
        <v>2</v>
      </c>
      <c r="F1438">
        <v>12035.18</v>
      </c>
      <c r="G1438" t="s">
        <v>7</v>
      </c>
      <c r="H1438" t="s">
        <v>7</v>
      </c>
      <c r="I1438" t="s">
        <v>294</v>
      </c>
      <c r="J1438" t="s">
        <v>31</v>
      </c>
      <c r="K1438">
        <f t="shared" si="88"/>
        <v>1979</v>
      </c>
      <c r="L1438" t="s">
        <v>7</v>
      </c>
      <c r="M1438" t="s">
        <v>7</v>
      </c>
      <c r="N1438" t="str">
        <f t="shared" si="89"/>
        <v>R1021</v>
      </c>
      <c r="O1438" t="str">
        <f t="shared" si="90"/>
        <v>16-Oct-1979</v>
      </c>
      <c r="P1438" s="10">
        <v>29144</v>
      </c>
      <c r="Q1438" s="13">
        <v>12035.18</v>
      </c>
      <c r="R1438" s="10">
        <v>45085</v>
      </c>
      <c r="S1438" t="str">
        <f t="shared" si="91"/>
        <v>43</v>
      </c>
    </row>
    <row r="1439" spans="1:19" x14ac:dyDescent="0.3">
      <c r="A1439" t="s">
        <v>1464</v>
      </c>
      <c r="B1439">
        <v>1966</v>
      </c>
      <c r="C1439" t="s">
        <v>10</v>
      </c>
      <c r="D1439">
        <v>24</v>
      </c>
      <c r="E1439">
        <v>1</v>
      </c>
      <c r="F1439">
        <v>12044.34</v>
      </c>
      <c r="G1439" t="s">
        <v>7</v>
      </c>
      <c r="H1439" t="s">
        <v>11</v>
      </c>
      <c r="I1439" t="s">
        <v>18</v>
      </c>
      <c r="J1439" t="s">
        <v>10</v>
      </c>
      <c r="K1439">
        <f t="shared" si="88"/>
        <v>1966</v>
      </c>
      <c r="L1439" t="s">
        <v>7</v>
      </c>
      <c r="M1439" t="s">
        <v>11</v>
      </c>
      <c r="N1439" t="str">
        <f t="shared" si="89"/>
        <v>R1012</v>
      </c>
      <c r="O1439" t="str">
        <f t="shared" si="90"/>
        <v>24-Nov-1966</v>
      </c>
      <c r="P1439" s="10">
        <v>24435</v>
      </c>
      <c r="Q1439" s="13">
        <v>12044.34</v>
      </c>
      <c r="R1439" s="10">
        <v>45085</v>
      </c>
      <c r="S1439" t="str">
        <f t="shared" si="91"/>
        <v>56</v>
      </c>
    </row>
    <row r="1440" spans="1:19" x14ac:dyDescent="0.3">
      <c r="A1440" t="s">
        <v>1465</v>
      </c>
      <c r="B1440">
        <v>1986</v>
      </c>
      <c r="C1440" t="s">
        <v>15</v>
      </c>
      <c r="D1440">
        <v>7</v>
      </c>
      <c r="E1440">
        <v>3</v>
      </c>
      <c r="F1440">
        <v>12048.13</v>
      </c>
      <c r="G1440" t="s">
        <v>7</v>
      </c>
      <c r="H1440" t="s">
        <v>6</v>
      </c>
      <c r="I1440" t="s">
        <v>529</v>
      </c>
      <c r="J1440" t="s">
        <v>15</v>
      </c>
      <c r="K1440">
        <f t="shared" si="88"/>
        <v>1986</v>
      </c>
      <c r="L1440" t="s">
        <v>7</v>
      </c>
      <c r="M1440" t="s">
        <v>6</v>
      </c>
      <c r="N1440" t="str">
        <f t="shared" si="89"/>
        <v>R1026</v>
      </c>
      <c r="O1440" t="str">
        <f t="shared" si="90"/>
        <v>7-Sep-1986</v>
      </c>
      <c r="P1440" s="10">
        <v>31662</v>
      </c>
      <c r="Q1440" s="13">
        <v>12048.13</v>
      </c>
      <c r="R1440" s="10">
        <v>45085</v>
      </c>
      <c r="S1440" t="str">
        <f t="shared" si="91"/>
        <v>36</v>
      </c>
    </row>
    <row r="1441" spans="1:19" x14ac:dyDescent="0.3">
      <c r="A1441" t="s">
        <v>1466</v>
      </c>
      <c r="B1441">
        <v>1984</v>
      </c>
      <c r="C1441" t="s">
        <v>15</v>
      </c>
      <c r="D1441">
        <v>2</v>
      </c>
      <c r="E1441">
        <v>3</v>
      </c>
      <c r="F1441">
        <v>12091.34</v>
      </c>
      <c r="G1441" t="s">
        <v>7</v>
      </c>
      <c r="H1441" t="s">
        <v>6</v>
      </c>
      <c r="I1441" t="s">
        <v>626</v>
      </c>
      <c r="J1441" t="s">
        <v>15</v>
      </c>
      <c r="K1441">
        <f t="shared" si="88"/>
        <v>1984</v>
      </c>
      <c r="L1441" t="s">
        <v>7</v>
      </c>
      <c r="M1441" t="s">
        <v>6</v>
      </c>
      <c r="N1441" t="str">
        <f t="shared" si="89"/>
        <v>R1022</v>
      </c>
      <c r="O1441" t="str">
        <f t="shared" si="90"/>
        <v>2-Sep-1984</v>
      </c>
      <c r="P1441" s="10">
        <v>30927</v>
      </c>
      <c r="Q1441" s="13">
        <v>12091.34</v>
      </c>
      <c r="R1441" s="10">
        <v>45085</v>
      </c>
      <c r="S1441" t="str">
        <f t="shared" si="91"/>
        <v>38</v>
      </c>
    </row>
    <row r="1442" spans="1:19" x14ac:dyDescent="0.3">
      <c r="A1442" t="s">
        <v>1467</v>
      </c>
      <c r="B1442">
        <v>1968</v>
      </c>
      <c r="C1442" t="s">
        <v>13</v>
      </c>
      <c r="D1442">
        <v>21</v>
      </c>
      <c r="E1442">
        <v>3</v>
      </c>
      <c r="F1442">
        <v>12094.48</v>
      </c>
      <c r="G1442" t="s">
        <v>7</v>
      </c>
      <c r="H1442" t="s">
        <v>7</v>
      </c>
      <c r="I1442" t="s">
        <v>36</v>
      </c>
      <c r="J1442" t="s">
        <v>13</v>
      </c>
      <c r="K1442">
        <f t="shared" si="88"/>
        <v>1968</v>
      </c>
      <c r="L1442" t="s">
        <v>7</v>
      </c>
      <c r="M1442" t="s">
        <v>7</v>
      </c>
      <c r="N1442" t="str">
        <f t="shared" si="89"/>
        <v>R1011</v>
      </c>
      <c r="O1442" t="str">
        <f t="shared" si="90"/>
        <v>21-Jun-1968</v>
      </c>
      <c r="P1442" s="10">
        <v>25010</v>
      </c>
      <c r="Q1442" s="13">
        <v>12094.48</v>
      </c>
      <c r="R1442" s="10">
        <v>45085</v>
      </c>
      <c r="S1442" t="str">
        <f t="shared" si="91"/>
        <v>54</v>
      </c>
    </row>
    <row r="1443" spans="1:19" x14ac:dyDescent="0.3">
      <c r="A1443" t="s">
        <v>1468</v>
      </c>
      <c r="B1443">
        <v>1968</v>
      </c>
      <c r="C1443" t="s">
        <v>25</v>
      </c>
      <c r="D1443">
        <v>9</v>
      </c>
      <c r="E1443">
        <v>2</v>
      </c>
      <c r="F1443">
        <v>12096.65</v>
      </c>
      <c r="G1443" t="s">
        <v>7</v>
      </c>
      <c r="H1443" t="s">
        <v>11</v>
      </c>
      <c r="I1443" t="s">
        <v>241</v>
      </c>
      <c r="J1443" t="s">
        <v>25</v>
      </c>
      <c r="K1443">
        <f t="shared" si="88"/>
        <v>1968</v>
      </c>
      <c r="L1443" t="s">
        <v>7</v>
      </c>
      <c r="M1443" t="s">
        <v>11</v>
      </c>
      <c r="N1443" t="str">
        <f t="shared" si="89"/>
        <v>R1024</v>
      </c>
      <c r="O1443" t="str">
        <f t="shared" si="90"/>
        <v>9-Dec-1968</v>
      </c>
      <c r="P1443" s="10">
        <v>25181</v>
      </c>
      <c r="Q1443" s="13">
        <v>12096.65</v>
      </c>
      <c r="R1443" s="10">
        <v>45085</v>
      </c>
      <c r="S1443" t="str">
        <f t="shared" si="91"/>
        <v>54</v>
      </c>
    </row>
    <row r="1444" spans="1:19" x14ac:dyDescent="0.3">
      <c r="A1444" t="s">
        <v>1469</v>
      </c>
      <c r="B1444">
        <v>1968</v>
      </c>
      <c r="C1444" t="s">
        <v>31</v>
      </c>
      <c r="D1444">
        <v>25</v>
      </c>
      <c r="E1444">
        <v>3</v>
      </c>
      <c r="F1444">
        <v>12105.32</v>
      </c>
      <c r="G1444" t="s">
        <v>7</v>
      </c>
      <c r="H1444" t="s">
        <v>7</v>
      </c>
      <c r="I1444" t="s">
        <v>36</v>
      </c>
      <c r="J1444" t="s">
        <v>31</v>
      </c>
      <c r="K1444">
        <f t="shared" si="88"/>
        <v>1968</v>
      </c>
      <c r="L1444" t="s">
        <v>7</v>
      </c>
      <c r="M1444" t="s">
        <v>7</v>
      </c>
      <c r="N1444" t="str">
        <f t="shared" si="89"/>
        <v>R1011</v>
      </c>
      <c r="O1444" t="str">
        <f t="shared" si="90"/>
        <v>25-Oct-1968</v>
      </c>
      <c r="P1444" s="10">
        <v>25136</v>
      </c>
      <c r="Q1444" s="13">
        <v>12105.32</v>
      </c>
      <c r="R1444" s="10">
        <v>45085</v>
      </c>
      <c r="S1444" t="str">
        <f t="shared" si="91"/>
        <v>54</v>
      </c>
    </row>
    <row r="1445" spans="1:19" x14ac:dyDescent="0.3">
      <c r="A1445" t="s">
        <v>1470</v>
      </c>
      <c r="B1445">
        <v>1963</v>
      </c>
      <c r="C1445" t="s">
        <v>5</v>
      </c>
      <c r="D1445">
        <v>20</v>
      </c>
      <c r="E1445">
        <v>0</v>
      </c>
      <c r="F1445">
        <v>12124.99</v>
      </c>
      <c r="G1445" t="s">
        <v>7</v>
      </c>
      <c r="H1445" t="s">
        <v>11</v>
      </c>
      <c r="I1445" t="s">
        <v>18</v>
      </c>
      <c r="J1445" t="s">
        <v>5</v>
      </c>
      <c r="K1445">
        <f t="shared" si="88"/>
        <v>1963</v>
      </c>
      <c r="L1445" t="s">
        <v>7</v>
      </c>
      <c r="M1445" t="s">
        <v>11</v>
      </c>
      <c r="N1445" t="str">
        <f t="shared" si="89"/>
        <v>R1012</v>
      </c>
      <c r="O1445" t="str">
        <f t="shared" si="90"/>
        <v>20-Jul-1963</v>
      </c>
      <c r="P1445" s="10">
        <v>23212</v>
      </c>
      <c r="Q1445" s="13">
        <v>12124.99</v>
      </c>
      <c r="R1445" s="10">
        <v>45085</v>
      </c>
      <c r="S1445" t="str">
        <f t="shared" si="91"/>
        <v>59</v>
      </c>
    </row>
    <row r="1446" spans="1:19" x14ac:dyDescent="0.3">
      <c r="A1446" t="s">
        <v>1471</v>
      </c>
      <c r="B1446">
        <v>1963</v>
      </c>
      <c r="C1446" t="s">
        <v>13</v>
      </c>
      <c r="D1446">
        <v>4</v>
      </c>
      <c r="E1446">
        <v>0</v>
      </c>
      <c r="F1446">
        <v>12129.61</v>
      </c>
      <c r="G1446" t="s">
        <v>7</v>
      </c>
      <c r="H1446" t="s">
        <v>11</v>
      </c>
      <c r="I1446" t="s">
        <v>18</v>
      </c>
      <c r="J1446" t="s">
        <v>13</v>
      </c>
      <c r="K1446">
        <f t="shared" si="88"/>
        <v>1963</v>
      </c>
      <c r="L1446" t="s">
        <v>7</v>
      </c>
      <c r="M1446" t="s">
        <v>11</v>
      </c>
      <c r="N1446" t="str">
        <f t="shared" si="89"/>
        <v>R1012</v>
      </c>
      <c r="O1446" t="str">
        <f t="shared" si="90"/>
        <v>4-Jun-1963</v>
      </c>
      <c r="P1446" s="10">
        <v>23166</v>
      </c>
      <c r="Q1446" s="13">
        <v>12129.61</v>
      </c>
      <c r="R1446" s="10">
        <v>45085</v>
      </c>
      <c r="S1446" t="str">
        <f t="shared" si="91"/>
        <v>60</v>
      </c>
    </row>
    <row r="1447" spans="1:19" x14ac:dyDescent="0.3">
      <c r="A1447" t="s">
        <v>1472</v>
      </c>
      <c r="B1447">
        <v>1991</v>
      </c>
      <c r="C1447" t="s">
        <v>10</v>
      </c>
      <c r="D1447">
        <v>6</v>
      </c>
      <c r="E1447">
        <v>3</v>
      </c>
      <c r="F1447">
        <v>12130.8</v>
      </c>
      <c r="G1447" t="s">
        <v>7</v>
      </c>
      <c r="H1447" t="s">
        <v>7</v>
      </c>
      <c r="I1447" t="s">
        <v>529</v>
      </c>
      <c r="J1447" t="s">
        <v>10</v>
      </c>
      <c r="K1447">
        <f t="shared" si="88"/>
        <v>1991</v>
      </c>
      <c r="L1447" t="s">
        <v>7</v>
      </c>
      <c r="M1447" t="s">
        <v>7</v>
      </c>
      <c r="N1447" t="str">
        <f t="shared" si="89"/>
        <v>R1026</v>
      </c>
      <c r="O1447" t="str">
        <f t="shared" si="90"/>
        <v>6-Nov-1991</v>
      </c>
      <c r="P1447" s="10">
        <v>33548</v>
      </c>
      <c r="Q1447" s="13">
        <v>12130.8</v>
      </c>
      <c r="R1447" s="10">
        <v>45085</v>
      </c>
      <c r="S1447" t="str">
        <f t="shared" si="91"/>
        <v>31</v>
      </c>
    </row>
    <row r="1448" spans="1:19" x14ac:dyDescent="0.3">
      <c r="A1448" t="s">
        <v>1473</v>
      </c>
      <c r="B1448">
        <v>1974</v>
      </c>
      <c r="C1448" t="s">
        <v>15</v>
      </c>
      <c r="D1448">
        <v>16</v>
      </c>
      <c r="E1448">
        <v>0</v>
      </c>
      <c r="F1448">
        <v>12137.6</v>
      </c>
      <c r="G1448" t="s">
        <v>7</v>
      </c>
      <c r="H1448" t="s">
        <v>7</v>
      </c>
      <c r="I1448" t="s">
        <v>18</v>
      </c>
      <c r="J1448" t="s">
        <v>15</v>
      </c>
      <c r="K1448">
        <f t="shared" si="88"/>
        <v>1974</v>
      </c>
      <c r="L1448" t="s">
        <v>7</v>
      </c>
      <c r="M1448" t="s">
        <v>7</v>
      </c>
      <c r="N1448" t="str">
        <f t="shared" si="89"/>
        <v>R1012</v>
      </c>
      <c r="O1448" t="str">
        <f t="shared" si="90"/>
        <v>16-Sep-1974</v>
      </c>
      <c r="P1448" s="10">
        <v>27288</v>
      </c>
      <c r="Q1448" s="13">
        <v>12137.6</v>
      </c>
      <c r="R1448" s="10">
        <v>45085</v>
      </c>
      <c r="S1448" t="str">
        <f t="shared" si="91"/>
        <v>48</v>
      </c>
    </row>
    <row r="1449" spans="1:19" x14ac:dyDescent="0.3">
      <c r="A1449" t="s">
        <v>1474</v>
      </c>
      <c r="B1449">
        <v>1962</v>
      </c>
      <c r="C1449" t="s">
        <v>10</v>
      </c>
      <c r="D1449">
        <v>4</v>
      </c>
      <c r="E1449">
        <v>0</v>
      </c>
      <c r="F1449">
        <v>12142.58</v>
      </c>
      <c r="G1449" t="s">
        <v>7</v>
      </c>
      <c r="H1449" t="s">
        <v>6</v>
      </c>
      <c r="I1449" t="s">
        <v>8</v>
      </c>
      <c r="J1449" t="s">
        <v>10</v>
      </c>
      <c r="K1449">
        <f t="shared" si="88"/>
        <v>1962</v>
      </c>
      <c r="L1449" t="s">
        <v>7</v>
      </c>
      <c r="M1449" t="s">
        <v>6</v>
      </c>
      <c r="N1449" t="str">
        <f t="shared" si="89"/>
        <v>R1013</v>
      </c>
      <c r="O1449" t="str">
        <f t="shared" si="90"/>
        <v>4-Nov-1962</v>
      </c>
      <c r="P1449" s="10">
        <v>22954</v>
      </c>
      <c r="Q1449" s="13">
        <v>12142.58</v>
      </c>
      <c r="R1449" s="10">
        <v>45085</v>
      </c>
      <c r="S1449" t="str">
        <f t="shared" si="91"/>
        <v>60</v>
      </c>
    </row>
    <row r="1450" spans="1:19" x14ac:dyDescent="0.3">
      <c r="A1450" t="s">
        <v>1475</v>
      </c>
      <c r="B1450">
        <v>1962</v>
      </c>
      <c r="C1450" t="s">
        <v>15</v>
      </c>
      <c r="D1450">
        <v>15</v>
      </c>
      <c r="E1450">
        <v>0</v>
      </c>
      <c r="F1450">
        <v>12146.97</v>
      </c>
      <c r="G1450" t="s">
        <v>7</v>
      </c>
      <c r="H1450" t="s">
        <v>7</v>
      </c>
      <c r="I1450" t="s">
        <v>36</v>
      </c>
      <c r="J1450" t="s">
        <v>15</v>
      </c>
      <c r="K1450">
        <f t="shared" si="88"/>
        <v>1962</v>
      </c>
      <c r="L1450" t="s">
        <v>7</v>
      </c>
      <c r="M1450" t="s">
        <v>7</v>
      </c>
      <c r="N1450" t="str">
        <f t="shared" si="89"/>
        <v>R1011</v>
      </c>
      <c r="O1450" t="str">
        <f t="shared" si="90"/>
        <v>15-Sep-1962</v>
      </c>
      <c r="P1450" s="10">
        <v>22904</v>
      </c>
      <c r="Q1450" s="13">
        <v>12146.97</v>
      </c>
      <c r="R1450" s="10">
        <v>45085</v>
      </c>
      <c r="S1450" t="str">
        <f t="shared" si="91"/>
        <v>60</v>
      </c>
    </row>
    <row r="1451" spans="1:19" x14ac:dyDescent="0.3">
      <c r="A1451" t="s">
        <v>1476</v>
      </c>
      <c r="B1451">
        <v>1987</v>
      </c>
      <c r="C1451" t="s">
        <v>31</v>
      </c>
      <c r="D1451">
        <v>5</v>
      </c>
      <c r="E1451">
        <v>3</v>
      </c>
      <c r="F1451">
        <v>12148.2</v>
      </c>
      <c r="G1451" t="s">
        <v>7</v>
      </c>
      <c r="H1451" t="s">
        <v>7</v>
      </c>
      <c r="I1451" t="s">
        <v>18</v>
      </c>
      <c r="J1451" t="s">
        <v>31</v>
      </c>
      <c r="K1451">
        <f t="shared" si="88"/>
        <v>1987</v>
      </c>
      <c r="L1451" t="s">
        <v>7</v>
      </c>
      <c r="M1451" t="s">
        <v>7</v>
      </c>
      <c r="N1451" t="str">
        <f t="shared" si="89"/>
        <v>R1012</v>
      </c>
      <c r="O1451" t="str">
        <f t="shared" si="90"/>
        <v>5-Oct-1987</v>
      </c>
      <c r="P1451" s="10">
        <v>32055</v>
      </c>
      <c r="Q1451" s="13">
        <v>12148.2</v>
      </c>
      <c r="R1451" s="10">
        <v>45085</v>
      </c>
      <c r="S1451" t="str">
        <f t="shared" si="91"/>
        <v>35</v>
      </c>
    </row>
    <row r="1452" spans="1:19" x14ac:dyDescent="0.3">
      <c r="A1452" t="s">
        <v>1477</v>
      </c>
      <c r="B1452">
        <v>1991</v>
      </c>
      <c r="C1452" t="s">
        <v>29</v>
      </c>
      <c r="D1452">
        <v>29</v>
      </c>
      <c r="E1452">
        <v>3</v>
      </c>
      <c r="F1452">
        <v>12198.64</v>
      </c>
      <c r="G1452" t="s">
        <v>7</v>
      </c>
      <c r="H1452" t="s">
        <v>7</v>
      </c>
      <c r="I1452" t="s">
        <v>529</v>
      </c>
      <c r="J1452" t="s">
        <v>29</v>
      </c>
      <c r="K1452">
        <f t="shared" si="88"/>
        <v>1991</v>
      </c>
      <c r="L1452" t="s">
        <v>7</v>
      </c>
      <c r="M1452" t="s">
        <v>7</v>
      </c>
      <c r="N1452" t="str">
        <f t="shared" si="89"/>
        <v>R1026</v>
      </c>
      <c r="O1452" t="str">
        <f t="shared" si="90"/>
        <v>29-Aug-1991</v>
      </c>
      <c r="P1452" s="10">
        <v>33479</v>
      </c>
      <c r="Q1452" s="13">
        <v>12198.64</v>
      </c>
      <c r="R1452" s="10">
        <v>45085</v>
      </c>
      <c r="S1452" t="str">
        <f t="shared" si="91"/>
        <v>31</v>
      </c>
    </row>
    <row r="1453" spans="1:19" x14ac:dyDescent="0.3">
      <c r="A1453" t="s">
        <v>1478</v>
      </c>
      <c r="B1453">
        <v>1977</v>
      </c>
      <c r="C1453" t="s">
        <v>29</v>
      </c>
      <c r="D1453">
        <v>14</v>
      </c>
      <c r="E1453">
        <v>2</v>
      </c>
      <c r="F1453">
        <v>12218.7</v>
      </c>
      <c r="G1453" t="s">
        <v>7</v>
      </c>
      <c r="H1453" t="s">
        <v>11</v>
      </c>
      <c r="I1453" t="s">
        <v>18</v>
      </c>
      <c r="J1453" t="s">
        <v>29</v>
      </c>
      <c r="K1453">
        <f t="shared" si="88"/>
        <v>1977</v>
      </c>
      <c r="L1453" t="s">
        <v>7</v>
      </c>
      <c r="M1453" t="s">
        <v>11</v>
      </c>
      <c r="N1453" t="str">
        <f t="shared" si="89"/>
        <v>R1012</v>
      </c>
      <c r="O1453" t="str">
        <f t="shared" si="90"/>
        <v>14-Aug-1977</v>
      </c>
      <c r="P1453" s="10">
        <v>28351</v>
      </c>
      <c r="Q1453" s="13">
        <v>12218.7</v>
      </c>
      <c r="R1453" s="10">
        <v>45085</v>
      </c>
      <c r="S1453" t="str">
        <f t="shared" si="91"/>
        <v>45</v>
      </c>
    </row>
    <row r="1454" spans="1:19" x14ac:dyDescent="0.3">
      <c r="A1454" t="s">
        <v>1479</v>
      </c>
      <c r="B1454">
        <v>1964</v>
      </c>
      <c r="C1454" t="s">
        <v>5</v>
      </c>
      <c r="D1454">
        <v>20</v>
      </c>
      <c r="E1454">
        <v>0</v>
      </c>
      <c r="F1454">
        <v>12222.9</v>
      </c>
      <c r="G1454" t="s">
        <v>7</v>
      </c>
      <c r="H1454" t="s">
        <v>6</v>
      </c>
      <c r="I1454" t="s">
        <v>18</v>
      </c>
      <c r="J1454" t="s">
        <v>5</v>
      </c>
      <c r="K1454">
        <f t="shared" si="88"/>
        <v>1964</v>
      </c>
      <c r="L1454" t="s">
        <v>7</v>
      </c>
      <c r="M1454" t="s">
        <v>6</v>
      </c>
      <c r="N1454" t="str">
        <f t="shared" si="89"/>
        <v>R1012</v>
      </c>
      <c r="O1454" t="str">
        <f t="shared" si="90"/>
        <v>20-Jul-1964</v>
      </c>
      <c r="P1454" s="10">
        <v>23578</v>
      </c>
      <c r="Q1454" s="13">
        <v>12222.9</v>
      </c>
      <c r="R1454" s="10">
        <v>45085</v>
      </c>
      <c r="S1454" t="str">
        <f t="shared" si="91"/>
        <v>58</v>
      </c>
    </row>
    <row r="1455" spans="1:19" x14ac:dyDescent="0.3">
      <c r="A1455" t="s">
        <v>1480</v>
      </c>
      <c r="B1455">
        <v>1964</v>
      </c>
      <c r="C1455" t="s">
        <v>5</v>
      </c>
      <c r="D1455">
        <v>2</v>
      </c>
      <c r="E1455">
        <v>0</v>
      </c>
      <c r="F1455">
        <v>12224.35</v>
      </c>
      <c r="G1455" t="s">
        <v>7</v>
      </c>
      <c r="H1455" t="s">
        <v>11</v>
      </c>
      <c r="I1455" t="s">
        <v>18</v>
      </c>
      <c r="J1455" t="s">
        <v>5</v>
      </c>
      <c r="K1455">
        <f t="shared" si="88"/>
        <v>1964</v>
      </c>
      <c r="L1455" t="s">
        <v>7</v>
      </c>
      <c r="M1455" t="s">
        <v>11</v>
      </c>
      <c r="N1455" t="str">
        <f t="shared" si="89"/>
        <v>R1012</v>
      </c>
      <c r="O1455" t="str">
        <f t="shared" si="90"/>
        <v>2-Jul-1964</v>
      </c>
      <c r="P1455" s="10">
        <v>23560</v>
      </c>
      <c r="Q1455" s="13">
        <v>12224.35</v>
      </c>
      <c r="R1455" s="10">
        <v>45085</v>
      </c>
      <c r="S1455" t="str">
        <f t="shared" si="91"/>
        <v>58</v>
      </c>
    </row>
    <row r="1456" spans="1:19" x14ac:dyDescent="0.3">
      <c r="A1456" t="s">
        <v>1481</v>
      </c>
      <c r="B1456">
        <v>1964</v>
      </c>
      <c r="C1456" t="s">
        <v>13</v>
      </c>
      <c r="D1456">
        <v>24</v>
      </c>
      <c r="E1456">
        <v>0</v>
      </c>
      <c r="F1456">
        <v>12231.61</v>
      </c>
      <c r="G1456" t="s">
        <v>7</v>
      </c>
      <c r="H1456" t="s">
        <v>7</v>
      </c>
      <c r="I1456" t="s">
        <v>18</v>
      </c>
      <c r="J1456" t="s">
        <v>13</v>
      </c>
      <c r="K1456">
        <f t="shared" si="88"/>
        <v>1964</v>
      </c>
      <c r="L1456" t="s">
        <v>7</v>
      </c>
      <c r="M1456" t="s">
        <v>7</v>
      </c>
      <c r="N1456" t="str">
        <f t="shared" si="89"/>
        <v>R1012</v>
      </c>
      <c r="O1456" t="str">
        <f t="shared" si="90"/>
        <v>24-Jun-1964</v>
      </c>
      <c r="P1456" s="10">
        <v>23552</v>
      </c>
      <c r="Q1456" s="13">
        <v>12231.61</v>
      </c>
      <c r="R1456" s="10">
        <v>45085</v>
      </c>
      <c r="S1456" t="str">
        <f t="shared" si="91"/>
        <v>58</v>
      </c>
    </row>
    <row r="1457" spans="1:19" x14ac:dyDescent="0.3">
      <c r="A1457" t="s">
        <v>1482</v>
      </c>
      <c r="B1457">
        <v>1963</v>
      </c>
      <c r="C1457" t="s">
        <v>5</v>
      </c>
      <c r="D1457">
        <v>19</v>
      </c>
      <c r="E1457">
        <v>0</v>
      </c>
      <c r="F1457">
        <v>12233.83</v>
      </c>
      <c r="G1457" t="s">
        <v>7</v>
      </c>
      <c r="H1457" t="s">
        <v>11</v>
      </c>
      <c r="I1457" t="s">
        <v>36</v>
      </c>
      <c r="J1457" t="s">
        <v>5</v>
      </c>
      <c r="K1457">
        <f t="shared" si="88"/>
        <v>1963</v>
      </c>
      <c r="L1457" t="s">
        <v>7</v>
      </c>
      <c r="M1457" t="s">
        <v>11</v>
      </c>
      <c r="N1457" t="str">
        <f t="shared" si="89"/>
        <v>R1011</v>
      </c>
      <c r="O1457" t="str">
        <f t="shared" si="90"/>
        <v>19-Jul-1963</v>
      </c>
      <c r="P1457" s="10">
        <v>23211</v>
      </c>
      <c r="Q1457" s="13">
        <v>12233.83</v>
      </c>
      <c r="R1457" s="10">
        <v>45085</v>
      </c>
      <c r="S1457" t="str">
        <f t="shared" si="91"/>
        <v>59</v>
      </c>
    </row>
    <row r="1458" spans="1:19" x14ac:dyDescent="0.3">
      <c r="A1458" t="s">
        <v>1483</v>
      </c>
      <c r="B1458">
        <v>1964</v>
      </c>
      <c r="C1458" t="s">
        <v>31</v>
      </c>
      <c r="D1458">
        <v>15</v>
      </c>
      <c r="E1458">
        <v>0</v>
      </c>
      <c r="F1458">
        <v>12235.84</v>
      </c>
      <c r="G1458" t="s">
        <v>7</v>
      </c>
      <c r="H1458" t="s">
        <v>7</v>
      </c>
      <c r="I1458" t="s">
        <v>18</v>
      </c>
      <c r="J1458" t="s">
        <v>31</v>
      </c>
      <c r="K1458">
        <f t="shared" si="88"/>
        <v>1964</v>
      </c>
      <c r="L1458" t="s">
        <v>7</v>
      </c>
      <c r="M1458" t="s">
        <v>7</v>
      </c>
      <c r="N1458" t="str">
        <f t="shared" si="89"/>
        <v>R1012</v>
      </c>
      <c r="O1458" t="str">
        <f t="shared" si="90"/>
        <v>15-Oct-1964</v>
      </c>
      <c r="P1458" s="10">
        <v>23665</v>
      </c>
      <c r="Q1458" s="13">
        <v>12235.84</v>
      </c>
      <c r="R1458" s="10">
        <v>45085</v>
      </c>
      <c r="S1458" t="str">
        <f t="shared" si="91"/>
        <v>58</v>
      </c>
    </row>
    <row r="1459" spans="1:19" x14ac:dyDescent="0.3">
      <c r="A1459" t="s">
        <v>1484</v>
      </c>
      <c r="B1459">
        <v>1966</v>
      </c>
      <c r="C1459" t="s">
        <v>5</v>
      </c>
      <c r="D1459">
        <v>29</v>
      </c>
      <c r="E1459">
        <v>0</v>
      </c>
      <c r="F1459">
        <v>12237.73</v>
      </c>
      <c r="G1459" t="s">
        <v>7</v>
      </c>
      <c r="H1459" t="s">
        <v>7</v>
      </c>
      <c r="I1459" t="s">
        <v>18</v>
      </c>
      <c r="J1459" t="s">
        <v>5</v>
      </c>
      <c r="K1459">
        <f t="shared" si="88"/>
        <v>1966</v>
      </c>
      <c r="L1459" t="s">
        <v>7</v>
      </c>
      <c r="M1459" t="s">
        <v>7</v>
      </c>
      <c r="N1459" t="str">
        <f t="shared" si="89"/>
        <v>R1012</v>
      </c>
      <c r="O1459" t="str">
        <f t="shared" si="90"/>
        <v>29-Jul-1966</v>
      </c>
      <c r="P1459" s="10">
        <v>24317</v>
      </c>
      <c r="Q1459" s="13">
        <v>12237.73</v>
      </c>
      <c r="R1459" s="10">
        <v>45085</v>
      </c>
      <c r="S1459" t="str">
        <f t="shared" si="91"/>
        <v>56</v>
      </c>
    </row>
    <row r="1460" spans="1:19" x14ac:dyDescent="0.3">
      <c r="A1460" t="s">
        <v>1485</v>
      </c>
      <c r="B1460">
        <v>1963</v>
      </c>
      <c r="C1460" t="s">
        <v>5</v>
      </c>
      <c r="D1460">
        <v>17</v>
      </c>
      <c r="E1460">
        <v>0</v>
      </c>
      <c r="F1460">
        <v>12244.53</v>
      </c>
      <c r="G1460" t="s">
        <v>7</v>
      </c>
      <c r="H1460" t="s">
        <v>11</v>
      </c>
      <c r="I1460" t="s">
        <v>8</v>
      </c>
      <c r="J1460" t="s">
        <v>5</v>
      </c>
      <c r="K1460">
        <f t="shared" si="88"/>
        <v>1963</v>
      </c>
      <c r="L1460" t="s">
        <v>7</v>
      </c>
      <c r="M1460" t="s">
        <v>11</v>
      </c>
      <c r="N1460" t="str">
        <f t="shared" si="89"/>
        <v>R1013</v>
      </c>
      <c r="O1460" t="str">
        <f t="shared" si="90"/>
        <v>17-Jul-1963</v>
      </c>
      <c r="P1460" s="10">
        <v>23209</v>
      </c>
      <c r="Q1460" s="13">
        <v>12244.53</v>
      </c>
      <c r="R1460" s="10">
        <v>45085</v>
      </c>
      <c r="S1460" t="str">
        <f t="shared" si="91"/>
        <v>59</v>
      </c>
    </row>
    <row r="1461" spans="1:19" x14ac:dyDescent="0.3">
      <c r="A1461" t="s">
        <v>1486</v>
      </c>
      <c r="B1461">
        <v>1974</v>
      </c>
      <c r="C1461" t="s">
        <v>13</v>
      </c>
      <c r="D1461">
        <v>23</v>
      </c>
      <c r="E1461">
        <v>0</v>
      </c>
      <c r="F1461">
        <v>12245.17</v>
      </c>
      <c r="G1461" t="s">
        <v>7</v>
      </c>
      <c r="H1461" t="s">
        <v>11</v>
      </c>
      <c r="I1461" t="s">
        <v>18</v>
      </c>
      <c r="J1461" t="s">
        <v>13</v>
      </c>
      <c r="K1461">
        <f t="shared" si="88"/>
        <v>1974</v>
      </c>
      <c r="L1461" t="s">
        <v>7</v>
      </c>
      <c r="M1461" t="s">
        <v>11</v>
      </c>
      <c r="N1461" t="str">
        <f t="shared" si="89"/>
        <v>R1012</v>
      </c>
      <c r="O1461" t="str">
        <f t="shared" si="90"/>
        <v>23-Jun-1974</v>
      </c>
      <c r="P1461" s="10">
        <v>27203</v>
      </c>
      <c r="Q1461" s="13">
        <v>12245.17</v>
      </c>
      <c r="R1461" s="10">
        <v>45085</v>
      </c>
      <c r="S1461" t="str">
        <f t="shared" si="91"/>
        <v>48</v>
      </c>
    </row>
    <row r="1462" spans="1:19" x14ac:dyDescent="0.3">
      <c r="A1462" t="s">
        <v>1487</v>
      </c>
      <c r="B1462">
        <v>1989</v>
      </c>
      <c r="C1462" t="s">
        <v>10</v>
      </c>
      <c r="D1462">
        <v>23</v>
      </c>
      <c r="E1462">
        <v>3</v>
      </c>
      <c r="F1462">
        <v>12254.44</v>
      </c>
      <c r="G1462" t="s">
        <v>7</v>
      </c>
      <c r="H1462" t="s">
        <v>7</v>
      </c>
      <c r="I1462" t="s">
        <v>529</v>
      </c>
      <c r="J1462" t="s">
        <v>10</v>
      </c>
      <c r="K1462">
        <f t="shared" si="88"/>
        <v>1989</v>
      </c>
      <c r="L1462" t="s">
        <v>7</v>
      </c>
      <c r="M1462" t="s">
        <v>7</v>
      </c>
      <c r="N1462" t="str">
        <f t="shared" si="89"/>
        <v>R1026</v>
      </c>
      <c r="O1462" t="str">
        <f t="shared" si="90"/>
        <v>23-Nov-1989</v>
      </c>
      <c r="P1462" s="10">
        <v>32835</v>
      </c>
      <c r="Q1462" s="13">
        <v>12254.44</v>
      </c>
      <c r="R1462" s="10">
        <v>45085</v>
      </c>
      <c r="S1462" t="str">
        <f t="shared" si="91"/>
        <v>33</v>
      </c>
    </row>
    <row r="1463" spans="1:19" x14ac:dyDescent="0.3">
      <c r="A1463" t="s">
        <v>1488</v>
      </c>
      <c r="B1463">
        <v>1986</v>
      </c>
      <c r="C1463" t="s">
        <v>29</v>
      </c>
      <c r="D1463">
        <v>13</v>
      </c>
      <c r="E1463">
        <v>3</v>
      </c>
      <c r="F1463">
        <v>12255.04</v>
      </c>
      <c r="G1463" t="s">
        <v>7</v>
      </c>
      <c r="H1463" t="s">
        <v>6</v>
      </c>
      <c r="I1463" t="s">
        <v>529</v>
      </c>
      <c r="J1463" t="s">
        <v>29</v>
      </c>
      <c r="K1463">
        <f t="shared" si="88"/>
        <v>1986</v>
      </c>
      <c r="L1463" t="s">
        <v>7</v>
      </c>
      <c r="M1463" t="s">
        <v>6</v>
      </c>
      <c r="N1463" t="str">
        <f t="shared" si="89"/>
        <v>R1026</v>
      </c>
      <c r="O1463" t="str">
        <f t="shared" si="90"/>
        <v>13-Aug-1986</v>
      </c>
      <c r="P1463" s="10">
        <v>31637</v>
      </c>
      <c r="Q1463" s="13">
        <v>12255.04</v>
      </c>
      <c r="R1463" s="10">
        <v>45085</v>
      </c>
      <c r="S1463" t="str">
        <f t="shared" si="91"/>
        <v>36</v>
      </c>
    </row>
    <row r="1464" spans="1:19" x14ac:dyDescent="0.3">
      <c r="A1464" t="s">
        <v>1489</v>
      </c>
      <c r="B1464">
        <v>1966</v>
      </c>
      <c r="C1464" t="s">
        <v>25</v>
      </c>
      <c r="D1464">
        <v>6</v>
      </c>
      <c r="E1464">
        <v>2</v>
      </c>
      <c r="F1464">
        <v>12265.51</v>
      </c>
      <c r="G1464" t="s">
        <v>7</v>
      </c>
      <c r="H1464" t="s">
        <v>7</v>
      </c>
      <c r="I1464" t="s">
        <v>8</v>
      </c>
      <c r="J1464" t="s">
        <v>25</v>
      </c>
      <c r="K1464">
        <f t="shared" si="88"/>
        <v>1966</v>
      </c>
      <c r="L1464" t="s">
        <v>7</v>
      </c>
      <c r="M1464" t="s">
        <v>7</v>
      </c>
      <c r="N1464" t="str">
        <f t="shared" si="89"/>
        <v>R1013</v>
      </c>
      <c r="O1464" t="str">
        <f t="shared" si="90"/>
        <v>6-Dec-1966</v>
      </c>
      <c r="P1464" s="10">
        <v>24447</v>
      </c>
      <c r="Q1464" s="13">
        <v>12265.51</v>
      </c>
      <c r="R1464" s="10">
        <v>45085</v>
      </c>
      <c r="S1464" t="str">
        <f t="shared" si="91"/>
        <v>56</v>
      </c>
    </row>
    <row r="1465" spans="1:19" x14ac:dyDescent="0.3">
      <c r="A1465" t="s">
        <v>1490</v>
      </c>
      <c r="B1465">
        <v>1967</v>
      </c>
      <c r="C1465" t="s">
        <v>25</v>
      </c>
      <c r="D1465">
        <v>30</v>
      </c>
      <c r="E1465">
        <v>2</v>
      </c>
      <c r="F1465">
        <v>12268.63</v>
      </c>
      <c r="G1465" t="s">
        <v>7</v>
      </c>
      <c r="H1465" t="s">
        <v>11</v>
      </c>
      <c r="I1465" t="s">
        <v>18</v>
      </c>
      <c r="J1465" t="s">
        <v>25</v>
      </c>
      <c r="K1465">
        <f t="shared" si="88"/>
        <v>1967</v>
      </c>
      <c r="L1465" t="s">
        <v>7</v>
      </c>
      <c r="M1465" t="s">
        <v>11</v>
      </c>
      <c r="N1465" t="str">
        <f t="shared" si="89"/>
        <v>R1012</v>
      </c>
      <c r="O1465" t="str">
        <f t="shared" si="90"/>
        <v>30-Dec-1967</v>
      </c>
      <c r="P1465" s="10">
        <v>24836</v>
      </c>
      <c r="Q1465" s="13">
        <v>12268.63</v>
      </c>
      <c r="R1465" s="10">
        <v>45085</v>
      </c>
      <c r="S1465" t="str">
        <f t="shared" si="91"/>
        <v>55</v>
      </c>
    </row>
    <row r="1466" spans="1:19" x14ac:dyDescent="0.3">
      <c r="A1466" t="s">
        <v>1491</v>
      </c>
      <c r="B1466">
        <v>1967</v>
      </c>
      <c r="C1466" t="s">
        <v>29</v>
      </c>
      <c r="D1466">
        <v>28</v>
      </c>
      <c r="E1466">
        <v>2</v>
      </c>
      <c r="F1466">
        <v>12269.69</v>
      </c>
      <c r="G1466" t="s">
        <v>7</v>
      </c>
      <c r="H1466" t="s">
        <v>6</v>
      </c>
      <c r="I1466" t="s">
        <v>18</v>
      </c>
      <c r="J1466" t="s">
        <v>29</v>
      </c>
      <c r="K1466">
        <f t="shared" si="88"/>
        <v>1967</v>
      </c>
      <c r="L1466" t="s">
        <v>7</v>
      </c>
      <c r="M1466" t="s">
        <v>6</v>
      </c>
      <c r="N1466" t="str">
        <f t="shared" si="89"/>
        <v>R1012</v>
      </c>
      <c r="O1466" t="str">
        <f t="shared" si="90"/>
        <v>28-Aug-1967</v>
      </c>
      <c r="P1466" s="10">
        <v>24712</v>
      </c>
      <c r="Q1466" s="13">
        <v>12269.69</v>
      </c>
      <c r="R1466" s="10">
        <v>45085</v>
      </c>
      <c r="S1466" t="str">
        <f t="shared" si="91"/>
        <v>55</v>
      </c>
    </row>
    <row r="1467" spans="1:19" x14ac:dyDescent="0.3">
      <c r="A1467" t="s">
        <v>1492</v>
      </c>
      <c r="B1467">
        <v>1966</v>
      </c>
      <c r="C1467" t="s">
        <v>10</v>
      </c>
      <c r="D1467">
        <v>16</v>
      </c>
      <c r="E1467">
        <v>0</v>
      </c>
      <c r="F1467">
        <v>12282.03</v>
      </c>
      <c r="G1467" t="s">
        <v>7</v>
      </c>
      <c r="H1467" t="s">
        <v>11</v>
      </c>
      <c r="I1467" t="s">
        <v>194</v>
      </c>
      <c r="J1467" t="s">
        <v>10</v>
      </c>
      <c r="K1467">
        <f t="shared" si="88"/>
        <v>1966</v>
      </c>
      <c r="L1467" t="s">
        <v>7</v>
      </c>
      <c r="M1467" t="s">
        <v>11</v>
      </c>
      <c r="N1467" t="str">
        <f t="shared" si="89"/>
        <v>R1025</v>
      </c>
      <c r="O1467" t="str">
        <f t="shared" si="90"/>
        <v>16-Nov-1966</v>
      </c>
      <c r="P1467" s="10">
        <v>24427</v>
      </c>
      <c r="Q1467" s="13">
        <v>12282.03</v>
      </c>
      <c r="R1467" s="10">
        <v>45085</v>
      </c>
      <c r="S1467" t="str">
        <f t="shared" si="91"/>
        <v>56</v>
      </c>
    </row>
    <row r="1468" spans="1:19" x14ac:dyDescent="0.3">
      <c r="A1468" t="s">
        <v>1493</v>
      </c>
      <c r="B1468">
        <v>1990</v>
      </c>
      <c r="C1468" t="s">
        <v>31</v>
      </c>
      <c r="D1468">
        <v>29</v>
      </c>
      <c r="E1468">
        <v>3</v>
      </c>
      <c r="F1468">
        <v>12282.38</v>
      </c>
      <c r="G1468" t="s">
        <v>7</v>
      </c>
      <c r="H1468" t="s">
        <v>11</v>
      </c>
      <c r="I1468" t="s">
        <v>36</v>
      </c>
      <c r="J1468" t="s">
        <v>31</v>
      </c>
      <c r="K1468">
        <f t="shared" si="88"/>
        <v>1990</v>
      </c>
      <c r="L1468" t="s">
        <v>7</v>
      </c>
      <c r="M1468" t="s">
        <v>11</v>
      </c>
      <c r="N1468" t="str">
        <f t="shared" si="89"/>
        <v>R1011</v>
      </c>
      <c r="O1468" t="str">
        <f t="shared" si="90"/>
        <v>29-Oct-1990</v>
      </c>
      <c r="P1468" s="10">
        <v>33175</v>
      </c>
      <c r="Q1468" s="13">
        <v>12282.38</v>
      </c>
      <c r="R1468" s="10">
        <v>45085</v>
      </c>
      <c r="S1468" t="str">
        <f t="shared" si="91"/>
        <v>32</v>
      </c>
    </row>
    <row r="1469" spans="1:19" x14ac:dyDescent="0.3">
      <c r="A1469" t="s">
        <v>1494</v>
      </c>
      <c r="B1469">
        <v>1963</v>
      </c>
      <c r="C1469" t="s">
        <v>31</v>
      </c>
      <c r="D1469">
        <v>28</v>
      </c>
      <c r="E1469">
        <v>0</v>
      </c>
      <c r="F1469">
        <v>12299.59</v>
      </c>
      <c r="G1469" t="s">
        <v>7</v>
      </c>
      <c r="H1469" t="s">
        <v>11</v>
      </c>
      <c r="I1469" t="s">
        <v>194</v>
      </c>
      <c r="J1469" t="s">
        <v>31</v>
      </c>
      <c r="K1469">
        <f t="shared" si="88"/>
        <v>1963</v>
      </c>
      <c r="L1469" t="s">
        <v>7</v>
      </c>
      <c r="M1469" t="s">
        <v>11</v>
      </c>
      <c r="N1469" t="str">
        <f t="shared" si="89"/>
        <v>R1025</v>
      </c>
      <c r="O1469" t="str">
        <f t="shared" si="90"/>
        <v>28-Oct-1963</v>
      </c>
      <c r="P1469" s="10">
        <v>23312</v>
      </c>
      <c r="Q1469" s="13">
        <v>12299.59</v>
      </c>
      <c r="R1469" s="10">
        <v>45085</v>
      </c>
      <c r="S1469" t="str">
        <f t="shared" si="91"/>
        <v>59</v>
      </c>
    </row>
    <row r="1470" spans="1:19" x14ac:dyDescent="0.3">
      <c r="A1470" t="s">
        <v>1495</v>
      </c>
      <c r="B1470">
        <v>1963</v>
      </c>
      <c r="C1470" t="s">
        <v>29</v>
      </c>
      <c r="D1470">
        <v>29</v>
      </c>
      <c r="E1470">
        <v>0</v>
      </c>
      <c r="F1470">
        <v>12323.94</v>
      </c>
      <c r="G1470" t="s">
        <v>7</v>
      </c>
      <c r="H1470" t="s">
        <v>7</v>
      </c>
      <c r="I1470" t="s">
        <v>350</v>
      </c>
      <c r="J1470" t="s">
        <v>29</v>
      </c>
      <c r="K1470">
        <f t="shared" si="88"/>
        <v>1963</v>
      </c>
      <c r="L1470" t="s">
        <v>7</v>
      </c>
      <c r="M1470" t="s">
        <v>7</v>
      </c>
      <c r="N1470" t="str">
        <f t="shared" si="89"/>
        <v>R1017</v>
      </c>
      <c r="O1470" t="str">
        <f t="shared" si="90"/>
        <v>29-Aug-1963</v>
      </c>
      <c r="P1470" s="10">
        <v>23252</v>
      </c>
      <c r="Q1470" s="13">
        <v>12323.94</v>
      </c>
      <c r="R1470" s="10">
        <v>45085</v>
      </c>
      <c r="S1470" t="str">
        <f t="shared" si="91"/>
        <v>59</v>
      </c>
    </row>
    <row r="1471" spans="1:19" x14ac:dyDescent="0.3">
      <c r="A1471" t="s">
        <v>1496</v>
      </c>
      <c r="B1471">
        <v>1963</v>
      </c>
      <c r="C1471" t="s">
        <v>29</v>
      </c>
      <c r="D1471">
        <v>2</v>
      </c>
      <c r="E1471">
        <v>1</v>
      </c>
      <c r="F1471">
        <v>12333.83</v>
      </c>
      <c r="G1471" t="s">
        <v>7</v>
      </c>
      <c r="H1471" t="s">
        <v>6</v>
      </c>
      <c r="I1471" t="s">
        <v>36</v>
      </c>
      <c r="J1471" t="s">
        <v>29</v>
      </c>
      <c r="K1471">
        <f t="shared" si="88"/>
        <v>1963</v>
      </c>
      <c r="L1471" t="s">
        <v>7</v>
      </c>
      <c r="M1471" t="s">
        <v>6</v>
      </c>
      <c r="N1471" t="str">
        <f t="shared" si="89"/>
        <v>R1011</v>
      </c>
      <c r="O1471" t="str">
        <f t="shared" si="90"/>
        <v>2-Aug-1963</v>
      </c>
      <c r="P1471" s="10">
        <v>23225</v>
      </c>
      <c r="Q1471" s="13">
        <v>12333.83</v>
      </c>
      <c r="R1471" s="10">
        <v>45085</v>
      </c>
      <c r="S1471" t="str">
        <f t="shared" si="91"/>
        <v>59</v>
      </c>
    </row>
    <row r="1472" spans="1:19" x14ac:dyDescent="0.3">
      <c r="A1472" t="s">
        <v>1497</v>
      </c>
      <c r="B1472">
        <v>1963</v>
      </c>
      <c r="C1472" t="s">
        <v>15</v>
      </c>
      <c r="D1472">
        <v>22</v>
      </c>
      <c r="E1472">
        <v>1</v>
      </c>
      <c r="F1472">
        <v>12347.17</v>
      </c>
      <c r="G1472" t="s">
        <v>7</v>
      </c>
      <c r="H1472" t="s">
        <v>7</v>
      </c>
      <c r="I1472" t="s">
        <v>36</v>
      </c>
      <c r="J1472" t="s">
        <v>15</v>
      </c>
      <c r="K1472">
        <f t="shared" si="88"/>
        <v>1963</v>
      </c>
      <c r="L1472" t="s">
        <v>7</v>
      </c>
      <c r="M1472" t="s">
        <v>7</v>
      </c>
      <c r="N1472" t="str">
        <f t="shared" si="89"/>
        <v>R1011</v>
      </c>
      <c r="O1472" t="str">
        <f t="shared" si="90"/>
        <v>22-Sep-1963</v>
      </c>
      <c r="P1472" s="10">
        <v>23276</v>
      </c>
      <c r="Q1472" s="13">
        <v>12347.17</v>
      </c>
      <c r="R1472" s="10">
        <v>45085</v>
      </c>
      <c r="S1472" t="str">
        <f t="shared" si="91"/>
        <v>59</v>
      </c>
    </row>
    <row r="1473" spans="1:19" x14ac:dyDescent="0.3">
      <c r="A1473" t="s">
        <v>1498</v>
      </c>
      <c r="B1473">
        <v>1966</v>
      </c>
      <c r="C1473" t="s">
        <v>25</v>
      </c>
      <c r="D1473">
        <v>29</v>
      </c>
      <c r="E1473">
        <v>3</v>
      </c>
      <c r="F1473">
        <v>12363.55</v>
      </c>
      <c r="G1473" t="s">
        <v>7</v>
      </c>
      <c r="H1473" t="s">
        <v>7</v>
      </c>
      <c r="I1473" t="s">
        <v>36</v>
      </c>
      <c r="J1473" t="s">
        <v>25</v>
      </c>
      <c r="K1473">
        <f t="shared" si="88"/>
        <v>1966</v>
      </c>
      <c r="L1473" t="s">
        <v>7</v>
      </c>
      <c r="M1473" t="s">
        <v>7</v>
      </c>
      <c r="N1473" t="str">
        <f t="shared" si="89"/>
        <v>R1011</v>
      </c>
      <c r="O1473" t="str">
        <f t="shared" si="90"/>
        <v>29-Dec-1966</v>
      </c>
      <c r="P1473" s="10">
        <v>24470</v>
      </c>
      <c r="Q1473" s="13">
        <v>12363.55</v>
      </c>
      <c r="R1473" s="10">
        <v>45085</v>
      </c>
      <c r="S1473" t="str">
        <f t="shared" si="91"/>
        <v>56</v>
      </c>
    </row>
    <row r="1474" spans="1:19" x14ac:dyDescent="0.3">
      <c r="A1474" t="s">
        <v>1499</v>
      </c>
      <c r="B1474">
        <v>1962</v>
      </c>
      <c r="C1474" t="s">
        <v>15</v>
      </c>
      <c r="D1474">
        <v>26</v>
      </c>
      <c r="E1474">
        <v>0</v>
      </c>
      <c r="F1474">
        <v>12369.89</v>
      </c>
      <c r="G1474" t="s">
        <v>7</v>
      </c>
      <c r="H1474" t="s">
        <v>6</v>
      </c>
      <c r="I1474" t="s">
        <v>241</v>
      </c>
      <c r="J1474" t="s">
        <v>15</v>
      </c>
      <c r="K1474">
        <f t="shared" si="88"/>
        <v>1962</v>
      </c>
      <c r="L1474" t="s">
        <v>7</v>
      </c>
      <c r="M1474" t="s">
        <v>6</v>
      </c>
      <c r="N1474" t="str">
        <f t="shared" si="89"/>
        <v>R1024</v>
      </c>
      <c r="O1474" t="str">
        <f t="shared" si="90"/>
        <v>26-Sep-1962</v>
      </c>
      <c r="P1474" s="10">
        <v>22915</v>
      </c>
      <c r="Q1474" s="13">
        <v>12369.89</v>
      </c>
      <c r="R1474" s="10">
        <v>45085</v>
      </c>
      <c r="S1474" t="str">
        <f t="shared" si="91"/>
        <v>60</v>
      </c>
    </row>
    <row r="1475" spans="1:19" x14ac:dyDescent="0.3">
      <c r="A1475" t="s">
        <v>1500</v>
      </c>
      <c r="B1475">
        <v>1989</v>
      </c>
      <c r="C1475" t="s">
        <v>25</v>
      </c>
      <c r="D1475">
        <v>29</v>
      </c>
      <c r="E1475">
        <v>0</v>
      </c>
      <c r="F1475">
        <v>12404.88</v>
      </c>
      <c r="G1475" t="s">
        <v>7</v>
      </c>
      <c r="H1475" t="s">
        <v>7</v>
      </c>
      <c r="I1475" t="s">
        <v>162</v>
      </c>
      <c r="J1475" t="s">
        <v>25</v>
      </c>
      <c r="K1475">
        <f t="shared" ref="K1475:K1538" si="92">INT(IF(ISBLANK(B1475),AVERAGE($B$2:$B$2344),B1475))</f>
        <v>1989</v>
      </c>
      <c r="L1475" t="s">
        <v>7</v>
      </c>
      <c r="M1475" t="s">
        <v>7</v>
      </c>
      <c r="N1475" t="str">
        <f t="shared" ref="N1475:N1538" si="93">IF(ISBLANK(I1475),"Unknown",I1475)</f>
        <v>R1016</v>
      </c>
      <c r="O1475" t="str">
        <f t="shared" ref="O1475:O1538" si="94">CONCATENATE(D1475,"-",J1475,"-",K1475)</f>
        <v>29-Dec-1989</v>
      </c>
      <c r="P1475" s="10">
        <v>32871</v>
      </c>
      <c r="Q1475" s="13">
        <v>12404.88</v>
      </c>
      <c r="R1475" s="10">
        <v>45085</v>
      </c>
      <c r="S1475" t="str">
        <f t="shared" ref="S1475:S1538" si="95">TEXT($R$2-P1475,"Y")</f>
        <v>33</v>
      </c>
    </row>
    <row r="1476" spans="1:19" x14ac:dyDescent="0.3">
      <c r="A1476" t="s">
        <v>1501</v>
      </c>
      <c r="B1476">
        <v>1972</v>
      </c>
      <c r="C1476" t="s">
        <v>29</v>
      </c>
      <c r="D1476">
        <v>21</v>
      </c>
      <c r="E1476">
        <v>0</v>
      </c>
      <c r="F1476">
        <v>12407.3</v>
      </c>
      <c r="G1476" t="s">
        <v>7</v>
      </c>
      <c r="H1476" t="s">
        <v>6</v>
      </c>
      <c r="I1476" t="s">
        <v>294</v>
      </c>
      <c r="J1476" t="s">
        <v>29</v>
      </c>
      <c r="K1476">
        <f t="shared" si="92"/>
        <v>1972</v>
      </c>
      <c r="L1476" t="s">
        <v>7</v>
      </c>
      <c r="M1476" t="s">
        <v>6</v>
      </c>
      <c r="N1476" t="str">
        <f t="shared" si="93"/>
        <v>R1021</v>
      </c>
      <c r="O1476" t="str">
        <f t="shared" si="94"/>
        <v>21-Aug-1972</v>
      </c>
      <c r="P1476" s="10">
        <v>26532</v>
      </c>
      <c r="Q1476" s="13">
        <v>12407.3</v>
      </c>
      <c r="R1476" s="10">
        <v>45085</v>
      </c>
      <c r="S1476" t="str">
        <f t="shared" si="95"/>
        <v>50</v>
      </c>
    </row>
    <row r="1477" spans="1:19" x14ac:dyDescent="0.3">
      <c r="A1477" t="s">
        <v>1502</v>
      </c>
      <c r="B1477">
        <v>1979</v>
      </c>
      <c r="C1477" t="s">
        <v>5</v>
      </c>
      <c r="D1477">
        <v>14</v>
      </c>
      <c r="E1477">
        <v>2</v>
      </c>
      <c r="F1477">
        <v>12408.29</v>
      </c>
      <c r="G1477" t="s">
        <v>7</v>
      </c>
      <c r="H1477" t="s">
        <v>11</v>
      </c>
      <c r="I1477" t="s">
        <v>626</v>
      </c>
      <c r="J1477" t="s">
        <v>5</v>
      </c>
      <c r="K1477">
        <f t="shared" si="92"/>
        <v>1979</v>
      </c>
      <c r="L1477" t="s">
        <v>7</v>
      </c>
      <c r="M1477" t="s">
        <v>11</v>
      </c>
      <c r="N1477" t="str">
        <f t="shared" si="93"/>
        <v>R1022</v>
      </c>
      <c r="O1477" t="str">
        <f t="shared" si="94"/>
        <v>14-Jul-1979</v>
      </c>
      <c r="P1477" s="10">
        <v>29050</v>
      </c>
      <c r="Q1477" s="13">
        <v>12408.29</v>
      </c>
      <c r="R1477" s="10">
        <v>45085</v>
      </c>
      <c r="S1477" t="str">
        <f t="shared" si="95"/>
        <v>43</v>
      </c>
    </row>
    <row r="1478" spans="1:19" x14ac:dyDescent="0.3">
      <c r="A1478" t="s">
        <v>1503</v>
      </c>
      <c r="B1478">
        <v>1964</v>
      </c>
      <c r="C1478" t="s">
        <v>29</v>
      </c>
      <c r="D1478">
        <v>4</v>
      </c>
      <c r="E1478">
        <v>0</v>
      </c>
      <c r="F1478">
        <v>12430.95</v>
      </c>
      <c r="G1478" t="s">
        <v>7</v>
      </c>
      <c r="H1478" t="s">
        <v>7</v>
      </c>
      <c r="I1478" t="s">
        <v>241</v>
      </c>
      <c r="J1478" t="s">
        <v>29</v>
      </c>
      <c r="K1478">
        <f t="shared" si="92"/>
        <v>1964</v>
      </c>
      <c r="L1478" t="s">
        <v>7</v>
      </c>
      <c r="M1478" t="s">
        <v>7</v>
      </c>
      <c r="N1478" t="str">
        <f t="shared" si="93"/>
        <v>R1024</v>
      </c>
      <c r="O1478" t="str">
        <f t="shared" si="94"/>
        <v>4-Aug-1964</v>
      </c>
      <c r="P1478" s="10">
        <v>23593</v>
      </c>
      <c r="Q1478" s="13">
        <v>12430.95</v>
      </c>
      <c r="R1478" s="10">
        <v>45085</v>
      </c>
      <c r="S1478" t="str">
        <f t="shared" si="95"/>
        <v>58</v>
      </c>
    </row>
    <row r="1479" spans="1:19" x14ac:dyDescent="0.3">
      <c r="A1479" t="s">
        <v>1504</v>
      </c>
      <c r="B1479">
        <v>1995</v>
      </c>
      <c r="C1479" t="s">
        <v>29</v>
      </c>
      <c r="D1479">
        <v>9</v>
      </c>
      <c r="E1479">
        <v>0</v>
      </c>
      <c r="F1479">
        <v>12452.25</v>
      </c>
      <c r="G1479" t="s">
        <v>7</v>
      </c>
      <c r="H1479" t="s">
        <v>7</v>
      </c>
      <c r="I1479" t="s">
        <v>18</v>
      </c>
      <c r="J1479" t="s">
        <v>29</v>
      </c>
      <c r="K1479">
        <f t="shared" si="92"/>
        <v>1995</v>
      </c>
      <c r="L1479" t="s">
        <v>7</v>
      </c>
      <c r="M1479" t="s">
        <v>7</v>
      </c>
      <c r="N1479" t="str">
        <f t="shared" si="93"/>
        <v>R1012</v>
      </c>
      <c r="O1479" t="str">
        <f t="shared" si="94"/>
        <v>9-Aug-1995</v>
      </c>
      <c r="P1479" s="10">
        <v>34920</v>
      </c>
      <c r="Q1479" s="13">
        <v>12452.25</v>
      </c>
      <c r="R1479" s="10">
        <v>45085</v>
      </c>
      <c r="S1479" t="str">
        <f t="shared" si="95"/>
        <v>27</v>
      </c>
    </row>
    <row r="1480" spans="1:19" x14ac:dyDescent="0.3">
      <c r="A1480" t="s">
        <v>1505</v>
      </c>
      <c r="B1480">
        <v>1968</v>
      </c>
      <c r="C1480" t="s">
        <v>10</v>
      </c>
      <c r="D1480">
        <v>26</v>
      </c>
      <c r="E1480">
        <v>3</v>
      </c>
      <c r="F1480">
        <v>12475.35</v>
      </c>
      <c r="G1480" t="s">
        <v>7</v>
      </c>
      <c r="H1480" t="s">
        <v>11</v>
      </c>
      <c r="I1480" t="s">
        <v>18</v>
      </c>
      <c r="J1480" t="s">
        <v>10</v>
      </c>
      <c r="K1480">
        <f t="shared" si="92"/>
        <v>1968</v>
      </c>
      <c r="L1480" t="s">
        <v>7</v>
      </c>
      <c r="M1480" t="s">
        <v>11</v>
      </c>
      <c r="N1480" t="str">
        <f t="shared" si="93"/>
        <v>R1012</v>
      </c>
      <c r="O1480" t="str">
        <f t="shared" si="94"/>
        <v>26-Nov-1968</v>
      </c>
      <c r="P1480" s="10">
        <v>25168</v>
      </c>
      <c r="Q1480" s="13">
        <v>12475.35</v>
      </c>
      <c r="R1480" s="10">
        <v>45085</v>
      </c>
      <c r="S1480" t="str">
        <f t="shared" si="95"/>
        <v>54</v>
      </c>
    </row>
    <row r="1481" spans="1:19" x14ac:dyDescent="0.3">
      <c r="A1481" t="s">
        <v>1506</v>
      </c>
      <c r="B1481">
        <v>1968</v>
      </c>
      <c r="C1481" t="s">
        <v>10</v>
      </c>
      <c r="D1481">
        <v>12</v>
      </c>
      <c r="E1481">
        <v>3</v>
      </c>
      <c r="F1481">
        <v>12479.71</v>
      </c>
      <c r="G1481" t="s">
        <v>7</v>
      </c>
      <c r="H1481" t="s">
        <v>7</v>
      </c>
      <c r="I1481" t="s">
        <v>18</v>
      </c>
      <c r="J1481" t="s">
        <v>10</v>
      </c>
      <c r="K1481">
        <f t="shared" si="92"/>
        <v>1968</v>
      </c>
      <c r="L1481" t="s">
        <v>7</v>
      </c>
      <c r="M1481" t="s">
        <v>7</v>
      </c>
      <c r="N1481" t="str">
        <f t="shared" si="93"/>
        <v>R1012</v>
      </c>
      <c r="O1481" t="str">
        <f t="shared" si="94"/>
        <v>12-Nov-1968</v>
      </c>
      <c r="P1481" s="10">
        <v>25154</v>
      </c>
      <c r="Q1481" s="13">
        <v>12479.71</v>
      </c>
      <c r="R1481" s="10">
        <v>45085</v>
      </c>
      <c r="S1481" t="str">
        <f t="shared" si="95"/>
        <v>54</v>
      </c>
    </row>
    <row r="1482" spans="1:19" x14ac:dyDescent="0.3">
      <c r="A1482" t="s">
        <v>1507</v>
      </c>
      <c r="B1482">
        <v>1967</v>
      </c>
      <c r="C1482" t="s">
        <v>15</v>
      </c>
      <c r="D1482">
        <v>1</v>
      </c>
      <c r="E1482">
        <v>3</v>
      </c>
      <c r="F1482">
        <v>12485.8</v>
      </c>
      <c r="G1482" t="s">
        <v>7</v>
      </c>
      <c r="H1482" t="s">
        <v>7</v>
      </c>
      <c r="I1482" t="s">
        <v>8</v>
      </c>
      <c r="J1482" t="s">
        <v>15</v>
      </c>
      <c r="K1482">
        <f t="shared" si="92"/>
        <v>1967</v>
      </c>
      <c r="L1482" t="s">
        <v>7</v>
      </c>
      <c r="M1482" t="s">
        <v>7</v>
      </c>
      <c r="N1482" t="str">
        <f t="shared" si="93"/>
        <v>R1013</v>
      </c>
      <c r="O1482" t="str">
        <f t="shared" si="94"/>
        <v>1-Sep-1967</v>
      </c>
      <c r="P1482" s="10">
        <v>24716</v>
      </c>
      <c r="Q1482" s="13">
        <v>12485.8</v>
      </c>
      <c r="R1482" s="10">
        <v>45085</v>
      </c>
      <c r="S1482" t="str">
        <f t="shared" si="95"/>
        <v>55</v>
      </c>
    </row>
    <row r="1483" spans="1:19" x14ac:dyDescent="0.3">
      <c r="A1483" t="s">
        <v>1508</v>
      </c>
      <c r="B1483">
        <v>1968</v>
      </c>
      <c r="C1483" t="s">
        <v>25</v>
      </c>
      <c r="D1483">
        <v>3</v>
      </c>
      <c r="E1483">
        <v>3</v>
      </c>
      <c r="F1483">
        <v>12495.29</v>
      </c>
      <c r="G1483" t="s">
        <v>7</v>
      </c>
      <c r="H1483" t="s">
        <v>7</v>
      </c>
      <c r="I1483" t="s">
        <v>18</v>
      </c>
      <c r="J1483" t="s">
        <v>25</v>
      </c>
      <c r="K1483">
        <f t="shared" si="92"/>
        <v>1968</v>
      </c>
      <c r="L1483" t="s">
        <v>7</v>
      </c>
      <c r="M1483" t="s">
        <v>7</v>
      </c>
      <c r="N1483" t="str">
        <f t="shared" si="93"/>
        <v>R1012</v>
      </c>
      <c r="O1483" t="str">
        <f t="shared" si="94"/>
        <v>3-Dec-1968</v>
      </c>
      <c r="P1483" s="10">
        <v>25175</v>
      </c>
      <c r="Q1483" s="13">
        <v>12495.29</v>
      </c>
      <c r="R1483" s="10">
        <v>45085</v>
      </c>
      <c r="S1483" t="str">
        <f t="shared" si="95"/>
        <v>54</v>
      </c>
    </row>
    <row r="1484" spans="1:19" x14ac:dyDescent="0.3">
      <c r="A1484" t="s">
        <v>1509</v>
      </c>
      <c r="B1484">
        <v>1966</v>
      </c>
      <c r="C1484" t="s">
        <v>5</v>
      </c>
      <c r="D1484">
        <v>12</v>
      </c>
      <c r="E1484">
        <v>0</v>
      </c>
      <c r="F1484">
        <v>12499.88</v>
      </c>
      <c r="G1484" t="s">
        <v>7</v>
      </c>
      <c r="H1484" t="s">
        <v>6</v>
      </c>
      <c r="I1484" t="s">
        <v>18</v>
      </c>
      <c r="J1484" t="s">
        <v>5</v>
      </c>
      <c r="K1484">
        <f t="shared" si="92"/>
        <v>1966</v>
      </c>
      <c r="L1484" t="s">
        <v>7</v>
      </c>
      <c r="M1484" t="s">
        <v>6</v>
      </c>
      <c r="N1484" t="str">
        <f t="shared" si="93"/>
        <v>R1012</v>
      </c>
      <c r="O1484" t="str">
        <f t="shared" si="94"/>
        <v>12-Jul-1966</v>
      </c>
      <c r="P1484" s="10">
        <v>24300</v>
      </c>
      <c r="Q1484" s="13">
        <v>12499.88</v>
      </c>
      <c r="R1484" s="10">
        <v>45085</v>
      </c>
      <c r="S1484" t="str">
        <f t="shared" si="95"/>
        <v>56</v>
      </c>
    </row>
    <row r="1485" spans="1:19" x14ac:dyDescent="0.3">
      <c r="A1485" t="s">
        <v>1510</v>
      </c>
      <c r="B1485">
        <v>1962</v>
      </c>
      <c r="C1485" t="s">
        <v>31</v>
      </c>
      <c r="D1485">
        <v>16</v>
      </c>
      <c r="E1485">
        <v>0</v>
      </c>
      <c r="F1485">
        <v>12523.6</v>
      </c>
      <c r="G1485" t="s">
        <v>7</v>
      </c>
      <c r="H1485" t="s">
        <v>7</v>
      </c>
      <c r="I1485" t="s">
        <v>18</v>
      </c>
      <c r="J1485" t="s">
        <v>31</v>
      </c>
      <c r="K1485">
        <f t="shared" si="92"/>
        <v>1962</v>
      </c>
      <c r="L1485" t="s">
        <v>7</v>
      </c>
      <c r="M1485" t="s">
        <v>7</v>
      </c>
      <c r="N1485" t="str">
        <f t="shared" si="93"/>
        <v>R1012</v>
      </c>
      <c r="O1485" t="str">
        <f t="shared" si="94"/>
        <v>16-Oct-1962</v>
      </c>
      <c r="P1485" s="10">
        <v>22935</v>
      </c>
      <c r="Q1485" s="13">
        <v>12523.6</v>
      </c>
      <c r="R1485" s="10">
        <v>45085</v>
      </c>
      <c r="S1485" t="str">
        <f t="shared" si="95"/>
        <v>60</v>
      </c>
    </row>
    <row r="1486" spans="1:19" x14ac:dyDescent="0.3">
      <c r="A1486" t="s">
        <v>1511</v>
      </c>
      <c r="B1486">
        <v>1961</v>
      </c>
      <c r="C1486" t="s">
        <v>10</v>
      </c>
      <c r="D1486">
        <v>28</v>
      </c>
      <c r="E1486">
        <v>0</v>
      </c>
      <c r="F1486">
        <v>12557.61</v>
      </c>
      <c r="G1486" t="s">
        <v>7</v>
      </c>
      <c r="H1486" t="s">
        <v>7</v>
      </c>
      <c r="I1486" t="s">
        <v>8</v>
      </c>
      <c r="J1486" t="s">
        <v>10</v>
      </c>
      <c r="K1486">
        <f t="shared" si="92"/>
        <v>1961</v>
      </c>
      <c r="L1486" t="s">
        <v>7</v>
      </c>
      <c r="M1486" t="s">
        <v>7</v>
      </c>
      <c r="N1486" t="str">
        <f t="shared" si="93"/>
        <v>R1013</v>
      </c>
      <c r="O1486" t="str">
        <f t="shared" si="94"/>
        <v>28-Nov-1961</v>
      </c>
      <c r="P1486" s="10">
        <v>22613</v>
      </c>
      <c r="Q1486" s="13">
        <v>12557.61</v>
      </c>
      <c r="R1486" s="10">
        <v>45085</v>
      </c>
      <c r="S1486" t="str">
        <f t="shared" si="95"/>
        <v>61</v>
      </c>
    </row>
    <row r="1487" spans="1:19" x14ac:dyDescent="0.3">
      <c r="A1487" t="s">
        <v>1512</v>
      </c>
      <c r="B1487">
        <v>1961</v>
      </c>
      <c r="C1487" t="s">
        <v>10</v>
      </c>
      <c r="D1487">
        <v>28</v>
      </c>
      <c r="E1487">
        <v>0</v>
      </c>
      <c r="F1487">
        <v>12574.05</v>
      </c>
      <c r="G1487" t="s">
        <v>7</v>
      </c>
      <c r="H1487" t="s">
        <v>11</v>
      </c>
      <c r="I1487" t="s">
        <v>36</v>
      </c>
      <c r="J1487" t="s">
        <v>10</v>
      </c>
      <c r="K1487">
        <f t="shared" si="92"/>
        <v>1961</v>
      </c>
      <c r="L1487" t="s">
        <v>7</v>
      </c>
      <c r="M1487" t="s">
        <v>11</v>
      </c>
      <c r="N1487" t="str">
        <f t="shared" si="93"/>
        <v>R1011</v>
      </c>
      <c r="O1487" t="str">
        <f t="shared" si="94"/>
        <v>28-Nov-1961</v>
      </c>
      <c r="P1487" s="10">
        <v>22613</v>
      </c>
      <c r="Q1487" s="13">
        <v>12574.05</v>
      </c>
      <c r="R1487" s="10">
        <v>45085</v>
      </c>
      <c r="S1487" t="str">
        <f t="shared" si="95"/>
        <v>61</v>
      </c>
    </row>
    <row r="1488" spans="1:19" x14ac:dyDescent="0.3">
      <c r="A1488" t="s">
        <v>1513</v>
      </c>
      <c r="B1488">
        <v>1969</v>
      </c>
      <c r="C1488" t="s">
        <v>10</v>
      </c>
      <c r="D1488">
        <v>26</v>
      </c>
      <c r="E1488">
        <v>0</v>
      </c>
      <c r="F1488">
        <v>12579.92</v>
      </c>
      <c r="G1488" t="s">
        <v>7</v>
      </c>
      <c r="H1488" t="s">
        <v>11</v>
      </c>
      <c r="I1488" t="s">
        <v>194</v>
      </c>
      <c r="J1488" t="s">
        <v>10</v>
      </c>
      <c r="K1488">
        <f t="shared" si="92"/>
        <v>1969</v>
      </c>
      <c r="L1488" t="s">
        <v>7</v>
      </c>
      <c r="M1488" t="s">
        <v>11</v>
      </c>
      <c r="N1488" t="str">
        <f t="shared" si="93"/>
        <v>R1025</v>
      </c>
      <c r="O1488" t="str">
        <f t="shared" si="94"/>
        <v>26-Nov-1969</v>
      </c>
      <c r="P1488" s="10">
        <v>25533</v>
      </c>
      <c r="Q1488" s="13">
        <v>12579.92</v>
      </c>
      <c r="R1488" s="10">
        <v>45085</v>
      </c>
      <c r="S1488" t="str">
        <f t="shared" si="95"/>
        <v>53</v>
      </c>
    </row>
    <row r="1489" spans="1:19" x14ac:dyDescent="0.3">
      <c r="A1489" t="s">
        <v>1514</v>
      </c>
      <c r="B1489">
        <v>1970</v>
      </c>
      <c r="C1489" t="s">
        <v>13</v>
      </c>
      <c r="D1489">
        <v>18</v>
      </c>
      <c r="E1489">
        <v>5</v>
      </c>
      <c r="F1489">
        <v>12592.53</v>
      </c>
      <c r="G1489" t="s">
        <v>7</v>
      </c>
      <c r="H1489" t="s">
        <v>6</v>
      </c>
      <c r="I1489" t="s">
        <v>8</v>
      </c>
      <c r="J1489" t="s">
        <v>13</v>
      </c>
      <c r="K1489">
        <f t="shared" si="92"/>
        <v>1970</v>
      </c>
      <c r="L1489" t="s">
        <v>7</v>
      </c>
      <c r="M1489" t="s">
        <v>6</v>
      </c>
      <c r="N1489" t="str">
        <f t="shared" si="93"/>
        <v>R1013</v>
      </c>
      <c r="O1489" t="str">
        <f t="shared" si="94"/>
        <v>18-Jun-1970</v>
      </c>
      <c r="P1489" s="10">
        <v>25737</v>
      </c>
      <c r="Q1489" s="13">
        <v>12592.53</v>
      </c>
      <c r="R1489" s="10">
        <v>45085</v>
      </c>
      <c r="S1489" t="str">
        <f t="shared" si="95"/>
        <v>52</v>
      </c>
    </row>
    <row r="1490" spans="1:19" x14ac:dyDescent="0.3">
      <c r="A1490" t="s">
        <v>1515</v>
      </c>
      <c r="B1490">
        <v>1988</v>
      </c>
      <c r="C1490" t="s">
        <v>29</v>
      </c>
      <c r="D1490">
        <v>11</v>
      </c>
      <c r="E1490">
        <v>3</v>
      </c>
      <c r="F1490">
        <v>12600.46</v>
      </c>
      <c r="G1490" t="s">
        <v>7</v>
      </c>
      <c r="H1490" t="s">
        <v>11</v>
      </c>
      <c r="I1490" t="s">
        <v>243</v>
      </c>
      <c r="J1490" t="s">
        <v>29</v>
      </c>
      <c r="K1490">
        <f t="shared" si="92"/>
        <v>1988</v>
      </c>
      <c r="L1490" t="s">
        <v>7</v>
      </c>
      <c r="M1490" t="s">
        <v>11</v>
      </c>
      <c r="N1490" t="str">
        <f t="shared" si="93"/>
        <v>R1023</v>
      </c>
      <c r="O1490" t="str">
        <f t="shared" si="94"/>
        <v>11-Aug-1988</v>
      </c>
      <c r="P1490" s="10">
        <v>32366</v>
      </c>
      <c r="Q1490" s="13">
        <v>12600.46</v>
      </c>
      <c r="R1490" s="10">
        <v>45085</v>
      </c>
      <c r="S1490" t="str">
        <f t="shared" si="95"/>
        <v>34</v>
      </c>
    </row>
    <row r="1491" spans="1:19" x14ac:dyDescent="0.3">
      <c r="A1491" t="s">
        <v>1516</v>
      </c>
      <c r="B1491">
        <v>1998</v>
      </c>
      <c r="C1491" t="s">
        <v>10</v>
      </c>
      <c r="D1491">
        <v>18</v>
      </c>
      <c r="E1491">
        <v>1</v>
      </c>
      <c r="F1491">
        <v>12609.89</v>
      </c>
      <c r="G1491" t="s">
        <v>7</v>
      </c>
      <c r="H1491" t="s">
        <v>7</v>
      </c>
      <c r="I1491" t="s">
        <v>18</v>
      </c>
      <c r="J1491" t="s">
        <v>10</v>
      </c>
      <c r="K1491">
        <f t="shared" si="92"/>
        <v>1998</v>
      </c>
      <c r="L1491" t="s">
        <v>7</v>
      </c>
      <c r="M1491" t="s">
        <v>7</v>
      </c>
      <c r="N1491" t="str">
        <f t="shared" si="93"/>
        <v>R1012</v>
      </c>
      <c r="O1491" t="str">
        <f t="shared" si="94"/>
        <v>18-Nov-1998</v>
      </c>
      <c r="P1491" s="10">
        <v>36117</v>
      </c>
      <c r="Q1491" s="13">
        <v>12609.89</v>
      </c>
      <c r="R1491" s="10">
        <v>45085</v>
      </c>
      <c r="S1491" t="str">
        <f t="shared" si="95"/>
        <v>24</v>
      </c>
    </row>
    <row r="1492" spans="1:19" x14ac:dyDescent="0.3">
      <c r="A1492" t="s">
        <v>1517</v>
      </c>
      <c r="B1492">
        <v>1963</v>
      </c>
      <c r="C1492" t="s">
        <v>29</v>
      </c>
      <c r="D1492">
        <v>19</v>
      </c>
      <c r="E1492">
        <v>0</v>
      </c>
      <c r="F1492">
        <v>12622.18</v>
      </c>
      <c r="G1492" t="s">
        <v>7</v>
      </c>
      <c r="H1492" t="s">
        <v>11</v>
      </c>
      <c r="I1492" t="s">
        <v>18</v>
      </c>
      <c r="J1492" t="s">
        <v>29</v>
      </c>
      <c r="K1492">
        <f t="shared" si="92"/>
        <v>1963</v>
      </c>
      <c r="L1492" t="s">
        <v>7</v>
      </c>
      <c r="M1492" t="s">
        <v>11</v>
      </c>
      <c r="N1492" t="str">
        <f t="shared" si="93"/>
        <v>R1012</v>
      </c>
      <c r="O1492" t="str">
        <f t="shared" si="94"/>
        <v>19-Aug-1963</v>
      </c>
      <c r="P1492" s="10">
        <v>23242</v>
      </c>
      <c r="Q1492" s="13">
        <v>12622.18</v>
      </c>
      <c r="R1492" s="10">
        <v>45085</v>
      </c>
      <c r="S1492" t="str">
        <f t="shared" si="95"/>
        <v>59</v>
      </c>
    </row>
    <row r="1493" spans="1:19" x14ac:dyDescent="0.3">
      <c r="A1493" t="s">
        <v>1518</v>
      </c>
      <c r="B1493">
        <v>1970</v>
      </c>
      <c r="C1493" t="s">
        <v>25</v>
      </c>
      <c r="D1493">
        <v>28</v>
      </c>
      <c r="E1493">
        <v>0</v>
      </c>
      <c r="F1493">
        <v>12624.74</v>
      </c>
      <c r="G1493" t="s">
        <v>7</v>
      </c>
      <c r="H1493" t="s">
        <v>11</v>
      </c>
      <c r="I1493" t="s">
        <v>18</v>
      </c>
      <c r="J1493" t="s">
        <v>25</v>
      </c>
      <c r="K1493">
        <f t="shared" si="92"/>
        <v>1970</v>
      </c>
      <c r="L1493" t="s">
        <v>7</v>
      </c>
      <c r="M1493" t="s">
        <v>11</v>
      </c>
      <c r="N1493" t="str">
        <f t="shared" si="93"/>
        <v>R1012</v>
      </c>
      <c r="O1493" t="str">
        <f t="shared" si="94"/>
        <v>28-Dec-1970</v>
      </c>
      <c r="P1493" s="10">
        <v>25930</v>
      </c>
      <c r="Q1493" s="13">
        <v>12624.74</v>
      </c>
      <c r="R1493" s="10">
        <v>45085</v>
      </c>
      <c r="S1493" t="str">
        <f t="shared" si="95"/>
        <v>52</v>
      </c>
    </row>
    <row r="1494" spans="1:19" x14ac:dyDescent="0.3">
      <c r="A1494" t="s">
        <v>1519</v>
      </c>
      <c r="B1494">
        <v>1965</v>
      </c>
      <c r="C1494" t="s">
        <v>31</v>
      </c>
      <c r="D1494">
        <v>4</v>
      </c>
      <c r="E1494">
        <v>2</v>
      </c>
      <c r="F1494">
        <v>12629.17</v>
      </c>
      <c r="G1494" t="s">
        <v>7</v>
      </c>
      <c r="H1494" t="s">
        <v>11</v>
      </c>
      <c r="I1494" t="s">
        <v>8</v>
      </c>
      <c r="J1494" t="s">
        <v>31</v>
      </c>
      <c r="K1494">
        <f t="shared" si="92"/>
        <v>1965</v>
      </c>
      <c r="L1494" t="s">
        <v>7</v>
      </c>
      <c r="M1494" t="s">
        <v>11</v>
      </c>
      <c r="N1494" t="str">
        <f t="shared" si="93"/>
        <v>R1013</v>
      </c>
      <c r="O1494" t="str">
        <f t="shared" si="94"/>
        <v>4-Oct-1965</v>
      </c>
      <c r="P1494" s="10">
        <v>24019</v>
      </c>
      <c r="Q1494" s="13">
        <v>12629.17</v>
      </c>
      <c r="R1494" s="10">
        <v>45085</v>
      </c>
      <c r="S1494" t="str">
        <f t="shared" si="95"/>
        <v>57</v>
      </c>
    </row>
    <row r="1495" spans="1:19" x14ac:dyDescent="0.3">
      <c r="A1495" t="s">
        <v>1520</v>
      </c>
      <c r="B1495">
        <v>1962</v>
      </c>
      <c r="C1495" t="s">
        <v>10</v>
      </c>
      <c r="D1495">
        <v>22</v>
      </c>
      <c r="E1495">
        <v>0</v>
      </c>
      <c r="F1495">
        <v>12629.9</v>
      </c>
      <c r="G1495" t="s">
        <v>7</v>
      </c>
      <c r="H1495" t="s">
        <v>7</v>
      </c>
      <c r="I1495" t="s">
        <v>8</v>
      </c>
      <c r="J1495" t="s">
        <v>10</v>
      </c>
      <c r="K1495">
        <f t="shared" si="92"/>
        <v>1962</v>
      </c>
      <c r="L1495" t="s">
        <v>7</v>
      </c>
      <c r="M1495" t="s">
        <v>7</v>
      </c>
      <c r="N1495" t="str">
        <f t="shared" si="93"/>
        <v>R1013</v>
      </c>
      <c r="O1495" t="str">
        <f t="shared" si="94"/>
        <v>22-Nov-1962</v>
      </c>
      <c r="P1495" s="10">
        <v>22972</v>
      </c>
      <c r="Q1495" s="13">
        <v>12629.9</v>
      </c>
      <c r="R1495" s="10">
        <v>45085</v>
      </c>
      <c r="S1495" t="str">
        <f t="shared" si="95"/>
        <v>60</v>
      </c>
    </row>
    <row r="1496" spans="1:19" x14ac:dyDescent="0.3">
      <c r="A1496" t="s">
        <v>1521</v>
      </c>
      <c r="B1496">
        <v>1962</v>
      </c>
      <c r="C1496" t="s">
        <v>5</v>
      </c>
      <c r="D1496">
        <v>22</v>
      </c>
      <c r="E1496">
        <v>0</v>
      </c>
      <c r="F1496">
        <v>12638.2</v>
      </c>
      <c r="G1496" t="s">
        <v>7</v>
      </c>
      <c r="H1496" t="s">
        <v>11</v>
      </c>
      <c r="I1496" t="s">
        <v>36</v>
      </c>
      <c r="J1496" t="s">
        <v>5</v>
      </c>
      <c r="K1496">
        <f t="shared" si="92"/>
        <v>1962</v>
      </c>
      <c r="L1496" t="s">
        <v>7</v>
      </c>
      <c r="M1496" t="s">
        <v>11</v>
      </c>
      <c r="N1496" t="str">
        <f t="shared" si="93"/>
        <v>R1011</v>
      </c>
      <c r="O1496" t="str">
        <f t="shared" si="94"/>
        <v>22-Jul-1962</v>
      </c>
      <c r="P1496" s="10">
        <v>22849</v>
      </c>
      <c r="Q1496" s="13">
        <v>12638.2</v>
      </c>
      <c r="R1496" s="10">
        <v>45085</v>
      </c>
      <c r="S1496" t="str">
        <f t="shared" si="95"/>
        <v>60</v>
      </c>
    </row>
    <row r="1497" spans="1:19" x14ac:dyDescent="0.3">
      <c r="A1497" t="s">
        <v>1522</v>
      </c>
      <c r="B1497">
        <v>1972</v>
      </c>
      <c r="C1497" t="s">
        <v>15</v>
      </c>
      <c r="D1497">
        <v>5</v>
      </c>
      <c r="E1497">
        <v>0</v>
      </c>
      <c r="F1497">
        <v>12640.24</v>
      </c>
      <c r="G1497" t="s">
        <v>7</v>
      </c>
      <c r="H1497" t="s">
        <v>11</v>
      </c>
      <c r="I1497" t="s">
        <v>36</v>
      </c>
      <c r="J1497" t="s">
        <v>15</v>
      </c>
      <c r="K1497">
        <f t="shared" si="92"/>
        <v>1972</v>
      </c>
      <c r="L1497" t="s">
        <v>7</v>
      </c>
      <c r="M1497" t="s">
        <v>11</v>
      </c>
      <c r="N1497" t="str">
        <f t="shared" si="93"/>
        <v>R1011</v>
      </c>
      <c r="O1497" t="str">
        <f t="shared" si="94"/>
        <v>5-Sep-1972</v>
      </c>
      <c r="P1497" s="10">
        <v>26547</v>
      </c>
      <c r="Q1497" s="13">
        <v>12640.24</v>
      </c>
      <c r="R1497" s="10">
        <v>45085</v>
      </c>
      <c r="S1497" t="str">
        <f t="shared" si="95"/>
        <v>50</v>
      </c>
    </row>
    <row r="1498" spans="1:19" x14ac:dyDescent="0.3">
      <c r="A1498" t="s">
        <v>1523</v>
      </c>
      <c r="B1498">
        <v>1966</v>
      </c>
      <c r="C1498" t="s">
        <v>25</v>
      </c>
      <c r="D1498">
        <v>17</v>
      </c>
      <c r="E1498">
        <v>2</v>
      </c>
      <c r="F1498">
        <v>12643.38</v>
      </c>
      <c r="G1498" t="s">
        <v>7</v>
      </c>
      <c r="H1498" t="s">
        <v>11</v>
      </c>
      <c r="I1498" t="s">
        <v>18</v>
      </c>
      <c r="J1498" t="s">
        <v>25</v>
      </c>
      <c r="K1498">
        <f t="shared" si="92"/>
        <v>1966</v>
      </c>
      <c r="L1498" t="s">
        <v>7</v>
      </c>
      <c r="M1498" t="s">
        <v>11</v>
      </c>
      <c r="N1498" t="str">
        <f t="shared" si="93"/>
        <v>R1012</v>
      </c>
      <c r="O1498" t="str">
        <f t="shared" si="94"/>
        <v>17-Dec-1966</v>
      </c>
      <c r="P1498" s="10">
        <v>24458</v>
      </c>
      <c r="Q1498" s="13">
        <v>12643.38</v>
      </c>
      <c r="R1498" s="10">
        <v>45085</v>
      </c>
      <c r="S1498" t="str">
        <f t="shared" si="95"/>
        <v>56</v>
      </c>
    </row>
    <row r="1499" spans="1:19" x14ac:dyDescent="0.3">
      <c r="A1499" t="s">
        <v>1524</v>
      </c>
      <c r="B1499">
        <v>1962</v>
      </c>
      <c r="C1499" t="s">
        <v>5</v>
      </c>
      <c r="D1499">
        <v>11</v>
      </c>
      <c r="E1499">
        <v>0</v>
      </c>
      <c r="F1499">
        <v>12644.59</v>
      </c>
      <c r="G1499" t="s">
        <v>7</v>
      </c>
      <c r="H1499" t="s">
        <v>6</v>
      </c>
      <c r="I1499" t="s">
        <v>36</v>
      </c>
      <c r="J1499" t="s">
        <v>5</v>
      </c>
      <c r="K1499">
        <f t="shared" si="92"/>
        <v>1962</v>
      </c>
      <c r="L1499" t="s">
        <v>7</v>
      </c>
      <c r="M1499" t="s">
        <v>6</v>
      </c>
      <c r="N1499" t="str">
        <f t="shared" si="93"/>
        <v>R1011</v>
      </c>
      <c r="O1499" t="str">
        <f t="shared" si="94"/>
        <v>11-Jul-1962</v>
      </c>
      <c r="P1499" s="10">
        <v>22838</v>
      </c>
      <c r="Q1499" s="13">
        <v>12644.59</v>
      </c>
      <c r="R1499" s="10">
        <v>45085</v>
      </c>
      <c r="S1499" t="str">
        <f t="shared" si="95"/>
        <v>60</v>
      </c>
    </row>
    <row r="1500" spans="1:19" x14ac:dyDescent="0.3">
      <c r="A1500" t="s">
        <v>1525</v>
      </c>
      <c r="B1500">
        <v>1965</v>
      </c>
      <c r="C1500" t="s">
        <v>15</v>
      </c>
      <c r="D1500">
        <v>14</v>
      </c>
      <c r="E1500">
        <v>2</v>
      </c>
      <c r="F1500">
        <v>12646.21</v>
      </c>
      <c r="G1500" t="s">
        <v>7</v>
      </c>
      <c r="H1500" t="s">
        <v>6</v>
      </c>
      <c r="I1500" t="s">
        <v>36</v>
      </c>
      <c r="J1500" t="s">
        <v>15</v>
      </c>
      <c r="K1500">
        <f t="shared" si="92"/>
        <v>1965</v>
      </c>
      <c r="L1500" t="s">
        <v>7</v>
      </c>
      <c r="M1500" t="s">
        <v>6</v>
      </c>
      <c r="N1500" t="str">
        <f t="shared" si="93"/>
        <v>R1011</v>
      </c>
      <c r="O1500" t="str">
        <f t="shared" si="94"/>
        <v>14-Sep-1965</v>
      </c>
      <c r="P1500" s="10">
        <v>23999</v>
      </c>
      <c r="Q1500" s="13">
        <v>12646.21</v>
      </c>
      <c r="R1500" s="10">
        <v>45085</v>
      </c>
      <c r="S1500" t="str">
        <f t="shared" si="95"/>
        <v>57</v>
      </c>
    </row>
    <row r="1501" spans="1:19" x14ac:dyDescent="0.3">
      <c r="A1501" t="s">
        <v>1526</v>
      </c>
      <c r="B1501">
        <v>1962</v>
      </c>
      <c r="C1501" t="s">
        <v>29</v>
      </c>
      <c r="D1501">
        <v>27</v>
      </c>
      <c r="E1501">
        <v>0</v>
      </c>
      <c r="F1501">
        <v>12648.7</v>
      </c>
      <c r="G1501" t="s">
        <v>7</v>
      </c>
      <c r="H1501" t="s">
        <v>6</v>
      </c>
      <c r="I1501" t="s">
        <v>8</v>
      </c>
      <c r="J1501" t="s">
        <v>29</v>
      </c>
      <c r="K1501">
        <f t="shared" si="92"/>
        <v>1962</v>
      </c>
      <c r="L1501" t="s">
        <v>7</v>
      </c>
      <c r="M1501" t="s">
        <v>6</v>
      </c>
      <c r="N1501" t="str">
        <f t="shared" si="93"/>
        <v>R1013</v>
      </c>
      <c r="O1501" t="str">
        <f t="shared" si="94"/>
        <v>27-Aug-1962</v>
      </c>
      <c r="P1501" s="10">
        <v>22885</v>
      </c>
      <c r="Q1501" s="13">
        <v>12648.7</v>
      </c>
      <c r="R1501" s="10">
        <v>45085</v>
      </c>
      <c r="S1501" t="str">
        <f t="shared" si="95"/>
        <v>60</v>
      </c>
    </row>
    <row r="1502" spans="1:19" x14ac:dyDescent="0.3">
      <c r="A1502" t="s">
        <v>1527</v>
      </c>
      <c r="B1502">
        <v>1974</v>
      </c>
      <c r="C1502" t="s">
        <v>15</v>
      </c>
      <c r="D1502">
        <v>24</v>
      </c>
      <c r="E1502">
        <v>0</v>
      </c>
      <c r="F1502">
        <v>12697.48</v>
      </c>
      <c r="G1502" t="s">
        <v>7</v>
      </c>
      <c r="H1502" t="s">
        <v>7</v>
      </c>
      <c r="I1502" t="s">
        <v>294</v>
      </c>
      <c r="J1502" t="s">
        <v>15</v>
      </c>
      <c r="K1502">
        <f t="shared" si="92"/>
        <v>1974</v>
      </c>
      <c r="L1502" t="s">
        <v>7</v>
      </c>
      <c r="M1502" t="s">
        <v>7</v>
      </c>
      <c r="N1502" t="str">
        <f t="shared" si="93"/>
        <v>R1021</v>
      </c>
      <c r="O1502" t="str">
        <f t="shared" si="94"/>
        <v>24-Sep-1974</v>
      </c>
      <c r="P1502" s="10">
        <v>27296</v>
      </c>
      <c r="Q1502" s="13">
        <v>12697.48</v>
      </c>
      <c r="R1502" s="10">
        <v>45085</v>
      </c>
      <c r="S1502" t="str">
        <f t="shared" si="95"/>
        <v>48</v>
      </c>
    </row>
    <row r="1503" spans="1:19" x14ac:dyDescent="0.3">
      <c r="A1503" t="s">
        <v>1528</v>
      </c>
      <c r="B1503">
        <v>1992</v>
      </c>
      <c r="C1503" t="s">
        <v>5</v>
      </c>
      <c r="D1503">
        <v>7</v>
      </c>
      <c r="E1503">
        <v>0</v>
      </c>
      <c r="F1503">
        <v>12699.56</v>
      </c>
      <c r="G1503" t="s">
        <v>7</v>
      </c>
      <c r="H1503" t="s">
        <v>6</v>
      </c>
      <c r="I1503" t="s">
        <v>36</v>
      </c>
      <c r="J1503" t="s">
        <v>5</v>
      </c>
      <c r="K1503">
        <f t="shared" si="92"/>
        <v>1992</v>
      </c>
      <c r="L1503" t="s">
        <v>7</v>
      </c>
      <c r="M1503" t="s">
        <v>6</v>
      </c>
      <c r="N1503" t="str">
        <f t="shared" si="93"/>
        <v>R1011</v>
      </c>
      <c r="O1503" t="str">
        <f t="shared" si="94"/>
        <v>7-Jul-1992</v>
      </c>
      <c r="P1503" s="10">
        <v>33792</v>
      </c>
      <c r="Q1503" s="13">
        <v>12699.56</v>
      </c>
      <c r="R1503" s="10">
        <v>45085</v>
      </c>
      <c r="S1503" t="str">
        <f t="shared" si="95"/>
        <v>30</v>
      </c>
    </row>
    <row r="1504" spans="1:19" x14ac:dyDescent="0.3">
      <c r="A1504" t="s">
        <v>1529</v>
      </c>
      <c r="B1504">
        <v>1964</v>
      </c>
      <c r="C1504" t="s">
        <v>10</v>
      </c>
      <c r="D1504">
        <v>28</v>
      </c>
      <c r="E1504">
        <v>0</v>
      </c>
      <c r="F1504">
        <v>12700.63</v>
      </c>
      <c r="G1504" t="s">
        <v>7</v>
      </c>
      <c r="H1504" t="s">
        <v>7</v>
      </c>
      <c r="I1504" t="s">
        <v>36</v>
      </c>
      <c r="J1504" t="s">
        <v>10</v>
      </c>
      <c r="K1504">
        <f t="shared" si="92"/>
        <v>1964</v>
      </c>
      <c r="L1504" t="s">
        <v>7</v>
      </c>
      <c r="M1504" t="s">
        <v>7</v>
      </c>
      <c r="N1504" t="str">
        <f t="shared" si="93"/>
        <v>R1011</v>
      </c>
      <c r="O1504" t="str">
        <f t="shared" si="94"/>
        <v>28-Nov-1964</v>
      </c>
      <c r="P1504" s="10">
        <v>23709</v>
      </c>
      <c r="Q1504" s="13">
        <v>12700.63</v>
      </c>
      <c r="R1504" s="10">
        <v>45085</v>
      </c>
      <c r="S1504" t="str">
        <f t="shared" si="95"/>
        <v>58</v>
      </c>
    </row>
    <row r="1505" spans="1:19" x14ac:dyDescent="0.3">
      <c r="A1505" t="s">
        <v>1530</v>
      </c>
      <c r="B1505">
        <v>1970</v>
      </c>
      <c r="C1505" t="s">
        <v>5</v>
      </c>
      <c r="D1505">
        <v>8</v>
      </c>
      <c r="E1505">
        <v>0</v>
      </c>
      <c r="F1505">
        <v>12713</v>
      </c>
      <c r="G1505" t="s">
        <v>7</v>
      </c>
      <c r="H1505" t="s">
        <v>11</v>
      </c>
      <c r="I1505" t="s">
        <v>36</v>
      </c>
      <c r="J1505" t="s">
        <v>5</v>
      </c>
      <c r="K1505">
        <f t="shared" si="92"/>
        <v>1970</v>
      </c>
      <c r="L1505" t="s">
        <v>7</v>
      </c>
      <c r="M1505" t="s">
        <v>11</v>
      </c>
      <c r="N1505" t="str">
        <f t="shared" si="93"/>
        <v>R1011</v>
      </c>
      <c r="O1505" t="str">
        <f t="shared" si="94"/>
        <v>8-Jul-1970</v>
      </c>
      <c r="P1505" s="10">
        <v>25757</v>
      </c>
      <c r="Q1505" s="13">
        <v>12713</v>
      </c>
      <c r="R1505" s="10">
        <v>45085</v>
      </c>
      <c r="S1505" t="str">
        <f t="shared" si="95"/>
        <v>52</v>
      </c>
    </row>
    <row r="1506" spans="1:19" x14ac:dyDescent="0.3">
      <c r="A1506" t="s">
        <v>1531</v>
      </c>
      <c r="B1506">
        <v>1988</v>
      </c>
      <c r="C1506" t="s">
        <v>5</v>
      </c>
      <c r="D1506">
        <v>17</v>
      </c>
      <c r="E1506">
        <v>3</v>
      </c>
      <c r="F1506">
        <v>12718.21</v>
      </c>
      <c r="G1506" t="s">
        <v>7</v>
      </c>
      <c r="H1506" t="s">
        <v>11</v>
      </c>
      <c r="I1506" t="s">
        <v>529</v>
      </c>
      <c r="J1506" t="s">
        <v>5</v>
      </c>
      <c r="K1506">
        <f t="shared" si="92"/>
        <v>1988</v>
      </c>
      <c r="L1506" t="s">
        <v>7</v>
      </c>
      <c r="M1506" t="s">
        <v>11</v>
      </c>
      <c r="N1506" t="str">
        <f t="shared" si="93"/>
        <v>R1026</v>
      </c>
      <c r="O1506" t="str">
        <f t="shared" si="94"/>
        <v>17-Jul-1988</v>
      </c>
      <c r="P1506" s="10">
        <v>32341</v>
      </c>
      <c r="Q1506" s="13">
        <v>12718.21</v>
      </c>
      <c r="R1506" s="10">
        <v>45085</v>
      </c>
      <c r="S1506" t="str">
        <f t="shared" si="95"/>
        <v>34</v>
      </c>
    </row>
    <row r="1507" spans="1:19" x14ac:dyDescent="0.3">
      <c r="A1507" t="s">
        <v>1532</v>
      </c>
      <c r="B1507">
        <v>1962</v>
      </c>
      <c r="C1507" t="s">
        <v>15</v>
      </c>
      <c r="D1507">
        <v>2</v>
      </c>
      <c r="E1507">
        <v>0</v>
      </c>
      <c r="F1507">
        <v>12731</v>
      </c>
      <c r="G1507" t="s">
        <v>7</v>
      </c>
      <c r="H1507" t="s">
        <v>7</v>
      </c>
      <c r="I1507" t="s">
        <v>162</v>
      </c>
      <c r="J1507" t="s">
        <v>15</v>
      </c>
      <c r="K1507">
        <f t="shared" si="92"/>
        <v>1962</v>
      </c>
      <c r="L1507" t="s">
        <v>7</v>
      </c>
      <c r="M1507" t="s">
        <v>7</v>
      </c>
      <c r="N1507" t="str">
        <f t="shared" si="93"/>
        <v>R1016</v>
      </c>
      <c r="O1507" t="str">
        <f t="shared" si="94"/>
        <v>2-Sep-1962</v>
      </c>
      <c r="P1507" s="10">
        <v>22891</v>
      </c>
      <c r="Q1507" s="13">
        <v>12731</v>
      </c>
      <c r="R1507" s="10">
        <v>45085</v>
      </c>
      <c r="S1507" t="str">
        <f t="shared" si="95"/>
        <v>60</v>
      </c>
    </row>
    <row r="1508" spans="1:19" x14ac:dyDescent="0.3">
      <c r="A1508" t="s">
        <v>1533</v>
      </c>
      <c r="B1508">
        <v>1962</v>
      </c>
      <c r="C1508" t="s">
        <v>31</v>
      </c>
      <c r="D1508">
        <v>1</v>
      </c>
      <c r="E1508">
        <v>0</v>
      </c>
      <c r="F1508">
        <v>12741.17</v>
      </c>
      <c r="G1508" t="s">
        <v>7</v>
      </c>
      <c r="H1508" t="s">
        <v>11</v>
      </c>
      <c r="I1508" t="s">
        <v>350</v>
      </c>
      <c r="J1508" t="s">
        <v>31</v>
      </c>
      <c r="K1508">
        <f t="shared" si="92"/>
        <v>1962</v>
      </c>
      <c r="L1508" t="s">
        <v>7</v>
      </c>
      <c r="M1508" t="s">
        <v>11</v>
      </c>
      <c r="N1508" t="str">
        <f t="shared" si="93"/>
        <v>R1017</v>
      </c>
      <c r="O1508" t="str">
        <f t="shared" si="94"/>
        <v>1-Oct-1962</v>
      </c>
      <c r="P1508" s="10">
        <v>22920</v>
      </c>
      <c r="Q1508" s="13">
        <v>12741.17</v>
      </c>
      <c r="R1508" s="10">
        <v>45085</v>
      </c>
      <c r="S1508" t="str">
        <f t="shared" si="95"/>
        <v>60</v>
      </c>
    </row>
    <row r="1509" spans="1:19" x14ac:dyDescent="0.3">
      <c r="A1509" t="s">
        <v>1534</v>
      </c>
      <c r="B1509">
        <v>1975</v>
      </c>
      <c r="C1509" t="s">
        <v>15</v>
      </c>
      <c r="D1509">
        <v>25</v>
      </c>
      <c r="E1509">
        <v>1</v>
      </c>
      <c r="F1509">
        <v>12770.27</v>
      </c>
      <c r="G1509" t="s">
        <v>7</v>
      </c>
      <c r="H1509" t="s">
        <v>7</v>
      </c>
      <c r="I1509" t="s">
        <v>294</v>
      </c>
      <c r="J1509" t="s">
        <v>15</v>
      </c>
      <c r="K1509">
        <f t="shared" si="92"/>
        <v>1975</v>
      </c>
      <c r="L1509" t="s">
        <v>7</v>
      </c>
      <c r="M1509" t="s">
        <v>7</v>
      </c>
      <c r="N1509" t="str">
        <f t="shared" si="93"/>
        <v>R1021</v>
      </c>
      <c r="O1509" t="str">
        <f t="shared" si="94"/>
        <v>25-Sep-1975</v>
      </c>
      <c r="P1509" s="10">
        <v>27662</v>
      </c>
      <c r="Q1509" s="13">
        <v>12770.27</v>
      </c>
      <c r="R1509" s="10">
        <v>45085</v>
      </c>
      <c r="S1509" t="str">
        <f t="shared" si="95"/>
        <v>47</v>
      </c>
    </row>
    <row r="1510" spans="1:19" x14ac:dyDescent="0.3">
      <c r="A1510" t="s">
        <v>1535</v>
      </c>
      <c r="B1510">
        <v>1972</v>
      </c>
      <c r="C1510" t="s">
        <v>31</v>
      </c>
      <c r="D1510">
        <v>7</v>
      </c>
      <c r="E1510">
        <v>0</v>
      </c>
      <c r="F1510">
        <v>12776.05</v>
      </c>
      <c r="G1510" t="s">
        <v>7</v>
      </c>
      <c r="H1510" t="s">
        <v>7</v>
      </c>
      <c r="I1510" t="s">
        <v>529</v>
      </c>
      <c r="J1510" t="s">
        <v>31</v>
      </c>
      <c r="K1510">
        <f t="shared" si="92"/>
        <v>1972</v>
      </c>
      <c r="L1510" t="s">
        <v>7</v>
      </c>
      <c r="M1510" t="s">
        <v>7</v>
      </c>
      <c r="N1510" t="str">
        <f t="shared" si="93"/>
        <v>R1026</v>
      </c>
      <c r="O1510" t="str">
        <f t="shared" si="94"/>
        <v>7-Oct-1972</v>
      </c>
      <c r="P1510" s="10">
        <v>26579</v>
      </c>
      <c r="Q1510" s="13">
        <v>12776.05</v>
      </c>
      <c r="R1510" s="10">
        <v>45085</v>
      </c>
      <c r="S1510" t="str">
        <f t="shared" si="95"/>
        <v>50</v>
      </c>
    </row>
    <row r="1511" spans="1:19" x14ac:dyDescent="0.3">
      <c r="A1511" t="s">
        <v>1536</v>
      </c>
      <c r="B1511">
        <v>1963</v>
      </c>
      <c r="C1511" t="s">
        <v>25</v>
      </c>
      <c r="D1511">
        <v>5</v>
      </c>
      <c r="E1511">
        <v>0</v>
      </c>
      <c r="F1511">
        <v>12788.03</v>
      </c>
      <c r="G1511" t="s">
        <v>7</v>
      </c>
      <c r="H1511" t="s">
        <v>7</v>
      </c>
      <c r="I1511" t="s">
        <v>194</v>
      </c>
      <c r="J1511" t="s">
        <v>25</v>
      </c>
      <c r="K1511">
        <f t="shared" si="92"/>
        <v>1963</v>
      </c>
      <c r="L1511" t="s">
        <v>7</v>
      </c>
      <c r="M1511" t="s">
        <v>7</v>
      </c>
      <c r="N1511" t="str">
        <f t="shared" si="93"/>
        <v>R1025</v>
      </c>
      <c r="O1511" t="str">
        <f t="shared" si="94"/>
        <v>5-Dec-1963</v>
      </c>
      <c r="P1511" s="10">
        <v>23350</v>
      </c>
      <c r="Q1511" s="13">
        <v>12788.03</v>
      </c>
      <c r="R1511" s="10">
        <v>45085</v>
      </c>
      <c r="S1511" t="str">
        <f t="shared" si="95"/>
        <v>59</v>
      </c>
    </row>
    <row r="1512" spans="1:19" x14ac:dyDescent="0.3">
      <c r="A1512" t="s">
        <v>1537</v>
      </c>
      <c r="B1512">
        <v>1983</v>
      </c>
      <c r="C1512" t="s">
        <v>31</v>
      </c>
      <c r="D1512">
        <v>29</v>
      </c>
      <c r="E1512">
        <v>3</v>
      </c>
      <c r="F1512">
        <v>12788.18</v>
      </c>
      <c r="G1512" t="s">
        <v>7</v>
      </c>
      <c r="H1512" t="s">
        <v>11</v>
      </c>
      <c r="I1512" t="s">
        <v>529</v>
      </c>
      <c r="J1512" t="s">
        <v>31</v>
      </c>
      <c r="K1512">
        <f t="shared" si="92"/>
        <v>1983</v>
      </c>
      <c r="L1512" t="s">
        <v>7</v>
      </c>
      <c r="M1512" t="s">
        <v>11</v>
      </c>
      <c r="N1512" t="str">
        <f t="shared" si="93"/>
        <v>R1026</v>
      </c>
      <c r="O1512" t="str">
        <f t="shared" si="94"/>
        <v>29-Oct-1983</v>
      </c>
      <c r="P1512" s="10">
        <v>30618</v>
      </c>
      <c r="Q1512" s="13">
        <v>12788.18</v>
      </c>
      <c r="R1512" s="10">
        <v>45085</v>
      </c>
      <c r="S1512" t="str">
        <f t="shared" si="95"/>
        <v>39</v>
      </c>
    </row>
    <row r="1513" spans="1:19" x14ac:dyDescent="0.3">
      <c r="A1513" t="s">
        <v>1538</v>
      </c>
      <c r="B1513">
        <v>1978</v>
      </c>
      <c r="C1513" t="s">
        <v>5</v>
      </c>
      <c r="D1513">
        <v>24</v>
      </c>
      <c r="E1513">
        <v>0</v>
      </c>
      <c r="F1513">
        <v>12797.21</v>
      </c>
      <c r="G1513" t="s">
        <v>7</v>
      </c>
      <c r="H1513" t="s">
        <v>11</v>
      </c>
      <c r="I1513" t="s">
        <v>241</v>
      </c>
      <c r="J1513" t="s">
        <v>5</v>
      </c>
      <c r="K1513">
        <f t="shared" si="92"/>
        <v>1978</v>
      </c>
      <c r="L1513" t="s">
        <v>7</v>
      </c>
      <c r="M1513" t="s">
        <v>11</v>
      </c>
      <c r="N1513" t="str">
        <f t="shared" si="93"/>
        <v>R1024</v>
      </c>
      <c r="O1513" t="str">
        <f t="shared" si="94"/>
        <v>24-Jul-1978</v>
      </c>
      <c r="P1513" s="10">
        <v>28695</v>
      </c>
      <c r="Q1513" s="13">
        <v>12797.21</v>
      </c>
      <c r="R1513" s="10">
        <v>45085</v>
      </c>
      <c r="S1513" t="str">
        <f t="shared" si="95"/>
        <v>44</v>
      </c>
    </row>
    <row r="1514" spans="1:19" x14ac:dyDescent="0.3">
      <c r="A1514" t="s">
        <v>1539</v>
      </c>
      <c r="B1514">
        <v>1963</v>
      </c>
      <c r="C1514" t="s">
        <v>5</v>
      </c>
      <c r="D1514">
        <v>20</v>
      </c>
      <c r="E1514">
        <v>0</v>
      </c>
      <c r="F1514">
        <v>12815.44</v>
      </c>
      <c r="G1514" t="s">
        <v>7</v>
      </c>
      <c r="H1514" t="s">
        <v>7</v>
      </c>
      <c r="I1514" t="s">
        <v>241</v>
      </c>
      <c r="J1514" t="s">
        <v>5</v>
      </c>
      <c r="K1514">
        <f t="shared" si="92"/>
        <v>1963</v>
      </c>
      <c r="L1514" t="s">
        <v>7</v>
      </c>
      <c r="M1514" t="s">
        <v>7</v>
      </c>
      <c r="N1514" t="str">
        <f t="shared" si="93"/>
        <v>R1024</v>
      </c>
      <c r="O1514" t="str">
        <f t="shared" si="94"/>
        <v>20-Jul-1963</v>
      </c>
      <c r="P1514" s="10">
        <v>23212</v>
      </c>
      <c r="Q1514" s="13">
        <v>12815.44</v>
      </c>
      <c r="R1514" s="10">
        <v>45085</v>
      </c>
      <c r="S1514" t="str">
        <f t="shared" si="95"/>
        <v>59</v>
      </c>
    </row>
    <row r="1515" spans="1:19" x14ac:dyDescent="0.3">
      <c r="A1515" t="s">
        <v>1540</v>
      </c>
      <c r="B1515">
        <v>1967</v>
      </c>
      <c r="C1515" t="s">
        <v>15</v>
      </c>
      <c r="D1515">
        <v>25</v>
      </c>
      <c r="E1515">
        <v>0</v>
      </c>
      <c r="F1515">
        <v>12823.25</v>
      </c>
      <c r="G1515" t="s">
        <v>7</v>
      </c>
      <c r="H1515" t="s">
        <v>7</v>
      </c>
      <c r="I1515" t="s">
        <v>294</v>
      </c>
      <c r="J1515" t="s">
        <v>15</v>
      </c>
      <c r="K1515">
        <f t="shared" si="92"/>
        <v>1967</v>
      </c>
      <c r="L1515" t="s">
        <v>7</v>
      </c>
      <c r="M1515" t="s">
        <v>7</v>
      </c>
      <c r="N1515" t="str">
        <f t="shared" si="93"/>
        <v>R1021</v>
      </c>
      <c r="O1515" t="str">
        <f t="shared" si="94"/>
        <v>25-Sep-1967</v>
      </c>
      <c r="P1515" s="10">
        <v>24740</v>
      </c>
      <c r="Q1515" s="13">
        <v>12823.25</v>
      </c>
      <c r="R1515" s="10">
        <v>45085</v>
      </c>
      <c r="S1515" t="str">
        <f t="shared" si="95"/>
        <v>55</v>
      </c>
    </row>
    <row r="1516" spans="1:19" x14ac:dyDescent="0.3">
      <c r="A1516" t="s">
        <v>1541</v>
      </c>
      <c r="B1516">
        <v>2004</v>
      </c>
      <c r="C1516" t="s">
        <v>10</v>
      </c>
      <c r="D1516">
        <v>9</v>
      </c>
      <c r="E1516">
        <v>2</v>
      </c>
      <c r="F1516">
        <v>12829.46</v>
      </c>
      <c r="G1516" t="s">
        <v>7</v>
      </c>
      <c r="H1516" t="s">
        <v>7</v>
      </c>
      <c r="I1516" t="s">
        <v>162</v>
      </c>
      <c r="J1516" t="s">
        <v>10</v>
      </c>
      <c r="K1516">
        <f t="shared" si="92"/>
        <v>2004</v>
      </c>
      <c r="L1516" t="s">
        <v>7</v>
      </c>
      <c r="M1516" t="s">
        <v>7</v>
      </c>
      <c r="N1516" t="str">
        <f t="shared" si="93"/>
        <v>R1016</v>
      </c>
      <c r="O1516" t="str">
        <f t="shared" si="94"/>
        <v>9-Nov-2004</v>
      </c>
      <c r="P1516" s="10">
        <v>38300</v>
      </c>
      <c r="Q1516" s="13">
        <v>12829.46</v>
      </c>
      <c r="R1516" s="10">
        <v>45085</v>
      </c>
      <c r="S1516" t="str">
        <f t="shared" si="95"/>
        <v>18</v>
      </c>
    </row>
    <row r="1517" spans="1:19" x14ac:dyDescent="0.3">
      <c r="A1517" t="s">
        <v>1542</v>
      </c>
      <c r="B1517">
        <v>1993</v>
      </c>
      <c r="C1517" t="s">
        <v>15</v>
      </c>
      <c r="D1517">
        <v>27</v>
      </c>
      <c r="E1517">
        <v>0</v>
      </c>
      <c r="F1517">
        <v>12847.24</v>
      </c>
      <c r="G1517" t="s">
        <v>7</v>
      </c>
      <c r="H1517" t="s">
        <v>6</v>
      </c>
      <c r="I1517" t="s">
        <v>18</v>
      </c>
      <c r="J1517" t="s">
        <v>15</v>
      </c>
      <c r="K1517">
        <f t="shared" si="92"/>
        <v>1993</v>
      </c>
      <c r="L1517" t="s">
        <v>7</v>
      </c>
      <c r="M1517" t="s">
        <v>6</v>
      </c>
      <c r="N1517" t="str">
        <f t="shared" si="93"/>
        <v>R1012</v>
      </c>
      <c r="O1517" t="str">
        <f t="shared" si="94"/>
        <v>27-Sep-1993</v>
      </c>
      <c r="P1517" s="10">
        <v>34239</v>
      </c>
      <c r="Q1517" s="13">
        <v>12847.24</v>
      </c>
      <c r="R1517" s="10">
        <v>45085</v>
      </c>
      <c r="S1517" t="str">
        <f t="shared" si="95"/>
        <v>29</v>
      </c>
    </row>
    <row r="1518" spans="1:19" x14ac:dyDescent="0.3">
      <c r="A1518" t="s">
        <v>1543</v>
      </c>
      <c r="B1518">
        <v>1973</v>
      </c>
      <c r="C1518" t="s">
        <v>15</v>
      </c>
      <c r="D1518">
        <v>22</v>
      </c>
      <c r="E1518">
        <v>0</v>
      </c>
      <c r="F1518">
        <v>12852.37</v>
      </c>
      <c r="G1518" t="s">
        <v>7</v>
      </c>
      <c r="H1518" t="s">
        <v>11</v>
      </c>
      <c r="I1518" t="s">
        <v>18</v>
      </c>
      <c r="J1518" t="s">
        <v>15</v>
      </c>
      <c r="K1518">
        <f t="shared" si="92"/>
        <v>1973</v>
      </c>
      <c r="L1518" t="s">
        <v>7</v>
      </c>
      <c r="M1518" t="s">
        <v>11</v>
      </c>
      <c r="N1518" t="str">
        <f t="shared" si="93"/>
        <v>R1012</v>
      </c>
      <c r="O1518" t="str">
        <f t="shared" si="94"/>
        <v>22-Sep-1973</v>
      </c>
      <c r="P1518" s="10">
        <v>26929</v>
      </c>
      <c r="Q1518" s="13">
        <v>12852.37</v>
      </c>
      <c r="R1518" s="10">
        <v>45085</v>
      </c>
      <c r="S1518" t="str">
        <f t="shared" si="95"/>
        <v>49</v>
      </c>
    </row>
    <row r="1519" spans="1:19" x14ac:dyDescent="0.3">
      <c r="A1519" t="s">
        <v>1544</v>
      </c>
      <c r="B1519">
        <v>1963</v>
      </c>
      <c r="C1519" t="s">
        <v>15</v>
      </c>
      <c r="D1519">
        <v>27</v>
      </c>
      <c r="E1519">
        <v>0</v>
      </c>
      <c r="F1519">
        <v>12856.84</v>
      </c>
      <c r="G1519" t="s">
        <v>7</v>
      </c>
      <c r="H1519" t="s">
        <v>7</v>
      </c>
      <c r="I1519" t="s">
        <v>294</v>
      </c>
      <c r="J1519" t="s">
        <v>15</v>
      </c>
      <c r="K1519">
        <f t="shared" si="92"/>
        <v>1963</v>
      </c>
      <c r="L1519" t="s">
        <v>7</v>
      </c>
      <c r="M1519" t="s">
        <v>7</v>
      </c>
      <c r="N1519" t="str">
        <f t="shared" si="93"/>
        <v>R1021</v>
      </c>
      <c r="O1519" t="str">
        <f t="shared" si="94"/>
        <v>27-Sep-1963</v>
      </c>
      <c r="P1519" s="10">
        <v>23281</v>
      </c>
      <c r="Q1519" s="13">
        <v>12856.84</v>
      </c>
      <c r="R1519" s="10">
        <v>45085</v>
      </c>
      <c r="S1519" t="str">
        <f t="shared" si="95"/>
        <v>59</v>
      </c>
    </row>
    <row r="1520" spans="1:19" x14ac:dyDescent="0.3">
      <c r="A1520" t="s">
        <v>1545</v>
      </c>
      <c r="B1520">
        <v>1984</v>
      </c>
      <c r="C1520" t="s">
        <v>29</v>
      </c>
      <c r="D1520">
        <v>6</v>
      </c>
      <c r="E1520">
        <v>3</v>
      </c>
      <c r="F1520">
        <v>12870.31</v>
      </c>
      <c r="G1520" t="s">
        <v>7</v>
      </c>
      <c r="H1520" t="s">
        <v>7</v>
      </c>
      <c r="I1520" t="s">
        <v>18</v>
      </c>
      <c r="J1520" t="s">
        <v>29</v>
      </c>
      <c r="K1520">
        <f t="shared" si="92"/>
        <v>1984</v>
      </c>
      <c r="L1520" t="s">
        <v>7</v>
      </c>
      <c r="M1520" t="s">
        <v>7</v>
      </c>
      <c r="N1520" t="str">
        <f t="shared" si="93"/>
        <v>R1012</v>
      </c>
      <c r="O1520" t="str">
        <f t="shared" si="94"/>
        <v>6-Aug-1984</v>
      </c>
      <c r="P1520" s="10">
        <v>30900</v>
      </c>
      <c r="Q1520" s="13">
        <v>12870.31</v>
      </c>
      <c r="R1520" s="10">
        <v>45085</v>
      </c>
      <c r="S1520" t="str">
        <f t="shared" si="95"/>
        <v>38</v>
      </c>
    </row>
    <row r="1521" spans="1:19" x14ac:dyDescent="0.3">
      <c r="A1521" t="s">
        <v>1546</v>
      </c>
      <c r="B1521">
        <v>2004</v>
      </c>
      <c r="C1521" t="s">
        <v>5</v>
      </c>
      <c r="D1521">
        <v>9</v>
      </c>
      <c r="E1521">
        <v>0</v>
      </c>
      <c r="F1521">
        <v>12890.06</v>
      </c>
      <c r="G1521" t="s">
        <v>7</v>
      </c>
      <c r="H1521" t="s">
        <v>11</v>
      </c>
      <c r="I1521" t="s">
        <v>160</v>
      </c>
      <c r="J1521" t="s">
        <v>5</v>
      </c>
      <c r="K1521">
        <f t="shared" si="92"/>
        <v>2004</v>
      </c>
      <c r="L1521" t="s">
        <v>7</v>
      </c>
      <c r="M1521" t="s">
        <v>11</v>
      </c>
      <c r="N1521" t="str">
        <f t="shared" si="93"/>
        <v>R1019</v>
      </c>
      <c r="O1521" t="str">
        <f t="shared" si="94"/>
        <v>9-Jul-2004</v>
      </c>
      <c r="P1521" s="10">
        <v>38177</v>
      </c>
      <c r="Q1521" s="13">
        <v>12890.06</v>
      </c>
      <c r="R1521" s="10">
        <v>45085</v>
      </c>
      <c r="S1521" t="str">
        <f t="shared" si="95"/>
        <v>18</v>
      </c>
    </row>
    <row r="1522" spans="1:19" x14ac:dyDescent="0.3">
      <c r="A1522" t="s">
        <v>1547</v>
      </c>
      <c r="B1522">
        <v>1963</v>
      </c>
      <c r="C1522" t="s">
        <v>29</v>
      </c>
      <c r="D1522">
        <v>16</v>
      </c>
      <c r="E1522">
        <v>1</v>
      </c>
      <c r="F1522">
        <v>12913.99</v>
      </c>
      <c r="G1522" t="s">
        <v>7</v>
      </c>
      <c r="H1522" t="s">
        <v>6</v>
      </c>
      <c r="I1522" t="s">
        <v>162</v>
      </c>
      <c r="J1522" t="s">
        <v>29</v>
      </c>
      <c r="K1522">
        <f t="shared" si="92"/>
        <v>1963</v>
      </c>
      <c r="L1522" t="s">
        <v>7</v>
      </c>
      <c r="M1522" t="s">
        <v>6</v>
      </c>
      <c r="N1522" t="str">
        <f t="shared" si="93"/>
        <v>R1016</v>
      </c>
      <c r="O1522" t="str">
        <f t="shared" si="94"/>
        <v>16-Aug-1963</v>
      </c>
      <c r="P1522" s="10">
        <v>23239</v>
      </c>
      <c r="Q1522" s="13">
        <v>12913.99</v>
      </c>
      <c r="R1522" s="10">
        <v>45085</v>
      </c>
      <c r="S1522" t="str">
        <f t="shared" si="95"/>
        <v>59</v>
      </c>
    </row>
    <row r="1523" spans="1:19" x14ac:dyDescent="0.3">
      <c r="A1523" t="s">
        <v>1548</v>
      </c>
      <c r="B1523">
        <v>1963</v>
      </c>
      <c r="C1523" t="s">
        <v>15</v>
      </c>
      <c r="D1523">
        <v>1</v>
      </c>
      <c r="E1523">
        <v>2</v>
      </c>
      <c r="F1523">
        <v>12925.89</v>
      </c>
      <c r="G1523" t="s">
        <v>7</v>
      </c>
      <c r="H1523" t="s">
        <v>6</v>
      </c>
      <c r="I1523" t="s">
        <v>8</v>
      </c>
      <c r="J1523" t="s">
        <v>15</v>
      </c>
      <c r="K1523">
        <f t="shared" si="92"/>
        <v>1963</v>
      </c>
      <c r="L1523" t="s">
        <v>7</v>
      </c>
      <c r="M1523" t="s">
        <v>6</v>
      </c>
      <c r="N1523" t="str">
        <f t="shared" si="93"/>
        <v>R1013</v>
      </c>
      <c r="O1523" t="str">
        <f t="shared" si="94"/>
        <v>1-Sep-1963</v>
      </c>
      <c r="P1523" s="10">
        <v>23255</v>
      </c>
      <c r="Q1523" s="13">
        <v>12925.89</v>
      </c>
      <c r="R1523" s="10">
        <v>45085</v>
      </c>
      <c r="S1523" t="str">
        <f t="shared" si="95"/>
        <v>59</v>
      </c>
    </row>
    <row r="1524" spans="1:19" x14ac:dyDescent="0.3">
      <c r="A1524" t="s">
        <v>1549</v>
      </c>
      <c r="B1524">
        <v>1963</v>
      </c>
      <c r="C1524" t="s">
        <v>29</v>
      </c>
      <c r="D1524">
        <v>14</v>
      </c>
      <c r="E1524">
        <v>2</v>
      </c>
      <c r="F1524">
        <v>12928.79</v>
      </c>
      <c r="G1524" t="s">
        <v>7</v>
      </c>
      <c r="H1524" t="s">
        <v>6</v>
      </c>
      <c r="I1524" t="s">
        <v>8</v>
      </c>
      <c r="J1524" t="s">
        <v>29</v>
      </c>
      <c r="K1524">
        <f t="shared" si="92"/>
        <v>1963</v>
      </c>
      <c r="L1524" t="s">
        <v>7</v>
      </c>
      <c r="M1524" t="s">
        <v>6</v>
      </c>
      <c r="N1524" t="str">
        <f t="shared" si="93"/>
        <v>R1013</v>
      </c>
      <c r="O1524" t="str">
        <f t="shared" si="94"/>
        <v>14-Aug-1963</v>
      </c>
      <c r="P1524" s="10">
        <v>23237</v>
      </c>
      <c r="Q1524" s="13">
        <v>12928.79</v>
      </c>
      <c r="R1524" s="10">
        <v>45085</v>
      </c>
      <c r="S1524" t="str">
        <f t="shared" si="95"/>
        <v>59</v>
      </c>
    </row>
    <row r="1525" spans="1:19" x14ac:dyDescent="0.3">
      <c r="A1525" t="s">
        <v>1550</v>
      </c>
      <c r="B1525">
        <v>1966</v>
      </c>
      <c r="C1525" t="s">
        <v>25</v>
      </c>
      <c r="D1525">
        <v>22</v>
      </c>
      <c r="E1525">
        <v>4</v>
      </c>
      <c r="F1525">
        <v>12949.16</v>
      </c>
      <c r="G1525" t="s">
        <v>7</v>
      </c>
      <c r="H1525" t="s">
        <v>7</v>
      </c>
      <c r="I1525" t="s">
        <v>8</v>
      </c>
      <c r="J1525" t="s">
        <v>25</v>
      </c>
      <c r="K1525">
        <f t="shared" si="92"/>
        <v>1966</v>
      </c>
      <c r="L1525" t="s">
        <v>7</v>
      </c>
      <c r="M1525" t="s">
        <v>7</v>
      </c>
      <c r="N1525" t="str">
        <f t="shared" si="93"/>
        <v>R1013</v>
      </c>
      <c r="O1525" t="str">
        <f t="shared" si="94"/>
        <v>22-Dec-1966</v>
      </c>
      <c r="P1525" s="10">
        <v>24463</v>
      </c>
      <c r="Q1525" s="13">
        <v>12949.16</v>
      </c>
      <c r="R1525" s="10">
        <v>45085</v>
      </c>
      <c r="S1525" t="str">
        <f t="shared" si="95"/>
        <v>56</v>
      </c>
    </row>
    <row r="1526" spans="1:19" x14ac:dyDescent="0.3">
      <c r="A1526" t="s">
        <v>1551</v>
      </c>
      <c r="B1526">
        <v>1961</v>
      </c>
      <c r="C1526" t="s">
        <v>29</v>
      </c>
      <c r="D1526">
        <v>20</v>
      </c>
      <c r="E1526">
        <v>0</v>
      </c>
      <c r="F1526">
        <v>12950.07</v>
      </c>
      <c r="G1526" t="s">
        <v>7</v>
      </c>
      <c r="H1526" t="s">
        <v>11</v>
      </c>
      <c r="I1526" t="s">
        <v>18</v>
      </c>
      <c r="J1526" t="s">
        <v>29</v>
      </c>
      <c r="K1526">
        <f t="shared" si="92"/>
        <v>1961</v>
      </c>
      <c r="L1526" t="s">
        <v>7</v>
      </c>
      <c r="M1526" t="s">
        <v>11</v>
      </c>
      <c r="N1526" t="str">
        <f t="shared" si="93"/>
        <v>R1012</v>
      </c>
      <c r="O1526" t="str">
        <f t="shared" si="94"/>
        <v>20-Aug-1961</v>
      </c>
      <c r="P1526" s="10">
        <v>22513</v>
      </c>
      <c r="Q1526" s="13">
        <v>12950.07</v>
      </c>
      <c r="R1526" s="10">
        <v>45085</v>
      </c>
      <c r="S1526" t="str">
        <f t="shared" si="95"/>
        <v>61</v>
      </c>
    </row>
    <row r="1527" spans="1:19" x14ac:dyDescent="0.3">
      <c r="A1527" t="s">
        <v>1552</v>
      </c>
      <c r="B1527">
        <v>1960</v>
      </c>
      <c r="C1527" t="s">
        <v>10</v>
      </c>
      <c r="D1527">
        <v>4</v>
      </c>
      <c r="E1527">
        <v>0</v>
      </c>
      <c r="F1527">
        <v>12957.12</v>
      </c>
      <c r="G1527" t="s">
        <v>7</v>
      </c>
      <c r="H1527" t="s">
        <v>11</v>
      </c>
      <c r="I1527" t="s">
        <v>36</v>
      </c>
      <c r="J1527" t="s">
        <v>10</v>
      </c>
      <c r="K1527">
        <f t="shared" si="92"/>
        <v>1960</v>
      </c>
      <c r="L1527" t="s">
        <v>7</v>
      </c>
      <c r="M1527" t="s">
        <v>11</v>
      </c>
      <c r="N1527" t="str">
        <f t="shared" si="93"/>
        <v>R1011</v>
      </c>
      <c r="O1527" t="str">
        <f t="shared" si="94"/>
        <v>4-Nov-1960</v>
      </c>
      <c r="P1527" s="10">
        <v>22224</v>
      </c>
      <c r="Q1527" s="13">
        <v>12957.12</v>
      </c>
      <c r="R1527" s="10">
        <v>45085</v>
      </c>
      <c r="S1527" t="str">
        <f t="shared" si="95"/>
        <v>62</v>
      </c>
    </row>
    <row r="1528" spans="1:19" x14ac:dyDescent="0.3">
      <c r="A1528" t="s">
        <v>1553</v>
      </c>
      <c r="B1528">
        <v>1960</v>
      </c>
      <c r="C1528" t="s">
        <v>13</v>
      </c>
      <c r="D1528">
        <v>22</v>
      </c>
      <c r="E1528">
        <v>0</v>
      </c>
      <c r="F1528">
        <v>12979.36</v>
      </c>
      <c r="G1528" t="s">
        <v>7</v>
      </c>
      <c r="H1528" t="s">
        <v>11</v>
      </c>
      <c r="I1528" t="s">
        <v>36</v>
      </c>
      <c r="J1528" t="s">
        <v>13</v>
      </c>
      <c r="K1528">
        <f t="shared" si="92"/>
        <v>1960</v>
      </c>
      <c r="L1528" t="s">
        <v>7</v>
      </c>
      <c r="M1528" t="s">
        <v>11</v>
      </c>
      <c r="N1528" t="str">
        <f t="shared" si="93"/>
        <v>R1011</v>
      </c>
      <c r="O1528" t="str">
        <f t="shared" si="94"/>
        <v>22-Jun-1960</v>
      </c>
      <c r="P1528" s="10">
        <v>22089</v>
      </c>
      <c r="Q1528" s="13">
        <v>12979.36</v>
      </c>
      <c r="R1528" s="10">
        <v>45085</v>
      </c>
      <c r="S1528" t="str">
        <f t="shared" si="95"/>
        <v>62</v>
      </c>
    </row>
    <row r="1529" spans="1:19" x14ac:dyDescent="0.3">
      <c r="A1529" t="s">
        <v>1554</v>
      </c>
      <c r="B1529">
        <v>1960</v>
      </c>
      <c r="C1529" t="s">
        <v>15</v>
      </c>
      <c r="D1529">
        <v>23</v>
      </c>
      <c r="E1529">
        <v>0</v>
      </c>
      <c r="F1529">
        <v>12981.35</v>
      </c>
      <c r="G1529" t="s">
        <v>7</v>
      </c>
      <c r="H1529" t="s">
        <v>7</v>
      </c>
      <c r="I1529" t="s">
        <v>8</v>
      </c>
      <c r="J1529" t="s">
        <v>15</v>
      </c>
      <c r="K1529">
        <f t="shared" si="92"/>
        <v>1960</v>
      </c>
      <c r="L1529" t="s">
        <v>7</v>
      </c>
      <c r="M1529" t="s">
        <v>7</v>
      </c>
      <c r="N1529" t="str">
        <f t="shared" si="93"/>
        <v>R1013</v>
      </c>
      <c r="O1529" t="str">
        <f t="shared" si="94"/>
        <v>23-Sep-1960</v>
      </c>
      <c r="P1529" s="10">
        <v>22182</v>
      </c>
      <c r="Q1529" s="13">
        <v>12981.35</v>
      </c>
      <c r="R1529" s="10">
        <v>45085</v>
      </c>
      <c r="S1529" t="str">
        <f t="shared" si="95"/>
        <v>62</v>
      </c>
    </row>
    <row r="1530" spans="1:19" x14ac:dyDescent="0.3">
      <c r="A1530" t="s">
        <v>1555</v>
      </c>
      <c r="B1530">
        <v>1960</v>
      </c>
      <c r="C1530" t="s">
        <v>10</v>
      </c>
      <c r="D1530">
        <v>28</v>
      </c>
      <c r="E1530">
        <v>0</v>
      </c>
      <c r="F1530">
        <v>12982.87</v>
      </c>
      <c r="G1530" t="s">
        <v>7</v>
      </c>
      <c r="H1530" t="s">
        <v>11</v>
      </c>
      <c r="I1530" t="s">
        <v>8</v>
      </c>
      <c r="J1530" t="s">
        <v>10</v>
      </c>
      <c r="K1530">
        <f t="shared" si="92"/>
        <v>1960</v>
      </c>
      <c r="L1530" t="s">
        <v>7</v>
      </c>
      <c r="M1530" t="s">
        <v>11</v>
      </c>
      <c r="N1530" t="str">
        <f t="shared" si="93"/>
        <v>R1013</v>
      </c>
      <c r="O1530" t="str">
        <f t="shared" si="94"/>
        <v>28-Nov-1960</v>
      </c>
      <c r="P1530" s="10">
        <v>22248</v>
      </c>
      <c r="Q1530" s="13">
        <v>12982.87</v>
      </c>
      <c r="R1530" s="10">
        <v>45085</v>
      </c>
      <c r="S1530" t="str">
        <f t="shared" si="95"/>
        <v>62</v>
      </c>
    </row>
    <row r="1531" spans="1:19" x14ac:dyDescent="0.3">
      <c r="A1531" t="s">
        <v>1556</v>
      </c>
      <c r="B1531">
        <v>1979</v>
      </c>
      <c r="C1531" t="s">
        <v>10</v>
      </c>
      <c r="D1531">
        <v>27</v>
      </c>
      <c r="E1531">
        <v>2</v>
      </c>
      <c r="F1531">
        <v>12994.12</v>
      </c>
      <c r="G1531" t="s">
        <v>7</v>
      </c>
      <c r="H1531" t="s">
        <v>6</v>
      </c>
      <c r="I1531" t="s">
        <v>529</v>
      </c>
      <c r="J1531" t="s">
        <v>10</v>
      </c>
      <c r="K1531">
        <f t="shared" si="92"/>
        <v>1979</v>
      </c>
      <c r="L1531" t="s">
        <v>7</v>
      </c>
      <c r="M1531" t="s">
        <v>6</v>
      </c>
      <c r="N1531" t="str">
        <f t="shared" si="93"/>
        <v>R1026</v>
      </c>
      <c r="O1531" t="str">
        <f t="shared" si="94"/>
        <v>27-Nov-1979</v>
      </c>
      <c r="P1531" s="10">
        <v>29186</v>
      </c>
      <c r="Q1531" s="13">
        <v>12994.12</v>
      </c>
      <c r="R1531" s="10">
        <v>45085</v>
      </c>
      <c r="S1531" t="str">
        <f t="shared" si="95"/>
        <v>43</v>
      </c>
    </row>
    <row r="1532" spans="1:19" x14ac:dyDescent="0.3">
      <c r="A1532" t="s">
        <v>1557</v>
      </c>
      <c r="B1532">
        <v>1981</v>
      </c>
      <c r="C1532" t="s">
        <v>31</v>
      </c>
      <c r="D1532">
        <v>30</v>
      </c>
      <c r="E1532">
        <v>1</v>
      </c>
      <c r="F1532">
        <v>13002.91</v>
      </c>
      <c r="G1532" t="s">
        <v>7</v>
      </c>
      <c r="H1532" t="s">
        <v>11</v>
      </c>
      <c r="I1532" t="s">
        <v>18</v>
      </c>
      <c r="J1532" t="s">
        <v>31</v>
      </c>
      <c r="K1532">
        <f t="shared" si="92"/>
        <v>1981</v>
      </c>
      <c r="L1532" t="s">
        <v>7</v>
      </c>
      <c r="M1532" t="s">
        <v>11</v>
      </c>
      <c r="N1532" t="str">
        <f t="shared" si="93"/>
        <v>R1012</v>
      </c>
      <c r="O1532" t="str">
        <f t="shared" si="94"/>
        <v>30-Oct-1981</v>
      </c>
      <c r="P1532" s="10">
        <v>29889</v>
      </c>
      <c r="Q1532" s="13">
        <v>13002.91</v>
      </c>
      <c r="R1532" s="10">
        <v>45085</v>
      </c>
      <c r="S1532" t="str">
        <f t="shared" si="95"/>
        <v>41</v>
      </c>
    </row>
    <row r="1533" spans="1:19" x14ac:dyDescent="0.3">
      <c r="A1533" t="s">
        <v>1558</v>
      </c>
      <c r="B1533">
        <v>1962</v>
      </c>
      <c r="C1533" t="s">
        <v>13</v>
      </c>
      <c r="D1533">
        <v>24</v>
      </c>
      <c r="E1533">
        <v>0</v>
      </c>
      <c r="F1533">
        <v>13004.95</v>
      </c>
      <c r="G1533" t="s">
        <v>7</v>
      </c>
      <c r="H1533" t="s">
        <v>11</v>
      </c>
      <c r="I1533" t="s">
        <v>18</v>
      </c>
      <c r="J1533" t="s">
        <v>13</v>
      </c>
      <c r="K1533">
        <f t="shared" si="92"/>
        <v>1962</v>
      </c>
      <c r="L1533" t="s">
        <v>7</v>
      </c>
      <c r="M1533" t="s">
        <v>11</v>
      </c>
      <c r="N1533" t="str">
        <f t="shared" si="93"/>
        <v>R1012</v>
      </c>
      <c r="O1533" t="str">
        <f t="shared" si="94"/>
        <v>24-Jun-1962</v>
      </c>
      <c r="P1533" s="10">
        <v>22821</v>
      </c>
      <c r="Q1533" s="13">
        <v>13004.95</v>
      </c>
      <c r="R1533" s="10">
        <v>45085</v>
      </c>
      <c r="S1533" t="str">
        <f t="shared" si="95"/>
        <v>60</v>
      </c>
    </row>
    <row r="1534" spans="1:19" x14ac:dyDescent="0.3">
      <c r="A1534" t="s">
        <v>1559</v>
      </c>
      <c r="B1534">
        <v>1969</v>
      </c>
      <c r="C1534" t="s">
        <v>25</v>
      </c>
      <c r="D1534">
        <v>13</v>
      </c>
      <c r="E1534">
        <v>0</v>
      </c>
      <c r="F1534">
        <v>13008.07</v>
      </c>
      <c r="G1534" t="s">
        <v>7</v>
      </c>
      <c r="H1534" t="s">
        <v>7</v>
      </c>
      <c r="I1534" t="s">
        <v>18</v>
      </c>
      <c r="J1534" t="s">
        <v>25</v>
      </c>
      <c r="K1534">
        <f t="shared" si="92"/>
        <v>1969</v>
      </c>
      <c r="L1534" t="s">
        <v>7</v>
      </c>
      <c r="M1534" t="s">
        <v>7</v>
      </c>
      <c r="N1534" t="str">
        <f t="shared" si="93"/>
        <v>R1012</v>
      </c>
      <c r="O1534" t="str">
        <f t="shared" si="94"/>
        <v>13-Dec-1969</v>
      </c>
      <c r="P1534" s="10">
        <v>25550</v>
      </c>
      <c r="Q1534" s="13">
        <v>13008.07</v>
      </c>
      <c r="R1534" s="10">
        <v>45085</v>
      </c>
      <c r="S1534" t="str">
        <f t="shared" si="95"/>
        <v>53</v>
      </c>
    </row>
    <row r="1535" spans="1:19" x14ac:dyDescent="0.3">
      <c r="A1535" t="s">
        <v>1560</v>
      </c>
      <c r="B1535">
        <v>1972</v>
      </c>
      <c r="C1535" t="s">
        <v>15</v>
      </c>
      <c r="D1535">
        <v>27</v>
      </c>
      <c r="E1535">
        <v>0</v>
      </c>
      <c r="F1535">
        <v>13010.86</v>
      </c>
      <c r="G1535" t="s">
        <v>7</v>
      </c>
      <c r="H1535" t="s">
        <v>6</v>
      </c>
      <c r="I1535" t="s">
        <v>18</v>
      </c>
      <c r="J1535" t="s">
        <v>15</v>
      </c>
      <c r="K1535">
        <f t="shared" si="92"/>
        <v>1972</v>
      </c>
      <c r="L1535" t="s">
        <v>7</v>
      </c>
      <c r="M1535" t="s">
        <v>6</v>
      </c>
      <c r="N1535" t="str">
        <f t="shared" si="93"/>
        <v>R1012</v>
      </c>
      <c r="O1535" t="str">
        <f t="shared" si="94"/>
        <v>27-Sep-1972</v>
      </c>
      <c r="P1535" s="10">
        <v>26569</v>
      </c>
      <c r="Q1535" s="13">
        <v>13010.86</v>
      </c>
      <c r="R1535" s="10">
        <v>45085</v>
      </c>
      <c r="S1535" t="str">
        <f t="shared" si="95"/>
        <v>50</v>
      </c>
    </row>
    <row r="1536" spans="1:19" x14ac:dyDescent="0.3">
      <c r="A1536" t="s">
        <v>1561</v>
      </c>
      <c r="B1536">
        <v>1962</v>
      </c>
      <c r="C1536" t="s">
        <v>5</v>
      </c>
      <c r="D1536">
        <v>20</v>
      </c>
      <c r="E1536">
        <v>0</v>
      </c>
      <c r="F1536">
        <v>13012.21</v>
      </c>
      <c r="G1536" t="s">
        <v>7</v>
      </c>
      <c r="H1536" t="s">
        <v>11</v>
      </c>
      <c r="I1536" t="s">
        <v>18</v>
      </c>
      <c r="J1536" t="s">
        <v>5</v>
      </c>
      <c r="K1536">
        <f t="shared" si="92"/>
        <v>1962</v>
      </c>
      <c r="L1536" t="s">
        <v>7</v>
      </c>
      <c r="M1536" t="s">
        <v>11</v>
      </c>
      <c r="N1536" t="str">
        <f t="shared" si="93"/>
        <v>R1012</v>
      </c>
      <c r="O1536" t="str">
        <f t="shared" si="94"/>
        <v>20-Jul-1962</v>
      </c>
      <c r="P1536" s="10">
        <v>22847</v>
      </c>
      <c r="Q1536" s="13">
        <v>13012.21</v>
      </c>
      <c r="R1536" s="10">
        <v>45085</v>
      </c>
      <c r="S1536" t="str">
        <f t="shared" si="95"/>
        <v>60</v>
      </c>
    </row>
    <row r="1537" spans="1:19" x14ac:dyDescent="0.3">
      <c r="A1537" t="s">
        <v>1562</v>
      </c>
      <c r="B1537">
        <v>1964</v>
      </c>
      <c r="C1537" t="s">
        <v>15</v>
      </c>
      <c r="D1537">
        <v>23</v>
      </c>
      <c r="E1537">
        <v>1</v>
      </c>
      <c r="F1537">
        <v>13019.16</v>
      </c>
      <c r="G1537" t="s">
        <v>7</v>
      </c>
      <c r="H1537" t="s">
        <v>11</v>
      </c>
      <c r="I1537" t="s">
        <v>241</v>
      </c>
      <c r="J1537" t="s">
        <v>15</v>
      </c>
      <c r="K1537">
        <f t="shared" si="92"/>
        <v>1964</v>
      </c>
      <c r="L1537" t="s">
        <v>7</v>
      </c>
      <c r="M1537" t="s">
        <v>11</v>
      </c>
      <c r="N1537" t="str">
        <f t="shared" si="93"/>
        <v>R1024</v>
      </c>
      <c r="O1537" t="str">
        <f t="shared" si="94"/>
        <v>23-Sep-1964</v>
      </c>
      <c r="P1537" s="10">
        <v>23643</v>
      </c>
      <c r="Q1537" s="13">
        <v>13019.16</v>
      </c>
      <c r="R1537" s="10">
        <v>45085</v>
      </c>
      <c r="S1537" t="str">
        <f t="shared" si="95"/>
        <v>58</v>
      </c>
    </row>
    <row r="1538" spans="1:19" x14ac:dyDescent="0.3">
      <c r="A1538" t="s">
        <v>1563</v>
      </c>
      <c r="B1538">
        <v>1965</v>
      </c>
      <c r="C1538" t="s">
        <v>10</v>
      </c>
      <c r="D1538">
        <v>4</v>
      </c>
      <c r="E1538">
        <v>0</v>
      </c>
      <c r="F1538">
        <v>13023.93</v>
      </c>
      <c r="G1538" t="s">
        <v>7</v>
      </c>
      <c r="H1538" t="s">
        <v>6</v>
      </c>
      <c r="I1538" t="s">
        <v>194</v>
      </c>
      <c r="J1538" t="s">
        <v>10</v>
      </c>
      <c r="K1538">
        <f t="shared" si="92"/>
        <v>1965</v>
      </c>
      <c r="L1538" t="s">
        <v>7</v>
      </c>
      <c r="M1538" t="s">
        <v>6</v>
      </c>
      <c r="N1538" t="str">
        <f t="shared" si="93"/>
        <v>R1025</v>
      </c>
      <c r="O1538" t="str">
        <f t="shared" si="94"/>
        <v>4-Nov-1965</v>
      </c>
      <c r="P1538" s="10">
        <v>24050</v>
      </c>
      <c r="Q1538" s="13">
        <v>13023.93</v>
      </c>
      <c r="R1538" s="10">
        <v>45085</v>
      </c>
      <c r="S1538" t="str">
        <f t="shared" si="95"/>
        <v>57</v>
      </c>
    </row>
    <row r="1539" spans="1:19" x14ac:dyDescent="0.3">
      <c r="A1539" t="s">
        <v>1564</v>
      </c>
      <c r="B1539">
        <v>1961</v>
      </c>
      <c r="C1539" t="s">
        <v>10</v>
      </c>
      <c r="D1539">
        <v>9</v>
      </c>
      <c r="E1539">
        <v>0</v>
      </c>
      <c r="F1539">
        <v>13041.92</v>
      </c>
      <c r="G1539" t="s">
        <v>7</v>
      </c>
      <c r="H1539" t="s">
        <v>11</v>
      </c>
      <c r="I1539" t="s">
        <v>36</v>
      </c>
      <c r="J1539" t="s">
        <v>10</v>
      </c>
      <c r="K1539">
        <f t="shared" ref="K1539:K1602" si="96">INT(IF(ISBLANK(B1539),AVERAGE($B$2:$B$2344),B1539))</f>
        <v>1961</v>
      </c>
      <c r="L1539" t="s">
        <v>7</v>
      </c>
      <c r="M1539" t="s">
        <v>11</v>
      </c>
      <c r="N1539" t="str">
        <f t="shared" ref="N1539:N1602" si="97">IF(ISBLANK(I1539),"Unknown",I1539)</f>
        <v>R1011</v>
      </c>
      <c r="O1539" t="str">
        <f t="shared" ref="O1539:O1602" si="98">CONCATENATE(D1539,"-",J1539,"-",K1539)</f>
        <v>9-Nov-1961</v>
      </c>
      <c r="P1539" s="10">
        <v>22594</v>
      </c>
      <c r="Q1539" s="13">
        <v>13041.92</v>
      </c>
      <c r="R1539" s="10">
        <v>45085</v>
      </c>
      <c r="S1539" t="str">
        <f t="shared" ref="S1539:S1602" si="99">TEXT($R$2-P1539,"Y")</f>
        <v>61</v>
      </c>
    </row>
    <row r="1540" spans="1:19" x14ac:dyDescent="0.3">
      <c r="A1540" t="s">
        <v>1565</v>
      </c>
      <c r="B1540">
        <v>1969</v>
      </c>
      <c r="C1540" t="s">
        <v>15</v>
      </c>
      <c r="D1540">
        <v>23</v>
      </c>
      <c r="E1540">
        <v>0</v>
      </c>
      <c r="F1540">
        <v>13044.41</v>
      </c>
      <c r="G1540" t="s">
        <v>7</v>
      </c>
      <c r="H1540" t="s">
        <v>11</v>
      </c>
      <c r="I1540" t="s">
        <v>18</v>
      </c>
      <c r="J1540" t="s">
        <v>15</v>
      </c>
      <c r="K1540">
        <f t="shared" si="96"/>
        <v>1969</v>
      </c>
      <c r="L1540" t="s">
        <v>7</v>
      </c>
      <c r="M1540" t="s">
        <v>11</v>
      </c>
      <c r="N1540" t="str">
        <f t="shared" si="97"/>
        <v>R1012</v>
      </c>
      <c r="O1540" t="str">
        <f t="shared" si="98"/>
        <v>23-Sep-1969</v>
      </c>
      <c r="P1540" s="10">
        <v>25469</v>
      </c>
      <c r="Q1540" s="13">
        <v>13044.41</v>
      </c>
      <c r="R1540" s="10">
        <v>45085</v>
      </c>
      <c r="S1540" t="str">
        <f t="shared" si="99"/>
        <v>53</v>
      </c>
    </row>
    <row r="1541" spans="1:19" x14ac:dyDescent="0.3">
      <c r="A1541" t="s">
        <v>1566</v>
      </c>
      <c r="B1541">
        <v>1967</v>
      </c>
      <c r="C1541" t="s">
        <v>29</v>
      </c>
      <c r="D1541">
        <v>6</v>
      </c>
      <c r="E1541">
        <v>3</v>
      </c>
      <c r="F1541">
        <v>13047.33</v>
      </c>
      <c r="G1541" t="s">
        <v>7</v>
      </c>
      <c r="H1541" t="s">
        <v>7</v>
      </c>
      <c r="I1541" t="s">
        <v>241</v>
      </c>
      <c r="J1541" t="s">
        <v>29</v>
      </c>
      <c r="K1541">
        <f t="shared" si="96"/>
        <v>1967</v>
      </c>
      <c r="L1541" t="s">
        <v>7</v>
      </c>
      <c r="M1541" t="s">
        <v>7</v>
      </c>
      <c r="N1541" t="str">
        <f t="shared" si="97"/>
        <v>R1024</v>
      </c>
      <c r="O1541" t="str">
        <f t="shared" si="98"/>
        <v>6-Aug-1967</v>
      </c>
      <c r="P1541" s="10">
        <v>24690</v>
      </c>
      <c r="Q1541" s="13">
        <v>13047.33</v>
      </c>
      <c r="R1541" s="10">
        <v>45085</v>
      </c>
      <c r="S1541" t="str">
        <f t="shared" si="99"/>
        <v>55</v>
      </c>
    </row>
    <row r="1542" spans="1:19" x14ac:dyDescent="0.3">
      <c r="A1542" t="s">
        <v>1567</v>
      </c>
      <c r="B1542">
        <v>1985</v>
      </c>
      <c r="C1542" t="s">
        <v>31</v>
      </c>
      <c r="D1542">
        <v>26</v>
      </c>
      <c r="E1542">
        <v>3</v>
      </c>
      <c r="F1542">
        <v>13051.22</v>
      </c>
      <c r="G1542" t="s">
        <v>7</v>
      </c>
      <c r="H1542" t="s">
        <v>11</v>
      </c>
      <c r="I1542" t="s">
        <v>529</v>
      </c>
      <c r="J1542" t="s">
        <v>31</v>
      </c>
      <c r="K1542">
        <f t="shared" si="96"/>
        <v>1985</v>
      </c>
      <c r="L1542" t="s">
        <v>7</v>
      </c>
      <c r="M1542" t="s">
        <v>11</v>
      </c>
      <c r="N1542" t="str">
        <f t="shared" si="97"/>
        <v>R1026</v>
      </c>
      <c r="O1542" t="str">
        <f t="shared" si="98"/>
        <v>26-Oct-1985</v>
      </c>
      <c r="P1542" s="10">
        <v>31346</v>
      </c>
      <c r="Q1542" s="13">
        <v>13051.22</v>
      </c>
      <c r="R1542" s="10">
        <v>45085</v>
      </c>
      <c r="S1542" t="str">
        <f t="shared" si="99"/>
        <v>37</v>
      </c>
    </row>
    <row r="1543" spans="1:19" x14ac:dyDescent="0.3">
      <c r="A1543" t="s">
        <v>1568</v>
      </c>
      <c r="B1543">
        <v>1961</v>
      </c>
      <c r="C1543" t="s">
        <v>10</v>
      </c>
      <c r="D1543">
        <v>6</v>
      </c>
      <c r="E1543">
        <v>0</v>
      </c>
      <c r="F1543">
        <v>13063.88</v>
      </c>
      <c r="G1543" t="s">
        <v>7</v>
      </c>
      <c r="H1543" t="s">
        <v>6</v>
      </c>
      <c r="I1543" t="s">
        <v>36</v>
      </c>
      <c r="J1543" t="s">
        <v>10</v>
      </c>
      <c r="K1543">
        <f t="shared" si="96"/>
        <v>1961</v>
      </c>
      <c r="L1543" t="s">
        <v>7</v>
      </c>
      <c r="M1543" t="s">
        <v>6</v>
      </c>
      <c r="N1543" t="str">
        <f t="shared" si="97"/>
        <v>R1011</v>
      </c>
      <c r="O1543" t="str">
        <f t="shared" si="98"/>
        <v>6-Nov-1961</v>
      </c>
      <c r="P1543" s="10">
        <v>22591</v>
      </c>
      <c r="Q1543" s="13">
        <v>13063.88</v>
      </c>
      <c r="R1543" s="10">
        <v>45085</v>
      </c>
      <c r="S1543" t="str">
        <f t="shared" si="99"/>
        <v>61</v>
      </c>
    </row>
    <row r="1544" spans="1:19" x14ac:dyDescent="0.3">
      <c r="A1544" t="s">
        <v>1569</v>
      </c>
      <c r="B1544">
        <v>1978</v>
      </c>
      <c r="C1544" t="s">
        <v>5</v>
      </c>
      <c r="D1544">
        <v>17</v>
      </c>
      <c r="E1544">
        <v>2</v>
      </c>
      <c r="F1544">
        <v>13101.74</v>
      </c>
      <c r="G1544" t="s">
        <v>7</v>
      </c>
      <c r="H1544" t="s">
        <v>6</v>
      </c>
      <c r="I1544" t="s">
        <v>529</v>
      </c>
      <c r="J1544" t="s">
        <v>5</v>
      </c>
      <c r="K1544">
        <f t="shared" si="96"/>
        <v>1978</v>
      </c>
      <c r="L1544" t="s">
        <v>7</v>
      </c>
      <c r="M1544" t="s">
        <v>6</v>
      </c>
      <c r="N1544" t="str">
        <f t="shared" si="97"/>
        <v>R1026</v>
      </c>
      <c r="O1544" t="str">
        <f t="shared" si="98"/>
        <v>17-Jul-1978</v>
      </c>
      <c r="P1544" s="10">
        <v>28688</v>
      </c>
      <c r="Q1544" s="13">
        <v>13101.74</v>
      </c>
      <c r="R1544" s="10">
        <v>45085</v>
      </c>
      <c r="S1544" t="str">
        <f t="shared" si="99"/>
        <v>44</v>
      </c>
    </row>
    <row r="1545" spans="1:19" x14ac:dyDescent="0.3">
      <c r="A1545" t="s">
        <v>1570</v>
      </c>
      <c r="B1545">
        <v>1971</v>
      </c>
      <c r="C1545" t="s">
        <v>31</v>
      </c>
      <c r="D1545">
        <v>30</v>
      </c>
      <c r="E1545">
        <v>0</v>
      </c>
      <c r="F1545">
        <v>13110.79</v>
      </c>
      <c r="G1545" t="s">
        <v>7</v>
      </c>
      <c r="H1545" t="s">
        <v>6</v>
      </c>
      <c r="I1545" t="s">
        <v>36</v>
      </c>
      <c r="J1545" t="s">
        <v>31</v>
      </c>
      <c r="K1545">
        <f t="shared" si="96"/>
        <v>1971</v>
      </c>
      <c r="L1545" t="s">
        <v>7</v>
      </c>
      <c r="M1545" t="s">
        <v>6</v>
      </c>
      <c r="N1545" t="str">
        <f t="shared" si="97"/>
        <v>R1011</v>
      </c>
      <c r="O1545" t="str">
        <f t="shared" si="98"/>
        <v>30-Oct-1971</v>
      </c>
      <c r="P1545" s="10">
        <v>26236</v>
      </c>
      <c r="Q1545" s="13">
        <v>13110.79</v>
      </c>
      <c r="R1545" s="10">
        <v>45085</v>
      </c>
      <c r="S1545" t="str">
        <f t="shared" si="99"/>
        <v>51</v>
      </c>
    </row>
    <row r="1546" spans="1:19" x14ac:dyDescent="0.3">
      <c r="A1546" t="s">
        <v>1571</v>
      </c>
      <c r="B1546">
        <v>1962</v>
      </c>
      <c r="C1546" t="s">
        <v>29</v>
      </c>
      <c r="D1546">
        <v>2</v>
      </c>
      <c r="E1546">
        <v>1</v>
      </c>
      <c r="F1546">
        <v>13112.6</v>
      </c>
      <c r="G1546" t="s">
        <v>7</v>
      </c>
      <c r="H1546" t="s">
        <v>7</v>
      </c>
      <c r="I1546" t="s">
        <v>18</v>
      </c>
      <c r="J1546" t="s">
        <v>29</v>
      </c>
      <c r="K1546">
        <f t="shared" si="96"/>
        <v>1962</v>
      </c>
      <c r="L1546" t="s">
        <v>7</v>
      </c>
      <c r="M1546" t="s">
        <v>7</v>
      </c>
      <c r="N1546" t="str">
        <f t="shared" si="97"/>
        <v>R1012</v>
      </c>
      <c r="O1546" t="str">
        <f t="shared" si="98"/>
        <v>2-Aug-1962</v>
      </c>
      <c r="P1546" s="10">
        <v>22860</v>
      </c>
      <c r="Q1546" s="13">
        <v>13112.6</v>
      </c>
      <c r="R1546" s="10">
        <v>45085</v>
      </c>
      <c r="S1546" t="str">
        <f t="shared" si="99"/>
        <v>60</v>
      </c>
    </row>
    <row r="1547" spans="1:19" x14ac:dyDescent="0.3">
      <c r="A1547" t="s">
        <v>1572</v>
      </c>
      <c r="B1547">
        <v>1992</v>
      </c>
      <c r="C1547" t="s">
        <v>29</v>
      </c>
      <c r="D1547">
        <v>12</v>
      </c>
      <c r="E1547">
        <v>0</v>
      </c>
      <c r="F1547">
        <v>13113.51</v>
      </c>
      <c r="G1547" t="s">
        <v>7</v>
      </c>
      <c r="H1547" t="s">
        <v>6</v>
      </c>
      <c r="I1547" t="s">
        <v>529</v>
      </c>
      <c r="J1547" t="s">
        <v>29</v>
      </c>
      <c r="K1547">
        <f t="shared" si="96"/>
        <v>1992</v>
      </c>
      <c r="L1547" t="s">
        <v>7</v>
      </c>
      <c r="M1547" t="s">
        <v>6</v>
      </c>
      <c r="N1547" t="str">
        <f t="shared" si="97"/>
        <v>R1026</v>
      </c>
      <c r="O1547" t="str">
        <f t="shared" si="98"/>
        <v>12-Aug-1992</v>
      </c>
      <c r="P1547" s="10">
        <v>33828</v>
      </c>
      <c r="Q1547" s="13">
        <v>13113.51</v>
      </c>
      <c r="R1547" s="10">
        <v>45085</v>
      </c>
      <c r="S1547" t="str">
        <f t="shared" si="99"/>
        <v>30</v>
      </c>
    </row>
    <row r="1548" spans="1:19" x14ac:dyDescent="0.3">
      <c r="A1548" t="s">
        <v>1573</v>
      </c>
      <c r="B1548">
        <v>1963</v>
      </c>
      <c r="C1548" t="s">
        <v>15</v>
      </c>
      <c r="D1548">
        <v>14</v>
      </c>
      <c r="E1548">
        <v>0</v>
      </c>
      <c r="F1548">
        <v>13116.84</v>
      </c>
      <c r="G1548" t="s">
        <v>7</v>
      </c>
      <c r="H1548" t="s">
        <v>11</v>
      </c>
      <c r="I1548" t="s">
        <v>18</v>
      </c>
      <c r="J1548" t="s">
        <v>15</v>
      </c>
      <c r="K1548">
        <f t="shared" si="96"/>
        <v>1963</v>
      </c>
      <c r="L1548" t="s">
        <v>7</v>
      </c>
      <c r="M1548" t="s">
        <v>11</v>
      </c>
      <c r="N1548" t="str">
        <f t="shared" si="97"/>
        <v>R1012</v>
      </c>
      <c r="O1548" t="str">
        <f t="shared" si="98"/>
        <v>14-Sep-1963</v>
      </c>
      <c r="P1548" s="10">
        <v>23268</v>
      </c>
      <c r="Q1548" s="13">
        <v>13116.84</v>
      </c>
      <c r="R1548" s="10">
        <v>45085</v>
      </c>
      <c r="S1548" t="str">
        <f t="shared" si="99"/>
        <v>59</v>
      </c>
    </row>
    <row r="1549" spans="1:19" x14ac:dyDescent="0.3">
      <c r="A1549" t="s">
        <v>1574</v>
      </c>
      <c r="B1549">
        <v>1999</v>
      </c>
      <c r="C1549" t="s">
        <v>29</v>
      </c>
      <c r="D1549">
        <v>16</v>
      </c>
      <c r="E1549">
        <v>0</v>
      </c>
      <c r="F1549">
        <v>13126.68</v>
      </c>
      <c r="G1549" t="s">
        <v>7</v>
      </c>
      <c r="H1549" t="s">
        <v>7</v>
      </c>
      <c r="I1549" t="s">
        <v>36</v>
      </c>
      <c r="J1549" t="s">
        <v>29</v>
      </c>
      <c r="K1549">
        <f t="shared" si="96"/>
        <v>1999</v>
      </c>
      <c r="L1549" t="s">
        <v>7</v>
      </c>
      <c r="M1549" t="s">
        <v>7</v>
      </c>
      <c r="N1549" t="str">
        <f t="shared" si="97"/>
        <v>R1011</v>
      </c>
      <c r="O1549" t="str">
        <f t="shared" si="98"/>
        <v>16-Aug-1999</v>
      </c>
      <c r="P1549" s="10">
        <v>36388</v>
      </c>
      <c r="Q1549" s="13">
        <v>13126.68</v>
      </c>
      <c r="R1549" s="10">
        <v>45085</v>
      </c>
      <c r="S1549" t="str">
        <f t="shared" si="99"/>
        <v>23</v>
      </c>
    </row>
    <row r="1550" spans="1:19" x14ac:dyDescent="0.3">
      <c r="A1550" t="s">
        <v>1575</v>
      </c>
      <c r="B1550">
        <v>1961</v>
      </c>
      <c r="C1550" t="s">
        <v>15</v>
      </c>
      <c r="D1550">
        <v>7</v>
      </c>
      <c r="E1550">
        <v>0</v>
      </c>
      <c r="F1550">
        <v>13129.6</v>
      </c>
      <c r="G1550" t="s">
        <v>7</v>
      </c>
      <c r="H1550" t="s">
        <v>6</v>
      </c>
      <c r="I1550" t="s">
        <v>350</v>
      </c>
      <c r="J1550" t="s">
        <v>15</v>
      </c>
      <c r="K1550">
        <f t="shared" si="96"/>
        <v>1961</v>
      </c>
      <c r="L1550" t="s">
        <v>7</v>
      </c>
      <c r="M1550" t="s">
        <v>6</v>
      </c>
      <c r="N1550" t="str">
        <f t="shared" si="97"/>
        <v>R1017</v>
      </c>
      <c r="O1550" t="str">
        <f t="shared" si="98"/>
        <v>7-Sep-1961</v>
      </c>
      <c r="P1550" s="10">
        <v>22531</v>
      </c>
      <c r="Q1550" s="13">
        <v>13129.6</v>
      </c>
      <c r="R1550" s="10">
        <v>45085</v>
      </c>
      <c r="S1550" t="str">
        <f t="shared" si="99"/>
        <v>61</v>
      </c>
    </row>
    <row r="1551" spans="1:19" x14ac:dyDescent="0.3">
      <c r="A1551" t="s">
        <v>1576</v>
      </c>
      <c r="B1551">
        <v>1961</v>
      </c>
      <c r="C1551" t="s">
        <v>25</v>
      </c>
      <c r="D1551">
        <v>6</v>
      </c>
      <c r="E1551">
        <v>0</v>
      </c>
      <c r="F1551">
        <v>13143.34</v>
      </c>
      <c r="G1551" t="s">
        <v>7</v>
      </c>
      <c r="H1551" t="s">
        <v>6</v>
      </c>
      <c r="I1551" t="s">
        <v>510</v>
      </c>
      <c r="J1551" t="s">
        <v>25</v>
      </c>
      <c r="K1551">
        <f t="shared" si="96"/>
        <v>1961</v>
      </c>
      <c r="L1551" t="s">
        <v>7</v>
      </c>
      <c r="M1551" t="s">
        <v>6</v>
      </c>
      <c r="N1551" t="str">
        <f t="shared" si="97"/>
        <v>R1020</v>
      </c>
      <c r="O1551" t="str">
        <f t="shared" si="98"/>
        <v>6-Dec-1961</v>
      </c>
      <c r="P1551" s="10">
        <v>22621</v>
      </c>
      <c r="Q1551" s="13">
        <v>13143.34</v>
      </c>
      <c r="R1551" s="10">
        <v>45085</v>
      </c>
      <c r="S1551" t="str">
        <f t="shared" si="99"/>
        <v>61</v>
      </c>
    </row>
    <row r="1552" spans="1:19" x14ac:dyDescent="0.3">
      <c r="A1552" t="s">
        <v>1577</v>
      </c>
      <c r="B1552">
        <v>1961</v>
      </c>
      <c r="C1552" t="s">
        <v>25</v>
      </c>
      <c r="D1552">
        <v>6</v>
      </c>
      <c r="E1552">
        <v>0</v>
      </c>
      <c r="F1552">
        <v>13143.86</v>
      </c>
      <c r="G1552" t="s">
        <v>7</v>
      </c>
      <c r="H1552" t="s">
        <v>6</v>
      </c>
      <c r="I1552" t="s">
        <v>162</v>
      </c>
      <c r="J1552" t="s">
        <v>25</v>
      </c>
      <c r="K1552">
        <f t="shared" si="96"/>
        <v>1961</v>
      </c>
      <c r="L1552" t="s">
        <v>7</v>
      </c>
      <c r="M1552" t="s">
        <v>6</v>
      </c>
      <c r="N1552" t="str">
        <f t="shared" si="97"/>
        <v>R1016</v>
      </c>
      <c r="O1552" t="str">
        <f t="shared" si="98"/>
        <v>6-Dec-1961</v>
      </c>
      <c r="P1552" s="10">
        <v>22621</v>
      </c>
      <c r="Q1552" s="13">
        <v>13143.86</v>
      </c>
      <c r="R1552" s="10">
        <v>45085</v>
      </c>
      <c r="S1552" t="str">
        <f t="shared" si="99"/>
        <v>61</v>
      </c>
    </row>
    <row r="1553" spans="1:19" x14ac:dyDescent="0.3">
      <c r="A1553" t="s">
        <v>1578</v>
      </c>
      <c r="B1553">
        <v>1962</v>
      </c>
      <c r="C1553" t="s">
        <v>29</v>
      </c>
      <c r="D1553">
        <v>5</v>
      </c>
      <c r="E1553">
        <v>0</v>
      </c>
      <c r="F1553">
        <v>13204.29</v>
      </c>
      <c r="G1553" t="s">
        <v>7</v>
      </c>
      <c r="H1553" t="s">
        <v>11</v>
      </c>
      <c r="I1553" t="s">
        <v>241</v>
      </c>
      <c r="J1553" t="s">
        <v>29</v>
      </c>
      <c r="K1553">
        <f t="shared" si="96"/>
        <v>1962</v>
      </c>
      <c r="L1553" t="s">
        <v>7</v>
      </c>
      <c r="M1553" t="s">
        <v>11</v>
      </c>
      <c r="N1553" t="str">
        <f t="shared" si="97"/>
        <v>R1024</v>
      </c>
      <c r="O1553" t="str">
        <f t="shared" si="98"/>
        <v>5-Aug-1962</v>
      </c>
      <c r="P1553" s="10">
        <v>22863</v>
      </c>
      <c r="Q1553" s="13">
        <v>13204.29</v>
      </c>
      <c r="R1553" s="10">
        <v>45085</v>
      </c>
      <c r="S1553" t="str">
        <f t="shared" si="99"/>
        <v>60</v>
      </c>
    </row>
    <row r="1554" spans="1:19" x14ac:dyDescent="0.3">
      <c r="A1554" t="s">
        <v>1579</v>
      </c>
      <c r="B1554">
        <v>1982</v>
      </c>
      <c r="C1554" t="s">
        <v>31</v>
      </c>
      <c r="D1554">
        <v>15</v>
      </c>
      <c r="E1554">
        <v>3</v>
      </c>
      <c r="F1554">
        <v>13214.43</v>
      </c>
      <c r="G1554" t="s">
        <v>7</v>
      </c>
      <c r="H1554" t="s">
        <v>6</v>
      </c>
      <c r="I1554" t="s">
        <v>18</v>
      </c>
      <c r="J1554" t="s">
        <v>31</v>
      </c>
      <c r="K1554">
        <f t="shared" si="96"/>
        <v>1982</v>
      </c>
      <c r="L1554" t="s">
        <v>7</v>
      </c>
      <c r="M1554" t="s">
        <v>6</v>
      </c>
      <c r="N1554" t="str">
        <f t="shared" si="97"/>
        <v>R1012</v>
      </c>
      <c r="O1554" t="str">
        <f t="shared" si="98"/>
        <v>15-Oct-1982</v>
      </c>
      <c r="P1554" s="10">
        <v>30239</v>
      </c>
      <c r="Q1554" s="13">
        <v>13214.43</v>
      </c>
      <c r="R1554" s="10">
        <v>45085</v>
      </c>
      <c r="S1554" t="str">
        <f t="shared" si="99"/>
        <v>40</v>
      </c>
    </row>
    <row r="1555" spans="1:19" x14ac:dyDescent="0.3">
      <c r="A1555" t="s">
        <v>1580</v>
      </c>
      <c r="B1555">
        <v>1962</v>
      </c>
      <c r="C1555" t="s">
        <v>25</v>
      </c>
      <c r="D1555">
        <v>7</v>
      </c>
      <c r="E1555">
        <v>0</v>
      </c>
      <c r="F1555">
        <v>13217.09</v>
      </c>
      <c r="G1555" t="s">
        <v>7</v>
      </c>
      <c r="H1555" t="s">
        <v>11</v>
      </c>
      <c r="I1555" t="s">
        <v>241</v>
      </c>
      <c r="J1555" t="s">
        <v>25</v>
      </c>
      <c r="K1555">
        <f t="shared" si="96"/>
        <v>1962</v>
      </c>
      <c r="L1555" t="s">
        <v>7</v>
      </c>
      <c r="M1555" t="s">
        <v>11</v>
      </c>
      <c r="N1555" t="str">
        <f t="shared" si="97"/>
        <v>R1024</v>
      </c>
      <c r="O1555" t="str">
        <f t="shared" si="98"/>
        <v>7-Dec-1962</v>
      </c>
      <c r="P1555" s="10">
        <v>22987</v>
      </c>
      <c r="Q1555" s="13">
        <v>13217.09</v>
      </c>
      <c r="R1555" s="10">
        <v>45085</v>
      </c>
      <c r="S1555" t="str">
        <f t="shared" si="99"/>
        <v>60</v>
      </c>
    </row>
    <row r="1556" spans="1:19" x14ac:dyDescent="0.3">
      <c r="A1556" t="s">
        <v>1581</v>
      </c>
      <c r="B1556">
        <v>1965</v>
      </c>
      <c r="C1556" t="s">
        <v>10</v>
      </c>
      <c r="D1556">
        <v>13</v>
      </c>
      <c r="E1556">
        <v>2</v>
      </c>
      <c r="F1556">
        <v>13224.06</v>
      </c>
      <c r="G1556" t="s">
        <v>7</v>
      </c>
      <c r="H1556" t="s">
        <v>7</v>
      </c>
      <c r="I1556" t="s">
        <v>241</v>
      </c>
      <c r="J1556" t="s">
        <v>10</v>
      </c>
      <c r="K1556">
        <f t="shared" si="96"/>
        <v>1965</v>
      </c>
      <c r="L1556" t="s">
        <v>7</v>
      </c>
      <c r="M1556" t="s">
        <v>7</v>
      </c>
      <c r="N1556" t="str">
        <f t="shared" si="97"/>
        <v>R1024</v>
      </c>
      <c r="O1556" t="str">
        <f t="shared" si="98"/>
        <v>13-Nov-1965</v>
      </c>
      <c r="P1556" s="10">
        <v>24059</v>
      </c>
      <c r="Q1556" s="13">
        <v>13224.06</v>
      </c>
      <c r="R1556" s="10">
        <v>45085</v>
      </c>
      <c r="S1556" t="str">
        <f t="shared" si="99"/>
        <v>57</v>
      </c>
    </row>
    <row r="1557" spans="1:19" x14ac:dyDescent="0.3">
      <c r="A1557" t="s">
        <v>1582</v>
      </c>
      <c r="B1557">
        <v>1962</v>
      </c>
      <c r="C1557" t="s">
        <v>10</v>
      </c>
      <c r="D1557">
        <v>24</v>
      </c>
      <c r="E1557">
        <v>1</v>
      </c>
      <c r="F1557">
        <v>13224.69</v>
      </c>
      <c r="G1557" t="s">
        <v>7</v>
      </c>
      <c r="H1557" t="s">
        <v>6</v>
      </c>
      <c r="I1557" t="s">
        <v>36</v>
      </c>
      <c r="J1557" t="s">
        <v>10</v>
      </c>
      <c r="K1557">
        <f t="shared" si="96"/>
        <v>1962</v>
      </c>
      <c r="L1557" t="s">
        <v>7</v>
      </c>
      <c r="M1557" t="s">
        <v>6</v>
      </c>
      <c r="N1557" t="str">
        <f t="shared" si="97"/>
        <v>R1011</v>
      </c>
      <c r="O1557" t="str">
        <f t="shared" si="98"/>
        <v>24-Nov-1962</v>
      </c>
      <c r="P1557" s="10">
        <v>22974</v>
      </c>
      <c r="Q1557" s="13">
        <v>13224.69</v>
      </c>
      <c r="R1557" s="10">
        <v>45085</v>
      </c>
      <c r="S1557" t="str">
        <f t="shared" si="99"/>
        <v>60</v>
      </c>
    </row>
    <row r="1558" spans="1:19" x14ac:dyDescent="0.3">
      <c r="A1558" t="s">
        <v>1583</v>
      </c>
      <c r="B1558">
        <v>1962</v>
      </c>
      <c r="C1558" t="s">
        <v>31</v>
      </c>
      <c r="D1558">
        <v>11</v>
      </c>
      <c r="E1558">
        <v>0</v>
      </c>
      <c r="F1558">
        <v>13228.85</v>
      </c>
      <c r="G1558" t="s">
        <v>7</v>
      </c>
      <c r="H1558" t="s">
        <v>7</v>
      </c>
      <c r="I1558" t="s">
        <v>243</v>
      </c>
      <c r="J1558" t="s">
        <v>31</v>
      </c>
      <c r="K1558">
        <f t="shared" si="96"/>
        <v>1962</v>
      </c>
      <c r="L1558" t="s">
        <v>7</v>
      </c>
      <c r="M1558" t="s">
        <v>7</v>
      </c>
      <c r="N1558" t="str">
        <f t="shared" si="97"/>
        <v>R1023</v>
      </c>
      <c r="O1558" t="str">
        <f t="shared" si="98"/>
        <v>11-Oct-1962</v>
      </c>
      <c r="P1558" s="10">
        <v>22930</v>
      </c>
      <c r="Q1558" s="13">
        <v>13228.85</v>
      </c>
      <c r="R1558" s="10">
        <v>45085</v>
      </c>
      <c r="S1558" t="str">
        <f t="shared" si="99"/>
        <v>60</v>
      </c>
    </row>
    <row r="1559" spans="1:19" x14ac:dyDescent="0.3">
      <c r="A1559" t="s">
        <v>1584</v>
      </c>
      <c r="B1559">
        <v>1994</v>
      </c>
      <c r="C1559" t="s">
        <v>5</v>
      </c>
      <c r="D1559">
        <v>1</v>
      </c>
      <c r="E1559">
        <v>0</v>
      </c>
      <c r="F1559">
        <v>13292.52</v>
      </c>
      <c r="G1559" t="s">
        <v>7</v>
      </c>
      <c r="H1559" t="s">
        <v>7</v>
      </c>
      <c r="I1559" t="s">
        <v>18</v>
      </c>
      <c r="J1559" t="s">
        <v>5</v>
      </c>
      <c r="K1559">
        <f t="shared" si="96"/>
        <v>1994</v>
      </c>
      <c r="L1559" t="s">
        <v>7</v>
      </c>
      <c r="M1559" t="s">
        <v>7</v>
      </c>
      <c r="N1559" t="str">
        <f t="shared" si="97"/>
        <v>R1012</v>
      </c>
      <c r="O1559" t="str">
        <f t="shared" si="98"/>
        <v>1-Jul-1994</v>
      </c>
      <c r="P1559" s="10">
        <v>34516</v>
      </c>
      <c r="Q1559" s="13">
        <v>13292.52</v>
      </c>
      <c r="R1559" s="10">
        <v>45085</v>
      </c>
      <c r="S1559" t="str">
        <f t="shared" si="99"/>
        <v>28</v>
      </c>
    </row>
    <row r="1560" spans="1:19" x14ac:dyDescent="0.3">
      <c r="A1560" t="s">
        <v>1585</v>
      </c>
      <c r="B1560">
        <v>1976</v>
      </c>
      <c r="C1560" t="s">
        <v>29</v>
      </c>
      <c r="D1560">
        <v>23</v>
      </c>
      <c r="E1560">
        <v>2</v>
      </c>
      <c r="F1560">
        <v>13333.71</v>
      </c>
      <c r="G1560" t="s">
        <v>7</v>
      </c>
      <c r="H1560" t="s">
        <v>6</v>
      </c>
      <c r="I1560" t="s">
        <v>18</v>
      </c>
      <c r="J1560" t="s">
        <v>29</v>
      </c>
      <c r="K1560">
        <f t="shared" si="96"/>
        <v>1976</v>
      </c>
      <c r="L1560" t="s">
        <v>7</v>
      </c>
      <c r="M1560" t="s">
        <v>6</v>
      </c>
      <c r="N1560" t="str">
        <f t="shared" si="97"/>
        <v>R1012</v>
      </c>
      <c r="O1560" t="str">
        <f t="shared" si="98"/>
        <v>23-Aug-1976</v>
      </c>
      <c r="P1560" s="10">
        <v>27995</v>
      </c>
      <c r="Q1560" s="13">
        <v>13333.71</v>
      </c>
      <c r="R1560" s="10">
        <v>45085</v>
      </c>
      <c r="S1560" t="str">
        <f t="shared" si="99"/>
        <v>46</v>
      </c>
    </row>
    <row r="1561" spans="1:19" x14ac:dyDescent="0.3">
      <c r="A1561" t="s">
        <v>1586</v>
      </c>
      <c r="B1561">
        <v>1960</v>
      </c>
      <c r="C1561" t="s">
        <v>10</v>
      </c>
      <c r="D1561">
        <v>11</v>
      </c>
      <c r="E1561">
        <v>0</v>
      </c>
      <c r="F1561">
        <v>13352.1</v>
      </c>
      <c r="G1561" t="s">
        <v>7</v>
      </c>
      <c r="H1561" t="s">
        <v>11</v>
      </c>
      <c r="I1561" t="s">
        <v>18</v>
      </c>
      <c r="J1561" t="s">
        <v>10</v>
      </c>
      <c r="K1561">
        <f t="shared" si="96"/>
        <v>1960</v>
      </c>
      <c r="L1561" t="s">
        <v>7</v>
      </c>
      <c r="M1561" t="s">
        <v>11</v>
      </c>
      <c r="N1561" t="str">
        <f t="shared" si="97"/>
        <v>R1012</v>
      </c>
      <c r="O1561" t="str">
        <f t="shared" si="98"/>
        <v>11-Nov-1960</v>
      </c>
      <c r="P1561" s="10">
        <v>22231</v>
      </c>
      <c r="Q1561" s="13">
        <v>13352.1</v>
      </c>
      <c r="R1561" s="10">
        <v>45085</v>
      </c>
      <c r="S1561" t="str">
        <f t="shared" si="99"/>
        <v>62</v>
      </c>
    </row>
    <row r="1562" spans="1:19" x14ac:dyDescent="0.3">
      <c r="A1562" t="s">
        <v>1587</v>
      </c>
      <c r="B1562">
        <v>1990</v>
      </c>
      <c r="C1562" t="s">
        <v>31</v>
      </c>
      <c r="D1562">
        <v>2</v>
      </c>
      <c r="E1562">
        <v>3</v>
      </c>
      <c r="F1562">
        <v>13360.94</v>
      </c>
      <c r="G1562" t="s">
        <v>7</v>
      </c>
      <c r="H1562" t="s">
        <v>11</v>
      </c>
      <c r="I1562" t="s">
        <v>18</v>
      </c>
      <c r="J1562" t="s">
        <v>31</v>
      </c>
      <c r="K1562">
        <f t="shared" si="96"/>
        <v>1990</v>
      </c>
      <c r="L1562" t="s">
        <v>7</v>
      </c>
      <c r="M1562" t="s">
        <v>11</v>
      </c>
      <c r="N1562" t="str">
        <f t="shared" si="97"/>
        <v>R1012</v>
      </c>
      <c r="O1562" t="str">
        <f t="shared" si="98"/>
        <v>2-Oct-1990</v>
      </c>
      <c r="P1562" s="10">
        <v>33148</v>
      </c>
      <c r="Q1562" s="13">
        <v>13360.94</v>
      </c>
      <c r="R1562" s="10">
        <v>45085</v>
      </c>
      <c r="S1562" t="str">
        <f t="shared" si="99"/>
        <v>32</v>
      </c>
    </row>
    <row r="1563" spans="1:19" x14ac:dyDescent="0.3">
      <c r="A1563" t="s">
        <v>1588</v>
      </c>
      <c r="B1563">
        <v>1964</v>
      </c>
      <c r="C1563" t="s">
        <v>15</v>
      </c>
      <c r="D1563">
        <v>24</v>
      </c>
      <c r="E1563">
        <v>0</v>
      </c>
      <c r="F1563">
        <v>13375.76</v>
      </c>
      <c r="G1563" t="s">
        <v>7</v>
      </c>
      <c r="H1563" t="s">
        <v>6</v>
      </c>
      <c r="I1563" t="s">
        <v>194</v>
      </c>
      <c r="J1563" t="s">
        <v>15</v>
      </c>
      <c r="K1563">
        <f t="shared" si="96"/>
        <v>1964</v>
      </c>
      <c r="L1563" t="s">
        <v>7</v>
      </c>
      <c r="M1563" t="s">
        <v>6</v>
      </c>
      <c r="N1563" t="str">
        <f t="shared" si="97"/>
        <v>R1025</v>
      </c>
      <c r="O1563" t="str">
        <f t="shared" si="98"/>
        <v>24-Sep-1964</v>
      </c>
      <c r="P1563" s="10">
        <v>23644</v>
      </c>
      <c r="Q1563" s="13">
        <v>13375.76</v>
      </c>
      <c r="R1563" s="10">
        <v>45085</v>
      </c>
      <c r="S1563" t="str">
        <f t="shared" si="99"/>
        <v>58</v>
      </c>
    </row>
    <row r="1564" spans="1:19" x14ac:dyDescent="0.3">
      <c r="A1564" t="s">
        <v>1589</v>
      </c>
      <c r="B1564">
        <v>1979</v>
      </c>
      <c r="C1564" t="s">
        <v>15</v>
      </c>
      <c r="D1564">
        <v>30</v>
      </c>
      <c r="E1564">
        <v>2</v>
      </c>
      <c r="F1564">
        <v>13377.41</v>
      </c>
      <c r="G1564" t="s">
        <v>7</v>
      </c>
      <c r="H1564" t="s">
        <v>7</v>
      </c>
      <c r="I1564" t="s">
        <v>529</v>
      </c>
      <c r="J1564" t="s">
        <v>15</v>
      </c>
      <c r="K1564">
        <f t="shared" si="96"/>
        <v>1979</v>
      </c>
      <c r="L1564" t="s">
        <v>7</v>
      </c>
      <c r="M1564" t="s">
        <v>7</v>
      </c>
      <c r="N1564" t="str">
        <f t="shared" si="97"/>
        <v>R1026</v>
      </c>
      <c r="O1564" t="str">
        <f t="shared" si="98"/>
        <v>30-Sep-1979</v>
      </c>
      <c r="P1564" s="10">
        <v>29128</v>
      </c>
      <c r="Q1564" s="13">
        <v>13377.41</v>
      </c>
      <c r="R1564" s="10">
        <v>45085</v>
      </c>
      <c r="S1564" t="str">
        <f t="shared" si="99"/>
        <v>43</v>
      </c>
    </row>
    <row r="1565" spans="1:19" x14ac:dyDescent="0.3">
      <c r="A1565" t="s">
        <v>1590</v>
      </c>
      <c r="B1565">
        <v>1984</v>
      </c>
      <c r="C1565" t="s">
        <v>13</v>
      </c>
      <c r="D1565">
        <v>6</v>
      </c>
      <c r="E1565">
        <v>3</v>
      </c>
      <c r="F1565">
        <v>13383.67</v>
      </c>
      <c r="G1565" t="s">
        <v>7</v>
      </c>
      <c r="H1565" t="s">
        <v>6</v>
      </c>
      <c r="I1565" t="s">
        <v>243</v>
      </c>
      <c r="J1565" t="s">
        <v>13</v>
      </c>
      <c r="K1565">
        <f t="shared" si="96"/>
        <v>1984</v>
      </c>
      <c r="L1565" t="s">
        <v>7</v>
      </c>
      <c r="M1565" t="s">
        <v>6</v>
      </c>
      <c r="N1565" t="str">
        <f t="shared" si="97"/>
        <v>R1023</v>
      </c>
      <c r="O1565" t="str">
        <f t="shared" si="98"/>
        <v>6-Jun-1984</v>
      </c>
      <c r="P1565" s="10">
        <v>30839</v>
      </c>
      <c r="Q1565" s="13">
        <v>13383.67</v>
      </c>
      <c r="R1565" s="10">
        <v>45085</v>
      </c>
      <c r="S1565" t="str">
        <f t="shared" si="99"/>
        <v>39</v>
      </c>
    </row>
    <row r="1566" spans="1:19" x14ac:dyDescent="0.3">
      <c r="A1566" t="s">
        <v>1591</v>
      </c>
      <c r="B1566">
        <v>1959</v>
      </c>
      <c r="C1566" t="s">
        <v>25</v>
      </c>
      <c r="D1566">
        <v>9</v>
      </c>
      <c r="E1566">
        <v>0</v>
      </c>
      <c r="F1566">
        <v>13390.56</v>
      </c>
      <c r="G1566" t="s">
        <v>7</v>
      </c>
      <c r="H1566" t="s">
        <v>7</v>
      </c>
      <c r="I1566" t="s">
        <v>36</v>
      </c>
      <c r="J1566" t="s">
        <v>25</v>
      </c>
      <c r="K1566">
        <f t="shared" si="96"/>
        <v>1959</v>
      </c>
      <c r="L1566" t="s">
        <v>7</v>
      </c>
      <c r="M1566" t="s">
        <v>7</v>
      </c>
      <c r="N1566" t="str">
        <f t="shared" si="97"/>
        <v>R1011</v>
      </c>
      <c r="O1566" t="str">
        <f t="shared" si="98"/>
        <v>9-Dec-1959</v>
      </c>
      <c r="P1566" s="10">
        <v>21893</v>
      </c>
      <c r="Q1566" s="13">
        <v>13390.56</v>
      </c>
      <c r="R1566" s="10">
        <v>45085</v>
      </c>
      <c r="S1566" t="str">
        <f t="shared" si="99"/>
        <v>63</v>
      </c>
    </row>
    <row r="1567" spans="1:19" x14ac:dyDescent="0.3">
      <c r="A1567" t="s">
        <v>1592</v>
      </c>
      <c r="B1567">
        <v>1959</v>
      </c>
      <c r="C1567" t="s">
        <v>10</v>
      </c>
      <c r="D1567">
        <v>25</v>
      </c>
      <c r="E1567">
        <v>0</v>
      </c>
      <c r="F1567">
        <v>13393.76</v>
      </c>
      <c r="G1567" t="s">
        <v>7</v>
      </c>
      <c r="H1567" t="s">
        <v>11</v>
      </c>
      <c r="I1567" t="s">
        <v>36</v>
      </c>
      <c r="J1567" t="s">
        <v>10</v>
      </c>
      <c r="K1567">
        <f t="shared" si="96"/>
        <v>1959</v>
      </c>
      <c r="L1567" t="s">
        <v>7</v>
      </c>
      <c r="M1567" t="s">
        <v>11</v>
      </c>
      <c r="N1567" t="str">
        <f t="shared" si="97"/>
        <v>R1011</v>
      </c>
      <c r="O1567" t="str">
        <f t="shared" si="98"/>
        <v>25-Nov-1959</v>
      </c>
      <c r="P1567" s="10">
        <v>21879</v>
      </c>
      <c r="Q1567" s="13">
        <v>13393.76</v>
      </c>
      <c r="R1567" s="10">
        <v>45085</v>
      </c>
      <c r="S1567" t="str">
        <f t="shared" si="99"/>
        <v>63</v>
      </c>
    </row>
    <row r="1568" spans="1:19" x14ac:dyDescent="0.3">
      <c r="A1568" t="s">
        <v>1593</v>
      </c>
      <c r="B1568">
        <v>1959</v>
      </c>
      <c r="C1568" t="s">
        <v>25</v>
      </c>
      <c r="D1568">
        <v>20</v>
      </c>
      <c r="E1568">
        <v>0</v>
      </c>
      <c r="F1568">
        <v>13405.39</v>
      </c>
      <c r="G1568" t="s">
        <v>7</v>
      </c>
      <c r="H1568" t="s">
        <v>7</v>
      </c>
      <c r="I1568" t="s">
        <v>8</v>
      </c>
      <c r="J1568" t="s">
        <v>25</v>
      </c>
      <c r="K1568">
        <f t="shared" si="96"/>
        <v>1959</v>
      </c>
      <c r="L1568" t="s">
        <v>7</v>
      </c>
      <c r="M1568" t="s">
        <v>7</v>
      </c>
      <c r="N1568" t="str">
        <f t="shared" si="97"/>
        <v>R1013</v>
      </c>
      <c r="O1568" t="str">
        <f t="shared" si="98"/>
        <v>20-Dec-1959</v>
      </c>
      <c r="P1568" s="10">
        <v>21904</v>
      </c>
      <c r="Q1568" s="13">
        <v>13405.39</v>
      </c>
      <c r="R1568" s="10">
        <v>45085</v>
      </c>
      <c r="S1568" t="str">
        <f t="shared" si="99"/>
        <v>63</v>
      </c>
    </row>
    <row r="1569" spans="1:19" x14ac:dyDescent="0.3">
      <c r="A1569" t="s">
        <v>1594</v>
      </c>
      <c r="B1569">
        <v>1992</v>
      </c>
      <c r="C1569" t="s">
        <v>25</v>
      </c>
      <c r="D1569">
        <v>19</v>
      </c>
      <c r="E1569">
        <v>0</v>
      </c>
      <c r="F1569">
        <v>13412.97</v>
      </c>
      <c r="G1569" t="s">
        <v>7</v>
      </c>
      <c r="H1569" t="s">
        <v>7</v>
      </c>
      <c r="I1569" t="s">
        <v>243</v>
      </c>
      <c r="J1569" t="s">
        <v>25</v>
      </c>
      <c r="K1569">
        <f t="shared" si="96"/>
        <v>1992</v>
      </c>
      <c r="L1569" t="s">
        <v>7</v>
      </c>
      <c r="M1569" t="s">
        <v>7</v>
      </c>
      <c r="N1569" t="str">
        <f t="shared" si="97"/>
        <v>R1023</v>
      </c>
      <c r="O1569" t="str">
        <f t="shared" si="98"/>
        <v>19-Dec-1992</v>
      </c>
      <c r="P1569" s="10">
        <v>33957</v>
      </c>
      <c r="Q1569" s="13">
        <v>13412.97</v>
      </c>
      <c r="R1569" s="10">
        <v>45085</v>
      </c>
      <c r="S1569" t="str">
        <f t="shared" si="99"/>
        <v>30</v>
      </c>
    </row>
    <row r="1570" spans="1:19" x14ac:dyDescent="0.3">
      <c r="A1570" t="s">
        <v>1595</v>
      </c>
      <c r="B1570">
        <v>1961</v>
      </c>
      <c r="C1570" t="s">
        <v>5</v>
      </c>
      <c r="D1570">
        <v>22</v>
      </c>
      <c r="E1570">
        <v>0</v>
      </c>
      <c r="F1570">
        <v>13415.04</v>
      </c>
      <c r="G1570" t="s">
        <v>7</v>
      </c>
      <c r="H1570" t="s">
        <v>6</v>
      </c>
      <c r="I1570" t="s">
        <v>18</v>
      </c>
      <c r="J1570" t="s">
        <v>5</v>
      </c>
      <c r="K1570">
        <f t="shared" si="96"/>
        <v>1961</v>
      </c>
      <c r="L1570" t="s">
        <v>7</v>
      </c>
      <c r="M1570" t="s">
        <v>6</v>
      </c>
      <c r="N1570" t="str">
        <f t="shared" si="97"/>
        <v>R1012</v>
      </c>
      <c r="O1570" t="str">
        <f t="shared" si="98"/>
        <v>22-Jul-1961</v>
      </c>
      <c r="P1570" s="10">
        <v>22484</v>
      </c>
      <c r="Q1570" s="13">
        <v>13415.04</v>
      </c>
      <c r="R1570" s="10">
        <v>45085</v>
      </c>
      <c r="S1570" t="str">
        <f t="shared" si="99"/>
        <v>61</v>
      </c>
    </row>
    <row r="1571" spans="1:19" x14ac:dyDescent="0.3">
      <c r="A1571" t="s">
        <v>1596</v>
      </c>
      <c r="B1571">
        <v>1994</v>
      </c>
      <c r="C1571" t="s">
        <v>13</v>
      </c>
      <c r="D1571">
        <v>17</v>
      </c>
      <c r="E1571">
        <v>0</v>
      </c>
      <c r="F1571">
        <v>13417.05</v>
      </c>
      <c r="G1571" t="s">
        <v>7</v>
      </c>
      <c r="H1571" t="s">
        <v>7</v>
      </c>
      <c r="I1571" t="s">
        <v>18</v>
      </c>
      <c r="J1571" t="s">
        <v>13</v>
      </c>
      <c r="K1571">
        <f t="shared" si="96"/>
        <v>1994</v>
      </c>
      <c r="L1571" t="s">
        <v>7</v>
      </c>
      <c r="M1571" t="s">
        <v>7</v>
      </c>
      <c r="N1571" t="str">
        <f t="shared" si="97"/>
        <v>R1012</v>
      </c>
      <c r="O1571" t="str">
        <f t="shared" si="98"/>
        <v>17-Jun-1994</v>
      </c>
      <c r="P1571" s="10">
        <v>34502</v>
      </c>
      <c r="Q1571" s="13">
        <v>13417.05</v>
      </c>
      <c r="R1571" s="10">
        <v>45085</v>
      </c>
      <c r="S1571" t="str">
        <f t="shared" si="99"/>
        <v>28</v>
      </c>
    </row>
    <row r="1572" spans="1:19" x14ac:dyDescent="0.3">
      <c r="A1572" t="s">
        <v>1597</v>
      </c>
      <c r="B1572">
        <v>1961</v>
      </c>
      <c r="C1572" t="s">
        <v>10</v>
      </c>
      <c r="D1572">
        <v>3</v>
      </c>
      <c r="E1572">
        <v>0</v>
      </c>
      <c r="F1572">
        <v>13429.04</v>
      </c>
      <c r="G1572" t="s">
        <v>7</v>
      </c>
      <c r="H1572" t="s">
        <v>7</v>
      </c>
      <c r="I1572" t="s">
        <v>18</v>
      </c>
      <c r="J1572" t="s">
        <v>10</v>
      </c>
      <c r="K1572">
        <f t="shared" si="96"/>
        <v>1961</v>
      </c>
      <c r="L1572" t="s">
        <v>7</v>
      </c>
      <c r="M1572" t="s">
        <v>7</v>
      </c>
      <c r="N1572" t="str">
        <f t="shared" si="97"/>
        <v>R1012</v>
      </c>
      <c r="O1572" t="str">
        <f t="shared" si="98"/>
        <v>3-Nov-1961</v>
      </c>
      <c r="P1572" s="10">
        <v>22588</v>
      </c>
      <c r="Q1572" s="13">
        <v>13429.04</v>
      </c>
      <c r="R1572" s="10">
        <v>45085</v>
      </c>
      <c r="S1572" t="str">
        <f t="shared" si="99"/>
        <v>61</v>
      </c>
    </row>
    <row r="1573" spans="1:19" x14ac:dyDescent="0.3">
      <c r="A1573" t="s">
        <v>1598</v>
      </c>
      <c r="B1573">
        <v>1966</v>
      </c>
      <c r="C1573" t="s">
        <v>10</v>
      </c>
      <c r="D1573">
        <v>14</v>
      </c>
      <c r="E1573">
        <v>3</v>
      </c>
      <c r="F1573">
        <v>13430.27</v>
      </c>
      <c r="G1573" t="s">
        <v>7</v>
      </c>
      <c r="H1573" t="s">
        <v>7</v>
      </c>
      <c r="I1573" t="s">
        <v>241</v>
      </c>
      <c r="J1573" t="s">
        <v>10</v>
      </c>
      <c r="K1573">
        <f t="shared" si="96"/>
        <v>1966</v>
      </c>
      <c r="L1573" t="s">
        <v>7</v>
      </c>
      <c r="M1573" t="s">
        <v>7</v>
      </c>
      <c r="N1573" t="str">
        <f t="shared" si="97"/>
        <v>R1024</v>
      </c>
      <c r="O1573" t="str">
        <f t="shared" si="98"/>
        <v>14-Nov-1966</v>
      </c>
      <c r="P1573" s="10">
        <v>24425</v>
      </c>
      <c r="Q1573" s="13">
        <v>13430.27</v>
      </c>
      <c r="R1573" s="10">
        <v>45085</v>
      </c>
      <c r="S1573" t="str">
        <f t="shared" si="99"/>
        <v>56</v>
      </c>
    </row>
    <row r="1574" spans="1:19" x14ac:dyDescent="0.3">
      <c r="A1574" t="s">
        <v>1599</v>
      </c>
      <c r="B1574">
        <v>1975</v>
      </c>
      <c r="C1574" t="s">
        <v>13</v>
      </c>
      <c r="D1574">
        <v>29</v>
      </c>
      <c r="E1574">
        <v>1</v>
      </c>
      <c r="F1574">
        <v>13440.7</v>
      </c>
      <c r="G1574" t="s">
        <v>7</v>
      </c>
      <c r="H1574" t="s">
        <v>6</v>
      </c>
      <c r="I1574" t="s">
        <v>18</v>
      </c>
      <c r="J1574" t="s">
        <v>13</v>
      </c>
      <c r="K1574">
        <f t="shared" si="96"/>
        <v>1975</v>
      </c>
      <c r="L1574" t="s">
        <v>7</v>
      </c>
      <c r="M1574" t="s">
        <v>6</v>
      </c>
      <c r="N1574" t="str">
        <f t="shared" si="97"/>
        <v>R1012</v>
      </c>
      <c r="O1574" t="str">
        <f t="shared" si="98"/>
        <v>29-Jun-1975</v>
      </c>
      <c r="P1574" s="10">
        <v>27574</v>
      </c>
      <c r="Q1574" s="13">
        <v>13440.7</v>
      </c>
      <c r="R1574" s="10">
        <v>45085</v>
      </c>
      <c r="S1574" t="str">
        <f t="shared" si="99"/>
        <v>47</v>
      </c>
    </row>
    <row r="1575" spans="1:19" x14ac:dyDescent="0.3">
      <c r="A1575" t="s">
        <v>1600</v>
      </c>
      <c r="B1575">
        <v>1960</v>
      </c>
      <c r="C1575" t="s">
        <v>29</v>
      </c>
      <c r="D1575">
        <v>13</v>
      </c>
      <c r="E1575">
        <v>0</v>
      </c>
      <c r="F1575">
        <v>13451.12</v>
      </c>
      <c r="G1575" t="s">
        <v>7</v>
      </c>
      <c r="H1575" t="s">
        <v>11</v>
      </c>
      <c r="I1575" t="s">
        <v>36</v>
      </c>
      <c r="J1575" t="s">
        <v>29</v>
      </c>
      <c r="K1575">
        <f t="shared" si="96"/>
        <v>1960</v>
      </c>
      <c r="L1575" t="s">
        <v>7</v>
      </c>
      <c r="M1575" t="s">
        <v>11</v>
      </c>
      <c r="N1575" t="str">
        <f t="shared" si="97"/>
        <v>R1011</v>
      </c>
      <c r="O1575" t="str">
        <f t="shared" si="98"/>
        <v>13-Aug-1960</v>
      </c>
      <c r="P1575" s="10">
        <v>22141</v>
      </c>
      <c r="Q1575" s="13">
        <v>13451.12</v>
      </c>
      <c r="R1575" s="10">
        <v>45085</v>
      </c>
      <c r="S1575" t="str">
        <f t="shared" si="99"/>
        <v>62</v>
      </c>
    </row>
    <row r="1576" spans="1:19" x14ac:dyDescent="0.3">
      <c r="A1576" t="s">
        <v>1601</v>
      </c>
      <c r="B1576">
        <v>1960</v>
      </c>
      <c r="C1576" t="s">
        <v>5</v>
      </c>
      <c r="D1576">
        <v>11</v>
      </c>
      <c r="E1576">
        <v>0</v>
      </c>
      <c r="F1576">
        <v>13457.96</v>
      </c>
      <c r="G1576" t="s">
        <v>7</v>
      </c>
      <c r="H1576" t="s">
        <v>11</v>
      </c>
      <c r="I1576" t="s">
        <v>8</v>
      </c>
      <c r="J1576" t="s">
        <v>5</v>
      </c>
      <c r="K1576">
        <f t="shared" si="96"/>
        <v>1960</v>
      </c>
      <c r="L1576" t="s">
        <v>7</v>
      </c>
      <c r="M1576" t="s">
        <v>11</v>
      </c>
      <c r="N1576" t="str">
        <f t="shared" si="97"/>
        <v>R1013</v>
      </c>
      <c r="O1576" t="str">
        <f t="shared" si="98"/>
        <v>11-Jul-1960</v>
      </c>
      <c r="P1576" s="10">
        <v>22108</v>
      </c>
      <c r="Q1576" s="13">
        <v>13457.96</v>
      </c>
      <c r="R1576" s="10">
        <v>45085</v>
      </c>
      <c r="S1576" t="str">
        <f t="shared" si="99"/>
        <v>62</v>
      </c>
    </row>
    <row r="1577" spans="1:19" x14ac:dyDescent="0.3">
      <c r="A1577" t="s">
        <v>1602</v>
      </c>
      <c r="B1577">
        <v>1960</v>
      </c>
      <c r="C1577" t="s">
        <v>25</v>
      </c>
      <c r="D1577">
        <v>16</v>
      </c>
      <c r="E1577">
        <v>0</v>
      </c>
      <c r="F1577">
        <v>13462.52</v>
      </c>
      <c r="G1577" t="s">
        <v>7</v>
      </c>
      <c r="H1577" t="s">
        <v>6</v>
      </c>
      <c r="I1577" t="s">
        <v>36</v>
      </c>
      <c r="J1577" t="s">
        <v>25</v>
      </c>
      <c r="K1577">
        <f t="shared" si="96"/>
        <v>1960</v>
      </c>
      <c r="L1577" t="s">
        <v>7</v>
      </c>
      <c r="M1577" t="s">
        <v>6</v>
      </c>
      <c r="N1577" t="str">
        <f t="shared" si="97"/>
        <v>R1011</v>
      </c>
      <c r="O1577" t="str">
        <f t="shared" si="98"/>
        <v>16-Dec-1960</v>
      </c>
      <c r="P1577" s="10">
        <v>22266</v>
      </c>
      <c r="Q1577" s="13">
        <v>13462.52</v>
      </c>
      <c r="R1577" s="10">
        <v>45085</v>
      </c>
      <c r="S1577" t="str">
        <f t="shared" si="99"/>
        <v>62</v>
      </c>
    </row>
    <row r="1578" spans="1:19" x14ac:dyDescent="0.3">
      <c r="A1578" t="s">
        <v>1603</v>
      </c>
      <c r="B1578">
        <v>1985</v>
      </c>
      <c r="C1578" t="s">
        <v>29</v>
      </c>
      <c r="D1578">
        <v>19</v>
      </c>
      <c r="E1578">
        <v>3</v>
      </c>
      <c r="F1578">
        <v>13465.8</v>
      </c>
      <c r="G1578" t="s">
        <v>7</v>
      </c>
      <c r="H1578" t="s">
        <v>11</v>
      </c>
      <c r="I1578" t="s">
        <v>18</v>
      </c>
      <c r="J1578" t="s">
        <v>29</v>
      </c>
      <c r="K1578">
        <f t="shared" si="96"/>
        <v>1985</v>
      </c>
      <c r="L1578" t="s">
        <v>7</v>
      </c>
      <c r="M1578" t="s">
        <v>11</v>
      </c>
      <c r="N1578" t="str">
        <f t="shared" si="97"/>
        <v>R1012</v>
      </c>
      <c r="O1578" t="str">
        <f t="shared" si="98"/>
        <v>19-Aug-1985</v>
      </c>
      <c r="P1578" s="10">
        <v>31278</v>
      </c>
      <c r="Q1578" s="13">
        <v>13465.8</v>
      </c>
      <c r="R1578" s="10">
        <v>45085</v>
      </c>
      <c r="S1578" t="str">
        <f t="shared" si="99"/>
        <v>37</v>
      </c>
    </row>
    <row r="1579" spans="1:19" x14ac:dyDescent="0.3">
      <c r="A1579" t="s">
        <v>1604</v>
      </c>
      <c r="B1579">
        <v>1960</v>
      </c>
      <c r="C1579" t="s">
        <v>5</v>
      </c>
      <c r="D1579">
        <v>28</v>
      </c>
      <c r="E1579">
        <v>0</v>
      </c>
      <c r="F1579">
        <v>13470.8</v>
      </c>
      <c r="G1579" t="s">
        <v>7</v>
      </c>
      <c r="H1579" t="s">
        <v>6</v>
      </c>
      <c r="I1579" t="s">
        <v>8</v>
      </c>
      <c r="J1579" t="s">
        <v>5</v>
      </c>
      <c r="K1579">
        <f t="shared" si="96"/>
        <v>1960</v>
      </c>
      <c r="L1579" t="s">
        <v>7</v>
      </c>
      <c r="M1579" t="s">
        <v>6</v>
      </c>
      <c r="N1579" t="str">
        <f t="shared" si="97"/>
        <v>R1013</v>
      </c>
      <c r="O1579" t="str">
        <f t="shared" si="98"/>
        <v>28-Jul-1960</v>
      </c>
      <c r="P1579" s="10">
        <v>22125</v>
      </c>
      <c r="Q1579" s="13">
        <v>13470.8</v>
      </c>
      <c r="R1579" s="10">
        <v>45085</v>
      </c>
      <c r="S1579" t="str">
        <f t="shared" si="99"/>
        <v>62</v>
      </c>
    </row>
    <row r="1580" spans="1:19" x14ac:dyDescent="0.3">
      <c r="A1580" t="s">
        <v>1605</v>
      </c>
      <c r="B1580">
        <v>1960</v>
      </c>
      <c r="C1580" t="s">
        <v>5</v>
      </c>
      <c r="D1580">
        <v>24</v>
      </c>
      <c r="E1580">
        <v>0</v>
      </c>
      <c r="F1580">
        <v>13470.86</v>
      </c>
      <c r="G1580" t="s">
        <v>7</v>
      </c>
      <c r="H1580" t="s">
        <v>7</v>
      </c>
      <c r="I1580" t="s">
        <v>36</v>
      </c>
      <c r="J1580" t="s">
        <v>5</v>
      </c>
      <c r="K1580">
        <f t="shared" si="96"/>
        <v>1960</v>
      </c>
      <c r="L1580" t="s">
        <v>7</v>
      </c>
      <c r="M1580" t="s">
        <v>7</v>
      </c>
      <c r="N1580" t="str">
        <f t="shared" si="97"/>
        <v>R1011</v>
      </c>
      <c r="O1580" t="str">
        <f t="shared" si="98"/>
        <v>24-Jul-1960</v>
      </c>
      <c r="P1580" s="10">
        <v>22121</v>
      </c>
      <c r="Q1580" s="13">
        <v>13470.86</v>
      </c>
      <c r="R1580" s="10">
        <v>45085</v>
      </c>
      <c r="S1580" t="str">
        <f t="shared" si="99"/>
        <v>62</v>
      </c>
    </row>
    <row r="1581" spans="1:19" x14ac:dyDescent="0.3">
      <c r="A1581" t="s">
        <v>1606</v>
      </c>
      <c r="B1581">
        <v>1975</v>
      </c>
      <c r="C1581" t="s">
        <v>29</v>
      </c>
      <c r="D1581">
        <v>7</v>
      </c>
      <c r="E1581">
        <v>1</v>
      </c>
      <c r="F1581">
        <v>13472.19</v>
      </c>
      <c r="G1581" t="s">
        <v>7</v>
      </c>
      <c r="H1581" t="s">
        <v>6</v>
      </c>
      <c r="I1581" t="s">
        <v>18</v>
      </c>
      <c r="J1581" t="s">
        <v>29</v>
      </c>
      <c r="K1581">
        <f t="shared" si="96"/>
        <v>1975</v>
      </c>
      <c r="L1581" t="s">
        <v>7</v>
      </c>
      <c r="M1581" t="s">
        <v>6</v>
      </c>
      <c r="N1581" t="str">
        <f t="shared" si="97"/>
        <v>R1012</v>
      </c>
      <c r="O1581" t="str">
        <f t="shared" si="98"/>
        <v>7-Aug-1975</v>
      </c>
      <c r="P1581" s="10">
        <v>27613</v>
      </c>
      <c r="Q1581" s="13">
        <v>13472.19</v>
      </c>
      <c r="R1581" s="10">
        <v>45085</v>
      </c>
      <c r="S1581" t="str">
        <f t="shared" si="99"/>
        <v>47</v>
      </c>
    </row>
    <row r="1582" spans="1:19" x14ac:dyDescent="0.3">
      <c r="A1582" t="s">
        <v>1607</v>
      </c>
      <c r="B1582">
        <v>1990</v>
      </c>
      <c r="C1582" t="s">
        <v>29</v>
      </c>
      <c r="D1582">
        <v>30</v>
      </c>
      <c r="E1582">
        <v>3</v>
      </c>
      <c r="F1582">
        <v>13480.83</v>
      </c>
      <c r="G1582" t="s">
        <v>7</v>
      </c>
      <c r="H1582" t="s">
        <v>6</v>
      </c>
      <c r="I1582" t="s">
        <v>243</v>
      </c>
      <c r="J1582" t="s">
        <v>29</v>
      </c>
      <c r="K1582">
        <f t="shared" si="96"/>
        <v>1990</v>
      </c>
      <c r="L1582" t="s">
        <v>7</v>
      </c>
      <c r="M1582" t="s">
        <v>6</v>
      </c>
      <c r="N1582" t="str">
        <f t="shared" si="97"/>
        <v>R1023</v>
      </c>
      <c r="O1582" t="str">
        <f t="shared" si="98"/>
        <v>30-Aug-1990</v>
      </c>
      <c r="P1582" s="10">
        <v>33115</v>
      </c>
      <c r="Q1582" s="13">
        <v>13480.83</v>
      </c>
      <c r="R1582" s="10">
        <v>45085</v>
      </c>
      <c r="S1582" t="str">
        <f t="shared" si="99"/>
        <v>32</v>
      </c>
    </row>
    <row r="1583" spans="1:19" x14ac:dyDescent="0.3">
      <c r="A1583" t="s">
        <v>1608</v>
      </c>
      <c r="B1583">
        <v>1963</v>
      </c>
      <c r="C1583" t="s">
        <v>31</v>
      </c>
      <c r="D1583">
        <v>14</v>
      </c>
      <c r="E1583">
        <v>0</v>
      </c>
      <c r="F1583">
        <v>13511.28</v>
      </c>
      <c r="G1583" t="s">
        <v>7</v>
      </c>
      <c r="H1583" t="s">
        <v>11</v>
      </c>
      <c r="I1583" t="s">
        <v>18</v>
      </c>
      <c r="J1583" t="s">
        <v>31</v>
      </c>
      <c r="K1583">
        <f t="shared" si="96"/>
        <v>1963</v>
      </c>
      <c r="L1583" t="s">
        <v>7</v>
      </c>
      <c r="M1583" t="s">
        <v>11</v>
      </c>
      <c r="N1583" t="str">
        <f t="shared" si="97"/>
        <v>R1012</v>
      </c>
      <c r="O1583" t="str">
        <f t="shared" si="98"/>
        <v>14-Oct-1963</v>
      </c>
      <c r="P1583" s="10">
        <v>23298</v>
      </c>
      <c r="Q1583" s="13">
        <v>13511.28</v>
      </c>
      <c r="R1583" s="10">
        <v>45085</v>
      </c>
      <c r="S1583" t="str">
        <f t="shared" si="99"/>
        <v>59</v>
      </c>
    </row>
    <row r="1584" spans="1:19" x14ac:dyDescent="0.3">
      <c r="A1584" t="s">
        <v>1609</v>
      </c>
      <c r="B1584">
        <v>1960</v>
      </c>
      <c r="C1584" t="s">
        <v>5</v>
      </c>
      <c r="D1584">
        <v>11</v>
      </c>
      <c r="E1584">
        <v>0</v>
      </c>
      <c r="F1584">
        <v>13555</v>
      </c>
      <c r="G1584" t="s">
        <v>7</v>
      </c>
      <c r="H1584" t="s">
        <v>7</v>
      </c>
      <c r="I1584" t="s">
        <v>350</v>
      </c>
      <c r="J1584" t="s">
        <v>5</v>
      </c>
      <c r="K1584">
        <f t="shared" si="96"/>
        <v>1960</v>
      </c>
      <c r="L1584" t="s">
        <v>7</v>
      </c>
      <c r="M1584" t="s">
        <v>7</v>
      </c>
      <c r="N1584" t="str">
        <f t="shared" si="97"/>
        <v>R1017</v>
      </c>
      <c r="O1584" t="str">
        <f t="shared" si="98"/>
        <v>11-Jul-1960</v>
      </c>
      <c r="P1584" s="10">
        <v>22108</v>
      </c>
      <c r="Q1584" s="13">
        <v>13555</v>
      </c>
      <c r="R1584" s="10">
        <v>45085</v>
      </c>
      <c r="S1584" t="str">
        <f t="shared" si="99"/>
        <v>62</v>
      </c>
    </row>
    <row r="1585" spans="1:19" x14ac:dyDescent="0.3">
      <c r="A1585" t="s">
        <v>1610</v>
      </c>
      <c r="B1585">
        <v>1968</v>
      </c>
      <c r="C1585" t="s">
        <v>5</v>
      </c>
      <c r="D1585">
        <v>15</v>
      </c>
      <c r="E1585">
        <v>0</v>
      </c>
      <c r="F1585">
        <v>13566.04</v>
      </c>
      <c r="G1585" t="s">
        <v>7</v>
      </c>
      <c r="H1585" t="s">
        <v>7</v>
      </c>
      <c r="I1585" t="s">
        <v>529</v>
      </c>
      <c r="J1585" t="s">
        <v>5</v>
      </c>
      <c r="K1585">
        <f t="shared" si="96"/>
        <v>1968</v>
      </c>
      <c r="L1585" t="s">
        <v>7</v>
      </c>
      <c r="M1585" t="s">
        <v>7</v>
      </c>
      <c r="N1585" t="str">
        <f t="shared" si="97"/>
        <v>R1026</v>
      </c>
      <c r="O1585" t="str">
        <f t="shared" si="98"/>
        <v>15-Jul-1968</v>
      </c>
      <c r="P1585" s="10">
        <v>25034</v>
      </c>
      <c r="Q1585" s="13">
        <v>13566.04</v>
      </c>
      <c r="R1585" s="10">
        <v>45085</v>
      </c>
      <c r="S1585" t="str">
        <f t="shared" si="99"/>
        <v>54</v>
      </c>
    </row>
    <row r="1586" spans="1:19" x14ac:dyDescent="0.3">
      <c r="A1586" t="s">
        <v>1611</v>
      </c>
      <c r="B1586">
        <v>1992</v>
      </c>
      <c r="C1586" t="s">
        <v>29</v>
      </c>
      <c r="D1586">
        <v>14</v>
      </c>
      <c r="E1586">
        <v>0</v>
      </c>
      <c r="F1586">
        <v>13588.17</v>
      </c>
      <c r="G1586" t="s">
        <v>7</v>
      </c>
      <c r="H1586" t="s">
        <v>11</v>
      </c>
      <c r="I1586" t="s">
        <v>18</v>
      </c>
      <c r="J1586" t="s">
        <v>29</v>
      </c>
      <c r="K1586">
        <f t="shared" si="96"/>
        <v>1992</v>
      </c>
      <c r="L1586" t="s">
        <v>7</v>
      </c>
      <c r="M1586" t="s">
        <v>11</v>
      </c>
      <c r="N1586" t="str">
        <f t="shared" si="97"/>
        <v>R1012</v>
      </c>
      <c r="O1586" t="str">
        <f t="shared" si="98"/>
        <v>14-Aug-1992</v>
      </c>
      <c r="P1586" s="10">
        <v>33830</v>
      </c>
      <c r="Q1586" s="13">
        <v>13588.17</v>
      </c>
      <c r="R1586" s="10">
        <v>45085</v>
      </c>
      <c r="S1586" t="str">
        <f t="shared" si="99"/>
        <v>30</v>
      </c>
    </row>
    <row r="1587" spans="1:19" x14ac:dyDescent="0.3">
      <c r="A1587" t="s">
        <v>1612</v>
      </c>
      <c r="B1587">
        <v>1964</v>
      </c>
      <c r="C1587" t="s">
        <v>15</v>
      </c>
      <c r="D1587">
        <v>10</v>
      </c>
      <c r="E1587">
        <v>2</v>
      </c>
      <c r="F1587">
        <v>13607.37</v>
      </c>
      <c r="G1587" t="s">
        <v>7</v>
      </c>
      <c r="H1587" t="s">
        <v>11</v>
      </c>
      <c r="I1587" t="s">
        <v>241</v>
      </c>
      <c r="J1587" t="s">
        <v>15</v>
      </c>
      <c r="K1587">
        <f t="shared" si="96"/>
        <v>1964</v>
      </c>
      <c r="L1587" t="s">
        <v>7</v>
      </c>
      <c r="M1587" t="s">
        <v>11</v>
      </c>
      <c r="N1587" t="str">
        <f t="shared" si="97"/>
        <v>R1024</v>
      </c>
      <c r="O1587" t="str">
        <f t="shared" si="98"/>
        <v>10-Sep-1964</v>
      </c>
      <c r="P1587" s="10">
        <v>23630</v>
      </c>
      <c r="Q1587" s="13">
        <v>13607.37</v>
      </c>
      <c r="R1587" s="10">
        <v>45085</v>
      </c>
      <c r="S1587" t="str">
        <f t="shared" si="99"/>
        <v>58</v>
      </c>
    </row>
    <row r="1588" spans="1:19" x14ac:dyDescent="0.3">
      <c r="A1588" t="s">
        <v>1613</v>
      </c>
      <c r="B1588">
        <v>1961</v>
      </c>
      <c r="C1588" t="s">
        <v>10</v>
      </c>
      <c r="D1588">
        <v>18</v>
      </c>
      <c r="E1588">
        <v>0</v>
      </c>
      <c r="F1588">
        <v>13616.36</v>
      </c>
      <c r="G1588" t="s">
        <v>7</v>
      </c>
      <c r="H1588" t="s">
        <v>7</v>
      </c>
      <c r="I1588" t="s">
        <v>241</v>
      </c>
      <c r="J1588" t="s">
        <v>10</v>
      </c>
      <c r="K1588">
        <f t="shared" si="96"/>
        <v>1961</v>
      </c>
      <c r="L1588" t="s">
        <v>7</v>
      </c>
      <c r="M1588" t="s">
        <v>7</v>
      </c>
      <c r="N1588" t="str">
        <f t="shared" si="97"/>
        <v>R1024</v>
      </c>
      <c r="O1588" t="str">
        <f t="shared" si="98"/>
        <v>18-Nov-1961</v>
      </c>
      <c r="P1588" s="10">
        <v>22603</v>
      </c>
      <c r="Q1588" s="13">
        <v>13616.36</v>
      </c>
      <c r="R1588" s="10">
        <v>45085</v>
      </c>
      <c r="S1588" t="str">
        <f t="shared" si="99"/>
        <v>61</v>
      </c>
    </row>
    <row r="1589" spans="1:19" x14ac:dyDescent="0.3">
      <c r="A1589" t="s">
        <v>1614</v>
      </c>
      <c r="B1589">
        <v>1969</v>
      </c>
      <c r="C1589" t="s">
        <v>5</v>
      </c>
      <c r="D1589">
        <v>26</v>
      </c>
      <c r="E1589">
        <v>0</v>
      </c>
      <c r="F1589">
        <v>13622.01</v>
      </c>
      <c r="G1589" t="s">
        <v>7</v>
      </c>
      <c r="H1589" t="s">
        <v>7</v>
      </c>
      <c r="I1589" t="s">
        <v>18</v>
      </c>
      <c r="J1589" t="s">
        <v>5</v>
      </c>
      <c r="K1589">
        <f t="shared" si="96"/>
        <v>1969</v>
      </c>
      <c r="L1589" t="s">
        <v>7</v>
      </c>
      <c r="M1589" t="s">
        <v>7</v>
      </c>
      <c r="N1589" t="str">
        <f t="shared" si="97"/>
        <v>R1012</v>
      </c>
      <c r="O1589" t="str">
        <f t="shared" si="98"/>
        <v>26-Jul-1969</v>
      </c>
      <c r="P1589" s="10">
        <v>25410</v>
      </c>
      <c r="Q1589" s="13">
        <v>13622.01</v>
      </c>
      <c r="R1589" s="10">
        <v>45085</v>
      </c>
      <c r="S1589" t="str">
        <f t="shared" si="99"/>
        <v>53</v>
      </c>
    </row>
    <row r="1590" spans="1:19" x14ac:dyDescent="0.3">
      <c r="A1590" t="s">
        <v>1615</v>
      </c>
      <c r="B1590">
        <v>1961</v>
      </c>
      <c r="C1590" t="s">
        <v>25</v>
      </c>
      <c r="D1590">
        <v>24</v>
      </c>
      <c r="E1590">
        <v>0</v>
      </c>
      <c r="F1590">
        <v>13635.64</v>
      </c>
      <c r="G1590" t="s">
        <v>7</v>
      </c>
      <c r="H1590" t="s">
        <v>7</v>
      </c>
      <c r="I1590" t="s">
        <v>241</v>
      </c>
      <c r="J1590" t="s">
        <v>25</v>
      </c>
      <c r="K1590">
        <f t="shared" si="96"/>
        <v>1961</v>
      </c>
      <c r="L1590" t="s">
        <v>7</v>
      </c>
      <c r="M1590" t="s">
        <v>7</v>
      </c>
      <c r="N1590" t="str">
        <f t="shared" si="97"/>
        <v>R1024</v>
      </c>
      <c r="O1590" t="str">
        <f t="shared" si="98"/>
        <v>24-Dec-1961</v>
      </c>
      <c r="P1590" s="10">
        <v>22639</v>
      </c>
      <c r="Q1590" s="13">
        <v>13635.64</v>
      </c>
      <c r="R1590" s="10">
        <v>45085</v>
      </c>
      <c r="S1590" t="str">
        <f t="shared" si="99"/>
        <v>61</v>
      </c>
    </row>
    <row r="1591" spans="1:19" x14ac:dyDescent="0.3">
      <c r="A1591" t="s">
        <v>1616</v>
      </c>
      <c r="B1591">
        <v>1984</v>
      </c>
      <c r="C1591" t="s">
        <v>5</v>
      </c>
      <c r="D1591">
        <v>20</v>
      </c>
      <c r="E1591">
        <v>3</v>
      </c>
      <c r="F1591">
        <v>13638.06</v>
      </c>
      <c r="G1591" t="s">
        <v>7</v>
      </c>
      <c r="H1591" t="s">
        <v>7</v>
      </c>
      <c r="I1591" t="s">
        <v>243</v>
      </c>
      <c r="J1591" t="s">
        <v>5</v>
      </c>
      <c r="K1591">
        <f t="shared" si="96"/>
        <v>1984</v>
      </c>
      <c r="L1591" t="s">
        <v>7</v>
      </c>
      <c r="M1591" t="s">
        <v>7</v>
      </c>
      <c r="N1591" t="str">
        <f t="shared" si="97"/>
        <v>R1023</v>
      </c>
      <c r="O1591" t="str">
        <f t="shared" si="98"/>
        <v>20-Jul-1984</v>
      </c>
      <c r="P1591" s="10">
        <v>30883</v>
      </c>
      <c r="Q1591" s="13">
        <v>13638.06</v>
      </c>
      <c r="R1591" s="10">
        <v>45085</v>
      </c>
      <c r="S1591" t="str">
        <f t="shared" si="99"/>
        <v>38</v>
      </c>
    </row>
    <row r="1592" spans="1:19" x14ac:dyDescent="0.3">
      <c r="A1592" t="s">
        <v>1617</v>
      </c>
      <c r="B1592">
        <v>1963</v>
      </c>
      <c r="C1592" t="s">
        <v>29</v>
      </c>
      <c r="D1592">
        <v>4</v>
      </c>
      <c r="E1592">
        <v>0</v>
      </c>
      <c r="F1592">
        <v>13677.68</v>
      </c>
      <c r="G1592" t="s">
        <v>7</v>
      </c>
      <c r="H1592" t="s">
        <v>6</v>
      </c>
      <c r="I1592" t="s">
        <v>294</v>
      </c>
      <c r="J1592" t="s">
        <v>29</v>
      </c>
      <c r="K1592">
        <f t="shared" si="96"/>
        <v>1963</v>
      </c>
      <c r="L1592" t="s">
        <v>7</v>
      </c>
      <c r="M1592" t="s">
        <v>6</v>
      </c>
      <c r="N1592" t="str">
        <f t="shared" si="97"/>
        <v>R1021</v>
      </c>
      <c r="O1592" t="str">
        <f t="shared" si="98"/>
        <v>4-Aug-1963</v>
      </c>
      <c r="P1592" s="10">
        <v>23227</v>
      </c>
      <c r="Q1592" s="13">
        <v>13677.68</v>
      </c>
      <c r="R1592" s="10">
        <v>45085</v>
      </c>
      <c r="S1592" t="str">
        <f t="shared" si="99"/>
        <v>59</v>
      </c>
    </row>
    <row r="1593" spans="1:19" x14ac:dyDescent="0.3">
      <c r="A1593" t="s">
        <v>1618</v>
      </c>
      <c r="B1593">
        <v>1985</v>
      </c>
      <c r="C1593" t="s">
        <v>15</v>
      </c>
      <c r="D1593">
        <v>14</v>
      </c>
      <c r="E1593">
        <v>3</v>
      </c>
      <c r="F1593">
        <v>13685.51</v>
      </c>
      <c r="G1593" t="s">
        <v>7</v>
      </c>
      <c r="H1593" t="s">
        <v>11</v>
      </c>
      <c r="I1593" t="s">
        <v>529</v>
      </c>
      <c r="J1593" t="s">
        <v>15</v>
      </c>
      <c r="K1593">
        <f t="shared" si="96"/>
        <v>1985</v>
      </c>
      <c r="L1593" t="s">
        <v>7</v>
      </c>
      <c r="M1593" t="s">
        <v>11</v>
      </c>
      <c r="N1593" t="str">
        <f t="shared" si="97"/>
        <v>R1026</v>
      </c>
      <c r="O1593" t="str">
        <f t="shared" si="98"/>
        <v>14-Sep-1985</v>
      </c>
      <c r="P1593" s="10">
        <v>31304</v>
      </c>
      <c r="Q1593" s="13">
        <v>13685.51</v>
      </c>
      <c r="R1593" s="10">
        <v>45085</v>
      </c>
      <c r="S1593" t="str">
        <f t="shared" si="99"/>
        <v>37</v>
      </c>
    </row>
    <row r="1594" spans="1:19" x14ac:dyDescent="0.3">
      <c r="A1594" t="s">
        <v>1619</v>
      </c>
      <c r="B1594">
        <v>1986</v>
      </c>
      <c r="C1594" t="s">
        <v>10</v>
      </c>
      <c r="D1594">
        <v>24</v>
      </c>
      <c r="E1594">
        <v>3</v>
      </c>
      <c r="F1594">
        <v>13714.55</v>
      </c>
      <c r="G1594" t="s">
        <v>7</v>
      </c>
      <c r="H1594" t="s">
        <v>6</v>
      </c>
      <c r="I1594" t="s">
        <v>243</v>
      </c>
      <c r="J1594" t="s">
        <v>10</v>
      </c>
      <c r="K1594">
        <f t="shared" si="96"/>
        <v>1986</v>
      </c>
      <c r="L1594" t="s">
        <v>7</v>
      </c>
      <c r="M1594" t="s">
        <v>6</v>
      </c>
      <c r="N1594" t="str">
        <f t="shared" si="97"/>
        <v>R1023</v>
      </c>
      <c r="O1594" t="str">
        <f t="shared" si="98"/>
        <v>24-Nov-1986</v>
      </c>
      <c r="P1594" s="10">
        <v>31740</v>
      </c>
      <c r="Q1594" s="13">
        <v>13714.55</v>
      </c>
      <c r="R1594" s="10">
        <v>45085</v>
      </c>
      <c r="S1594" t="str">
        <f t="shared" si="99"/>
        <v>36</v>
      </c>
    </row>
    <row r="1595" spans="1:19" x14ac:dyDescent="0.3">
      <c r="A1595" t="s">
        <v>1620</v>
      </c>
      <c r="B1595">
        <v>1981</v>
      </c>
      <c r="C1595" t="s">
        <v>29</v>
      </c>
      <c r="D1595">
        <v>2</v>
      </c>
      <c r="E1595">
        <v>1</v>
      </c>
      <c r="F1595">
        <v>13725.47</v>
      </c>
      <c r="G1595" t="s">
        <v>7</v>
      </c>
      <c r="H1595" t="s">
        <v>6</v>
      </c>
      <c r="I1595" t="s">
        <v>241</v>
      </c>
      <c r="J1595" t="s">
        <v>29</v>
      </c>
      <c r="K1595">
        <f t="shared" si="96"/>
        <v>1981</v>
      </c>
      <c r="L1595" t="s">
        <v>7</v>
      </c>
      <c r="M1595" t="s">
        <v>6</v>
      </c>
      <c r="N1595" t="str">
        <f t="shared" si="97"/>
        <v>R1024</v>
      </c>
      <c r="O1595" t="str">
        <f t="shared" si="98"/>
        <v>2-Aug-1981</v>
      </c>
      <c r="P1595" s="10">
        <v>29800</v>
      </c>
      <c r="Q1595" s="13">
        <v>13725.47</v>
      </c>
      <c r="R1595" s="10">
        <v>45085</v>
      </c>
      <c r="S1595" t="str">
        <f t="shared" si="99"/>
        <v>41</v>
      </c>
    </row>
    <row r="1596" spans="1:19" x14ac:dyDescent="0.3">
      <c r="A1596" t="s">
        <v>1621</v>
      </c>
      <c r="B1596">
        <v>1985</v>
      </c>
      <c r="C1596" t="s">
        <v>29</v>
      </c>
      <c r="D1596">
        <v>29</v>
      </c>
      <c r="E1596">
        <v>3</v>
      </c>
      <c r="F1596">
        <v>13726.21</v>
      </c>
      <c r="G1596" t="s">
        <v>7</v>
      </c>
      <c r="H1596" t="s">
        <v>7</v>
      </c>
      <c r="I1596" t="s">
        <v>529</v>
      </c>
      <c r="J1596" t="s">
        <v>29</v>
      </c>
      <c r="K1596">
        <f t="shared" si="96"/>
        <v>1985</v>
      </c>
      <c r="L1596" t="s">
        <v>7</v>
      </c>
      <c r="M1596" t="s">
        <v>7</v>
      </c>
      <c r="N1596" t="str">
        <f t="shared" si="97"/>
        <v>R1026</v>
      </c>
      <c r="O1596" t="str">
        <f t="shared" si="98"/>
        <v>29-Aug-1985</v>
      </c>
      <c r="P1596" s="10">
        <v>31288</v>
      </c>
      <c r="Q1596" s="13">
        <v>13726.21</v>
      </c>
      <c r="R1596" s="10">
        <v>45085</v>
      </c>
      <c r="S1596" t="str">
        <f t="shared" si="99"/>
        <v>37</v>
      </c>
    </row>
    <row r="1597" spans="1:19" x14ac:dyDescent="0.3">
      <c r="A1597" t="s">
        <v>1622</v>
      </c>
      <c r="B1597">
        <v>1969</v>
      </c>
      <c r="C1597" t="s">
        <v>31</v>
      </c>
      <c r="D1597">
        <v>23</v>
      </c>
      <c r="E1597">
        <v>0</v>
      </c>
      <c r="F1597">
        <v>13746.74</v>
      </c>
      <c r="G1597" t="s">
        <v>7</v>
      </c>
      <c r="H1597" t="s">
        <v>6</v>
      </c>
      <c r="I1597" t="s">
        <v>529</v>
      </c>
      <c r="J1597" t="s">
        <v>31</v>
      </c>
      <c r="K1597">
        <f t="shared" si="96"/>
        <v>1969</v>
      </c>
      <c r="L1597" t="s">
        <v>7</v>
      </c>
      <c r="M1597" t="s">
        <v>6</v>
      </c>
      <c r="N1597" t="str">
        <f t="shared" si="97"/>
        <v>R1026</v>
      </c>
      <c r="O1597" t="str">
        <f t="shared" si="98"/>
        <v>23-Oct-1969</v>
      </c>
      <c r="P1597" s="10">
        <v>25499</v>
      </c>
      <c r="Q1597" s="13">
        <v>13746.74</v>
      </c>
      <c r="R1597" s="10">
        <v>45085</v>
      </c>
      <c r="S1597" t="str">
        <f t="shared" si="99"/>
        <v>53</v>
      </c>
    </row>
    <row r="1598" spans="1:19" x14ac:dyDescent="0.3">
      <c r="A1598" t="s">
        <v>1623</v>
      </c>
      <c r="B1598">
        <v>2004</v>
      </c>
      <c r="C1598" t="s">
        <v>5</v>
      </c>
      <c r="D1598">
        <v>16</v>
      </c>
      <c r="E1598">
        <v>0</v>
      </c>
      <c r="F1598">
        <v>13747.87</v>
      </c>
      <c r="G1598" t="s">
        <v>7</v>
      </c>
      <c r="H1598" t="s">
        <v>6</v>
      </c>
      <c r="I1598" t="s">
        <v>164</v>
      </c>
      <c r="J1598" t="s">
        <v>5</v>
      </c>
      <c r="K1598">
        <f t="shared" si="96"/>
        <v>2004</v>
      </c>
      <c r="L1598" t="s">
        <v>7</v>
      </c>
      <c r="M1598" t="s">
        <v>6</v>
      </c>
      <c r="N1598" t="str">
        <f t="shared" si="97"/>
        <v>R1018</v>
      </c>
      <c r="O1598" t="str">
        <f t="shared" si="98"/>
        <v>16-Jul-2004</v>
      </c>
      <c r="P1598" s="10">
        <v>38184</v>
      </c>
      <c r="Q1598" s="13">
        <v>13747.87</v>
      </c>
      <c r="R1598" s="10">
        <v>45085</v>
      </c>
      <c r="S1598" t="str">
        <f t="shared" si="99"/>
        <v>18</v>
      </c>
    </row>
    <row r="1599" spans="1:19" x14ac:dyDescent="0.3">
      <c r="A1599" t="s">
        <v>1624</v>
      </c>
      <c r="B1599">
        <v>1959</v>
      </c>
      <c r="C1599" t="s">
        <v>29</v>
      </c>
      <c r="D1599">
        <v>6</v>
      </c>
      <c r="E1599">
        <v>0</v>
      </c>
      <c r="F1599">
        <v>13770.1</v>
      </c>
      <c r="G1599" t="s">
        <v>7</v>
      </c>
      <c r="H1599" t="s">
        <v>11</v>
      </c>
      <c r="I1599" t="s">
        <v>18</v>
      </c>
      <c r="J1599" t="s">
        <v>29</v>
      </c>
      <c r="K1599">
        <f t="shared" si="96"/>
        <v>1959</v>
      </c>
      <c r="L1599" t="s">
        <v>7</v>
      </c>
      <c r="M1599" t="s">
        <v>11</v>
      </c>
      <c r="N1599" t="str">
        <f t="shared" si="97"/>
        <v>R1012</v>
      </c>
      <c r="O1599" t="str">
        <f t="shared" si="98"/>
        <v>6-Aug-1959</v>
      </c>
      <c r="P1599" s="10">
        <v>21768</v>
      </c>
      <c r="Q1599" s="13">
        <v>13770.1</v>
      </c>
      <c r="R1599" s="10">
        <v>45085</v>
      </c>
      <c r="S1599" t="str">
        <f t="shared" si="99"/>
        <v>63</v>
      </c>
    </row>
    <row r="1600" spans="1:19" x14ac:dyDescent="0.3">
      <c r="A1600" t="s">
        <v>1625</v>
      </c>
      <c r="B1600">
        <v>1966</v>
      </c>
      <c r="C1600" t="s">
        <v>10</v>
      </c>
      <c r="D1600">
        <v>10</v>
      </c>
      <c r="E1600">
        <v>0</v>
      </c>
      <c r="F1600">
        <v>13801.61</v>
      </c>
      <c r="G1600" t="s">
        <v>7</v>
      </c>
      <c r="H1600" t="s">
        <v>7</v>
      </c>
      <c r="I1600" t="s">
        <v>529</v>
      </c>
      <c r="J1600" t="s">
        <v>10</v>
      </c>
      <c r="K1600">
        <f t="shared" si="96"/>
        <v>1966</v>
      </c>
      <c r="L1600" t="s">
        <v>7</v>
      </c>
      <c r="M1600" t="s">
        <v>7</v>
      </c>
      <c r="N1600" t="str">
        <f t="shared" si="97"/>
        <v>R1026</v>
      </c>
      <c r="O1600" t="str">
        <f t="shared" si="98"/>
        <v>10-Nov-1966</v>
      </c>
      <c r="P1600" s="10">
        <v>24421</v>
      </c>
      <c r="Q1600" s="13">
        <v>13801.61</v>
      </c>
      <c r="R1600" s="10">
        <v>45085</v>
      </c>
      <c r="S1600" t="str">
        <f t="shared" si="99"/>
        <v>56</v>
      </c>
    </row>
    <row r="1601" spans="1:19" x14ac:dyDescent="0.3">
      <c r="A1601" t="s">
        <v>1626</v>
      </c>
      <c r="B1601">
        <v>1986</v>
      </c>
      <c r="C1601" t="s">
        <v>25</v>
      </c>
      <c r="D1601">
        <v>8</v>
      </c>
      <c r="E1601">
        <v>3</v>
      </c>
      <c r="F1601">
        <v>13819.49</v>
      </c>
      <c r="G1601" t="s">
        <v>7</v>
      </c>
      <c r="H1601" t="s">
        <v>6</v>
      </c>
      <c r="I1601" t="s">
        <v>18</v>
      </c>
      <c r="J1601" t="s">
        <v>25</v>
      </c>
      <c r="K1601">
        <f t="shared" si="96"/>
        <v>1986</v>
      </c>
      <c r="L1601" t="s">
        <v>7</v>
      </c>
      <c r="M1601" t="s">
        <v>6</v>
      </c>
      <c r="N1601" t="str">
        <f t="shared" si="97"/>
        <v>R1012</v>
      </c>
      <c r="O1601" t="str">
        <f t="shared" si="98"/>
        <v>8-Dec-1986</v>
      </c>
      <c r="P1601" s="10">
        <v>31754</v>
      </c>
      <c r="Q1601" s="13">
        <v>13819.49</v>
      </c>
      <c r="R1601" s="10">
        <v>45085</v>
      </c>
      <c r="S1601" t="str">
        <f t="shared" si="99"/>
        <v>36</v>
      </c>
    </row>
    <row r="1602" spans="1:19" x14ac:dyDescent="0.3">
      <c r="A1602" t="s">
        <v>1627</v>
      </c>
      <c r="B1602">
        <v>1958</v>
      </c>
      <c r="C1602" t="s">
        <v>10</v>
      </c>
      <c r="D1602">
        <v>25</v>
      </c>
      <c r="E1602">
        <v>0</v>
      </c>
      <c r="F1602">
        <v>13822.8</v>
      </c>
      <c r="G1602" t="s">
        <v>7</v>
      </c>
      <c r="H1602" t="s">
        <v>7</v>
      </c>
      <c r="I1602" t="s">
        <v>36</v>
      </c>
      <c r="J1602" t="s">
        <v>10</v>
      </c>
      <c r="K1602">
        <f t="shared" si="96"/>
        <v>1958</v>
      </c>
      <c r="L1602" t="s">
        <v>7</v>
      </c>
      <c r="M1602" t="s">
        <v>7</v>
      </c>
      <c r="N1602" t="str">
        <f t="shared" si="97"/>
        <v>R1011</v>
      </c>
      <c r="O1602" t="str">
        <f t="shared" si="98"/>
        <v>25-Nov-1958</v>
      </c>
      <c r="P1602" s="10">
        <v>21514</v>
      </c>
      <c r="Q1602" s="13">
        <v>13822.8</v>
      </c>
      <c r="R1602" s="10">
        <v>45085</v>
      </c>
      <c r="S1602" t="str">
        <f t="shared" si="99"/>
        <v>64</v>
      </c>
    </row>
    <row r="1603" spans="1:19" x14ac:dyDescent="0.3">
      <c r="A1603" t="s">
        <v>1628</v>
      </c>
      <c r="B1603">
        <v>1958</v>
      </c>
      <c r="C1603" t="s">
        <v>25</v>
      </c>
      <c r="D1603">
        <v>10</v>
      </c>
      <c r="E1603">
        <v>0</v>
      </c>
      <c r="F1603">
        <v>13831.12</v>
      </c>
      <c r="G1603" t="s">
        <v>7</v>
      </c>
      <c r="H1603" t="s">
        <v>11</v>
      </c>
      <c r="I1603" t="s">
        <v>8</v>
      </c>
      <c r="J1603" t="s">
        <v>25</v>
      </c>
      <c r="K1603">
        <f t="shared" ref="K1603:K1666" si="100">INT(IF(ISBLANK(B1603),AVERAGE($B$2:$B$2344),B1603))</f>
        <v>1958</v>
      </c>
      <c r="L1603" t="s">
        <v>7</v>
      </c>
      <c r="M1603" t="s">
        <v>11</v>
      </c>
      <c r="N1603" t="str">
        <f t="shared" ref="N1603:N1666" si="101">IF(ISBLANK(I1603),"Unknown",I1603)</f>
        <v>R1013</v>
      </c>
      <c r="O1603" t="str">
        <f t="shared" ref="O1603:O1666" si="102">CONCATENATE(D1603,"-",J1603,"-",K1603)</f>
        <v>10-Dec-1958</v>
      </c>
      <c r="P1603" s="10">
        <v>21529</v>
      </c>
      <c r="Q1603" s="13">
        <v>13831.12</v>
      </c>
      <c r="R1603" s="10">
        <v>45085</v>
      </c>
      <c r="S1603" t="str">
        <f t="shared" ref="S1603:S1666" si="103">TEXT($R$2-P1603,"Y")</f>
        <v>64</v>
      </c>
    </row>
    <row r="1604" spans="1:19" x14ac:dyDescent="0.3">
      <c r="A1604" t="s">
        <v>1629</v>
      </c>
      <c r="B1604">
        <v>2003</v>
      </c>
      <c r="C1604" t="s">
        <v>13</v>
      </c>
      <c r="D1604">
        <v>7</v>
      </c>
      <c r="E1604">
        <v>0</v>
      </c>
      <c r="F1604">
        <v>13844.51</v>
      </c>
      <c r="G1604" t="s">
        <v>6</v>
      </c>
      <c r="H1604" t="s">
        <v>11</v>
      </c>
      <c r="I1604" t="s">
        <v>36</v>
      </c>
      <c r="J1604" t="s">
        <v>13</v>
      </c>
      <c r="K1604">
        <f t="shared" si="100"/>
        <v>2003</v>
      </c>
      <c r="L1604" t="s">
        <v>6</v>
      </c>
      <c r="M1604" t="s">
        <v>11</v>
      </c>
      <c r="N1604" t="str">
        <f t="shared" si="101"/>
        <v>R1011</v>
      </c>
      <c r="O1604" t="str">
        <f t="shared" si="102"/>
        <v>7-Jun-2003</v>
      </c>
      <c r="P1604" s="10">
        <v>37779</v>
      </c>
      <c r="Q1604" s="13">
        <v>13844.51</v>
      </c>
      <c r="R1604" s="10">
        <v>45085</v>
      </c>
      <c r="S1604" t="str">
        <f t="shared" si="103"/>
        <v>20</v>
      </c>
    </row>
    <row r="1605" spans="1:19" x14ac:dyDescent="0.3">
      <c r="A1605" t="s">
        <v>1630</v>
      </c>
      <c r="B1605">
        <v>1960</v>
      </c>
      <c r="C1605" t="s">
        <v>5</v>
      </c>
      <c r="D1605">
        <v>21</v>
      </c>
      <c r="E1605">
        <v>0</v>
      </c>
      <c r="F1605">
        <v>13844.8</v>
      </c>
      <c r="G1605" t="s">
        <v>6</v>
      </c>
      <c r="H1605" t="s">
        <v>6</v>
      </c>
      <c r="I1605" t="s">
        <v>18</v>
      </c>
      <c r="J1605" t="s">
        <v>5</v>
      </c>
      <c r="K1605">
        <f t="shared" si="100"/>
        <v>1960</v>
      </c>
      <c r="L1605" t="s">
        <v>6</v>
      </c>
      <c r="M1605" t="s">
        <v>6</v>
      </c>
      <c r="N1605" t="str">
        <f t="shared" si="101"/>
        <v>R1012</v>
      </c>
      <c r="O1605" t="str">
        <f t="shared" si="102"/>
        <v>21-Jul-1960</v>
      </c>
      <c r="P1605" s="10">
        <v>22118</v>
      </c>
      <c r="Q1605" s="13">
        <v>13844.8</v>
      </c>
      <c r="R1605" s="10">
        <v>45085</v>
      </c>
      <c r="S1605" t="str">
        <f t="shared" si="103"/>
        <v>62</v>
      </c>
    </row>
    <row r="1606" spans="1:19" x14ac:dyDescent="0.3">
      <c r="A1606" t="s">
        <v>1631</v>
      </c>
      <c r="B1606">
        <v>1978</v>
      </c>
      <c r="C1606" t="s">
        <v>25</v>
      </c>
      <c r="D1606">
        <v>19</v>
      </c>
      <c r="E1606">
        <v>2</v>
      </c>
      <c r="F1606">
        <v>13874.89</v>
      </c>
      <c r="G1606" t="s">
        <v>6</v>
      </c>
      <c r="H1606" t="s">
        <v>11</v>
      </c>
      <c r="I1606" t="s">
        <v>18</v>
      </c>
      <c r="J1606" t="s">
        <v>25</v>
      </c>
      <c r="K1606">
        <f t="shared" si="100"/>
        <v>1978</v>
      </c>
      <c r="L1606" t="s">
        <v>6</v>
      </c>
      <c r="M1606" t="s">
        <v>11</v>
      </c>
      <c r="N1606" t="str">
        <f t="shared" si="101"/>
        <v>R1012</v>
      </c>
      <c r="O1606" t="str">
        <f t="shared" si="102"/>
        <v>19-Dec-1978</v>
      </c>
      <c r="P1606" s="10">
        <v>28843</v>
      </c>
      <c r="Q1606" s="13">
        <v>13874.89</v>
      </c>
      <c r="R1606" s="10">
        <v>45085</v>
      </c>
      <c r="S1606" t="str">
        <f t="shared" si="103"/>
        <v>44</v>
      </c>
    </row>
    <row r="1607" spans="1:19" x14ac:dyDescent="0.3">
      <c r="A1607" t="s">
        <v>1632</v>
      </c>
      <c r="B1607">
        <v>1959</v>
      </c>
      <c r="C1607" t="s">
        <v>31</v>
      </c>
      <c r="D1607">
        <v>5</v>
      </c>
      <c r="E1607">
        <v>0</v>
      </c>
      <c r="F1607">
        <v>13880.95</v>
      </c>
      <c r="G1607" t="s">
        <v>6</v>
      </c>
      <c r="H1607" t="s">
        <v>6</v>
      </c>
      <c r="I1607" t="s">
        <v>36</v>
      </c>
      <c r="J1607" t="s">
        <v>31</v>
      </c>
      <c r="K1607">
        <f t="shared" si="100"/>
        <v>1959</v>
      </c>
      <c r="L1607" t="s">
        <v>6</v>
      </c>
      <c r="M1607" t="s">
        <v>6</v>
      </c>
      <c r="N1607" t="str">
        <f t="shared" si="101"/>
        <v>R1011</v>
      </c>
      <c r="O1607" t="str">
        <f t="shared" si="102"/>
        <v>5-Oct-1959</v>
      </c>
      <c r="P1607" s="10">
        <v>21828</v>
      </c>
      <c r="Q1607" s="13">
        <v>13880.95</v>
      </c>
      <c r="R1607" s="10">
        <v>45085</v>
      </c>
      <c r="S1607" t="str">
        <f t="shared" si="103"/>
        <v>63</v>
      </c>
    </row>
    <row r="1608" spans="1:19" x14ac:dyDescent="0.3">
      <c r="A1608" t="s">
        <v>1633</v>
      </c>
      <c r="B1608">
        <v>1985</v>
      </c>
      <c r="C1608" t="s">
        <v>15</v>
      </c>
      <c r="D1608">
        <v>25</v>
      </c>
      <c r="E1608">
        <v>3</v>
      </c>
      <c r="F1608">
        <v>13886.4</v>
      </c>
      <c r="G1608" t="s">
        <v>6</v>
      </c>
      <c r="H1608" t="s">
        <v>6</v>
      </c>
      <c r="I1608" t="s">
        <v>18</v>
      </c>
      <c r="J1608" t="s">
        <v>15</v>
      </c>
      <c r="K1608">
        <f t="shared" si="100"/>
        <v>1985</v>
      </c>
      <c r="L1608" t="s">
        <v>6</v>
      </c>
      <c r="M1608" t="s">
        <v>6</v>
      </c>
      <c r="N1608" t="str">
        <f t="shared" si="101"/>
        <v>R1012</v>
      </c>
      <c r="O1608" t="str">
        <f t="shared" si="102"/>
        <v>25-Sep-1985</v>
      </c>
      <c r="P1608" s="10">
        <v>31315</v>
      </c>
      <c r="Q1608" s="13">
        <v>13886.4</v>
      </c>
      <c r="R1608" s="10">
        <v>45085</v>
      </c>
      <c r="S1608" t="str">
        <f t="shared" si="103"/>
        <v>37</v>
      </c>
    </row>
    <row r="1609" spans="1:19" x14ac:dyDescent="0.3">
      <c r="A1609" t="s">
        <v>1634</v>
      </c>
      <c r="B1609">
        <v>1959</v>
      </c>
      <c r="C1609" t="s">
        <v>25</v>
      </c>
      <c r="D1609">
        <v>29</v>
      </c>
      <c r="E1609">
        <v>0</v>
      </c>
      <c r="F1609">
        <v>13887.2</v>
      </c>
      <c r="G1609" t="s">
        <v>6</v>
      </c>
      <c r="H1609" t="s">
        <v>7</v>
      </c>
      <c r="I1609" t="s">
        <v>8</v>
      </c>
      <c r="J1609" t="s">
        <v>25</v>
      </c>
      <c r="K1609">
        <f t="shared" si="100"/>
        <v>1959</v>
      </c>
      <c r="L1609" t="s">
        <v>6</v>
      </c>
      <c r="M1609" t="s">
        <v>7</v>
      </c>
      <c r="N1609" t="str">
        <f t="shared" si="101"/>
        <v>R1013</v>
      </c>
      <c r="O1609" t="str">
        <f t="shared" si="102"/>
        <v>29-Dec-1959</v>
      </c>
      <c r="P1609" s="10">
        <v>21913</v>
      </c>
      <c r="Q1609" s="13">
        <v>13887.2</v>
      </c>
      <c r="R1609" s="10">
        <v>45085</v>
      </c>
      <c r="S1609" t="str">
        <f t="shared" si="103"/>
        <v>63</v>
      </c>
    </row>
    <row r="1610" spans="1:19" x14ac:dyDescent="0.3">
      <c r="A1610" t="s">
        <v>1635</v>
      </c>
      <c r="B1610">
        <v>1959</v>
      </c>
      <c r="C1610" t="s">
        <v>5</v>
      </c>
      <c r="D1610">
        <v>7</v>
      </c>
      <c r="E1610">
        <v>0</v>
      </c>
      <c r="F1610">
        <v>13887.97</v>
      </c>
      <c r="G1610" t="s">
        <v>6</v>
      </c>
      <c r="H1610" t="s">
        <v>6</v>
      </c>
      <c r="I1610" t="s">
        <v>8</v>
      </c>
      <c r="J1610" t="s">
        <v>5</v>
      </c>
      <c r="K1610">
        <f t="shared" si="100"/>
        <v>1959</v>
      </c>
      <c r="L1610" t="s">
        <v>6</v>
      </c>
      <c r="M1610" t="s">
        <v>6</v>
      </c>
      <c r="N1610" t="str">
        <f t="shared" si="101"/>
        <v>R1013</v>
      </c>
      <c r="O1610" t="str">
        <f t="shared" si="102"/>
        <v>7-Jul-1959</v>
      </c>
      <c r="P1610" s="10">
        <v>21738</v>
      </c>
      <c r="Q1610" s="13">
        <v>13887.97</v>
      </c>
      <c r="R1610" s="10">
        <v>45085</v>
      </c>
      <c r="S1610" t="str">
        <f t="shared" si="103"/>
        <v>63</v>
      </c>
    </row>
    <row r="1611" spans="1:19" x14ac:dyDescent="0.3">
      <c r="A1611" t="s">
        <v>1636</v>
      </c>
      <c r="B1611">
        <v>1962</v>
      </c>
      <c r="C1611" t="s">
        <v>5</v>
      </c>
      <c r="D1611">
        <v>27</v>
      </c>
      <c r="E1611">
        <v>3</v>
      </c>
      <c r="F1611">
        <v>13919.82</v>
      </c>
      <c r="G1611" t="s">
        <v>6</v>
      </c>
      <c r="H1611" t="s">
        <v>6</v>
      </c>
      <c r="I1611" t="s">
        <v>8</v>
      </c>
      <c r="J1611" t="s">
        <v>5</v>
      </c>
      <c r="K1611">
        <f t="shared" si="100"/>
        <v>1962</v>
      </c>
      <c r="L1611" t="s">
        <v>6</v>
      </c>
      <c r="M1611" t="s">
        <v>6</v>
      </c>
      <c r="N1611" t="str">
        <f t="shared" si="101"/>
        <v>R1013</v>
      </c>
      <c r="O1611" t="str">
        <f t="shared" si="102"/>
        <v>27-Jul-1962</v>
      </c>
      <c r="P1611" s="10">
        <v>22854</v>
      </c>
      <c r="Q1611" s="13">
        <v>13919.82</v>
      </c>
      <c r="R1611" s="10">
        <v>45085</v>
      </c>
      <c r="S1611" t="str">
        <f t="shared" si="103"/>
        <v>60</v>
      </c>
    </row>
    <row r="1612" spans="1:19" x14ac:dyDescent="0.3">
      <c r="A1612" t="s">
        <v>1637</v>
      </c>
      <c r="B1612">
        <v>1960</v>
      </c>
      <c r="C1612" t="s">
        <v>13</v>
      </c>
      <c r="D1612">
        <v>18</v>
      </c>
      <c r="E1612">
        <v>1</v>
      </c>
      <c r="F1612">
        <v>13937.67</v>
      </c>
      <c r="G1612" t="s">
        <v>6</v>
      </c>
      <c r="H1612" t="s">
        <v>11</v>
      </c>
      <c r="I1612" t="s">
        <v>18</v>
      </c>
      <c r="J1612" t="s">
        <v>13</v>
      </c>
      <c r="K1612">
        <f t="shared" si="100"/>
        <v>1960</v>
      </c>
      <c r="L1612" t="s">
        <v>6</v>
      </c>
      <c r="M1612" t="s">
        <v>11</v>
      </c>
      <c r="N1612" t="str">
        <f t="shared" si="101"/>
        <v>R1012</v>
      </c>
      <c r="O1612" t="str">
        <f t="shared" si="102"/>
        <v>18-Jun-1960</v>
      </c>
      <c r="P1612" s="10">
        <v>22085</v>
      </c>
      <c r="Q1612" s="13">
        <v>13937.67</v>
      </c>
      <c r="R1612" s="10">
        <v>45085</v>
      </c>
      <c r="S1612" t="str">
        <f t="shared" si="103"/>
        <v>62</v>
      </c>
    </row>
    <row r="1613" spans="1:19" x14ac:dyDescent="0.3">
      <c r="A1613" t="s">
        <v>1638</v>
      </c>
      <c r="B1613">
        <v>1959</v>
      </c>
      <c r="C1613" t="s">
        <v>29</v>
      </c>
      <c r="D1613">
        <v>29</v>
      </c>
      <c r="E1613">
        <v>0</v>
      </c>
      <c r="F1613">
        <v>13974.46</v>
      </c>
      <c r="G1613" t="s">
        <v>6</v>
      </c>
      <c r="H1613" t="s">
        <v>6</v>
      </c>
      <c r="I1613" t="s">
        <v>160</v>
      </c>
      <c r="J1613" t="s">
        <v>29</v>
      </c>
      <c r="K1613">
        <f t="shared" si="100"/>
        <v>1959</v>
      </c>
      <c r="L1613" t="s">
        <v>6</v>
      </c>
      <c r="M1613" t="s">
        <v>6</v>
      </c>
      <c r="N1613" t="str">
        <f t="shared" si="101"/>
        <v>R1019</v>
      </c>
      <c r="O1613" t="str">
        <f t="shared" si="102"/>
        <v>29-Aug-1959</v>
      </c>
      <c r="P1613" s="10">
        <v>21791</v>
      </c>
      <c r="Q1613" s="13">
        <v>13974.46</v>
      </c>
      <c r="R1613" s="10">
        <v>45085</v>
      </c>
      <c r="S1613" t="str">
        <f t="shared" si="103"/>
        <v>63</v>
      </c>
    </row>
    <row r="1614" spans="1:19" x14ac:dyDescent="0.3">
      <c r="A1614" t="s">
        <v>1639</v>
      </c>
      <c r="B1614">
        <v>1990</v>
      </c>
      <c r="C1614" t="s">
        <v>5</v>
      </c>
      <c r="D1614">
        <v>13</v>
      </c>
      <c r="E1614">
        <v>3</v>
      </c>
      <c r="F1614">
        <v>13979.45</v>
      </c>
      <c r="G1614" t="s">
        <v>6</v>
      </c>
      <c r="H1614" t="s">
        <v>11</v>
      </c>
      <c r="I1614" t="s">
        <v>243</v>
      </c>
      <c r="J1614" t="s">
        <v>5</v>
      </c>
      <c r="K1614">
        <f t="shared" si="100"/>
        <v>1990</v>
      </c>
      <c r="L1614" t="s">
        <v>6</v>
      </c>
      <c r="M1614" t="s">
        <v>11</v>
      </c>
      <c r="N1614" t="str">
        <f t="shared" si="101"/>
        <v>R1023</v>
      </c>
      <c r="O1614" t="str">
        <f t="shared" si="102"/>
        <v>13-Jul-1990</v>
      </c>
      <c r="P1614" s="10">
        <v>33067</v>
      </c>
      <c r="Q1614" s="13">
        <v>13979.45</v>
      </c>
      <c r="R1614" s="10">
        <v>45085</v>
      </c>
      <c r="S1614" t="str">
        <f t="shared" si="103"/>
        <v>32</v>
      </c>
    </row>
    <row r="1615" spans="1:19" x14ac:dyDescent="0.3">
      <c r="A1615" t="s">
        <v>1640</v>
      </c>
      <c r="B1615">
        <v>1959</v>
      </c>
      <c r="C1615" t="s">
        <v>15</v>
      </c>
      <c r="D1615">
        <v>6</v>
      </c>
      <c r="E1615">
        <v>0</v>
      </c>
      <c r="F1615">
        <v>13981.85</v>
      </c>
      <c r="G1615" t="s">
        <v>6</v>
      </c>
      <c r="H1615" t="s">
        <v>11</v>
      </c>
      <c r="I1615" t="s">
        <v>162</v>
      </c>
      <c r="J1615" t="s">
        <v>15</v>
      </c>
      <c r="K1615">
        <f t="shared" si="100"/>
        <v>1959</v>
      </c>
      <c r="L1615" t="s">
        <v>6</v>
      </c>
      <c r="M1615" t="s">
        <v>11</v>
      </c>
      <c r="N1615" t="str">
        <f t="shared" si="101"/>
        <v>R1016</v>
      </c>
      <c r="O1615" t="str">
        <f t="shared" si="102"/>
        <v>6-Sep-1959</v>
      </c>
      <c r="P1615" s="10">
        <v>21799</v>
      </c>
      <c r="Q1615" s="13">
        <v>13981.85</v>
      </c>
      <c r="R1615" s="10">
        <v>45085</v>
      </c>
      <c r="S1615" t="str">
        <f t="shared" si="103"/>
        <v>63</v>
      </c>
    </row>
    <row r="1616" spans="1:19" x14ac:dyDescent="0.3">
      <c r="A1616" t="s">
        <v>1641</v>
      </c>
      <c r="B1616">
        <v>1963</v>
      </c>
      <c r="C1616" t="s">
        <v>25</v>
      </c>
      <c r="D1616">
        <v>23</v>
      </c>
      <c r="E1616">
        <v>3</v>
      </c>
      <c r="F1616">
        <v>14001.13</v>
      </c>
      <c r="G1616" t="s">
        <v>6</v>
      </c>
      <c r="H1616" t="s">
        <v>11</v>
      </c>
      <c r="I1616" t="s">
        <v>8</v>
      </c>
      <c r="J1616" t="s">
        <v>25</v>
      </c>
      <c r="K1616">
        <f t="shared" si="100"/>
        <v>1963</v>
      </c>
      <c r="L1616" t="s">
        <v>6</v>
      </c>
      <c r="M1616" t="s">
        <v>11</v>
      </c>
      <c r="N1616" t="str">
        <f t="shared" si="101"/>
        <v>R1013</v>
      </c>
      <c r="O1616" t="str">
        <f t="shared" si="102"/>
        <v>23-Dec-1963</v>
      </c>
      <c r="P1616" s="10">
        <v>23368</v>
      </c>
      <c r="Q1616" s="13">
        <v>14001.13</v>
      </c>
      <c r="R1616" s="10">
        <v>45085</v>
      </c>
      <c r="S1616" t="str">
        <f t="shared" si="103"/>
        <v>59</v>
      </c>
    </row>
    <row r="1617" spans="1:19" x14ac:dyDescent="0.3">
      <c r="A1617" t="s">
        <v>1642</v>
      </c>
      <c r="B1617">
        <v>1963</v>
      </c>
      <c r="C1617" t="s">
        <v>5</v>
      </c>
      <c r="D1617">
        <v>6</v>
      </c>
      <c r="E1617">
        <v>3</v>
      </c>
      <c r="F1617">
        <v>14001.29</v>
      </c>
      <c r="G1617" t="s">
        <v>6</v>
      </c>
      <c r="H1617" t="s">
        <v>6</v>
      </c>
      <c r="I1617" t="s">
        <v>8</v>
      </c>
      <c r="J1617" t="s">
        <v>5</v>
      </c>
      <c r="K1617">
        <f t="shared" si="100"/>
        <v>1963</v>
      </c>
      <c r="L1617" t="s">
        <v>6</v>
      </c>
      <c r="M1617" t="s">
        <v>6</v>
      </c>
      <c r="N1617" t="str">
        <f t="shared" si="101"/>
        <v>R1013</v>
      </c>
      <c r="O1617" t="str">
        <f t="shared" si="102"/>
        <v>6-Jul-1963</v>
      </c>
      <c r="P1617" s="10">
        <v>23198</v>
      </c>
      <c r="Q1617" s="13">
        <v>14001.29</v>
      </c>
      <c r="R1617" s="10">
        <v>45085</v>
      </c>
      <c r="S1617" t="str">
        <f t="shared" si="103"/>
        <v>59</v>
      </c>
    </row>
    <row r="1618" spans="1:19" x14ac:dyDescent="0.3">
      <c r="A1618" t="s">
        <v>1643</v>
      </c>
      <c r="B1618">
        <v>1963</v>
      </c>
      <c r="C1618" t="s">
        <v>5</v>
      </c>
      <c r="D1618">
        <v>8</v>
      </c>
      <c r="E1618">
        <v>3</v>
      </c>
      <c r="F1618">
        <v>14007.22</v>
      </c>
      <c r="G1618" t="s">
        <v>6</v>
      </c>
      <c r="H1618" t="s">
        <v>7</v>
      </c>
      <c r="I1618" t="s">
        <v>36</v>
      </c>
      <c r="J1618" t="s">
        <v>5</v>
      </c>
      <c r="K1618">
        <f t="shared" si="100"/>
        <v>1963</v>
      </c>
      <c r="L1618" t="s">
        <v>6</v>
      </c>
      <c r="M1618" t="s">
        <v>7</v>
      </c>
      <c r="N1618" t="str">
        <f t="shared" si="101"/>
        <v>R1011</v>
      </c>
      <c r="O1618" t="str">
        <f t="shared" si="102"/>
        <v>8-Jul-1963</v>
      </c>
      <c r="P1618" s="10">
        <v>23200</v>
      </c>
      <c r="Q1618" s="13">
        <v>14007.22</v>
      </c>
      <c r="R1618" s="10">
        <v>45085</v>
      </c>
      <c r="S1618" t="str">
        <f t="shared" si="103"/>
        <v>59</v>
      </c>
    </row>
    <row r="1619" spans="1:19" x14ac:dyDescent="0.3">
      <c r="A1619" t="s">
        <v>1644</v>
      </c>
      <c r="B1619">
        <v>1960</v>
      </c>
      <c r="C1619" t="s">
        <v>10</v>
      </c>
      <c r="D1619">
        <v>8</v>
      </c>
      <c r="E1619">
        <v>0</v>
      </c>
      <c r="F1619">
        <v>14043.48</v>
      </c>
      <c r="G1619" t="s">
        <v>6</v>
      </c>
      <c r="H1619" t="s">
        <v>7</v>
      </c>
      <c r="I1619" t="s">
        <v>241</v>
      </c>
      <c r="J1619" t="s">
        <v>10</v>
      </c>
      <c r="K1619">
        <f t="shared" si="100"/>
        <v>1960</v>
      </c>
      <c r="L1619" t="s">
        <v>6</v>
      </c>
      <c r="M1619" t="s">
        <v>7</v>
      </c>
      <c r="N1619" t="str">
        <f t="shared" si="101"/>
        <v>R1024</v>
      </c>
      <c r="O1619" t="str">
        <f t="shared" si="102"/>
        <v>8-Nov-1960</v>
      </c>
      <c r="P1619" s="10">
        <v>22228</v>
      </c>
      <c r="Q1619" s="13">
        <v>14043.48</v>
      </c>
      <c r="R1619" s="10">
        <v>45085</v>
      </c>
      <c r="S1619" t="str">
        <f t="shared" si="103"/>
        <v>62</v>
      </c>
    </row>
    <row r="1620" spans="1:19" x14ac:dyDescent="0.3">
      <c r="A1620" t="s">
        <v>1645</v>
      </c>
      <c r="B1620">
        <v>1991</v>
      </c>
      <c r="C1620" t="s">
        <v>15</v>
      </c>
      <c r="D1620">
        <v>12</v>
      </c>
      <c r="E1620">
        <v>3</v>
      </c>
      <c r="F1620">
        <v>14081.93</v>
      </c>
      <c r="G1620" t="s">
        <v>6</v>
      </c>
      <c r="H1620" t="s">
        <v>7</v>
      </c>
      <c r="I1620" t="s">
        <v>18</v>
      </c>
      <c r="J1620" t="s">
        <v>15</v>
      </c>
      <c r="K1620">
        <f t="shared" si="100"/>
        <v>1991</v>
      </c>
      <c r="L1620" t="s">
        <v>6</v>
      </c>
      <c r="M1620" t="s">
        <v>7</v>
      </c>
      <c r="N1620" t="str">
        <f t="shared" si="101"/>
        <v>R1012</v>
      </c>
      <c r="O1620" t="str">
        <f t="shared" si="102"/>
        <v>12-Sep-1991</v>
      </c>
      <c r="P1620" s="10">
        <v>33493</v>
      </c>
      <c r="Q1620" s="13">
        <v>14081.93</v>
      </c>
      <c r="R1620" s="10">
        <v>45085</v>
      </c>
      <c r="S1620" t="str">
        <f t="shared" si="103"/>
        <v>31</v>
      </c>
    </row>
    <row r="1621" spans="1:19" x14ac:dyDescent="0.3">
      <c r="A1621" t="s">
        <v>1646</v>
      </c>
      <c r="B1621">
        <v>1976</v>
      </c>
      <c r="C1621" t="s">
        <v>15</v>
      </c>
      <c r="D1621">
        <v>26</v>
      </c>
      <c r="E1621">
        <v>2</v>
      </c>
      <c r="F1621">
        <v>14098.07</v>
      </c>
      <c r="G1621" t="s">
        <v>6</v>
      </c>
      <c r="H1621" t="s">
        <v>7</v>
      </c>
      <c r="I1621" t="s">
        <v>243</v>
      </c>
      <c r="J1621" t="s">
        <v>15</v>
      </c>
      <c r="K1621">
        <f t="shared" si="100"/>
        <v>1976</v>
      </c>
      <c r="L1621" t="s">
        <v>6</v>
      </c>
      <c r="M1621" t="s">
        <v>7</v>
      </c>
      <c r="N1621" t="str">
        <f t="shared" si="101"/>
        <v>R1023</v>
      </c>
      <c r="O1621" t="str">
        <f t="shared" si="102"/>
        <v>26-Sep-1976</v>
      </c>
      <c r="P1621" s="10">
        <v>28029</v>
      </c>
      <c r="Q1621" s="13">
        <v>14098.07</v>
      </c>
      <c r="R1621" s="10">
        <v>45085</v>
      </c>
      <c r="S1621" t="str">
        <f t="shared" si="103"/>
        <v>46</v>
      </c>
    </row>
    <row r="1622" spans="1:19" x14ac:dyDescent="0.3">
      <c r="A1622" t="s">
        <v>1647</v>
      </c>
      <c r="B1622">
        <v>1961</v>
      </c>
      <c r="C1622" t="s">
        <v>13</v>
      </c>
      <c r="D1622">
        <v>14</v>
      </c>
      <c r="E1622">
        <v>2</v>
      </c>
      <c r="F1622">
        <v>14119.62</v>
      </c>
      <c r="G1622" t="s">
        <v>6</v>
      </c>
      <c r="H1622" t="s">
        <v>11</v>
      </c>
      <c r="I1622" t="s">
        <v>18</v>
      </c>
      <c r="J1622" t="s">
        <v>13</v>
      </c>
      <c r="K1622">
        <f t="shared" si="100"/>
        <v>1961</v>
      </c>
      <c r="L1622" t="s">
        <v>6</v>
      </c>
      <c r="M1622" t="s">
        <v>11</v>
      </c>
      <c r="N1622" t="str">
        <f t="shared" si="101"/>
        <v>R1012</v>
      </c>
      <c r="O1622" t="str">
        <f t="shared" si="102"/>
        <v>14-Jun-1961</v>
      </c>
      <c r="P1622" s="10">
        <v>22446</v>
      </c>
      <c r="Q1622" s="13">
        <v>14119.62</v>
      </c>
      <c r="R1622" s="10">
        <v>45085</v>
      </c>
      <c r="S1622" t="str">
        <f t="shared" si="103"/>
        <v>61</v>
      </c>
    </row>
    <row r="1623" spans="1:19" x14ac:dyDescent="0.3">
      <c r="A1623" t="s">
        <v>1648</v>
      </c>
      <c r="B1623">
        <v>2004</v>
      </c>
      <c r="C1623" t="s">
        <v>5</v>
      </c>
      <c r="D1623">
        <v>6</v>
      </c>
      <c r="E1623">
        <v>0</v>
      </c>
      <c r="F1623">
        <v>14133.04</v>
      </c>
      <c r="G1623" t="s">
        <v>6</v>
      </c>
      <c r="H1623" t="s">
        <v>7</v>
      </c>
      <c r="I1623" t="s">
        <v>8</v>
      </c>
      <c r="J1623" t="s">
        <v>5</v>
      </c>
      <c r="K1623">
        <f t="shared" si="100"/>
        <v>2004</v>
      </c>
      <c r="L1623" t="s">
        <v>6</v>
      </c>
      <c r="M1623" t="s">
        <v>7</v>
      </c>
      <c r="N1623" t="str">
        <f t="shared" si="101"/>
        <v>R1013</v>
      </c>
      <c r="O1623" t="str">
        <f t="shared" si="102"/>
        <v>6-Jul-2004</v>
      </c>
      <c r="P1623" s="10">
        <v>38174</v>
      </c>
      <c r="Q1623" s="13">
        <v>14133.04</v>
      </c>
      <c r="R1623" s="10">
        <v>45085</v>
      </c>
      <c r="S1623" t="str">
        <f t="shared" si="103"/>
        <v>18</v>
      </c>
    </row>
    <row r="1624" spans="1:19" x14ac:dyDescent="0.3">
      <c r="A1624" t="s">
        <v>1649</v>
      </c>
      <c r="B1624">
        <v>1984</v>
      </c>
      <c r="C1624" t="s">
        <v>5</v>
      </c>
      <c r="D1624">
        <v>7</v>
      </c>
      <c r="E1624">
        <v>3</v>
      </c>
      <c r="F1624">
        <v>14152.46</v>
      </c>
      <c r="G1624" t="s">
        <v>6</v>
      </c>
      <c r="H1624" t="s">
        <v>11</v>
      </c>
      <c r="I1624" t="s">
        <v>18</v>
      </c>
      <c r="J1624" t="s">
        <v>5</v>
      </c>
      <c r="K1624">
        <f t="shared" si="100"/>
        <v>1984</v>
      </c>
      <c r="L1624" t="s">
        <v>6</v>
      </c>
      <c r="M1624" t="s">
        <v>11</v>
      </c>
      <c r="N1624" t="str">
        <f t="shared" si="101"/>
        <v>R1012</v>
      </c>
      <c r="O1624" t="str">
        <f t="shared" si="102"/>
        <v>7-Jul-1984</v>
      </c>
      <c r="P1624" s="10">
        <v>30870</v>
      </c>
      <c r="Q1624" s="13">
        <v>14152.46</v>
      </c>
      <c r="R1624" s="10">
        <v>45085</v>
      </c>
      <c r="S1624" t="str">
        <f t="shared" si="103"/>
        <v>38</v>
      </c>
    </row>
    <row r="1625" spans="1:19" x14ac:dyDescent="0.3">
      <c r="A1625" t="s">
        <v>1650</v>
      </c>
      <c r="B1625">
        <v>1968</v>
      </c>
      <c r="C1625" t="s">
        <v>25</v>
      </c>
      <c r="D1625">
        <v>25</v>
      </c>
      <c r="E1625">
        <v>0</v>
      </c>
      <c r="F1625">
        <v>14193.55</v>
      </c>
      <c r="G1625" t="s">
        <v>6</v>
      </c>
      <c r="H1625" t="s">
        <v>11</v>
      </c>
      <c r="I1625" t="s">
        <v>529</v>
      </c>
      <c r="J1625" t="s">
        <v>25</v>
      </c>
      <c r="K1625">
        <f t="shared" si="100"/>
        <v>1968</v>
      </c>
      <c r="L1625" t="s">
        <v>6</v>
      </c>
      <c r="M1625" t="s">
        <v>11</v>
      </c>
      <c r="N1625" t="str">
        <f t="shared" si="101"/>
        <v>R1026</v>
      </c>
      <c r="O1625" t="str">
        <f t="shared" si="102"/>
        <v>25-Dec-1968</v>
      </c>
      <c r="P1625" s="10">
        <v>25197</v>
      </c>
      <c r="Q1625" s="13">
        <v>14193.55</v>
      </c>
      <c r="R1625" s="10">
        <v>45085</v>
      </c>
      <c r="S1625" t="str">
        <f t="shared" si="103"/>
        <v>54</v>
      </c>
    </row>
    <row r="1626" spans="1:19" x14ac:dyDescent="0.3">
      <c r="A1626" t="s">
        <v>1651</v>
      </c>
      <c r="B1626">
        <v>1983</v>
      </c>
      <c r="C1626" t="s">
        <v>10</v>
      </c>
      <c r="D1626">
        <v>17</v>
      </c>
      <c r="E1626">
        <v>3</v>
      </c>
      <c r="F1626">
        <v>14209.4</v>
      </c>
      <c r="G1626" t="s">
        <v>6</v>
      </c>
      <c r="H1626" t="s">
        <v>11</v>
      </c>
      <c r="I1626" t="s">
        <v>529</v>
      </c>
      <c r="J1626" t="s">
        <v>10</v>
      </c>
      <c r="K1626">
        <f t="shared" si="100"/>
        <v>1983</v>
      </c>
      <c r="L1626" t="s">
        <v>6</v>
      </c>
      <c r="M1626" t="s">
        <v>11</v>
      </c>
      <c r="N1626" t="str">
        <f t="shared" si="101"/>
        <v>R1026</v>
      </c>
      <c r="O1626" t="str">
        <f t="shared" si="102"/>
        <v>17-Nov-1983</v>
      </c>
      <c r="P1626" s="10">
        <v>30637</v>
      </c>
      <c r="Q1626" s="13">
        <v>14209.4</v>
      </c>
      <c r="R1626" s="10">
        <v>45085</v>
      </c>
      <c r="S1626" t="str">
        <f t="shared" si="103"/>
        <v>39</v>
      </c>
    </row>
    <row r="1627" spans="1:19" x14ac:dyDescent="0.3">
      <c r="A1627" t="s">
        <v>1652</v>
      </c>
      <c r="B1627">
        <v>1958</v>
      </c>
      <c r="C1627" t="s">
        <v>15</v>
      </c>
      <c r="D1627">
        <v>21</v>
      </c>
      <c r="E1627">
        <v>0</v>
      </c>
      <c r="F1627">
        <v>14210.54</v>
      </c>
      <c r="G1627" t="s">
        <v>6</v>
      </c>
      <c r="H1627" t="s">
        <v>6</v>
      </c>
      <c r="I1627" t="s">
        <v>18</v>
      </c>
      <c r="J1627" t="s">
        <v>15</v>
      </c>
      <c r="K1627">
        <f t="shared" si="100"/>
        <v>1958</v>
      </c>
      <c r="L1627" t="s">
        <v>6</v>
      </c>
      <c r="M1627" t="s">
        <v>6</v>
      </c>
      <c r="N1627" t="str">
        <f t="shared" si="101"/>
        <v>R1012</v>
      </c>
      <c r="O1627" t="str">
        <f t="shared" si="102"/>
        <v>21-Sep-1958</v>
      </c>
      <c r="P1627" s="10">
        <v>21449</v>
      </c>
      <c r="Q1627" s="13">
        <v>14210.54</v>
      </c>
      <c r="R1627" s="10">
        <v>45085</v>
      </c>
      <c r="S1627" t="str">
        <f t="shared" si="103"/>
        <v>64</v>
      </c>
    </row>
    <row r="1628" spans="1:19" x14ac:dyDescent="0.3">
      <c r="A1628" t="s">
        <v>1653</v>
      </c>
      <c r="B1628">
        <v>1961</v>
      </c>
      <c r="C1628" t="s">
        <v>15</v>
      </c>
      <c r="D1628">
        <v>25</v>
      </c>
      <c r="E1628">
        <v>2</v>
      </c>
      <c r="F1628">
        <v>14235.07</v>
      </c>
      <c r="G1628" t="s">
        <v>6</v>
      </c>
      <c r="H1628" t="s">
        <v>11</v>
      </c>
      <c r="I1628" t="s">
        <v>36</v>
      </c>
      <c r="J1628" t="s">
        <v>15</v>
      </c>
      <c r="K1628">
        <f t="shared" si="100"/>
        <v>1961</v>
      </c>
      <c r="L1628" t="s">
        <v>6</v>
      </c>
      <c r="M1628" t="s">
        <v>11</v>
      </c>
      <c r="N1628" t="str">
        <f t="shared" si="101"/>
        <v>R1011</v>
      </c>
      <c r="O1628" t="str">
        <f t="shared" si="102"/>
        <v>25-Sep-1961</v>
      </c>
      <c r="P1628" s="10">
        <v>22549</v>
      </c>
      <c r="Q1628" s="13">
        <v>14235.07</v>
      </c>
      <c r="R1628" s="10">
        <v>45085</v>
      </c>
      <c r="S1628" t="str">
        <f t="shared" si="103"/>
        <v>61</v>
      </c>
    </row>
    <row r="1629" spans="1:19" x14ac:dyDescent="0.3">
      <c r="A1629" t="s">
        <v>1654</v>
      </c>
      <c r="B1629">
        <v>1959</v>
      </c>
      <c r="C1629" t="s">
        <v>31</v>
      </c>
      <c r="D1629">
        <v>10</v>
      </c>
      <c r="E1629">
        <v>0</v>
      </c>
      <c r="F1629">
        <v>14254.61</v>
      </c>
      <c r="G1629" t="s">
        <v>6</v>
      </c>
      <c r="H1629" t="s">
        <v>11</v>
      </c>
      <c r="I1629" t="s">
        <v>18</v>
      </c>
      <c r="J1629" t="s">
        <v>31</v>
      </c>
      <c r="K1629">
        <f t="shared" si="100"/>
        <v>1959</v>
      </c>
      <c r="L1629" t="s">
        <v>6</v>
      </c>
      <c r="M1629" t="s">
        <v>11</v>
      </c>
      <c r="N1629" t="str">
        <f t="shared" si="101"/>
        <v>R1012</v>
      </c>
      <c r="O1629" t="str">
        <f t="shared" si="102"/>
        <v>10-Oct-1959</v>
      </c>
      <c r="P1629" s="10">
        <v>21833</v>
      </c>
      <c r="Q1629" s="13">
        <v>14254.61</v>
      </c>
      <c r="R1629" s="10">
        <v>45085</v>
      </c>
      <c r="S1629" t="str">
        <f t="shared" si="103"/>
        <v>63</v>
      </c>
    </row>
    <row r="1630" spans="1:19" x14ac:dyDescent="0.3">
      <c r="A1630" t="s">
        <v>1655</v>
      </c>
      <c r="B1630">
        <v>1959</v>
      </c>
      <c r="C1630" t="s">
        <v>10</v>
      </c>
      <c r="D1630">
        <v>8</v>
      </c>
      <c r="E1630">
        <v>0</v>
      </c>
      <c r="F1630">
        <v>14256.19</v>
      </c>
      <c r="G1630" t="s">
        <v>6</v>
      </c>
      <c r="H1630" t="s">
        <v>7</v>
      </c>
      <c r="I1630" t="s">
        <v>18</v>
      </c>
      <c r="J1630" t="s">
        <v>10</v>
      </c>
      <c r="K1630">
        <f t="shared" si="100"/>
        <v>1959</v>
      </c>
      <c r="L1630" t="s">
        <v>6</v>
      </c>
      <c r="M1630" t="s">
        <v>7</v>
      </c>
      <c r="N1630" t="str">
        <f t="shared" si="101"/>
        <v>R1012</v>
      </c>
      <c r="O1630" t="str">
        <f t="shared" si="102"/>
        <v>8-Nov-1959</v>
      </c>
      <c r="P1630" s="10">
        <v>21862</v>
      </c>
      <c r="Q1630" s="13">
        <v>14256.19</v>
      </c>
      <c r="R1630" s="10">
        <v>45085</v>
      </c>
      <c r="S1630" t="str">
        <f t="shared" si="103"/>
        <v>63</v>
      </c>
    </row>
    <row r="1631" spans="1:19" x14ac:dyDescent="0.3">
      <c r="A1631" t="s">
        <v>1656</v>
      </c>
      <c r="B1631">
        <v>1974</v>
      </c>
      <c r="C1631" t="s">
        <v>25</v>
      </c>
      <c r="D1631">
        <v>26</v>
      </c>
      <c r="E1631">
        <v>0</v>
      </c>
      <c r="F1631">
        <v>14256.79</v>
      </c>
      <c r="G1631" t="s">
        <v>6</v>
      </c>
      <c r="H1631" t="s">
        <v>6</v>
      </c>
      <c r="I1631" t="s">
        <v>529</v>
      </c>
      <c r="J1631" t="s">
        <v>25</v>
      </c>
      <c r="K1631">
        <f t="shared" si="100"/>
        <v>1974</v>
      </c>
      <c r="L1631" t="s">
        <v>6</v>
      </c>
      <c r="M1631" t="s">
        <v>6</v>
      </c>
      <c r="N1631" t="str">
        <f t="shared" si="101"/>
        <v>R1026</v>
      </c>
      <c r="O1631" t="str">
        <f t="shared" si="102"/>
        <v>26-Dec-1974</v>
      </c>
      <c r="P1631" s="10">
        <v>27389</v>
      </c>
      <c r="Q1631" s="13">
        <v>14256.79</v>
      </c>
      <c r="R1631" s="10">
        <v>45085</v>
      </c>
      <c r="S1631" t="str">
        <f t="shared" si="103"/>
        <v>48</v>
      </c>
    </row>
    <row r="1632" spans="1:19" x14ac:dyDescent="0.3">
      <c r="A1632" t="s">
        <v>1657</v>
      </c>
      <c r="B1632">
        <v>1972</v>
      </c>
      <c r="C1632" t="s">
        <v>5</v>
      </c>
      <c r="D1632">
        <v>13</v>
      </c>
      <c r="E1632">
        <v>0</v>
      </c>
      <c r="F1632">
        <v>14258.33</v>
      </c>
      <c r="G1632" t="s">
        <v>6</v>
      </c>
      <c r="H1632" t="s">
        <v>6</v>
      </c>
      <c r="I1632" t="s">
        <v>529</v>
      </c>
      <c r="J1632" t="s">
        <v>5</v>
      </c>
      <c r="K1632">
        <f t="shared" si="100"/>
        <v>1972</v>
      </c>
      <c r="L1632" t="s">
        <v>6</v>
      </c>
      <c r="M1632" t="s">
        <v>6</v>
      </c>
      <c r="N1632" t="str">
        <f t="shared" si="101"/>
        <v>R1026</v>
      </c>
      <c r="O1632" t="str">
        <f t="shared" si="102"/>
        <v>13-Jul-1972</v>
      </c>
      <c r="P1632" s="10">
        <v>26493</v>
      </c>
      <c r="Q1632" s="13">
        <v>14258.33</v>
      </c>
      <c r="R1632" s="10">
        <v>45085</v>
      </c>
      <c r="S1632" t="str">
        <f t="shared" si="103"/>
        <v>50</v>
      </c>
    </row>
    <row r="1633" spans="1:19" x14ac:dyDescent="0.3">
      <c r="A1633" t="s">
        <v>1658</v>
      </c>
      <c r="B1633">
        <v>2004</v>
      </c>
      <c r="C1633" t="s">
        <v>15</v>
      </c>
      <c r="D1633">
        <v>6</v>
      </c>
      <c r="E1633">
        <v>0</v>
      </c>
      <c r="F1633">
        <v>14283.46</v>
      </c>
      <c r="G1633" t="s">
        <v>6</v>
      </c>
      <c r="H1633" t="s">
        <v>6</v>
      </c>
      <c r="I1633" t="s">
        <v>241</v>
      </c>
      <c r="J1633" t="s">
        <v>15</v>
      </c>
      <c r="K1633">
        <f t="shared" si="100"/>
        <v>2004</v>
      </c>
      <c r="L1633" t="s">
        <v>6</v>
      </c>
      <c r="M1633" t="s">
        <v>6</v>
      </c>
      <c r="N1633" t="str">
        <f t="shared" si="101"/>
        <v>R1024</v>
      </c>
      <c r="O1633" t="str">
        <f t="shared" si="102"/>
        <v>6-Sep-2004</v>
      </c>
      <c r="P1633" s="10">
        <v>38236</v>
      </c>
      <c r="Q1633" s="13">
        <v>14283.46</v>
      </c>
      <c r="R1633" s="10">
        <v>45085</v>
      </c>
      <c r="S1633" t="str">
        <f t="shared" si="103"/>
        <v>18</v>
      </c>
    </row>
    <row r="1634" spans="1:19" x14ac:dyDescent="0.3">
      <c r="A1634" t="s">
        <v>1659</v>
      </c>
      <c r="B1634">
        <v>1968</v>
      </c>
      <c r="C1634" t="s">
        <v>25</v>
      </c>
      <c r="D1634">
        <v>15</v>
      </c>
      <c r="E1634">
        <v>0</v>
      </c>
      <c r="F1634">
        <v>14285.9</v>
      </c>
      <c r="G1634" t="s">
        <v>6</v>
      </c>
      <c r="H1634" t="s">
        <v>7</v>
      </c>
      <c r="I1634" t="s">
        <v>18</v>
      </c>
      <c r="J1634" t="s">
        <v>25</v>
      </c>
      <c r="K1634">
        <f t="shared" si="100"/>
        <v>1968</v>
      </c>
      <c r="L1634" t="s">
        <v>6</v>
      </c>
      <c r="M1634" t="s">
        <v>7</v>
      </c>
      <c r="N1634" t="str">
        <f t="shared" si="101"/>
        <v>R1012</v>
      </c>
      <c r="O1634" t="str">
        <f t="shared" si="102"/>
        <v>15-Dec-1968</v>
      </c>
      <c r="P1634" s="10">
        <v>25187</v>
      </c>
      <c r="Q1634" s="13">
        <v>14285.9</v>
      </c>
      <c r="R1634" s="10">
        <v>45085</v>
      </c>
      <c r="S1634" t="str">
        <f t="shared" si="103"/>
        <v>54</v>
      </c>
    </row>
    <row r="1635" spans="1:19" x14ac:dyDescent="0.3">
      <c r="A1635" t="s">
        <v>1660</v>
      </c>
      <c r="B1635">
        <v>1958</v>
      </c>
      <c r="C1635" t="s">
        <v>31</v>
      </c>
      <c r="D1635">
        <v>15</v>
      </c>
      <c r="E1635">
        <v>0</v>
      </c>
      <c r="F1635">
        <v>14313.85</v>
      </c>
      <c r="G1635" t="s">
        <v>6</v>
      </c>
      <c r="H1635" t="s">
        <v>7</v>
      </c>
      <c r="I1635" t="s">
        <v>8</v>
      </c>
      <c r="J1635" t="s">
        <v>31</v>
      </c>
      <c r="K1635">
        <f t="shared" si="100"/>
        <v>1958</v>
      </c>
      <c r="L1635" t="s">
        <v>6</v>
      </c>
      <c r="M1635" t="s">
        <v>7</v>
      </c>
      <c r="N1635" t="str">
        <f t="shared" si="101"/>
        <v>R1013</v>
      </c>
      <c r="O1635" t="str">
        <f t="shared" si="102"/>
        <v>15-Oct-1958</v>
      </c>
      <c r="P1635" s="10">
        <v>21473</v>
      </c>
      <c r="Q1635" s="13">
        <v>14313.85</v>
      </c>
      <c r="R1635" s="10">
        <v>45085</v>
      </c>
      <c r="S1635" t="str">
        <f t="shared" si="103"/>
        <v>64</v>
      </c>
    </row>
    <row r="1636" spans="1:19" x14ac:dyDescent="0.3">
      <c r="A1636" t="s">
        <v>1661</v>
      </c>
      <c r="B1636">
        <v>1958</v>
      </c>
      <c r="C1636" t="s">
        <v>5</v>
      </c>
      <c r="D1636">
        <v>10</v>
      </c>
      <c r="E1636">
        <v>0</v>
      </c>
      <c r="F1636">
        <v>14319.03</v>
      </c>
      <c r="G1636" t="s">
        <v>6</v>
      </c>
      <c r="H1636" t="s">
        <v>6</v>
      </c>
      <c r="I1636" t="s">
        <v>36</v>
      </c>
      <c r="J1636" t="s">
        <v>5</v>
      </c>
      <c r="K1636">
        <f t="shared" si="100"/>
        <v>1958</v>
      </c>
      <c r="L1636" t="s">
        <v>6</v>
      </c>
      <c r="M1636" t="s">
        <v>6</v>
      </c>
      <c r="N1636" t="str">
        <f t="shared" si="101"/>
        <v>R1011</v>
      </c>
      <c r="O1636" t="str">
        <f t="shared" si="102"/>
        <v>10-Jul-1958</v>
      </c>
      <c r="P1636" s="10">
        <v>21376</v>
      </c>
      <c r="Q1636" s="13">
        <v>14319.03</v>
      </c>
      <c r="R1636" s="10">
        <v>45085</v>
      </c>
      <c r="S1636" t="str">
        <f t="shared" si="103"/>
        <v>64</v>
      </c>
    </row>
    <row r="1637" spans="1:19" x14ac:dyDescent="0.3">
      <c r="A1637" t="s">
        <v>1662</v>
      </c>
      <c r="B1637">
        <v>1969</v>
      </c>
      <c r="C1637" t="s">
        <v>15</v>
      </c>
      <c r="D1637">
        <v>26</v>
      </c>
      <c r="E1637">
        <v>0</v>
      </c>
      <c r="F1637">
        <v>14337.91</v>
      </c>
      <c r="G1637" t="s">
        <v>6</v>
      </c>
      <c r="H1637" t="s">
        <v>7</v>
      </c>
      <c r="I1637" t="s">
        <v>626</v>
      </c>
      <c r="J1637" t="s">
        <v>15</v>
      </c>
      <c r="K1637">
        <f t="shared" si="100"/>
        <v>1969</v>
      </c>
      <c r="L1637" t="s">
        <v>6</v>
      </c>
      <c r="M1637" t="s">
        <v>7</v>
      </c>
      <c r="N1637" t="str">
        <f t="shared" si="101"/>
        <v>R1022</v>
      </c>
      <c r="O1637" t="str">
        <f t="shared" si="102"/>
        <v>26-Sep-1969</v>
      </c>
      <c r="P1637" s="10">
        <v>25472</v>
      </c>
      <c r="Q1637" s="13">
        <v>14337.91</v>
      </c>
      <c r="R1637" s="10">
        <v>45085</v>
      </c>
      <c r="S1637" t="str">
        <f t="shared" si="103"/>
        <v>53</v>
      </c>
    </row>
    <row r="1638" spans="1:19" x14ac:dyDescent="0.3">
      <c r="A1638" t="s">
        <v>1663</v>
      </c>
      <c r="B1638">
        <v>1959</v>
      </c>
      <c r="C1638" t="s">
        <v>25</v>
      </c>
      <c r="D1638">
        <v>24</v>
      </c>
      <c r="E1638">
        <v>1</v>
      </c>
      <c r="F1638">
        <v>14349.85</v>
      </c>
      <c r="G1638" t="s">
        <v>6</v>
      </c>
      <c r="H1638" t="s">
        <v>6</v>
      </c>
      <c r="I1638" t="s">
        <v>18</v>
      </c>
      <c r="J1638" t="s">
        <v>25</v>
      </c>
      <c r="K1638">
        <f t="shared" si="100"/>
        <v>1959</v>
      </c>
      <c r="L1638" t="s">
        <v>6</v>
      </c>
      <c r="M1638" t="s">
        <v>6</v>
      </c>
      <c r="N1638" t="str">
        <f t="shared" si="101"/>
        <v>R1012</v>
      </c>
      <c r="O1638" t="str">
        <f t="shared" si="102"/>
        <v>24-Dec-1959</v>
      </c>
      <c r="P1638" s="10">
        <v>21908</v>
      </c>
      <c r="Q1638" s="13">
        <v>14349.85</v>
      </c>
      <c r="R1638" s="10">
        <v>45085</v>
      </c>
      <c r="S1638" t="str">
        <f t="shared" si="103"/>
        <v>63</v>
      </c>
    </row>
    <row r="1639" spans="1:19" x14ac:dyDescent="0.3">
      <c r="A1639" t="s">
        <v>1664</v>
      </c>
      <c r="B1639">
        <v>1967</v>
      </c>
      <c r="C1639" t="s">
        <v>31</v>
      </c>
      <c r="D1639">
        <v>10</v>
      </c>
      <c r="E1639">
        <v>0</v>
      </c>
      <c r="F1639">
        <v>14355.43</v>
      </c>
      <c r="G1639" t="s">
        <v>6</v>
      </c>
      <c r="H1639" t="s">
        <v>11</v>
      </c>
      <c r="I1639" t="s">
        <v>529</v>
      </c>
      <c r="J1639" t="s">
        <v>31</v>
      </c>
      <c r="K1639">
        <f t="shared" si="100"/>
        <v>1967</v>
      </c>
      <c r="L1639" t="s">
        <v>6</v>
      </c>
      <c r="M1639" t="s">
        <v>11</v>
      </c>
      <c r="N1639" t="str">
        <f t="shared" si="101"/>
        <v>R1026</v>
      </c>
      <c r="O1639" t="str">
        <f t="shared" si="102"/>
        <v>10-Oct-1967</v>
      </c>
      <c r="P1639" s="10">
        <v>24755</v>
      </c>
      <c r="Q1639" s="13">
        <v>14355.43</v>
      </c>
      <c r="R1639" s="10">
        <v>45085</v>
      </c>
      <c r="S1639" t="str">
        <f t="shared" si="103"/>
        <v>55</v>
      </c>
    </row>
    <row r="1640" spans="1:19" x14ac:dyDescent="0.3">
      <c r="A1640" t="s">
        <v>1665</v>
      </c>
      <c r="B1640">
        <v>1988</v>
      </c>
      <c r="C1640" t="s">
        <v>10</v>
      </c>
      <c r="D1640">
        <v>16</v>
      </c>
      <c r="E1640">
        <v>1</v>
      </c>
      <c r="F1640">
        <v>14358.36</v>
      </c>
      <c r="G1640" t="s">
        <v>6</v>
      </c>
      <c r="H1640" t="s">
        <v>6</v>
      </c>
      <c r="I1640" t="s">
        <v>36</v>
      </c>
      <c r="J1640" t="s">
        <v>10</v>
      </c>
      <c r="K1640">
        <f t="shared" si="100"/>
        <v>1988</v>
      </c>
      <c r="L1640" t="s">
        <v>6</v>
      </c>
      <c r="M1640" t="s">
        <v>6</v>
      </c>
      <c r="N1640" t="str">
        <f t="shared" si="101"/>
        <v>R1011</v>
      </c>
      <c r="O1640" t="str">
        <f t="shared" si="102"/>
        <v>16-Nov-1988</v>
      </c>
      <c r="P1640" s="10">
        <v>32463</v>
      </c>
      <c r="Q1640" s="13">
        <v>14358.36</v>
      </c>
      <c r="R1640" s="10">
        <v>45085</v>
      </c>
      <c r="S1640" t="str">
        <f t="shared" si="103"/>
        <v>34</v>
      </c>
    </row>
    <row r="1641" spans="1:19" x14ac:dyDescent="0.3">
      <c r="A1641" t="s">
        <v>1666</v>
      </c>
      <c r="B1641">
        <v>1963</v>
      </c>
      <c r="C1641" t="s">
        <v>5</v>
      </c>
      <c r="D1641">
        <v>16</v>
      </c>
      <c r="E1641">
        <v>3</v>
      </c>
      <c r="F1641">
        <v>14382.71</v>
      </c>
      <c r="G1641" t="s">
        <v>6</v>
      </c>
      <c r="H1641" t="s">
        <v>6</v>
      </c>
      <c r="I1641" t="s">
        <v>18</v>
      </c>
      <c r="J1641" t="s">
        <v>5</v>
      </c>
      <c r="K1641">
        <f t="shared" si="100"/>
        <v>1963</v>
      </c>
      <c r="L1641" t="s">
        <v>6</v>
      </c>
      <c r="M1641" t="s">
        <v>6</v>
      </c>
      <c r="N1641" t="str">
        <f t="shared" si="101"/>
        <v>R1012</v>
      </c>
      <c r="O1641" t="str">
        <f t="shared" si="102"/>
        <v>16-Jul-1963</v>
      </c>
      <c r="P1641" s="10">
        <v>23208</v>
      </c>
      <c r="Q1641" s="13">
        <v>14382.71</v>
      </c>
      <c r="R1641" s="10">
        <v>45085</v>
      </c>
      <c r="S1641" t="str">
        <f t="shared" si="103"/>
        <v>59</v>
      </c>
    </row>
    <row r="1642" spans="1:19" x14ac:dyDescent="0.3">
      <c r="A1642" t="s">
        <v>1667</v>
      </c>
      <c r="B1642">
        <v>1965</v>
      </c>
      <c r="C1642" t="s">
        <v>13</v>
      </c>
      <c r="D1642">
        <v>22</v>
      </c>
      <c r="E1642">
        <v>4</v>
      </c>
      <c r="F1642">
        <v>14394.4</v>
      </c>
      <c r="G1642" t="s">
        <v>6</v>
      </c>
      <c r="H1642" t="s">
        <v>7</v>
      </c>
      <c r="I1642" t="s">
        <v>241</v>
      </c>
      <c r="J1642" t="s">
        <v>13</v>
      </c>
      <c r="K1642">
        <f t="shared" si="100"/>
        <v>1965</v>
      </c>
      <c r="L1642" t="s">
        <v>6</v>
      </c>
      <c r="M1642" t="s">
        <v>7</v>
      </c>
      <c r="N1642" t="str">
        <f t="shared" si="101"/>
        <v>R1024</v>
      </c>
      <c r="O1642" t="str">
        <f t="shared" si="102"/>
        <v>22-Jun-1965</v>
      </c>
      <c r="P1642" s="10">
        <v>23915</v>
      </c>
      <c r="Q1642" s="13">
        <v>14394.4</v>
      </c>
      <c r="R1642" s="10">
        <v>45085</v>
      </c>
      <c r="S1642" t="str">
        <f t="shared" si="103"/>
        <v>57</v>
      </c>
    </row>
    <row r="1643" spans="1:19" x14ac:dyDescent="0.3">
      <c r="A1643" t="s">
        <v>1668</v>
      </c>
      <c r="B1643">
        <v>1958</v>
      </c>
      <c r="C1643" t="s">
        <v>15</v>
      </c>
      <c r="D1643">
        <v>14</v>
      </c>
      <c r="E1643">
        <v>0</v>
      </c>
      <c r="F1643">
        <v>14394.56</v>
      </c>
      <c r="G1643" t="s">
        <v>6</v>
      </c>
      <c r="H1643" t="s">
        <v>11</v>
      </c>
      <c r="I1643" t="s">
        <v>164</v>
      </c>
      <c r="J1643" t="s">
        <v>15</v>
      </c>
      <c r="K1643">
        <f t="shared" si="100"/>
        <v>1958</v>
      </c>
      <c r="L1643" t="s">
        <v>6</v>
      </c>
      <c r="M1643" t="s">
        <v>11</v>
      </c>
      <c r="N1643" t="str">
        <f t="shared" si="101"/>
        <v>R1018</v>
      </c>
      <c r="O1643" t="str">
        <f t="shared" si="102"/>
        <v>14-Sep-1958</v>
      </c>
      <c r="P1643" s="10">
        <v>21442</v>
      </c>
      <c r="Q1643" s="13">
        <v>14394.56</v>
      </c>
      <c r="R1643" s="10">
        <v>45085</v>
      </c>
      <c r="S1643" t="str">
        <f t="shared" si="103"/>
        <v>64</v>
      </c>
    </row>
    <row r="1644" spans="1:19" x14ac:dyDescent="0.3">
      <c r="A1644" t="s">
        <v>1669</v>
      </c>
      <c r="B1644">
        <v>1958</v>
      </c>
      <c r="C1644" t="s">
        <v>5</v>
      </c>
      <c r="D1644">
        <v>29</v>
      </c>
      <c r="E1644">
        <v>0</v>
      </c>
      <c r="F1644">
        <v>14410.93</v>
      </c>
      <c r="G1644" t="s">
        <v>6</v>
      </c>
      <c r="H1644" t="s">
        <v>6</v>
      </c>
      <c r="I1644" t="s">
        <v>162</v>
      </c>
      <c r="J1644" t="s">
        <v>5</v>
      </c>
      <c r="K1644">
        <f t="shared" si="100"/>
        <v>1958</v>
      </c>
      <c r="L1644" t="s">
        <v>6</v>
      </c>
      <c r="M1644" t="s">
        <v>6</v>
      </c>
      <c r="N1644" t="str">
        <f t="shared" si="101"/>
        <v>R1016</v>
      </c>
      <c r="O1644" t="str">
        <f t="shared" si="102"/>
        <v>29-Jul-1958</v>
      </c>
      <c r="P1644" s="10">
        <v>21395</v>
      </c>
      <c r="Q1644" s="13">
        <v>14410.93</v>
      </c>
      <c r="R1644" s="10">
        <v>45085</v>
      </c>
      <c r="S1644" t="str">
        <f t="shared" si="103"/>
        <v>64</v>
      </c>
    </row>
    <row r="1645" spans="1:19" x14ac:dyDescent="0.3">
      <c r="A1645" t="s">
        <v>1670</v>
      </c>
      <c r="B1645">
        <v>1958</v>
      </c>
      <c r="C1645" t="s">
        <v>15</v>
      </c>
      <c r="D1645">
        <v>20</v>
      </c>
      <c r="E1645">
        <v>1</v>
      </c>
      <c r="F1645">
        <v>14418.28</v>
      </c>
      <c r="G1645" t="s">
        <v>6</v>
      </c>
      <c r="H1645" t="s">
        <v>7</v>
      </c>
      <c r="I1645" t="s">
        <v>8</v>
      </c>
      <c r="J1645" t="s">
        <v>15</v>
      </c>
      <c r="K1645">
        <f t="shared" si="100"/>
        <v>1958</v>
      </c>
      <c r="L1645" t="s">
        <v>6</v>
      </c>
      <c r="M1645" t="s">
        <v>7</v>
      </c>
      <c r="N1645" t="str">
        <f t="shared" si="101"/>
        <v>R1013</v>
      </c>
      <c r="O1645" t="str">
        <f t="shared" si="102"/>
        <v>20-Sep-1958</v>
      </c>
      <c r="P1645" s="10">
        <v>21448</v>
      </c>
      <c r="Q1645" s="13">
        <v>14418.28</v>
      </c>
      <c r="R1645" s="10">
        <v>45085</v>
      </c>
      <c r="S1645" t="str">
        <f t="shared" si="103"/>
        <v>64</v>
      </c>
    </row>
    <row r="1646" spans="1:19" x14ac:dyDescent="0.3">
      <c r="A1646" t="s">
        <v>1671</v>
      </c>
      <c r="B1646">
        <v>1999</v>
      </c>
      <c r="C1646" t="s">
        <v>29</v>
      </c>
      <c r="D1646">
        <v>10</v>
      </c>
      <c r="E1646">
        <v>2</v>
      </c>
      <c r="F1646">
        <v>14426.07</v>
      </c>
      <c r="G1646" t="s">
        <v>6</v>
      </c>
      <c r="H1646" t="s">
        <v>11</v>
      </c>
      <c r="I1646" t="s">
        <v>18</v>
      </c>
      <c r="J1646" t="s">
        <v>29</v>
      </c>
      <c r="K1646">
        <f t="shared" si="100"/>
        <v>1999</v>
      </c>
      <c r="L1646" t="s">
        <v>6</v>
      </c>
      <c r="M1646" t="s">
        <v>11</v>
      </c>
      <c r="N1646" t="str">
        <f t="shared" si="101"/>
        <v>R1012</v>
      </c>
      <c r="O1646" t="str">
        <f t="shared" si="102"/>
        <v>10-Aug-1999</v>
      </c>
      <c r="P1646" s="10">
        <v>36382</v>
      </c>
      <c r="Q1646" s="13">
        <v>14426.07</v>
      </c>
      <c r="R1646" s="10">
        <v>45085</v>
      </c>
      <c r="S1646" t="str">
        <f t="shared" si="103"/>
        <v>23</v>
      </c>
    </row>
    <row r="1647" spans="1:19" x14ac:dyDescent="0.3">
      <c r="A1647" t="s">
        <v>1672</v>
      </c>
      <c r="B1647">
        <v>1967</v>
      </c>
      <c r="C1647" t="s">
        <v>29</v>
      </c>
      <c r="D1647">
        <v>15</v>
      </c>
      <c r="E1647">
        <v>0</v>
      </c>
      <c r="F1647">
        <v>14426.66</v>
      </c>
      <c r="G1647" t="s">
        <v>6</v>
      </c>
      <c r="H1647" t="s">
        <v>6</v>
      </c>
      <c r="I1647" t="s">
        <v>529</v>
      </c>
      <c r="J1647" t="s">
        <v>29</v>
      </c>
      <c r="K1647">
        <f t="shared" si="100"/>
        <v>1967</v>
      </c>
      <c r="L1647" t="s">
        <v>6</v>
      </c>
      <c r="M1647" t="s">
        <v>6</v>
      </c>
      <c r="N1647" t="str">
        <f t="shared" si="101"/>
        <v>R1026</v>
      </c>
      <c r="O1647" t="str">
        <f t="shared" si="102"/>
        <v>15-Aug-1967</v>
      </c>
      <c r="P1647" s="10">
        <v>24699</v>
      </c>
      <c r="Q1647" s="13">
        <v>14426.66</v>
      </c>
      <c r="R1647" s="10">
        <v>45085</v>
      </c>
      <c r="S1647" t="str">
        <f t="shared" si="103"/>
        <v>55</v>
      </c>
    </row>
    <row r="1648" spans="1:19" x14ac:dyDescent="0.3">
      <c r="A1648" t="s">
        <v>1673</v>
      </c>
      <c r="B1648">
        <v>1967</v>
      </c>
      <c r="C1648" t="s">
        <v>10</v>
      </c>
      <c r="D1648">
        <v>4</v>
      </c>
      <c r="E1648">
        <v>0</v>
      </c>
      <c r="F1648">
        <v>14427.63</v>
      </c>
      <c r="G1648" t="s">
        <v>6</v>
      </c>
      <c r="H1648" t="s">
        <v>6</v>
      </c>
      <c r="I1648" t="s">
        <v>294</v>
      </c>
      <c r="J1648" t="s">
        <v>10</v>
      </c>
      <c r="K1648">
        <f t="shared" si="100"/>
        <v>1967</v>
      </c>
      <c r="L1648" t="s">
        <v>6</v>
      </c>
      <c r="M1648" t="s">
        <v>6</v>
      </c>
      <c r="N1648" t="str">
        <f t="shared" si="101"/>
        <v>R1021</v>
      </c>
      <c r="O1648" t="str">
        <f t="shared" si="102"/>
        <v>4-Nov-1967</v>
      </c>
      <c r="P1648" s="10">
        <v>24780</v>
      </c>
      <c r="Q1648" s="13">
        <v>14427.63</v>
      </c>
      <c r="R1648" s="10">
        <v>45085</v>
      </c>
      <c r="S1648" t="str">
        <f t="shared" si="103"/>
        <v>55</v>
      </c>
    </row>
    <row r="1649" spans="1:19" x14ac:dyDescent="0.3">
      <c r="A1649" t="s">
        <v>1674</v>
      </c>
      <c r="B1649">
        <v>1959</v>
      </c>
      <c r="C1649" t="s">
        <v>13</v>
      </c>
      <c r="D1649">
        <v>29</v>
      </c>
      <c r="E1649">
        <v>0</v>
      </c>
      <c r="F1649">
        <v>14449.85</v>
      </c>
      <c r="G1649" t="s">
        <v>6</v>
      </c>
      <c r="H1649" t="s">
        <v>11</v>
      </c>
      <c r="I1649" t="s">
        <v>241</v>
      </c>
      <c r="J1649" t="s">
        <v>13</v>
      </c>
      <c r="K1649">
        <f t="shared" si="100"/>
        <v>1959</v>
      </c>
      <c r="L1649" t="s">
        <v>6</v>
      </c>
      <c r="M1649" t="s">
        <v>11</v>
      </c>
      <c r="N1649" t="str">
        <f t="shared" si="101"/>
        <v>R1024</v>
      </c>
      <c r="O1649" t="str">
        <f t="shared" si="102"/>
        <v>29-Jun-1959</v>
      </c>
      <c r="P1649" s="10">
        <v>21730</v>
      </c>
      <c r="Q1649" s="13">
        <v>14449.85</v>
      </c>
      <c r="R1649" s="10">
        <v>45085</v>
      </c>
      <c r="S1649" t="str">
        <f t="shared" si="103"/>
        <v>63</v>
      </c>
    </row>
    <row r="1650" spans="1:19" x14ac:dyDescent="0.3">
      <c r="A1650" t="s">
        <v>1675</v>
      </c>
      <c r="B1650">
        <v>1959</v>
      </c>
      <c r="C1650" t="s">
        <v>29</v>
      </c>
      <c r="D1650">
        <v>3</v>
      </c>
      <c r="E1650">
        <v>0</v>
      </c>
      <c r="F1650">
        <v>14451.84</v>
      </c>
      <c r="G1650" t="s">
        <v>6</v>
      </c>
      <c r="H1650" t="s">
        <v>7</v>
      </c>
      <c r="I1650" t="s">
        <v>243</v>
      </c>
      <c r="J1650" t="s">
        <v>29</v>
      </c>
      <c r="K1650">
        <f t="shared" si="100"/>
        <v>1959</v>
      </c>
      <c r="L1650" t="s">
        <v>6</v>
      </c>
      <c r="M1650" t="s">
        <v>7</v>
      </c>
      <c r="N1650" t="str">
        <f t="shared" si="101"/>
        <v>R1023</v>
      </c>
      <c r="O1650" t="str">
        <f t="shared" si="102"/>
        <v>3-Aug-1959</v>
      </c>
      <c r="P1650" s="10">
        <v>21765</v>
      </c>
      <c r="Q1650" s="13">
        <v>14451.84</v>
      </c>
      <c r="R1650" s="10">
        <v>45085</v>
      </c>
      <c r="S1650" t="str">
        <f t="shared" si="103"/>
        <v>63</v>
      </c>
    </row>
    <row r="1651" spans="1:19" x14ac:dyDescent="0.3">
      <c r="A1651" t="s">
        <v>1676</v>
      </c>
      <c r="B1651">
        <v>1996</v>
      </c>
      <c r="C1651" t="s">
        <v>10</v>
      </c>
      <c r="D1651">
        <v>10</v>
      </c>
      <c r="E1651">
        <v>2</v>
      </c>
      <c r="F1651">
        <v>14455.64</v>
      </c>
      <c r="G1651" t="s">
        <v>6</v>
      </c>
      <c r="H1651" t="s">
        <v>7</v>
      </c>
      <c r="I1651" t="s">
        <v>241</v>
      </c>
      <c r="J1651" t="s">
        <v>10</v>
      </c>
      <c r="K1651">
        <f t="shared" si="100"/>
        <v>1996</v>
      </c>
      <c r="L1651" t="s">
        <v>6</v>
      </c>
      <c r="M1651" t="s">
        <v>7</v>
      </c>
      <c r="N1651" t="str">
        <f t="shared" si="101"/>
        <v>R1024</v>
      </c>
      <c r="O1651" t="str">
        <f t="shared" si="102"/>
        <v>10-Nov-1996</v>
      </c>
      <c r="P1651" s="10">
        <v>35379</v>
      </c>
      <c r="Q1651" s="13">
        <v>14455.64</v>
      </c>
      <c r="R1651" s="10">
        <v>45085</v>
      </c>
      <c r="S1651" t="str">
        <f t="shared" si="103"/>
        <v>26</v>
      </c>
    </row>
    <row r="1652" spans="1:19" x14ac:dyDescent="0.3">
      <c r="A1652" t="s">
        <v>1677</v>
      </c>
      <c r="B1652">
        <v>1976</v>
      </c>
      <c r="C1652" t="s">
        <v>10</v>
      </c>
      <c r="D1652">
        <v>27</v>
      </c>
      <c r="E1652">
        <v>2</v>
      </c>
      <c r="F1652">
        <v>14470.01</v>
      </c>
      <c r="G1652" t="s">
        <v>6</v>
      </c>
      <c r="H1652" t="s">
        <v>7</v>
      </c>
      <c r="I1652" t="s">
        <v>18</v>
      </c>
      <c r="J1652" t="s">
        <v>10</v>
      </c>
      <c r="K1652">
        <f t="shared" si="100"/>
        <v>1976</v>
      </c>
      <c r="L1652" t="s">
        <v>6</v>
      </c>
      <c r="M1652" t="s">
        <v>7</v>
      </c>
      <c r="N1652" t="str">
        <f t="shared" si="101"/>
        <v>R1012</v>
      </c>
      <c r="O1652" t="str">
        <f t="shared" si="102"/>
        <v>27-Nov-1976</v>
      </c>
      <c r="P1652" s="10">
        <v>28091</v>
      </c>
      <c r="Q1652" s="13">
        <v>14470.01</v>
      </c>
      <c r="R1652" s="10">
        <v>45085</v>
      </c>
      <c r="S1652" t="str">
        <f t="shared" si="103"/>
        <v>46</v>
      </c>
    </row>
    <row r="1653" spans="1:19" x14ac:dyDescent="0.3">
      <c r="A1653" t="s">
        <v>1678</v>
      </c>
      <c r="B1653">
        <v>1959</v>
      </c>
      <c r="C1653" t="s">
        <v>10</v>
      </c>
      <c r="D1653">
        <v>20</v>
      </c>
      <c r="E1653">
        <v>1</v>
      </c>
      <c r="F1653">
        <v>14474.68</v>
      </c>
      <c r="G1653" t="s">
        <v>6</v>
      </c>
      <c r="H1653" t="s">
        <v>6</v>
      </c>
      <c r="I1653" t="s">
        <v>8</v>
      </c>
      <c r="J1653" t="s">
        <v>10</v>
      </c>
      <c r="K1653">
        <f t="shared" si="100"/>
        <v>1959</v>
      </c>
      <c r="L1653" t="s">
        <v>6</v>
      </c>
      <c r="M1653" t="s">
        <v>6</v>
      </c>
      <c r="N1653" t="str">
        <f t="shared" si="101"/>
        <v>R1013</v>
      </c>
      <c r="O1653" t="str">
        <f t="shared" si="102"/>
        <v>20-Nov-1959</v>
      </c>
      <c r="P1653" s="10">
        <v>21874</v>
      </c>
      <c r="Q1653" s="13">
        <v>14474.68</v>
      </c>
      <c r="R1653" s="10">
        <v>45085</v>
      </c>
      <c r="S1653" t="str">
        <f t="shared" si="103"/>
        <v>63</v>
      </c>
    </row>
    <row r="1654" spans="1:19" x14ac:dyDescent="0.3">
      <c r="A1654" t="s">
        <v>1679</v>
      </c>
      <c r="B1654">
        <v>1979</v>
      </c>
      <c r="C1654" t="s">
        <v>31</v>
      </c>
      <c r="D1654">
        <v>20</v>
      </c>
      <c r="E1654">
        <v>5</v>
      </c>
      <c r="F1654">
        <v>14478.33</v>
      </c>
      <c r="G1654" t="s">
        <v>6</v>
      </c>
      <c r="H1654" t="s">
        <v>6</v>
      </c>
      <c r="I1654" t="s">
        <v>8</v>
      </c>
      <c r="J1654" t="s">
        <v>31</v>
      </c>
      <c r="K1654">
        <f t="shared" si="100"/>
        <v>1979</v>
      </c>
      <c r="L1654" t="s">
        <v>6</v>
      </c>
      <c r="M1654" t="s">
        <v>6</v>
      </c>
      <c r="N1654" t="str">
        <f t="shared" si="101"/>
        <v>R1013</v>
      </c>
      <c r="O1654" t="str">
        <f t="shared" si="102"/>
        <v>20-Oct-1979</v>
      </c>
      <c r="P1654" s="10">
        <v>29148</v>
      </c>
      <c r="Q1654" s="13">
        <v>14478.33</v>
      </c>
      <c r="R1654" s="10">
        <v>45085</v>
      </c>
      <c r="S1654" t="str">
        <f t="shared" si="103"/>
        <v>43</v>
      </c>
    </row>
    <row r="1655" spans="1:19" x14ac:dyDescent="0.3">
      <c r="A1655" t="s">
        <v>1680</v>
      </c>
      <c r="B1655">
        <v>1989</v>
      </c>
      <c r="C1655" t="s">
        <v>5</v>
      </c>
      <c r="D1655">
        <v>22</v>
      </c>
      <c r="E1655">
        <v>3</v>
      </c>
      <c r="F1655">
        <v>14507.46</v>
      </c>
      <c r="G1655" t="s">
        <v>6</v>
      </c>
      <c r="H1655" t="s">
        <v>7</v>
      </c>
      <c r="I1655" t="s">
        <v>18</v>
      </c>
      <c r="J1655" t="s">
        <v>5</v>
      </c>
      <c r="K1655">
        <f t="shared" si="100"/>
        <v>1989</v>
      </c>
      <c r="L1655" t="s">
        <v>6</v>
      </c>
      <c r="M1655" t="s">
        <v>7</v>
      </c>
      <c r="N1655" t="str">
        <f t="shared" si="101"/>
        <v>R1012</v>
      </c>
      <c r="O1655" t="str">
        <f t="shared" si="102"/>
        <v>22-Jul-1989</v>
      </c>
      <c r="P1655" s="10">
        <v>32711</v>
      </c>
      <c r="Q1655" s="13">
        <v>14507.46</v>
      </c>
      <c r="R1655" s="10">
        <v>45085</v>
      </c>
      <c r="S1655" t="str">
        <f t="shared" si="103"/>
        <v>33</v>
      </c>
    </row>
    <row r="1656" spans="1:19" x14ac:dyDescent="0.3">
      <c r="A1656" t="s">
        <v>1681</v>
      </c>
      <c r="B1656">
        <v>1989</v>
      </c>
      <c r="C1656" t="s">
        <v>5</v>
      </c>
      <c r="D1656">
        <v>14</v>
      </c>
      <c r="E1656">
        <v>3</v>
      </c>
      <c r="F1656">
        <v>14547.26</v>
      </c>
      <c r="G1656" t="s">
        <v>6</v>
      </c>
      <c r="H1656" t="s">
        <v>7</v>
      </c>
      <c r="I1656" t="s">
        <v>36</v>
      </c>
      <c r="J1656" t="s">
        <v>5</v>
      </c>
      <c r="K1656">
        <f t="shared" si="100"/>
        <v>1989</v>
      </c>
      <c r="L1656" t="s">
        <v>6</v>
      </c>
      <c r="M1656" t="s">
        <v>7</v>
      </c>
      <c r="N1656" t="str">
        <f t="shared" si="101"/>
        <v>R1011</v>
      </c>
      <c r="O1656" t="str">
        <f t="shared" si="102"/>
        <v>14-Jul-1989</v>
      </c>
      <c r="P1656" s="10">
        <v>32703</v>
      </c>
      <c r="Q1656" s="13">
        <v>14547.26</v>
      </c>
      <c r="R1656" s="10">
        <v>45085</v>
      </c>
      <c r="S1656" t="str">
        <f t="shared" si="103"/>
        <v>33</v>
      </c>
    </row>
    <row r="1657" spans="1:19" x14ac:dyDescent="0.3">
      <c r="A1657" t="s">
        <v>1682</v>
      </c>
      <c r="B1657">
        <v>1998</v>
      </c>
      <c r="C1657" t="s">
        <v>15</v>
      </c>
      <c r="D1657">
        <v>12</v>
      </c>
      <c r="E1657">
        <v>0</v>
      </c>
      <c r="F1657">
        <v>14571.89</v>
      </c>
      <c r="G1657" t="s">
        <v>6</v>
      </c>
      <c r="H1657" t="s">
        <v>11</v>
      </c>
      <c r="I1657" t="s">
        <v>241</v>
      </c>
      <c r="J1657" t="s">
        <v>15</v>
      </c>
      <c r="K1657">
        <f t="shared" si="100"/>
        <v>1998</v>
      </c>
      <c r="L1657" t="s">
        <v>6</v>
      </c>
      <c r="M1657" t="s">
        <v>11</v>
      </c>
      <c r="N1657" t="str">
        <f t="shared" si="101"/>
        <v>R1024</v>
      </c>
      <c r="O1657" t="str">
        <f t="shared" si="102"/>
        <v>12-Sep-1998</v>
      </c>
      <c r="P1657" s="10">
        <v>36050</v>
      </c>
      <c r="Q1657" s="13">
        <v>14571.89</v>
      </c>
      <c r="R1657" s="10">
        <v>45085</v>
      </c>
      <c r="S1657" t="str">
        <f t="shared" si="103"/>
        <v>24</v>
      </c>
    </row>
    <row r="1658" spans="1:19" x14ac:dyDescent="0.3">
      <c r="A1658" t="s">
        <v>1683</v>
      </c>
      <c r="B1658">
        <v>1962</v>
      </c>
      <c r="C1658" t="s">
        <v>25</v>
      </c>
      <c r="D1658">
        <v>3</v>
      </c>
      <c r="E1658">
        <v>0</v>
      </c>
      <c r="F1658">
        <v>14574.64</v>
      </c>
      <c r="G1658" t="s">
        <v>6</v>
      </c>
      <c r="H1658" t="s">
        <v>11</v>
      </c>
      <c r="I1658" t="s">
        <v>194</v>
      </c>
      <c r="J1658" t="s">
        <v>25</v>
      </c>
      <c r="K1658">
        <f t="shared" si="100"/>
        <v>1962</v>
      </c>
      <c r="L1658" t="s">
        <v>6</v>
      </c>
      <c r="M1658" t="s">
        <v>11</v>
      </c>
      <c r="N1658" t="str">
        <f t="shared" si="101"/>
        <v>R1025</v>
      </c>
      <c r="O1658" t="str">
        <f t="shared" si="102"/>
        <v>3-Dec-1962</v>
      </c>
      <c r="P1658" s="10">
        <v>22983</v>
      </c>
      <c r="Q1658" s="13">
        <v>14574.64</v>
      </c>
      <c r="R1658" s="10">
        <v>45085</v>
      </c>
      <c r="S1658" t="str">
        <f t="shared" si="103"/>
        <v>60</v>
      </c>
    </row>
    <row r="1659" spans="1:19" x14ac:dyDescent="0.3">
      <c r="A1659" t="s">
        <v>1684</v>
      </c>
      <c r="B1659">
        <v>1963</v>
      </c>
      <c r="C1659" t="s">
        <v>31</v>
      </c>
      <c r="D1659">
        <v>14</v>
      </c>
      <c r="E1659">
        <v>3</v>
      </c>
      <c r="F1659">
        <v>14590.63</v>
      </c>
      <c r="G1659" t="s">
        <v>6</v>
      </c>
      <c r="H1659" t="s">
        <v>11</v>
      </c>
      <c r="I1659" t="s">
        <v>241</v>
      </c>
      <c r="J1659" t="s">
        <v>31</v>
      </c>
      <c r="K1659">
        <f t="shared" si="100"/>
        <v>1963</v>
      </c>
      <c r="L1659" t="s">
        <v>6</v>
      </c>
      <c r="M1659" t="s">
        <v>11</v>
      </c>
      <c r="N1659" t="str">
        <f t="shared" si="101"/>
        <v>R1024</v>
      </c>
      <c r="O1659" t="str">
        <f t="shared" si="102"/>
        <v>14-Oct-1963</v>
      </c>
      <c r="P1659" s="10">
        <v>23298</v>
      </c>
      <c r="Q1659" s="13">
        <v>14590.63</v>
      </c>
      <c r="R1659" s="10">
        <v>45085</v>
      </c>
      <c r="S1659" t="str">
        <f t="shared" si="103"/>
        <v>59</v>
      </c>
    </row>
    <row r="1660" spans="1:19" x14ac:dyDescent="0.3">
      <c r="A1660" t="s">
        <v>1685</v>
      </c>
      <c r="B1660">
        <v>1967</v>
      </c>
      <c r="C1660" t="s">
        <v>5</v>
      </c>
      <c r="D1660">
        <v>18</v>
      </c>
      <c r="E1660">
        <v>0</v>
      </c>
      <c r="F1660">
        <v>14600.62</v>
      </c>
      <c r="G1660" t="s">
        <v>6</v>
      </c>
      <c r="H1660" t="s">
        <v>7</v>
      </c>
      <c r="I1660" t="s">
        <v>626</v>
      </c>
      <c r="J1660" t="s">
        <v>5</v>
      </c>
      <c r="K1660">
        <f t="shared" si="100"/>
        <v>1967</v>
      </c>
      <c r="L1660" t="s">
        <v>6</v>
      </c>
      <c r="M1660" t="s">
        <v>7</v>
      </c>
      <c r="N1660" t="str">
        <f t="shared" si="101"/>
        <v>R1022</v>
      </c>
      <c r="O1660" t="str">
        <f t="shared" si="102"/>
        <v>18-Jul-1967</v>
      </c>
      <c r="P1660" s="10">
        <v>24671</v>
      </c>
      <c r="Q1660" s="13">
        <v>14600.62</v>
      </c>
      <c r="R1660" s="10">
        <v>45085</v>
      </c>
      <c r="S1660" t="str">
        <f t="shared" si="103"/>
        <v>55</v>
      </c>
    </row>
    <row r="1661" spans="1:19" x14ac:dyDescent="0.3">
      <c r="A1661" t="s">
        <v>1686</v>
      </c>
      <c r="B1661">
        <v>1965</v>
      </c>
      <c r="C1661" t="s">
        <v>10</v>
      </c>
      <c r="D1661">
        <v>8</v>
      </c>
      <c r="E1661">
        <v>0</v>
      </c>
      <c r="F1661">
        <v>14612.33</v>
      </c>
      <c r="G1661" t="s">
        <v>6</v>
      </c>
      <c r="H1661" t="s">
        <v>7</v>
      </c>
      <c r="I1661" t="s">
        <v>294</v>
      </c>
      <c r="J1661" t="s">
        <v>10</v>
      </c>
      <c r="K1661">
        <f t="shared" si="100"/>
        <v>1965</v>
      </c>
      <c r="L1661" t="s">
        <v>6</v>
      </c>
      <c r="M1661" t="s">
        <v>7</v>
      </c>
      <c r="N1661" t="str">
        <f t="shared" si="101"/>
        <v>R1021</v>
      </c>
      <c r="O1661" t="str">
        <f t="shared" si="102"/>
        <v>8-Nov-1965</v>
      </c>
      <c r="P1661" s="10">
        <v>24054</v>
      </c>
      <c r="Q1661" s="13">
        <v>14612.33</v>
      </c>
      <c r="R1661" s="10">
        <v>45085</v>
      </c>
      <c r="S1661" t="str">
        <f t="shared" si="103"/>
        <v>57</v>
      </c>
    </row>
    <row r="1662" spans="1:19" x14ac:dyDescent="0.3">
      <c r="A1662" t="s">
        <v>1687</v>
      </c>
      <c r="B1662">
        <v>1991</v>
      </c>
      <c r="C1662" t="s">
        <v>29</v>
      </c>
      <c r="D1662">
        <v>21</v>
      </c>
      <c r="E1662">
        <v>3</v>
      </c>
      <c r="F1662">
        <v>14630.52</v>
      </c>
      <c r="G1662" t="s">
        <v>6</v>
      </c>
      <c r="H1662" t="s">
        <v>7</v>
      </c>
      <c r="I1662" t="s">
        <v>36</v>
      </c>
      <c r="J1662" t="s">
        <v>29</v>
      </c>
      <c r="K1662">
        <f t="shared" si="100"/>
        <v>1991</v>
      </c>
      <c r="L1662" t="s">
        <v>6</v>
      </c>
      <c r="M1662" t="s">
        <v>7</v>
      </c>
      <c r="N1662" t="str">
        <f t="shared" si="101"/>
        <v>R1011</v>
      </c>
      <c r="O1662" t="str">
        <f t="shared" si="102"/>
        <v>21-Aug-1991</v>
      </c>
      <c r="P1662" s="10">
        <v>33471</v>
      </c>
      <c r="Q1662" s="13">
        <v>14630.52</v>
      </c>
      <c r="R1662" s="10">
        <v>45085</v>
      </c>
      <c r="S1662" t="str">
        <f t="shared" si="103"/>
        <v>31</v>
      </c>
    </row>
    <row r="1663" spans="1:19" x14ac:dyDescent="0.3">
      <c r="A1663" t="s">
        <v>1688</v>
      </c>
      <c r="B1663">
        <v>1967</v>
      </c>
      <c r="C1663" t="s">
        <v>15</v>
      </c>
      <c r="D1663">
        <v>1</v>
      </c>
      <c r="E1663">
        <v>0</v>
      </c>
      <c r="F1663">
        <v>14640.35</v>
      </c>
      <c r="G1663" t="s">
        <v>6</v>
      </c>
      <c r="H1663" t="s">
        <v>7</v>
      </c>
      <c r="I1663" t="s">
        <v>529</v>
      </c>
      <c r="J1663" t="s">
        <v>15</v>
      </c>
      <c r="K1663">
        <f t="shared" si="100"/>
        <v>1967</v>
      </c>
      <c r="L1663" t="s">
        <v>6</v>
      </c>
      <c r="M1663" t="s">
        <v>7</v>
      </c>
      <c r="N1663" t="str">
        <f t="shared" si="101"/>
        <v>R1026</v>
      </c>
      <c r="O1663" t="str">
        <f t="shared" si="102"/>
        <v>1-Sep-1967</v>
      </c>
      <c r="P1663" s="10">
        <v>24716</v>
      </c>
      <c r="Q1663" s="13">
        <v>14640.35</v>
      </c>
      <c r="R1663" s="10">
        <v>45085</v>
      </c>
      <c r="S1663" t="str">
        <f t="shared" si="103"/>
        <v>55</v>
      </c>
    </row>
    <row r="1664" spans="1:19" x14ac:dyDescent="0.3">
      <c r="A1664" t="s">
        <v>1689</v>
      </c>
      <c r="B1664">
        <v>1981</v>
      </c>
      <c r="C1664" t="s">
        <v>10</v>
      </c>
      <c r="D1664">
        <v>13</v>
      </c>
      <c r="E1664">
        <v>1</v>
      </c>
      <c r="F1664">
        <v>14657.2</v>
      </c>
      <c r="G1664" t="s">
        <v>6</v>
      </c>
      <c r="H1664" t="s">
        <v>11</v>
      </c>
      <c r="I1664" t="s">
        <v>18</v>
      </c>
      <c r="J1664" t="s">
        <v>10</v>
      </c>
      <c r="K1664">
        <f t="shared" si="100"/>
        <v>1981</v>
      </c>
      <c r="L1664" t="s">
        <v>6</v>
      </c>
      <c r="M1664" t="s">
        <v>11</v>
      </c>
      <c r="N1664" t="str">
        <f t="shared" si="101"/>
        <v>R1012</v>
      </c>
      <c r="O1664" t="str">
        <f t="shared" si="102"/>
        <v>13-Nov-1981</v>
      </c>
      <c r="P1664" s="10">
        <v>29903</v>
      </c>
      <c r="Q1664" s="13">
        <v>14657.2</v>
      </c>
      <c r="R1664" s="10">
        <v>45085</v>
      </c>
      <c r="S1664" t="str">
        <f t="shared" si="103"/>
        <v>41</v>
      </c>
    </row>
    <row r="1665" spans="1:19" x14ac:dyDescent="0.3">
      <c r="A1665" t="s">
        <v>1690</v>
      </c>
      <c r="B1665">
        <v>1969</v>
      </c>
      <c r="C1665" t="s">
        <v>31</v>
      </c>
      <c r="D1665">
        <v>20</v>
      </c>
      <c r="E1665">
        <v>0</v>
      </c>
      <c r="F1665">
        <v>14665.75</v>
      </c>
      <c r="G1665" t="s">
        <v>6</v>
      </c>
      <c r="H1665" t="s">
        <v>11</v>
      </c>
      <c r="I1665" t="s">
        <v>18</v>
      </c>
      <c r="J1665" t="s">
        <v>31</v>
      </c>
      <c r="K1665">
        <f t="shared" si="100"/>
        <v>1969</v>
      </c>
      <c r="L1665" t="s">
        <v>6</v>
      </c>
      <c r="M1665" t="s">
        <v>11</v>
      </c>
      <c r="N1665" t="str">
        <f t="shared" si="101"/>
        <v>R1012</v>
      </c>
      <c r="O1665" t="str">
        <f t="shared" si="102"/>
        <v>20-Oct-1969</v>
      </c>
      <c r="P1665" s="10">
        <v>25496</v>
      </c>
      <c r="Q1665" s="13">
        <v>14665.75</v>
      </c>
      <c r="R1665" s="10">
        <v>45085</v>
      </c>
      <c r="S1665" t="str">
        <f t="shared" si="103"/>
        <v>53</v>
      </c>
    </row>
    <row r="1666" spans="1:19" x14ac:dyDescent="0.3">
      <c r="A1666" t="s">
        <v>1691</v>
      </c>
      <c r="B1666">
        <v>1958</v>
      </c>
      <c r="C1666" t="s">
        <v>5</v>
      </c>
      <c r="D1666">
        <v>23</v>
      </c>
      <c r="E1666">
        <v>0</v>
      </c>
      <c r="F1666">
        <v>14692.67</v>
      </c>
      <c r="G1666" t="s">
        <v>6</v>
      </c>
      <c r="H1666" t="s">
        <v>11</v>
      </c>
      <c r="I1666" t="s">
        <v>18</v>
      </c>
      <c r="J1666" t="s">
        <v>5</v>
      </c>
      <c r="K1666">
        <f t="shared" si="100"/>
        <v>1958</v>
      </c>
      <c r="L1666" t="s">
        <v>6</v>
      </c>
      <c r="M1666" t="s">
        <v>11</v>
      </c>
      <c r="N1666" t="str">
        <f t="shared" si="101"/>
        <v>R1012</v>
      </c>
      <c r="O1666" t="str">
        <f t="shared" si="102"/>
        <v>23-Jul-1958</v>
      </c>
      <c r="P1666" s="10">
        <v>21389</v>
      </c>
      <c r="Q1666" s="13">
        <v>14692.67</v>
      </c>
      <c r="R1666" s="10">
        <v>45085</v>
      </c>
      <c r="S1666" t="str">
        <f t="shared" si="103"/>
        <v>64</v>
      </c>
    </row>
    <row r="1667" spans="1:19" x14ac:dyDescent="0.3">
      <c r="A1667" t="s">
        <v>1692</v>
      </c>
      <c r="B1667">
        <v>1982</v>
      </c>
      <c r="C1667" t="s">
        <v>15</v>
      </c>
      <c r="D1667">
        <v>4</v>
      </c>
      <c r="E1667">
        <v>3</v>
      </c>
      <c r="F1667">
        <v>14696.77</v>
      </c>
      <c r="G1667" t="s">
        <v>6</v>
      </c>
      <c r="H1667" t="s">
        <v>6</v>
      </c>
      <c r="I1667" t="s">
        <v>36</v>
      </c>
      <c r="J1667" t="s">
        <v>15</v>
      </c>
      <c r="K1667">
        <f t="shared" ref="K1667:K1730" si="104">INT(IF(ISBLANK(B1667),AVERAGE($B$2:$B$2344),B1667))</f>
        <v>1982</v>
      </c>
      <c r="L1667" t="s">
        <v>6</v>
      </c>
      <c r="M1667" t="s">
        <v>6</v>
      </c>
      <c r="N1667" t="str">
        <f t="shared" ref="N1667:N1730" si="105">IF(ISBLANK(I1667),"Unknown",I1667)</f>
        <v>R1011</v>
      </c>
      <c r="O1667" t="str">
        <f t="shared" ref="O1667:O1730" si="106">CONCATENATE(D1667,"-",J1667,"-",K1667)</f>
        <v>4-Sep-1982</v>
      </c>
      <c r="P1667" s="10">
        <v>30198</v>
      </c>
      <c r="Q1667" s="13">
        <v>14696.77</v>
      </c>
      <c r="R1667" s="10">
        <v>45085</v>
      </c>
      <c r="S1667" t="str">
        <f t="shared" ref="S1667:S1730" si="107">TEXT($R$2-P1667,"Y")</f>
        <v>40</v>
      </c>
    </row>
    <row r="1668" spans="1:19" x14ac:dyDescent="0.3">
      <c r="A1668" t="s">
        <v>1693</v>
      </c>
      <c r="B1668">
        <v>2002</v>
      </c>
      <c r="C1668" t="s">
        <v>15</v>
      </c>
      <c r="D1668">
        <v>24</v>
      </c>
      <c r="E1668">
        <v>0</v>
      </c>
      <c r="F1668">
        <v>14711.74</v>
      </c>
      <c r="G1668" t="s">
        <v>6</v>
      </c>
      <c r="H1668" t="s">
        <v>6</v>
      </c>
      <c r="I1668" t="s">
        <v>18</v>
      </c>
      <c r="J1668" t="s">
        <v>15</v>
      </c>
      <c r="K1668">
        <f t="shared" si="104"/>
        <v>2002</v>
      </c>
      <c r="L1668" t="s">
        <v>6</v>
      </c>
      <c r="M1668" t="s">
        <v>6</v>
      </c>
      <c r="N1668" t="str">
        <f t="shared" si="105"/>
        <v>R1012</v>
      </c>
      <c r="O1668" t="str">
        <f t="shared" si="106"/>
        <v>24-Sep-2002</v>
      </c>
      <c r="P1668" s="10">
        <v>37523</v>
      </c>
      <c r="Q1668" s="13">
        <v>14711.74</v>
      </c>
      <c r="R1668" s="10">
        <v>45085</v>
      </c>
      <c r="S1668" t="str">
        <f t="shared" si="107"/>
        <v>20</v>
      </c>
    </row>
    <row r="1669" spans="1:19" x14ac:dyDescent="0.3">
      <c r="A1669" t="s">
        <v>1694</v>
      </c>
      <c r="B1669">
        <v>1962</v>
      </c>
      <c r="C1669" t="s">
        <v>5</v>
      </c>
      <c r="D1669">
        <v>29</v>
      </c>
      <c r="E1669">
        <v>0</v>
      </c>
      <c r="F1669">
        <v>14738.43</v>
      </c>
      <c r="G1669" t="s">
        <v>6</v>
      </c>
      <c r="H1669" t="s">
        <v>7</v>
      </c>
      <c r="I1669" t="s">
        <v>294</v>
      </c>
      <c r="J1669" t="s">
        <v>5</v>
      </c>
      <c r="K1669">
        <f t="shared" si="104"/>
        <v>1962</v>
      </c>
      <c r="L1669" t="s">
        <v>6</v>
      </c>
      <c r="M1669" t="s">
        <v>7</v>
      </c>
      <c r="N1669" t="str">
        <f t="shared" si="105"/>
        <v>R1021</v>
      </c>
      <c r="O1669" t="str">
        <f t="shared" si="106"/>
        <v>29-Jul-1962</v>
      </c>
      <c r="P1669" s="10">
        <v>22856</v>
      </c>
      <c r="Q1669" s="13">
        <v>14738.43</v>
      </c>
      <c r="R1669" s="10">
        <v>45085</v>
      </c>
      <c r="S1669" t="str">
        <f t="shared" si="107"/>
        <v>60</v>
      </c>
    </row>
    <row r="1670" spans="1:19" x14ac:dyDescent="0.3">
      <c r="A1670" t="s">
        <v>1695</v>
      </c>
      <c r="B1670">
        <v>1965</v>
      </c>
      <c r="C1670" t="s">
        <v>5</v>
      </c>
      <c r="D1670">
        <v>27</v>
      </c>
      <c r="E1670">
        <v>0</v>
      </c>
      <c r="F1670">
        <v>14750.42</v>
      </c>
      <c r="G1670" t="s">
        <v>6</v>
      </c>
      <c r="H1670" t="s">
        <v>6</v>
      </c>
      <c r="I1670" t="s">
        <v>529</v>
      </c>
      <c r="J1670" t="s">
        <v>5</v>
      </c>
      <c r="K1670">
        <f t="shared" si="104"/>
        <v>1965</v>
      </c>
      <c r="L1670" t="s">
        <v>6</v>
      </c>
      <c r="M1670" t="s">
        <v>6</v>
      </c>
      <c r="N1670" t="str">
        <f t="shared" si="105"/>
        <v>R1026</v>
      </c>
      <c r="O1670" t="str">
        <f t="shared" si="106"/>
        <v>27-Jul-1965</v>
      </c>
      <c r="P1670" s="10">
        <v>23950</v>
      </c>
      <c r="Q1670" s="13">
        <v>14750.42</v>
      </c>
      <c r="R1670" s="10">
        <v>45085</v>
      </c>
      <c r="S1670" t="str">
        <f t="shared" si="107"/>
        <v>57</v>
      </c>
    </row>
    <row r="1671" spans="1:19" x14ac:dyDescent="0.3">
      <c r="A1671" t="s">
        <v>1696</v>
      </c>
      <c r="B1671">
        <v>1975</v>
      </c>
      <c r="C1671" t="s">
        <v>25</v>
      </c>
      <c r="D1671">
        <v>10</v>
      </c>
      <c r="E1671">
        <v>1</v>
      </c>
      <c r="F1671">
        <v>14819</v>
      </c>
      <c r="G1671" t="s">
        <v>6</v>
      </c>
      <c r="H1671" t="s">
        <v>7</v>
      </c>
      <c r="I1671" t="s">
        <v>243</v>
      </c>
      <c r="J1671" t="s">
        <v>25</v>
      </c>
      <c r="K1671">
        <f t="shared" si="104"/>
        <v>1975</v>
      </c>
      <c r="L1671" t="s">
        <v>6</v>
      </c>
      <c r="M1671" t="s">
        <v>7</v>
      </c>
      <c r="N1671" t="str">
        <f t="shared" si="105"/>
        <v>R1023</v>
      </c>
      <c r="O1671" t="str">
        <f t="shared" si="106"/>
        <v>10-Dec-1975</v>
      </c>
      <c r="P1671" s="10">
        <v>27738</v>
      </c>
      <c r="Q1671" s="13">
        <v>14819</v>
      </c>
      <c r="R1671" s="10">
        <v>45085</v>
      </c>
      <c r="S1671" t="str">
        <f t="shared" si="107"/>
        <v>47</v>
      </c>
    </row>
    <row r="1672" spans="1:19" x14ac:dyDescent="0.3">
      <c r="A1672" t="s">
        <v>1697</v>
      </c>
      <c r="B1672">
        <v>1979</v>
      </c>
      <c r="C1672" t="s">
        <v>31</v>
      </c>
      <c r="D1672">
        <v>18</v>
      </c>
      <c r="E1672">
        <v>2</v>
      </c>
      <c r="F1672">
        <v>14839.34</v>
      </c>
      <c r="G1672" t="s">
        <v>6</v>
      </c>
      <c r="H1672" t="s">
        <v>7</v>
      </c>
      <c r="I1672" t="s">
        <v>529</v>
      </c>
      <c r="J1672" t="s">
        <v>31</v>
      </c>
      <c r="K1672">
        <f t="shared" si="104"/>
        <v>1979</v>
      </c>
      <c r="L1672" t="s">
        <v>6</v>
      </c>
      <c r="M1672" t="s">
        <v>7</v>
      </c>
      <c r="N1672" t="str">
        <f t="shared" si="105"/>
        <v>R1026</v>
      </c>
      <c r="O1672" t="str">
        <f t="shared" si="106"/>
        <v>18-Oct-1979</v>
      </c>
      <c r="P1672" s="10">
        <v>29146</v>
      </c>
      <c r="Q1672" s="13">
        <v>14839.34</v>
      </c>
      <c r="R1672" s="10">
        <v>45085</v>
      </c>
      <c r="S1672" t="str">
        <f t="shared" si="107"/>
        <v>43</v>
      </c>
    </row>
    <row r="1673" spans="1:19" x14ac:dyDescent="0.3">
      <c r="A1673" t="s">
        <v>1698</v>
      </c>
      <c r="B1673">
        <v>1981</v>
      </c>
      <c r="C1673" t="s">
        <v>13</v>
      </c>
      <c r="D1673">
        <v>5</v>
      </c>
      <c r="E1673">
        <v>1</v>
      </c>
      <c r="F1673">
        <v>14843.96</v>
      </c>
      <c r="G1673" t="s">
        <v>6</v>
      </c>
      <c r="H1673" t="s">
        <v>7</v>
      </c>
      <c r="I1673" t="s">
        <v>529</v>
      </c>
      <c r="J1673" t="s">
        <v>13</v>
      </c>
      <c r="K1673">
        <f t="shared" si="104"/>
        <v>1981</v>
      </c>
      <c r="L1673" t="s">
        <v>6</v>
      </c>
      <c r="M1673" t="s">
        <v>7</v>
      </c>
      <c r="N1673" t="str">
        <f t="shared" si="105"/>
        <v>R1026</v>
      </c>
      <c r="O1673" t="str">
        <f t="shared" si="106"/>
        <v>5-Jun-1981</v>
      </c>
      <c r="P1673" s="10">
        <v>29742</v>
      </c>
      <c r="Q1673" s="13">
        <v>14843.96</v>
      </c>
      <c r="R1673" s="10">
        <v>45085</v>
      </c>
      <c r="S1673" t="str">
        <f t="shared" si="107"/>
        <v>42</v>
      </c>
    </row>
    <row r="1674" spans="1:19" x14ac:dyDescent="0.3">
      <c r="A1674" t="s">
        <v>1699</v>
      </c>
      <c r="B1674">
        <v>1970</v>
      </c>
      <c r="C1674" t="s">
        <v>10</v>
      </c>
      <c r="D1674">
        <v>11</v>
      </c>
      <c r="E1674">
        <v>0</v>
      </c>
      <c r="F1674">
        <v>14847.63</v>
      </c>
      <c r="G1674" t="s">
        <v>6</v>
      </c>
      <c r="H1674" t="s">
        <v>6</v>
      </c>
      <c r="I1674" t="s">
        <v>243</v>
      </c>
      <c r="J1674" t="s">
        <v>10</v>
      </c>
      <c r="K1674">
        <f t="shared" si="104"/>
        <v>1970</v>
      </c>
      <c r="L1674" t="s">
        <v>6</v>
      </c>
      <c r="M1674" t="s">
        <v>6</v>
      </c>
      <c r="N1674" t="str">
        <f t="shared" si="105"/>
        <v>R1023</v>
      </c>
      <c r="O1674" t="str">
        <f t="shared" si="106"/>
        <v>11-Nov-1970</v>
      </c>
      <c r="P1674" s="10">
        <v>25883</v>
      </c>
      <c r="Q1674" s="13">
        <v>14847.63</v>
      </c>
      <c r="R1674" s="10">
        <v>45085</v>
      </c>
      <c r="S1674" t="str">
        <f t="shared" si="107"/>
        <v>52</v>
      </c>
    </row>
    <row r="1675" spans="1:19" x14ac:dyDescent="0.3">
      <c r="A1675" t="s">
        <v>1700</v>
      </c>
      <c r="B1675">
        <v>1958</v>
      </c>
      <c r="C1675" t="s">
        <v>31</v>
      </c>
      <c r="D1675">
        <v>17</v>
      </c>
      <c r="E1675">
        <v>0</v>
      </c>
      <c r="F1675">
        <v>14901.52</v>
      </c>
      <c r="G1675" t="s">
        <v>6</v>
      </c>
      <c r="H1675" t="s">
        <v>6</v>
      </c>
      <c r="I1675" t="s">
        <v>241</v>
      </c>
      <c r="J1675" t="s">
        <v>31</v>
      </c>
      <c r="K1675">
        <f t="shared" si="104"/>
        <v>1958</v>
      </c>
      <c r="L1675" t="s">
        <v>6</v>
      </c>
      <c r="M1675" t="s">
        <v>6</v>
      </c>
      <c r="N1675" t="str">
        <f t="shared" si="105"/>
        <v>R1024</v>
      </c>
      <c r="O1675" t="str">
        <f t="shared" si="106"/>
        <v>17-Oct-1958</v>
      </c>
      <c r="P1675" s="10">
        <v>21475</v>
      </c>
      <c r="Q1675" s="13">
        <v>14901.52</v>
      </c>
      <c r="R1675" s="10">
        <v>45085</v>
      </c>
      <c r="S1675" t="str">
        <f t="shared" si="107"/>
        <v>64</v>
      </c>
    </row>
    <row r="1676" spans="1:19" x14ac:dyDescent="0.3">
      <c r="A1676" t="s">
        <v>1701</v>
      </c>
      <c r="B1676">
        <v>1981</v>
      </c>
      <c r="C1676" t="s">
        <v>5</v>
      </c>
      <c r="D1676">
        <v>4</v>
      </c>
      <c r="E1676">
        <v>1</v>
      </c>
      <c r="F1676">
        <v>14908.27</v>
      </c>
      <c r="G1676" t="s">
        <v>6</v>
      </c>
      <c r="H1676" t="s">
        <v>11</v>
      </c>
      <c r="I1676" t="s">
        <v>36</v>
      </c>
      <c r="J1676" t="s">
        <v>5</v>
      </c>
      <c r="K1676">
        <f t="shared" si="104"/>
        <v>1981</v>
      </c>
      <c r="L1676" t="s">
        <v>6</v>
      </c>
      <c r="M1676" t="s">
        <v>11</v>
      </c>
      <c r="N1676" t="str">
        <f t="shared" si="105"/>
        <v>R1011</v>
      </c>
      <c r="O1676" t="str">
        <f t="shared" si="106"/>
        <v>4-Jul-1981</v>
      </c>
      <c r="P1676" s="10">
        <v>29771</v>
      </c>
      <c r="Q1676" s="13">
        <v>14908.27</v>
      </c>
      <c r="R1676" s="10">
        <v>45085</v>
      </c>
      <c r="S1676" t="str">
        <f t="shared" si="107"/>
        <v>41</v>
      </c>
    </row>
    <row r="1677" spans="1:19" x14ac:dyDescent="0.3">
      <c r="A1677" t="s">
        <v>1702</v>
      </c>
      <c r="B1677">
        <v>1968</v>
      </c>
      <c r="C1677" t="s">
        <v>10</v>
      </c>
      <c r="D1677">
        <v>8</v>
      </c>
      <c r="E1677">
        <v>0</v>
      </c>
      <c r="F1677">
        <v>14926.97</v>
      </c>
      <c r="G1677" t="s">
        <v>6</v>
      </c>
      <c r="H1677" t="s">
        <v>6</v>
      </c>
      <c r="I1677" t="s">
        <v>18</v>
      </c>
      <c r="J1677" t="s">
        <v>10</v>
      </c>
      <c r="K1677">
        <f t="shared" si="104"/>
        <v>1968</v>
      </c>
      <c r="L1677" t="s">
        <v>6</v>
      </c>
      <c r="M1677" t="s">
        <v>6</v>
      </c>
      <c r="N1677" t="str">
        <f t="shared" si="105"/>
        <v>R1012</v>
      </c>
      <c r="O1677" t="str">
        <f t="shared" si="106"/>
        <v>8-Nov-1968</v>
      </c>
      <c r="P1677" s="10">
        <v>25150</v>
      </c>
      <c r="Q1677" s="13">
        <v>14926.97</v>
      </c>
      <c r="R1677" s="10">
        <v>45085</v>
      </c>
      <c r="S1677" t="str">
        <f t="shared" si="107"/>
        <v>54</v>
      </c>
    </row>
    <row r="1678" spans="1:19" x14ac:dyDescent="0.3">
      <c r="A1678" t="s">
        <v>1703</v>
      </c>
      <c r="B1678">
        <v>1962</v>
      </c>
      <c r="C1678" t="s">
        <v>10</v>
      </c>
      <c r="D1678">
        <v>29</v>
      </c>
      <c r="E1678">
        <v>0</v>
      </c>
      <c r="F1678">
        <v>14945.34</v>
      </c>
      <c r="G1678" t="s">
        <v>6</v>
      </c>
      <c r="H1678" t="s">
        <v>11</v>
      </c>
      <c r="I1678" t="s">
        <v>294</v>
      </c>
      <c r="J1678" t="s">
        <v>10</v>
      </c>
      <c r="K1678">
        <f t="shared" si="104"/>
        <v>1962</v>
      </c>
      <c r="L1678" t="s">
        <v>6</v>
      </c>
      <c r="M1678" t="s">
        <v>11</v>
      </c>
      <c r="N1678" t="str">
        <f t="shared" si="105"/>
        <v>R1021</v>
      </c>
      <c r="O1678" t="str">
        <f t="shared" si="106"/>
        <v>29-Nov-1962</v>
      </c>
      <c r="P1678" s="10">
        <v>22979</v>
      </c>
      <c r="Q1678" s="13">
        <v>14945.34</v>
      </c>
      <c r="R1678" s="10">
        <v>45085</v>
      </c>
      <c r="S1678" t="str">
        <f t="shared" si="107"/>
        <v>60</v>
      </c>
    </row>
    <row r="1679" spans="1:19" x14ac:dyDescent="0.3">
      <c r="A1679" t="s">
        <v>1704</v>
      </c>
      <c r="B1679">
        <v>1958</v>
      </c>
      <c r="C1679" t="s">
        <v>5</v>
      </c>
      <c r="D1679">
        <v>29</v>
      </c>
      <c r="E1679">
        <v>2</v>
      </c>
      <c r="F1679">
        <v>14988.43</v>
      </c>
      <c r="G1679" t="s">
        <v>6</v>
      </c>
      <c r="H1679" t="s">
        <v>7</v>
      </c>
      <c r="I1679" t="s">
        <v>36</v>
      </c>
      <c r="J1679" t="s">
        <v>5</v>
      </c>
      <c r="K1679">
        <f t="shared" si="104"/>
        <v>1958</v>
      </c>
      <c r="L1679" t="s">
        <v>6</v>
      </c>
      <c r="M1679" t="s">
        <v>7</v>
      </c>
      <c r="N1679" t="str">
        <f t="shared" si="105"/>
        <v>R1011</v>
      </c>
      <c r="O1679" t="str">
        <f t="shared" si="106"/>
        <v>29-Jul-1958</v>
      </c>
      <c r="P1679" s="10">
        <v>21395</v>
      </c>
      <c r="Q1679" s="13">
        <v>14988.43</v>
      </c>
      <c r="R1679" s="10">
        <v>45085</v>
      </c>
      <c r="S1679" t="str">
        <f t="shared" si="107"/>
        <v>64</v>
      </c>
    </row>
    <row r="1680" spans="1:19" x14ac:dyDescent="0.3">
      <c r="A1680" t="s">
        <v>1705</v>
      </c>
      <c r="B1680">
        <v>1995</v>
      </c>
      <c r="C1680" t="s">
        <v>29</v>
      </c>
      <c r="D1680">
        <v>2</v>
      </c>
      <c r="E1680">
        <v>2</v>
      </c>
      <c r="F1680">
        <v>15006.58</v>
      </c>
      <c r="G1680" t="s">
        <v>6</v>
      </c>
      <c r="H1680" t="s">
        <v>6</v>
      </c>
      <c r="I1680" t="s">
        <v>241</v>
      </c>
      <c r="J1680" t="s">
        <v>29</v>
      </c>
      <c r="K1680">
        <f t="shared" si="104"/>
        <v>1995</v>
      </c>
      <c r="L1680" t="s">
        <v>6</v>
      </c>
      <c r="M1680" t="s">
        <v>6</v>
      </c>
      <c r="N1680" t="str">
        <f t="shared" si="105"/>
        <v>R1024</v>
      </c>
      <c r="O1680" t="str">
        <f t="shared" si="106"/>
        <v>2-Aug-1995</v>
      </c>
      <c r="P1680" s="10">
        <v>34913</v>
      </c>
      <c r="Q1680" s="13">
        <v>15006.58</v>
      </c>
      <c r="R1680" s="10">
        <v>45085</v>
      </c>
      <c r="S1680" t="str">
        <f t="shared" si="107"/>
        <v>27</v>
      </c>
    </row>
    <row r="1681" spans="1:19" x14ac:dyDescent="0.3">
      <c r="A1681" t="s">
        <v>1706</v>
      </c>
      <c r="B1681">
        <v>1960</v>
      </c>
      <c r="C1681" t="s">
        <v>29</v>
      </c>
      <c r="D1681">
        <v>8</v>
      </c>
      <c r="E1681">
        <v>2</v>
      </c>
      <c r="F1681">
        <v>15019.76</v>
      </c>
      <c r="G1681" t="s">
        <v>6</v>
      </c>
      <c r="H1681" t="s">
        <v>6</v>
      </c>
      <c r="I1681" t="s">
        <v>18</v>
      </c>
      <c r="J1681" t="s">
        <v>29</v>
      </c>
      <c r="K1681">
        <f t="shared" si="104"/>
        <v>1960</v>
      </c>
      <c r="L1681" t="s">
        <v>6</v>
      </c>
      <c r="M1681" t="s">
        <v>6</v>
      </c>
      <c r="N1681" t="str">
        <f t="shared" si="105"/>
        <v>R1012</v>
      </c>
      <c r="O1681" t="str">
        <f t="shared" si="106"/>
        <v>8-Aug-1960</v>
      </c>
      <c r="P1681" s="10">
        <v>22136</v>
      </c>
      <c r="Q1681" s="13">
        <v>15019.76</v>
      </c>
      <c r="R1681" s="10">
        <v>45085</v>
      </c>
      <c r="S1681" t="str">
        <f t="shared" si="107"/>
        <v>62</v>
      </c>
    </row>
    <row r="1682" spans="1:19" x14ac:dyDescent="0.3">
      <c r="A1682" t="s">
        <v>1707</v>
      </c>
      <c r="B1682">
        <v>1979</v>
      </c>
      <c r="C1682" t="s">
        <v>10</v>
      </c>
      <c r="D1682">
        <v>25</v>
      </c>
      <c r="E1682">
        <v>2</v>
      </c>
      <c r="F1682">
        <v>15025.76</v>
      </c>
      <c r="G1682" t="s">
        <v>6</v>
      </c>
      <c r="H1682" t="s">
        <v>11</v>
      </c>
      <c r="I1682" t="s">
        <v>36</v>
      </c>
      <c r="J1682" t="s">
        <v>10</v>
      </c>
      <c r="K1682">
        <f t="shared" si="104"/>
        <v>1979</v>
      </c>
      <c r="L1682" t="s">
        <v>6</v>
      </c>
      <c r="M1682" t="s">
        <v>11</v>
      </c>
      <c r="N1682" t="str">
        <f t="shared" si="105"/>
        <v>R1011</v>
      </c>
      <c r="O1682" t="str">
        <f t="shared" si="106"/>
        <v>25-Nov-1979</v>
      </c>
      <c r="P1682" s="10">
        <v>29184</v>
      </c>
      <c r="Q1682" s="13">
        <v>15025.76</v>
      </c>
      <c r="R1682" s="10">
        <v>45085</v>
      </c>
      <c r="S1682" t="str">
        <f t="shared" si="107"/>
        <v>43</v>
      </c>
    </row>
    <row r="1683" spans="1:19" x14ac:dyDescent="0.3">
      <c r="A1683" t="s">
        <v>1708</v>
      </c>
      <c r="B1683">
        <v>1970</v>
      </c>
      <c r="C1683" t="s">
        <v>15</v>
      </c>
      <c r="D1683">
        <v>11</v>
      </c>
      <c r="E1683">
        <v>0</v>
      </c>
      <c r="F1683">
        <v>15026.3</v>
      </c>
      <c r="G1683" t="s">
        <v>6</v>
      </c>
      <c r="H1683" t="s">
        <v>7</v>
      </c>
      <c r="I1683" t="s">
        <v>36</v>
      </c>
      <c r="J1683" t="s">
        <v>15</v>
      </c>
      <c r="K1683">
        <f t="shared" si="104"/>
        <v>1970</v>
      </c>
      <c r="L1683" t="s">
        <v>6</v>
      </c>
      <c r="M1683" t="s">
        <v>7</v>
      </c>
      <c r="N1683" t="str">
        <f t="shared" si="105"/>
        <v>R1011</v>
      </c>
      <c r="O1683" t="str">
        <f t="shared" si="106"/>
        <v>11-Sep-1970</v>
      </c>
      <c r="P1683" s="10">
        <v>25822</v>
      </c>
      <c r="Q1683" s="13">
        <v>15026.3</v>
      </c>
      <c r="R1683" s="10">
        <v>45085</v>
      </c>
      <c r="S1683" t="str">
        <f t="shared" si="107"/>
        <v>52</v>
      </c>
    </row>
    <row r="1684" spans="1:19" x14ac:dyDescent="0.3">
      <c r="A1684" t="s">
        <v>1709</v>
      </c>
      <c r="B1684">
        <v>1971</v>
      </c>
      <c r="C1684" t="s">
        <v>29</v>
      </c>
      <c r="D1684">
        <v>15</v>
      </c>
      <c r="E1684">
        <v>0</v>
      </c>
      <c r="F1684">
        <v>15038.51</v>
      </c>
      <c r="G1684" t="s">
        <v>6</v>
      </c>
      <c r="H1684" t="s">
        <v>7</v>
      </c>
      <c r="I1684" t="s">
        <v>243</v>
      </c>
      <c r="J1684" t="s">
        <v>29</v>
      </c>
      <c r="K1684">
        <f t="shared" si="104"/>
        <v>1971</v>
      </c>
      <c r="L1684" t="s">
        <v>6</v>
      </c>
      <c r="M1684" t="s">
        <v>7</v>
      </c>
      <c r="N1684" t="str">
        <f t="shared" si="105"/>
        <v>R1023</v>
      </c>
      <c r="O1684" t="str">
        <f t="shared" si="106"/>
        <v>15-Aug-1971</v>
      </c>
      <c r="P1684" s="10">
        <v>26160</v>
      </c>
      <c r="Q1684" s="13">
        <v>15038.51</v>
      </c>
      <c r="R1684" s="10">
        <v>45085</v>
      </c>
      <c r="S1684" t="str">
        <f t="shared" si="107"/>
        <v>51</v>
      </c>
    </row>
    <row r="1685" spans="1:19" x14ac:dyDescent="0.3">
      <c r="A1685" t="s">
        <v>1710</v>
      </c>
      <c r="B1685">
        <v>1968</v>
      </c>
      <c r="C1685" t="s">
        <v>13</v>
      </c>
      <c r="D1685">
        <v>12</v>
      </c>
      <c r="E1685">
        <v>0</v>
      </c>
      <c r="F1685">
        <v>15052.68</v>
      </c>
      <c r="G1685" t="s">
        <v>6</v>
      </c>
      <c r="H1685" t="s">
        <v>6</v>
      </c>
      <c r="I1685" t="s">
        <v>626</v>
      </c>
      <c r="J1685" t="s">
        <v>13</v>
      </c>
      <c r="K1685">
        <f t="shared" si="104"/>
        <v>1968</v>
      </c>
      <c r="L1685" t="s">
        <v>6</v>
      </c>
      <c r="M1685" t="s">
        <v>6</v>
      </c>
      <c r="N1685" t="str">
        <f t="shared" si="105"/>
        <v>R1022</v>
      </c>
      <c r="O1685" t="str">
        <f t="shared" si="106"/>
        <v>12-Jun-1968</v>
      </c>
      <c r="P1685" s="10">
        <v>25001</v>
      </c>
      <c r="Q1685" s="13">
        <v>15052.68</v>
      </c>
      <c r="R1685" s="10">
        <v>45085</v>
      </c>
      <c r="S1685" t="str">
        <f t="shared" si="107"/>
        <v>54</v>
      </c>
    </row>
    <row r="1686" spans="1:19" x14ac:dyDescent="0.3">
      <c r="A1686" t="s">
        <v>1711</v>
      </c>
      <c r="B1686">
        <v>1975</v>
      </c>
      <c r="C1686" t="s">
        <v>31</v>
      </c>
      <c r="D1686">
        <v>26</v>
      </c>
      <c r="E1686">
        <v>1</v>
      </c>
      <c r="F1686">
        <v>15090.35</v>
      </c>
      <c r="G1686" t="s">
        <v>6</v>
      </c>
      <c r="H1686" t="s">
        <v>11</v>
      </c>
      <c r="I1686" t="s">
        <v>243</v>
      </c>
      <c r="J1686" t="s">
        <v>31</v>
      </c>
      <c r="K1686">
        <f t="shared" si="104"/>
        <v>1975</v>
      </c>
      <c r="L1686" t="s">
        <v>6</v>
      </c>
      <c r="M1686" t="s">
        <v>11</v>
      </c>
      <c r="N1686" t="str">
        <f t="shared" si="105"/>
        <v>R1023</v>
      </c>
      <c r="O1686" t="str">
        <f t="shared" si="106"/>
        <v>26-Oct-1975</v>
      </c>
      <c r="P1686" s="10">
        <v>27693</v>
      </c>
      <c r="Q1686" s="13">
        <v>15090.35</v>
      </c>
      <c r="R1686" s="10">
        <v>45085</v>
      </c>
      <c r="S1686" t="str">
        <f t="shared" si="107"/>
        <v>47</v>
      </c>
    </row>
    <row r="1687" spans="1:19" x14ac:dyDescent="0.3">
      <c r="A1687" t="s">
        <v>1712</v>
      </c>
      <c r="B1687">
        <v>1972</v>
      </c>
      <c r="C1687" t="s">
        <v>10</v>
      </c>
      <c r="D1687">
        <v>7</v>
      </c>
      <c r="E1687">
        <v>0</v>
      </c>
      <c r="F1687">
        <v>15103.69</v>
      </c>
      <c r="G1687" t="s">
        <v>6</v>
      </c>
      <c r="H1687" t="s">
        <v>11</v>
      </c>
      <c r="I1687" t="s">
        <v>18</v>
      </c>
      <c r="J1687" t="s">
        <v>10</v>
      </c>
      <c r="K1687">
        <f t="shared" si="104"/>
        <v>1972</v>
      </c>
      <c r="L1687" t="s">
        <v>6</v>
      </c>
      <c r="M1687" t="s">
        <v>11</v>
      </c>
      <c r="N1687" t="str">
        <f t="shared" si="105"/>
        <v>R1012</v>
      </c>
      <c r="O1687" t="str">
        <f t="shared" si="106"/>
        <v>7-Nov-1972</v>
      </c>
      <c r="P1687" s="10">
        <v>26610</v>
      </c>
      <c r="Q1687" s="13">
        <v>15103.69</v>
      </c>
      <c r="R1687" s="10">
        <v>45085</v>
      </c>
      <c r="S1687" t="str">
        <f t="shared" si="107"/>
        <v>50</v>
      </c>
    </row>
    <row r="1688" spans="1:19" x14ac:dyDescent="0.3">
      <c r="A1688" t="s">
        <v>1713</v>
      </c>
      <c r="B1688">
        <v>1978</v>
      </c>
      <c r="C1688" t="s">
        <v>15</v>
      </c>
      <c r="D1688">
        <v>5</v>
      </c>
      <c r="E1688">
        <v>2</v>
      </c>
      <c r="F1688">
        <v>15123.19</v>
      </c>
      <c r="G1688" t="s">
        <v>6</v>
      </c>
      <c r="H1688" t="s">
        <v>11</v>
      </c>
      <c r="I1688" t="s">
        <v>36</v>
      </c>
      <c r="J1688" t="s">
        <v>15</v>
      </c>
      <c r="K1688">
        <f t="shared" si="104"/>
        <v>1978</v>
      </c>
      <c r="L1688" t="s">
        <v>6</v>
      </c>
      <c r="M1688" t="s">
        <v>11</v>
      </c>
      <c r="N1688" t="str">
        <f t="shared" si="105"/>
        <v>R1011</v>
      </c>
      <c r="O1688" t="str">
        <f t="shared" si="106"/>
        <v>5-Sep-1978</v>
      </c>
      <c r="P1688" s="10">
        <v>28738</v>
      </c>
      <c r="Q1688" s="13">
        <v>15123.19</v>
      </c>
      <c r="R1688" s="10">
        <v>45085</v>
      </c>
      <c r="S1688" t="str">
        <f t="shared" si="107"/>
        <v>44</v>
      </c>
    </row>
    <row r="1689" spans="1:19" x14ac:dyDescent="0.3">
      <c r="A1689" t="s">
        <v>1714</v>
      </c>
      <c r="B1689">
        <v>1971</v>
      </c>
      <c r="C1689" t="s">
        <v>10</v>
      </c>
      <c r="D1689">
        <v>25</v>
      </c>
      <c r="E1689">
        <v>0</v>
      </c>
      <c r="F1689">
        <v>15150.44</v>
      </c>
      <c r="G1689" t="s">
        <v>6</v>
      </c>
      <c r="H1689" t="s">
        <v>11</v>
      </c>
      <c r="I1689" t="s">
        <v>243</v>
      </c>
      <c r="J1689" t="s">
        <v>10</v>
      </c>
      <c r="K1689">
        <f t="shared" si="104"/>
        <v>1971</v>
      </c>
      <c r="L1689" t="s">
        <v>6</v>
      </c>
      <c r="M1689" t="s">
        <v>11</v>
      </c>
      <c r="N1689" t="str">
        <f t="shared" si="105"/>
        <v>R1023</v>
      </c>
      <c r="O1689" t="str">
        <f t="shared" si="106"/>
        <v>25-Nov-1971</v>
      </c>
      <c r="P1689" s="10">
        <v>26262</v>
      </c>
      <c r="Q1689" s="13">
        <v>15150.44</v>
      </c>
      <c r="R1689" s="10">
        <v>45085</v>
      </c>
      <c r="S1689" t="str">
        <f t="shared" si="107"/>
        <v>51</v>
      </c>
    </row>
    <row r="1690" spans="1:19" x14ac:dyDescent="0.3">
      <c r="A1690" t="s">
        <v>1715</v>
      </c>
      <c r="B1690">
        <v>1962</v>
      </c>
      <c r="C1690" t="s">
        <v>31</v>
      </c>
      <c r="D1690">
        <v>25</v>
      </c>
      <c r="E1690">
        <v>0</v>
      </c>
      <c r="F1690">
        <v>15161.25</v>
      </c>
      <c r="G1690" t="s">
        <v>6</v>
      </c>
      <c r="H1690" t="s">
        <v>6</v>
      </c>
      <c r="I1690" t="s">
        <v>18</v>
      </c>
      <c r="J1690" t="s">
        <v>31</v>
      </c>
      <c r="K1690">
        <f t="shared" si="104"/>
        <v>1962</v>
      </c>
      <c r="L1690" t="s">
        <v>6</v>
      </c>
      <c r="M1690" t="s">
        <v>6</v>
      </c>
      <c r="N1690" t="str">
        <f t="shared" si="105"/>
        <v>R1012</v>
      </c>
      <c r="O1690" t="str">
        <f t="shared" si="106"/>
        <v>25-Oct-1962</v>
      </c>
      <c r="P1690" s="10">
        <v>22944</v>
      </c>
      <c r="Q1690" s="13">
        <v>15161.25</v>
      </c>
      <c r="R1690" s="10">
        <v>45085</v>
      </c>
      <c r="S1690" t="str">
        <f t="shared" si="107"/>
        <v>60</v>
      </c>
    </row>
    <row r="1691" spans="1:19" x14ac:dyDescent="0.3">
      <c r="A1691" t="s">
        <v>1716</v>
      </c>
      <c r="B1691">
        <v>1959</v>
      </c>
      <c r="C1691" t="s">
        <v>13</v>
      </c>
      <c r="D1691">
        <v>4</v>
      </c>
      <c r="E1691">
        <v>3</v>
      </c>
      <c r="F1691">
        <v>15161.53</v>
      </c>
      <c r="G1691" t="s">
        <v>6</v>
      </c>
      <c r="H1691" t="s">
        <v>11</v>
      </c>
      <c r="I1691" t="s">
        <v>8</v>
      </c>
      <c r="J1691" t="s">
        <v>13</v>
      </c>
      <c r="K1691">
        <f t="shared" si="104"/>
        <v>1959</v>
      </c>
      <c r="L1691" t="s">
        <v>6</v>
      </c>
      <c r="M1691" t="s">
        <v>11</v>
      </c>
      <c r="N1691" t="str">
        <f t="shared" si="105"/>
        <v>R1013</v>
      </c>
      <c r="O1691" t="str">
        <f t="shared" si="106"/>
        <v>4-Jun-1959</v>
      </c>
      <c r="P1691" s="10">
        <v>21705</v>
      </c>
      <c r="Q1691" s="13">
        <v>15161.53</v>
      </c>
      <c r="R1691" s="10">
        <v>45085</v>
      </c>
      <c r="S1691" t="str">
        <f t="shared" si="107"/>
        <v>64</v>
      </c>
    </row>
    <row r="1692" spans="1:19" x14ac:dyDescent="0.3">
      <c r="A1692" t="s">
        <v>1717</v>
      </c>
      <c r="B1692">
        <v>1959</v>
      </c>
      <c r="C1692" t="s">
        <v>25</v>
      </c>
      <c r="D1692">
        <v>3</v>
      </c>
      <c r="E1692">
        <v>3</v>
      </c>
      <c r="F1692">
        <v>15170.07</v>
      </c>
      <c r="G1692" t="s">
        <v>6</v>
      </c>
      <c r="H1692" t="s">
        <v>7</v>
      </c>
      <c r="I1692" t="s">
        <v>36</v>
      </c>
      <c r="J1692" t="s">
        <v>25</v>
      </c>
      <c r="K1692">
        <f t="shared" si="104"/>
        <v>1959</v>
      </c>
      <c r="L1692" t="s">
        <v>6</v>
      </c>
      <c r="M1692" t="s">
        <v>7</v>
      </c>
      <c r="N1692" t="str">
        <f t="shared" si="105"/>
        <v>R1011</v>
      </c>
      <c r="O1692" t="str">
        <f t="shared" si="106"/>
        <v>3-Dec-1959</v>
      </c>
      <c r="P1692" s="10">
        <v>21887</v>
      </c>
      <c r="Q1692" s="13">
        <v>15170.07</v>
      </c>
      <c r="R1692" s="10">
        <v>45085</v>
      </c>
      <c r="S1692" t="str">
        <f t="shared" si="107"/>
        <v>63</v>
      </c>
    </row>
    <row r="1693" spans="1:19" x14ac:dyDescent="0.3">
      <c r="A1693" t="s">
        <v>1718</v>
      </c>
      <c r="B1693">
        <v>1962</v>
      </c>
      <c r="C1693" t="s">
        <v>13</v>
      </c>
      <c r="D1693">
        <v>17</v>
      </c>
      <c r="E1693">
        <v>0</v>
      </c>
      <c r="F1693">
        <v>15174.81</v>
      </c>
      <c r="G1693" t="s">
        <v>6</v>
      </c>
      <c r="H1693" t="s">
        <v>11</v>
      </c>
      <c r="I1693" t="s">
        <v>18</v>
      </c>
      <c r="J1693" t="s">
        <v>13</v>
      </c>
      <c r="K1693">
        <f t="shared" si="104"/>
        <v>1962</v>
      </c>
      <c r="L1693" t="s">
        <v>6</v>
      </c>
      <c r="M1693" t="s">
        <v>11</v>
      </c>
      <c r="N1693" t="str">
        <f t="shared" si="105"/>
        <v>R1012</v>
      </c>
      <c r="O1693" t="str">
        <f t="shared" si="106"/>
        <v>17-Jun-1962</v>
      </c>
      <c r="P1693" s="10">
        <v>22814</v>
      </c>
      <c r="Q1693" s="13">
        <v>15174.81</v>
      </c>
      <c r="R1693" s="10">
        <v>45085</v>
      </c>
      <c r="S1693" t="str">
        <f t="shared" si="107"/>
        <v>60</v>
      </c>
    </row>
    <row r="1694" spans="1:19" x14ac:dyDescent="0.3">
      <c r="A1694" t="s">
        <v>1719</v>
      </c>
      <c r="B1694">
        <v>1978</v>
      </c>
      <c r="C1694" t="s">
        <v>10</v>
      </c>
      <c r="D1694">
        <v>23</v>
      </c>
      <c r="E1694">
        <v>2</v>
      </c>
      <c r="F1694">
        <v>15207.92</v>
      </c>
      <c r="G1694" t="s">
        <v>6</v>
      </c>
      <c r="H1694" t="s">
        <v>11</v>
      </c>
      <c r="I1694" t="s">
        <v>18</v>
      </c>
      <c r="J1694" t="s">
        <v>10</v>
      </c>
      <c r="K1694">
        <f t="shared" si="104"/>
        <v>1978</v>
      </c>
      <c r="L1694" t="s">
        <v>6</v>
      </c>
      <c r="M1694" t="s">
        <v>11</v>
      </c>
      <c r="N1694" t="str">
        <f t="shared" si="105"/>
        <v>R1012</v>
      </c>
      <c r="O1694" t="str">
        <f t="shared" si="106"/>
        <v>23-Nov-1978</v>
      </c>
      <c r="P1694" s="10">
        <v>28817</v>
      </c>
      <c r="Q1694" s="13">
        <v>15207.92</v>
      </c>
      <c r="R1694" s="10">
        <v>45085</v>
      </c>
      <c r="S1694" t="str">
        <f t="shared" si="107"/>
        <v>44</v>
      </c>
    </row>
    <row r="1695" spans="1:19" x14ac:dyDescent="0.3">
      <c r="A1695" t="s">
        <v>1720</v>
      </c>
      <c r="B1695">
        <v>1960</v>
      </c>
      <c r="C1695" t="s">
        <v>5</v>
      </c>
      <c r="D1695">
        <v>25</v>
      </c>
      <c r="E1695">
        <v>2</v>
      </c>
      <c r="F1695">
        <v>15230.32</v>
      </c>
      <c r="G1695" t="s">
        <v>6</v>
      </c>
      <c r="H1695" t="s">
        <v>6</v>
      </c>
      <c r="I1695" t="s">
        <v>241</v>
      </c>
      <c r="J1695" t="s">
        <v>5</v>
      </c>
      <c r="K1695">
        <f t="shared" si="104"/>
        <v>1960</v>
      </c>
      <c r="L1695" t="s">
        <v>6</v>
      </c>
      <c r="M1695" t="s">
        <v>6</v>
      </c>
      <c r="N1695" t="str">
        <f t="shared" si="105"/>
        <v>R1024</v>
      </c>
      <c r="O1695" t="str">
        <f t="shared" si="106"/>
        <v>25-Jul-1960</v>
      </c>
      <c r="P1695" s="10">
        <v>22122</v>
      </c>
      <c r="Q1695" s="13">
        <v>15230.32</v>
      </c>
      <c r="R1695" s="10">
        <v>45085</v>
      </c>
      <c r="S1695" t="str">
        <f t="shared" si="107"/>
        <v>62</v>
      </c>
    </row>
    <row r="1696" spans="1:19" x14ac:dyDescent="0.3">
      <c r="A1696" t="s">
        <v>1721</v>
      </c>
      <c r="B1696">
        <v>1969</v>
      </c>
      <c r="C1696" t="s">
        <v>15</v>
      </c>
      <c r="D1696">
        <v>16</v>
      </c>
      <c r="E1696">
        <v>0</v>
      </c>
      <c r="F1696">
        <v>15260.52</v>
      </c>
      <c r="G1696" t="s">
        <v>6</v>
      </c>
      <c r="H1696" t="s">
        <v>6</v>
      </c>
      <c r="I1696" t="s">
        <v>243</v>
      </c>
      <c r="J1696" t="s">
        <v>15</v>
      </c>
      <c r="K1696">
        <f t="shared" si="104"/>
        <v>1969</v>
      </c>
      <c r="L1696" t="s">
        <v>6</v>
      </c>
      <c r="M1696" t="s">
        <v>6</v>
      </c>
      <c r="N1696" t="str">
        <f t="shared" si="105"/>
        <v>R1023</v>
      </c>
      <c r="O1696" t="str">
        <f t="shared" si="106"/>
        <v>16-Sep-1969</v>
      </c>
      <c r="P1696" s="10">
        <v>25462</v>
      </c>
      <c r="Q1696" s="13">
        <v>15260.52</v>
      </c>
      <c r="R1696" s="10">
        <v>45085</v>
      </c>
      <c r="S1696" t="str">
        <f t="shared" si="107"/>
        <v>53</v>
      </c>
    </row>
    <row r="1697" spans="1:19" x14ac:dyDescent="0.3">
      <c r="A1697" t="s">
        <v>1722</v>
      </c>
      <c r="B1697">
        <v>1963</v>
      </c>
      <c r="C1697" t="s">
        <v>25</v>
      </c>
      <c r="D1697">
        <v>13</v>
      </c>
      <c r="E1697">
        <v>0</v>
      </c>
      <c r="F1697">
        <v>15322.77</v>
      </c>
      <c r="G1697" t="s">
        <v>6</v>
      </c>
      <c r="H1697" t="s">
        <v>7</v>
      </c>
      <c r="I1697" t="s">
        <v>294</v>
      </c>
      <c r="J1697" t="s">
        <v>25</v>
      </c>
      <c r="K1697">
        <f t="shared" si="104"/>
        <v>1963</v>
      </c>
      <c r="L1697" t="s">
        <v>6</v>
      </c>
      <c r="M1697" t="s">
        <v>7</v>
      </c>
      <c r="N1697" t="str">
        <f t="shared" si="105"/>
        <v>R1021</v>
      </c>
      <c r="O1697" t="str">
        <f t="shared" si="106"/>
        <v>13-Dec-1963</v>
      </c>
      <c r="P1697" s="10">
        <v>23358</v>
      </c>
      <c r="Q1697" s="13">
        <v>15322.77</v>
      </c>
      <c r="R1697" s="10">
        <v>45085</v>
      </c>
      <c r="S1697" t="str">
        <f t="shared" si="107"/>
        <v>59</v>
      </c>
    </row>
    <row r="1698" spans="1:19" x14ac:dyDescent="0.3">
      <c r="A1698" t="s">
        <v>1723</v>
      </c>
      <c r="B1698">
        <v>2001</v>
      </c>
      <c r="C1698" t="s">
        <v>5</v>
      </c>
      <c r="D1698">
        <v>14</v>
      </c>
      <c r="E1698">
        <v>1</v>
      </c>
      <c r="F1698">
        <v>15359.1</v>
      </c>
      <c r="G1698" t="s">
        <v>6</v>
      </c>
      <c r="H1698" t="s">
        <v>7</v>
      </c>
      <c r="I1698" t="s">
        <v>241</v>
      </c>
      <c r="J1698" t="s">
        <v>5</v>
      </c>
      <c r="K1698">
        <f t="shared" si="104"/>
        <v>2001</v>
      </c>
      <c r="L1698" t="s">
        <v>6</v>
      </c>
      <c r="M1698" t="s">
        <v>7</v>
      </c>
      <c r="N1698" t="str">
        <f t="shared" si="105"/>
        <v>R1024</v>
      </c>
      <c r="O1698" t="str">
        <f t="shared" si="106"/>
        <v>14-Jul-2001</v>
      </c>
      <c r="P1698" s="10">
        <v>37086</v>
      </c>
      <c r="Q1698" s="13">
        <v>15359.1</v>
      </c>
      <c r="R1698" s="10">
        <v>45085</v>
      </c>
      <c r="S1698" t="str">
        <f t="shared" si="107"/>
        <v>21</v>
      </c>
    </row>
    <row r="1699" spans="1:19" x14ac:dyDescent="0.3">
      <c r="A1699" t="s">
        <v>1724</v>
      </c>
      <c r="B1699">
        <v>1988</v>
      </c>
      <c r="C1699" t="s">
        <v>25</v>
      </c>
      <c r="D1699">
        <v>17</v>
      </c>
      <c r="E1699">
        <v>3</v>
      </c>
      <c r="F1699">
        <v>15361.5</v>
      </c>
      <c r="G1699" t="s">
        <v>6</v>
      </c>
      <c r="H1699" t="s">
        <v>7</v>
      </c>
      <c r="I1699" t="s">
        <v>243</v>
      </c>
      <c r="J1699" t="s">
        <v>25</v>
      </c>
      <c r="K1699">
        <f t="shared" si="104"/>
        <v>1988</v>
      </c>
      <c r="L1699" t="s">
        <v>6</v>
      </c>
      <c r="M1699" t="s">
        <v>7</v>
      </c>
      <c r="N1699" t="str">
        <f t="shared" si="105"/>
        <v>R1023</v>
      </c>
      <c r="O1699" t="str">
        <f t="shared" si="106"/>
        <v>17-Dec-1988</v>
      </c>
      <c r="P1699" s="10">
        <v>32494</v>
      </c>
      <c r="Q1699" s="13">
        <v>15361.5</v>
      </c>
      <c r="R1699" s="10">
        <v>45085</v>
      </c>
      <c r="S1699" t="str">
        <f t="shared" si="107"/>
        <v>34</v>
      </c>
    </row>
    <row r="1700" spans="1:19" x14ac:dyDescent="0.3">
      <c r="A1700" t="s">
        <v>1725</v>
      </c>
      <c r="B1700">
        <v>1968</v>
      </c>
      <c r="C1700" t="s">
        <v>5</v>
      </c>
      <c r="D1700">
        <v>18</v>
      </c>
      <c r="E1700">
        <v>0</v>
      </c>
      <c r="F1700">
        <v>15363.77</v>
      </c>
      <c r="G1700" t="s">
        <v>6</v>
      </c>
      <c r="H1700" t="s">
        <v>11</v>
      </c>
      <c r="I1700" t="s">
        <v>529</v>
      </c>
      <c r="J1700" t="s">
        <v>5</v>
      </c>
      <c r="K1700">
        <f t="shared" si="104"/>
        <v>1968</v>
      </c>
      <c r="L1700" t="s">
        <v>6</v>
      </c>
      <c r="M1700" t="s">
        <v>11</v>
      </c>
      <c r="N1700" t="str">
        <f t="shared" si="105"/>
        <v>R1026</v>
      </c>
      <c r="O1700" t="str">
        <f t="shared" si="106"/>
        <v>18-Jul-1968</v>
      </c>
      <c r="P1700" s="10">
        <v>25037</v>
      </c>
      <c r="Q1700" s="13">
        <v>15363.77</v>
      </c>
      <c r="R1700" s="10">
        <v>45085</v>
      </c>
      <c r="S1700" t="str">
        <f t="shared" si="107"/>
        <v>54</v>
      </c>
    </row>
    <row r="1701" spans="1:19" x14ac:dyDescent="0.3">
      <c r="A1701" t="s">
        <v>1726</v>
      </c>
      <c r="B1701">
        <v>1962</v>
      </c>
      <c r="C1701" t="s">
        <v>15</v>
      </c>
      <c r="D1701">
        <v>6</v>
      </c>
      <c r="E1701">
        <v>0</v>
      </c>
      <c r="F1701">
        <v>15368.22</v>
      </c>
      <c r="G1701" t="s">
        <v>6</v>
      </c>
      <c r="H1701" t="s">
        <v>6</v>
      </c>
      <c r="I1701" t="s">
        <v>36</v>
      </c>
      <c r="J1701" t="s">
        <v>15</v>
      </c>
      <c r="K1701">
        <f t="shared" si="104"/>
        <v>1962</v>
      </c>
      <c r="L1701" t="s">
        <v>6</v>
      </c>
      <c r="M1701" t="s">
        <v>6</v>
      </c>
      <c r="N1701" t="str">
        <f t="shared" si="105"/>
        <v>R1011</v>
      </c>
      <c r="O1701" t="str">
        <f t="shared" si="106"/>
        <v>6-Sep-1962</v>
      </c>
      <c r="P1701" s="10">
        <v>22895</v>
      </c>
      <c r="Q1701" s="13">
        <v>15368.22</v>
      </c>
      <c r="R1701" s="10">
        <v>45085</v>
      </c>
      <c r="S1701" t="str">
        <f t="shared" si="107"/>
        <v>60</v>
      </c>
    </row>
    <row r="1702" spans="1:19" x14ac:dyDescent="0.3">
      <c r="A1702" t="s">
        <v>1727</v>
      </c>
      <c r="B1702">
        <v>1964</v>
      </c>
      <c r="C1702" t="s">
        <v>15</v>
      </c>
      <c r="D1702">
        <v>4</v>
      </c>
      <c r="E1702">
        <v>0</v>
      </c>
      <c r="F1702">
        <v>15377.77</v>
      </c>
      <c r="G1702" t="s">
        <v>6</v>
      </c>
      <c r="H1702" t="s">
        <v>6</v>
      </c>
      <c r="I1702" t="s">
        <v>18</v>
      </c>
      <c r="J1702" t="s">
        <v>15</v>
      </c>
      <c r="K1702">
        <f t="shared" si="104"/>
        <v>1964</v>
      </c>
      <c r="L1702" t="s">
        <v>6</v>
      </c>
      <c r="M1702" t="s">
        <v>6</v>
      </c>
      <c r="N1702" t="str">
        <f t="shared" si="105"/>
        <v>R1012</v>
      </c>
      <c r="O1702" t="str">
        <f t="shared" si="106"/>
        <v>4-Sep-1964</v>
      </c>
      <c r="P1702" s="10">
        <v>23624</v>
      </c>
      <c r="Q1702" s="13">
        <v>15377.77</v>
      </c>
      <c r="R1702" s="10">
        <v>45085</v>
      </c>
      <c r="S1702" t="str">
        <f t="shared" si="107"/>
        <v>58</v>
      </c>
    </row>
    <row r="1703" spans="1:19" x14ac:dyDescent="0.3">
      <c r="A1703" t="s">
        <v>1728</v>
      </c>
      <c r="B1703">
        <v>1990</v>
      </c>
      <c r="C1703" t="s">
        <v>31</v>
      </c>
      <c r="D1703">
        <v>25</v>
      </c>
      <c r="E1703">
        <v>3</v>
      </c>
      <c r="F1703">
        <v>15440.2</v>
      </c>
      <c r="G1703" t="s">
        <v>6</v>
      </c>
      <c r="H1703" t="s">
        <v>11</v>
      </c>
      <c r="I1703" t="s">
        <v>18</v>
      </c>
      <c r="J1703" t="s">
        <v>31</v>
      </c>
      <c r="K1703">
        <f t="shared" si="104"/>
        <v>1990</v>
      </c>
      <c r="L1703" t="s">
        <v>6</v>
      </c>
      <c r="M1703" t="s">
        <v>11</v>
      </c>
      <c r="N1703" t="str">
        <f t="shared" si="105"/>
        <v>R1012</v>
      </c>
      <c r="O1703" t="str">
        <f t="shared" si="106"/>
        <v>25-Oct-1990</v>
      </c>
      <c r="P1703" s="10">
        <v>33171</v>
      </c>
      <c r="Q1703" s="13">
        <v>15440.2</v>
      </c>
      <c r="R1703" s="10">
        <v>45085</v>
      </c>
      <c r="S1703" t="str">
        <f t="shared" si="107"/>
        <v>32</v>
      </c>
    </row>
    <row r="1704" spans="1:19" x14ac:dyDescent="0.3">
      <c r="A1704" t="s">
        <v>1729</v>
      </c>
      <c r="B1704">
        <v>1976</v>
      </c>
      <c r="C1704" t="s">
        <v>5</v>
      </c>
      <c r="D1704">
        <v>20</v>
      </c>
      <c r="E1704">
        <v>2</v>
      </c>
      <c r="F1704">
        <v>15450.48</v>
      </c>
      <c r="G1704" t="s">
        <v>6</v>
      </c>
      <c r="H1704" t="s">
        <v>11</v>
      </c>
      <c r="I1704" t="s">
        <v>529</v>
      </c>
      <c r="J1704" t="s">
        <v>5</v>
      </c>
      <c r="K1704">
        <f t="shared" si="104"/>
        <v>1976</v>
      </c>
      <c r="L1704" t="s">
        <v>6</v>
      </c>
      <c r="M1704" t="s">
        <v>11</v>
      </c>
      <c r="N1704" t="str">
        <f t="shared" si="105"/>
        <v>R1026</v>
      </c>
      <c r="O1704" t="str">
        <f t="shared" si="106"/>
        <v>20-Jul-1976</v>
      </c>
      <c r="P1704" s="10">
        <v>27961</v>
      </c>
      <c r="Q1704" s="13">
        <v>15450.48</v>
      </c>
      <c r="R1704" s="10">
        <v>45085</v>
      </c>
      <c r="S1704" t="str">
        <f t="shared" si="107"/>
        <v>46</v>
      </c>
    </row>
    <row r="1705" spans="1:19" x14ac:dyDescent="0.3">
      <c r="A1705" t="s">
        <v>1730</v>
      </c>
      <c r="B1705">
        <v>2004</v>
      </c>
      <c r="C1705" t="s">
        <v>5</v>
      </c>
      <c r="D1705">
        <v>17</v>
      </c>
      <c r="E1705">
        <v>0</v>
      </c>
      <c r="F1705">
        <v>15518.18</v>
      </c>
      <c r="G1705" t="s">
        <v>6</v>
      </c>
      <c r="H1705" t="s">
        <v>7</v>
      </c>
      <c r="I1705" t="s">
        <v>158</v>
      </c>
      <c r="J1705" t="s">
        <v>5</v>
      </c>
      <c r="K1705">
        <f t="shared" si="104"/>
        <v>2004</v>
      </c>
      <c r="L1705" t="s">
        <v>6</v>
      </c>
      <c r="M1705" t="s">
        <v>7</v>
      </c>
      <c r="N1705" t="str">
        <f t="shared" si="105"/>
        <v>R1015</v>
      </c>
      <c r="O1705" t="str">
        <f t="shared" si="106"/>
        <v>17-Jul-2004</v>
      </c>
      <c r="P1705" s="10">
        <v>38185</v>
      </c>
      <c r="Q1705" s="13">
        <v>15518.18</v>
      </c>
      <c r="R1705" s="10">
        <v>45085</v>
      </c>
      <c r="S1705" t="str">
        <f t="shared" si="107"/>
        <v>18</v>
      </c>
    </row>
    <row r="1706" spans="1:19" x14ac:dyDescent="0.3">
      <c r="A1706" t="s">
        <v>1731</v>
      </c>
      <c r="B1706">
        <v>1974</v>
      </c>
      <c r="C1706" t="s">
        <v>13</v>
      </c>
      <c r="D1706">
        <v>28</v>
      </c>
      <c r="E1706">
        <v>0</v>
      </c>
      <c r="F1706">
        <v>15532.16</v>
      </c>
      <c r="G1706" t="s">
        <v>6</v>
      </c>
      <c r="H1706" t="s">
        <v>6</v>
      </c>
      <c r="I1706" t="s">
        <v>529</v>
      </c>
      <c r="J1706" t="s">
        <v>13</v>
      </c>
      <c r="K1706">
        <f t="shared" si="104"/>
        <v>1974</v>
      </c>
      <c r="L1706" t="s">
        <v>6</v>
      </c>
      <c r="M1706" t="s">
        <v>6</v>
      </c>
      <c r="N1706" t="str">
        <f t="shared" si="105"/>
        <v>R1026</v>
      </c>
      <c r="O1706" t="str">
        <f t="shared" si="106"/>
        <v>28-Jun-1974</v>
      </c>
      <c r="P1706" s="10">
        <v>27208</v>
      </c>
      <c r="Q1706" s="13">
        <v>15532.16</v>
      </c>
      <c r="R1706" s="10">
        <v>45085</v>
      </c>
      <c r="S1706" t="str">
        <f t="shared" si="107"/>
        <v>48</v>
      </c>
    </row>
    <row r="1707" spans="1:19" x14ac:dyDescent="0.3">
      <c r="A1707" t="s">
        <v>1732</v>
      </c>
      <c r="B1707">
        <v>1959</v>
      </c>
      <c r="C1707" t="s">
        <v>31</v>
      </c>
      <c r="D1707">
        <v>2</v>
      </c>
      <c r="E1707">
        <v>3</v>
      </c>
      <c r="F1707">
        <v>15555.19</v>
      </c>
      <c r="G1707" t="s">
        <v>6</v>
      </c>
      <c r="H1707" t="s">
        <v>7</v>
      </c>
      <c r="I1707" t="s">
        <v>18</v>
      </c>
      <c r="J1707" t="s">
        <v>31</v>
      </c>
      <c r="K1707">
        <f t="shared" si="104"/>
        <v>1959</v>
      </c>
      <c r="L1707" t="s">
        <v>6</v>
      </c>
      <c r="M1707" t="s">
        <v>7</v>
      </c>
      <c r="N1707" t="str">
        <f t="shared" si="105"/>
        <v>R1012</v>
      </c>
      <c r="O1707" t="str">
        <f t="shared" si="106"/>
        <v>2-Oct-1959</v>
      </c>
      <c r="P1707" s="10">
        <v>21825</v>
      </c>
      <c r="Q1707" s="13">
        <v>15555.19</v>
      </c>
      <c r="R1707" s="10">
        <v>45085</v>
      </c>
      <c r="S1707" t="str">
        <f t="shared" si="107"/>
        <v>63</v>
      </c>
    </row>
    <row r="1708" spans="1:19" x14ac:dyDescent="0.3">
      <c r="A1708" t="s">
        <v>1733</v>
      </c>
      <c r="B1708">
        <v>1974</v>
      </c>
      <c r="C1708" t="s">
        <v>5</v>
      </c>
      <c r="D1708">
        <v>30</v>
      </c>
      <c r="E1708">
        <v>0</v>
      </c>
      <c r="F1708">
        <v>15556.67</v>
      </c>
      <c r="G1708" t="s">
        <v>6</v>
      </c>
      <c r="H1708" t="s">
        <v>6</v>
      </c>
      <c r="I1708" t="s">
        <v>18</v>
      </c>
      <c r="J1708" t="s">
        <v>5</v>
      </c>
      <c r="K1708">
        <f t="shared" si="104"/>
        <v>1974</v>
      </c>
      <c r="L1708" t="s">
        <v>6</v>
      </c>
      <c r="M1708" t="s">
        <v>6</v>
      </c>
      <c r="N1708" t="str">
        <f t="shared" si="105"/>
        <v>R1012</v>
      </c>
      <c r="O1708" t="str">
        <f t="shared" si="106"/>
        <v>30-Jul-1974</v>
      </c>
      <c r="P1708" s="10">
        <v>27240</v>
      </c>
      <c r="Q1708" s="13">
        <v>15556.67</v>
      </c>
      <c r="R1708" s="10">
        <v>45085</v>
      </c>
      <c r="S1708" t="str">
        <f t="shared" si="107"/>
        <v>48</v>
      </c>
    </row>
    <row r="1709" spans="1:19" x14ac:dyDescent="0.3">
      <c r="A1709" t="s">
        <v>1734</v>
      </c>
      <c r="B1709">
        <v>1965</v>
      </c>
      <c r="C1709" t="s">
        <v>31</v>
      </c>
      <c r="D1709">
        <v>28</v>
      </c>
      <c r="E1709">
        <v>0</v>
      </c>
      <c r="F1709">
        <v>15608.58</v>
      </c>
      <c r="G1709" t="s">
        <v>6</v>
      </c>
      <c r="H1709" t="s">
        <v>6</v>
      </c>
      <c r="I1709" t="s">
        <v>529</v>
      </c>
      <c r="J1709" t="s">
        <v>31</v>
      </c>
      <c r="K1709">
        <f t="shared" si="104"/>
        <v>1965</v>
      </c>
      <c r="L1709" t="s">
        <v>6</v>
      </c>
      <c r="M1709" t="s">
        <v>6</v>
      </c>
      <c r="N1709" t="str">
        <f t="shared" si="105"/>
        <v>R1026</v>
      </c>
      <c r="O1709" t="str">
        <f t="shared" si="106"/>
        <v>28-Oct-1965</v>
      </c>
      <c r="P1709" s="10">
        <v>24043</v>
      </c>
      <c r="Q1709" s="13">
        <v>15608.58</v>
      </c>
      <c r="R1709" s="10">
        <v>45085</v>
      </c>
      <c r="S1709" t="str">
        <f t="shared" si="107"/>
        <v>57</v>
      </c>
    </row>
    <row r="1710" spans="1:19" x14ac:dyDescent="0.3">
      <c r="A1710" t="s">
        <v>1735</v>
      </c>
      <c r="B1710">
        <v>1960</v>
      </c>
      <c r="C1710" t="s">
        <v>13</v>
      </c>
      <c r="D1710">
        <v>6</v>
      </c>
      <c r="E1710">
        <v>3</v>
      </c>
      <c r="F1710">
        <v>15612.19</v>
      </c>
      <c r="G1710" t="s">
        <v>6</v>
      </c>
      <c r="H1710" t="s">
        <v>6</v>
      </c>
      <c r="I1710" t="s">
        <v>18</v>
      </c>
      <c r="J1710" t="s">
        <v>13</v>
      </c>
      <c r="K1710">
        <f t="shared" si="104"/>
        <v>1960</v>
      </c>
      <c r="L1710" t="s">
        <v>6</v>
      </c>
      <c r="M1710" t="s">
        <v>6</v>
      </c>
      <c r="N1710" t="str">
        <f t="shared" si="105"/>
        <v>R1012</v>
      </c>
      <c r="O1710" t="str">
        <f t="shared" si="106"/>
        <v>6-Jun-1960</v>
      </c>
      <c r="P1710" s="10">
        <v>22073</v>
      </c>
      <c r="Q1710" s="13">
        <v>15612.19</v>
      </c>
      <c r="R1710" s="10">
        <v>45085</v>
      </c>
      <c r="S1710" t="str">
        <f t="shared" si="107"/>
        <v>63</v>
      </c>
    </row>
    <row r="1711" spans="1:19" x14ac:dyDescent="0.3">
      <c r="A1711" t="s">
        <v>1736</v>
      </c>
      <c r="B1711">
        <v>1988</v>
      </c>
      <c r="C1711" t="s">
        <v>25</v>
      </c>
      <c r="D1711">
        <v>22</v>
      </c>
      <c r="E1711">
        <v>3</v>
      </c>
      <c r="F1711">
        <v>15646.28</v>
      </c>
      <c r="G1711" t="s">
        <v>6</v>
      </c>
      <c r="H1711" t="s">
        <v>6</v>
      </c>
      <c r="I1711" t="s">
        <v>36</v>
      </c>
      <c r="J1711" t="s">
        <v>25</v>
      </c>
      <c r="K1711">
        <f t="shared" si="104"/>
        <v>1988</v>
      </c>
      <c r="L1711" t="s">
        <v>6</v>
      </c>
      <c r="M1711" t="s">
        <v>6</v>
      </c>
      <c r="N1711" t="str">
        <f t="shared" si="105"/>
        <v>R1011</v>
      </c>
      <c r="O1711" t="str">
        <f t="shared" si="106"/>
        <v>22-Dec-1988</v>
      </c>
      <c r="P1711" s="10">
        <v>32499</v>
      </c>
      <c r="Q1711" s="13">
        <v>15646.28</v>
      </c>
      <c r="R1711" s="10">
        <v>45085</v>
      </c>
      <c r="S1711" t="str">
        <f t="shared" si="107"/>
        <v>34</v>
      </c>
    </row>
    <row r="1712" spans="1:19" x14ac:dyDescent="0.3">
      <c r="A1712" t="s">
        <v>1737</v>
      </c>
      <c r="B1712">
        <v>1973</v>
      </c>
      <c r="C1712" t="s">
        <v>13</v>
      </c>
      <c r="D1712">
        <v>26</v>
      </c>
      <c r="E1712">
        <v>0</v>
      </c>
      <c r="F1712">
        <v>15670.3</v>
      </c>
      <c r="G1712" t="s">
        <v>6</v>
      </c>
      <c r="H1712" t="s">
        <v>6</v>
      </c>
      <c r="I1712" t="s">
        <v>529</v>
      </c>
      <c r="J1712" t="s">
        <v>13</v>
      </c>
      <c r="K1712">
        <f t="shared" si="104"/>
        <v>1973</v>
      </c>
      <c r="L1712" t="s">
        <v>6</v>
      </c>
      <c r="M1712" t="s">
        <v>6</v>
      </c>
      <c r="N1712" t="str">
        <f t="shared" si="105"/>
        <v>R1026</v>
      </c>
      <c r="O1712" t="str">
        <f t="shared" si="106"/>
        <v>26-Jun-1973</v>
      </c>
      <c r="P1712" s="10">
        <v>26841</v>
      </c>
      <c r="Q1712" s="13">
        <v>15670.3</v>
      </c>
      <c r="R1712" s="10">
        <v>45085</v>
      </c>
      <c r="S1712" t="str">
        <f t="shared" si="107"/>
        <v>49</v>
      </c>
    </row>
    <row r="1713" spans="1:19" x14ac:dyDescent="0.3">
      <c r="A1713" t="s">
        <v>1738</v>
      </c>
      <c r="B1713">
        <v>1976</v>
      </c>
      <c r="C1713" t="s">
        <v>15</v>
      </c>
      <c r="D1713">
        <v>20</v>
      </c>
      <c r="E1713">
        <v>2</v>
      </c>
      <c r="F1713">
        <v>15698.86</v>
      </c>
      <c r="G1713" t="s">
        <v>6</v>
      </c>
      <c r="H1713" t="s">
        <v>6</v>
      </c>
      <c r="I1713" t="s">
        <v>18</v>
      </c>
      <c r="J1713" t="s">
        <v>15</v>
      </c>
      <c r="K1713">
        <f t="shared" si="104"/>
        <v>1976</v>
      </c>
      <c r="L1713" t="s">
        <v>6</v>
      </c>
      <c r="M1713" t="s">
        <v>6</v>
      </c>
      <c r="N1713" t="str">
        <f t="shared" si="105"/>
        <v>R1012</v>
      </c>
      <c r="O1713" t="str">
        <f t="shared" si="106"/>
        <v>20-Sep-1976</v>
      </c>
      <c r="P1713" s="10">
        <v>28023</v>
      </c>
      <c r="Q1713" s="13">
        <v>15698.86</v>
      </c>
      <c r="R1713" s="10">
        <v>45085</v>
      </c>
      <c r="S1713" t="str">
        <f t="shared" si="107"/>
        <v>46</v>
      </c>
    </row>
    <row r="1714" spans="1:19" x14ac:dyDescent="0.3">
      <c r="A1714" t="s">
        <v>1739</v>
      </c>
      <c r="B1714">
        <v>1974</v>
      </c>
      <c r="C1714" t="s">
        <v>29</v>
      </c>
      <c r="D1714">
        <v>29</v>
      </c>
      <c r="E1714">
        <v>0</v>
      </c>
      <c r="F1714">
        <v>15746.62</v>
      </c>
      <c r="G1714" t="s">
        <v>6</v>
      </c>
      <c r="H1714" t="s">
        <v>11</v>
      </c>
      <c r="I1714" t="s">
        <v>18</v>
      </c>
      <c r="J1714" t="s">
        <v>29</v>
      </c>
      <c r="K1714">
        <f t="shared" si="104"/>
        <v>1974</v>
      </c>
      <c r="L1714" t="s">
        <v>6</v>
      </c>
      <c r="M1714" t="s">
        <v>11</v>
      </c>
      <c r="N1714" t="str">
        <f t="shared" si="105"/>
        <v>R1012</v>
      </c>
      <c r="O1714" t="str">
        <f t="shared" si="106"/>
        <v>29-Aug-1974</v>
      </c>
      <c r="P1714" s="10">
        <v>27270</v>
      </c>
      <c r="Q1714" s="13">
        <v>15746.62</v>
      </c>
      <c r="R1714" s="10">
        <v>45085</v>
      </c>
      <c r="S1714" t="str">
        <f t="shared" si="107"/>
        <v>48</v>
      </c>
    </row>
    <row r="1715" spans="1:19" x14ac:dyDescent="0.3">
      <c r="A1715" t="s">
        <v>1740</v>
      </c>
      <c r="B1715">
        <v>1997</v>
      </c>
      <c r="C1715" t="s">
        <v>31</v>
      </c>
      <c r="D1715">
        <v>9</v>
      </c>
      <c r="E1715">
        <v>0</v>
      </c>
      <c r="F1715">
        <v>15817.99</v>
      </c>
      <c r="G1715" t="s">
        <v>6</v>
      </c>
      <c r="H1715" t="s">
        <v>6</v>
      </c>
      <c r="I1715" t="s">
        <v>18</v>
      </c>
      <c r="J1715" t="s">
        <v>31</v>
      </c>
      <c r="K1715">
        <f t="shared" si="104"/>
        <v>1997</v>
      </c>
      <c r="L1715" t="s">
        <v>6</v>
      </c>
      <c r="M1715" t="s">
        <v>6</v>
      </c>
      <c r="N1715" t="str">
        <f t="shared" si="105"/>
        <v>R1012</v>
      </c>
      <c r="O1715" t="str">
        <f t="shared" si="106"/>
        <v>9-Oct-1997</v>
      </c>
      <c r="P1715" s="10">
        <v>35712</v>
      </c>
      <c r="Q1715" s="13">
        <v>15817.99</v>
      </c>
      <c r="R1715" s="10">
        <v>45085</v>
      </c>
      <c r="S1715" t="str">
        <f t="shared" si="107"/>
        <v>25</v>
      </c>
    </row>
    <row r="1716" spans="1:19" x14ac:dyDescent="0.3">
      <c r="A1716" t="s">
        <v>1741</v>
      </c>
      <c r="B1716">
        <v>1984</v>
      </c>
      <c r="C1716" t="s">
        <v>13</v>
      </c>
      <c r="D1716">
        <v>26</v>
      </c>
      <c r="E1716">
        <v>0</v>
      </c>
      <c r="F1716">
        <v>15820.7</v>
      </c>
      <c r="G1716" t="s">
        <v>6</v>
      </c>
      <c r="H1716" t="s">
        <v>7</v>
      </c>
      <c r="I1716" t="s">
        <v>36</v>
      </c>
      <c r="J1716" t="s">
        <v>13</v>
      </c>
      <c r="K1716">
        <f t="shared" si="104"/>
        <v>1984</v>
      </c>
      <c r="L1716" t="s">
        <v>6</v>
      </c>
      <c r="M1716" t="s">
        <v>7</v>
      </c>
      <c r="N1716" t="str">
        <f t="shared" si="105"/>
        <v>R1011</v>
      </c>
      <c r="O1716" t="str">
        <f t="shared" si="106"/>
        <v>26-Jun-1984</v>
      </c>
      <c r="P1716" s="10">
        <v>30859</v>
      </c>
      <c r="Q1716" s="13">
        <v>15820.7</v>
      </c>
      <c r="R1716" s="10">
        <v>45085</v>
      </c>
      <c r="S1716" t="str">
        <f t="shared" si="107"/>
        <v>38</v>
      </c>
    </row>
    <row r="1717" spans="1:19" x14ac:dyDescent="0.3">
      <c r="A1717" t="s">
        <v>1742</v>
      </c>
      <c r="B1717">
        <v>1982</v>
      </c>
      <c r="C1717" t="s">
        <v>10</v>
      </c>
      <c r="D1717">
        <v>11</v>
      </c>
      <c r="E1717">
        <v>4</v>
      </c>
      <c r="F1717">
        <v>15828.82</v>
      </c>
      <c r="G1717" t="s">
        <v>6</v>
      </c>
      <c r="H1717" t="s">
        <v>7</v>
      </c>
      <c r="I1717" t="s">
        <v>36</v>
      </c>
      <c r="J1717" t="s">
        <v>10</v>
      </c>
      <c r="K1717">
        <f t="shared" si="104"/>
        <v>1982</v>
      </c>
      <c r="L1717" t="s">
        <v>6</v>
      </c>
      <c r="M1717" t="s">
        <v>7</v>
      </c>
      <c r="N1717" t="str">
        <f t="shared" si="105"/>
        <v>R1011</v>
      </c>
      <c r="O1717" t="str">
        <f t="shared" si="106"/>
        <v>11-Nov-1982</v>
      </c>
      <c r="P1717" s="10">
        <v>30266</v>
      </c>
      <c r="Q1717" s="13">
        <v>15828.82</v>
      </c>
      <c r="R1717" s="10">
        <v>45085</v>
      </c>
      <c r="S1717" t="str">
        <f t="shared" si="107"/>
        <v>40</v>
      </c>
    </row>
    <row r="1718" spans="1:19" x14ac:dyDescent="0.3">
      <c r="A1718" t="s">
        <v>1743</v>
      </c>
      <c r="B1718">
        <v>1962</v>
      </c>
      <c r="C1718" t="s">
        <v>25</v>
      </c>
      <c r="D1718">
        <v>25</v>
      </c>
      <c r="E1718">
        <v>0</v>
      </c>
      <c r="F1718">
        <v>15840.81</v>
      </c>
      <c r="G1718" t="s">
        <v>6</v>
      </c>
      <c r="H1718" t="s">
        <v>11</v>
      </c>
      <c r="I1718" t="s">
        <v>626</v>
      </c>
      <c r="J1718" t="s">
        <v>25</v>
      </c>
      <c r="K1718">
        <f t="shared" si="104"/>
        <v>1962</v>
      </c>
      <c r="L1718" t="s">
        <v>6</v>
      </c>
      <c r="M1718" t="s">
        <v>11</v>
      </c>
      <c r="N1718" t="str">
        <f t="shared" si="105"/>
        <v>R1022</v>
      </c>
      <c r="O1718" t="str">
        <f t="shared" si="106"/>
        <v>25-Dec-1962</v>
      </c>
      <c r="P1718" s="10">
        <v>23005</v>
      </c>
      <c r="Q1718" s="13">
        <v>15840.81</v>
      </c>
      <c r="R1718" s="10">
        <v>45085</v>
      </c>
      <c r="S1718" t="str">
        <f t="shared" si="107"/>
        <v>60</v>
      </c>
    </row>
    <row r="1719" spans="1:19" x14ac:dyDescent="0.3">
      <c r="A1719" t="s">
        <v>1744</v>
      </c>
      <c r="B1719">
        <v>1980</v>
      </c>
      <c r="C1719" t="s">
        <v>31</v>
      </c>
      <c r="D1719">
        <v>12</v>
      </c>
      <c r="E1719">
        <v>2</v>
      </c>
      <c r="F1719">
        <v>15922.29</v>
      </c>
      <c r="G1719" t="s">
        <v>6</v>
      </c>
      <c r="H1719" t="s">
        <v>7</v>
      </c>
      <c r="I1719" t="s">
        <v>529</v>
      </c>
      <c r="J1719" t="s">
        <v>31</v>
      </c>
      <c r="K1719">
        <f t="shared" si="104"/>
        <v>1980</v>
      </c>
      <c r="L1719" t="s">
        <v>6</v>
      </c>
      <c r="M1719" t="s">
        <v>7</v>
      </c>
      <c r="N1719" t="str">
        <f t="shared" si="105"/>
        <v>R1026</v>
      </c>
      <c r="O1719" t="str">
        <f t="shared" si="106"/>
        <v>12-Oct-1980</v>
      </c>
      <c r="P1719" s="10">
        <v>29506</v>
      </c>
      <c r="Q1719" s="13">
        <v>15922.29</v>
      </c>
      <c r="R1719" s="10">
        <v>45085</v>
      </c>
      <c r="S1719" t="str">
        <f t="shared" si="107"/>
        <v>42</v>
      </c>
    </row>
    <row r="1720" spans="1:19" x14ac:dyDescent="0.3">
      <c r="A1720" t="s">
        <v>1745</v>
      </c>
      <c r="B1720">
        <v>1982</v>
      </c>
      <c r="C1720" t="s">
        <v>5</v>
      </c>
      <c r="D1720">
        <v>24</v>
      </c>
      <c r="E1720">
        <v>3</v>
      </c>
      <c r="F1720">
        <v>15965.29</v>
      </c>
      <c r="G1720" t="s">
        <v>6</v>
      </c>
      <c r="H1720" t="s">
        <v>11</v>
      </c>
      <c r="I1720" t="s">
        <v>18</v>
      </c>
      <c r="J1720" t="s">
        <v>5</v>
      </c>
      <c r="K1720">
        <f t="shared" si="104"/>
        <v>1982</v>
      </c>
      <c r="L1720" t="s">
        <v>6</v>
      </c>
      <c r="M1720" t="s">
        <v>11</v>
      </c>
      <c r="N1720" t="str">
        <f t="shared" si="105"/>
        <v>R1012</v>
      </c>
      <c r="O1720" t="str">
        <f t="shared" si="106"/>
        <v>24-Jul-1982</v>
      </c>
      <c r="P1720" s="10">
        <v>30156</v>
      </c>
      <c r="Q1720" s="13">
        <v>15965.29</v>
      </c>
      <c r="R1720" s="10">
        <v>45085</v>
      </c>
      <c r="S1720" t="str">
        <f t="shared" si="107"/>
        <v>40</v>
      </c>
    </row>
    <row r="1721" spans="1:19" x14ac:dyDescent="0.3">
      <c r="A1721" t="s">
        <v>1746</v>
      </c>
      <c r="B1721">
        <v>1980</v>
      </c>
      <c r="C1721" t="s">
        <v>15</v>
      </c>
      <c r="D1721">
        <v>19</v>
      </c>
      <c r="E1721">
        <v>2</v>
      </c>
      <c r="F1721">
        <v>15966.19</v>
      </c>
      <c r="G1721" t="s">
        <v>6</v>
      </c>
      <c r="H1721" t="s">
        <v>6</v>
      </c>
      <c r="I1721" t="s">
        <v>18</v>
      </c>
      <c r="J1721" t="s">
        <v>15</v>
      </c>
      <c r="K1721">
        <f t="shared" si="104"/>
        <v>1980</v>
      </c>
      <c r="L1721" t="s">
        <v>6</v>
      </c>
      <c r="M1721" t="s">
        <v>6</v>
      </c>
      <c r="N1721" t="str">
        <f t="shared" si="105"/>
        <v>R1012</v>
      </c>
      <c r="O1721" t="str">
        <f t="shared" si="106"/>
        <v>19-Sep-1980</v>
      </c>
      <c r="P1721" s="10">
        <v>29483</v>
      </c>
      <c r="Q1721" s="13">
        <v>15966.19</v>
      </c>
      <c r="R1721" s="10">
        <v>45085</v>
      </c>
      <c r="S1721" t="str">
        <f t="shared" si="107"/>
        <v>42</v>
      </c>
    </row>
    <row r="1722" spans="1:19" x14ac:dyDescent="0.3">
      <c r="A1722" t="s">
        <v>1747</v>
      </c>
      <c r="B1722">
        <v>1988</v>
      </c>
      <c r="C1722" t="s">
        <v>25</v>
      </c>
      <c r="D1722">
        <v>5</v>
      </c>
      <c r="E1722">
        <v>3</v>
      </c>
      <c r="F1722">
        <v>16059.06</v>
      </c>
      <c r="G1722" t="s">
        <v>6</v>
      </c>
      <c r="H1722" t="s">
        <v>7</v>
      </c>
      <c r="I1722" t="s">
        <v>18</v>
      </c>
      <c r="J1722" t="s">
        <v>25</v>
      </c>
      <c r="K1722">
        <f t="shared" si="104"/>
        <v>1988</v>
      </c>
      <c r="L1722" t="s">
        <v>6</v>
      </c>
      <c r="M1722" t="s">
        <v>7</v>
      </c>
      <c r="N1722" t="str">
        <f t="shared" si="105"/>
        <v>R1012</v>
      </c>
      <c r="O1722" t="str">
        <f t="shared" si="106"/>
        <v>5-Dec-1988</v>
      </c>
      <c r="P1722" s="10">
        <v>32482</v>
      </c>
      <c r="Q1722" s="13">
        <v>16059.06</v>
      </c>
      <c r="R1722" s="10">
        <v>45085</v>
      </c>
      <c r="S1722" t="str">
        <f t="shared" si="107"/>
        <v>34</v>
      </c>
    </row>
    <row r="1723" spans="1:19" x14ac:dyDescent="0.3">
      <c r="A1723" t="s">
        <v>1748</v>
      </c>
      <c r="B1723">
        <v>1978</v>
      </c>
      <c r="C1723" t="s">
        <v>15</v>
      </c>
      <c r="D1723">
        <v>16</v>
      </c>
      <c r="E1723">
        <v>2</v>
      </c>
      <c r="F1723">
        <v>16062.89</v>
      </c>
      <c r="G1723" t="s">
        <v>6</v>
      </c>
      <c r="H1723" t="s">
        <v>6</v>
      </c>
      <c r="I1723" t="s">
        <v>529</v>
      </c>
      <c r="J1723" t="s">
        <v>15</v>
      </c>
      <c r="K1723">
        <f t="shared" si="104"/>
        <v>1978</v>
      </c>
      <c r="L1723" t="s">
        <v>6</v>
      </c>
      <c r="M1723" t="s">
        <v>6</v>
      </c>
      <c r="N1723" t="str">
        <f t="shared" si="105"/>
        <v>R1026</v>
      </c>
      <c r="O1723" t="str">
        <f t="shared" si="106"/>
        <v>16-Sep-1978</v>
      </c>
      <c r="P1723" s="10">
        <v>28749</v>
      </c>
      <c r="Q1723" s="13">
        <v>16062.89</v>
      </c>
      <c r="R1723" s="10">
        <v>45085</v>
      </c>
      <c r="S1723" t="str">
        <f t="shared" si="107"/>
        <v>44</v>
      </c>
    </row>
    <row r="1724" spans="1:19" x14ac:dyDescent="0.3">
      <c r="A1724" t="s">
        <v>1749</v>
      </c>
      <c r="B1724">
        <v>1958</v>
      </c>
      <c r="C1724" t="s">
        <v>31</v>
      </c>
      <c r="D1724">
        <v>22</v>
      </c>
      <c r="E1724">
        <v>2</v>
      </c>
      <c r="F1724">
        <v>16069.08</v>
      </c>
      <c r="G1724" t="s">
        <v>6</v>
      </c>
      <c r="H1724" t="s">
        <v>6</v>
      </c>
      <c r="I1724" t="s">
        <v>241</v>
      </c>
      <c r="J1724" t="s">
        <v>31</v>
      </c>
      <c r="K1724">
        <f t="shared" si="104"/>
        <v>1958</v>
      </c>
      <c r="L1724" t="s">
        <v>6</v>
      </c>
      <c r="M1724" t="s">
        <v>6</v>
      </c>
      <c r="N1724" t="str">
        <f t="shared" si="105"/>
        <v>R1024</v>
      </c>
      <c r="O1724" t="str">
        <f t="shared" si="106"/>
        <v>22-Oct-1958</v>
      </c>
      <c r="P1724" s="10">
        <v>21480</v>
      </c>
      <c r="Q1724" s="13">
        <v>16069.08</v>
      </c>
      <c r="R1724" s="10">
        <v>45085</v>
      </c>
      <c r="S1724" t="str">
        <f t="shared" si="107"/>
        <v>64</v>
      </c>
    </row>
    <row r="1725" spans="1:19" x14ac:dyDescent="0.3">
      <c r="A1725" t="s">
        <v>1750</v>
      </c>
      <c r="B1725">
        <v>1958</v>
      </c>
      <c r="C1725" t="s">
        <v>13</v>
      </c>
      <c r="D1725">
        <v>21</v>
      </c>
      <c r="E1725">
        <v>3</v>
      </c>
      <c r="F1725">
        <v>16085.13</v>
      </c>
      <c r="G1725" t="s">
        <v>6</v>
      </c>
      <c r="H1725" t="s">
        <v>6</v>
      </c>
      <c r="I1725" t="s">
        <v>8</v>
      </c>
      <c r="J1725" t="s">
        <v>13</v>
      </c>
      <c r="K1725">
        <f t="shared" si="104"/>
        <v>1958</v>
      </c>
      <c r="L1725" t="s">
        <v>6</v>
      </c>
      <c r="M1725" t="s">
        <v>6</v>
      </c>
      <c r="N1725" t="str">
        <f t="shared" si="105"/>
        <v>R1013</v>
      </c>
      <c r="O1725" t="str">
        <f t="shared" si="106"/>
        <v>21-Jun-1958</v>
      </c>
      <c r="P1725" s="10">
        <v>21357</v>
      </c>
      <c r="Q1725" s="13">
        <v>16085.13</v>
      </c>
      <c r="R1725" s="10">
        <v>45085</v>
      </c>
      <c r="S1725" t="str">
        <f t="shared" si="107"/>
        <v>64</v>
      </c>
    </row>
    <row r="1726" spans="1:19" x14ac:dyDescent="0.3">
      <c r="A1726" t="s">
        <v>1751</v>
      </c>
      <c r="B1726">
        <v>1985</v>
      </c>
      <c r="C1726" t="s">
        <v>29</v>
      </c>
      <c r="D1726">
        <v>27</v>
      </c>
      <c r="E1726">
        <v>3</v>
      </c>
      <c r="F1726">
        <v>16097.94</v>
      </c>
      <c r="G1726" t="s">
        <v>6</v>
      </c>
      <c r="H1726" t="s">
        <v>7</v>
      </c>
      <c r="I1726" t="s">
        <v>18</v>
      </c>
      <c r="J1726" t="s">
        <v>29</v>
      </c>
      <c r="K1726">
        <f t="shared" si="104"/>
        <v>1985</v>
      </c>
      <c r="L1726" t="s">
        <v>6</v>
      </c>
      <c r="M1726" t="s">
        <v>7</v>
      </c>
      <c r="N1726" t="str">
        <f t="shared" si="105"/>
        <v>R1012</v>
      </c>
      <c r="O1726" t="str">
        <f t="shared" si="106"/>
        <v>27-Aug-1985</v>
      </c>
      <c r="P1726" s="10">
        <v>31286</v>
      </c>
      <c r="Q1726" s="13">
        <v>16097.94</v>
      </c>
      <c r="R1726" s="10">
        <v>45085</v>
      </c>
      <c r="S1726" t="str">
        <f t="shared" si="107"/>
        <v>37</v>
      </c>
    </row>
    <row r="1727" spans="1:19" x14ac:dyDescent="0.3">
      <c r="A1727" t="s">
        <v>1752</v>
      </c>
      <c r="B1727">
        <v>1993</v>
      </c>
      <c r="C1727" t="s">
        <v>29</v>
      </c>
      <c r="D1727">
        <v>8</v>
      </c>
      <c r="E1727">
        <v>0</v>
      </c>
      <c r="F1727">
        <v>16115.3</v>
      </c>
      <c r="G1727" t="s">
        <v>6</v>
      </c>
      <c r="H1727" t="s">
        <v>11</v>
      </c>
      <c r="I1727" t="s">
        <v>241</v>
      </c>
      <c r="J1727" t="s">
        <v>29</v>
      </c>
      <c r="K1727">
        <f t="shared" si="104"/>
        <v>1993</v>
      </c>
      <c r="L1727" t="s">
        <v>6</v>
      </c>
      <c r="M1727" t="s">
        <v>11</v>
      </c>
      <c r="N1727" t="str">
        <f t="shared" si="105"/>
        <v>R1024</v>
      </c>
      <c r="O1727" t="str">
        <f t="shared" si="106"/>
        <v>8-Aug-1993</v>
      </c>
      <c r="P1727" s="10">
        <v>34189</v>
      </c>
      <c r="Q1727" s="13">
        <v>16115.3</v>
      </c>
      <c r="R1727" s="10">
        <v>45085</v>
      </c>
      <c r="S1727" t="str">
        <f t="shared" si="107"/>
        <v>29</v>
      </c>
    </row>
    <row r="1728" spans="1:19" x14ac:dyDescent="0.3">
      <c r="A1728" t="s">
        <v>1753</v>
      </c>
      <c r="B1728">
        <v>1987</v>
      </c>
      <c r="C1728" t="s">
        <v>31</v>
      </c>
      <c r="D1728">
        <v>6</v>
      </c>
      <c r="E1728">
        <v>3</v>
      </c>
      <c r="F1728">
        <v>16122.65</v>
      </c>
      <c r="G1728" t="s">
        <v>6</v>
      </c>
      <c r="H1728" t="s">
        <v>11</v>
      </c>
      <c r="I1728" t="s">
        <v>36</v>
      </c>
      <c r="J1728" t="s">
        <v>31</v>
      </c>
      <c r="K1728">
        <f t="shared" si="104"/>
        <v>1987</v>
      </c>
      <c r="L1728" t="s">
        <v>6</v>
      </c>
      <c r="M1728" t="s">
        <v>11</v>
      </c>
      <c r="N1728" t="str">
        <f t="shared" si="105"/>
        <v>R1011</v>
      </c>
      <c r="O1728" t="str">
        <f t="shared" si="106"/>
        <v>6-Oct-1987</v>
      </c>
      <c r="P1728" s="10">
        <v>32056</v>
      </c>
      <c r="Q1728" s="13">
        <v>16122.65</v>
      </c>
      <c r="R1728" s="10">
        <v>45085</v>
      </c>
      <c r="S1728" t="str">
        <f t="shared" si="107"/>
        <v>35</v>
      </c>
    </row>
    <row r="1729" spans="1:19" x14ac:dyDescent="0.3">
      <c r="A1729" t="s">
        <v>1754</v>
      </c>
      <c r="B1729">
        <v>1993</v>
      </c>
      <c r="C1729" t="s">
        <v>25</v>
      </c>
      <c r="D1729">
        <v>12</v>
      </c>
      <c r="E1729">
        <v>0</v>
      </c>
      <c r="F1729">
        <v>16138.76</v>
      </c>
      <c r="G1729" t="s">
        <v>6</v>
      </c>
      <c r="H1729" t="s">
        <v>7</v>
      </c>
      <c r="I1729" t="s">
        <v>350</v>
      </c>
      <c r="J1729" t="s">
        <v>25</v>
      </c>
      <c r="K1729">
        <f t="shared" si="104"/>
        <v>1993</v>
      </c>
      <c r="L1729" t="s">
        <v>6</v>
      </c>
      <c r="M1729" t="s">
        <v>7</v>
      </c>
      <c r="N1729" t="str">
        <f t="shared" si="105"/>
        <v>R1017</v>
      </c>
      <c r="O1729" t="str">
        <f t="shared" si="106"/>
        <v>12-Dec-1993</v>
      </c>
      <c r="P1729" s="10">
        <v>34315</v>
      </c>
      <c r="Q1729" s="13">
        <v>16138.76</v>
      </c>
      <c r="R1729" s="10">
        <v>45085</v>
      </c>
      <c r="S1729" t="str">
        <f t="shared" si="107"/>
        <v>29</v>
      </c>
    </row>
    <row r="1730" spans="1:19" x14ac:dyDescent="0.3">
      <c r="A1730" t="s">
        <v>1755</v>
      </c>
      <c r="B1730">
        <v>1982</v>
      </c>
      <c r="C1730" t="s">
        <v>5</v>
      </c>
      <c r="D1730">
        <v>6</v>
      </c>
      <c r="E1730">
        <v>3</v>
      </c>
      <c r="F1730">
        <v>16152.04</v>
      </c>
      <c r="G1730" t="s">
        <v>6</v>
      </c>
      <c r="H1730" t="s">
        <v>11</v>
      </c>
      <c r="I1730" t="s">
        <v>529</v>
      </c>
      <c r="J1730" t="s">
        <v>5</v>
      </c>
      <c r="K1730">
        <f t="shared" si="104"/>
        <v>1982</v>
      </c>
      <c r="L1730" t="s">
        <v>6</v>
      </c>
      <c r="M1730" t="s">
        <v>11</v>
      </c>
      <c r="N1730" t="str">
        <f t="shared" si="105"/>
        <v>R1026</v>
      </c>
      <c r="O1730" t="str">
        <f t="shared" si="106"/>
        <v>6-Jul-1982</v>
      </c>
      <c r="P1730" s="10">
        <v>30138</v>
      </c>
      <c r="Q1730" s="13">
        <v>16152.04</v>
      </c>
      <c r="R1730" s="10">
        <v>45085</v>
      </c>
      <c r="S1730" t="str">
        <f t="shared" si="107"/>
        <v>40</v>
      </c>
    </row>
    <row r="1731" spans="1:19" x14ac:dyDescent="0.3">
      <c r="A1731" t="s">
        <v>1756</v>
      </c>
      <c r="B1731">
        <v>1974</v>
      </c>
      <c r="C1731" t="s">
        <v>15</v>
      </c>
      <c r="D1731">
        <v>11</v>
      </c>
      <c r="E1731">
        <v>0</v>
      </c>
      <c r="F1731">
        <v>16190.97</v>
      </c>
      <c r="G1731" t="s">
        <v>6</v>
      </c>
      <c r="H1731" t="s">
        <v>7</v>
      </c>
      <c r="I1731" t="s">
        <v>18</v>
      </c>
      <c r="J1731" t="s">
        <v>15</v>
      </c>
      <c r="K1731">
        <f t="shared" ref="K1731:K1794" si="108">INT(IF(ISBLANK(B1731),AVERAGE($B$2:$B$2344),B1731))</f>
        <v>1974</v>
      </c>
      <c r="L1731" t="s">
        <v>6</v>
      </c>
      <c r="M1731" t="s">
        <v>7</v>
      </c>
      <c r="N1731" t="str">
        <f t="shared" ref="N1731:N1794" si="109">IF(ISBLANK(I1731),"Unknown",I1731)</f>
        <v>R1012</v>
      </c>
      <c r="O1731" t="str">
        <f t="shared" ref="O1731:O1794" si="110">CONCATENATE(D1731,"-",J1731,"-",K1731)</f>
        <v>11-Sep-1974</v>
      </c>
      <c r="P1731" s="10">
        <v>27283</v>
      </c>
      <c r="Q1731" s="13">
        <v>16190.97</v>
      </c>
      <c r="R1731" s="10">
        <v>45085</v>
      </c>
      <c r="S1731" t="str">
        <f t="shared" ref="S1731:S1794" si="111">TEXT($R$2-P1731,"Y")</f>
        <v>48</v>
      </c>
    </row>
    <row r="1732" spans="1:19" x14ac:dyDescent="0.3">
      <c r="A1732" t="s">
        <v>1757</v>
      </c>
      <c r="B1732">
        <v>1988</v>
      </c>
      <c r="C1732" t="s">
        <v>29</v>
      </c>
      <c r="D1732">
        <v>6</v>
      </c>
      <c r="E1732">
        <v>3</v>
      </c>
      <c r="F1732">
        <v>16199.1</v>
      </c>
      <c r="G1732" t="s">
        <v>6</v>
      </c>
      <c r="H1732" t="s">
        <v>6</v>
      </c>
      <c r="I1732" t="s">
        <v>18</v>
      </c>
      <c r="J1732" t="s">
        <v>29</v>
      </c>
      <c r="K1732">
        <f t="shared" si="108"/>
        <v>1988</v>
      </c>
      <c r="L1732" t="s">
        <v>6</v>
      </c>
      <c r="M1732" t="s">
        <v>6</v>
      </c>
      <c r="N1732" t="str">
        <f t="shared" si="109"/>
        <v>R1012</v>
      </c>
      <c r="O1732" t="str">
        <f t="shared" si="110"/>
        <v>6-Aug-1988</v>
      </c>
      <c r="P1732" s="10">
        <v>32361</v>
      </c>
      <c r="Q1732" s="13">
        <v>16199.1</v>
      </c>
      <c r="R1732" s="10">
        <v>45085</v>
      </c>
      <c r="S1732" t="str">
        <f t="shared" si="111"/>
        <v>34</v>
      </c>
    </row>
    <row r="1733" spans="1:19" x14ac:dyDescent="0.3">
      <c r="A1733" t="s">
        <v>1758</v>
      </c>
      <c r="B1733">
        <v>1988</v>
      </c>
      <c r="C1733" t="s">
        <v>29</v>
      </c>
      <c r="D1733">
        <v>21</v>
      </c>
      <c r="E1733">
        <v>3</v>
      </c>
      <c r="F1733">
        <v>16205.88</v>
      </c>
      <c r="G1733" t="s">
        <v>6</v>
      </c>
      <c r="H1733" t="s">
        <v>11</v>
      </c>
      <c r="I1733" t="s">
        <v>18</v>
      </c>
      <c r="J1733" t="s">
        <v>29</v>
      </c>
      <c r="K1733">
        <f t="shared" si="108"/>
        <v>1988</v>
      </c>
      <c r="L1733" t="s">
        <v>6</v>
      </c>
      <c r="M1733" t="s">
        <v>11</v>
      </c>
      <c r="N1733" t="str">
        <f t="shared" si="109"/>
        <v>R1012</v>
      </c>
      <c r="O1733" t="str">
        <f t="shared" si="110"/>
        <v>21-Aug-1988</v>
      </c>
      <c r="P1733" s="10">
        <v>32376</v>
      </c>
      <c r="Q1733" s="13">
        <v>16205.88</v>
      </c>
      <c r="R1733" s="10">
        <v>45085</v>
      </c>
      <c r="S1733" t="str">
        <f t="shared" si="111"/>
        <v>34</v>
      </c>
    </row>
    <row r="1734" spans="1:19" x14ac:dyDescent="0.3">
      <c r="A1734" t="s">
        <v>1759</v>
      </c>
      <c r="B1734">
        <v>2002</v>
      </c>
      <c r="C1734" t="s">
        <v>15</v>
      </c>
      <c r="D1734">
        <v>8</v>
      </c>
      <c r="E1734">
        <v>0</v>
      </c>
      <c r="F1734">
        <v>16232.85</v>
      </c>
      <c r="G1734" t="s">
        <v>6</v>
      </c>
      <c r="H1734" t="s">
        <v>11</v>
      </c>
      <c r="I1734" t="s">
        <v>36</v>
      </c>
      <c r="J1734" t="s">
        <v>15</v>
      </c>
      <c r="K1734">
        <f t="shared" si="108"/>
        <v>2002</v>
      </c>
      <c r="L1734" t="s">
        <v>6</v>
      </c>
      <c r="M1734" t="s">
        <v>11</v>
      </c>
      <c r="N1734" t="str">
        <f t="shared" si="109"/>
        <v>R1011</v>
      </c>
      <c r="O1734" t="str">
        <f t="shared" si="110"/>
        <v>8-Sep-2002</v>
      </c>
      <c r="P1734" s="10">
        <v>37507</v>
      </c>
      <c r="Q1734" s="13">
        <v>16232.85</v>
      </c>
      <c r="R1734" s="10">
        <v>45085</v>
      </c>
      <c r="S1734" t="str">
        <f t="shared" si="111"/>
        <v>20</v>
      </c>
    </row>
    <row r="1735" spans="1:19" x14ac:dyDescent="0.3">
      <c r="A1735" t="s">
        <v>1760</v>
      </c>
      <c r="B1735">
        <v>1972</v>
      </c>
      <c r="C1735" t="s">
        <v>5</v>
      </c>
      <c r="D1735">
        <v>30</v>
      </c>
      <c r="E1735">
        <v>0</v>
      </c>
      <c r="F1735">
        <v>16267.32</v>
      </c>
      <c r="G1735" t="s">
        <v>6</v>
      </c>
      <c r="H1735" t="s">
        <v>6</v>
      </c>
      <c r="I1735" t="s">
        <v>243</v>
      </c>
      <c r="J1735" t="s">
        <v>5</v>
      </c>
      <c r="K1735">
        <f t="shared" si="108"/>
        <v>1972</v>
      </c>
      <c r="L1735" t="s">
        <v>6</v>
      </c>
      <c r="M1735" t="s">
        <v>6</v>
      </c>
      <c r="N1735" t="str">
        <f t="shared" si="109"/>
        <v>R1023</v>
      </c>
      <c r="O1735" t="str">
        <f t="shared" si="110"/>
        <v>30-Jul-1972</v>
      </c>
      <c r="P1735" s="10">
        <v>26510</v>
      </c>
      <c r="Q1735" s="13">
        <v>16267.32</v>
      </c>
      <c r="R1735" s="10">
        <v>45085</v>
      </c>
      <c r="S1735" t="str">
        <f t="shared" si="111"/>
        <v>50</v>
      </c>
    </row>
    <row r="1736" spans="1:19" x14ac:dyDescent="0.3">
      <c r="A1736" t="s">
        <v>1761</v>
      </c>
      <c r="B1736">
        <v>2003</v>
      </c>
      <c r="C1736" t="s">
        <v>29</v>
      </c>
      <c r="D1736">
        <v>24</v>
      </c>
      <c r="E1736">
        <v>0</v>
      </c>
      <c r="F1736">
        <v>16297.85</v>
      </c>
      <c r="G1736" t="s">
        <v>6</v>
      </c>
      <c r="H1736" t="s">
        <v>7</v>
      </c>
      <c r="I1736" t="s">
        <v>36</v>
      </c>
      <c r="J1736" t="s">
        <v>29</v>
      </c>
      <c r="K1736">
        <f t="shared" si="108"/>
        <v>2003</v>
      </c>
      <c r="L1736" t="s">
        <v>6</v>
      </c>
      <c r="M1736" t="s">
        <v>7</v>
      </c>
      <c r="N1736" t="str">
        <f t="shared" si="109"/>
        <v>R1011</v>
      </c>
      <c r="O1736" t="str">
        <f t="shared" si="110"/>
        <v>24-Aug-2003</v>
      </c>
      <c r="P1736" s="10">
        <v>37857</v>
      </c>
      <c r="Q1736" s="13">
        <v>16297.85</v>
      </c>
      <c r="R1736" s="10">
        <v>45085</v>
      </c>
      <c r="S1736" t="str">
        <f t="shared" si="111"/>
        <v>19</v>
      </c>
    </row>
    <row r="1737" spans="1:19" x14ac:dyDescent="0.3">
      <c r="A1737" t="s">
        <v>1762</v>
      </c>
      <c r="B1737">
        <v>1969</v>
      </c>
      <c r="C1737" t="s">
        <v>29</v>
      </c>
      <c r="D1737">
        <v>8</v>
      </c>
      <c r="E1737">
        <v>0</v>
      </c>
      <c r="F1737">
        <v>16311.05</v>
      </c>
      <c r="G1737" t="s">
        <v>6</v>
      </c>
      <c r="H1737" t="s">
        <v>7</v>
      </c>
      <c r="I1737" t="s">
        <v>529</v>
      </c>
      <c r="J1737" t="s">
        <v>29</v>
      </c>
      <c r="K1737">
        <f t="shared" si="108"/>
        <v>1969</v>
      </c>
      <c r="L1737" t="s">
        <v>6</v>
      </c>
      <c r="M1737" t="s">
        <v>7</v>
      </c>
      <c r="N1737" t="str">
        <f t="shared" si="109"/>
        <v>R1026</v>
      </c>
      <c r="O1737" t="str">
        <f t="shared" si="110"/>
        <v>8-Aug-1969</v>
      </c>
      <c r="P1737" s="10">
        <v>25423</v>
      </c>
      <c r="Q1737" s="13">
        <v>16311.05</v>
      </c>
      <c r="R1737" s="10">
        <v>45085</v>
      </c>
      <c r="S1737" t="str">
        <f t="shared" si="111"/>
        <v>53</v>
      </c>
    </row>
    <row r="1738" spans="1:19" x14ac:dyDescent="0.3">
      <c r="A1738" t="s">
        <v>1763</v>
      </c>
      <c r="B1738">
        <v>1965</v>
      </c>
      <c r="C1738" t="s">
        <v>25</v>
      </c>
      <c r="D1738">
        <v>5</v>
      </c>
      <c r="E1738">
        <v>0</v>
      </c>
      <c r="F1738">
        <v>16351.42</v>
      </c>
      <c r="G1738" t="s">
        <v>6</v>
      </c>
      <c r="H1738" t="s">
        <v>7</v>
      </c>
      <c r="I1738" t="s">
        <v>529</v>
      </c>
      <c r="J1738" t="s">
        <v>25</v>
      </c>
      <c r="K1738">
        <f t="shared" si="108"/>
        <v>1965</v>
      </c>
      <c r="L1738" t="s">
        <v>6</v>
      </c>
      <c r="M1738" t="s">
        <v>7</v>
      </c>
      <c r="N1738" t="str">
        <f t="shared" si="109"/>
        <v>R1026</v>
      </c>
      <c r="O1738" t="str">
        <f t="shared" si="110"/>
        <v>5-Dec-1965</v>
      </c>
      <c r="P1738" s="10">
        <v>24081</v>
      </c>
      <c r="Q1738" s="13">
        <v>16351.42</v>
      </c>
      <c r="R1738" s="10">
        <v>45085</v>
      </c>
      <c r="S1738" t="str">
        <f t="shared" si="111"/>
        <v>57</v>
      </c>
    </row>
    <row r="1739" spans="1:19" x14ac:dyDescent="0.3">
      <c r="A1739" t="s">
        <v>1764</v>
      </c>
      <c r="B1739">
        <v>1995</v>
      </c>
      <c r="C1739" t="s">
        <v>15</v>
      </c>
      <c r="D1739">
        <v>28</v>
      </c>
      <c r="E1739">
        <v>3</v>
      </c>
      <c r="F1739">
        <v>16420.490000000002</v>
      </c>
      <c r="G1739" t="s">
        <v>6</v>
      </c>
      <c r="H1739" t="s">
        <v>7</v>
      </c>
      <c r="I1739" t="s">
        <v>18</v>
      </c>
      <c r="J1739" t="s">
        <v>15</v>
      </c>
      <c r="K1739">
        <f t="shared" si="108"/>
        <v>1995</v>
      </c>
      <c r="L1739" t="s">
        <v>6</v>
      </c>
      <c r="M1739" t="s">
        <v>7</v>
      </c>
      <c r="N1739" t="str">
        <f t="shared" si="109"/>
        <v>R1012</v>
      </c>
      <c r="O1739" t="str">
        <f t="shared" si="110"/>
        <v>28-Sep-1995</v>
      </c>
      <c r="P1739" s="10">
        <v>34970</v>
      </c>
      <c r="Q1739" s="13">
        <v>16420.490000000002</v>
      </c>
      <c r="R1739" s="10">
        <v>45085</v>
      </c>
      <c r="S1739" t="str">
        <f t="shared" si="111"/>
        <v>27</v>
      </c>
    </row>
    <row r="1740" spans="1:19" x14ac:dyDescent="0.3">
      <c r="A1740" t="s">
        <v>1765</v>
      </c>
      <c r="B1740">
        <v>2003</v>
      </c>
      <c r="C1740" t="s">
        <v>25</v>
      </c>
      <c r="D1740">
        <v>20</v>
      </c>
      <c r="E1740">
        <v>1</v>
      </c>
      <c r="F1740">
        <v>16450.89</v>
      </c>
      <c r="G1740" t="s">
        <v>6</v>
      </c>
      <c r="H1740" t="s">
        <v>11</v>
      </c>
      <c r="I1740" t="s">
        <v>18</v>
      </c>
      <c r="J1740" t="s">
        <v>25</v>
      </c>
      <c r="K1740">
        <f t="shared" si="108"/>
        <v>2003</v>
      </c>
      <c r="L1740" t="s">
        <v>6</v>
      </c>
      <c r="M1740" t="s">
        <v>11</v>
      </c>
      <c r="N1740" t="str">
        <f t="shared" si="109"/>
        <v>R1012</v>
      </c>
      <c r="O1740" t="str">
        <f t="shared" si="110"/>
        <v>20-Dec-2003</v>
      </c>
      <c r="P1740" s="10">
        <v>37975</v>
      </c>
      <c r="Q1740" s="13">
        <v>16450.89</v>
      </c>
      <c r="R1740" s="10">
        <v>45085</v>
      </c>
      <c r="S1740" t="str">
        <f t="shared" si="111"/>
        <v>19</v>
      </c>
    </row>
    <row r="1741" spans="1:19" x14ac:dyDescent="0.3">
      <c r="A1741" t="s">
        <v>1766</v>
      </c>
      <c r="B1741">
        <v>1958</v>
      </c>
      <c r="C1741" t="s">
        <v>31</v>
      </c>
      <c r="D1741">
        <v>10</v>
      </c>
      <c r="E1741">
        <v>3</v>
      </c>
      <c r="F1741">
        <v>16455.71</v>
      </c>
      <c r="G1741" t="s">
        <v>6</v>
      </c>
      <c r="H1741" t="s">
        <v>6</v>
      </c>
      <c r="I1741" t="s">
        <v>18</v>
      </c>
      <c r="J1741" t="s">
        <v>31</v>
      </c>
      <c r="K1741">
        <f t="shared" si="108"/>
        <v>1958</v>
      </c>
      <c r="L1741" t="s">
        <v>6</v>
      </c>
      <c r="M1741" t="s">
        <v>6</v>
      </c>
      <c r="N1741" t="str">
        <f t="shared" si="109"/>
        <v>R1012</v>
      </c>
      <c r="O1741" t="str">
        <f t="shared" si="110"/>
        <v>10-Oct-1958</v>
      </c>
      <c r="P1741" s="10">
        <v>21468</v>
      </c>
      <c r="Q1741" s="13">
        <v>16455.71</v>
      </c>
      <c r="R1741" s="10">
        <v>45085</v>
      </c>
      <c r="S1741" t="str">
        <f t="shared" si="111"/>
        <v>64</v>
      </c>
    </row>
    <row r="1742" spans="1:19" x14ac:dyDescent="0.3">
      <c r="A1742" t="s">
        <v>1767</v>
      </c>
      <c r="B1742">
        <v>1995</v>
      </c>
      <c r="C1742" t="s">
        <v>25</v>
      </c>
      <c r="D1742">
        <v>23</v>
      </c>
      <c r="E1742">
        <v>0</v>
      </c>
      <c r="F1742">
        <v>16577.78</v>
      </c>
      <c r="G1742" t="s">
        <v>6</v>
      </c>
      <c r="H1742" t="s">
        <v>11</v>
      </c>
      <c r="I1742" t="s">
        <v>8</v>
      </c>
      <c r="J1742" t="s">
        <v>25</v>
      </c>
      <c r="K1742">
        <f t="shared" si="108"/>
        <v>1995</v>
      </c>
      <c r="L1742" t="s">
        <v>6</v>
      </c>
      <c r="M1742" t="s">
        <v>11</v>
      </c>
      <c r="N1742" t="str">
        <f t="shared" si="109"/>
        <v>R1013</v>
      </c>
      <c r="O1742" t="str">
        <f t="shared" si="110"/>
        <v>23-Dec-1995</v>
      </c>
      <c r="P1742" s="10">
        <v>35056</v>
      </c>
      <c r="Q1742" s="13">
        <v>16577.78</v>
      </c>
      <c r="R1742" s="10">
        <v>45085</v>
      </c>
      <c r="S1742" t="str">
        <f t="shared" si="111"/>
        <v>27</v>
      </c>
    </row>
    <row r="1743" spans="1:19" x14ac:dyDescent="0.3">
      <c r="A1743" t="s">
        <v>1768</v>
      </c>
      <c r="B1743">
        <v>2001</v>
      </c>
      <c r="C1743" t="s">
        <v>13</v>
      </c>
      <c r="D1743">
        <v>25</v>
      </c>
      <c r="E1743">
        <v>0</v>
      </c>
      <c r="F1743">
        <v>16586.5</v>
      </c>
      <c r="G1743" t="s">
        <v>6</v>
      </c>
      <c r="H1743" t="s">
        <v>11</v>
      </c>
      <c r="I1743" t="s">
        <v>8</v>
      </c>
      <c r="J1743" t="s">
        <v>13</v>
      </c>
      <c r="K1743">
        <f t="shared" si="108"/>
        <v>2001</v>
      </c>
      <c r="L1743" t="s">
        <v>6</v>
      </c>
      <c r="M1743" t="s">
        <v>11</v>
      </c>
      <c r="N1743" t="str">
        <f t="shared" si="109"/>
        <v>R1013</v>
      </c>
      <c r="O1743" t="str">
        <f t="shared" si="110"/>
        <v>25-Jun-2001</v>
      </c>
      <c r="P1743" s="10">
        <v>37067</v>
      </c>
      <c r="Q1743" s="13">
        <v>16586.5</v>
      </c>
      <c r="R1743" s="10">
        <v>45085</v>
      </c>
      <c r="S1743" t="str">
        <f t="shared" si="111"/>
        <v>21</v>
      </c>
    </row>
    <row r="1744" spans="1:19" x14ac:dyDescent="0.3">
      <c r="A1744" t="s">
        <v>1769</v>
      </c>
      <c r="B1744">
        <v>1963</v>
      </c>
      <c r="C1744" t="s">
        <v>13</v>
      </c>
      <c r="D1744">
        <v>25</v>
      </c>
      <c r="E1744">
        <v>0</v>
      </c>
      <c r="F1744">
        <v>16587.96</v>
      </c>
      <c r="G1744" t="s">
        <v>6</v>
      </c>
      <c r="H1744" t="s">
        <v>6</v>
      </c>
      <c r="I1744" t="s">
        <v>243</v>
      </c>
      <c r="J1744" t="s">
        <v>13</v>
      </c>
      <c r="K1744">
        <f t="shared" si="108"/>
        <v>1963</v>
      </c>
      <c r="L1744" t="s">
        <v>6</v>
      </c>
      <c r="M1744" t="s">
        <v>6</v>
      </c>
      <c r="N1744" t="str">
        <f t="shared" si="109"/>
        <v>R1023</v>
      </c>
      <c r="O1744" t="str">
        <f t="shared" si="110"/>
        <v>25-Jun-1963</v>
      </c>
      <c r="P1744" s="10">
        <v>23187</v>
      </c>
      <c r="Q1744" s="13">
        <v>16587.96</v>
      </c>
      <c r="R1744" s="10">
        <v>45085</v>
      </c>
      <c r="S1744" t="str">
        <f t="shared" si="111"/>
        <v>59</v>
      </c>
    </row>
    <row r="1745" spans="1:19" x14ac:dyDescent="0.3">
      <c r="A1745" t="s">
        <v>1770</v>
      </c>
      <c r="B1745">
        <v>1970</v>
      </c>
      <c r="C1745" t="s">
        <v>5</v>
      </c>
      <c r="D1745">
        <v>10</v>
      </c>
      <c r="E1745">
        <v>0</v>
      </c>
      <c r="F1745">
        <v>16600.16</v>
      </c>
      <c r="G1745" t="s">
        <v>6</v>
      </c>
      <c r="H1745" t="s">
        <v>6</v>
      </c>
      <c r="I1745" t="s">
        <v>36</v>
      </c>
      <c r="J1745" t="s">
        <v>5</v>
      </c>
      <c r="K1745">
        <f t="shared" si="108"/>
        <v>1970</v>
      </c>
      <c r="L1745" t="s">
        <v>6</v>
      </c>
      <c r="M1745" t="s">
        <v>6</v>
      </c>
      <c r="N1745" t="str">
        <f t="shared" si="109"/>
        <v>R1011</v>
      </c>
      <c r="O1745" t="str">
        <f t="shared" si="110"/>
        <v>10-Jul-1970</v>
      </c>
      <c r="P1745" s="10">
        <v>25759</v>
      </c>
      <c r="Q1745" s="13">
        <v>16600.16</v>
      </c>
      <c r="R1745" s="10">
        <v>45085</v>
      </c>
      <c r="S1745" t="str">
        <f t="shared" si="111"/>
        <v>52</v>
      </c>
    </row>
    <row r="1746" spans="1:19" x14ac:dyDescent="0.3">
      <c r="A1746" t="s">
        <v>1771</v>
      </c>
      <c r="B1746">
        <v>1975</v>
      </c>
      <c r="C1746" t="s">
        <v>5</v>
      </c>
      <c r="D1746">
        <v>24</v>
      </c>
      <c r="E1746">
        <v>1</v>
      </c>
      <c r="F1746">
        <v>16602.18</v>
      </c>
      <c r="G1746" t="s">
        <v>6</v>
      </c>
      <c r="H1746" t="s">
        <v>11</v>
      </c>
      <c r="I1746" t="s">
        <v>529</v>
      </c>
      <c r="J1746" t="s">
        <v>5</v>
      </c>
      <c r="K1746">
        <f t="shared" si="108"/>
        <v>1975</v>
      </c>
      <c r="L1746" t="s">
        <v>6</v>
      </c>
      <c r="M1746" t="s">
        <v>11</v>
      </c>
      <c r="N1746" t="str">
        <f t="shared" si="109"/>
        <v>R1026</v>
      </c>
      <c r="O1746" t="str">
        <f t="shared" si="110"/>
        <v>24-Jul-1975</v>
      </c>
      <c r="P1746" s="10">
        <v>27599</v>
      </c>
      <c r="Q1746" s="13">
        <v>16602.18</v>
      </c>
      <c r="R1746" s="10">
        <v>45085</v>
      </c>
      <c r="S1746" t="str">
        <f t="shared" si="111"/>
        <v>47</v>
      </c>
    </row>
    <row r="1747" spans="1:19" x14ac:dyDescent="0.3">
      <c r="A1747" t="s">
        <v>1772</v>
      </c>
      <c r="B1747">
        <v>1977</v>
      </c>
      <c r="C1747" t="s">
        <v>15</v>
      </c>
      <c r="D1747">
        <v>25</v>
      </c>
      <c r="E1747">
        <v>2</v>
      </c>
      <c r="F1747">
        <v>16631.61</v>
      </c>
      <c r="G1747" t="s">
        <v>6</v>
      </c>
      <c r="H1747" t="s">
        <v>11</v>
      </c>
      <c r="I1747" t="s">
        <v>18</v>
      </c>
      <c r="J1747" t="s">
        <v>15</v>
      </c>
      <c r="K1747">
        <f t="shared" si="108"/>
        <v>1977</v>
      </c>
      <c r="L1747" t="s">
        <v>6</v>
      </c>
      <c r="M1747" t="s">
        <v>11</v>
      </c>
      <c r="N1747" t="str">
        <f t="shared" si="109"/>
        <v>R1012</v>
      </c>
      <c r="O1747" t="str">
        <f t="shared" si="110"/>
        <v>25-Sep-1977</v>
      </c>
      <c r="P1747" s="10">
        <v>28393</v>
      </c>
      <c r="Q1747" s="13">
        <v>16631.61</v>
      </c>
      <c r="R1747" s="10">
        <v>45085</v>
      </c>
      <c r="S1747" t="str">
        <f t="shared" si="111"/>
        <v>45</v>
      </c>
    </row>
    <row r="1748" spans="1:19" x14ac:dyDescent="0.3">
      <c r="A1748" t="s">
        <v>1773</v>
      </c>
      <c r="B1748">
        <v>1993</v>
      </c>
      <c r="C1748" t="s">
        <v>10</v>
      </c>
      <c r="D1748">
        <v>5</v>
      </c>
      <c r="E1748">
        <v>1</v>
      </c>
      <c r="F1748">
        <v>16657.72</v>
      </c>
      <c r="G1748" t="s">
        <v>6</v>
      </c>
      <c r="H1748" t="s">
        <v>11</v>
      </c>
      <c r="I1748" t="s">
        <v>241</v>
      </c>
      <c r="J1748" t="s">
        <v>10</v>
      </c>
      <c r="K1748">
        <f t="shared" si="108"/>
        <v>1993</v>
      </c>
      <c r="L1748" t="s">
        <v>6</v>
      </c>
      <c r="M1748" t="s">
        <v>11</v>
      </c>
      <c r="N1748" t="str">
        <f t="shared" si="109"/>
        <v>R1024</v>
      </c>
      <c r="O1748" t="str">
        <f t="shared" si="110"/>
        <v>5-Nov-1993</v>
      </c>
      <c r="P1748" s="10">
        <v>34278</v>
      </c>
      <c r="Q1748" s="13">
        <v>16657.72</v>
      </c>
      <c r="R1748" s="10">
        <v>45085</v>
      </c>
      <c r="S1748" t="str">
        <f t="shared" si="111"/>
        <v>29</v>
      </c>
    </row>
    <row r="1749" spans="1:19" x14ac:dyDescent="0.3">
      <c r="A1749" t="s">
        <v>1774</v>
      </c>
      <c r="B1749">
        <v>1974</v>
      </c>
      <c r="C1749" t="s">
        <v>29</v>
      </c>
      <c r="D1749">
        <v>28</v>
      </c>
      <c r="E1749">
        <v>0</v>
      </c>
      <c r="F1749">
        <v>16770.990000000002</v>
      </c>
      <c r="G1749" t="s">
        <v>6</v>
      </c>
      <c r="H1749" t="s">
        <v>11</v>
      </c>
      <c r="I1749" t="s">
        <v>18</v>
      </c>
      <c r="J1749" t="s">
        <v>29</v>
      </c>
      <c r="K1749">
        <f t="shared" si="108"/>
        <v>1974</v>
      </c>
      <c r="L1749" t="s">
        <v>6</v>
      </c>
      <c r="M1749" t="s">
        <v>11</v>
      </c>
      <c r="N1749" t="str">
        <f t="shared" si="109"/>
        <v>R1012</v>
      </c>
      <c r="O1749" t="str">
        <f t="shared" si="110"/>
        <v>28-Aug-1974</v>
      </c>
      <c r="P1749" s="10">
        <v>27269</v>
      </c>
      <c r="Q1749" s="13">
        <v>16770.990000000002</v>
      </c>
      <c r="R1749" s="10">
        <v>45085</v>
      </c>
      <c r="S1749" t="str">
        <f t="shared" si="111"/>
        <v>48</v>
      </c>
    </row>
    <row r="1750" spans="1:19" x14ac:dyDescent="0.3">
      <c r="A1750" t="s">
        <v>1775</v>
      </c>
      <c r="B1750">
        <v>1989</v>
      </c>
      <c r="C1750" t="s">
        <v>15</v>
      </c>
      <c r="D1750">
        <v>23</v>
      </c>
      <c r="E1750">
        <v>2</v>
      </c>
      <c r="F1750">
        <v>16776.3</v>
      </c>
      <c r="G1750" t="s">
        <v>6</v>
      </c>
      <c r="H1750" t="s">
        <v>6</v>
      </c>
      <c r="I1750" t="s">
        <v>241</v>
      </c>
      <c r="J1750" t="s">
        <v>15</v>
      </c>
      <c r="K1750">
        <f t="shared" si="108"/>
        <v>1989</v>
      </c>
      <c r="L1750" t="s">
        <v>6</v>
      </c>
      <c r="M1750" t="s">
        <v>6</v>
      </c>
      <c r="N1750" t="str">
        <f t="shared" si="109"/>
        <v>R1024</v>
      </c>
      <c r="O1750" t="str">
        <f t="shared" si="110"/>
        <v>23-Sep-1989</v>
      </c>
      <c r="P1750" s="10">
        <v>32774</v>
      </c>
      <c r="Q1750" s="13">
        <v>16776.3</v>
      </c>
      <c r="R1750" s="10">
        <v>45085</v>
      </c>
      <c r="S1750" t="str">
        <f t="shared" si="111"/>
        <v>33</v>
      </c>
    </row>
    <row r="1751" spans="1:19" x14ac:dyDescent="0.3">
      <c r="A1751" t="s">
        <v>1776</v>
      </c>
      <c r="B1751">
        <v>1962</v>
      </c>
      <c r="C1751" t="s">
        <v>5</v>
      </c>
      <c r="D1751">
        <v>29</v>
      </c>
      <c r="E1751">
        <v>0</v>
      </c>
      <c r="F1751">
        <v>16779.400000000001</v>
      </c>
      <c r="G1751" t="s">
        <v>6</v>
      </c>
      <c r="H1751" t="s">
        <v>6</v>
      </c>
      <c r="I1751" t="s">
        <v>529</v>
      </c>
      <c r="J1751" t="s">
        <v>5</v>
      </c>
      <c r="K1751">
        <f t="shared" si="108"/>
        <v>1962</v>
      </c>
      <c r="L1751" t="s">
        <v>6</v>
      </c>
      <c r="M1751" t="s">
        <v>6</v>
      </c>
      <c r="N1751" t="str">
        <f t="shared" si="109"/>
        <v>R1026</v>
      </c>
      <c r="O1751" t="str">
        <f t="shared" si="110"/>
        <v>29-Jul-1962</v>
      </c>
      <c r="P1751" s="10">
        <v>22856</v>
      </c>
      <c r="Q1751" s="13">
        <v>16779.400000000001</v>
      </c>
      <c r="R1751" s="10">
        <v>45085</v>
      </c>
      <c r="S1751" t="str">
        <f t="shared" si="111"/>
        <v>60</v>
      </c>
    </row>
    <row r="1752" spans="1:19" x14ac:dyDescent="0.3">
      <c r="A1752" t="s">
        <v>1777</v>
      </c>
      <c r="B1752">
        <v>1995</v>
      </c>
      <c r="C1752" t="s">
        <v>31</v>
      </c>
      <c r="D1752">
        <v>19</v>
      </c>
      <c r="E1752">
        <v>1</v>
      </c>
      <c r="F1752">
        <v>16796.41</v>
      </c>
      <c r="G1752" t="s">
        <v>6</v>
      </c>
      <c r="H1752" t="s">
        <v>7</v>
      </c>
      <c r="I1752" t="s">
        <v>241</v>
      </c>
      <c r="J1752" t="s">
        <v>31</v>
      </c>
      <c r="K1752">
        <f t="shared" si="108"/>
        <v>1995</v>
      </c>
      <c r="L1752" t="s">
        <v>6</v>
      </c>
      <c r="M1752" t="s">
        <v>7</v>
      </c>
      <c r="N1752" t="str">
        <f t="shared" si="109"/>
        <v>R1024</v>
      </c>
      <c r="O1752" t="str">
        <f t="shared" si="110"/>
        <v>19-Oct-1995</v>
      </c>
      <c r="P1752" s="10">
        <v>34991</v>
      </c>
      <c r="Q1752" s="13">
        <v>16796.41</v>
      </c>
      <c r="R1752" s="10">
        <v>45085</v>
      </c>
      <c r="S1752" t="str">
        <f t="shared" si="111"/>
        <v>27</v>
      </c>
    </row>
    <row r="1753" spans="1:19" x14ac:dyDescent="0.3">
      <c r="A1753" t="s">
        <v>1778</v>
      </c>
      <c r="B1753">
        <v>1974</v>
      </c>
      <c r="C1753" t="s">
        <v>29</v>
      </c>
      <c r="D1753">
        <v>8</v>
      </c>
      <c r="E1753">
        <v>0</v>
      </c>
      <c r="F1753">
        <v>16841.32</v>
      </c>
      <c r="G1753" t="s">
        <v>6</v>
      </c>
      <c r="H1753" t="s">
        <v>7</v>
      </c>
      <c r="I1753" t="s">
        <v>36</v>
      </c>
      <c r="J1753" t="s">
        <v>29</v>
      </c>
      <c r="K1753">
        <f t="shared" si="108"/>
        <v>1974</v>
      </c>
      <c r="L1753" t="s">
        <v>6</v>
      </c>
      <c r="M1753" t="s">
        <v>7</v>
      </c>
      <c r="N1753" t="str">
        <f t="shared" si="109"/>
        <v>R1011</v>
      </c>
      <c r="O1753" t="str">
        <f t="shared" si="110"/>
        <v>8-Aug-1974</v>
      </c>
      <c r="P1753" s="10">
        <v>27249</v>
      </c>
      <c r="Q1753" s="13">
        <v>16841.32</v>
      </c>
      <c r="R1753" s="10">
        <v>45085</v>
      </c>
      <c r="S1753" t="str">
        <f t="shared" si="111"/>
        <v>48</v>
      </c>
    </row>
    <row r="1754" spans="1:19" x14ac:dyDescent="0.3">
      <c r="A1754" t="s">
        <v>1779</v>
      </c>
      <c r="B1754">
        <v>2003</v>
      </c>
      <c r="C1754" t="s">
        <v>15</v>
      </c>
      <c r="D1754">
        <v>10</v>
      </c>
      <c r="E1754">
        <v>0</v>
      </c>
      <c r="F1754">
        <v>16884.919999999998</v>
      </c>
      <c r="G1754" t="s">
        <v>6</v>
      </c>
      <c r="H1754" t="s">
        <v>6</v>
      </c>
      <c r="I1754" t="s">
        <v>36</v>
      </c>
      <c r="J1754" t="s">
        <v>15</v>
      </c>
      <c r="K1754">
        <f t="shared" si="108"/>
        <v>2003</v>
      </c>
      <c r="L1754" t="s">
        <v>6</v>
      </c>
      <c r="M1754" t="s">
        <v>6</v>
      </c>
      <c r="N1754" t="str">
        <f t="shared" si="109"/>
        <v>R1011</v>
      </c>
      <c r="O1754" t="str">
        <f t="shared" si="110"/>
        <v>10-Sep-2003</v>
      </c>
      <c r="P1754" s="10">
        <v>37874</v>
      </c>
      <c r="Q1754" s="13">
        <v>16884.919999999998</v>
      </c>
      <c r="R1754" s="10">
        <v>45085</v>
      </c>
      <c r="S1754" t="str">
        <f t="shared" si="111"/>
        <v>19</v>
      </c>
    </row>
    <row r="1755" spans="1:19" x14ac:dyDescent="0.3">
      <c r="A1755" t="s">
        <v>1780</v>
      </c>
      <c r="B1755">
        <v>1968</v>
      </c>
      <c r="C1755" t="s">
        <v>31</v>
      </c>
      <c r="D1755">
        <v>21</v>
      </c>
      <c r="E1755">
        <v>0</v>
      </c>
      <c r="F1755">
        <v>16903.5</v>
      </c>
      <c r="G1755" t="s">
        <v>6</v>
      </c>
      <c r="H1755" t="s">
        <v>7</v>
      </c>
      <c r="I1755" t="s">
        <v>18</v>
      </c>
      <c r="J1755" t="s">
        <v>31</v>
      </c>
      <c r="K1755">
        <f t="shared" si="108"/>
        <v>1968</v>
      </c>
      <c r="L1755" t="s">
        <v>6</v>
      </c>
      <c r="M1755" t="s">
        <v>7</v>
      </c>
      <c r="N1755" t="str">
        <f t="shared" si="109"/>
        <v>R1012</v>
      </c>
      <c r="O1755" t="str">
        <f t="shared" si="110"/>
        <v>21-Oct-1968</v>
      </c>
      <c r="P1755" s="10">
        <v>25132</v>
      </c>
      <c r="Q1755" s="13">
        <v>16903.5</v>
      </c>
      <c r="R1755" s="10">
        <v>45085</v>
      </c>
      <c r="S1755" t="str">
        <f t="shared" si="111"/>
        <v>54</v>
      </c>
    </row>
    <row r="1756" spans="1:19" x14ac:dyDescent="0.3">
      <c r="A1756" t="s">
        <v>1781</v>
      </c>
      <c r="B1756">
        <v>1977</v>
      </c>
      <c r="C1756" t="s">
        <v>29</v>
      </c>
      <c r="D1756">
        <v>25</v>
      </c>
      <c r="E1756">
        <v>2</v>
      </c>
      <c r="F1756">
        <v>16921.09</v>
      </c>
      <c r="G1756" t="s">
        <v>6</v>
      </c>
      <c r="H1756" t="s">
        <v>7</v>
      </c>
      <c r="I1756" t="s">
        <v>243</v>
      </c>
      <c r="J1756" t="s">
        <v>29</v>
      </c>
      <c r="K1756">
        <f t="shared" si="108"/>
        <v>1977</v>
      </c>
      <c r="L1756" t="s">
        <v>6</v>
      </c>
      <c r="M1756" t="s">
        <v>7</v>
      </c>
      <c r="N1756" t="str">
        <f t="shared" si="109"/>
        <v>R1023</v>
      </c>
      <c r="O1756" t="str">
        <f t="shared" si="110"/>
        <v>25-Aug-1977</v>
      </c>
      <c r="P1756" s="10">
        <v>28362</v>
      </c>
      <c r="Q1756" s="13">
        <v>16921.09</v>
      </c>
      <c r="R1756" s="10">
        <v>45085</v>
      </c>
      <c r="S1756" t="str">
        <f t="shared" si="111"/>
        <v>45</v>
      </c>
    </row>
    <row r="1757" spans="1:19" x14ac:dyDescent="0.3">
      <c r="A1757" t="s">
        <v>1782</v>
      </c>
      <c r="B1757">
        <v>1980</v>
      </c>
      <c r="C1757" t="s">
        <v>5</v>
      </c>
      <c r="D1757">
        <v>16</v>
      </c>
      <c r="E1757">
        <v>2</v>
      </c>
      <c r="F1757">
        <v>16990.55</v>
      </c>
      <c r="G1757" t="s">
        <v>6</v>
      </c>
      <c r="H1757" t="s">
        <v>7</v>
      </c>
      <c r="I1757" t="s">
        <v>18</v>
      </c>
      <c r="J1757" t="s">
        <v>5</v>
      </c>
      <c r="K1757">
        <f t="shared" si="108"/>
        <v>1980</v>
      </c>
      <c r="L1757" t="s">
        <v>6</v>
      </c>
      <c r="M1757" t="s">
        <v>7</v>
      </c>
      <c r="N1757" t="str">
        <f t="shared" si="109"/>
        <v>R1012</v>
      </c>
      <c r="O1757" t="str">
        <f t="shared" si="110"/>
        <v>16-Jul-1980</v>
      </c>
      <c r="P1757" s="10">
        <v>29418</v>
      </c>
      <c r="Q1757" s="13">
        <v>16990.55</v>
      </c>
      <c r="R1757" s="10">
        <v>45085</v>
      </c>
      <c r="S1757" t="str">
        <f t="shared" si="111"/>
        <v>42</v>
      </c>
    </row>
    <row r="1758" spans="1:19" x14ac:dyDescent="0.3">
      <c r="A1758" t="s">
        <v>1783</v>
      </c>
      <c r="B1758">
        <v>1971</v>
      </c>
      <c r="C1758" t="s">
        <v>29</v>
      </c>
      <c r="D1758">
        <v>22</v>
      </c>
      <c r="E1758">
        <v>0</v>
      </c>
      <c r="F1758">
        <v>17016.009999999998</v>
      </c>
      <c r="G1758" t="s">
        <v>6</v>
      </c>
      <c r="H1758" t="s">
        <v>6</v>
      </c>
      <c r="I1758" t="s">
        <v>243</v>
      </c>
      <c r="J1758" t="s">
        <v>29</v>
      </c>
      <c r="K1758">
        <f t="shared" si="108"/>
        <v>1971</v>
      </c>
      <c r="L1758" t="s">
        <v>6</v>
      </c>
      <c r="M1758" t="s">
        <v>6</v>
      </c>
      <c r="N1758" t="str">
        <f t="shared" si="109"/>
        <v>R1023</v>
      </c>
      <c r="O1758" t="str">
        <f t="shared" si="110"/>
        <v>22-Aug-1971</v>
      </c>
      <c r="P1758" s="10">
        <v>26167</v>
      </c>
      <c r="Q1758" s="13">
        <v>17016.009999999998</v>
      </c>
      <c r="R1758" s="10">
        <v>45085</v>
      </c>
      <c r="S1758" t="str">
        <f t="shared" si="111"/>
        <v>51</v>
      </c>
    </row>
    <row r="1759" spans="1:19" x14ac:dyDescent="0.3">
      <c r="A1759" t="s">
        <v>1784</v>
      </c>
      <c r="B1759">
        <v>1996</v>
      </c>
      <c r="C1759" t="s">
        <v>13</v>
      </c>
      <c r="D1759">
        <v>10</v>
      </c>
      <c r="E1759">
        <v>0</v>
      </c>
      <c r="F1759">
        <v>17043.34</v>
      </c>
      <c r="G1759" t="s">
        <v>6</v>
      </c>
      <c r="H1759" t="s">
        <v>7</v>
      </c>
      <c r="I1759" t="s">
        <v>8</v>
      </c>
      <c r="J1759" t="s">
        <v>13</v>
      </c>
      <c r="K1759">
        <f t="shared" si="108"/>
        <v>1996</v>
      </c>
      <c r="L1759" t="s">
        <v>6</v>
      </c>
      <c r="M1759" t="s">
        <v>7</v>
      </c>
      <c r="N1759" t="str">
        <f t="shared" si="109"/>
        <v>R1013</v>
      </c>
      <c r="O1759" t="str">
        <f t="shared" si="110"/>
        <v>10-Jun-1996</v>
      </c>
      <c r="P1759" s="10">
        <v>35226</v>
      </c>
      <c r="Q1759" s="13">
        <v>17043.34</v>
      </c>
      <c r="R1759" s="10">
        <v>45085</v>
      </c>
      <c r="S1759" t="str">
        <f t="shared" si="111"/>
        <v>26</v>
      </c>
    </row>
    <row r="1760" spans="1:19" x14ac:dyDescent="0.3">
      <c r="A1760" t="s">
        <v>1785</v>
      </c>
      <c r="B1760">
        <v>2003</v>
      </c>
      <c r="C1760" t="s">
        <v>25</v>
      </c>
      <c r="D1760">
        <v>26</v>
      </c>
      <c r="E1760">
        <v>0</v>
      </c>
      <c r="F1760">
        <v>17081.080000000002</v>
      </c>
      <c r="G1760" t="s">
        <v>6</v>
      </c>
      <c r="H1760" t="s">
        <v>6</v>
      </c>
      <c r="I1760" t="s">
        <v>36</v>
      </c>
      <c r="J1760" t="s">
        <v>25</v>
      </c>
      <c r="K1760">
        <f t="shared" si="108"/>
        <v>2003</v>
      </c>
      <c r="L1760" t="s">
        <v>6</v>
      </c>
      <c r="M1760" t="s">
        <v>6</v>
      </c>
      <c r="N1760" t="str">
        <f t="shared" si="109"/>
        <v>R1011</v>
      </c>
      <c r="O1760" t="str">
        <f t="shared" si="110"/>
        <v>26-Dec-2003</v>
      </c>
      <c r="P1760" s="10">
        <v>37981</v>
      </c>
      <c r="Q1760" s="13">
        <v>17081.080000000002</v>
      </c>
      <c r="R1760" s="10">
        <v>45085</v>
      </c>
      <c r="S1760" t="str">
        <f t="shared" si="111"/>
        <v>19</v>
      </c>
    </row>
    <row r="1761" spans="1:19" x14ac:dyDescent="0.3">
      <c r="A1761" t="s">
        <v>1786</v>
      </c>
      <c r="B1761">
        <v>2002</v>
      </c>
      <c r="C1761" t="s">
        <v>13</v>
      </c>
      <c r="D1761">
        <v>28</v>
      </c>
      <c r="E1761">
        <v>1</v>
      </c>
      <c r="F1761">
        <v>17085.27</v>
      </c>
      <c r="G1761" t="s">
        <v>6</v>
      </c>
      <c r="H1761" t="s">
        <v>7</v>
      </c>
      <c r="I1761" t="s">
        <v>8</v>
      </c>
      <c r="J1761" t="s">
        <v>13</v>
      </c>
      <c r="K1761">
        <f t="shared" si="108"/>
        <v>2002</v>
      </c>
      <c r="L1761" t="s">
        <v>6</v>
      </c>
      <c r="M1761" t="s">
        <v>7</v>
      </c>
      <c r="N1761" t="str">
        <f t="shared" si="109"/>
        <v>R1013</v>
      </c>
      <c r="O1761" t="str">
        <f t="shared" si="110"/>
        <v>28-Jun-2002</v>
      </c>
      <c r="P1761" s="10">
        <v>37435</v>
      </c>
      <c r="Q1761" s="13">
        <v>17085.27</v>
      </c>
      <c r="R1761" s="10">
        <v>45085</v>
      </c>
      <c r="S1761" t="str">
        <f t="shared" si="111"/>
        <v>20</v>
      </c>
    </row>
    <row r="1762" spans="1:19" x14ac:dyDescent="0.3">
      <c r="A1762" t="s">
        <v>1787</v>
      </c>
      <c r="B1762">
        <v>1998</v>
      </c>
      <c r="C1762" t="s">
        <v>13</v>
      </c>
      <c r="D1762">
        <v>3</v>
      </c>
      <c r="E1762">
        <v>4</v>
      </c>
      <c r="F1762">
        <v>17128.43</v>
      </c>
      <c r="G1762" t="s">
        <v>6</v>
      </c>
      <c r="H1762" t="s">
        <v>7</v>
      </c>
      <c r="I1762" t="s">
        <v>162</v>
      </c>
      <c r="J1762" t="s">
        <v>13</v>
      </c>
      <c r="K1762">
        <f t="shared" si="108"/>
        <v>1998</v>
      </c>
      <c r="L1762" t="s">
        <v>6</v>
      </c>
      <c r="M1762" t="s">
        <v>7</v>
      </c>
      <c r="N1762" t="str">
        <f t="shared" si="109"/>
        <v>R1016</v>
      </c>
      <c r="O1762" t="str">
        <f t="shared" si="110"/>
        <v>3-Jun-1998</v>
      </c>
      <c r="P1762" s="10">
        <v>35949</v>
      </c>
      <c r="Q1762" s="13">
        <v>17128.43</v>
      </c>
      <c r="R1762" s="10">
        <v>45085</v>
      </c>
      <c r="S1762" t="str">
        <f t="shared" si="111"/>
        <v>25</v>
      </c>
    </row>
    <row r="1763" spans="1:19" x14ac:dyDescent="0.3">
      <c r="A1763" t="s">
        <v>1788</v>
      </c>
      <c r="B1763">
        <v>1965</v>
      </c>
      <c r="C1763" t="s">
        <v>15</v>
      </c>
      <c r="D1763">
        <v>16</v>
      </c>
      <c r="E1763">
        <v>0</v>
      </c>
      <c r="F1763">
        <v>17172.27</v>
      </c>
      <c r="G1763" t="s">
        <v>6</v>
      </c>
      <c r="H1763" t="s">
        <v>6</v>
      </c>
      <c r="I1763" t="s">
        <v>529</v>
      </c>
      <c r="J1763" t="s">
        <v>15</v>
      </c>
      <c r="K1763">
        <f t="shared" si="108"/>
        <v>1965</v>
      </c>
      <c r="L1763" t="s">
        <v>6</v>
      </c>
      <c r="M1763" t="s">
        <v>6</v>
      </c>
      <c r="N1763" t="str">
        <f t="shared" si="109"/>
        <v>R1026</v>
      </c>
      <c r="O1763" t="str">
        <f t="shared" si="110"/>
        <v>16-Sep-1965</v>
      </c>
      <c r="P1763" s="10">
        <v>24001</v>
      </c>
      <c r="Q1763" s="13">
        <v>17172.27</v>
      </c>
      <c r="R1763" s="10">
        <v>45085</v>
      </c>
      <c r="S1763" t="str">
        <f t="shared" si="111"/>
        <v>57</v>
      </c>
    </row>
    <row r="1764" spans="1:19" x14ac:dyDescent="0.3">
      <c r="A1764" t="s">
        <v>1789</v>
      </c>
      <c r="B1764">
        <v>1964</v>
      </c>
      <c r="C1764" t="s">
        <v>13</v>
      </c>
      <c r="D1764">
        <v>7</v>
      </c>
      <c r="E1764">
        <v>0</v>
      </c>
      <c r="F1764">
        <v>17174.52</v>
      </c>
      <c r="G1764" t="s">
        <v>6</v>
      </c>
      <c r="H1764" t="s">
        <v>6</v>
      </c>
      <c r="I1764" t="s">
        <v>18</v>
      </c>
      <c r="J1764" t="s">
        <v>13</v>
      </c>
      <c r="K1764">
        <f t="shared" si="108"/>
        <v>1964</v>
      </c>
      <c r="L1764" t="s">
        <v>6</v>
      </c>
      <c r="M1764" t="s">
        <v>6</v>
      </c>
      <c r="N1764" t="str">
        <f t="shared" si="109"/>
        <v>R1012</v>
      </c>
      <c r="O1764" t="str">
        <f t="shared" si="110"/>
        <v>7-Jun-1964</v>
      </c>
      <c r="P1764" s="10">
        <v>23535</v>
      </c>
      <c r="Q1764" s="13">
        <v>17174.52</v>
      </c>
      <c r="R1764" s="10">
        <v>45085</v>
      </c>
      <c r="S1764" t="str">
        <f t="shared" si="111"/>
        <v>58</v>
      </c>
    </row>
    <row r="1765" spans="1:19" x14ac:dyDescent="0.3">
      <c r="A1765" t="s">
        <v>1790</v>
      </c>
      <c r="B1765">
        <v>2004</v>
      </c>
      <c r="C1765" t="s">
        <v>29</v>
      </c>
      <c r="D1765">
        <v>18</v>
      </c>
      <c r="E1765">
        <v>1</v>
      </c>
      <c r="F1765">
        <v>17178.68</v>
      </c>
      <c r="G1765" t="s">
        <v>6</v>
      </c>
      <c r="H1765" t="s">
        <v>6</v>
      </c>
      <c r="I1765" t="s">
        <v>160</v>
      </c>
      <c r="J1765" t="s">
        <v>29</v>
      </c>
      <c r="K1765">
        <f t="shared" si="108"/>
        <v>2004</v>
      </c>
      <c r="L1765" t="s">
        <v>6</v>
      </c>
      <c r="M1765" t="s">
        <v>6</v>
      </c>
      <c r="N1765" t="str">
        <f t="shared" si="109"/>
        <v>R1019</v>
      </c>
      <c r="O1765" t="str">
        <f t="shared" si="110"/>
        <v>18-Aug-2004</v>
      </c>
      <c r="P1765" s="10">
        <v>38217</v>
      </c>
      <c r="Q1765" s="13">
        <v>17178.68</v>
      </c>
      <c r="R1765" s="10">
        <v>45085</v>
      </c>
      <c r="S1765" t="str">
        <f t="shared" si="111"/>
        <v>18</v>
      </c>
    </row>
    <row r="1766" spans="1:19" x14ac:dyDescent="0.3">
      <c r="A1766" t="s">
        <v>1791</v>
      </c>
      <c r="B1766">
        <v>1982</v>
      </c>
      <c r="C1766" t="s">
        <v>31</v>
      </c>
      <c r="D1766">
        <v>22</v>
      </c>
      <c r="E1766">
        <v>1</v>
      </c>
      <c r="F1766">
        <v>17179.52</v>
      </c>
      <c r="G1766" t="s">
        <v>6</v>
      </c>
      <c r="H1766" t="s">
        <v>11</v>
      </c>
      <c r="I1766" t="s">
        <v>8</v>
      </c>
      <c r="J1766" t="s">
        <v>31</v>
      </c>
      <c r="K1766">
        <f t="shared" si="108"/>
        <v>1982</v>
      </c>
      <c r="L1766" t="s">
        <v>6</v>
      </c>
      <c r="M1766" t="s">
        <v>11</v>
      </c>
      <c r="N1766" t="str">
        <f t="shared" si="109"/>
        <v>R1013</v>
      </c>
      <c r="O1766" t="str">
        <f t="shared" si="110"/>
        <v>22-Oct-1982</v>
      </c>
      <c r="P1766" s="10">
        <v>30246</v>
      </c>
      <c r="Q1766" s="13">
        <v>17179.52</v>
      </c>
      <c r="R1766" s="10">
        <v>45085</v>
      </c>
      <c r="S1766" t="str">
        <f t="shared" si="111"/>
        <v>40</v>
      </c>
    </row>
    <row r="1767" spans="1:19" x14ac:dyDescent="0.3">
      <c r="A1767" t="s">
        <v>1792</v>
      </c>
      <c r="B1767">
        <v>1975</v>
      </c>
      <c r="C1767" t="s">
        <v>29</v>
      </c>
      <c r="D1767">
        <v>25</v>
      </c>
      <c r="E1767">
        <v>1</v>
      </c>
      <c r="F1767">
        <v>17253.43</v>
      </c>
      <c r="G1767" t="s">
        <v>6</v>
      </c>
      <c r="H1767" t="s">
        <v>7</v>
      </c>
      <c r="I1767" t="s">
        <v>529</v>
      </c>
      <c r="J1767" t="s">
        <v>29</v>
      </c>
      <c r="K1767">
        <f t="shared" si="108"/>
        <v>1975</v>
      </c>
      <c r="L1767" t="s">
        <v>6</v>
      </c>
      <c r="M1767" t="s">
        <v>7</v>
      </c>
      <c r="N1767" t="str">
        <f t="shared" si="109"/>
        <v>R1026</v>
      </c>
      <c r="O1767" t="str">
        <f t="shared" si="110"/>
        <v>25-Aug-1975</v>
      </c>
      <c r="P1767" s="10">
        <v>27631</v>
      </c>
      <c r="Q1767" s="13">
        <v>17253.43</v>
      </c>
      <c r="R1767" s="10">
        <v>45085</v>
      </c>
      <c r="S1767" t="str">
        <f t="shared" si="111"/>
        <v>47</v>
      </c>
    </row>
    <row r="1768" spans="1:19" x14ac:dyDescent="0.3">
      <c r="A1768" t="s">
        <v>1793</v>
      </c>
      <c r="B1768">
        <v>1963</v>
      </c>
      <c r="C1768" t="s">
        <v>5</v>
      </c>
      <c r="D1768">
        <v>12</v>
      </c>
      <c r="E1768">
        <v>0</v>
      </c>
      <c r="F1768">
        <v>17337.580000000002</v>
      </c>
      <c r="G1768" t="s">
        <v>6</v>
      </c>
      <c r="H1768" t="s">
        <v>7</v>
      </c>
      <c r="I1768" t="s">
        <v>243</v>
      </c>
      <c r="J1768" t="s">
        <v>5</v>
      </c>
      <c r="K1768">
        <f t="shared" si="108"/>
        <v>1963</v>
      </c>
      <c r="L1768" t="s">
        <v>6</v>
      </c>
      <c r="M1768" t="s">
        <v>7</v>
      </c>
      <c r="N1768" t="str">
        <f t="shared" si="109"/>
        <v>R1023</v>
      </c>
      <c r="O1768" t="str">
        <f t="shared" si="110"/>
        <v>12-Jul-1963</v>
      </c>
      <c r="P1768" s="10">
        <v>23204</v>
      </c>
      <c r="Q1768" s="13">
        <v>17337.580000000002</v>
      </c>
      <c r="R1768" s="10">
        <v>45085</v>
      </c>
      <c r="S1768" t="str">
        <f t="shared" si="111"/>
        <v>59</v>
      </c>
    </row>
    <row r="1769" spans="1:19" x14ac:dyDescent="0.3">
      <c r="A1769" t="s">
        <v>1794</v>
      </c>
      <c r="B1769">
        <v>2003</v>
      </c>
      <c r="C1769" t="s">
        <v>10</v>
      </c>
      <c r="D1769">
        <v>1</v>
      </c>
      <c r="E1769">
        <v>0</v>
      </c>
      <c r="F1769">
        <v>17352.68</v>
      </c>
      <c r="G1769" t="s">
        <v>6</v>
      </c>
      <c r="H1769" t="s">
        <v>7</v>
      </c>
      <c r="I1769" t="s">
        <v>18</v>
      </c>
      <c r="J1769" t="s">
        <v>10</v>
      </c>
      <c r="K1769">
        <f t="shared" si="108"/>
        <v>2003</v>
      </c>
      <c r="L1769" t="s">
        <v>6</v>
      </c>
      <c r="M1769" t="s">
        <v>7</v>
      </c>
      <c r="N1769" t="str">
        <f t="shared" si="109"/>
        <v>R1012</v>
      </c>
      <c r="O1769" t="str">
        <f t="shared" si="110"/>
        <v>1-Nov-2003</v>
      </c>
      <c r="P1769" s="10">
        <v>37926</v>
      </c>
      <c r="Q1769" s="13">
        <v>17352.68</v>
      </c>
      <c r="R1769" s="10">
        <v>45085</v>
      </c>
      <c r="S1769" t="str">
        <f t="shared" si="111"/>
        <v>19</v>
      </c>
    </row>
    <row r="1770" spans="1:19" x14ac:dyDescent="0.3">
      <c r="A1770" t="s">
        <v>1795</v>
      </c>
      <c r="B1770">
        <v>1992</v>
      </c>
      <c r="C1770" t="s">
        <v>31</v>
      </c>
      <c r="D1770">
        <v>18</v>
      </c>
      <c r="E1770">
        <v>2</v>
      </c>
      <c r="F1770">
        <v>17361.77</v>
      </c>
      <c r="G1770" t="s">
        <v>6</v>
      </c>
      <c r="H1770" t="s">
        <v>11</v>
      </c>
      <c r="I1770" t="s">
        <v>18</v>
      </c>
      <c r="J1770" t="s">
        <v>31</v>
      </c>
      <c r="K1770">
        <f t="shared" si="108"/>
        <v>1992</v>
      </c>
      <c r="L1770" t="s">
        <v>6</v>
      </c>
      <c r="M1770" t="s">
        <v>11</v>
      </c>
      <c r="N1770" t="str">
        <f t="shared" si="109"/>
        <v>R1012</v>
      </c>
      <c r="O1770" t="str">
        <f t="shared" si="110"/>
        <v>18-Oct-1992</v>
      </c>
      <c r="P1770" s="10">
        <v>33895</v>
      </c>
      <c r="Q1770" s="13">
        <v>17361.77</v>
      </c>
      <c r="R1770" s="10">
        <v>45085</v>
      </c>
      <c r="S1770" t="str">
        <f t="shared" si="111"/>
        <v>30</v>
      </c>
    </row>
    <row r="1771" spans="1:19" x14ac:dyDescent="0.3">
      <c r="A1771" t="s">
        <v>1796</v>
      </c>
      <c r="B1771">
        <v>2003</v>
      </c>
      <c r="C1771" t="s">
        <v>10</v>
      </c>
      <c r="D1771">
        <v>2</v>
      </c>
      <c r="E1771">
        <v>0</v>
      </c>
      <c r="F1771">
        <v>17468.98</v>
      </c>
      <c r="G1771" t="s">
        <v>6</v>
      </c>
      <c r="H1771" t="s">
        <v>11</v>
      </c>
      <c r="I1771" t="s">
        <v>18</v>
      </c>
      <c r="J1771" t="s">
        <v>10</v>
      </c>
      <c r="K1771">
        <f t="shared" si="108"/>
        <v>2003</v>
      </c>
      <c r="L1771" t="s">
        <v>6</v>
      </c>
      <c r="M1771" t="s">
        <v>11</v>
      </c>
      <c r="N1771" t="str">
        <f t="shared" si="109"/>
        <v>R1012</v>
      </c>
      <c r="O1771" t="str">
        <f t="shared" si="110"/>
        <v>2-Nov-2003</v>
      </c>
      <c r="P1771" s="10">
        <v>37927</v>
      </c>
      <c r="Q1771" s="13">
        <v>17468.98</v>
      </c>
      <c r="R1771" s="10">
        <v>45085</v>
      </c>
      <c r="S1771" t="str">
        <f t="shared" si="111"/>
        <v>19</v>
      </c>
    </row>
    <row r="1772" spans="1:19" x14ac:dyDescent="0.3">
      <c r="A1772" t="s">
        <v>1797</v>
      </c>
      <c r="B1772">
        <v>1971</v>
      </c>
      <c r="C1772" t="s">
        <v>13</v>
      </c>
      <c r="D1772">
        <v>8</v>
      </c>
      <c r="E1772">
        <v>0</v>
      </c>
      <c r="F1772">
        <v>17479.53</v>
      </c>
      <c r="G1772" t="s">
        <v>11</v>
      </c>
      <c r="H1772" t="s">
        <v>11</v>
      </c>
      <c r="I1772" t="s">
        <v>18</v>
      </c>
      <c r="J1772" t="s">
        <v>13</v>
      </c>
      <c r="K1772">
        <f t="shared" si="108"/>
        <v>1971</v>
      </c>
      <c r="L1772" t="s">
        <v>11</v>
      </c>
      <c r="M1772" t="s">
        <v>11</v>
      </c>
      <c r="N1772" t="str">
        <f t="shared" si="109"/>
        <v>R1012</v>
      </c>
      <c r="O1772" t="str">
        <f t="shared" si="110"/>
        <v>8-Jun-1971</v>
      </c>
      <c r="P1772" s="10">
        <v>26092</v>
      </c>
      <c r="Q1772" s="13">
        <v>17479.53</v>
      </c>
      <c r="R1772" s="10">
        <v>45085</v>
      </c>
      <c r="S1772" t="str">
        <f t="shared" si="111"/>
        <v>51</v>
      </c>
    </row>
    <row r="1773" spans="1:19" x14ac:dyDescent="0.3">
      <c r="A1773" t="s">
        <v>1798</v>
      </c>
      <c r="B1773">
        <v>1990</v>
      </c>
      <c r="C1773" t="s">
        <v>25</v>
      </c>
      <c r="D1773">
        <v>29</v>
      </c>
      <c r="E1773">
        <v>0</v>
      </c>
      <c r="F1773">
        <v>17496.310000000001</v>
      </c>
      <c r="G1773" t="s">
        <v>11</v>
      </c>
      <c r="H1773" t="s">
        <v>6</v>
      </c>
      <c r="I1773" t="s">
        <v>36</v>
      </c>
      <c r="J1773" t="s">
        <v>25</v>
      </c>
      <c r="K1773">
        <f t="shared" si="108"/>
        <v>1990</v>
      </c>
      <c r="L1773" t="s">
        <v>11</v>
      </c>
      <c r="M1773" t="s">
        <v>6</v>
      </c>
      <c r="N1773" t="str">
        <f t="shared" si="109"/>
        <v>R1011</v>
      </c>
      <c r="O1773" t="str">
        <f t="shared" si="110"/>
        <v>29-Dec-1990</v>
      </c>
      <c r="P1773" s="10">
        <v>33236</v>
      </c>
      <c r="Q1773" s="13">
        <v>17496.310000000001</v>
      </c>
      <c r="R1773" s="10">
        <v>45085</v>
      </c>
      <c r="S1773" t="str">
        <f t="shared" si="111"/>
        <v>32</v>
      </c>
    </row>
    <row r="1774" spans="1:19" x14ac:dyDescent="0.3">
      <c r="A1774" t="s">
        <v>1799</v>
      </c>
      <c r="B1774">
        <v>1965</v>
      </c>
      <c r="C1774" t="s">
        <v>13</v>
      </c>
      <c r="D1774">
        <v>16</v>
      </c>
      <c r="E1774">
        <v>0</v>
      </c>
      <c r="F1774">
        <v>17505.650000000001</v>
      </c>
      <c r="G1774" t="s">
        <v>11</v>
      </c>
      <c r="H1774" t="s">
        <v>6</v>
      </c>
      <c r="I1774" t="s">
        <v>243</v>
      </c>
      <c r="J1774" t="s">
        <v>13</v>
      </c>
      <c r="K1774">
        <f t="shared" si="108"/>
        <v>1965</v>
      </c>
      <c r="L1774" t="s">
        <v>11</v>
      </c>
      <c r="M1774" t="s">
        <v>6</v>
      </c>
      <c r="N1774" t="str">
        <f t="shared" si="109"/>
        <v>R1023</v>
      </c>
      <c r="O1774" t="str">
        <f t="shared" si="110"/>
        <v>16-Jun-1965</v>
      </c>
      <c r="P1774" s="10">
        <v>23909</v>
      </c>
      <c r="Q1774" s="13">
        <v>17505.650000000001</v>
      </c>
      <c r="R1774" s="10">
        <v>45085</v>
      </c>
      <c r="S1774" t="str">
        <f t="shared" si="111"/>
        <v>57</v>
      </c>
    </row>
    <row r="1775" spans="1:19" x14ac:dyDescent="0.3">
      <c r="A1775" t="s">
        <v>1800</v>
      </c>
      <c r="B1775">
        <v>1968</v>
      </c>
      <c r="C1775" t="s">
        <v>5</v>
      </c>
      <c r="D1775">
        <v>12</v>
      </c>
      <c r="E1775">
        <v>0</v>
      </c>
      <c r="F1775">
        <v>17507.47</v>
      </c>
      <c r="G1775" t="s">
        <v>11</v>
      </c>
      <c r="H1775" t="s">
        <v>11</v>
      </c>
      <c r="I1775" t="s">
        <v>529</v>
      </c>
      <c r="J1775" t="s">
        <v>5</v>
      </c>
      <c r="K1775">
        <f t="shared" si="108"/>
        <v>1968</v>
      </c>
      <c r="L1775" t="s">
        <v>11</v>
      </c>
      <c r="M1775" t="s">
        <v>11</v>
      </c>
      <c r="N1775" t="str">
        <f t="shared" si="109"/>
        <v>R1026</v>
      </c>
      <c r="O1775" t="str">
        <f t="shared" si="110"/>
        <v>12-Jul-1968</v>
      </c>
      <c r="P1775" s="10">
        <v>25031</v>
      </c>
      <c r="Q1775" s="13">
        <v>17507.47</v>
      </c>
      <c r="R1775" s="10">
        <v>45085</v>
      </c>
      <c r="S1775" t="str">
        <f t="shared" si="111"/>
        <v>54</v>
      </c>
    </row>
    <row r="1776" spans="1:19" x14ac:dyDescent="0.3">
      <c r="A1776" t="s">
        <v>1801</v>
      </c>
      <c r="B1776">
        <v>1963</v>
      </c>
      <c r="C1776" t="s">
        <v>10</v>
      </c>
      <c r="D1776">
        <v>16</v>
      </c>
      <c r="E1776">
        <v>0</v>
      </c>
      <c r="F1776">
        <v>17556.88</v>
      </c>
      <c r="G1776" t="s">
        <v>11</v>
      </c>
      <c r="H1776" t="s">
        <v>6</v>
      </c>
      <c r="I1776" t="s">
        <v>18</v>
      </c>
      <c r="J1776" t="s">
        <v>10</v>
      </c>
      <c r="K1776">
        <f t="shared" si="108"/>
        <v>1963</v>
      </c>
      <c r="L1776" t="s">
        <v>11</v>
      </c>
      <c r="M1776" t="s">
        <v>6</v>
      </c>
      <c r="N1776" t="str">
        <f t="shared" si="109"/>
        <v>R1012</v>
      </c>
      <c r="O1776" t="str">
        <f t="shared" si="110"/>
        <v>16-Nov-1963</v>
      </c>
      <c r="P1776" s="10">
        <v>23331</v>
      </c>
      <c r="Q1776" s="13">
        <v>17556.88</v>
      </c>
      <c r="R1776" s="10">
        <v>45085</v>
      </c>
      <c r="S1776" t="str">
        <f t="shared" si="111"/>
        <v>59</v>
      </c>
    </row>
    <row r="1777" spans="1:19" x14ac:dyDescent="0.3">
      <c r="A1777" t="s">
        <v>1802</v>
      </c>
      <c r="B1777">
        <v>2002</v>
      </c>
      <c r="C1777" t="s">
        <v>29</v>
      </c>
      <c r="D1777">
        <v>25</v>
      </c>
      <c r="E1777">
        <v>1</v>
      </c>
      <c r="F1777">
        <v>17560.38</v>
      </c>
      <c r="G1777" t="s">
        <v>11</v>
      </c>
      <c r="H1777" t="s">
        <v>11</v>
      </c>
      <c r="I1777" t="s">
        <v>18</v>
      </c>
      <c r="J1777" t="s">
        <v>29</v>
      </c>
      <c r="K1777">
        <f t="shared" si="108"/>
        <v>2002</v>
      </c>
      <c r="L1777" t="s">
        <v>11</v>
      </c>
      <c r="M1777" t="s">
        <v>11</v>
      </c>
      <c r="N1777" t="str">
        <f t="shared" si="109"/>
        <v>R1012</v>
      </c>
      <c r="O1777" t="str">
        <f t="shared" si="110"/>
        <v>25-Aug-2002</v>
      </c>
      <c r="P1777" s="10">
        <v>37493</v>
      </c>
      <c r="Q1777" s="13">
        <v>17560.38</v>
      </c>
      <c r="R1777" s="10">
        <v>45085</v>
      </c>
      <c r="S1777" t="str">
        <f t="shared" si="111"/>
        <v>20</v>
      </c>
    </row>
    <row r="1778" spans="1:19" x14ac:dyDescent="0.3">
      <c r="A1778" t="s">
        <v>1803</v>
      </c>
      <c r="B1778">
        <v>1970</v>
      </c>
      <c r="C1778" t="s">
        <v>5</v>
      </c>
      <c r="D1778">
        <v>26</v>
      </c>
      <c r="E1778">
        <v>0</v>
      </c>
      <c r="F1778">
        <v>17584.72</v>
      </c>
      <c r="G1778" t="s">
        <v>11</v>
      </c>
      <c r="H1778" t="s">
        <v>7</v>
      </c>
      <c r="I1778" t="s">
        <v>18</v>
      </c>
      <c r="J1778" t="s">
        <v>5</v>
      </c>
      <c r="K1778">
        <f t="shared" si="108"/>
        <v>1970</v>
      </c>
      <c r="L1778" t="s">
        <v>11</v>
      </c>
      <c r="M1778" t="s">
        <v>7</v>
      </c>
      <c r="N1778" t="str">
        <f t="shared" si="109"/>
        <v>R1012</v>
      </c>
      <c r="O1778" t="str">
        <f t="shared" si="110"/>
        <v>26-Jul-1970</v>
      </c>
      <c r="P1778" s="10">
        <v>25775</v>
      </c>
      <c r="Q1778" s="13">
        <v>17584.72</v>
      </c>
      <c r="R1778" s="10">
        <v>45085</v>
      </c>
      <c r="S1778" t="str">
        <f t="shared" si="111"/>
        <v>52</v>
      </c>
    </row>
    <row r="1779" spans="1:19" x14ac:dyDescent="0.3">
      <c r="A1779" t="s">
        <v>1804</v>
      </c>
      <c r="B1779">
        <v>1990</v>
      </c>
      <c r="C1779" t="s">
        <v>31</v>
      </c>
      <c r="D1779">
        <v>25</v>
      </c>
      <c r="E1779">
        <v>1</v>
      </c>
      <c r="F1779">
        <v>17626.240000000002</v>
      </c>
      <c r="G1779" t="s">
        <v>11</v>
      </c>
      <c r="H1779" t="s">
        <v>7</v>
      </c>
      <c r="I1779" t="s">
        <v>8</v>
      </c>
      <c r="J1779" t="s">
        <v>31</v>
      </c>
      <c r="K1779">
        <f t="shared" si="108"/>
        <v>1990</v>
      </c>
      <c r="L1779" t="s">
        <v>11</v>
      </c>
      <c r="M1779" t="s">
        <v>7</v>
      </c>
      <c r="N1779" t="str">
        <f t="shared" si="109"/>
        <v>R1013</v>
      </c>
      <c r="O1779" t="str">
        <f t="shared" si="110"/>
        <v>25-Oct-1990</v>
      </c>
      <c r="P1779" s="10">
        <v>33171</v>
      </c>
      <c r="Q1779" s="13">
        <v>17626.240000000002</v>
      </c>
      <c r="R1779" s="10">
        <v>45085</v>
      </c>
      <c r="S1779" t="str">
        <f t="shared" si="111"/>
        <v>32</v>
      </c>
    </row>
    <row r="1780" spans="1:19" x14ac:dyDescent="0.3">
      <c r="A1780" t="s">
        <v>1805</v>
      </c>
      <c r="B1780">
        <v>1994</v>
      </c>
      <c r="C1780" t="s">
        <v>5</v>
      </c>
      <c r="D1780">
        <v>1</v>
      </c>
      <c r="E1780">
        <v>3</v>
      </c>
      <c r="F1780">
        <v>17663.14</v>
      </c>
      <c r="G1780" t="s">
        <v>11</v>
      </c>
      <c r="H1780" t="s">
        <v>7</v>
      </c>
      <c r="I1780" t="s">
        <v>8</v>
      </c>
      <c r="J1780" t="s">
        <v>5</v>
      </c>
      <c r="K1780">
        <f t="shared" si="108"/>
        <v>1994</v>
      </c>
      <c r="L1780" t="s">
        <v>11</v>
      </c>
      <c r="M1780" t="s">
        <v>7</v>
      </c>
      <c r="N1780" t="str">
        <f t="shared" si="109"/>
        <v>R1013</v>
      </c>
      <c r="O1780" t="str">
        <f t="shared" si="110"/>
        <v>1-Jul-1994</v>
      </c>
      <c r="P1780" s="10">
        <v>34516</v>
      </c>
      <c r="Q1780" s="13">
        <v>17663.14</v>
      </c>
      <c r="R1780" s="10">
        <v>45085</v>
      </c>
      <c r="S1780" t="str">
        <f t="shared" si="111"/>
        <v>28</v>
      </c>
    </row>
    <row r="1781" spans="1:19" x14ac:dyDescent="0.3">
      <c r="A1781" t="s">
        <v>1806</v>
      </c>
      <c r="B1781">
        <v>2003</v>
      </c>
      <c r="C1781" t="s">
        <v>5</v>
      </c>
      <c r="D1781">
        <v>14</v>
      </c>
      <c r="E1781">
        <v>0</v>
      </c>
      <c r="F1781">
        <v>17748.509999999998</v>
      </c>
      <c r="G1781" t="s">
        <v>11</v>
      </c>
      <c r="H1781" t="s">
        <v>11</v>
      </c>
      <c r="I1781" t="s">
        <v>18</v>
      </c>
      <c r="J1781" t="s">
        <v>5</v>
      </c>
      <c r="K1781">
        <f t="shared" si="108"/>
        <v>2003</v>
      </c>
      <c r="L1781" t="s">
        <v>11</v>
      </c>
      <c r="M1781" t="s">
        <v>11</v>
      </c>
      <c r="N1781" t="str">
        <f t="shared" si="109"/>
        <v>R1012</v>
      </c>
      <c r="O1781" t="str">
        <f t="shared" si="110"/>
        <v>14-Jul-2003</v>
      </c>
      <c r="P1781" s="10">
        <v>37816</v>
      </c>
      <c r="Q1781" s="13">
        <v>17748.509999999998</v>
      </c>
      <c r="R1781" s="10">
        <v>45085</v>
      </c>
      <c r="S1781" t="str">
        <f t="shared" si="111"/>
        <v>19</v>
      </c>
    </row>
    <row r="1782" spans="1:19" x14ac:dyDescent="0.3">
      <c r="A1782" t="s">
        <v>1807</v>
      </c>
      <c r="B1782">
        <v>1966</v>
      </c>
      <c r="C1782" t="s">
        <v>13</v>
      </c>
      <c r="D1782">
        <v>21</v>
      </c>
      <c r="E1782">
        <v>0</v>
      </c>
      <c r="F1782">
        <v>17777.73</v>
      </c>
      <c r="G1782" t="s">
        <v>11</v>
      </c>
      <c r="H1782" t="s">
        <v>7</v>
      </c>
      <c r="I1782" t="s">
        <v>18</v>
      </c>
      <c r="J1782" t="s">
        <v>13</v>
      </c>
      <c r="K1782">
        <f t="shared" si="108"/>
        <v>1966</v>
      </c>
      <c r="L1782" t="s">
        <v>11</v>
      </c>
      <c r="M1782" t="s">
        <v>7</v>
      </c>
      <c r="N1782" t="str">
        <f t="shared" si="109"/>
        <v>R1012</v>
      </c>
      <c r="O1782" t="str">
        <f t="shared" si="110"/>
        <v>21-Jun-1966</v>
      </c>
      <c r="P1782" s="10">
        <v>24279</v>
      </c>
      <c r="Q1782" s="13">
        <v>17777.73</v>
      </c>
      <c r="R1782" s="10">
        <v>45085</v>
      </c>
      <c r="S1782" t="str">
        <f t="shared" si="111"/>
        <v>56</v>
      </c>
    </row>
    <row r="1783" spans="1:19" x14ac:dyDescent="0.3">
      <c r="A1783" t="s">
        <v>1808</v>
      </c>
      <c r="B1783">
        <v>1979</v>
      </c>
      <c r="C1783" t="s">
        <v>31</v>
      </c>
      <c r="D1783">
        <v>10</v>
      </c>
      <c r="E1783">
        <v>2</v>
      </c>
      <c r="F1783">
        <v>17779.939999999999</v>
      </c>
      <c r="G1783" t="s">
        <v>11</v>
      </c>
      <c r="H1783" t="s">
        <v>6</v>
      </c>
      <c r="I1783" t="s">
        <v>18</v>
      </c>
      <c r="J1783" t="s">
        <v>31</v>
      </c>
      <c r="K1783">
        <f t="shared" si="108"/>
        <v>1979</v>
      </c>
      <c r="L1783" t="s">
        <v>11</v>
      </c>
      <c r="M1783" t="s">
        <v>6</v>
      </c>
      <c r="N1783" t="str">
        <f t="shared" si="109"/>
        <v>R1012</v>
      </c>
      <c r="O1783" t="str">
        <f t="shared" si="110"/>
        <v>10-Oct-1979</v>
      </c>
      <c r="P1783" s="10">
        <v>29138</v>
      </c>
      <c r="Q1783" s="13">
        <v>17779.939999999999</v>
      </c>
      <c r="R1783" s="10">
        <v>45085</v>
      </c>
      <c r="S1783" t="str">
        <f t="shared" si="111"/>
        <v>43</v>
      </c>
    </row>
    <row r="1784" spans="1:19" x14ac:dyDescent="0.3">
      <c r="A1784" t="s">
        <v>1809</v>
      </c>
      <c r="B1784">
        <v>1963</v>
      </c>
      <c r="C1784" t="s">
        <v>25</v>
      </c>
      <c r="D1784">
        <v>8</v>
      </c>
      <c r="E1784">
        <v>0</v>
      </c>
      <c r="F1784">
        <v>17832.599999999999</v>
      </c>
      <c r="G1784" t="s">
        <v>11</v>
      </c>
      <c r="H1784" t="s">
        <v>6</v>
      </c>
      <c r="I1784" t="s">
        <v>18</v>
      </c>
      <c r="J1784" t="s">
        <v>25</v>
      </c>
      <c r="K1784">
        <f t="shared" si="108"/>
        <v>1963</v>
      </c>
      <c r="L1784" t="s">
        <v>11</v>
      </c>
      <c r="M1784" t="s">
        <v>6</v>
      </c>
      <c r="N1784" t="str">
        <f t="shared" si="109"/>
        <v>R1012</v>
      </c>
      <c r="O1784" t="str">
        <f t="shared" si="110"/>
        <v>8-Dec-1963</v>
      </c>
      <c r="P1784" s="10">
        <v>23353</v>
      </c>
      <c r="Q1784" s="13">
        <v>17832.599999999999</v>
      </c>
      <c r="R1784" s="10">
        <v>45085</v>
      </c>
      <c r="S1784" t="str">
        <f t="shared" si="111"/>
        <v>59</v>
      </c>
    </row>
    <row r="1785" spans="1:19" x14ac:dyDescent="0.3">
      <c r="A1785" t="s">
        <v>1810</v>
      </c>
      <c r="B1785">
        <v>1976</v>
      </c>
      <c r="C1785" t="s">
        <v>25</v>
      </c>
      <c r="D1785">
        <v>12</v>
      </c>
      <c r="E1785">
        <v>2</v>
      </c>
      <c r="F1785">
        <v>17862.919999999998</v>
      </c>
      <c r="G1785" t="s">
        <v>11</v>
      </c>
      <c r="H1785" t="s">
        <v>6</v>
      </c>
      <c r="I1785" t="s">
        <v>18</v>
      </c>
      <c r="J1785" t="s">
        <v>25</v>
      </c>
      <c r="K1785">
        <f t="shared" si="108"/>
        <v>1976</v>
      </c>
      <c r="L1785" t="s">
        <v>11</v>
      </c>
      <c r="M1785" t="s">
        <v>6</v>
      </c>
      <c r="N1785" t="str">
        <f t="shared" si="109"/>
        <v>R1012</v>
      </c>
      <c r="O1785" t="str">
        <f t="shared" si="110"/>
        <v>12-Dec-1976</v>
      </c>
      <c r="P1785" s="10">
        <v>28106</v>
      </c>
      <c r="Q1785" s="13">
        <v>17862.919999999998</v>
      </c>
      <c r="R1785" s="10">
        <v>45085</v>
      </c>
      <c r="S1785" t="str">
        <f t="shared" si="111"/>
        <v>46</v>
      </c>
    </row>
    <row r="1786" spans="1:19" x14ac:dyDescent="0.3">
      <c r="A1786" t="s">
        <v>1811</v>
      </c>
      <c r="B1786">
        <v>1997</v>
      </c>
      <c r="C1786" t="s">
        <v>29</v>
      </c>
      <c r="D1786">
        <v>26</v>
      </c>
      <c r="E1786">
        <v>0</v>
      </c>
      <c r="F1786">
        <v>17878.900000000001</v>
      </c>
      <c r="G1786" t="s">
        <v>11</v>
      </c>
      <c r="H1786" t="s">
        <v>6</v>
      </c>
      <c r="I1786" t="s">
        <v>241</v>
      </c>
      <c r="J1786" t="s">
        <v>29</v>
      </c>
      <c r="K1786">
        <f t="shared" si="108"/>
        <v>1997</v>
      </c>
      <c r="L1786" t="s">
        <v>11</v>
      </c>
      <c r="M1786" t="s">
        <v>6</v>
      </c>
      <c r="N1786" t="str">
        <f t="shared" si="109"/>
        <v>R1024</v>
      </c>
      <c r="O1786" t="str">
        <f t="shared" si="110"/>
        <v>26-Aug-1997</v>
      </c>
      <c r="P1786" s="10">
        <v>35668</v>
      </c>
      <c r="Q1786" s="13">
        <v>17878.900000000001</v>
      </c>
      <c r="R1786" s="10">
        <v>45085</v>
      </c>
      <c r="S1786" t="str">
        <f t="shared" si="111"/>
        <v>25</v>
      </c>
    </row>
    <row r="1787" spans="1:19" x14ac:dyDescent="0.3">
      <c r="A1787" t="s">
        <v>1812</v>
      </c>
      <c r="B1787">
        <v>1979</v>
      </c>
      <c r="C1787" t="s">
        <v>10</v>
      </c>
      <c r="D1787">
        <v>12</v>
      </c>
      <c r="E1787">
        <v>2</v>
      </c>
      <c r="F1787">
        <v>17882.669999999998</v>
      </c>
      <c r="G1787" t="s">
        <v>11</v>
      </c>
      <c r="H1787" t="s">
        <v>7</v>
      </c>
      <c r="I1787" t="s">
        <v>18</v>
      </c>
      <c r="J1787" t="s">
        <v>10</v>
      </c>
      <c r="K1787">
        <f t="shared" si="108"/>
        <v>1979</v>
      </c>
      <c r="L1787" t="s">
        <v>11</v>
      </c>
      <c r="M1787" t="s">
        <v>7</v>
      </c>
      <c r="N1787" t="str">
        <f t="shared" si="109"/>
        <v>R1012</v>
      </c>
      <c r="O1787" t="str">
        <f t="shared" si="110"/>
        <v>12-Nov-1979</v>
      </c>
      <c r="P1787" s="10">
        <v>29171</v>
      </c>
      <c r="Q1787" s="13">
        <v>17882.669999999998</v>
      </c>
      <c r="R1787" s="10">
        <v>45085</v>
      </c>
      <c r="S1787" t="str">
        <f t="shared" si="111"/>
        <v>43</v>
      </c>
    </row>
    <row r="1788" spans="1:19" x14ac:dyDescent="0.3">
      <c r="A1788" t="s">
        <v>1813</v>
      </c>
      <c r="B1788">
        <v>1989</v>
      </c>
      <c r="C1788" t="s">
        <v>25</v>
      </c>
      <c r="D1788">
        <v>4</v>
      </c>
      <c r="E1788">
        <v>0</v>
      </c>
      <c r="F1788">
        <v>17904.53</v>
      </c>
      <c r="G1788" t="s">
        <v>11</v>
      </c>
      <c r="H1788" t="s">
        <v>6</v>
      </c>
      <c r="I1788" t="s">
        <v>350</v>
      </c>
      <c r="J1788" t="s">
        <v>25</v>
      </c>
      <c r="K1788">
        <f t="shared" si="108"/>
        <v>1989</v>
      </c>
      <c r="L1788" t="s">
        <v>11</v>
      </c>
      <c r="M1788" t="s">
        <v>6</v>
      </c>
      <c r="N1788" t="str">
        <f t="shared" si="109"/>
        <v>R1017</v>
      </c>
      <c r="O1788" t="str">
        <f t="shared" si="110"/>
        <v>4-Dec-1989</v>
      </c>
      <c r="P1788" s="10">
        <v>32846</v>
      </c>
      <c r="Q1788" s="13">
        <v>17904.53</v>
      </c>
      <c r="R1788" s="10">
        <v>45085</v>
      </c>
      <c r="S1788" t="str">
        <f t="shared" si="111"/>
        <v>33</v>
      </c>
    </row>
    <row r="1789" spans="1:19" x14ac:dyDescent="0.3">
      <c r="A1789" t="s">
        <v>1814</v>
      </c>
      <c r="B1789">
        <v>1977</v>
      </c>
      <c r="C1789" t="s">
        <v>31</v>
      </c>
      <c r="D1789">
        <v>17</v>
      </c>
      <c r="E1789">
        <v>0</v>
      </c>
      <c r="F1789">
        <v>17929.3</v>
      </c>
      <c r="G1789" t="s">
        <v>11</v>
      </c>
      <c r="H1789" t="s">
        <v>6</v>
      </c>
      <c r="I1789" t="s">
        <v>8</v>
      </c>
      <c r="J1789" t="s">
        <v>31</v>
      </c>
      <c r="K1789">
        <f t="shared" si="108"/>
        <v>1977</v>
      </c>
      <c r="L1789" t="s">
        <v>11</v>
      </c>
      <c r="M1789" t="s">
        <v>6</v>
      </c>
      <c r="N1789" t="str">
        <f t="shared" si="109"/>
        <v>R1013</v>
      </c>
      <c r="O1789" t="str">
        <f t="shared" si="110"/>
        <v>17-Oct-1977</v>
      </c>
      <c r="P1789" s="10">
        <v>28415</v>
      </c>
      <c r="Q1789" s="13">
        <v>17929.3</v>
      </c>
      <c r="R1789" s="10">
        <v>45085</v>
      </c>
      <c r="S1789" t="str">
        <f t="shared" si="111"/>
        <v>45</v>
      </c>
    </row>
    <row r="1790" spans="1:19" x14ac:dyDescent="0.3">
      <c r="A1790" t="s">
        <v>1815</v>
      </c>
      <c r="B1790">
        <v>2001</v>
      </c>
      <c r="C1790" t="s">
        <v>15</v>
      </c>
      <c r="D1790">
        <v>28</v>
      </c>
      <c r="E1790">
        <v>4</v>
      </c>
      <c r="F1790">
        <v>17942.11</v>
      </c>
      <c r="G1790" t="s">
        <v>11</v>
      </c>
      <c r="H1790" t="s">
        <v>6</v>
      </c>
      <c r="I1790" t="s">
        <v>36</v>
      </c>
      <c r="J1790" t="s">
        <v>15</v>
      </c>
      <c r="K1790">
        <f t="shared" si="108"/>
        <v>2001</v>
      </c>
      <c r="L1790" t="s">
        <v>11</v>
      </c>
      <c r="M1790" t="s">
        <v>6</v>
      </c>
      <c r="N1790" t="str">
        <f t="shared" si="109"/>
        <v>R1011</v>
      </c>
      <c r="O1790" t="str">
        <f t="shared" si="110"/>
        <v>28-Sep-2001</v>
      </c>
      <c r="P1790" s="10">
        <v>37162</v>
      </c>
      <c r="Q1790" s="13">
        <v>17942.11</v>
      </c>
      <c r="R1790" s="10">
        <v>45085</v>
      </c>
      <c r="S1790" t="str">
        <f t="shared" si="111"/>
        <v>21</v>
      </c>
    </row>
    <row r="1791" spans="1:19" x14ac:dyDescent="0.3">
      <c r="A1791" t="s">
        <v>1816</v>
      </c>
      <c r="B1791">
        <v>1975</v>
      </c>
      <c r="C1791" t="s">
        <v>13</v>
      </c>
      <c r="D1791">
        <v>27</v>
      </c>
      <c r="E1791">
        <v>1</v>
      </c>
      <c r="F1791">
        <v>18031.16</v>
      </c>
      <c r="G1791" t="s">
        <v>11</v>
      </c>
      <c r="H1791" t="s">
        <v>7</v>
      </c>
      <c r="I1791" t="s">
        <v>243</v>
      </c>
      <c r="J1791" t="s">
        <v>13</v>
      </c>
      <c r="K1791">
        <f t="shared" si="108"/>
        <v>1975</v>
      </c>
      <c r="L1791" t="s">
        <v>11</v>
      </c>
      <c r="M1791" t="s">
        <v>7</v>
      </c>
      <c r="N1791" t="str">
        <f t="shared" si="109"/>
        <v>R1023</v>
      </c>
      <c r="O1791" t="str">
        <f t="shared" si="110"/>
        <v>27-Jun-1975</v>
      </c>
      <c r="P1791" s="10">
        <v>27572</v>
      </c>
      <c r="Q1791" s="13">
        <v>18031.16</v>
      </c>
      <c r="R1791" s="10">
        <v>45085</v>
      </c>
      <c r="S1791" t="str">
        <f t="shared" si="111"/>
        <v>47</v>
      </c>
    </row>
    <row r="1792" spans="1:19" x14ac:dyDescent="0.3">
      <c r="A1792" t="s">
        <v>1817</v>
      </c>
      <c r="B1792">
        <v>1965</v>
      </c>
      <c r="C1792" t="s">
        <v>31</v>
      </c>
      <c r="D1792">
        <v>17</v>
      </c>
      <c r="E1792">
        <v>0</v>
      </c>
      <c r="F1792">
        <v>18031.189999999999</v>
      </c>
      <c r="G1792" t="s">
        <v>11</v>
      </c>
      <c r="H1792" t="s">
        <v>6</v>
      </c>
      <c r="I1792" t="s">
        <v>18</v>
      </c>
      <c r="J1792" t="s">
        <v>31</v>
      </c>
      <c r="K1792">
        <f t="shared" si="108"/>
        <v>1965</v>
      </c>
      <c r="L1792" t="s">
        <v>11</v>
      </c>
      <c r="M1792" t="s">
        <v>6</v>
      </c>
      <c r="N1792" t="str">
        <f t="shared" si="109"/>
        <v>R1012</v>
      </c>
      <c r="O1792" t="str">
        <f t="shared" si="110"/>
        <v>17-Oct-1965</v>
      </c>
      <c r="P1792" s="10">
        <v>24032</v>
      </c>
      <c r="Q1792" s="13">
        <v>18031.189999999999</v>
      </c>
      <c r="R1792" s="10">
        <v>45085</v>
      </c>
      <c r="S1792" t="str">
        <f t="shared" si="111"/>
        <v>57</v>
      </c>
    </row>
    <row r="1793" spans="1:19" x14ac:dyDescent="0.3">
      <c r="A1793" t="s">
        <v>1818</v>
      </c>
      <c r="B1793">
        <v>1999</v>
      </c>
      <c r="C1793" t="s">
        <v>31</v>
      </c>
      <c r="D1793">
        <v>24</v>
      </c>
      <c r="E1793">
        <v>0</v>
      </c>
      <c r="F1793">
        <v>18033.97</v>
      </c>
      <c r="G1793" t="s">
        <v>11</v>
      </c>
      <c r="H1793" t="s">
        <v>11</v>
      </c>
      <c r="I1793" t="s">
        <v>18</v>
      </c>
      <c r="J1793" t="s">
        <v>31</v>
      </c>
      <c r="K1793">
        <f t="shared" si="108"/>
        <v>1999</v>
      </c>
      <c r="L1793" t="s">
        <v>11</v>
      </c>
      <c r="M1793" t="s">
        <v>11</v>
      </c>
      <c r="N1793" t="str">
        <f t="shared" si="109"/>
        <v>R1012</v>
      </c>
      <c r="O1793" t="str">
        <f t="shared" si="110"/>
        <v>24-Oct-1999</v>
      </c>
      <c r="P1793" s="10">
        <v>36457</v>
      </c>
      <c r="Q1793" s="13">
        <v>18033.97</v>
      </c>
      <c r="R1793" s="10">
        <v>45085</v>
      </c>
      <c r="S1793" t="str">
        <f t="shared" si="111"/>
        <v>23</v>
      </c>
    </row>
    <row r="1794" spans="1:19" x14ac:dyDescent="0.3">
      <c r="A1794" t="s">
        <v>1819</v>
      </c>
      <c r="B1794">
        <v>1993</v>
      </c>
      <c r="C1794" t="s">
        <v>5</v>
      </c>
      <c r="D1794">
        <v>12</v>
      </c>
      <c r="E1794">
        <v>2</v>
      </c>
      <c r="F1794">
        <v>18157.88</v>
      </c>
      <c r="G1794" t="s">
        <v>11</v>
      </c>
      <c r="H1794" t="s">
        <v>11</v>
      </c>
      <c r="I1794" t="s">
        <v>18</v>
      </c>
      <c r="J1794" t="s">
        <v>5</v>
      </c>
      <c r="K1794">
        <f t="shared" si="108"/>
        <v>1993</v>
      </c>
      <c r="L1794" t="s">
        <v>11</v>
      </c>
      <c r="M1794" t="s">
        <v>11</v>
      </c>
      <c r="N1794" t="str">
        <f t="shared" si="109"/>
        <v>R1012</v>
      </c>
      <c r="O1794" t="str">
        <f t="shared" si="110"/>
        <v>12-Jul-1993</v>
      </c>
      <c r="P1794" s="10">
        <v>34162</v>
      </c>
      <c r="Q1794" s="13">
        <v>18157.88</v>
      </c>
      <c r="R1794" s="10">
        <v>45085</v>
      </c>
      <c r="S1794" t="str">
        <f t="shared" si="111"/>
        <v>29</v>
      </c>
    </row>
    <row r="1795" spans="1:19" x14ac:dyDescent="0.3">
      <c r="A1795" t="s">
        <v>1820</v>
      </c>
      <c r="B1795">
        <v>1963</v>
      </c>
      <c r="C1795" t="s">
        <v>5</v>
      </c>
      <c r="D1795">
        <v>4</v>
      </c>
      <c r="E1795">
        <v>0</v>
      </c>
      <c r="F1795">
        <v>18208.34</v>
      </c>
      <c r="G1795" t="s">
        <v>11</v>
      </c>
      <c r="H1795" t="s">
        <v>6</v>
      </c>
      <c r="I1795" t="s">
        <v>529</v>
      </c>
      <c r="J1795" t="s">
        <v>5</v>
      </c>
      <c r="K1795">
        <f t="shared" ref="K1795:K1858" si="112">INT(IF(ISBLANK(B1795),AVERAGE($B$2:$B$2344),B1795))</f>
        <v>1963</v>
      </c>
      <c r="L1795" t="s">
        <v>11</v>
      </c>
      <c r="M1795" t="s">
        <v>6</v>
      </c>
      <c r="N1795" t="str">
        <f t="shared" ref="N1795:N1858" si="113">IF(ISBLANK(I1795),"Unknown",I1795)</f>
        <v>R1026</v>
      </c>
      <c r="O1795" t="str">
        <f t="shared" ref="O1795:O1858" si="114">CONCATENATE(D1795,"-",J1795,"-",K1795)</f>
        <v>4-Jul-1963</v>
      </c>
      <c r="P1795" s="10">
        <v>23196</v>
      </c>
      <c r="Q1795" s="13">
        <v>18208.34</v>
      </c>
      <c r="R1795" s="10">
        <v>45085</v>
      </c>
      <c r="S1795" t="str">
        <f t="shared" ref="S1795:S1858" si="115">TEXT($R$2-P1795,"Y")</f>
        <v>59</v>
      </c>
    </row>
    <row r="1796" spans="1:19" x14ac:dyDescent="0.3">
      <c r="A1796" t="s">
        <v>1821</v>
      </c>
      <c r="B1796">
        <v>1997</v>
      </c>
      <c r="C1796" t="s">
        <v>13</v>
      </c>
      <c r="D1796">
        <v>15</v>
      </c>
      <c r="E1796">
        <v>1</v>
      </c>
      <c r="F1796">
        <v>18218.16</v>
      </c>
      <c r="G1796" t="s">
        <v>11</v>
      </c>
      <c r="H1796" t="s">
        <v>11</v>
      </c>
      <c r="I1796" t="s">
        <v>8</v>
      </c>
      <c r="J1796" t="s">
        <v>13</v>
      </c>
      <c r="K1796">
        <f t="shared" si="112"/>
        <v>1997</v>
      </c>
      <c r="L1796" t="s">
        <v>11</v>
      </c>
      <c r="M1796" t="s">
        <v>11</v>
      </c>
      <c r="N1796" t="str">
        <f t="shared" si="113"/>
        <v>R1013</v>
      </c>
      <c r="O1796" t="str">
        <f t="shared" si="114"/>
        <v>15-Jun-1997</v>
      </c>
      <c r="P1796" s="10">
        <v>35596</v>
      </c>
      <c r="Q1796" s="13">
        <v>18218.16</v>
      </c>
      <c r="R1796" s="10">
        <v>45085</v>
      </c>
      <c r="S1796" t="str">
        <f t="shared" si="115"/>
        <v>25</v>
      </c>
    </row>
    <row r="1797" spans="1:19" x14ac:dyDescent="0.3">
      <c r="A1797" t="s">
        <v>1822</v>
      </c>
      <c r="B1797">
        <v>2004</v>
      </c>
      <c r="C1797" t="s">
        <v>15</v>
      </c>
      <c r="D1797">
        <v>10</v>
      </c>
      <c r="E1797">
        <v>3</v>
      </c>
      <c r="F1797">
        <v>18223.45</v>
      </c>
      <c r="G1797" t="s">
        <v>11</v>
      </c>
      <c r="H1797" t="s">
        <v>7</v>
      </c>
      <c r="I1797" t="s">
        <v>8</v>
      </c>
      <c r="J1797" t="s">
        <v>15</v>
      </c>
      <c r="K1797">
        <f t="shared" si="112"/>
        <v>2004</v>
      </c>
      <c r="L1797" t="s">
        <v>11</v>
      </c>
      <c r="M1797" t="s">
        <v>7</v>
      </c>
      <c r="N1797" t="str">
        <f t="shared" si="113"/>
        <v>R1013</v>
      </c>
      <c r="O1797" t="str">
        <f t="shared" si="114"/>
        <v>10-Sep-2004</v>
      </c>
      <c r="P1797" s="10">
        <v>38240</v>
      </c>
      <c r="Q1797" s="13">
        <v>18223.45</v>
      </c>
      <c r="R1797" s="10">
        <v>45085</v>
      </c>
      <c r="S1797" t="str">
        <f t="shared" si="115"/>
        <v>18</v>
      </c>
    </row>
    <row r="1798" spans="1:19" x14ac:dyDescent="0.3">
      <c r="A1798" t="s">
        <v>1823</v>
      </c>
      <c r="B1798">
        <v>1995</v>
      </c>
      <c r="C1798" t="s">
        <v>29</v>
      </c>
      <c r="D1798">
        <v>3</v>
      </c>
      <c r="E1798">
        <v>0</v>
      </c>
      <c r="F1798">
        <v>18246.5</v>
      </c>
      <c r="G1798" t="s">
        <v>11</v>
      </c>
      <c r="H1798" t="s">
        <v>11</v>
      </c>
      <c r="I1798" t="s">
        <v>8</v>
      </c>
      <c r="J1798" t="s">
        <v>29</v>
      </c>
      <c r="K1798">
        <f t="shared" si="112"/>
        <v>1995</v>
      </c>
      <c r="L1798" t="s">
        <v>11</v>
      </c>
      <c r="M1798" t="s">
        <v>11</v>
      </c>
      <c r="N1798" t="str">
        <f t="shared" si="113"/>
        <v>R1013</v>
      </c>
      <c r="O1798" t="str">
        <f t="shared" si="114"/>
        <v>3-Aug-1995</v>
      </c>
      <c r="P1798" s="10">
        <v>34914</v>
      </c>
      <c r="Q1798" s="13">
        <v>18246.5</v>
      </c>
      <c r="R1798" s="10">
        <v>45085</v>
      </c>
      <c r="S1798" t="str">
        <f t="shared" si="115"/>
        <v>27</v>
      </c>
    </row>
    <row r="1799" spans="1:19" x14ac:dyDescent="0.3">
      <c r="A1799" t="s">
        <v>1824</v>
      </c>
      <c r="B1799">
        <v>1992</v>
      </c>
      <c r="C1799" t="s">
        <v>25</v>
      </c>
      <c r="D1799">
        <v>25</v>
      </c>
      <c r="E1799">
        <v>3</v>
      </c>
      <c r="F1799">
        <v>18259.22</v>
      </c>
      <c r="G1799" t="s">
        <v>11</v>
      </c>
      <c r="H1799" t="s">
        <v>7</v>
      </c>
      <c r="I1799" t="s">
        <v>36</v>
      </c>
      <c r="J1799" t="s">
        <v>25</v>
      </c>
      <c r="K1799">
        <f t="shared" si="112"/>
        <v>1992</v>
      </c>
      <c r="L1799" t="s">
        <v>11</v>
      </c>
      <c r="M1799" t="s">
        <v>7</v>
      </c>
      <c r="N1799" t="str">
        <f t="shared" si="113"/>
        <v>R1011</v>
      </c>
      <c r="O1799" t="str">
        <f t="shared" si="114"/>
        <v>25-Dec-1992</v>
      </c>
      <c r="P1799" s="10">
        <v>33963</v>
      </c>
      <c r="Q1799" s="13">
        <v>18259.22</v>
      </c>
      <c r="R1799" s="10">
        <v>45085</v>
      </c>
      <c r="S1799" t="str">
        <f t="shared" si="115"/>
        <v>30</v>
      </c>
    </row>
    <row r="1800" spans="1:19" x14ac:dyDescent="0.3">
      <c r="A1800" t="s">
        <v>1825</v>
      </c>
      <c r="B1800">
        <v>1995</v>
      </c>
      <c r="C1800" t="s">
        <v>5</v>
      </c>
      <c r="D1800">
        <v>4</v>
      </c>
      <c r="E1800">
        <v>0</v>
      </c>
      <c r="F1800">
        <v>18310.740000000002</v>
      </c>
      <c r="G1800" t="s">
        <v>11</v>
      </c>
      <c r="H1800" t="s">
        <v>7</v>
      </c>
      <c r="I1800" t="s">
        <v>18</v>
      </c>
      <c r="J1800" t="s">
        <v>5</v>
      </c>
      <c r="K1800">
        <f t="shared" si="112"/>
        <v>1995</v>
      </c>
      <c r="L1800" t="s">
        <v>11</v>
      </c>
      <c r="M1800" t="s">
        <v>7</v>
      </c>
      <c r="N1800" t="str">
        <f t="shared" si="113"/>
        <v>R1012</v>
      </c>
      <c r="O1800" t="str">
        <f t="shared" si="114"/>
        <v>4-Jul-1995</v>
      </c>
      <c r="P1800" s="10">
        <v>34884</v>
      </c>
      <c r="Q1800" s="13">
        <v>18310.740000000002</v>
      </c>
      <c r="R1800" s="10">
        <v>45085</v>
      </c>
      <c r="S1800" t="str">
        <f t="shared" si="115"/>
        <v>27</v>
      </c>
    </row>
    <row r="1801" spans="1:19" x14ac:dyDescent="0.3">
      <c r="A1801" t="s">
        <v>1826</v>
      </c>
      <c r="B1801">
        <v>1999</v>
      </c>
      <c r="C1801" t="s">
        <v>25</v>
      </c>
      <c r="D1801">
        <v>15</v>
      </c>
      <c r="E1801">
        <v>1</v>
      </c>
      <c r="F1801">
        <v>18328.240000000002</v>
      </c>
      <c r="G1801" t="s">
        <v>11</v>
      </c>
      <c r="H1801" t="s">
        <v>6</v>
      </c>
      <c r="I1801" t="s">
        <v>8</v>
      </c>
      <c r="J1801" t="s">
        <v>25</v>
      </c>
      <c r="K1801">
        <f t="shared" si="112"/>
        <v>1999</v>
      </c>
      <c r="L1801" t="s">
        <v>11</v>
      </c>
      <c r="M1801" t="s">
        <v>6</v>
      </c>
      <c r="N1801" t="str">
        <f t="shared" si="113"/>
        <v>R1013</v>
      </c>
      <c r="O1801" t="str">
        <f t="shared" si="114"/>
        <v>15-Dec-1999</v>
      </c>
      <c r="P1801" s="10">
        <v>36509</v>
      </c>
      <c r="Q1801" s="13">
        <v>18328.240000000002</v>
      </c>
      <c r="R1801" s="10">
        <v>45085</v>
      </c>
      <c r="S1801" t="str">
        <f t="shared" si="115"/>
        <v>23</v>
      </c>
    </row>
    <row r="1802" spans="1:19" x14ac:dyDescent="0.3">
      <c r="A1802" t="s">
        <v>1827</v>
      </c>
      <c r="B1802">
        <v>1964</v>
      </c>
      <c r="C1802" t="s">
        <v>15</v>
      </c>
      <c r="D1802">
        <v>26</v>
      </c>
      <c r="E1802">
        <v>0</v>
      </c>
      <c r="F1802">
        <v>18443.11</v>
      </c>
      <c r="G1802" t="s">
        <v>11</v>
      </c>
      <c r="H1802" t="s">
        <v>6</v>
      </c>
      <c r="I1802" t="s">
        <v>18</v>
      </c>
      <c r="J1802" t="s">
        <v>15</v>
      </c>
      <c r="K1802">
        <f t="shared" si="112"/>
        <v>1964</v>
      </c>
      <c r="L1802" t="s">
        <v>11</v>
      </c>
      <c r="M1802" t="s">
        <v>6</v>
      </c>
      <c r="N1802" t="str">
        <f t="shared" si="113"/>
        <v>R1012</v>
      </c>
      <c r="O1802" t="str">
        <f t="shared" si="114"/>
        <v>26-Sep-1964</v>
      </c>
      <c r="P1802" s="10">
        <v>23646</v>
      </c>
      <c r="Q1802" s="13">
        <v>18443.11</v>
      </c>
      <c r="R1802" s="10">
        <v>45085</v>
      </c>
      <c r="S1802" t="str">
        <f t="shared" si="115"/>
        <v>58</v>
      </c>
    </row>
    <row r="1803" spans="1:19" x14ac:dyDescent="0.3">
      <c r="A1803" t="s">
        <v>1828</v>
      </c>
      <c r="B1803">
        <v>1986</v>
      </c>
      <c r="C1803" t="s">
        <v>29</v>
      </c>
      <c r="D1803">
        <v>12</v>
      </c>
      <c r="E1803">
        <v>2</v>
      </c>
      <c r="F1803">
        <v>18608.259999999998</v>
      </c>
      <c r="G1803" t="s">
        <v>11</v>
      </c>
      <c r="H1803" t="s">
        <v>7</v>
      </c>
      <c r="I1803" t="s">
        <v>36</v>
      </c>
      <c r="J1803" t="s">
        <v>29</v>
      </c>
      <c r="K1803">
        <f t="shared" si="112"/>
        <v>1986</v>
      </c>
      <c r="L1803" t="s">
        <v>11</v>
      </c>
      <c r="M1803" t="s">
        <v>7</v>
      </c>
      <c r="N1803" t="str">
        <f t="shared" si="113"/>
        <v>R1011</v>
      </c>
      <c r="O1803" t="str">
        <f t="shared" si="114"/>
        <v>12-Aug-1986</v>
      </c>
      <c r="P1803" s="10">
        <v>31636</v>
      </c>
      <c r="Q1803" s="13">
        <v>18608.259999999998</v>
      </c>
      <c r="R1803" s="10">
        <v>45085</v>
      </c>
      <c r="S1803" t="str">
        <f t="shared" si="115"/>
        <v>36</v>
      </c>
    </row>
    <row r="1804" spans="1:19" x14ac:dyDescent="0.3">
      <c r="A1804" t="s">
        <v>1829</v>
      </c>
      <c r="B1804">
        <v>1998</v>
      </c>
      <c r="C1804" t="s">
        <v>15</v>
      </c>
      <c r="D1804">
        <v>23</v>
      </c>
      <c r="E1804">
        <v>0</v>
      </c>
      <c r="F1804">
        <v>18648.419999999998</v>
      </c>
      <c r="G1804" t="s">
        <v>11</v>
      </c>
      <c r="H1804" t="s">
        <v>11</v>
      </c>
      <c r="I1804" t="s">
        <v>160</v>
      </c>
      <c r="J1804" t="s">
        <v>15</v>
      </c>
      <c r="K1804">
        <f t="shared" si="112"/>
        <v>1998</v>
      </c>
      <c r="L1804" t="s">
        <v>11</v>
      </c>
      <c r="M1804" t="s">
        <v>11</v>
      </c>
      <c r="N1804" t="str">
        <f t="shared" si="113"/>
        <v>R1019</v>
      </c>
      <c r="O1804" t="str">
        <f t="shared" si="114"/>
        <v>23-Sep-1998</v>
      </c>
      <c r="P1804" s="10">
        <v>36061</v>
      </c>
      <c r="Q1804" s="13">
        <v>18648.419999999998</v>
      </c>
      <c r="R1804" s="10">
        <v>45085</v>
      </c>
      <c r="S1804" t="str">
        <f t="shared" si="115"/>
        <v>24</v>
      </c>
    </row>
    <row r="1805" spans="1:19" x14ac:dyDescent="0.3">
      <c r="A1805" t="s">
        <v>1830</v>
      </c>
      <c r="B1805">
        <v>1970</v>
      </c>
      <c r="C1805" t="s">
        <v>31</v>
      </c>
      <c r="D1805">
        <v>17</v>
      </c>
      <c r="E1805">
        <v>0</v>
      </c>
      <c r="F1805">
        <v>18682.740000000002</v>
      </c>
      <c r="G1805" t="s">
        <v>11</v>
      </c>
      <c r="H1805" t="s">
        <v>7</v>
      </c>
      <c r="I1805" t="s">
        <v>18</v>
      </c>
      <c r="J1805" t="s">
        <v>31</v>
      </c>
      <c r="K1805">
        <f t="shared" si="112"/>
        <v>1970</v>
      </c>
      <c r="L1805" t="s">
        <v>11</v>
      </c>
      <c r="M1805" t="s">
        <v>7</v>
      </c>
      <c r="N1805" t="str">
        <f t="shared" si="113"/>
        <v>R1012</v>
      </c>
      <c r="O1805" t="str">
        <f t="shared" si="114"/>
        <v>17-Oct-1970</v>
      </c>
      <c r="P1805" s="10">
        <v>25858</v>
      </c>
      <c r="Q1805" s="13">
        <v>18682.740000000002</v>
      </c>
      <c r="R1805" s="10">
        <v>45085</v>
      </c>
      <c r="S1805" t="str">
        <f t="shared" si="115"/>
        <v>52</v>
      </c>
    </row>
    <row r="1806" spans="1:19" x14ac:dyDescent="0.3">
      <c r="A1806" t="s">
        <v>1831</v>
      </c>
      <c r="B1806">
        <v>1967</v>
      </c>
      <c r="C1806" t="s">
        <v>29</v>
      </c>
      <c r="D1806">
        <v>30</v>
      </c>
      <c r="E1806">
        <v>0</v>
      </c>
      <c r="F1806">
        <v>18694.689999999999</v>
      </c>
      <c r="G1806" t="s">
        <v>11</v>
      </c>
      <c r="H1806" t="s">
        <v>11</v>
      </c>
      <c r="I1806" t="s">
        <v>243</v>
      </c>
      <c r="J1806" t="s">
        <v>29</v>
      </c>
      <c r="K1806">
        <f t="shared" si="112"/>
        <v>1967</v>
      </c>
      <c r="L1806" t="s">
        <v>11</v>
      </c>
      <c r="M1806" t="s">
        <v>11</v>
      </c>
      <c r="N1806" t="str">
        <f t="shared" si="113"/>
        <v>R1023</v>
      </c>
      <c r="O1806" t="str">
        <f t="shared" si="114"/>
        <v>30-Aug-1967</v>
      </c>
      <c r="P1806" s="10">
        <v>24714</v>
      </c>
      <c r="Q1806" s="13">
        <v>18694.689999999999</v>
      </c>
      <c r="R1806" s="10">
        <v>45085</v>
      </c>
      <c r="S1806" t="str">
        <f t="shared" si="115"/>
        <v>55</v>
      </c>
    </row>
    <row r="1807" spans="1:19" x14ac:dyDescent="0.3">
      <c r="A1807" t="s">
        <v>1832</v>
      </c>
      <c r="B1807">
        <v>1992</v>
      </c>
      <c r="C1807" t="s">
        <v>25</v>
      </c>
      <c r="D1807">
        <v>27</v>
      </c>
      <c r="E1807">
        <v>3</v>
      </c>
      <c r="F1807">
        <v>18765.88</v>
      </c>
      <c r="G1807" t="s">
        <v>11</v>
      </c>
      <c r="H1807" t="s">
        <v>6</v>
      </c>
      <c r="I1807" t="s">
        <v>18</v>
      </c>
      <c r="J1807" t="s">
        <v>25</v>
      </c>
      <c r="K1807">
        <f t="shared" si="112"/>
        <v>1992</v>
      </c>
      <c r="L1807" t="s">
        <v>11</v>
      </c>
      <c r="M1807" t="s">
        <v>6</v>
      </c>
      <c r="N1807" t="str">
        <f t="shared" si="113"/>
        <v>R1012</v>
      </c>
      <c r="O1807" t="str">
        <f t="shared" si="114"/>
        <v>27-Dec-1992</v>
      </c>
      <c r="P1807" s="10">
        <v>33965</v>
      </c>
      <c r="Q1807" s="13">
        <v>18765.88</v>
      </c>
      <c r="R1807" s="10">
        <v>45085</v>
      </c>
      <c r="S1807" t="str">
        <f t="shared" si="115"/>
        <v>30</v>
      </c>
    </row>
    <row r="1808" spans="1:19" x14ac:dyDescent="0.3">
      <c r="A1808" t="s">
        <v>1833</v>
      </c>
      <c r="B1808">
        <v>1979</v>
      </c>
      <c r="C1808" t="s">
        <v>10</v>
      </c>
      <c r="D1808">
        <v>19</v>
      </c>
      <c r="E1808">
        <v>2</v>
      </c>
      <c r="F1808">
        <v>18767.740000000002</v>
      </c>
      <c r="G1808" t="s">
        <v>11</v>
      </c>
      <c r="H1808" t="s">
        <v>11</v>
      </c>
      <c r="I1808" t="s">
        <v>8</v>
      </c>
      <c r="J1808" t="s">
        <v>10</v>
      </c>
      <c r="K1808">
        <f t="shared" si="112"/>
        <v>1979</v>
      </c>
      <c r="L1808" t="s">
        <v>11</v>
      </c>
      <c r="M1808" t="s">
        <v>11</v>
      </c>
      <c r="N1808" t="str">
        <f t="shared" si="113"/>
        <v>R1013</v>
      </c>
      <c r="O1808" t="str">
        <f t="shared" si="114"/>
        <v>19-Nov-1979</v>
      </c>
      <c r="P1808" s="10">
        <v>29178</v>
      </c>
      <c r="Q1808" s="13">
        <v>18767.740000000002</v>
      </c>
      <c r="R1808" s="10">
        <v>45085</v>
      </c>
      <c r="S1808" t="str">
        <f t="shared" si="115"/>
        <v>43</v>
      </c>
    </row>
    <row r="1809" spans="1:19" x14ac:dyDescent="0.3">
      <c r="A1809" t="s">
        <v>1834</v>
      </c>
      <c r="B1809">
        <v>1995</v>
      </c>
      <c r="C1809" t="s">
        <v>10</v>
      </c>
      <c r="D1809">
        <v>28</v>
      </c>
      <c r="E1809">
        <v>3</v>
      </c>
      <c r="F1809">
        <v>18804.75</v>
      </c>
      <c r="G1809" t="s">
        <v>11</v>
      </c>
      <c r="H1809" t="s">
        <v>11</v>
      </c>
      <c r="I1809" t="s">
        <v>18</v>
      </c>
      <c r="J1809" t="s">
        <v>10</v>
      </c>
      <c r="K1809">
        <f t="shared" si="112"/>
        <v>1995</v>
      </c>
      <c r="L1809" t="s">
        <v>11</v>
      </c>
      <c r="M1809" t="s">
        <v>11</v>
      </c>
      <c r="N1809" t="str">
        <f t="shared" si="113"/>
        <v>R1012</v>
      </c>
      <c r="O1809" t="str">
        <f t="shared" si="114"/>
        <v>28-Nov-1995</v>
      </c>
      <c r="P1809" s="10">
        <v>35031</v>
      </c>
      <c r="Q1809" s="13">
        <v>18804.75</v>
      </c>
      <c r="R1809" s="10">
        <v>45085</v>
      </c>
      <c r="S1809" t="str">
        <f t="shared" si="115"/>
        <v>27</v>
      </c>
    </row>
    <row r="1810" spans="1:19" x14ac:dyDescent="0.3">
      <c r="A1810" t="s">
        <v>1835</v>
      </c>
      <c r="B1810">
        <v>1979</v>
      </c>
      <c r="C1810" t="s">
        <v>31</v>
      </c>
      <c r="D1810">
        <v>15</v>
      </c>
      <c r="E1810">
        <v>2</v>
      </c>
      <c r="F1810">
        <v>18806.150000000001</v>
      </c>
      <c r="G1810" t="s">
        <v>11</v>
      </c>
      <c r="H1810" t="s">
        <v>6</v>
      </c>
      <c r="I1810" t="s">
        <v>8</v>
      </c>
      <c r="J1810" t="s">
        <v>31</v>
      </c>
      <c r="K1810">
        <f t="shared" si="112"/>
        <v>1979</v>
      </c>
      <c r="L1810" t="s">
        <v>11</v>
      </c>
      <c r="M1810" t="s">
        <v>6</v>
      </c>
      <c r="N1810" t="str">
        <f t="shared" si="113"/>
        <v>R1013</v>
      </c>
      <c r="O1810" t="str">
        <f t="shared" si="114"/>
        <v>15-Oct-1979</v>
      </c>
      <c r="P1810" s="10">
        <v>29143</v>
      </c>
      <c r="Q1810" s="13">
        <v>18806.150000000001</v>
      </c>
      <c r="R1810" s="10">
        <v>45085</v>
      </c>
      <c r="S1810" t="str">
        <f t="shared" si="115"/>
        <v>43</v>
      </c>
    </row>
    <row r="1811" spans="1:19" x14ac:dyDescent="0.3">
      <c r="A1811" t="s">
        <v>1836</v>
      </c>
      <c r="B1811">
        <v>1962</v>
      </c>
      <c r="C1811" t="s">
        <v>25</v>
      </c>
      <c r="D1811">
        <v>18</v>
      </c>
      <c r="E1811">
        <v>0</v>
      </c>
      <c r="F1811">
        <v>18815.53</v>
      </c>
      <c r="G1811" t="s">
        <v>11</v>
      </c>
      <c r="H1811" t="s">
        <v>11</v>
      </c>
      <c r="I1811" t="s">
        <v>243</v>
      </c>
      <c r="J1811" t="s">
        <v>25</v>
      </c>
      <c r="K1811">
        <f t="shared" si="112"/>
        <v>1962</v>
      </c>
      <c r="L1811" t="s">
        <v>11</v>
      </c>
      <c r="M1811" t="s">
        <v>11</v>
      </c>
      <c r="N1811" t="str">
        <f t="shared" si="113"/>
        <v>R1023</v>
      </c>
      <c r="O1811" t="str">
        <f t="shared" si="114"/>
        <v>18-Dec-1962</v>
      </c>
      <c r="P1811" s="10">
        <v>22998</v>
      </c>
      <c r="Q1811" s="13">
        <v>18815.53</v>
      </c>
      <c r="R1811" s="10">
        <v>45085</v>
      </c>
      <c r="S1811" t="str">
        <f t="shared" si="115"/>
        <v>60</v>
      </c>
    </row>
    <row r="1812" spans="1:19" x14ac:dyDescent="0.3">
      <c r="A1812" t="s">
        <v>1837</v>
      </c>
      <c r="B1812">
        <v>2003</v>
      </c>
      <c r="C1812" t="s">
        <v>5</v>
      </c>
      <c r="D1812">
        <v>24</v>
      </c>
      <c r="E1812">
        <v>3</v>
      </c>
      <c r="F1812">
        <v>18838.7</v>
      </c>
      <c r="G1812" t="s">
        <v>11</v>
      </c>
      <c r="H1812" t="s">
        <v>7</v>
      </c>
      <c r="I1812" t="s">
        <v>18</v>
      </c>
      <c r="J1812" t="s">
        <v>5</v>
      </c>
      <c r="K1812">
        <f t="shared" si="112"/>
        <v>2003</v>
      </c>
      <c r="L1812" t="s">
        <v>11</v>
      </c>
      <c r="M1812" t="s">
        <v>7</v>
      </c>
      <c r="N1812" t="str">
        <f t="shared" si="113"/>
        <v>R1012</v>
      </c>
      <c r="O1812" t="str">
        <f t="shared" si="114"/>
        <v>24-Jul-2003</v>
      </c>
      <c r="P1812" s="10">
        <v>37826</v>
      </c>
      <c r="Q1812" s="13">
        <v>18838.7</v>
      </c>
      <c r="R1812" s="10">
        <v>45085</v>
      </c>
      <c r="S1812" t="str">
        <f t="shared" si="115"/>
        <v>19</v>
      </c>
    </row>
    <row r="1813" spans="1:19" x14ac:dyDescent="0.3">
      <c r="A1813" t="s">
        <v>1838</v>
      </c>
      <c r="B1813">
        <v>1963</v>
      </c>
      <c r="C1813" t="s">
        <v>25</v>
      </c>
      <c r="D1813">
        <v>6</v>
      </c>
      <c r="E1813">
        <v>0</v>
      </c>
      <c r="F1813">
        <v>18883.330000000002</v>
      </c>
      <c r="G1813" t="s">
        <v>11</v>
      </c>
      <c r="H1813" t="s">
        <v>11</v>
      </c>
      <c r="I1813" t="s">
        <v>529</v>
      </c>
      <c r="J1813" t="s">
        <v>25</v>
      </c>
      <c r="K1813">
        <f t="shared" si="112"/>
        <v>1963</v>
      </c>
      <c r="L1813" t="s">
        <v>11</v>
      </c>
      <c r="M1813" t="s">
        <v>11</v>
      </c>
      <c r="N1813" t="str">
        <f t="shared" si="113"/>
        <v>R1026</v>
      </c>
      <c r="O1813" t="str">
        <f t="shared" si="114"/>
        <v>6-Dec-1963</v>
      </c>
      <c r="P1813" s="10">
        <v>23351</v>
      </c>
      <c r="Q1813" s="13">
        <v>18883.330000000002</v>
      </c>
      <c r="R1813" s="10">
        <v>45085</v>
      </c>
      <c r="S1813" t="str">
        <f t="shared" si="115"/>
        <v>59</v>
      </c>
    </row>
    <row r="1814" spans="1:19" x14ac:dyDescent="0.3">
      <c r="A1814" t="s">
        <v>1839</v>
      </c>
      <c r="B1814">
        <v>1995</v>
      </c>
      <c r="C1814" t="s">
        <v>15</v>
      </c>
      <c r="D1814">
        <v>27</v>
      </c>
      <c r="E1814">
        <v>1</v>
      </c>
      <c r="F1814">
        <v>18903.490000000002</v>
      </c>
      <c r="G1814" t="s">
        <v>11</v>
      </c>
      <c r="H1814" t="s">
        <v>6</v>
      </c>
      <c r="I1814" t="s">
        <v>241</v>
      </c>
      <c r="J1814" t="s">
        <v>15</v>
      </c>
      <c r="K1814">
        <f t="shared" si="112"/>
        <v>1995</v>
      </c>
      <c r="L1814" t="s">
        <v>11</v>
      </c>
      <c r="M1814" t="s">
        <v>6</v>
      </c>
      <c r="N1814" t="str">
        <f t="shared" si="113"/>
        <v>R1024</v>
      </c>
      <c r="O1814" t="str">
        <f t="shared" si="114"/>
        <v>27-Sep-1995</v>
      </c>
      <c r="P1814" s="10">
        <v>34969</v>
      </c>
      <c r="Q1814" s="13">
        <v>18903.490000000002</v>
      </c>
      <c r="R1814" s="10">
        <v>45085</v>
      </c>
      <c r="S1814" t="str">
        <f t="shared" si="115"/>
        <v>27</v>
      </c>
    </row>
    <row r="1815" spans="1:19" x14ac:dyDescent="0.3">
      <c r="A1815" t="s">
        <v>1840</v>
      </c>
      <c r="B1815">
        <v>1969</v>
      </c>
      <c r="C1815" t="s">
        <v>29</v>
      </c>
      <c r="D1815">
        <v>3</v>
      </c>
      <c r="E1815">
        <v>0</v>
      </c>
      <c r="F1815">
        <v>18932.810000000001</v>
      </c>
      <c r="G1815" t="s">
        <v>11</v>
      </c>
      <c r="H1815" t="s">
        <v>7</v>
      </c>
      <c r="I1815" t="s">
        <v>18</v>
      </c>
      <c r="J1815" t="s">
        <v>29</v>
      </c>
      <c r="K1815">
        <f t="shared" si="112"/>
        <v>1969</v>
      </c>
      <c r="L1815" t="s">
        <v>11</v>
      </c>
      <c r="M1815" t="s">
        <v>7</v>
      </c>
      <c r="N1815" t="str">
        <f t="shared" si="113"/>
        <v>R1012</v>
      </c>
      <c r="O1815" t="str">
        <f t="shared" si="114"/>
        <v>3-Aug-1969</v>
      </c>
      <c r="P1815" s="10">
        <v>25418</v>
      </c>
      <c r="Q1815" s="13">
        <v>18932.810000000001</v>
      </c>
      <c r="R1815" s="10">
        <v>45085</v>
      </c>
      <c r="S1815" t="str">
        <f t="shared" si="115"/>
        <v>53</v>
      </c>
    </row>
    <row r="1816" spans="1:19" x14ac:dyDescent="0.3">
      <c r="A1816" t="s">
        <v>1841</v>
      </c>
      <c r="B1816">
        <v>1963</v>
      </c>
      <c r="C1816" t="s">
        <v>31</v>
      </c>
      <c r="D1816">
        <v>20</v>
      </c>
      <c r="E1816">
        <v>0</v>
      </c>
      <c r="F1816">
        <v>18954.560000000001</v>
      </c>
      <c r="G1816" t="s">
        <v>11</v>
      </c>
      <c r="H1816" t="s">
        <v>11</v>
      </c>
      <c r="I1816" t="s">
        <v>529</v>
      </c>
      <c r="J1816" t="s">
        <v>31</v>
      </c>
      <c r="K1816">
        <f t="shared" si="112"/>
        <v>1963</v>
      </c>
      <c r="L1816" t="s">
        <v>11</v>
      </c>
      <c r="M1816" t="s">
        <v>11</v>
      </c>
      <c r="N1816" t="str">
        <f t="shared" si="113"/>
        <v>R1026</v>
      </c>
      <c r="O1816" t="str">
        <f t="shared" si="114"/>
        <v>20-Oct-1963</v>
      </c>
      <c r="P1816" s="10">
        <v>23304</v>
      </c>
      <c r="Q1816" s="13">
        <v>18954.560000000001</v>
      </c>
      <c r="R1816" s="10">
        <v>45085</v>
      </c>
      <c r="S1816" t="str">
        <f t="shared" si="115"/>
        <v>59</v>
      </c>
    </row>
    <row r="1817" spans="1:19" x14ac:dyDescent="0.3">
      <c r="A1817" t="s">
        <v>1842</v>
      </c>
      <c r="B1817">
        <v>1998</v>
      </c>
      <c r="C1817" t="s">
        <v>29</v>
      </c>
      <c r="D1817">
        <v>6</v>
      </c>
      <c r="E1817">
        <v>0</v>
      </c>
      <c r="F1817">
        <v>18955.22</v>
      </c>
      <c r="G1817" t="s">
        <v>11</v>
      </c>
      <c r="H1817" t="s">
        <v>7</v>
      </c>
      <c r="I1817" t="s">
        <v>36</v>
      </c>
      <c r="J1817" t="s">
        <v>29</v>
      </c>
      <c r="K1817">
        <f t="shared" si="112"/>
        <v>1998</v>
      </c>
      <c r="L1817" t="s">
        <v>11</v>
      </c>
      <c r="M1817" t="s">
        <v>7</v>
      </c>
      <c r="N1817" t="str">
        <f t="shared" si="113"/>
        <v>R1011</v>
      </c>
      <c r="O1817" t="str">
        <f t="shared" si="114"/>
        <v>6-Aug-1998</v>
      </c>
      <c r="P1817" s="10">
        <v>36013</v>
      </c>
      <c r="Q1817" s="13">
        <v>18955.22</v>
      </c>
      <c r="R1817" s="10">
        <v>45085</v>
      </c>
      <c r="S1817" t="str">
        <f t="shared" si="115"/>
        <v>24</v>
      </c>
    </row>
    <row r="1818" spans="1:19" x14ac:dyDescent="0.3">
      <c r="A1818" t="s">
        <v>1843</v>
      </c>
      <c r="B1818">
        <v>1992</v>
      </c>
      <c r="C1818" t="s">
        <v>10</v>
      </c>
      <c r="D1818">
        <v>30</v>
      </c>
      <c r="E1818">
        <v>1</v>
      </c>
      <c r="F1818">
        <v>18963.169999999998</v>
      </c>
      <c r="G1818" t="s">
        <v>11</v>
      </c>
      <c r="H1818" t="s">
        <v>11</v>
      </c>
      <c r="I1818" t="s">
        <v>8</v>
      </c>
      <c r="J1818" t="s">
        <v>10</v>
      </c>
      <c r="K1818">
        <f t="shared" si="112"/>
        <v>1992</v>
      </c>
      <c r="L1818" t="s">
        <v>11</v>
      </c>
      <c r="M1818" t="s">
        <v>11</v>
      </c>
      <c r="N1818" t="str">
        <f t="shared" si="113"/>
        <v>R1013</v>
      </c>
      <c r="O1818" t="str">
        <f t="shared" si="114"/>
        <v>30-Nov-1992</v>
      </c>
      <c r="P1818" s="10">
        <v>33938</v>
      </c>
      <c r="Q1818" s="13">
        <v>18963.169999999998</v>
      </c>
      <c r="R1818" s="10">
        <v>45085</v>
      </c>
      <c r="S1818" t="str">
        <f t="shared" si="115"/>
        <v>30</v>
      </c>
    </row>
    <row r="1819" spans="1:19" x14ac:dyDescent="0.3">
      <c r="A1819" t="s">
        <v>1844</v>
      </c>
      <c r="B1819">
        <v>1988</v>
      </c>
      <c r="C1819" t="s">
        <v>31</v>
      </c>
      <c r="D1819">
        <v>24</v>
      </c>
      <c r="E1819">
        <v>2</v>
      </c>
      <c r="F1819">
        <v>18972.5</v>
      </c>
      <c r="G1819" t="s">
        <v>11</v>
      </c>
      <c r="H1819" t="s">
        <v>7</v>
      </c>
      <c r="I1819" t="s">
        <v>8</v>
      </c>
      <c r="J1819" t="s">
        <v>31</v>
      </c>
      <c r="K1819">
        <f t="shared" si="112"/>
        <v>1988</v>
      </c>
      <c r="L1819" t="s">
        <v>11</v>
      </c>
      <c r="M1819" t="s">
        <v>7</v>
      </c>
      <c r="N1819" t="str">
        <f t="shared" si="113"/>
        <v>R1013</v>
      </c>
      <c r="O1819" t="str">
        <f t="shared" si="114"/>
        <v>24-Oct-1988</v>
      </c>
      <c r="P1819" s="10">
        <v>32440</v>
      </c>
      <c r="Q1819" s="13">
        <v>18972.5</v>
      </c>
      <c r="R1819" s="10">
        <v>45085</v>
      </c>
      <c r="S1819" t="str">
        <f t="shared" si="115"/>
        <v>34</v>
      </c>
    </row>
    <row r="1820" spans="1:19" x14ac:dyDescent="0.3">
      <c r="A1820" t="s">
        <v>1845</v>
      </c>
      <c r="B1820">
        <v>1983</v>
      </c>
      <c r="C1820" t="s">
        <v>25</v>
      </c>
      <c r="D1820">
        <v>19</v>
      </c>
      <c r="E1820">
        <v>5</v>
      </c>
      <c r="F1820">
        <v>19023.259999999998</v>
      </c>
      <c r="G1820" t="s">
        <v>11</v>
      </c>
      <c r="H1820" t="s">
        <v>7</v>
      </c>
      <c r="I1820" t="s">
        <v>36</v>
      </c>
      <c r="J1820" t="s">
        <v>25</v>
      </c>
      <c r="K1820">
        <f t="shared" si="112"/>
        <v>1983</v>
      </c>
      <c r="L1820" t="s">
        <v>11</v>
      </c>
      <c r="M1820" t="s">
        <v>7</v>
      </c>
      <c r="N1820" t="str">
        <f t="shared" si="113"/>
        <v>R1011</v>
      </c>
      <c r="O1820" t="str">
        <f t="shared" si="114"/>
        <v>19-Dec-1983</v>
      </c>
      <c r="P1820" s="10">
        <v>30669</v>
      </c>
      <c r="Q1820" s="13">
        <v>19023.259999999998</v>
      </c>
      <c r="R1820" s="10">
        <v>45085</v>
      </c>
      <c r="S1820" t="str">
        <f t="shared" si="115"/>
        <v>39</v>
      </c>
    </row>
    <row r="1821" spans="1:19" x14ac:dyDescent="0.3">
      <c r="A1821" t="s">
        <v>1846</v>
      </c>
      <c r="B1821">
        <v>1989</v>
      </c>
      <c r="C1821" t="s">
        <v>13</v>
      </c>
      <c r="D1821">
        <v>5</v>
      </c>
      <c r="E1821">
        <v>1</v>
      </c>
      <c r="F1821">
        <v>19040.88</v>
      </c>
      <c r="G1821" t="s">
        <v>11</v>
      </c>
      <c r="H1821" t="s">
        <v>7</v>
      </c>
      <c r="I1821" t="s">
        <v>36</v>
      </c>
      <c r="J1821" t="s">
        <v>13</v>
      </c>
      <c r="K1821">
        <f t="shared" si="112"/>
        <v>1989</v>
      </c>
      <c r="L1821" t="s">
        <v>11</v>
      </c>
      <c r="M1821" t="s">
        <v>7</v>
      </c>
      <c r="N1821" t="str">
        <f t="shared" si="113"/>
        <v>R1011</v>
      </c>
      <c r="O1821" t="str">
        <f t="shared" si="114"/>
        <v>5-Jun-1989</v>
      </c>
      <c r="P1821" s="10">
        <v>32664</v>
      </c>
      <c r="Q1821" s="13">
        <v>19040.88</v>
      </c>
      <c r="R1821" s="10">
        <v>45085</v>
      </c>
      <c r="S1821" t="str">
        <f t="shared" si="115"/>
        <v>34</v>
      </c>
    </row>
    <row r="1822" spans="1:19" x14ac:dyDescent="0.3">
      <c r="A1822" t="s">
        <v>1847</v>
      </c>
      <c r="B1822">
        <v>1993</v>
      </c>
      <c r="C1822" t="s">
        <v>15</v>
      </c>
      <c r="D1822">
        <v>28</v>
      </c>
      <c r="E1822">
        <v>1</v>
      </c>
      <c r="F1822">
        <v>19107.78</v>
      </c>
      <c r="G1822" t="s">
        <v>11</v>
      </c>
      <c r="H1822" t="s">
        <v>6</v>
      </c>
      <c r="I1822" t="s">
        <v>8</v>
      </c>
      <c r="J1822" t="s">
        <v>15</v>
      </c>
      <c r="K1822">
        <f t="shared" si="112"/>
        <v>1993</v>
      </c>
      <c r="L1822" t="s">
        <v>11</v>
      </c>
      <c r="M1822" t="s">
        <v>6</v>
      </c>
      <c r="N1822" t="str">
        <f t="shared" si="113"/>
        <v>R1013</v>
      </c>
      <c r="O1822" t="str">
        <f t="shared" si="114"/>
        <v>28-Sep-1993</v>
      </c>
      <c r="P1822" s="10">
        <v>34240</v>
      </c>
      <c r="Q1822" s="13">
        <v>19107.78</v>
      </c>
      <c r="R1822" s="10">
        <v>45085</v>
      </c>
      <c r="S1822" t="str">
        <f t="shared" si="115"/>
        <v>29</v>
      </c>
    </row>
    <row r="1823" spans="1:19" x14ac:dyDescent="0.3">
      <c r="A1823" t="s">
        <v>1848</v>
      </c>
      <c r="B1823">
        <v>1979</v>
      </c>
      <c r="C1823" t="s">
        <v>5</v>
      </c>
      <c r="D1823">
        <v>2</v>
      </c>
      <c r="E1823">
        <v>2</v>
      </c>
      <c r="F1823">
        <v>19144.580000000002</v>
      </c>
      <c r="G1823" t="s">
        <v>11</v>
      </c>
      <c r="H1823" t="s">
        <v>11</v>
      </c>
      <c r="I1823" t="s">
        <v>241</v>
      </c>
      <c r="J1823" t="s">
        <v>5</v>
      </c>
      <c r="K1823">
        <f t="shared" si="112"/>
        <v>1979</v>
      </c>
      <c r="L1823" t="s">
        <v>11</v>
      </c>
      <c r="M1823" t="s">
        <v>11</v>
      </c>
      <c r="N1823" t="str">
        <f t="shared" si="113"/>
        <v>R1024</v>
      </c>
      <c r="O1823" t="str">
        <f t="shared" si="114"/>
        <v>2-Jul-1979</v>
      </c>
      <c r="P1823" s="10">
        <v>29038</v>
      </c>
      <c r="Q1823" s="13">
        <v>19144.580000000002</v>
      </c>
      <c r="R1823" s="10">
        <v>45085</v>
      </c>
      <c r="S1823" t="str">
        <f t="shared" si="115"/>
        <v>43</v>
      </c>
    </row>
    <row r="1824" spans="1:19" x14ac:dyDescent="0.3">
      <c r="A1824" t="s">
        <v>1849</v>
      </c>
      <c r="B1824">
        <v>1991</v>
      </c>
      <c r="C1824" t="s">
        <v>15</v>
      </c>
      <c r="D1824">
        <v>16</v>
      </c>
      <c r="E1824">
        <v>3</v>
      </c>
      <c r="F1824">
        <v>19199.939999999999</v>
      </c>
      <c r="G1824" t="s">
        <v>11</v>
      </c>
      <c r="H1824" t="s">
        <v>7</v>
      </c>
      <c r="I1824" t="s">
        <v>36</v>
      </c>
      <c r="J1824" t="s">
        <v>15</v>
      </c>
      <c r="K1824">
        <f t="shared" si="112"/>
        <v>1991</v>
      </c>
      <c r="L1824" t="s">
        <v>11</v>
      </c>
      <c r="M1824" t="s">
        <v>7</v>
      </c>
      <c r="N1824" t="str">
        <f t="shared" si="113"/>
        <v>R1011</v>
      </c>
      <c r="O1824" t="str">
        <f t="shared" si="114"/>
        <v>16-Sep-1991</v>
      </c>
      <c r="P1824" s="10">
        <v>33497</v>
      </c>
      <c r="Q1824" s="13">
        <v>19199.939999999999</v>
      </c>
      <c r="R1824" s="10">
        <v>45085</v>
      </c>
      <c r="S1824" t="str">
        <f t="shared" si="115"/>
        <v>31</v>
      </c>
    </row>
    <row r="1825" spans="1:19" x14ac:dyDescent="0.3">
      <c r="A1825" t="s">
        <v>1850</v>
      </c>
      <c r="B1825">
        <v>1985</v>
      </c>
      <c r="C1825" t="s">
        <v>25</v>
      </c>
      <c r="D1825">
        <v>28</v>
      </c>
      <c r="E1825">
        <v>0</v>
      </c>
      <c r="F1825">
        <v>19214.71</v>
      </c>
      <c r="G1825" t="s">
        <v>11</v>
      </c>
      <c r="H1825" t="s">
        <v>7</v>
      </c>
      <c r="I1825" t="s">
        <v>8</v>
      </c>
      <c r="J1825" t="s">
        <v>25</v>
      </c>
      <c r="K1825">
        <f t="shared" si="112"/>
        <v>1985</v>
      </c>
      <c r="L1825" t="s">
        <v>11</v>
      </c>
      <c r="M1825" t="s">
        <v>7</v>
      </c>
      <c r="N1825" t="str">
        <f t="shared" si="113"/>
        <v>R1013</v>
      </c>
      <c r="O1825" t="str">
        <f t="shared" si="114"/>
        <v>28-Dec-1985</v>
      </c>
      <c r="P1825" s="10">
        <v>31409</v>
      </c>
      <c r="Q1825" s="13">
        <v>19214.71</v>
      </c>
      <c r="R1825" s="10">
        <v>45085</v>
      </c>
      <c r="S1825" t="str">
        <f t="shared" si="115"/>
        <v>37</v>
      </c>
    </row>
    <row r="1826" spans="1:19" x14ac:dyDescent="0.3">
      <c r="A1826" t="s">
        <v>1851</v>
      </c>
      <c r="B1826">
        <v>1967</v>
      </c>
      <c r="C1826" t="s">
        <v>5</v>
      </c>
      <c r="D1826">
        <v>29</v>
      </c>
      <c r="E1826">
        <v>0</v>
      </c>
      <c r="F1826">
        <v>19259.96</v>
      </c>
      <c r="G1826" t="s">
        <v>11</v>
      </c>
      <c r="H1826" t="s">
        <v>11</v>
      </c>
      <c r="I1826" t="s">
        <v>18</v>
      </c>
      <c r="J1826" t="s">
        <v>5</v>
      </c>
      <c r="K1826">
        <f t="shared" si="112"/>
        <v>1967</v>
      </c>
      <c r="L1826" t="s">
        <v>11</v>
      </c>
      <c r="M1826" t="s">
        <v>11</v>
      </c>
      <c r="N1826" t="str">
        <f t="shared" si="113"/>
        <v>R1012</v>
      </c>
      <c r="O1826" t="str">
        <f t="shared" si="114"/>
        <v>29-Jul-1967</v>
      </c>
      <c r="P1826" s="10">
        <v>24682</v>
      </c>
      <c r="Q1826" s="13">
        <v>19259.96</v>
      </c>
      <c r="R1826" s="10">
        <v>45085</v>
      </c>
      <c r="S1826" t="str">
        <f t="shared" si="115"/>
        <v>55</v>
      </c>
    </row>
    <row r="1827" spans="1:19" x14ac:dyDescent="0.3">
      <c r="A1827" t="s">
        <v>1852</v>
      </c>
      <c r="B1827">
        <v>1966</v>
      </c>
      <c r="C1827" t="s">
        <v>10</v>
      </c>
      <c r="D1827">
        <v>15</v>
      </c>
      <c r="E1827">
        <v>0</v>
      </c>
      <c r="F1827">
        <v>19321.060000000001</v>
      </c>
      <c r="G1827" t="s">
        <v>11</v>
      </c>
      <c r="H1827" t="s">
        <v>11</v>
      </c>
      <c r="I1827" t="s">
        <v>18</v>
      </c>
      <c r="J1827" t="s">
        <v>10</v>
      </c>
      <c r="K1827">
        <f t="shared" si="112"/>
        <v>1966</v>
      </c>
      <c r="L1827" t="s">
        <v>11</v>
      </c>
      <c r="M1827" t="s">
        <v>11</v>
      </c>
      <c r="N1827" t="str">
        <f t="shared" si="113"/>
        <v>R1012</v>
      </c>
      <c r="O1827" t="str">
        <f t="shared" si="114"/>
        <v>15-Nov-1966</v>
      </c>
      <c r="P1827" s="10">
        <v>24426</v>
      </c>
      <c r="Q1827" s="13">
        <v>19321.060000000001</v>
      </c>
      <c r="R1827" s="10">
        <v>45085</v>
      </c>
      <c r="S1827" t="str">
        <f t="shared" si="115"/>
        <v>56</v>
      </c>
    </row>
    <row r="1828" spans="1:19" x14ac:dyDescent="0.3">
      <c r="A1828" t="s">
        <v>1853</v>
      </c>
      <c r="B1828">
        <v>1991</v>
      </c>
      <c r="C1828" t="s">
        <v>29</v>
      </c>
      <c r="D1828">
        <v>24</v>
      </c>
      <c r="E1828">
        <v>0</v>
      </c>
      <c r="F1828">
        <v>19350.37</v>
      </c>
      <c r="G1828" t="s">
        <v>11</v>
      </c>
      <c r="H1828" t="s">
        <v>7</v>
      </c>
      <c r="I1828" t="s">
        <v>8</v>
      </c>
      <c r="J1828" t="s">
        <v>29</v>
      </c>
      <c r="K1828">
        <f t="shared" si="112"/>
        <v>1991</v>
      </c>
      <c r="L1828" t="s">
        <v>11</v>
      </c>
      <c r="M1828" t="s">
        <v>7</v>
      </c>
      <c r="N1828" t="str">
        <f t="shared" si="113"/>
        <v>R1013</v>
      </c>
      <c r="O1828" t="str">
        <f t="shared" si="114"/>
        <v>24-Aug-1991</v>
      </c>
      <c r="P1828" s="10">
        <v>33474</v>
      </c>
      <c r="Q1828" s="13">
        <v>19350.37</v>
      </c>
      <c r="R1828" s="10">
        <v>45085</v>
      </c>
      <c r="S1828" t="str">
        <f t="shared" si="115"/>
        <v>31</v>
      </c>
    </row>
    <row r="1829" spans="1:19" x14ac:dyDescent="0.3">
      <c r="A1829" t="s">
        <v>1854</v>
      </c>
      <c r="B1829">
        <v>1987</v>
      </c>
      <c r="C1829" t="s">
        <v>13</v>
      </c>
      <c r="D1829">
        <v>30</v>
      </c>
      <c r="E1829">
        <v>3</v>
      </c>
      <c r="F1829">
        <v>19362</v>
      </c>
      <c r="G1829" t="s">
        <v>11</v>
      </c>
      <c r="H1829" t="s">
        <v>7</v>
      </c>
      <c r="I1829" t="s">
        <v>8</v>
      </c>
      <c r="J1829" t="s">
        <v>13</v>
      </c>
      <c r="K1829">
        <f t="shared" si="112"/>
        <v>1987</v>
      </c>
      <c r="L1829" t="s">
        <v>11</v>
      </c>
      <c r="M1829" t="s">
        <v>7</v>
      </c>
      <c r="N1829" t="str">
        <f t="shared" si="113"/>
        <v>R1013</v>
      </c>
      <c r="O1829" t="str">
        <f t="shared" si="114"/>
        <v>30-Jun-1987</v>
      </c>
      <c r="P1829" s="10">
        <v>31958</v>
      </c>
      <c r="Q1829" s="13">
        <v>19362</v>
      </c>
      <c r="R1829" s="10">
        <v>45085</v>
      </c>
      <c r="S1829" t="str">
        <f t="shared" si="115"/>
        <v>35</v>
      </c>
    </row>
    <row r="1830" spans="1:19" x14ac:dyDescent="0.3">
      <c r="A1830" t="s">
        <v>1855</v>
      </c>
      <c r="B1830">
        <v>1993</v>
      </c>
      <c r="C1830" t="s">
        <v>15</v>
      </c>
      <c r="D1830">
        <v>6</v>
      </c>
      <c r="E1830">
        <v>2</v>
      </c>
      <c r="F1830">
        <v>19442.349999999999</v>
      </c>
      <c r="G1830" t="s">
        <v>11</v>
      </c>
      <c r="H1830" t="s">
        <v>7</v>
      </c>
      <c r="I1830" t="s">
        <v>18</v>
      </c>
      <c r="J1830" t="s">
        <v>15</v>
      </c>
      <c r="K1830">
        <f t="shared" si="112"/>
        <v>1993</v>
      </c>
      <c r="L1830" t="s">
        <v>11</v>
      </c>
      <c r="M1830" t="s">
        <v>7</v>
      </c>
      <c r="N1830" t="str">
        <f t="shared" si="113"/>
        <v>R1012</v>
      </c>
      <c r="O1830" t="str">
        <f t="shared" si="114"/>
        <v>6-Sep-1993</v>
      </c>
      <c r="P1830" s="10">
        <v>34218</v>
      </c>
      <c r="Q1830" s="13">
        <v>19442.349999999999</v>
      </c>
      <c r="R1830" s="10">
        <v>45085</v>
      </c>
      <c r="S1830" t="str">
        <f t="shared" si="115"/>
        <v>29</v>
      </c>
    </row>
    <row r="1831" spans="1:19" x14ac:dyDescent="0.3">
      <c r="A1831" t="s">
        <v>1856</v>
      </c>
      <c r="B1831">
        <v>1982</v>
      </c>
      <c r="C1831" t="s">
        <v>25</v>
      </c>
      <c r="D1831">
        <v>15</v>
      </c>
      <c r="E1831">
        <v>2</v>
      </c>
      <c r="F1831">
        <v>19444.27</v>
      </c>
      <c r="G1831" t="s">
        <v>11</v>
      </c>
      <c r="H1831" t="s">
        <v>11</v>
      </c>
      <c r="I1831" t="s">
        <v>8</v>
      </c>
      <c r="J1831" t="s">
        <v>25</v>
      </c>
      <c r="K1831">
        <f t="shared" si="112"/>
        <v>1982</v>
      </c>
      <c r="L1831" t="s">
        <v>11</v>
      </c>
      <c r="M1831" t="s">
        <v>11</v>
      </c>
      <c r="N1831" t="str">
        <f t="shared" si="113"/>
        <v>R1013</v>
      </c>
      <c r="O1831" t="str">
        <f t="shared" si="114"/>
        <v>15-Dec-1982</v>
      </c>
      <c r="P1831" s="10">
        <v>30300</v>
      </c>
      <c r="Q1831" s="13">
        <v>19444.27</v>
      </c>
      <c r="R1831" s="10">
        <v>45085</v>
      </c>
      <c r="S1831" t="str">
        <f t="shared" si="115"/>
        <v>40</v>
      </c>
    </row>
    <row r="1832" spans="1:19" x14ac:dyDescent="0.3">
      <c r="A1832" t="s">
        <v>1857</v>
      </c>
      <c r="B1832">
        <v>1987</v>
      </c>
      <c r="C1832" t="s">
        <v>10</v>
      </c>
      <c r="D1832">
        <v>30</v>
      </c>
      <c r="E1832">
        <v>4</v>
      </c>
      <c r="F1832">
        <v>19496.72</v>
      </c>
      <c r="G1832" t="s">
        <v>11</v>
      </c>
      <c r="H1832" t="s">
        <v>7</v>
      </c>
      <c r="I1832" t="s">
        <v>160</v>
      </c>
      <c r="J1832" t="s">
        <v>10</v>
      </c>
      <c r="K1832">
        <f t="shared" si="112"/>
        <v>1987</v>
      </c>
      <c r="L1832" t="s">
        <v>11</v>
      </c>
      <c r="M1832" t="s">
        <v>7</v>
      </c>
      <c r="N1832" t="str">
        <f t="shared" si="113"/>
        <v>R1019</v>
      </c>
      <c r="O1832" t="str">
        <f t="shared" si="114"/>
        <v>30-Nov-1987</v>
      </c>
      <c r="P1832" s="10">
        <v>32111</v>
      </c>
      <c r="Q1832" s="13">
        <v>19496.72</v>
      </c>
      <c r="R1832" s="10">
        <v>45085</v>
      </c>
      <c r="S1832" t="str">
        <f t="shared" si="115"/>
        <v>35</v>
      </c>
    </row>
    <row r="1833" spans="1:19" x14ac:dyDescent="0.3">
      <c r="A1833" t="s">
        <v>1858</v>
      </c>
      <c r="B1833">
        <v>1980</v>
      </c>
      <c r="C1833" t="s">
        <v>10</v>
      </c>
      <c r="D1833">
        <v>8</v>
      </c>
      <c r="E1833">
        <v>0</v>
      </c>
      <c r="F1833">
        <v>19515.54</v>
      </c>
      <c r="G1833" t="s">
        <v>11</v>
      </c>
      <c r="H1833" t="s">
        <v>11</v>
      </c>
      <c r="I1833" t="s">
        <v>8</v>
      </c>
      <c r="J1833" t="s">
        <v>10</v>
      </c>
      <c r="K1833">
        <f t="shared" si="112"/>
        <v>1980</v>
      </c>
      <c r="L1833" t="s">
        <v>11</v>
      </c>
      <c r="M1833" t="s">
        <v>11</v>
      </c>
      <c r="N1833" t="str">
        <f t="shared" si="113"/>
        <v>R1013</v>
      </c>
      <c r="O1833" t="str">
        <f t="shared" si="114"/>
        <v>8-Nov-1980</v>
      </c>
      <c r="P1833" s="10">
        <v>29533</v>
      </c>
      <c r="Q1833" s="13">
        <v>19515.54</v>
      </c>
      <c r="R1833" s="10">
        <v>45085</v>
      </c>
      <c r="S1833" t="str">
        <f t="shared" si="115"/>
        <v>42</v>
      </c>
    </row>
    <row r="1834" spans="1:19" x14ac:dyDescent="0.3">
      <c r="A1834" t="s">
        <v>1859</v>
      </c>
      <c r="B1834">
        <v>1992</v>
      </c>
      <c r="C1834" t="s">
        <v>29</v>
      </c>
      <c r="D1834">
        <v>19</v>
      </c>
      <c r="E1834">
        <v>1</v>
      </c>
      <c r="F1834">
        <v>19521.97</v>
      </c>
      <c r="G1834" t="s">
        <v>11</v>
      </c>
      <c r="H1834" t="s">
        <v>6</v>
      </c>
      <c r="I1834" t="s">
        <v>8</v>
      </c>
      <c r="J1834" t="s">
        <v>29</v>
      </c>
      <c r="K1834">
        <f t="shared" si="112"/>
        <v>1992</v>
      </c>
      <c r="L1834" t="s">
        <v>11</v>
      </c>
      <c r="M1834" t="s">
        <v>6</v>
      </c>
      <c r="N1834" t="str">
        <f t="shared" si="113"/>
        <v>R1013</v>
      </c>
      <c r="O1834" t="str">
        <f t="shared" si="114"/>
        <v>19-Aug-1992</v>
      </c>
      <c r="P1834" s="10">
        <v>33835</v>
      </c>
      <c r="Q1834" s="13">
        <v>19521.97</v>
      </c>
      <c r="R1834" s="10">
        <v>45085</v>
      </c>
      <c r="S1834" t="str">
        <f t="shared" si="115"/>
        <v>30</v>
      </c>
    </row>
    <row r="1835" spans="1:19" x14ac:dyDescent="0.3">
      <c r="A1835" t="s">
        <v>1860</v>
      </c>
      <c r="B1835">
        <v>1985</v>
      </c>
      <c r="C1835" t="s">
        <v>15</v>
      </c>
      <c r="D1835">
        <v>17</v>
      </c>
      <c r="E1835">
        <v>0</v>
      </c>
      <c r="F1835">
        <v>19539.240000000002</v>
      </c>
      <c r="G1835" t="s">
        <v>11</v>
      </c>
      <c r="H1835" t="s">
        <v>11</v>
      </c>
      <c r="I1835" t="s">
        <v>8</v>
      </c>
      <c r="J1835" t="s">
        <v>15</v>
      </c>
      <c r="K1835">
        <f t="shared" si="112"/>
        <v>1985</v>
      </c>
      <c r="L1835" t="s">
        <v>11</v>
      </c>
      <c r="M1835" t="s">
        <v>11</v>
      </c>
      <c r="N1835" t="str">
        <f t="shared" si="113"/>
        <v>R1013</v>
      </c>
      <c r="O1835" t="str">
        <f t="shared" si="114"/>
        <v>17-Sep-1985</v>
      </c>
      <c r="P1835" s="10">
        <v>31307</v>
      </c>
      <c r="Q1835" s="13">
        <v>19539.240000000002</v>
      </c>
      <c r="R1835" s="10">
        <v>45085</v>
      </c>
      <c r="S1835" t="str">
        <f t="shared" si="115"/>
        <v>37</v>
      </c>
    </row>
    <row r="1836" spans="1:19" x14ac:dyDescent="0.3">
      <c r="A1836" t="s">
        <v>1861</v>
      </c>
      <c r="B1836">
        <v>1963</v>
      </c>
      <c r="C1836" t="s">
        <v>5</v>
      </c>
      <c r="D1836">
        <v>14</v>
      </c>
      <c r="E1836">
        <v>0</v>
      </c>
      <c r="F1836">
        <v>19551.34</v>
      </c>
      <c r="G1836" t="s">
        <v>11</v>
      </c>
      <c r="H1836" t="s">
        <v>7</v>
      </c>
      <c r="I1836" t="s">
        <v>18</v>
      </c>
      <c r="J1836" t="s">
        <v>5</v>
      </c>
      <c r="K1836">
        <f t="shared" si="112"/>
        <v>1963</v>
      </c>
      <c r="L1836" t="s">
        <v>11</v>
      </c>
      <c r="M1836" t="s">
        <v>7</v>
      </c>
      <c r="N1836" t="str">
        <f t="shared" si="113"/>
        <v>R1012</v>
      </c>
      <c r="O1836" t="str">
        <f t="shared" si="114"/>
        <v>14-Jul-1963</v>
      </c>
      <c r="P1836" s="10">
        <v>23206</v>
      </c>
      <c r="Q1836" s="13">
        <v>19551.34</v>
      </c>
      <c r="R1836" s="10">
        <v>45085</v>
      </c>
      <c r="S1836" t="str">
        <f t="shared" si="115"/>
        <v>59</v>
      </c>
    </row>
    <row r="1837" spans="1:19" x14ac:dyDescent="0.3">
      <c r="A1837" t="s">
        <v>1862</v>
      </c>
      <c r="B1837">
        <v>1978</v>
      </c>
      <c r="C1837" t="s">
        <v>15</v>
      </c>
      <c r="D1837">
        <v>24</v>
      </c>
      <c r="E1837">
        <v>1</v>
      </c>
      <c r="F1837">
        <v>19594.810000000001</v>
      </c>
      <c r="G1837" t="s">
        <v>11</v>
      </c>
      <c r="H1837" t="s">
        <v>11</v>
      </c>
      <c r="I1837" t="s">
        <v>241</v>
      </c>
      <c r="J1837" t="s">
        <v>15</v>
      </c>
      <c r="K1837">
        <f t="shared" si="112"/>
        <v>1978</v>
      </c>
      <c r="L1837" t="s">
        <v>11</v>
      </c>
      <c r="M1837" t="s">
        <v>11</v>
      </c>
      <c r="N1837" t="str">
        <f t="shared" si="113"/>
        <v>R1024</v>
      </c>
      <c r="O1837" t="str">
        <f t="shared" si="114"/>
        <v>24-Sep-1978</v>
      </c>
      <c r="P1837" s="10">
        <v>28757</v>
      </c>
      <c r="Q1837" s="13">
        <v>19594.810000000001</v>
      </c>
      <c r="R1837" s="10">
        <v>45085</v>
      </c>
      <c r="S1837" t="str">
        <f t="shared" si="115"/>
        <v>44</v>
      </c>
    </row>
    <row r="1838" spans="1:19" x14ac:dyDescent="0.3">
      <c r="A1838" t="s">
        <v>1863</v>
      </c>
      <c r="B1838">
        <v>1994</v>
      </c>
      <c r="C1838" t="s">
        <v>29</v>
      </c>
      <c r="D1838">
        <v>27</v>
      </c>
      <c r="E1838">
        <v>0</v>
      </c>
      <c r="F1838">
        <v>19673.34</v>
      </c>
      <c r="G1838" t="s">
        <v>11</v>
      </c>
      <c r="H1838" t="s">
        <v>6</v>
      </c>
      <c r="I1838" t="s">
        <v>18</v>
      </c>
      <c r="J1838" t="s">
        <v>29</v>
      </c>
      <c r="K1838">
        <f t="shared" si="112"/>
        <v>1994</v>
      </c>
      <c r="L1838" t="s">
        <v>11</v>
      </c>
      <c r="M1838" t="s">
        <v>6</v>
      </c>
      <c r="N1838" t="str">
        <f t="shared" si="113"/>
        <v>R1012</v>
      </c>
      <c r="O1838" t="str">
        <f t="shared" si="114"/>
        <v>27-Aug-1994</v>
      </c>
      <c r="P1838" s="10">
        <v>34573</v>
      </c>
      <c r="Q1838" s="13">
        <v>19673.34</v>
      </c>
      <c r="R1838" s="10">
        <v>45085</v>
      </c>
      <c r="S1838" t="str">
        <f t="shared" si="115"/>
        <v>28</v>
      </c>
    </row>
    <row r="1839" spans="1:19" x14ac:dyDescent="0.3">
      <c r="A1839" t="s">
        <v>1864</v>
      </c>
      <c r="B1839">
        <v>1990</v>
      </c>
      <c r="C1839" t="s">
        <v>29</v>
      </c>
      <c r="D1839">
        <v>8</v>
      </c>
      <c r="E1839">
        <v>1</v>
      </c>
      <c r="F1839">
        <v>19719.689999999999</v>
      </c>
      <c r="G1839" t="s">
        <v>11</v>
      </c>
      <c r="H1839" t="s">
        <v>6</v>
      </c>
      <c r="I1839" t="s">
        <v>8</v>
      </c>
      <c r="J1839" t="s">
        <v>29</v>
      </c>
      <c r="K1839">
        <f t="shared" si="112"/>
        <v>1990</v>
      </c>
      <c r="L1839" t="s">
        <v>11</v>
      </c>
      <c r="M1839" t="s">
        <v>6</v>
      </c>
      <c r="N1839" t="str">
        <f t="shared" si="113"/>
        <v>R1013</v>
      </c>
      <c r="O1839" t="str">
        <f t="shared" si="114"/>
        <v>8-Aug-1990</v>
      </c>
      <c r="P1839" s="10">
        <v>33093</v>
      </c>
      <c r="Q1839" s="13">
        <v>19719.689999999999</v>
      </c>
      <c r="R1839" s="10">
        <v>45085</v>
      </c>
      <c r="S1839" t="str">
        <f t="shared" si="115"/>
        <v>32</v>
      </c>
    </row>
    <row r="1840" spans="1:19" x14ac:dyDescent="0.3">
      <c r="A1840" t="s">
        <v>1865</v>
      </c>
      <c r="B1840">
        <v>1972</v>
      </c>
      <c r="C1840" t="s">
        <v>13</v>
      </c>
      <c r="D1840">
        <v>14</v>
      </c>
      <c r="E1840">
        <v>3</v>
      </c>
      <c r="F1840">
        <v>19749.38</v>
      </c>
      <c r="G1840" t="s">
        <v>11</v>
      </c>
      <c r="H1840" t="s">
        <v>7</v>
      </c>
      <c r="I1840" t="s">
        <v>8</v>
      </c>
      <c r="J1840" t="s">
        <v>13</v>
      </c>
      <c r="K1840">
        <f t="shared" si="112"/>
        <v>1972</v>
      </c>
      <c r="L1840" t="s">
        <v>11</v>
      </c>
      <c r="M1840" t="s">
        <v>7</v>
      </c>
      <c r="N1840" t="str">
        <f t="shared" si="113"/>
        <v>R1013</v>
      </c>
      <c r="O1840" t="str">
        <f t="shared" si="114"/>
        <v>14-Jun-1972</v>
      </c>
      <c r="P1840" s="10">
        <v>26464</v>
      </c>
      <c r="Q1840" s="13">
        <v>19749.38</v>
      </c>
      <c r="R1840" s="10">
        <v>45085</v>
      </c>
      <c r="S1840" t="str">
        <f t="shared" si="115"/>
        <v>50</v>
      </c>
    </row>
    <row r="1841" spans="1:19" x14ac:dyDescent="0.3">
      <c r="A1841" t="s">
        <v>1866</v>
      </c>
      <c r="B1841">
        <v>1979</v>
      </c>
      <c r="C1841" t="s">
        <v>31</v>
      </c>
      <c r="D1841">
        <v>30</v>
      </c>
      <c r="E1841">
        <v>2</v>
      </c>
      <c r="F1841">
        <v>19798.05</v>
      </c>
      <c r="G1841" t="s">
        <v>11</v>
      </c>
      <c r="H1841" t="s">
        <v>11</v>
      </c>
      <c r="I1841" t="s">
        <v>241</v>
      </c>
      <c r="J1841" t="s">
        <v>31</v>
      </c>
      <c r="K1841">
        <f t="shared" si="112"/>
        <v>1979</v>
      </c>
      <c r="L1841" t="s">
        <v>11</v>
      </c>
      <c r="M1841" t="s">
        <v>11</v>
      </c>
      <c r="N1841" t="str">
        <f t="shared" si="113"/>
        <v>R1024</v>
      </c>
      <c r="O1841" t="str">
        <f t="shared" si="114"/>
        <v>30-Oct-1979</v>
      </c>
      <c r="P1841" s="10">
        <v>29158</v>
      </c>
      <c r="Q1841" s="13">
        <v>19798.05</v>
      </c>
      <c r="R1841" s="10">
        <v>45085</v>
      </c>
      <c r="S1841" t="str">
        <f t="shared" si="115"/>
        <v>43</v>
      </c>
    </row>
    <row r="1842" spans="1:19" x14ac:dyDescent="0.3">
      <c r="A1842" t="s">
        <v>1867</v>
      </c>
      <c r="B1842">
        <v>1997</v>
      </c>
      <c r="C1842" t="s">
        <v>31</v>
      </c>
      <c r="D1842">
        <v>18</v>
      </c>
      <c r="E1842">
        <v>3</v>
      </c>
      <c r="F1842">
        <v>19933.46</v>
      </c>
      <c r="G1842" t="s">
        <v>11</v>
      </c>
      <c r="H1842" t="s">
        <v>7</v>
      </c>
      <c r="I1842" t="s">
        <v>36</v>
      </c>
      <c r="J1842" t="s">
        <v>31</v>
      </c>
      <c r="K1842">
        <f t="shared" si="112"/>
        <v>1997</v>
      </c>
      <c r="L1842" t="s">
        <v>11</v>
      </c>
      <c r="M1842" t="s">
        <v>7</v>
      </c>
      <c r="N1842" t="str">
        <f t="shared" si="113"/>
        <v>R1011</v>
      </c>
      <c r="O1842" t="str">
        <f t="shared" si="114"/>
        <v>18-Oct-1997</v>
      </c>
      <c r="P1842" s="10">
        <v>35721</v>
      </c>
      <c r="Q1842" s="13">
        <v>19933.46</v>
      </c>
      <c r="R1842" s="10">
        <v>45085</v>
      </c>
      <c r="S1842" t="str">
        <f t="shared" si="115"/>
        <v>25</v>
      </c>
    </row>
    <row r="1843" spans="1:19" x14ac:dyDescent="0.3">
      <c r="A1843" t="s">
        <v>1868</v>
      </c>
      <c r="B1843">
        <v>1980</v>
      </c>
      <c r="C1843" t="s">
        <v>31</v>
      </c>
      <c r="D1843">
        <v>9</v>
      </c>
      <c r="E1843">
        <v>0</v>
      </c>
      <c r="F1843">
        <v>19964.75</v>
      </c>
      <c r="G1843" t="s">
        <v>11</v>
      </c>
      <c r="H1843" t="s">
        <v>6</v>
      </c>
      <c r="I1843" t="s">
        <v>241</v>
      </c>
      <c r="J1843" t="s">
        <v>31</v>
      </c>
      <c r="K1843">
        <f t="shared" si="112"/>
        <v>1980</v>
      </c>
      <c r="L1843" t="s">
        <v>11</v>
      </c>
      <c r="M1843" t="s">
        <v>6</v>
      </c>
      <c r="N1843" t="str">
        <f t="shared" si="113"/>
        <v>R1024</v>
      </c>
      <c r="O1843" t="str">
        <f t="shared" si="114"/>
        <v>9-Oct-1980</v>
      </c>
      <c r="P1843" s="10">
        <v>29503</v>
      </c>
      <c r="Q1843" s="13">
        <v>19964.75</v>
      </c>
      <c r="R1843" s="10">
        <v>45085</v>
      </c>
      <c r="S1843" t="str">
        <f t="shared" si="115"/>
        <v>42</v>
      </c>
    </row>
    <row r="1844" spans="1:19" x14ac:dyDescent="0.3">
      <c r="A1844" t="s">
        <v>1869</v>
      </c>
      <c r="B1844">
        <v>1966</v>
      </c>
      <c r="C1844" t="s">
        <v>29</v>
      </c>
      <c r="D1844">
        <v>10</v>
      </c>
      <c r="E1844">
        <v>0</v>
      </c>
      <c r="F1844">
        <v>19995.29</v>
      </c>
      <c r="G1844" t="s">
        <v>11</v>
      </c>
      <c r="H1844" t="s">
        <v>7</v>
      </c>
      <c r="I1844" t="s">
        <v>529</v>
      </c>
      <c r="J1844" t="s">
        <v>29</v>
      </c>
      <c r="K1844">
        <f t="shared" si="112"/>
        <v>1966</v>
      </c>
      <c r="L1844" t="s">
        <v>11</v>
      </c>
      <c r="M1844" t="s">
        <v>7</v>
      </c>
      <c r="N1844" t="str">
        <f t="shared" si="113"/>
        <v>R1026</v>
      </c>
      <c r="O1844" t="str">
        <f t="shared" si="114"/>
        <v>10-Aug-1966</v>
      </c>
      <c r="P1844" s="10">
        <v>24329</v>
      </c>
      <c r="Q1844" s="13">
        <v>19995.29</v>
      </c>
      <c r="R1844" s="10">
        <v>45085</v>
      </c>
      <c r="S1844" t="str">
        <f t="shared" si="115"/>
        <v>56</v>
      </c>
    </row>
    <row r="1845" spans="1:19" x14ac:dyDescent="0.3">
      <c r="A1845" t="s">
        <v>1870</v>
      </c>
      <c r="B1845">
        <v>1988</v>
      </c>
      <c r="C1845" t="s">
        <v>5</v>
      </c>
      <c r="D1845">
        <v>25</v>
      </c>
      <c r="E1845">
        <v>1</v>
      </c>
      <c r="F1845">
        <v>20009.63</v>
      </c>
      <c r="G1845" t="s">
        <v>6</v>
      </c>
      <c r="H1845" t="s">
        <v>11</v>
      </c>
      <c r="I1845" t="s">
        <v>18</v>
      </c>
      <c r="J1845" t="s">
        <v>5</v>
      </c>
      <c r="K1845">
        <f t="shared" si="112"/>
        <v>1988</v>
      </c>
      <c r="L1845" t="s">
        <v>6</v>
      </c>
      <c r="M1845" t="s">
        <v>11</v>
      </c>
      <c r="N1845" t="str">
        <f t="shared" si="113"/>
        <v>R1012</v>
      </c>
      <c r="O1845" t="str">
        <f t="shared" si="114"/>
        <v>25-Jul-1988</v>
      </c>
      <c r="P1845" s="10">
        <v>32349</v>
      </c>
      <c r="Q1845" s="13">
        <v>20009.63</v>
      </c>
      <c r="R1845" s="10">
        <v>45085</v>
      </c>
      <c r="S1845" t="str">
        <f t="shared" si="115"/>
        <v>34</v>
      </c>
    </row>
    <row r="1846" spans="1:19" x14ac:dyDescent="0.3">
      <c r="A1846" t="s">
        <v>1871</v>
      </c>
      <c r="B1846">
        <v>1983</v>
      </c>
      <c r="C1846" t="s">
        <v>31</v>
      </c>
      <c r="D1846">
        <v>6</v>
      </c>
      <c r="E1846">
        <v>0</v>
      </c>
      <c r="F1846">
        <v>20149.32</v>
      </c>
      <c r="G1846" t="s">
        <v>6</v>
      </c>
      <c r="H1846" t="s">
        <v>11</v>
      </c>
      <c r="I1846" t="s">
        <v>162</v>
      </c>
      <c r="J1846" t="s">
        <v>31</v>
      </c>
      <c r="K1846">
        <f t="shared" si="112"/>
        <v>1983</v>
      </c>
      <c r="L1846" t="s">
        <v>6</v>
      </c>
      <c r="M1846" t="s">
        <v>11</v>
      </c>
      <c r="N1846" t="str">
        <f t="shared" si="113"/>
        <v>R1016</v>
      </c>
      <c r="O1846" t="str">
        <f t="shared" si="114"/>
        <v>6-Oct-1983</v>
      </c>
      <c r="P1846" s="10">
        <v>30595</v>
      </c>
      <c r="Q1846" s="13">
        <v>20149.32</v>
      </c>
      <c r="R1846" s="10">
        <v>45085</v>
      </c>
      <c r="S1846" t="str">
        <f t="shared" si="115"/>
        <v>39</v>
      </c>
    </row>
    <row r="1847" spans="1:19" x14ac:dyDescent="0.3">
      <c r="A1847" t="s">
        <v>1872</v>
      </c>
      <c r="B1847">
        <v>2002</v>
      </c>
      <c r="C1847" t="s">
        <v>5</v>
      </c>
      <c r="D1847">
        <v>9</v>
      </c>
      <c r="E1847">
        <v>0</v>
      </c>
      <c r="F1847">
        <v>20167.34</v>
      </c>
      <c r="G1847" t="s">
        <v>7</v>
      </c>
      <c r="H1847" t="s">
        <v>7</v>
      </c>
      <c r="I1847" t="s">
        <v>36</v>
      </c>
      <c r="J1847" t="s">
        <v>5</v>
      </c>
      <c r="K1847">
        <f t="shared" si="112"/>
        <v>2002</v>
      </c>
      <c r="L1847" t="s">
        <v>7</v>
      </c>
      <c r="M1847" t="s">
        <v>7</v>
      </c>
      <c r="N1847" t="str">
        <f t="shared" si="113"/>
        <v>R1011</v>
      </c>
      <c r="O1847" t="str">
        <f t="shared" si="114"/>
        <v>9-Jul-2002</v>
      </c>
      <c r="P1847" s="10">
        <v>37446</v>
      </c>
      <c r="Q1847" s="13">
        <v>20167.34</v>
      </c>
      <c r="R1847" s="10">
        <v>45085</v>
      </c>
      <c r="S1847" t="str">
        <f t="shared" si="115"/>
        <v>20</v>
      </c>
    </row>
    <row r="1848" spans="1:19" x14ac:dyDescent="0.3">
      <c r="A1848" t="s">
        <v>1873</v>
      </c>
      <c r="B1848">
        <v>1994</v>
      </c>
      <c r="C1848" t="s">
        <v>13</v>
      </c>
      <c r="D1848">
        <v>8</v>
      </c>
      <c r="E1848">
        <v>2</v>
      </c>
      <c r="F1848">
        <v>20177.669999999998</v>
      </c>
      <c r="G1848" t="s">
        <v>6</v>
      </c>
      <c r="H1848" t="s">
        <v>11</v>
      </c>
      <c r="I1848" t="s">
        <v>36</v>
      </c>
      <c r="J1848" t="s">
        <v>13</v>
      </c>
      <c r="K1848">
        <f t="shared" si="112"/>
        <v>1994</v>
      </c>
      <c r="L1848" t="s">
        <v>6</v>
      </c>
      <c r="M1848" t="s">
        <v>11</v>
      </c>
      <c r="N1848" t="str">
        <f t="shared" si="113"/>
        <v>R1011</v>
      </c>
      <c r="O1848" t="str">
        <f t="shared" si="114"/>
        <v>8-Jun-1994</v>
      </c>
      <c r="P1848" s="10">
        <v>34493</v>
      </c>
      <c r="Q1848" s="13">
        <v>20177.669999999998</v>
      </c>
      <c r="R1848" s="10">
        <v>45085</v>
      </c>
      <c r="S1848" t="str">
        <f t="shared" si="115"/>
        <v>28</v>
      </c>
    </row>
    <row r="1849" spans="1:19" x14ac:dyDescent="0.3">
      <c r="A1849" t="s">
        <v>1874</v>
      </c>
      <c r="B1849">
        <v>1987</v>
      </c>
      <c r="C1849" t="s">
        <v>31</v>
      </c>
      <c r="D1849">
        <v>17</v>
      </c>
      <c r="E1849">
        <v>0</v>
      </c>
      <c r="F1849">
        <v>20234.849999999999</v>
      </c>
      <c r="G1849" t="s">
        <v>6</v>
      </c>
      <c r="H1849" t="s">
        <v>7</v>
      </c>
      <c r="I1849" t="s">
        <v>18</v>
      </c>
      <c r="J1849" t="s">
        <v>31</v>
      </c>
      <c r="K1849">
        <f t="shared" si="112"/>
        <v>1987</v>
      </c>
      <c r="L1849" t="s">
        <v>6</v>
      </c>
      <c r="M1849" t="s">
        <v>7</v>
      </c>
      <c r="N1849" t="str">
        <f t="shared" si="113"/>
        <v>R1012</v>
      </c>
      <c r="O1849" t="str">
        <f t="shared" si="114"/>
        <v>17-Oct-1987</v>
      </c>
      <c r="P1849" s="10">
        <v>32067</v>
      </c>
      <c r="Q1849" s="13">
        <v>20234.849999999999</v>
      </c>
      <c r="R1849" s="10">
        <v>45085</v>
      </c>
      <c r="S1849" t="str">
        <f t="shared" si="115"/>
        <v>35</v>
      </c>
    </row>
    <row r="1850" spans="1:19" x14ac:dyDescent="0.3">
      <c r="A1850" t="s">
        <v>1875</v>
      </c>
      <c r="B1850">
        <v>1966</v>
      </c>
      <c r="C1850" t="s">
        <v>29</v>
      </c>
      <c r="D1850">
        <v>22</v>
      </c>
      <c r="E1850">
        <v>0</v>
      </c>
      <c r="F1850">
        <v>20253.84</v>
      </c>
      <c r="G1850" t="s">
        <v>6</v>
      </c>
      <c r="H1850" t="s">
        <v>7</v>
      </c>
      <c r="I1850" t="s">
        <v>18</v>
      </c>
      <c r="J1850" t="s">
        <v>29</v>
      </c>
      <c r="K1850">
        <f t="shared" si="112"/>
        <v>1966</v>
      </c>
      <c r="L1850" t="s">
        <v>6</v>
      </c>
      <c r="M1850" t="s">
        <v>7</v>
      </c>
      <c r="N1850" t="str">
        <f t="shared" si="113"/>
        <v>R1012</v>
      </c>
      <c r="O1850" t="str">
        <f t="shared" si="114"/>
        <v>22-Aug-1966</v>
      </c>
      <c r="P1850" s="10">
        <v>24341</v>
      </c>
      <c r="Q1850" s="13">
        <v>20253.84</v>
      </c>
      <c r="R1850" s="10">
        <v>45085</v>
      </c>
      <c r="S1850" t="str">
        <f t="shared" si="115"/>
        <v>56</v>
      </c>
    </row>
    <row r="1851" spans="1:19" x14ac:dyDescent="0.3">
      <c r="A1851" t="s">
        <v>1876</v>
      </c>
      <c r="B1851">
        <v>1993</v>
      </c>
      <c r="C1851" t="s">
        <v>15</v>
      </c>
      <c r="D1851">
        <v>7</v>
      </c>
      <c r="E1851">
        <v>1</v>
      </c>
      <c r="F1851">
        <v>20277.810000000001</v>
      </c>
      <c r="G1851" t="s">
        <v>7</v>
      </c>
      <c r="H1851" t="s">
        <v>7</v>
      </c>
      <c r="I1851" t="s">
        <v>162</v>
      </c>
      <c r="J1851" t="s">
        <v>15</v>
      </c>
      <c r="K1851">
        <f t="shared" si="112"/>
        <v>1993</v>
      </c>
      <c r="L1851" t="s">
        <v>7</v>
      </c>
      <c r="M1851" t="s">
        <v>7</v>
      </c>
      <c r="N1851" t="str">
        <f t="shared" si="113"/>
        <v>R1016</v>
      </c>
      <c r="O1851" t="str">
        <f t="shared" si="114"/>
        <v>7-Sep-1993</v>
      </c>
      <c r="P1851" s="10">
        <v>34219</v>
      </c>
      <c r="Q1851" s="13">
        <v>20277.810000000001</v>
      </c>
      <c r="R1851" s="10">
        <v>45085</v>
      </c>
      <c r="S1851" t="str">
        <f t="shared" si="115"/>
        <v>29</v>
      </c>
    </row>
    <row r="1852" spans="1:19" x14ac:dyDescent="0.3">
      <c r="A1852" t="s">
        <v>1877</v>
      </c>
      <c r="B1852">
        <v>1985</v>
      </c>
      <c r="C1852" t="s">
        <v>15</v>
      </c>
      <c r="D1852">
        <v>17</v>
      </c>
      <c r="E1852">
        <v>1</v>
      </c>
      <c r="F1852">
        <v>20296.86</v>
      </c>
      <c r="G1852" t="s">
        <v>7</v>
      </c>
      <c r="H1852" t="s">
        <v>11</v>
      </c>
      <c r="I1852" t="s">
        <v>241</v>
      </c>
      <c r="J1852" t="s">
        <v>15</v>
      </c>
      <c r="K1852">
        <f t="shared" si="112"/>
        <v>1985</v>
      </c>
      <c r="L1852" t="s">
        <v>7</v>
      </c>
      <c r="M1852" t="s">
        <v>11</v>
      </c>
      <c r="N1852" t="str">
        <f t="shared" si="113"/>
        <v>R1024</v>
      </c>
      <c r="O1852" t="str">
        <f t="shared" si="114"/>
        <v>17-Sep-1985</v>
      </c>
      <c r="P1852" s="10">
        <v>31307</v>
      </c>
      <c r="Q1852" s="13">
        <v>20296.86</v>
      </c>
      <c r="R1852" s="10">
        <v>45085</v>
      </c>
      <c r="S1852" t="str">
        <f t="shared" si="115"/>
        <v>37</v>
      </c>
    </row>
    <row r="1853" spans="1:19" x14ac:dyDescent="0.3">
      <c r="A1853" t="s">
        <v>1878</v>
      </c>
      <c r="B1853">
        <v>1962</v>
      </c>
      <c r="C1853" t="s">
        <v>5</v>
      </c>
      <c r="D1853">
        <v>2</v>
      </c>
      <c r="E1853">
        <v>0</v>
      </c>
      <c r="F1853">
        <v>20354.5</v>
      </c>
      <c r="G1853" t="s">
        <v>7</v>
      </c>
      <c r="H1853" t="s">
        <v>6</v>
      </c>
      <c r="I1853" t="s">
        <v>529</v>
      </c>
      <c r="J1853" t="s">
        <v>5</v>
      </c>
      <c r="K1853">
        <f t="shared" si="112"/>
        <v>1962</v>
      </c>
      <c r="L1853" t="s">
        <v>7</v>
      </c>
      <c r="M1853" t="s">
        <v>6</v>
      </c>
      <c r="N1853" t="str">
        <f t="shared" si="113"/>
        <v>R1026</v>
      </c>
      <c r="O1853" t="str">
        <f t="shared" si="114"/>
        <v>2-Jul-1962</v>
      </c>
      <c r="P1853" s="10">
        <v>22829</v>
      </c>
      <c r="Q1853" s="13">
        <v>20354.5</v>
      </c>
      <c r="R1853" s="10">
        <v>45085</v>
      </c>
      <c r="S1853" t="str">
        <f t="shared" si="115"/>
        <v>60</v>
      </c>
    </row>
    <row r="1854" spans="1:19" x14ac:dyDescent="0.3">
      <c r="A1854" t="s">
        <v>1879</v>
      </c>
      <c r="B1854">
        <v>1985</v>
      </c>
      <c r="C1854" t="s">
        <v>5</v>
      </c>
      <c r="D1854">
        <v>12</v>
      </c>
      <c r="E1854">
        <v>0</v>
      </c>
      <c r="F1854">
        <v>20420.599999999999</v>
      </c>
      <c r="G1854" t="s">
        <v>7</v>
      </c>
      <c r="H1854" t="s">
        <v>6</v>
      </c>
      <c r="I1854" t="s">
        <v>36</v>
      </c>
      <c r="J1854" t="s">
        <v>5</v>
      </c>
      <c r="K1854">
        <f t="shared" si="112"/>
        <v>1985</v>
      </c>
      <c r="L1854" t="s">
        <v>7</v>
      </c>
      <c r="M1854" t="s">
        <v>6</v>
      </c>
      <c r="N1854" t="str">
        <f t="shared" si="113"/>
        <v>R1011</v>
      </c>
      <c r="O1854" t="str">
        <f t="shared" si="114"/>
        <v>12-Jul-1985</v>
      </c>
      <c r="P1854" s="10">
        <v>31240</v>
      </c>
      <c r="Q1854" s="13">
        <v>20420.599999999999</v>
      </c>
      <c r="R1854" s="10">
        <v>45085</v>
      </c>
      <c r="S1854" t="str">
        <f t="shared" si="115"/>
        <v>37</v>
      </c>
    </row>
    <row r="1855" spans="1:19" x14ac:dyDescent="0.3">
      <c r="A1855" t="s">
        <v>1880</v>
      </c>
      <c r="B1855">
        <v>1962</v>
      </c>
      <c r="C1855" t="s">
        <v>31</v>
      </c>
      <c r="D1855">
        <v>18</v>
      </c>
      <c r="E1855">
        <v>0</v>
      </c>
      <c r="F1855">
        <v>20446.849999999999</v>
      </c>
      <c r="G1855" t="s">
        <v>6</v>
      </c>
      <c r="H1855" t="s">
        <v>11</v>
      </c>
      <c r="I1855" t="s">
        <v>18</v>
      </c>
      <c r="J1855" t="s">
        <v>31</v>
      </c>
      <c r="K1855">
        <f t="shared" si="112"/>
        <v>1962</v>
      </c>
      <c r="L1855" t="s">
        <v>6</v>
      </c>
      <c r="M1855" t="s">
        <v>11</v>
      </c>
      <c r="N1855" t="str">
        <f t="shared" si="113"/>
        <v>R1012</v>
      </c>
      <c r="O1855" t="str">
        <f t="shared" si="114"/>
        <v>18-Oct-1962</v>
      </c>
      <c r="P1855" s="10">
        <v>22937</v>
      </c>
      <c r="Q1855" s="13">
        <v>20446.849999999999</v>
      </c>
      <c r="R1855" s="10">
        <v>45085</v>
      </c>
      <c r="S1855" t="str">
        <f t="shared" si="115"/>
        <v>60</v>
      </c>
    </row>
    <row r="1856" spans="1:19" x14ac:dyDescent="0.3">
      <c r="A1856" t="s">
        <v>1881</v>
      </c>
      <c r="B1856">
        <v>1969</v>
      </c>
      <c r="C1856" t="s">
        <v>31</v>
      </c>
      <c r="D1856">
        <v>13</v>
      </c>
      <c r="E1856">
        <v>3</v>
      </c>
      <c r="F1856">
        <v>20463</v>
      </c>
      <c r="G1856" t="s">
        <v>6</v>
      </c>
      <c r="H1856" t="s">
        <v>6</v>
      </c>
      <c r="I1856" t="s">
        <v>8</v>
      </c>
      <c r="J1856" t="s">
        <v>31</v>
      </c>
      <c r="K1856">
        <f t="shared" si="112"/>
        <v>1969</v>
      </c>
      <c r="L1856" t="s">
        <v>6</v>
      </c>
      <c r="M1856" t="s">
        <v>6</v>
      </c>
      <c r="N1856" t="str">
        <f t="shared" si="113"/>
        <v>R1013</v>
      </c>
      <c r="O1856" t="str">
        <f t="shared" si="114"/>
        <v>13-Oct-1969</v>
      </c>
      <c r="P1856" s="10">
        <v>25489</v>
      </c>
      <c r="Q1856" s="13">
        <v>20463</v>
      </c>
      <c r="R1856" s="10">
        <v>45085</v>
      </c>
      <c r="S1856" t="str">
        <f t="shared" si="115"/>
        <v>53</v>
      </c>
    </row>
    <row r="1857" spans="1:19" x14ac:dyDescent="0.3">
      <c r="A1857" t="s">
        <v>1882</v>
      </c>
      <c r="B1857">
        <v>1966</v>
      </c>
      <c r="C1857" t="s">
        <v>5</v>
      </c>
      <c r="D1857">
        <v>9</v>
      </c>
      <c r="E1857">
        <v>0</v>
      </c>
      <c r="F1857">
        <v>20568.32</v>
      </c>
      <c r="G1857" t="s">
        <v>7</v>
      </c>
      <c r="H1857" t="s">
        <v>6</v>
      </c>
      <c r="I1857" t="s">
        <v>18</v>
      </c>
      <c r="J1857" t="s">
        <v>5</v>
      </c>
      <c r="K1857">
        <f t="shared" si="112"/>
        <v>1966</v>
      </c>
      <c r="L1857" t="s">
        <v>7</v>
      </c>
      <c r="M1857" t="s">
        <v>6</v>
      </c>
      <c r="N1857" t="str">
        <f t="shared" si="113"/>
        <v>R1012</v>
      </c>
      <c r="O1857" t="str">
        <f t="shared" si="114"/>
        <v>9-Jul-1966</v>
      </c>
      <c r="P1857" s="10">
        <v>24297</v>
      </c>
      <c r="Q1857" s="13">
        <v>20568.32</v>
      </c>
      <c r="R1857" s="10">
        <v>45085</v>
      </c>
      <c r="S1857" t="str">
        <f t="shared" si="115"/>
        <v>56</v>
      </c>
    </row>
    <row r="1858" spans="1:19" x14ac:dyDescent="0.3">
      <c r="A1858" t="s">
        <v>1883</v>
      </c>
      <c r="B1858">
        <v>1967</v>
      </c>
      <c r="C1858" t="s">
        <v>25</v>
      </c>
      <c r="D1858">
        <v>17</v>
      </c>
      <c r="E1858">
        <v>0</v>
      </c>
      <c r="F1858">
        <v>20630.28</v>
      </c>
      <c r="G1858" t="s">
        <v>6</v>
      </c>
      <c r="H1858" t="s">
        <v>7</v>
      </c>
      <c r="I1858" t="s">
        <v>36</v>
      </c>
      <c r="J1858" t="s">
        <v>25</v>
      </c>
      <c r="K1858">
        <f t="shared" si="112"/>
        <v>1967</v>
      </c>
      <c r="L1858" t="s">
        <v>6</v>
      </c>
      <c r="M1858" t="s">
        <v>7</v>
      </c>
      <c r="N1858" t="str">
        <f t="shared" si="113"/>
        <v>R1011</v>
      </c>
      <c r="O1858" t="str">
        <f t="shared" si="114"/>
        <v>17-Dec-1967</v>
      </c>
      <c r="P1858" s="10">
        <v>24823</v>
      </c>
      <c r="Q1858" s="13">
        <v>20630.28</v>
      </c>
      <c r="R1858" s="10">
        <v>45085</v>
      </c>
      <c r="S1858" t="str">
        <f t="shared" si="115"/>
        <v>55</v>
      </c>
    </row>
    <row r="1859" spans="1:19" x14ac:dyDescent="0.3">
      <c r="A1859" t="s">
        <v>1884</v>
      </c>
      <c r="B1859">
        <v>1965</v>
      </c>
      <c r="C1859" t="s">
        <v>29</v>
      </c>
      <c r="D1859">
        <v>1</v>
      </c>
      <c r="E1859">
        <v>0</v>
      </c>
      <c r="F1859">
        <v>20709.02</v>
      </c>
      <c r="G1859" t="s">
        <v>7</v>
      </c>
      <c r="H1859" t="s">
        <v>6</v>
      </c>
      <c r="I1859" t="s">
        <v>160</v>
      </c>
      <c r="J1859" t="s">
        <v>29</v>
      </c>
      <c r="K1859">
        <f t="shared" ref="K1859:K1922" si="116">INT(IF(ISBLANK(B1859),AVERAGE($B$2:$B$2344),B1859))</f>
        <v>1965</v>
      </c>
      <c r="L1859" t="s">
        <v>7</v>
      </c>
      <c r="M1859" t="s">
        <v>6</v>
      </c>
      <c r="N1859" t="str">
        <f t="shared" ref="N1859:N1922" si="117">IF(ISBLANK(I1859),"Unknown",I1859)</f>
        <v>R1019</v>
      </c>
      <c r="O1859" t="str">
        <f t="shared" ref="O1859:O1922" si="118">CONCATENATE(D1859,"-",J1859,"-",K1859)</f>
        <v>1-Aug-1965</v>
      </c>
      <c r="P1859" s="10">
        <v>23955</v>
      </c>
      <c r="Q1859" s="13">
        <v>20709.02</v>
      </c>
      <c r="R1859" s="10">
        <v>45085</v>
      </c>
      <c r="S1859" t="str">
        <f t="shared" ref="S1859:S1922" si="119">TEXT($R$2-P1859,"Y")</f>
        <v>57</v>
      </c>
    </row>
    <row r="1860" spans="1:19" x14ac:dyDescent="0.3">
      <c r="A1860" t="s">
        <v>1885</v>
      </c>
      <c r="B1860">
        <v>1992</v>
      </c>
      <c r="C1860" t="s">
        <v>15</v>
      </c>
      <c r="D1860">
        <v>14</v>
      </c>
      <c r="E1860">
        <v>3</v>
      </c>
      <c r="F1860">
        <v>20745.990000000002</v>
      </c>
      <c r="G1860" t="s">
        <v>7</v>
      </c>
      <c r="H1860" t="s">
        <v>11</v>
      </c>
      <c r="I1860" t="s">
        <v>18</v>
      </c>
      <c r="J1860" t="s">
        <v>15</v>
      </c>
      <c r="K1860">
        <f t="shared" si="116"/>
        <v>1992</v>
      </c>
      <c r="L1860" t="s">
        <v>7</v>
      </c>
      <c r="M1860" t="s">
        <v>11</v>
      </c>
      <c r="N1860" t="str">
        <f t="shared" si="117"/>
        <v>R1012</v>
      </c>
      <c r="O1860" t="str">
        <f t="shared" si="118"/>
        <v>14-Sep-1992</v>
      </c>
      <c r="P1860" s="10">
        <v>33861</v>
      </c>
      <c r="Q1860" s="13">
        <v>20745.990000000002</v>
      </c>
      <c r="R1860" s="10">
        <v>45085</v>
      </c>
      <c r="S1860" t="str">
        <f t="shared" si="119"/>
        <v>30</v>
      </c>
    </row>
    <row r="1861" spans="1:19" x14ac:dyDescent="0.3">
      <c r="A1861" t="s">
        <v>1886</v>
      </c>
      <c r="B1861">
        <v>1986</v>
      </c>
      <c r="C1861" t="s">
        <v>29</v>
      </c>
      <c r="D1861">
        <v>4</v>
      </c>
      <c r="E1861">
        <v>1</v>
      </c>
      <c r="F1861">
        <v>20773.63</v>
      </c>
      <c r="G1861" t="s">
        <v>6</v>
      </c>
      <c r="H1861" t="s">
        <v>7</v>
      </c>
      <c r="I1861" t="s">
        <v>350</v>
      </c>
      <c r="J1861" t="s">
        <v>29</v>
      </c>
      <c r="K1861">
        <f t="shared" si="116"/>
        <v>1986</v>
      </c>
      <c r="L1861" t="s">
        <v>6</v>
      </c>
      <c r="M1861" t="s">
        <v>7</v>
      </c>
      <c r="N1861" t="str">
        <f t="shared" si="117"/>
        <v>R1017</v>
      </c>
      <c r="O1861" t="str">
        <f t="shared" si="118"/>
        <v>4-Aug-1986</v>
      </c>
      <c r="P1861" s="10">
        <v>31628</v>
      </c>
      <c r="Q1861" s="13">
        <v>20773.63</v>
      </c>
      <c r="R1861" s="10">
        <v>45085</v>
      </c>
      <c r="S1861" t="str">
        <f t="shared" si="119"/>
        <v>36</v>
      </c>
    </row>
    <row r="1862" spans="1:19" x14ac:dyDescent="0.3">
      <c r="A1862" t="s">
        <v>1887</v>
      </c>
      <c r="B1862">
        <v>1967</v>
      </c>
      <c r="C1862" t="s">
        <v>15</v>
      </c>
      <c r="D1862">
        <v>8</v>
      </c>
      <c r="E1862">
        <v>0</v>
      </c>
      <c r="F1862">
        <v>20781.490000000002</v>
      </c>
      <c r="G1862" t="s">
        <v>6</v>
      </c>
      <c r="H1862" t="s">
        <v>7</v>
      </c>
      <c r="I1862" t="s">
        <v>8</v>
      </c>
      <c r="J1862" t="s">
        <v>15</v>
      </c>
      <c r="K1862">
        <f t="shared" si="116"/>
        <v>1967</v>
      </c>
      <c r="L1862" t="s">
        <v>6</v>
      </c>
      <c r="M1862" t="s">
        <v>7</v>
      </c>
      <c r="N1862" t="str">
        <f t="shared" si="117"/>
        <v>R1013</v>
      </c>
      <c r="O1862" t="str">
        <f t="shared" si="118"/>
        <v>8-Sep-1967</v>
      </c>
      <c r="P1862" s="10">
        <v>24723</v>
      </c>
      <c r="Q1862" s="13">
        <v>20781.490000000002</v>
      </c>
      <c r="R1862" s="10">
        <v>45085</v>
      </c>
      <c r="S1862" t="str">
        <f t="shared" si="119"/>
        <v>55</v>
      </c>
    </row>
    <row r="1863" spans="1:19" x14ac:dyDescent="0.3">
      <c r="A1863" t="s">
        <v>1888</v>
      </c>
      <c r="B1863">
        <v>1975</v>
      </c>
      <c r="C1863" t="s">
        <v>25</v>
      </c>
      <c r="D1863">
        <v>8</v>
      </c>
      <c r="E1863">
        <v>0</v>
      </c>
      <c r="F1863">
        <v>20878.78</v>
      </c>
      <c r="G1863" t="s">
        <v>6</v>
      </c>
      <c r="H1863" t="s">
        <v>11</v>
      </c>
      <c r="I1863" t="s">
        <v>241</v>
      </c>
      <c r="J1863" t="s">
        <v>25</v>
      </c>
      <c r="K1863">
        <f t="shared" si="116"/>
        <v>1975</v>
      </c>
      <c r="L1863" t="s">
        <v>6</v>
      </c>
      <c r="M1863" t="s">
        <v>11</v>
      </c>
      <c r="N1863" t="str">
        <f t="shared" si="117"/>
        <v>R1024</v>
      </c>
      <c r="O1863" t="str">
        <f t="shared" si="118"/>
        <v>8-Dec-1975</v>
      </c>
      <c r="P1863" s="10">
        <v>27736</v>
      </c>
      <c r="Q1863" s="13">
        <v>20878.78</v>
      </c>
      <c r="R1863" s="10">
        <v>45085</v>
      </c>
      <c r="S1863" t="str">
        <f t="shared" si="119"/>
        <v>47</v>
      </c>
    </row>
    <row r="1864" spans="1:19" x14ac:dyDescent="0.3">
      <c r="A1864" t="s">
        <v>1889</v>
      </c>
      <c r="B1864">
        <v>1964</v>
      </c>
      <c r="C1864" t="s">
        <v>10</v>
      </c>
      <c r="D1864">
        <v>19</v>
      </c>
      <c r="E1864">
        <v>0</v>
      </c>
      <c r="F1864">
        <v>20893.060000000001</v>
      </c>
      <c r="G1864" t="s">
        <v>6</v>
      </c>
      <c r="H1864" t="s">
        <v>7</v>
      </c>
      <c r="I1864" t="s">
        <v>18</v>
      </c>
      <c r="J1864" t="s">
        <v>10</v>
      </c>
      <c r="K1864">
        <f t="shared" si="116"/>
        <v>1964</v>
      </c>
      <c r="L1864" t="s">
        <v>6</v>
      </c>
      <c r="M1864" t="s">
        <v>7</v>
      </c>
      <c r="N1864" t="str">
        <f t="shared" si="117"/>
        <v>R1012</v>
      </c>
      <c r="O1864" t="str">
        <f t="shared" si="118"/>
        <v>19-Nov-1964</v>
      </c>
      <c r="P1864" s="10">
        <v>23700</v>
      </c>
      <c r="Q1864" s="13">
        <v>20893.060000000001</v>
      </c>
      <c r="R1864" s="10">
        <v>45085</v>
      </c>
      <c r="S1864" t="str">
        <f t="shared" si="119"/>
        <v>58</v>
      </c>
    </row>
    <row r="1865" spans="1:19" x14ac:dyDescent="0.3">
      <c r="A1865" t="s">
        <v>1890</v>
      </c>
      <c r="B1865">
        <v>1987</v>
      </c>
      <c r="C1865" t="s">
        <v>10</v>
      </c>
      <c r="D1865">
        <v>27</v>
      </c>
      <c r="E1865">
        <v>2</v>
      </c>
      <c r="F1865">
        <v>20984.09</v>
      </c>
      <c r="G1865" t="s">
        <v>6</v>
      </c>
      <c r="H1865" t="s">
        <v>6</v>
      </c>
      <c r="I1865" t="s">
        <v>158</v>
      </c>
      <c r="J1865" t="s">
        <v>10</v>
      </c>
      <c r="K1865">
        <f t="shared" si="116"/>
        <v>1987</v>
      </c>
      <c r="L1865" t="s">
        <v>6</v>
      </c>
      <c r="M1865" t="s">
        <v>6</v>
      </c>
      <c r="N1865" t="str">
        <f t="shared" si="117"/>
        <v>R1015</v>
      </c>
      <c r="O1865" t="str">
        <f t="shared" si="118"/>
        <v>27-Nov-1987</v>
      </c>
      <c r="P1865" s="10">
        <v>32108</v>
      </c>
      <c r="Q1865" s="13">
        <v>20984.09</v>
      </c>
      <c r="R1865" s="10">
        <v>45085</v>
      </c>
      <c r="S1865" t="str">
        <f t="shared" si="119"/>
        <v>35</v>
      </c>
    </row>
    <row r="1866" spans="1:19" x14ac:dyDescent="0.3">
      <c r="A1866" t="s">
        <v>1891</v>
      </c>
      <c r="B1866">
        <v>1983</v>
      </c>
      <c r="C1866" t="s">
        <v>5</v>
      </c>
      <c r="D1866">
        <v>2</v>
      </c>
      <c r="E1866">
        <v>1</v>
      </c>
      <c r="F1866">
        <v>21082.16</v>
      </c>
      <c r="G1866" t="s">
        <v>7</v>
      </c>
      <c r="H1866" t="s">
        <v>6</v>
      </c>
      <c r="I1866" t="s">
        <v>36</v>
      </c>
      <c r="J1866" t="s">
        <v>5</v>
      </c>
      <c r="K1866">
        <f t="shared" si="116"/>
        <v>1983</v>
      </c>
      <c r="L1866" t="s">
        <v>7</v>
      </c>
      <c r="M1866" t="s">
        <v>6</v>
      </c>
      <c r="N1866" t="str">
        <f t="shared" si="117"/>
        <v>R1011</v>
      </c>
      <c r="O1866" t="str">
        <f t="shared" si="118"/>
        <v>2-Jul-1983</v>
      </c>
      <c r="P1866" s="10">
        <v>30499</v>
      </c>
      <c r="Q1866" s="13">
        <v>21082.16</v>
      </c>
      <c r="R1866" s="10">
        <v>45085</v>
      </c>
      <c r="S1866" t="str">
        <f t="shared" si="119"/>
        <v>39</v>
      </c>
    </row>
    <row r="1867" spans="1:19" x14ac:dyDescent="0.3">
      <c r="A1867" t="s">
        <v>1892</v>
      </c>
      <c r="B1867">
        <v>1977</v>
      </c>
      <c r="C1867" t="s">
        <v>10</v>
      </c>
      <c r="D1867">
        <v>23</v>
      </c>
      <c r="E1867">
        <v>2</v>
      </c>
      <c r="F1867">
        <v>21098.55</v>
      </c>
      <c r="G1867" t="s">
        <v>7</v>
      </c>
      <c r="H1867" t="s">
        <v>7</v>
      </c>
      <c r="I1867" t="s">
        <v>18</v>
      </c>
      <c r="J1867" t="s">
        <v>10</v>
      </c>
      <c r="K1867">
        <f t="shared" si="116"/>
        <v>1977</v>
      </c>
      <c r="L1867" t="s">
        <v>7</v>
      </c>
      <c r="M1867" t="s">
        <v>7</v>
      </c>
      <c r="N1867" t="str">
        <f t="shared" si="117"/>
        <v>R1012</v>
      </c>
      <c r="O1867" t="str">
        <f t="shared" si="118"/>
        <v>23-Nov-1977</v>
      </c>
      <c r="P1867" s="10">
        <v>28452</v>
      </c>
      <c r="Q1867" s="13">
        <v>21098.55</v>
      </c>
      <c r="R1867" s="10">
        <v>45085</v>
      </c>
      <c r="S1867" t="str">
        <f t="shared" si="119"/>
        <v>45</v>
      </c>
    </row>
    <row r="1868" spans="1:19" x14ac:dyDescent="0.3">
      <c r="A1868" t="s">
        <v>1893</v>
      </c>
      <c r="B1868">
        <v>1969</v>
      </c>
      <c r="C1868" t="s">
        <v>29</v>
      </c>
      <c r="D1868">
        <v>26</v>
      </c>
      <c r="E1868">
        <v>0</v>
      </c>
      <c r="F1868">
        <v>21195.82</v>
      </c>
      <c r="G1868" t="s">
        <v>7</v>
      </c>
      <c r="H1868" t="s">
        <v>11</v>
      </c>
      <c r="I1868" t="s">
        <v>8</v>
      </c>
      <c r="J1868" t="s">
        <v>29</v>
      </c>
      <c r="K1868">
        <f t="shared" si="116"/>
        <v>1969</v>
      </c>
      <c r="L1868" t="s">
        <v>7</v>
      </c>
      <c r="M1868" t="s">
        <v>11</v>
      </c>
      <c r="N1868" t="str">
        <f t="shared" si="117"/>
        <v>R1013</v>
      </c>
      <c r="O1868" t="str">
        <f t="shared" si="118"/>
        <v>26-Aug-1969</v>
      </c>
      <c r="P1868" s="10">
        <v>25441</v>
      </c>
      <c r="Q1868" s="13">
        <v>21195.82</v>
      </c>
      <c r="R1868" s="10">
        <v>45085</v>
      </c>
      <c r="S1868" t="str">
        <f t="shared" si="119"/>
        <v>53</v>
      </c>
    </row>
    <row r="1869" spans="1:19" x14ac:dyDescent="0.3">
      <c r="A1869" t="s">
        <v>1894</v>
      </c>
      <c r="B1869">
        <v>1974</v>
      </c>
      <c r="C1869" t="s">
        <v>31</v>
      </c>
      <c r="D1869">
        <v>14</v>
      </c>
      <c r="E1869">
        <v>0</v>
      </c>
      <c r="F1869">
        <v>21223.68</v>
      </c>
      <c r="G1869" t="s">
        <v>7</v>
      </c>
      <c r="H1869" t="s">
        <v>6</v>
      </c>
      <c r="I1869" t="s">
        <v>8</v>
      </c>
      <c r="J1869" t="s">
        <v>31</v>
      </c>
      <c r="K1869">
        <f t="shared" si="116"/>
        <v>1974</v>
      </c>
      <c r="L1869" t="s">
        <v>7</v>
      </c>
      <c r="M1869" t="s">
        <v>6</v>
      </c>
      <c r="N1869" t="str">
        <f t="shared" si="117"/>
        <v>R1013</v>
      </c>
      <c r="O1869" t="str">
        <f t="shared" si="118"/>
        <v>14-Oct-1974</v>
      </c>
      <c r="P1869" s="10">
        <v>27316</v>
      </c>
      <c r="Q1869" s="13">
        <v>21223.68</v>
      </c>
      <c r="R1869" s="10">
        <v>45085</v>
      </c>
      <c r="S1869" t="str">
        <f t="shared" si="119"/>
        <v>48</v>
      </c>
    </row>
    <row r="1870" spans="1:19" x14ac:dyDescent="0.3">
      <c r="A1870" t="s">
        <v>1895</v>
      </c>
      <c r="B1870">
        <v>1974</v>
      </c>
      <c r="C1870" t="s">
        <v>15</v>
      </c>
      <c r="D1870">
        <v>3</v>
      </c>
      <c r="E1870">
        <v>0</v>
      </c>
      <c r="F1870">
        <v>21232.18</v>
      </c>
      <c r="G1870" t="s">
        <v>7</v>
      </c>
      <c r="H1870" t="s">
        <v>6</v>
      </c>
      <c r="I1870" t="s">
        <v>36</v>
      </c>
      <c r="J1870" t="s">
        <v>15</v>
      </c>
      <c r="K1870">
        <f t="shared" si="116"/>
        <v>1974</v>
      </c>
      <c r="L1870" t="s">
        <v>7</v>
      </c>
      <c r="M1870" t="s">
        <v>6</v>
      </c>
      <c r="N1870" t="str">
        <f t="shared" si="117"/>
        <v>R1011</v>
      </c>
      <c r="O1870" t="str">
        <f t="shared" si="118"/>
        <v>3-Sep-1974</v>
      </c>
      <c r="P1870" s="10">
        <v>27275</v>
      </c>
      <c r="Q1870" s="13">
        <v>21232.18</v>
      </c>
      <c r="R1870" s="10">
        <v>45085</v>
      </c>
      <c r="S1870" t="str">
        <f t="shared" si="119"/>
        <v>48</v>
      </c>
    </row>
    <row r="1871" spans="1:19" x14ac:dyDescent="0.3">
      <c r="A1871" t="s">
        <v>1896</v>
      </c>
      <c r="B1871">
        <v>1980</v>
      </c>
      <c r="C1871" t="s">
        <v>25</v>
      </c>
      <c r="D1871">
        <v>10</v>
      </c>
      <c r="E1871">
        <v>2</v>
      </c>
      <c r="F1871">
        <v>21259.38</v>
      </c>
      <c r="G1871" t="s">
        <v>7</v>
      </c>
      <c r="H1871" t="s">
        <v>7</v>
      </c>
      <c r="I1871" t="s">
        <v>160</v>
      </c>
      <c r="J1871" t="s">
        <v>25</v>
      </c>
      <c r="K1871">
        <f t="shared" si="116"/>
        <v>1980</v>
      </c>
      <c r="L1871" t="s">
        <v>7</v>
      </c>
      <c r="M1871" t="s">
        <v>7</v>
      </c>
      <c r="N1871" t="str">
        <f t="shared" si="117"/>
        <v>R1019</v>
      </c>
      <c r="O1871" t="str">
        <f t="shared" si="118"/>
        <v>10-Dec-1980</v>
      </c>
      <c r="P1871" s="10">
        <v>29565</v>
      </c>
      <c r="Q1871" s="13">
        <v>21259.38</v>
      </c>
      <c r="R1871" s="10">
        <v>45085</v>
      </c>
      <c r="S1871" t="str">
        <f t="shared" si="119"/>
        <v>42</v>
      </c>
    </row>
    <row r="1872" spans="1:19" x14ac:dyDescent="0.3">
      <c r="A1872" t="s">
        <v>1897</v>
      </c>
      <c r="B1872">
        <v>2004</v>
      </c>
      <c r="C1872" t="s">
        <v>29</v>
      </c>
      <c r="D1872">
        <v>4</v>
      </c>
      <c r="E1872">
        <v>0</v>
      </c>
      <c r="F1872">
        <v>21344.85</v>
      </c>
      <c r="G1872" t="s">
        <v>7</v>
      </c>
      <c r="H1872" t="s">
        <v>11</v>
      </c>
      <c r="I1872" t="s">
        <v>241</v>
      </c>
      <c r="J1872" t="s">
        <v>29</v>
      </c>
      <c r="K1872">
        <f t="shared" si="116"/>
        <v>2004</v>
      </c>
      <c r="L1872" t="s">
        <v>7</v>
      </c>
      <c r="M1872" t="s">
        <v>11</v>
      </c>
      <c r="N1872" t="str">
        <f t="shared" si="117"/>
        <v>R1024</v>
      </c>
      <c r="O1872" t="str">
        <f t="shared" si="118"/>
        <v>4-Aug-2004</v>
      </c>
      <c r="P1872" s="10">
        <v>38203</v>
      </c>
      <c r="Q1872" s="13">
        <v>21344.85</v>
      </c>
      <c r="R1872" s="10">
        <v>45085</v>
      </c>
      <c r="S1872" t="str">
        <f t="shared" si="119"/>
        <v>18</v>
      </c>
    </row>
    <row r="1873" spans="1:19" x14ac:dyDescent="0.3">
      <c r="A1873" t="s">
        <v>1898</v>
      </c>
      <c r="B1873">
        <v>1980</v>
      </c>
      <c r="C1873" t="s">
        <v>15</v>
      </c>
      <c r="D1873">
        <v>4</v>
      </c>
      <c r="E1873">
        <v>0</v>
      </c>
      <c r="F1873">
        <v>21348.71</v>
      </c>
      <c r="G1873" t="s">
        <v>6</v>
      </c>
      <c r="H1873" t="s">
        <v>11</v>
      </c>
      <c r="I1873" t="s">
        <v>18</v>
      </c>
      <c r="J1873" t="s">
        <v>15</v>
      </c>
      <c r="K1873">
        <f t="shared" si="116"/>
        <v>1980</v>
      </c>
      <c r="L1873" t="s">
        <v>6</v>
      </c>
      <c r="M1873" t="s">
        <v>11</v>
      </c>
      <c r="N1873" t="str">
        <f t="shared" si="117"/>
        <v>R1012</v>
      </c>
      <c r="O1873" t="str">
        <f t="shared" si="118"/>
        <v>4-Sep-1980</v>
      </c>
      <c r="P1873" s="10">
        <v>29468</v>
      </c>
      <c r="Q1873" s="13">
        <v>21348.71</v>
      </c>
      <c r="R1873" s="10">
        <v>45085</v>
      </c>
      <c r="S1873" t="str">
        <f t="shared" si="119"/>
        <v>42</v>
      </c>
    </row>
    <row r="1874" spans="1:19" x14ac:dyDescent="0.3">
      <c r="A1874" t="s">
        <v>1899</v>
      </c>
      <c r="B1874">
        <v>1990</v>
      </c>
      <c r="C1874" t="s">
        <v>10</v>
      </c>
      <c r="D1874">
        <v>21</v>
      </c>
      <c r="E1874">
        <v>4</v>
      </c>
      <c r="F1874">
        <v>21472.48</v>
      </c>
      <c r="G1874" t="s">
        <v>6</v>
      </c>
      <c r="H1874" t="s">
        <v>6</v>
      </c>
      <c r="I1874" t="s">
        <v>18</v>
      </c>
      <c r="J1874" t="s">
        <v>10</v>
      </c>
      <c r="K1874">
        <f t="shared" si="116"/>
        <v>1990</v>
      </c>
      <c r="L1874" t="s">
        <v>6</v>
      </c>
      <c r="M1874" t="s">
        <v>6</v>
      </c>
      <c r="N1874" t="str">
        <f t="shared" si="117"/>
        <v>R1012</v>
      </c>
      <c r="O1874" t="str">
        <f t="shared" si="118"/>
        <v>21-Nov-1990</v>
      </c>
      <c r="P1874" s="10">
        <v>33198</v>
      </c>
      <c r="Q1874" s="13">
        <v>21472.48</v>
      </c>
      <c r="R1874" s="10">
        <v>45085</v>
      </c>
      <c r="S1874" t="str">
        <f t="shared" si="119"/>
        <v>32</v>
      </c>
    </row>
    <row r="1875" spans="1:19" x14ac:dyDescent="0.3">
      <c r="A1875" t="s">
        <v>1900</v>
      </c>
      <c r="B1875">
        <v>1999</v>
      </c>
      <c r="C1875" t="s">
        <v>13</v>
      </c>
      <c r="D1875">
        <v>12</v>
      </c>
      <c r="E1875">
        <v>0</v>
      </c>
      <c r="F1875">
        <v>21595.38</v>
      </c>
      <c r="G1875" t="s">
        <v>6</v>
      </c>
      <c r="H1875" t="s">
        <v>7</v>
      </c>
      <c r="I1875" t="s">
        <v>18</v>
      </c>
      <c r="J1875" t="s">
        <v>13</v>
      </c>
      <c r="K1875">
        <f t="shared" si="116"/>
        <v>1999</v>
      </c>
      <c r="L1875" t="s">
        <v>6</v>
      </c>
      <c r="M1875" t="s">
        <v>7</v>
      </c>
      <c r="N1875" t="str">
        <f t="shared" si="117"/>
        <v>R1012</v>
      </c>
      <c r="O1875" t="str">
        <f t="shared" si="118"/>
        <v>12-Jun-1999</v>
      </c>
      <c r="P1875" s="10">
        <v>36323</v>
      </c>
      <c r="Q1875" s="13">
        <v>21595.38</v>
      </c>
      <c r="R1875" s="10">
        <v>45085</v>
      </c>
      <c r="S1875" t="str">
        <f t="shared" si="119"/>
        <v>23</v>
      </c>
    </row>
    <row r="1876" spans="1:19" x14ac:dyDescent="0.3">
      <c r="A1876" t="s">
        <v>1901</v>
      </c>
      <c r="B1876">
        <v>1983</v>
      </c>
      <c r="C1876" t="s">
        <v>25</v>
      </c>
      <c r="D1876">
        <v>25</v>
      </c>
      <c r="E1876">
        <v>3</v>
      </c>
      <c r="F1876">
        <v>21659.93</v>
      </c>
      <c r="G1876" t="s">
        <v>7</v>
      </c>
      <c r="H1876" t="s">
        <v>7</v>
      </c>
      <c r="I1876" t="s">
        <v>241</v>
      </c>
      <c r="J1876" t="s">
        <v>25</v>
      </c>
      <c r="K1876">
        <f t="shared" si="116"/>
        <v>1983</v>
      </c>
      <c r="L1876" t="s">
        <v>7</v>
      </c>
      <c r="M1876" t="s">
        <v>7</v>
      </c>
      <c r="N1876" t="str">
        <f t="shared" si="117"/>
        <v>R1024</v>
      </c>
      <c r="O1876" t="str">
        <f t="shared" si="118"/>
        <v>25-Dec-1983</v>
      </c>
      <c r="P1876" s="10">
        <v>30675</v>
      </c>
      <c r="Q1876" s="13">
        <v>21659.93</v>
      </c>
      <c r="R1876" s="10">
        <v>45085</v>
      </c>
      <c r="S1876" t="str">
        <f t="shared" si="119"/>
        <v>39</v>
      </c>
    </row>
    <row r="1877" spans="1:19" x14ac:dyDescent="0.3">
      <c r="A1877" t="s">
        <v>1902</v>
      </c>
      <c r="B1877">
        <v>1962</v>
      </c>
      <c r="C1877" t="s">
        <v>10</v>
      </c>
      <c r="D1877">
        <v>16</v>
      </c>
      <c r="E1877">
        <v>0</v>
      </c>
      <c r="F1877">
        <v>21661.16</v>
      </c>
      <c r="G1877" t="s">
        <v>6</v>
      </c>
      <c r="H1877" t="s">
        <v>6</v>
      </c>
      <c r="I1877" t="s">
        <v>18</v>
      </c>
      <c r="J1877" t="s">
        <v>10</v>
      </c>
      <c r="K1877">
        <f t="shared" si="116"/>
        <v>1962</v>
      </c>
      <c r="L1877" t="s">
        <v>6</v>
      </c>
      <c r="M1877" t="s">
        <v>6</v>
      </c>
      <c r="N1877" t="str">
        <f t="shared" si="117"/>
        <v>R1012</v>
      </c>
      <c r="O1877" t="str">
        <f t="shared" si="118"/>
        <v>16-Nov-1962</v>
      </c>
      <c r="P1877" s="10">
        <v>22966</v>
      </c>
      <c r="Q1877" s="13">
        <v>21661.16</v>
      </c>
      <c r="R1877" s="10">
        <v>45085</v>
      </c>
      <c r="S1877" t="str">
        <f t="shared" si="119"/>
        <v>60</v>
      </c>
    </row>
    <row r="1878" spans="1:19" x14ac:dyDescent="0.3">
      <c r="A1878" t="s">
        <v>1903</v>
      </c>
      <c r="B1878">
        <v>1976</v>
      </c>
      <c r="C1878" t="s">
        <v>5</v>
      </c>
      <c r="D1878">
        <v>18</v>
      </c>
      <c r="E1878">
        <v>1</v>
      </c>
      <c r="F1878">
        <v>21677.279999999999</v>
      </c>
      <c r="G1878" t="s">
        <v>7</v>
      </c>
      <c r="H1878" t="s">
        <v>11</v>
      </c>
      <c r="I1878" t="s">
        <v>18</v>
      </c>
      <c r="J1878" t="s">
        <v>5</v>
      </c>
      <c r="K1878">
        <f t="shared" si="116"/>
        <v>1976</v>
      </c>
      <c r="L1878" t="s">
        <v>7</v>
      </c>
      <c r="M1878" t="s">
        <v>11</v>
      </c>
      <c r="N1878" t="str">
        <f t="shared" si="117"/>
        <v>R1012</v>
      </c>
      <c r="O1878" t="str">
        <f t="shared" si="118"/>
        <v>18-Jul-1976</v>
      </c>
      <c r="P1878" s="10">
        <v>27959</v>
      </c>
      <c r="Q1878" s="13">
        <v>21677.279999999999</v>
      </c>
      <c r="R1878" s="10">
        <v>45085</v>
      </c>
      <c r="S1878" t="str">
        <f t="shared" si="119"/>
        <v>46</v>
      </c>
    </row>
    <row r="1879" spans="1:19" x14ac:dyDescent="0.3">
      <c r="A1879" t="s">
        <v>1904</v>
      </c>
      <c r="B1879">
        <v>1979</v>
      </c>
      <c r="C1879" t="s">
        <v>15</v>
      </c>
      <c r="D1879">
        <v>20</v>
      </c>
      <c r="E1879">
        <v>1</v>
      </c>
      <c r="F1879">
        <v>21771.34</v>
      </c>
      <c r="G1879" t="s">
        <v>7</v>
      </c>
      <c r="H1879" t="s">
        <v>11</v>
      </c>
      <c r="I1879" t="s">
        <v>241</v>
      </c>
      <c r="J1879" t="s">
        <v>15</v>
      </c>
      <c r="K1879">
        <f t="shared" si="116"/>
        <v>1979</v>
      </c>
      <c r="L1879" t="s">
        <v>7</v>
      </c>
      <c r="M1879" t="s">
        <v>11</v>
      </c>
      <c r="N1879" t="str">
        <f t="shared" si="117"/>
        <v>R1024</v>
      </c>
      <c r="O1879" t="str">
        <f t="shared" si="118"/>
        <v>20-Sep-1979</v>
      </c>
      <c r="P1879" s="10">
        <v>29118</v>
      </c>
      <c r="Q1879" s="13">
        <v>21771.34</v>
      </c>
      <c r="R1879" s="10">
        <v>45085</v>
      </c>
      <c r="S1879" t="str">
        <f t="shared" si="119"/>
        <v>43</v>
      </c>
    </row>
    <row r="1880" spans="1:19" x14ac:dyDescent="0.3">
      <c r="A1880" t="s">
        <v>1905</v>
      </c>
      <c r="B1880">
        <v>1979</v>
      </c>
      <c r="C1880" t="s">
        <v>15</v>
      </c>
      <c r="D1880">
        <v>28</v>
      </c>
      <c r="E1880">
        <v>0</v>
      </c>
      <c r="F1880">
        <v>21774.32</v>
      </c>
      <c r="G1880" t="s">
        <v>7</v>
      </c>
      <c r="H1880" t="s">
        <v>6</v>
      </c>
      <c r="I1880" t="s">
        <v>18</v>
      </c>
      <c r="J1880" t="s">
        <v>15</v>
      </c>
      <c r="K1880">
        <f t="shared" si="116"/>
        <v>1979</v>
      </c>
      <c r="L1880" t="s">
        <v>7</v>
      </c>
      <c r="M1880" t="s">
        <v>6</v>
      </c>
      <c r="N1880" t="str">
        <f t="shared" si="117"/>
        <v>R1012</v>
      </c>
      <c r="O1880" t="str">
        <f t="shared" si="118"/>
        <v>28-Sep-1979</v>
      </c>
      <c r="P1880" s="10">
        <v>29126</v>
      </c>
      <c r="Q1880" s="13">
        <v>21774.32</v>
      </c>
      <c r="R1880" s="10">
        <v>45085</v>
      </c>
      <c r="S1880" t="str">
        <f t="shared" si="119"/>
        <v>43</v>
      </c>
    </row>
    <row r="1881" spans="1:19" x14ac:dyDescent="0.3">
      <c r="A1881" t="s">
        <v>1906</v>
      </c>
      <c r="B1881">
        <v>1963</v>
      </c>
      <c r="C1881" t="s">
        <v>29</v>
      </c>
      <c r="D1881">
        <v>27</v>
      </c>
      <c r="E1881">
        <v>0</v>
      </c>
      <c r="F1881">
        <v>21797</v>
      </c>
      <c r="G1881" t="s">
        <v>7</v>
      </c>
      <c r="H1881" t="s">
        <v>11</v>
      </c>
      <c r="I1881" t="s">
        <v>36</v>
      </c>
      <c r="J1881" t="s">
        <v>29</v>
      </c>
      <c r="K1881">
        <f t="shared" si="116"/>
        <v>1963</v>
      </c>
      <c r="L1881" t="s">
        <v>7</v>
      </c>
      <c r="M1881" t="s">
        <v>11</v>
      </c>
      <c r="N1881" t="str">
        <f t="shared" si="117"/>
        <v>R1011</v>
      </c>
      <c r="O1881" t="str">
        <f t="shared" si="118"/>
        <v>27-Aug-1963</v>
      </c>
      <c r="P1881" s="10">
        <v>23250</v>
      </c>
      <c r="Q1881" s="13">
        <v>21797</v>
      </c>
      <c r="R1881" s="10">
        <v>45085</v>
      </c>
      <c r="S1881" t="str">
        <f t="shared" si="119"/>
        <v>59</v>
      </c>
    </row>
    <row r="1882" spans="1:19" x14ac:dyDescent="0.3">
      <c r="A1882" t="s">
        <v>1907</v>
      </c>
      <c r="B1882">
        <v>1979</v>
      </c>
      <c r="C1882" t="s">
        <v>29</v>
      </c>
      <c r="D1882">
        <v>17</v>
      </c>
      <c r="E1882">
        <v>2</v>
      </c>
      <c r="F1882">
        <v>21880.82</v>
      </c>
      <c r="G1882" t="s">
        <v>7</v>
      </c>
      <c r="H1882" t="s">
        <v>11</v>
      </c>
      <c r="I1882" t="s">
        <v>18</v>
      </c>
      <c r="J1882" t="s">
        <v>29</v>
      </c>
      <c r="K1882">
        <f t="shared" si="116"/>
        <v>1979</v>
      </c>
      <c r="L1882" t="s">
        <v>7</v>
      </c>
      <c r="M1882" t="s">
        <v>11</v>
      </c>
      <c r="N1882" t="str">
        <f t="shared" si="117"/>
        <v>R1012</v>
      </c>
      <c r="O1882" t="str">
        <f t="shared" si="118"/>
        <v>17-Aug-1979</v>
      </c>
      <c r="P1882" s="10">
        <v>29084</v>
      </c>
      <c r="Q1882" s="13">
        <v>21880.82</v>
      </c>
      <c r="R1882" s="10">
        <v>45085</v>
      </c>
      <c r="S1882" t="str">
        <f t="shared" si="119"/>
        <v>43</v>
      </c>
    </row>
    <row r="1883" spans="1:19" x14ac:dyDescent="0.3">
      <c r="A1883" t="s">
        <v>1908</v>
      </c>
      <c r="B1883">
        <v>2003</v>
      </c>
      <c r="C1883" t="s">
        <v>15</v>
      </c>
      <c r="D1883">
        <v>28</v>
      </c>
      <c r="E1883">
        <v>0</v>
      </c>
      <c r="F1883">
        <v>21882.400000000001</v>
      </c>
      <c r="G1883" t="s">
        <v>6</v>
      </c>
      <c r="H1883" t="s">
        <v>11</v>
      </c>
      <c r="I1883" t="s">
        <v>36</v>
      </c>
      <c r="J1883" t="s">
        <v>15</v>
      </c>
      <c r="K1883">
        <f t="shared" si="116"/>
        <v>2003</v>
      </c>
      <c r="L1883" t="s">
        <v>6</v>
      </c>
      <c r="M1883" t="s">
        <v>11</v>
      </c>
      <c r="N1883" t="str">
        <f t="shared" si="117"/>
        <v>R1011</v>
      </c>
      <c r="O1883" t="str">
        <f t="shared" si="118"/>
        <v>28-Sep-2003</v>
      </c>
      <c r="P1883" s="10">
        <v>37892</v>
      </c>
      <c r="Q1883" s="13">
        <v>21882.400000000001</v>
      </c>
      <c r="R1883" s="10">
        <v>45085</v>
      </c>
      <c r="S1883" t="str">
        <f t="shared" si="119"/>
        <v>19</v>
      </c>
    </row>
    <row r="1884" spans="1:19" x14ac:dyDescent="0.3">
      <c r="A1884" t="s">
        <v>1909</v>
      </c>
      <c r="B1884">
        <v>1975</v>
      </c>
      <c r="C1884" t="s">
        <v>25</v>
      </c>
      <c r="D1884">
        <v>19</v>
      </c>
      <c r="E1884">
        <v>1</v>
      </c>
      <c r="F1884">
        <v>21978.68</v>
      </c>
      <c r="G1884" t="s">
        <v>7</v>
      </c>
      <c r="H1884" t="s">
        <v>7</v>
      </c>
      <c r="I1884" t="s">
        <v>8</v>
      </c>
      <c r="J1884" t="s">
        <v>25</v>
      </c>
      <c r="K1884">
        <f t="shared" si="116"/>
        <v>1975</v>
      </c>
      <c r="L1884" t="s">
        <v>7</v>
      </c>
      <c r="M1884" t="s">
        <v>7</v>
      </c>
      <c r="N1884" t="str">
        <f t="shared" si="117"/>
        <v>R1013</v>
      </c>
      <c r="O1884" t="str">
        <f t="shared" si="118"/>
        <v>19-Dec-1975</v>
      </c>
      <c r="P1884" s="10">
        <v>27747</v>
      </c>
      <c r="Q1884" s="13">
        <v>21978.68</v>
      </c>
      <c r="R1884" s="10">
        <v>45085</v>
      </c>
      <c r="S1884" t="str">
        <f t="shared" si="119"/>
        <v>47</v>
      </c>
    </row>
    <row r="1885" spans="1:19" x14ac:dyDescent="0.3">
      <c r="A1885" t="s">
        <v>1910</v>
      </c>
      <c r="B1885">
        <v>1989</v>
      </c>
      <c r="C1885" t="s">
        <v>31</v>
      </c>
      <c r="D1885">
        <v>14</v>
      </c>
      <c r="E1885">
        <v>0</v>
      </c>
      <c r="F1885">
        <v>21984.47</v>
      </c>
      <c r="G1885" t="s">
        <v>7</v>
      </c>
      <c r="H1885" t="s">
        <v>11</v>
      </c>
      <c r="I1885" t="s">
        <v>18</v>
      </c>
      <c r="J1885" t="s">
        <v>31</v>
      </c>
      <c r="K1885">
        <f t="shared" si="116"/>
        <v>1989</v>
      </c>
      <c r="L1885" t="s">
        <v>7</v>
      </c>
      <c r="M1885" t="s">
        <v>11</v>
      </c>
      <c r="N1885" t="str">
        <f t="shared" si="117"/>
        <v>R1012</v>
      </c>
      <c r="O1885" t="str">
        <f t="shared" si="118"/>
        <v>14-Oct-1989</v>
      </c>
      <c r="P1885" s="10">
        <v>32795</v>
      </c>
      <c r="Q1885" s="13">
        <v>21984.47</v>
      </c>
      <c r="R1885" s="10">
        <v>45085</v>
      </c>
      <c r="S1885" t="str">
        <f t="shared" si="119"/>
        <v>33</v>
      </c>
    </row>
    <row r="1886" spans="1:19" x14ac:dyDescent="0.3">
      <c r="A1886" t="s">
        <v>1911</v>
      </c>
      <c r="B1886">
        <v>2001</v>
      </c>
      <c r="C1886" t="s">
        <v>29</v>
      </c>
      <c r="D1886">
        <v>28</v>
      </c>
      <c r="E1886">
        <v>0</v>
      </c>
      <c r="F1886">
        <v>22097.62</v>
      </c>
      <c r="G1886" t="s">
        <v>7</v>
      </c>
      <c r="H1886" t="s">
        <v>11</v>
      </c>
      <c r="I1886" t="s">
        <v>36</v>
      </c>
      <c r="J1886" t="s">
        <v>29</v>
      </c>
      <c r="K1886">
        <f t="shared" si="116"/>
        <v>2001</v>
      </c>
      <c r="L1886" t="s">
        <v>7</v>
      </c>
      <c r="M1886" t="s">
        <v>11</v>
      </c>
      <c r="N1886" t="str">
        <f t="shared" si="117"/>
        <v>R1011</v>
      </c>
      <c r="O1886" t="str">
        <f t="shared" si="118"/>
        <v>28-Aug-2001</v>
      </c>
      <c r="P1886" s="10">
        <v>37131</v>
      </c>
      <c r="Q1886" s="13">
        <v>22097.62</v>
      </c>
      <c r="R1886" s="10">
        <v>45085</v>
      </c>
      <c r="S1886" t="str">
        <f t="shared" si="119"/>
        <v>21</v>
      </c>
    </row>
    <row r="1887" spans="1:19" x14ac:dyDescent="0.3">
      <c r="A1887" t="s">
        <v>1912</v>
      </c>
      <c r="B1887">
        <v>1980</v>
      </c>
      <c r="C1887" t="s">
        <v>15</v>
      </c>
      <c r="D1887">
        <v>12</v>
      </c>
      <c r="E1887">
        <v>0</v>
      </c>
      <c r="F1887">
        <v>22144.03</v>
      </c>
      <c r="G1887" t="s">
        <v>6</v>
      </c>
      <c r="H1887" t="s">
        <v>6</v>
      </c>
      <c r="I1887" t="s">
        <v>36</v>
      </c>
      <c r="J1887" t="s">
        <v>15</v>
      </c>
      <c r="K1887">
        <f t="shared" si="116"/>
        <v>1980</v>
      </c>
      <c r="L1887" t="s">
        <v>6</v>
      </c>
      <c r="M1887" t="s">
        <v>6</v>
      </c>
      <c r="N1887" t="str">
        <f t="shared" si="117"/>
        <v>R1011</v>
      </c>
      <c r="O1887" t="str">
        <f t="shared" si="118"/>
        <v>12-Sep-1980</v>
      </c>
      <c r="P1887" s="10">
        <v>29476</v>
      </c>
      <c r="Q1887" s="13">
        <v>22144.03</v>
      </c>
      <c r="R1887" s="10">
        <v>45085</v>
      </c>
      <c r="S1887" t="str">
        <f t="shared" si="119"/>
        <v>42</v>
      </c>
    </row>
    <row r="1888" spans="1:19" x14ac:dyDescent="0.3">
      <c r="A1888" t="s">
        <v>1913</v>
      </c>
      <c r="B1888">
        <v>1965</v>
      </c>
      <c r="C1888" t="s">
        <v>29</v>
      </c>
      <c r="D1888">
        <v>24</v>
      </c>
      <c r="E1888">
        <v>1</v>
      </c>
      <c r="F1888">
        <v>22192.44</v>
      </c>
      <c r="G1888" t="s">
        <v>7</v>
      </c>
      <c r="H1888" t="s">
        <v>11</v>
      </c>
      <c r="I1888" t="s">
        <v>8</v>
      </c>
      <c r="J1888" t="s">
        <v>29</v>
      </c>
      <c r="K1888">
        <f t="shared" si="116"/>
        <v>1965</v>
      </c>
      <c r="L1888" t="s">
        <v>7</v>
      </c>
      <c r="M1888" t="s">
        <v>11</v>
      </c>
      <c r="N1888" t="str">
        <f t="shared" si="117"/>
        <v>R1013</v>
      </c>
      <c r="O1888" t="str">
        <f t="shared" si="118"/>
        <v>24-Aug-1965</v>
      </c>
      <c r="P1888" s="10">
        <v>23978</v>
      </c>
      <c r="Q1888" s="13">
        <v>22192.44</v>
      </c>
      <c r="R1888" s="10">
        <v>45085</v>
      </c>
      <c r="S1888" t="str">
        <f t="shared" si="119"/>
        <v>57</v>
      </c>
    </row>
    <row r="1889" spans="1:19" x14ac:dyDescent="0.3">
      <c r="A1889" t="s">
        <v>1914</v>
      </c>
      <c r="B1889">
        <v>1971</v>
      </c>
      <c r="C1889" t="s">
        <v>13</v>
      </c>
      <c r="D1889">
        <v>16</v>
      </c>
      <c r="E1889">
        <v>1</v>
      </c>
      <c r="F1889">
        <v>22218.11</v>
      </c>
      <c r="G1889" t="s">
        <v>6</v>
      </c>
      <c r="H1889" t="s">
        <v>7</v>
      </c>
      <c r="I1889" t="s">
        <v>8</v>
      </c>
      <c r="J1889" t="s">
        <v>13</v>
      </c>
      <c r="K1889">
        <f t="shared" si="116"/>
        <v>1971</v>
      </c>
      <c r="L1889" t="s">
        <v>6</v>
      </c>
      <c r="M1889" t="s">
        <v>7</v>
      </c>
      <c r="N1889" t="str">
        <f t="shared" si="117"/>
        <v>R1013</v>
      </c>
      <c r="O1889" t="str">
        <f t="shared" si="118"/>
        <v>16-Jun-1971</v>
      </c>
      <c r="P1889" s="10">
        <v>26100</v>
      </c>
      <c r="Q1889" s="13">
        <v>22218.11</v>
      </c>
      <c r="R1889" s="10">
        <v>45085</v>
      </c>
      <c r="S1889" t="str">
        <f t="shared" si="119"/>
        <v>51</v>
      </c>
    </row>
    <row r="1890" spans="1:19" x14ac:dyDescent="0.3">
      <c r="A1890" t="s">
        <v>1915</v>
      </c>
      <c r="B1890">
        <v>1982</v>
      </c>
      <c r="C1890" t="s">
        <v>25</v>
      </c>
      <c r="D1890">
        <v>27</v>
      </c>
      <c r="E1890">
        <v>1</v>
      </c>
      <c r="F1890">
        <v>22331.57</v>
      </c>
      <c r="G1890" t="s">
        <v>6</v>
      </c>
      <c r="H1890" t="s">
        <v>7</v>
      </c>
      <c r="I1890" t="s">
        <v>241</v>
      </c>
      <c r="J1890" t="s">
        <v>25</v>
      </c>
      <c r="K1890">
        <f t="shared" si="116"/>
        <v>1982</v>
      </c>
      <c r="L1890" t="s">
        <v>6</v>
      </c>
      <c r="M1890" t="s">
        <v>7</v>
      </c>
      <c r="N1890" t="str">
        <f t="shared" si="117"/>
        <v>R1024</v>
      </c>
      <c r="O1890" t="str">
        <f t="shared" si="118"/>
        <v>27-Dec-1982</v>
      </c>
      <c r="P1890" s="10">
        <v>30312</v>
      </c>
      <c r="Q1890" s="13">
        <v>22331.57</v>
      </c>
      <c r="R1890" s="10">
        <v>45085</v>
      </c>
      <c r="S1890" t="str">
        <f t="shared" si="119"/>
        <v>40</v>
      </c>
    </row>
    <row r="1891" spans="1:19" x14ac:dyDescent="0.3">
      <c r="A1891" t="s">
        <v>1916</v>
      </c>
      <c r="B1891">
        <v>1999</v>
      </c>
      <c r="C1891" t="s">
        <v>29</v>
      </c>
      <c r="D1891">
        <v>26</v>
      </c>
      <c r="E1891">
        <v>2</v>
      </c>
      <c r="F1891">
        <v>22395.74</v>
      </c>
      <c r="G1891" t="s">
        <v>7</v>
      </c>
      <c r="H1891" t="s">
        <v>6</v>
      </c>
      <c r="I1891" t="s">
        <v>241</v>
      </c>
      <c r="J1891" t="s">
        <v>29</v>
      </c>
      <c r="K1891">
        <f t="shared" si="116"/>
        <v>1999</v>
      </c>
      <c r="L1891" t="s">
        <v>7</v>
      </c>
      <c r="M1891" t="s">
        <v>6</v>
      </c>
      <c r="N1891" t="str">
        <f t="shared" si="117"/>
        <v>R1024</v>
      </c>
      <c r="O1891" t="str">
        <f t="shared" si="118"/>
        <v>26-Aug-1999</v>
      </c>
      <c r="P1891" s="10">
        <v>36398</v>
      </c>
      <c r="Q1891" s="13">
        <v>22395.74</v>
      </c>
      <c r="R1891" s="10">
        <v>45085</v>
      </c>
      <c r="S1891" t="str">
        <f t="shared" si="119"/>
        <v>23</v>
      </c>
    </row>
    <row r="1892" spans="1:19" x14ac:dyDescent="0.3">
      <c r="A1892" t="s">
        <v>1917</v>
      </c>
      <c r="B1892">
        <v>1966</v>
      </c>
      <c r="C1892" t="s">
        <v>29</v>
      </c>
      <c r="D1892">
        <v>18</v>
      </c>
      <c r="E1892">
        <v>0</v>
      </c>
      <c r="F1892">
        <v>22412.65</v>
      </c>
      <c r="G1892" t="s">
        <v>7</v>
      </c>
      <c r="H1892" t="s">
        <v>7</v>
      </c>
      <c r="I1892" t="s">
        <v>270</v>
      </c>
      <c r="J1892" t="s">
        <v>29</v>
      </c>
      <c r="K1892">
        <f t="shared" si="116"/>
        <v>1966</v>
      </c>
      <c r="L1892" t="s">
        <v>7</v>
      </c>
      <c r="M1892" t="s">
        <v>7</v>
      </c>
      <c r="N1892" t="str">
        <f t="shared" si="117"/>
        <v>R1014</v>
      </c>
      <c r="O1892" t="str">
        <f t="shared" si="118"/>
        <v>18-Aug-1966</v>
      </c>
      <c r="P1892" s="10">
        <v>24337</v>
      </c>
      <c r="Q1892" s="13">
        <v>22412.65</v>
      </c>
      <c r="R1892" s="10">
        <v>45085</v>
      </c>
      <c r="S1892" t="str">
        <f t="shared" si="119"/>
        <v>56</v>
      </c>
    </row>
    <row r="1893" spans="1:19" x14ac:dyDescent="0.3">
      <c r="A1893" t="s">
        <v>1918</v>
      </c>
      <c r="B1893">
        <v>1983</v>
      </c>
      <c r="C1893" t="s">
        <v>25</v>
      </c>
      <c r="D1893">
        <v>21</v>
      </c>
      <c r="E1893">
        <v>1</v>
      </c>
      <c r="F1893">
        <v>22462.04</v>
      </c>
      <c r="G1893" t="s">
        <v>7</v>
      </c>
      <c r="H1893" t="s">
        <v>11</v>
      </c>
      <c r="I1893" t="s">
        <v>160</v>
      </c>
      <c r="J1893" t="s">
        <v>25</v>
      </c>
      <c r="K1893">
        <f t="shared" si="116"/>
        <v>1983</v>
      </c>
      <c r="L1893" t="s">
        <v>7</v>
      </c>
      <c r="M1893" t="s">
        <v>11</v>
      </c>
      <c r="N1893" t="str">
        <f t="shared" si="117"/>
        <v>R1019</v>
      </c>
      <c r="O1893" t="str">
        <f t="shared" si="118"/>
        <v>21-Dec-1983</v>
      </c>
      <c r="P1893" s="10">
        <v>30671</v>
      </c>
      <c r="Q1893" s="13">
        <v>22462.04</v>
      </c>
      <c r="R1893" s="10">
        <v>45085</v>
      </c>
      <c r="S1893" t="str">
        <f t="shared" si="119"/>
        <v>39</v>
      </c>
    </row>
    <row r="1894" spans="1:19" x14ac:dyDescent="0.3">
      <c r="A1894" t="s">
        <v>1919</v>
      </c>
      <c r="B1894">
        <v>1979</v>
      </c>
      <c r="C1894" t="s">
        <v>10</v>
      </c>
      <c r="D1894">
        <v>14</v>
      </c>
      <c r="E1894">
        <v>2</v>
      </c>
      <c r="F1894">
        <v>22478.6</v>
      </c>
      <c r="G1894" t="s">
        <v>7</v>
      </c>
      <c r="H1894" t="s">
        <v>6</v>
      </c>
      <c r="I1894" t="s">
        <v>36</v>
      </c>
      <c r="J1894" t="s">
        <v>10</v>
      </c>
      <c r="K1894">
        <f t="shared" si="116"/>
        <v>1979</v>
      </c>
      <c r="L1894" t="s">
        <v>7</v>
      </c>
      <c r="M1894" t="s">
        <v>6</v>
      </c>
      <c r="N1894" t="str">
        <f t="shared" si="117"/>
        <v>R1011</v>
      </c>
      <c r="O1894" t="str">
        <f t="shared" si="118"/>
        <v>14-Nov-1979</v>
      </c>
      <c r="P1894" s="10">
        <v>29173</v>
      </c>
      <c r="Q1894" s="13">
        <v>22478.6</v>
      </c>
      <c r="R1894" s="10">
        <v>45085</v>
      </c>
      <c r="S1894" t="str">
        <f t="shared" si="119"/>
        <v>43</v>
      </c>
    </row>
    <row r="1895" spans="1:19" x14ac:dyDescent="0.3">
      <c r="A1895" t="s">
        <v>1920</v>
      </c>
      <c r="B1895">
        <v>2003</v>
      </c>
      <c r="C1895" t="s">
        <v>5</v>
      </c>
      <c r="D1895">
        <v>25</v>
      </c>
      <c r="E1895">
        <v>2</v>
      </c>
      <c r="F1895">
        <v>22493.66</v>
      </c>
      <c r="G1895" t="s">
        <v>6</v>
      </c>
      <c r="H1895" t="s">
        <v>11</v>
      </c>
      <c r="I1895" t="s">
        <v>18</v>
      </c>
      <c r="J1895" t="s">
        <v>5</v>
      </c>
      <c r="K1895">
        <f t="shared" si="116"/>
        <v>2003</v>
      </c>
      <c r="L1895" t="s">
        <v>6</v>
      </c>
      <c r="M1895" t="s">
        <v>11</v>
      </c>
      <c r="N1895" t="str">
        <f t="shared" si="117"/>
        <v>R1012</v>
      </c>
      <c r="O1895" t="str">
        <f t="shared" si="118"/>
        <v>25-Jul-2003</v>
      </c>
      <c r="P1895" s="10">
        <v>37827</v>
      </c>
      <c r="Q1895" s="13">
        <v>22493.66</v>
      </c>
      <c r="R1895" s="10">
        <v>45085</v>
      </c>
      <c r="S1895" t="str">
        <f t="shared" si="119"/>
        <v>19</v>
      </c>
    </row>
    <row r="1896" spans="1:19" x14ac:dyDescent="0.3">
      <c r="A1896" t="s">
        <v>1921</v>
      </c>
      <c r="B1896">
        <v>1970</v>
      </c>
      <c r="C1896" t="s">
        <v>10</v>
      </c>
      <c r="D1896">
        <v>9</v>
      </c>
      <c r="E1896">
        <v>0</v>
      </c>
      <c r="F1896">
        <v>23045.57</v>
      </c>
      <c r="G1896" t="s">
        <v>6</v>
      </c>
      <c r="H1896" t="s">
        <v>6</v>
      </c>
      <c r="I1896" t="s">
        <v>241</v>
      </c>
      <c r="J1896" t="s">
        <v>10</v>
      </c>
      <c r="K1896">
        <f t="shared" si="116"/>
        <v>1970</v>
      </c>
      <c r="L1896" t="s">
        <v>6</v>
      </c>
      <c r="M1896" t="s">
        <v>6</v>
      </c>
      <c r="N1896" t="str">
        <f t="shared" si="117"/>
        <v>R1024</v>
      </c>
      <c r="O1896" t="str">
        <f t="shared" si="118"/>
        <v>9-Nov-1970</v>
      </c>
      <c r="P1896" s="10">
        <v>25881</v>
      </c>
      <c r="Q1896" s="13">
        <v>23045.57</v>
      </c>
      <c r="R1896" s="10">
        <v>45085</v>
      </c>
      <c r="S1896" t="str">
        <f t="shared" si="119"/>
        <v>52</v>
      </c>
    </row>
    <row r="1897" spans="1:19" x14ac:dyDescent="0.3">
      <c r="A1897" t="s">
        <v>1922</v>
      </c>
      <c r="B1897">
        <v>1975</v>
      </c>
      <c r="C1897" t="s">
        <v>15</v>
      </c>
      <c r="D1897">
        <v>9</v>
      </c>
      <c r="E1897">
        <v>0</v>
      </c>
      <c r="F1897">
        <v>23065.42</v>
      </c>
      <c r="G1897" t="s">
        <v>6</v>
      </c>
      <c r="H1897" t="s">
        <v>6</v>
      </c>
      <c r="I1897" t="s">
        <v>8</v>
      </c>
      <c r="J1897" t="s">
        <v>15</v>
      </c>
      <c r="K1897">
        <f t="shared" si="116"/>
        <v>1975</v>
      </c>
      <c r="L1897" t="s">
        <v>6</v>
      </c>
      <c r="M1897" t="s">
        <v>6</v>
      </c>
      <c r="N1897" t="str">
        <f t="shared" si="117"/>
        <v>R1013</v>
      </c>
      <c r="O1897" t="str">
        <f t="shared" si="118"/>
        <v>9-Sep-1975</v>
      </c>
      <c r="P1897" s="10">
        <v>27646</v>
      </c>
      <c r="Q1897" s="13">
        <v>23065.42</v>
      </c>
      <c r="R1897" s="10">
        <v>45085</v>
      </c>
      <c r="S1897" t="str">
        <f t="shared" si="119"/>
        <v>47</v>
      </c>
    </row>
    <row r="1898" spans="1:19" x14ac:dyDescent="0.3">
      <c r="A1898" t="s">
        <v>1923</v>
      </c>
      <c r="B1898">
        <v>2003</v>
      </c>
      <c r="C1898" t="s">
        <v>25</v>
      </c>
      <c r="D1898">
        <v>14</v>
      </c>
      <c r="E1898">
        <v>0</v>
      </c>
      <c r="F1898">
        <v>23082.959999999999</v>
      </c>
      <c r="G1898" t="s">
        <v>6</v>
      </c>
      <c r="H1898" t="s">
        <v>6</v>
      </c>
      <c r="I1898" t="s">
        <v>36</v>
      </c>
      <c r="J1898" t="s">
        <v>25</v>
      </c>
      <c r="K1898">
        <f t="shared" si="116"/>
        <v>2003</v>
      </c>
      <c r="L1898" t="s">
        <v>6</v>
      </c>
      <c r="M1898" t="s">
        <v>6</v>
      </c>
      <c r="N1898" t="str">
        <f t="shared" si="117"/>
        <v>R1011</v>
      </c>
      <c r="O1898" t="str">
        <f t="shared" si="118"/>
        <v>14-Dec-2003</v>
      </c>
      <c r="P1898" s="10">
        <v>37969</v>
      </c>
      <c r="Q1898" s="13">
        <v>23082.959999999999</v>
      </c>
      <c r="R1898" s="10">
        <v>45085</v>
      </c>
      <c r="S1898" t="str">
        <f t="shared" si="119"/>
        <v>19</v>
      </c>
    </row>
    <row r="1899" spans="1:19" x14ac:dyDescent="0.3">
      <c r="A1899" t="s">
        <v>1924</v>
      </c>
      <c r="B1899">
        <v>1997</v>
      </c>
      <c r="C1899" t="s">
        <v>29</v>
      </c>
      <c r="D1899">
        <v>7</v>
      </c>
      <c r="E1899">
        <v>2</v>
      </c>
      <c r="F1899">
        <v>23241.47</v>
      </c>
      <c r="G1899" t="s">
        <v>6</v>
      </c>
      <c r="H1899" t="s">
        <v>7</v>
      </c>
      <c r="I1899" t="s">
        <v>164</v>
      </c>
      <c r="J1899" t="s">
        <v>29</v>
      </c>
      <c r="K1899">
        <f t="shared" si="116"/>
        <v>1997</v>
      </c>
      <c r="L1899" t="s">
        <v>6</v>
      </c>
      <c r="M1899" t="s">
        <v>7</v>
      </c>
      <c r="N1899" t="str">
        <f t="shared" si="117"/>
        <v>R1018</v>
      </c>
      <c r="O1899" t="str">
        <f t="shared" si="118"/>
        <v>7-Aug-1997</v>
      </c>
      <c r="P1899" s="10">
        <v>35649</v>
      </c>
      <c r="Q1899" s="13">
        <v>23241.47</v>
      </c>
      <c r="R1899" s="10">
        <v>45085</v>
      </c>
      <c r="S1899" t="str">
        <f t="shared" si="119"/>
        <v>25</v>
      </c>
    </row>
    <row r="1900" spans="1:19" x14ac:dyDescent="0.3">
      <c r="A1900" t="s">
        <v>1925</v>
      </c>
      <c r="B1900">
        <v>1969</v>
      </c>
      <c r="C1900" t="s">
        <v>10</v>
      </c>
      <c r="D1900">
        <v>14</v>
      </c>
      <c r="E1900">
        <v>1</v>
      </c>
      <c r="F1900">
        <v>23244.79</v>
      </c>
      <c r="G1900" t="s">
        <v>6</v>
      </c>
      <c r="H1900" t="s">
        <v>7</v>
      </c>
      <c r="I1900" t="s">
        <v>8</v>
      </c>
      <c r="J1900" t="s">
        <v>10</v>
      </c>
      <c r="K1900">
        <f t="shared" si="116"/>
        <v>1969</v>
      </c>
      <c r="L1900" t="s">
        <v>6</v>
      </c>
      <c r="M1900" t="s">
        <v>7</v>
      </c>
      <c r="N1900" t="str">
        <f t="shared" si="117"/>
        <v>R1013</v>
      </c>
      <c r="O1900" t="str">
        <f t="shared" si="118"/>
        <v>14-Nov-1969</v>
      </c>
      <c r="P1900" s="10">
        <v>25521</v>
      </c>
      <c r="Q1900" s="13">
        <v>23244.79</v>
      </c>
      <c r="R1900" s="10">
        <v>45085</v>
      </c>
      <c r="S1900" t="str">
        <f t="shared" si="119"/>
        <v>53</v>
      </c>
    </row>
    <row r="1901" spans="1:19" x14ac:dyDescent="0.3">
      <c r="A1901" t="s">
        <v>1926</v>
      </c>
      <c r="B1901">
        <v>1994</v>
      </c>
      <c r="C1901" t="s">
        <v>31</v>
      </c>
      <c r="D1901">
        <v>3</v>
      </c>
      <c r="E1901">
        <v>1</v>
      </c>
      <c r="F1901">
        <v>23288.93</v>
      </c>
      <c r="G1901" t="s">
        <v>6</v>
      </c>
      <c r="H1901" t="s">
        <v>7</v>
      </c>
      <c r="I1901" t="s">
        <v>241</v>
      </c>
      <c r="J1901" t="s">
        <v>31</v>
      </c>
      <c r="K1901">
        <f t="shared" si="116"/>
        <v>1994</v>
      </c>
      <c r="L1901" t="s">
        <v>6</v>
      </c>
      <c r="M1901" t="s">
        <v>7</v>
      </c>
      <c r="N1901" t="str">
        <f t="shared" si="117"/>
        <v>R1024</v>
      </c>
      <c r="O1901" t="str">
        <f t="shared" si="118"/>
        <v>3-Oct-1994</v>
      </c>
      <c r="P1901" s="10">
        <v>34610</v>
      </c>
      <c r="Q1901" s="13">
        <v>23288.93</v>
      </c>
      <c r="R1901" s="10">
        <v>45085</v>
      </c>
      <c r="S1901" t="str">
        <f t="shared" si="119"/>
        <v>28</v>
      </c>
    </row>
    <row r="1902" spans="1:19" x14ac:dyDescent="0.3">
      <c r="A1902" t="s">
        <v>1927</v>
      </c>
      <c r="B1902">
        <v>1973</v>
      </c>
      <c r="C1902" t="s">
        <v>31</v>
      </c>
      <c r="D1902">
        <v>22</v>
      </c>
      <c r="E1902">
        <v>2</v>
      </c>
      <c r="F1902">
        <v>23306.55</v>
      </c>
      <c r="G1902" t="s">
        <v>6</v>
      </c>
      <c r="H1902" t="s">
        <v>6</v>
      </c>
      <c r="I1902" t="s">
        <v>36</v>
      </c>
      <c r="J1902" t="s">
        <v>31</v>
      </c>
      <c r="K1902">
        <f t="shared" si="116"/>
        <v>1973</v>
      </c>
      <c r="L1902" t="s">
        <v>6</v>
      </c>
      <c r="M1902" t="s">
        <v>6</v>
      </c>
      <c r="N1902" t="str">
        <f t="shared" si="117"/>
        <v>R1011</v>
      </c>
      <c r="O1902" t="str">
        <f t="shared" si="118"/>
        <v>22-Oct-1973</v>
      </c>
      <c r="P1902" s="10">
        <v>26959</v>
      </c>
      <c r="Q1902" s="13">
        <v>23306.55</v>
      </c>
      <c r="R1902" s="10">
        <v>45085</v>
      </c>
      <c r="S1902" t="str">
        <f t="shared" si="119"/>
        <v>49</v>
      </c>
    </row>
    <row r="1903" spans="1:19" x14ac:dyDescent="0.3">
      <c r="A1903" t="s">
        <v>1928</v>
      </c>
      <c r="B1903">
        <v>1975</v>
      </c>
      <c r="C1903" t="s">
        <v>10</v>
      </c>
      <c r="D1903">
        <v>13</v>
      </c>
      <c r="E1903">
        <v>1</v>
      </c>
      <c r="F1903">
        <v>23401.31</v>
      </c>
      <c r="G1903" t="s">
        <v>6</v>
      </c>
      <c r="H1903" t="s">
        <v>7</v>
      </c>
      <c r="I1903" t="s">
        <v>241</v>
      </c>
      <c r="J1903" t="s">
        <v>10</v>
      </c>
      <c r="K1903">
        <f t="shared" si="116"/>
        <v>1975</v>
      </c>
      <c r="L1903" t="s">
        <v>6</v>
      </c>
      <c r="M1903" t="s">
        <v>7</v>
      </c>
      <c r="N1903" t="str">
        <f t="shared" si="117"/>
        <v>R1024</v>
      </c>
      <c r="O1903" t="str">
        <f t="shared" si="118"/>
        <v>13-Nov-1975</v>
      </c>
      <c r="P1903" s="10">
        <v>27711</v>
      </c>
      <c r="Q1903" s="13">
        <v>23401.31</v>
      </c>
      <c r="R1903" s="10">
        <v>45085</v>
      </c>
      <c r="S1903" t="str">
        <f t="shared" si="119"/>
        <v>47</v>
      </c>
    </row>
    <row r="1904" spans="1:19" x14ac:dyDescent="0.3">
      <c r="A1904" t="s">
        <v>1929</v>
      </c>
      <c r="B1904">
        <v>1983</v>
      </c>
      <c r="C1904" t="s">
        <v>29</v>
      </c>
      <c r="D1904">
        <v>26</v>
      </c>
      <c r="E1904">
        <v>2</v>
      </c>
      <c r="F1904">
        <v>23563.02</v>
      </c>
      <c r="G1904" t="s">
        <v>6</v>
      </c>
      <c r="H1904" t="s">
        <v>6</v>
      </c>
      <c r="I1904" t="s">
        <v>8</v>
      </c>
      <c r="J1904" t="s">
        <v>29</v>
      </c>
      <c r="K1904">
        <f t="shared" si="116"/>
        <v>1983</v>
      </c>
      <c r="L1904" t="s">
        <v>6</v>
      </c>
      <c r="M1904" t="s">
        <v>6</v>
      </c>
      <c r="N1904" t="str">
        <f t="shared" si="117"/>
        <v>R1013</v>
      </c>
      <c r="O1904" t="str">
        <f t="shared" si="118"/>
        <v>26-Aug-1983</v>
      </c>
      <c r="P1904" s="10">
        <v>30554</v>
      </c>
      <c r="Q1904" s="13">
        <v>23563.02</v>
      </c>
      <c r="R1904" s="10">
        <v>45085</v>
      </c>
      <c r="S1904" t="str">
        <f t="shared" si="119"/>
        <v>39</v>
      </c>
    </row>
    <row r="1905" spans="1:19" x14ac:dyDescent="0.3">
      <c r="A1905" t="s">
        <v>1930</v>
      </c>
      <c r="B1905">
        <v>1974</v>
      </c>
      <c r="C1905" t="s">
        <v>13</v>
      </c>
      <c r="D1905">
        <v>2</v>
      </c>
      <c r="E1905">
        <v>1</v>
      </c>
      <c r="F1905">
        <v>23568.27</v>
      </c>
      <c r="G1905" t="s">
        <v>6</v>
      </c>
      <c r="H1905" t="s">
        <v>6</v>
      </c>
      <c r="I1905" t="s">
        <v>36</v>
      </c>
      <c r="J1905" t="s">
        <v>13</v>
      </c>
      <c r="K1905">
        <f t="shared" si="116"/>
        <v>1974</v>
      </c>
      <c r="L1905" t="s">
        <v>6</v>
      </c>
      <c r="M1905" t="s">
        <v>6</v>
      </c>
      <c r="N1905" t="str">
        <f t="shared" si="117"/>
        <v>R1011</v>
      </c>
      <c r="O1905" t="str">
        <f t="shared" si="118"/>
        <v>2-Jun-1974</v>
      </c>
      <c r="P1905" s="10">
        <v>27182</v>
      </c>
      <c r="Q1905" s="13">
        <v>23568.27</v>
      </c>
      <c r="R1905" s="10">
        <v>45085</v>
      </c>
      <c r="S1905" t="str">
        <f t="shared" si="119"/>
        <v>49</v>
      </c>
    </row>
    <row r="1906" spans="1:19" x14ac:dyDescent="0.3">
      <c r="A1906" t="s">
        <v>1931</v>
      </c>
      <c r="B1906">
        <v>1973</v>
      </c>
      <c r="C1906" t="s">
        <v>13</v>
      </c>
      <c r="D1906">
        <v>27</v>
      </c>
      <c r="E1906">
        <v>2</v>
      </c>
      <c r="F1906">
        <v>23807.24</v>
      </c>
      <c r="G1906" t="s">
        <v>6</v>
      </c>
      <c r="H1906" t="s">
        <v>7</v>
      </c>
      <c r="I1906" t="s">
        <v>18</v>
      </c>
      <c r="J1906" t="s">
        <v>13</v>
      </c>
      <c r="K1906">
        <f t="shared" si="116"/>
        <v>1973</v>
      </c>
      <c r="L1906" t="s">
        <v>6</v>
      </c>
      <c r="M1906" t="s">
        <v>7</v>
      </c>
      <c r="N1906" t="str">
        <f t="shared" si="117"/>
        <v>R1012</v>
      </c>
      <c r="O1906" t="str">
        <f t="shared" si="118"/>
        <v>27-Jun-1973</v>
      </c>
      <c r="P1906" s="10">
        <v>26842</v>
      </c>
      <c r="Q1906" s="13">
        <v>23807.24</v>
      </c>
      <c r="R1906" s="10">
        <v>45085</v>
      </c>
      <c r="S1906" t="str">
        <f t="shared" si="119"/>
        <v>49</v>
      </c>
    </row>
    <row r="1907" spans="1:19" x14ac:dyDescent="0.3">
      <c r="A1907" t="s">
        <v>1932</v>
      </c>
      <c r="B1907">
        <v>1970</v>
      </c>
      <c r="C1907" t="s">
        <v>29</v>
      </c>
      <c r="D1907">
        <v>8</v>
      </c>
      <c r="E1907">
        <v>1</v>
      </c>
      <c r="F1907">
        <v>23887.66</v>
      </c>
      <c r="G1907" t="s">
        <v>6</v>
      </c>
      <c r="H1907" t="s">
        <v>7</v>
      </c>
      <c r="I1907" t="s">
        <v>18</v>
      </c>
      <c r="J1907" t="s">
        <v>29</v>
      </c>
      <c r="K1907">
        <f t="shared" si="116"/>
        <v>1970</v>
      </c>
      <c r="L1907" t="s">
        <v>6</v>
      </c>
      <c r="M1907" t="s">
        <v>7</v>
      </c>
      <c r="N1907" t="str">
        <f t="shared" si="117"/>
        <v>R1012</v>
      </c>
      <c r="O1907" t="str">
        <f t="shared" si="118"/>
        <v>8-Aug-1970</v>
      </c>
      <c r="P1907" s="10">
        <v>25788</v>
      </c>
      <c r="Q1907" s="13">
        <v>23887.66</v>
      </c>
      <c r="R1907" s="10">
        <v>45085</v>
      </c>
      <c r="S1907" t="str">
        <f t="shared" si="119"/>
        <v>52</v>
      </c>
    </row>
    <row r="1908" spans="1:19" x14ac:dyDescent="0.3">
      <c r="A1908" t="s">
        <v>1933</v>
      </c>
      <c r="B1908">
        <v>1971</v>
      </c>
      <c r="C1908" t="s">
        <v>5</v>
      </c>
      <c r="D1908">
        <v>10</v>
      </c>
      <c r="E1908">
        <v>2</v>
      </c>
      <c r="F1908">
        <v>23967.38</v>
      </c>
      <c r="G1908" t="s">
        <v>6</v>
      </c>
      <c r="H1908" t="s">
        <v>6</v>
      </c>
      <c r="I1908" t="s">
        <v>18</v>
      </c>
      <c r="J1908" t="s">
        <v>5</v>
      </c>
      <c r="K1908">
        <f t="shared" si="116"/>
        <v>1971</v>
      </c>
      <c r="L1908" t="s">
        <v>6</v>
      </c>
      <c r="M1908" t="s">
        <v>6</v>
      </c>
      <c r="N1908" t="str">
        <f t="shared" si="117"/>
        <v>R1012</v>
      </c>
      <c r="O1908" t="str">
        <f t="shared" si="118"/>
        <v>10-Jul-1971</v>
      </c>
      <c r="P1908" s="10">
        <v>26124</v>
      </c>
      <c r="Q1908" s="13">
        <v>23967.38</v>
      </c>
      <c r="R1908" s="10">
        <v>45085</v>
      </c>
      <c r="S1908" t="str">
        <f t="shared" si="119"/>
        <v>51</v>
      </c>
    </row>
    <row r="1909" spans="1:19" x14ac:dyDescent="0.3">
      <c r="A1909" t="s">
        <v>1934</v>
      </c>
      <c r="B1909">
        <v>2003</v>
      </c>
      <c r="C1909" t="s">
        <v>25</v>
      </c>
      <c r="D1909">
        <v>30</v>
      </c>
      <c r="E1909">
        <v>2</v>
      </c>
      <c r="F1909">
        <v>24059.68</v>
      </c>
      <c r="G1909" t="s">
        <v>6</v>
      </c>
      <c r="H1909" t="s">
        <v>6</v>
      </c>
      <c r="I1909" t="s">
        <v>18</v>
      </c>
      <c r="J1909" t="s">
        <v>25</v>
      </c>
      <c r="K1909">
        <f t="shared" si="116"/>
        <v>2003</v>
      </c>
      <c r="L1909" t="s">
        <v>6</v>
      </c>
      <c r="M1909" t="s">
        <v>6</v>
      </c>
      <c r="N1909" t="str">
        <f t="shared" si="117"/>
        <v>R1012</v>
      </c>
      <c r="O1909" t="str">
        <f t="shared" si="118"/>
        <v>30-Dec-2003</v>
      </c>
      <c r="P1909" s="10">
        <v>37985</v>
      </c>
      <c r="Q1909" s="13">
        <v>24059.68</v>
      </c>
      <c r="R1909" s="10">
        <v>45085</v>
      </c>
      <c r="S1909" t="str">
        <f t="shared" si="119"/>
        <v>19</v>
      </c>
    </row>
    <row r="1910" spans="1:19" x14ac:dyDescent="0.3">
      <c r="A1910" t="s">
        <v>1935</v>
      </c>
      <c r="B1910">
        <v>1973</v>
      </c>
      <c r="C1910" t="s">
        <v>13</v>
      </c>
      <c r="D1910">
        <v>13</v>
      </c>
      <c r="E1910">
        <v>3</v>
      </c>
      <c r="F1910">
        <v>24106.91</v>
      </c>
      <c r="G1910" t="s">
        <v>6</v>
      </c>
      <c r="H1910" t="s">
        <v>6</v>
      </c>
      <c r="I1910" t="s">
        <v>241</v>
      </c>
      <c r="J1910" t="s">
        <v>13</v>
      </c>
      <c r="K1910">
        <f t="shared" si="116"/>
        <v>1973</v>
      </c>
      <c r="L1910" t="s">
        <v>6</v>
      </c>
      <c r="M1910" t="s">
        <v>6</v>
      </c>
      <c r="N1910" t="str">
        <f t="shared" si="117"/>
        <v>R1024</v>
      </c>
      <c r="O1910" t="str">
        <f t="shared" si="118"/>
        <v>13-Jun-1973</v>
      </c>
      <c r="P1910" s="10">
        <v>26828</v>
      </c>
      <c r="Q1910" s="13">
        <v>24106.91</v>
      </c>
      <c r="R1910" s="10">
        <v>45085</v>
      </c>
      <c r="S1910" t="str">
        <f t="shared" si="119"/>
        <v>49</v>
      </c>
    </row>
    <row r="1911" spans="1:19" x14ac:dyDescent="0.3">
      <c r="A1911" t="s">
        <v>1936</v>
      </c>
      <c r="B1911">
        <v>1974</v>
      </c>
      <c r="C1911" t="s">
        <v>15</v>
      </c>
      <c r="D1911">
        <v>10</v>
      </c>
      <c r="E1911">
        <v>3</v>
      </c>
      <c r="F1911">
        <v>24180.93</v>
      </c>
      <c r="G1911" t="s">
        <v>6</v>
      </c>
      <c r="H1911" t="s">
        <v>11</v>
      </c>
      <c r="I1911" t="s">
        <v>8</v>
      </c>
      <c r="J1911" t="s">
        <v>15</v>
      </c>
      <c r="K1911">
        <f t="shared" si="116"/>
        <v>1974</v>
      </c>
      <c r="L1911" t="s">
        <v>6</v>
      </c>
      <c r="M1911" t="s">
        <v>11</v>
      </c>
      <c r="N1911" t="str">
        <f t="shared" si="117"/>
        <v>R1013</v>
      </c>
      <c r="O1911" t="str">
        <f t="shared" si="118"/>
        <v>10-Sep-1974</v>
      </c>
      <c r="P1911" s="10">
        <v>27282</v>
      </c>
      <c r="Q1911" s="13">
        <v>24180.93</v>
      </c>
      <c r="R1911" s="10">
        <v>45085</v>
      </c>
      <c r="S1911" t="str">
        <f t="shared" si="119"/>
        <v>48</v>
      </c>
    </row>
    <row r="1912" spans="1:19" x14ac:dyDescent="0.3">
      <c r="A1912" t="s">
        <v>1937</v>
      </c>
      <c r="B1912">
        <v>1964</v>
      </c>
      <c r="C1912" t="s">
        <v>25</v>
      </c>
      <c r="D1912">
        <v>16</v>
      </c>
      <c r="E1912">
        <v>0</v>
      </c>
      <c r="F1912">
        <v>24227.34</v>
      </c>
      <c r="G1912" t="s">
        <v>6</v>
      </c>
      <c r="H1912" t="s">
        <v>11</v>
      </c>
      <c r="I1912" t="s">
        <v>8</v>
      </c>
      <c r="J1912" t="s">
        <v>25</v>
      </c>
      <c r="K1912">
        <f t="shared" si="116"/>
        <v>1964</v>
      </c>
      <c r="L1912" t="s">
        <v>6</v>
      </c>
      <c r="M1912" t="s">
        <v>11</v>
      </c>
      <c r="N1912" t="str">
        <f t="shared" si="117"/>
        <v>R1013</v>
      </c>
      <c r="O1912" t="str">
        <f t="shared" si="118"/>
        <v>16-Dec-1964</v>
      </c>
      <c r="P1912" s="10">
        <v>23727</v>
      </c>
      <c r="Q1912" s="13">
        <v>24227.34</v>
      </c>
      <c r="R1912" s="10">
        <v>45085</v>
      </c>
      <c r="S1912" t="str">
        <f t="shared" si="119"/>
        <v>58</v>
      </c>
    </row>
    <row r="1913" spans="1:19" x14ac:dyDescent="0.3">
      <c r="A1913" t="s">
        <v>1938</v>
      </c>
      <c r="B1913">
        <v>2004</v>
      </c>
      <c r="C1913" t="s">
        <v>29</v>
      </c>
      <c r="D1913">
        <v>3</v>
      </c>
      <c r="E1913">
        <v>0</v>
      </c>
      <c r="F1913">
        <v>24294.02</v>
      </c>
      <c r="G1913" t="s">
        <v>6</v>
      </c>
      <c r="H1913" t="s">
        <v>11</v>
      </c>
      <c r="I1913" t="s">
        <v>36</v>
      </c>
      <c r="J1913" t="s">
        <v>29</v>
      </c>
      <c r="K1913">
        <f t="shared" si="116"/>
        <v>2004</v>
      </c>
      <c r="L1913" t="s">
        <v>6</v>
      </c>
      <c r="M1913" t="s">
        <v>11</v>
      </c>
      <c r="N1913" t="str">
        <f t="shared" si="117"/>
        <v>R1011</v>
      </c>
      <c r="O1913" t="str">
        <f t="shared" si="118"/>
        <v>3-Aug-2004</v>
      </c>
      <c r="P1913" s="10">
        <v>38202</v>
      </c>
      <c r="Q1913" s="13">
        <v>24294.02</v>
      </c>
      <c r="R1913" s="10">
        <v>45085</v>
      </c>
      <c r="S1913" t="str">
        <f t="shared" si="119"/>
        <v>18</v>
      </c>
    </row>
    <row r="1914" spans="1:19" x14ac:dyDescent="0.3">
      <c r="A1914" t="s">
        <v>1939</v>
      </c>
      <c r="B1914">
        <v>1999</v>
      </c>
      <c r="C1914" t="s">
        <v>31</v>
      </c>
      <c r="D1914">
        <v>7</v>
      </c>
      <c r="E1914">
        <v>0</v>
      </c>
      <c r="F1914">
        <v>24387.74</v>
      </c>
      <c r="G1914" t="s">
        <v>6</v>
      </c>
      <c r="H1914" t="s">
        <v>11</v>
      </c>
      <c r="I1914" t="s">
        <v>36</v>
      </c>
      <c r="J1914" t="s">
        <v>31</v>
      </c>
      <c r="K1914">
        <f t="shared" si="116"/>
        <v>1999</v>
      </c>
      <c r="L1914" t="s">
        <v>6</v>
      </c>
      <c r="M1914" t="s">
        <v>11</v>
      </c>
      <c r="N1914" t="str">
        <f t="shared" si="117"/>
        <v>R1011</v>
      </c>
      <c r="O1914" t="str">
        <f t="shared" si="118"/>
        <v>7-Oct-1999</v>
      </c>
      <c r="P1914" s="10">
        <v>36440</v>
      </c>
      <c r="Q1914" s="13">
        <v>24387.74</v>
      </c>
      <c r="R1914" s="10">
        <v>45085</v>
      </c>
      <c r="S1914" t="str">
        <f t="shared" si="119"/>
        <v>23</v>
      </c>
    </row>
    <row r="1915" spans="1:19" x14ac:dyDescent="0.3">
      <c r="A1915" t="s">
        <v>1940</v>
      </c>
      <c r="B1915">
        <v>1970</v>
      </c>
      <c r="C1915" t="s">
        <v>10</v>
      </c>
      <c r="D1915">
        <v>30</v>
      </c>
      <c r="E1915">
        <v>0</v>
      </c>
      <c r="F1915">
        <v>24393.62</v>
      </c>
      <c r="G1915" t="s">
        <v>6</v>
      </c>
      <c r="H1915" t="s">
        <v>7</v>
      </c>
      <c r="I1915" t="s">
        <v>18</v>
      </c>
      <c r="J1915" t="s">
        <v>10</v>
      </c>
      <c r="K1915">
        <f t="shared" si="116"/>
        <v>1970</v>
      </c>
      <c r="L1915" t="s">
        <v>6</v>
      </c>
      <c r="M1915" t="s">
        <v>7</v>
      </c>
      <c r="N1915" t="str">
        <f t="shared" si="117"/>
        <v>R1012</v>
      </c>
      <c r="O1915" t="str">
        <f t="shared" si="118"/>
        <v>30-Nov-1970</v>
      </c>
      <c r="P1915" s="10">
        <v>25902</v>
      </c>
      <c r="Q1915" s="13">
        <v>24393.62</v>
      </c>
      <c r="R1915" s="10">
        <v>45085</v>
      </c>
      <c r="S1915" t="str">
        <f t="shared" si="119"/>
        <v>52</v>
      </c>
    </row>
    <row r="1916" spans="1:19" x14ac:dyDescent="0.3">
      <c r="A1916" t="s">
        <v>1941</v>
      </c>
      <c r="B1916">
        <v>1968</v>
      </c>
      <c r="C1916" t="s">
        <v>5</v>
      </c>
      <c r="D1916">
        <v>6</v>
      </c>
      <c r="E1916">
        <v>0</v>
      </c>
      <c r="F1916">
        <v>24476.48</v>
      </c>
      <c r="G1916" t="s">
        <v>6</v>
      </c>
      <c r="H1916" t="s">
        <v>6</v>
      </c>
      <c r="I1916" t="s">
        <v>18</v>
      </c>
      <c r="J1916" t="s">
        <v>5</v>
      </c>
      <c r="K1916">
        <f t="shared" si="116"/>
        <v>1968</v>
      </c>
      <c r="L1916" t="s">
        <v>6</v>
      </c>
      <c r="M1916" t="s">
        <v>6</v>
      </c>
      <c r="N1916" t="str">
        <f t="shared" si="117"/>
        <v>R1012</v>
      </c>
      <c r="O1916" t="str">
        <f t="shared" si="118"/>
        <v>6-Jul-1968</v>
      </c>
      <c r="P1916" s="10">
        <v>25025</v>
      </c>
      <c r="Q1916" s="13">
        <v>24476.48</v>
      </c>
      <c r="R1916" s="10">
        <v>45085</v>
      </c>
      <c r="S1916" t="str">
        <f t="shared" si="119"/>
        <v>54</v>
      </c>
    </row>
    <row r="1917" spans="1:19" x14ac:dyDescent="0.3">
      <c r="A1917" t="s">
        <v>1942</v>
      </c>
      <c r="B1917">
        <v>1961</v>
      </c>
      <c r="C1917" t="s">
        <v>31</v>
      </c>
      <c r="D1917">
        <v>21</v>
      </c>
      <c r="E1917">
        <v>0</v>
      </c>
      <c r="F1917">
        <v>24513.09</v>
      </c>
      <c r="G1917" t="s">
        <v>6</v>
      </c>
      <c r="H1917" t="s">
        <v>6</v>
      </c>
      <c r="I1917" t="s">
        <v>8</v>
      </c>
      <c r="J1917" t="s">
        <v>31</v>
      </c>
      <c r="K1917">
        <f t="shared" si="116"/>
        <v>1961</v>
      </c>
      <c r="L1917" t="s">
        <v>6</v>
      </c>
      <c r="M1917" t="s">
        <v>6</v>
      </c>
      <c r="N1917" t="str">
        <f t="shared" si="117"/>
        <v>R1013</v>
      </c>
      <c r="O1917" t="str">
        <f t="shared" si="118"/>
        <v>21-Oct-1961</v>
      </c>
      <c r="P1917" s="10">
        <v>22575</v>
      </c>
      <c r="Q1917" s="13">
        <v>24513.09</v>
      </c>
      <c r="R1917" s="10">
        <v>45085</v>
      </c>
      <c r="S1917" t="str">
        <f t="shared" si="119"/>
        <v>61</v>
      </c>
    </row>
    <row r="1918" spans="1:19" x14ac:dyDescent="0.3">
      <c r="A1918" t="s">
        <v>1943</v>
      </c>
      <c r="B1918">
        <v>1972</v>
      </c>
      <c r="C1918" t="s">
        <v>15</v>
      </c>
      <c r="D1918">
        <v>14</v>
      </c>
      <c r="E1918">
        <v>1</v>
      </c>
      <c r="F1918">
        <v>24520.26</v>
      </c>
      <c r="G1918" t="s">
        <v>6</v>
      </c>
      <c r="H1918" t="s">
        <v>7</v>
      </c>
      <c r="I1918" t="s">
        <v>36</v>
      </c>
      <c r="J1918" t="s">
        <v>15</v>
      </c>
      <c r="K1918">
        <f t="shared" si="116"/>
        <v>1972</v>
      </c>
      <c r="L1918" t="s">
        <v>6</v>
      </c>
      <c r="M1918" t="s">
        <v>7</v>
      </c>
      <c r="N1918" t="str">
        <f t="shared" si="117"/>
        <v>R1011</v>
      </c>
      <c r="O1918" t="str">
        <f t="shared" si="118"/>
        <v>14-Sep-1972</v>
      </c>
      <c r="P1918" s="10">
        <v>26556</v>
      </c>
      <c r="Q1918" s="13">
        <v>24520.26</v>
      </c>
      <c r="R1918" s="10">
        <v>45085</v>
      </c>
      <c r="S1918" t="str">
        <f t="shared" si="119"/>
        <v>50</v>
      </c>
    </row>
    <row r="1919" spans="1:19" x14ac:dyDescent="0.3">
      <c r="A1919" t="s">
        <v>1944</v>
      </c>
      <c r="B1919">
        <v>1975</v>
      </c>
      <c r="C1919" t="s">
        <v>13</v>
      </c>
      <c r="D1919">
        <v>13</v>
      </c>
      <c r="E1919">
        <v>2</v>
      </c>
      <c r="F1919">
        <v>24535.7</v>
      </c>
      <c r="G1919" t="s">
        <v>6</v>
      </c>
      <c r="H1919" t="s">
        <v>6</v>
      </c>
      <c r="I1919" t="s">
        <v>18</v>
      </c>
      <c r="J1919" t="s">
        <v>13</v>
      </c>
      <c r="K1919">
        <f t="shared" si="116"/>
        <v>1975</v>
      </c>
      <c r="L1919" t="s">
        <v>6</v>
      </c>
      <c r="M1919" t="s">
        <v>6</v>
      </c>
      <c r="N1919" t="str">
        <f t="shared" si="117"/>
        <v>R1012</v>
      </c>
      <c r="O1919" t="str">
        <f t="shared" si="118"/>
        <v>13-Jun-1975</v>
      </c>
      <c r="P1919" s="10">
        <v>27558</v>
      </c>
      <c r="Q1919" s="13">
        <v>24535.7</v>
      </c>
      <c r="R1919" s="10">
        <v>45085</v>
      </c>
      <c r="S1919" t="str">
        <f t="shared" si="119"/>
        <v>47</v>
      </c>
    </row>
    <row r="1920" spans="1:19" x14ac:dyDescent="0.3">
      <c r="A1920" t="s">
        <v>1945</v>
      </c>
      <c r="B1920">
        <v>1976</v>
      </c>
      <c r="C1920" t="s">
        <v>31</v>
      </c>
      <c r="D1920">
        <v>12</v>
      </c>
      <c r="E1920">
        <v>0</v>
      </c>
      <c r="F1920">
        <v>24603.05</v>
      </c>
      <c r="G1920" t="s">
        <v>6</v>
      </c>
      <c r="H1920" t="s">
        <v>6</v>
      </c>
      <c r="I1920" t="s">
        <v>36</v>
      </c>
      <c r="J1920" t="s">
        <v>31</v>
      </c>
      <c r="K1920">
        <f t="shared" si="116"/>
        <v>1976</v>
      </c>
      <c r="L1920" t="s">
        <v>6</v>
      </c>
      <c r="M1920" t="s">
        <v>6</v>
      </c>
      <c r="N1920" t="str">
        <f t="shared" si="117"/>
        <v>R1011</v>
      </c>
      <c r="O1920" t="str">
        <f t="shared" si="118"/>
        <v>12-Oct-1976</v>
      </c>
      <c r="P1920" s="10">
        <v>28045</v>
      </c>
      <c r="Q1920" s="13">
        <v>24603.05</v>
      </c>
      <c r="R1920" s="10">
        <v>45085</v>
      </c>
      <c r="S1920" t="str">
        <f t="shared" si="119"/>
        <v>46</v>
      </c>
    </row>
    <row r="1921" spans="1:19" x14ac:dyDescent="0.3">
      <c r="A1921" t="s">
        <v>1946</v>
      </c>
      <c r="B1921">
        <v>1970</v>
      </c>
      <c r="C1921" t="s">
        <v>13</v>
      </c>
      <c r="D1921">
        <v>12</v>
      </c>
      <c r="E1921">
        <v>2</v>
      </c>
      <c r="F1921">
        <v>24667.42</v>
      </c>
      <c r="G1921" t="s">
        <v>6</v>
      </c>
      <c r="H1921" t="s">
        <v>7</v>
      </c>
      <c r="I1921" t="s">
        <v>8</v>
      </c>
      <c r="J1921" t="s">
        <v>13</v>
      </c>
      <c r="K1921">
        <f t="shared" si="116"/>
        <v>1970</v>
      </c>
      <c r="L1921" t="s">
        <v>6</v>
      </c>
      <c r="M1921" t="s">
        <v>7</v>
      </c>
      <c r="N1921" t="str">
        <f t="shared" si="117"/>
        <v>R1013</v>
      </c>
      <c r="O1921" t="str">
        <f t="shared" si="118"/>
        <v>12-Jun-1970</v>
      </c>
      <c r="P1921" s="10">
        <v>25731</v>
      </c>
      <c r="Q1921" s="13">
        <v>24667.42</v>
      </c>
      <c r="R1921" s="10">
        <v>45085</v>
      </c>
      <c r="S1921" t="str">
        <f t="shared" si="119"/>
        <v>52</v>
      </c>
    </row>
    <row r="1922" spans="1:19" x14ac:dyDescent="0.3">
      <c r="A1922" t="s">
        <v>1947</v>
      </c>
      <c r="B1922">
        <v>1996</v>
      </c>
      <c r="C1922" t="s">
        <v>29</v>
      </c>
      <c r="D1922">
        <v>28</v>
      </c>
      <c r="E1922">
        <v>4</v>
      </c>
      <c r="F1922">
        <v>24671.66</v>
      </c>
      <c r="G1922" t="s">
        <v>6</v>
      </c>
      <c r="H1922" t="s">
        <v>11</v>
      </c>
      <c r="I1922" t="s">
        <v>241</v>
      </c>
      <c r="J1922" t="s">
        <v>29</v>
      </c>
      <c r="K1922">
        <f t="shared" si="116"/>
        <v>1996</v>
      </c>
      <c r="L1922" t="s">
        <v>6</v>
      </c>
      <c r="M1922" t="s">
        <v>11</v>
      </c>
      <c r="N1922" t="str">
        <f t="shared" si="117"/>
        <v>R1024</v>
      </c>
      <c r="O1922" t="str">
        <f t="shared" si="118"/>
        <v>28-Aug-1996</v>
      </c>
      <c r="P1922" s="10">
        <v>35305</v>
      </c>
      <c r="Q1922" s="13">
        <v>24671.66</v>
      </c>
      <c r="R1922" s="10">
        <v>45085</v>
      </c>
      <c r="S1922" t="str">
        <f t="shared" si="119"/>
        <v>26</v>
      </c>
    </row>
    <row r="1923" spans="1:19" x14ac:dyDescent="0.3">
      <c r="A1923" t="s">
        <v>1948</v>
      </c>
      <c r="B1923">
        <v>1992</v>
      </c>
      <c r="C1923" t="s">
        <v>31</v>
      </c>
      <c r="D1923">
        <v>11</v>
      </c>
      <c r="E1923">
        <v>0</v>
      </c>
      <c r="F1923">
        <v>24795.040000000001</v>
      </c>
      <c r="G1923" t="s">
        <v>6</v>
      </c>
      <c r="H1923" t="s">
        <v>7</v>
      </c>
      <c r="I1923" t="s">
        <v>36</v>
      </c>
      <c r="J1923" t="s">
        <v>31</v>
      </c>
      <c r="K1923">
        <f t="shared" ref="K1923:K1986" si="120">INT(IF(ISBLANK(B1923),AVERAGE($B$2:$B$2344),B1923))</f>
        <v>1992</v>
      </c>
      <c r="L1923" t="s">
        <v>6</v>
      </c>
      <c r="M1923" t="s">
        <v>7</v>
      </c>
      <c r="N1923" t="str">
        <f t="shared" ref="N1923:N1986" si="121">IF(ISBLANK(I1923),"Unknown",I1923)</f>
        <v>R1011</v>
      </c>
      <c r="O1923" t="str">
        <f t="shared" ref="O1923:O1986" si="122">CONCATENATE(D1923,"-",J1923,"-",K1923)</f>
        <v>11-Oct-1992</v>
      </c>
      <c r="P1923" s="10">
        <v>33888</v>
      </c>
      <c r="Q1923" s="13">
        <v>24795.040000000001</v>
      </c>
      <c r="R1923" s="10">
        <v>45085</v>
      </c>
      <c r="S1923" t="str">
        <f t="shared" ref="S1923:S1986" si="123">TEXT($R$2-P1923,"Y")</f>
        <v>30</v>
      </c>
    </row>
    <row r="1924" spans="1:19" x14ac:dyDescent="0.3">
      <c r="A1924" t="s">
        <v>1949</v>
      </c>
      <c r="B1924">
        <v>1994</v>
      </c>
      <c r="C1924" t="s">
        <v>15</v>
      </c>
      <c r="D1924">
        <v>9</v>
      </c>
      <c r="E1924">
        <v>0</v>
      </c>
      <c r="F1924">
        <v>24817.25</v>
      </c>
      <c r="G1924" t="s">
        <v>6</v>
      </c>
      <c r="H1924" t="s">
        <v>6</v>
      </c>
      <c r="I1924" t="s">
        <v>36</v>
      </c>
      <c r="J1924" t="s">
        <v>15</v>
      </c>
      <c r="K1924">
        <f t="shared" si="120"/>
        <v>1994</v>
      </c>
      <c r="L1924" t="s">
        <v>6</v>
      </c>
      <c r="M1924" t="s">
        <v>6</v>
      </c>
      <c r="N1924" t="str">
        <f t="shared" si="121"/>
        <v>R1011</v>
      </c>
      <c r="O1924" t="str">
        <f t="shared" si="122"/>
        <v>9-Sep-1994</v>
      </c>
      <c r="P1924" s="10">
        <v>34586</v>
      </c>
      <c r="Q1924" s="13">
        <v>24817.25</v>
      </c>
      <c r="R1924" s="10">
        <v>45085</v>
      </c>
      <c r="S1924" t="str">
        <f t="shared" si="123"/>
        <v>28</v>
      </c>
    </row>
    <row r="1925" spans="1:19" x14ac:dyDescent="0.3">
      <c r="A1925" t="s">
        <v>1950</v>
      </c>
      <c r="B1925">
        <v>1995</v>
      </c>
      <c r="C1925" t="s">
        <v>13</v>
      </c>
      <c r="D1925">
        <v>10</v>
      </c>
      <c r="E1925">
        <v>0</v>
      </c>
      <c r="F1925">
        <v>24863.25</v>
      </c>
      <c r="G1925" t="s">
        <v>6</v>
      </c>
      <c r="H1925" t="s">
        <v>7</v>
      </c>
      <c r="I1925" t="s">
        <v>36</v>
      </c>
      <c r="J1925" t="s">
        <v>13</v>
      </c>
      <c r="K1925">
        <f t="shared" si="120"/>
        <v>1995</v>
      </c>
      <c r="L1925" t="s">
        <v>6</v>
      </c>
      <c r="M1925" t="s">
        <v>7</v>
      </c>
      <c r="N1925" t="str">
        <f t="shared" si="121"/>
        <v>R1011</v>
      </c>
      <c r="O1925" t="str">
        <f t="shared" si="122"/>
        <v>10-Jun-1995</v>
      </c>
      <c r="P1925" s="10">
        <v>34860</v>
      </c>
      <c r="Q1925" s="13">
        <v>24863.25</v>
      </c>
      <c r="R1925" s="10">
        <v>45085</v>
      </c>
      <c r="S1925" t="str">
        <f t="shared" si="123"/>
        <v>27</v>
      </c>
    </row>
    <row r="1926" spans="1:19" x14ac:dyDescent="0.3">
      <c r="A1926" t="s">
        <v>1951</v>
      </c>
      <c r="B1926">
        <v>1970</v>
      </c>
      <c r="C1926" t="s">
        <v>10</v>
      </c>
      <c r="D1926">
        <v>26</v>
      </c>
      <c r="E1926">
        <v>3</v>
      </c>
      <c r="F1926">
        <v>24869.84</v>
      </c>
      <c r="G1926" t="s">
        <v>6</v>
      </c>
      <c r="H1926" t="s">
        <v>6</v>
      </c>
      <c r="I1926" t="s">
        <v>162</v>
      </c>
      <c r="J1926" t="s">
        <v>10</v>
      </c>
      <c r="K1926">
        <f t="shared" si="120"/>
        <v>1970</v>
      </c>
      <c r="L1926" t="s">
        <v>6</v>
      </c>
      <c r="M1926" t="s">
        <v>6</v>
      </c>
      <c r="N1926" t="str">
        <f t="shared" si="121"/>
        <v>R1016</v>
      </c>
      <c r="O1926" t="str">
        <f t="shared" si="122"/>
        <v>26-Nov-1970</v>
      </c>
      <c r="P1926" s="10">
        <v>25898</v>
      </c>
      <c r="Q1926" s="13">
        <v>24869.84</v>
      </c>
      <c r="R1926" s="10">
        <v>45085</v>
      </c>
      <c r="S1926" t="str">
        <f t="shared" si="123"/>
        <v>52</v>
      </c>
    </row>
    <row r="1927" spans="1:19" x14ac:dyDescent="0.3">
      <c r="A1927" t="s">
        <v>1952</v>
      </c>
      <c r="B1927">
        <v>1969</v>
      </c>
      <c r="C1927" t="s">
        <v>5</v>
      </c>
      <c r="D1927">
        <v>23</v>
      </c>
      <c r="E1927">
        <v>3</v>
      </c>
      <c r="F1927">
        <v>24873.38</v>
      </c>
      <c r="G1927" t="s">
        <v>6</v>
      </c>
      <c r="H1927" t="s">
        <v>11</v>
      </c>
      <c r="I1927" t="s">
        <v>241</v>
      </c>
      <c r="J1927" t="s">
        <v>5</v>
      </c>
      <c r="K1927">
        <f t="shared" si="120"/>
        <v>1969</v>
      </c>
      <c r="L1927" t="s">
        <v>6</v>
      </c>
      <c r="M1927" t="s">
        <v>11</v>
      </c>
      <c r="N1927" t="str">
        <f t="shared" si="121"/>
        <v>R1024</v>
      </c>
      <c r="O1927" t="str">
        <f t="shared" si="122"/>
        <v>23-Jul-1969</v>
      </c>
      <c r="P1927" s="10">
        <v>25407</v>
      </c>
      <c r="Q1927" s="13">
        <v>24873.38</v>
      </c>
      <c r="R1927" s="10">
        <v>45085</v>
      </c>
      <c r="S1927" t="str">
        <f t="shared" si="123"/>
        <v>53</v>
      </c>
    </row>
    <row r="1928" spans="1:19" x14ac:dyDescent="0.3">
      <c r="A1928" t="s">
        <v>1953</v>
      </c>
      <c r="B1928">
        <v>1987</v>
      </c>
      <c r="C1928" t="s">
        <v>13</v>
      </c>
      <c r="D1928">
        <v>14</v>
      </c>
      <c r="E1928">
        <v>2</v>
      </c>
      <c r="F1928">
        <v>24915.05</v>
      </c>
      <c r="G1928" t="s">
        <v>6</v>
      </c>
      <c r="H1928" t="s">
        <v>11</v>
      </c>
      <c r="I1928" t="s">
        <v>241</v>
      </c>
      <c r="J1928" t="s">
        <v>13</v>
      </c>
      <c r="K1928">
        <f t="shared" si="120"/>
        <v>1987</v>
      </c>
      <c r="L1928" t="s">
        <v>6</v>
      </c>
      <c r="M1928" t="s">
        <v>11</v>
      </c>
      <c r="N1928" t="str">
        <f t="shared" si="121"/>
        <v>R1024</v>
      </c>
      <c r="O1928" t="str">
        <f t="shared" si="122"/>
        <v>14-Jun-1987</v>
      </c>
      <c r="P1928" s="10">
        <v>31942</v>
      </c>
      <c r="Q1928" s="13">
        <v>24915.05</v>
      </c>
      <c r="R1928" s="10">
        <v>45085</v>
      </c>
      <c r="S1928" t="str">
        <f t="shared" si="123"/>
        <v>35</v>
      </c>
    </row>
    <row r="1929" spans="1:19" x14ac:dyDescent="0.3">
      <c r="A1929" t="s">
        <v>1954</v>
      </c>
      <c r="B1929">
        <v>1975</v>
      </c>
      <c r="C1929" t="s">
        <v>10</v>
      </c>
      <c r="D1929">
        <v>14</v>
      </c>
      <c r="E1929">
        <v>3</v>
      </c>
      <c r="F1929">
        <v>24915.22</v>
      </c>
      <c r="G1929" t="s">
        <v>6</v>
      </c>
      <c r="H1929" t="s">
        <v>7</v>
      </c>
      <c r="I1929" t="s">
        <v>18</v>
      </c>
      <c r="J1929" t="s">
        <v>10</v>
      </c>
      <c r="K1929">
        <f t="shared" si="120"/>
        <v>1975</v>
      </c>
      <c r="L1929" t="s">
        <v>6</v>
      </c>
      <c r="M1929" t="s">
        <v>7</v>
      </c>
      <c r="N1929" t="str">
        <f t="shared" si="121"/>
        <v>R1012</v>
      </c>
      <c r="O1929" t="str">
        <f t="shared" si="122"/>
        <v>14-Nov-1975</v>
      </c>
      <c r="P1929" s="10">
        <v>27712</v>
      </c>
      <c r="Q1929" s="13">
        <v>24915.22</v>
      </c>
      <c r="R1929" s="10">
        <v>45085</v>
      </c>
      <c r="S1929" t="str">
        <f t="shared" si="123"/>
        <v>47</v>
      </c>
    </row>
    <row r="1930" spans="1:19" x14ac:dyDescent="0.3">
      <c r="A1930" t="s">
        <v>1955</v>
      </c>
      <c r="B1930">
        <v>1995</v>
      </c>
      <c r="C1930" t="s">
        <v>25</v>
      </c>
      <c r="D1930">
        <v>4</v>
      </c>
      <c r="E1930">
        <v>0</v>
      </c>
      <c r="F1930">
        <v>25075.97</v>
      </c>
      <c r="G1930" t="s">
        <v>6</v>
      </c>
      <c r="H1930" t="s">
        <v>6</v>
      </c>
      <c r="I1930" t="s">
        <v>36</v>
      </c>
      <c r="J1930" t="s">
        <v>25</v>
      </c>
      <c r="K1930">
        <f t="shared" si="120"/>
        <v>1995</v>
      </c>
      <c r="L1930" t="s">
        <v>6</v>
      </c>
      <c r="M1930" t="s">
        <v>6</v>
      </c>
      <c r="N1930" t="str">
        <f t="shared" si="121"/>
        <v>R1011</v>
      </c>
      <c r="O1930" t="str">
        <f t="shared" si="122"/>
        <v>4-Dec-1995</v>
      </c>
      <c r="P1930" s="10">
        <v>35037</v>
      </c>
      <c r="Q1930" s="13">
        <v>25075.97</v>
      </c>
      <c r="R1930" s="10">
        <v>45085</v>
      </c>
      <c r="S1930" t="str">
        <f t="shared" si="123"/>
        <v>27</v>
      </c>
    </row>
    <row r="1931" spans="1:19" x14ac:dyDescent="0.3">
      <c r="A1931" t="s">
        <v>1956</v>
      </c>
      <c r="B1931">
        <v>1998</v>
      </c>
      <c r="C1931" t="s">
        <v>13</v>
      </c>
      <c r="D1931">
        <v>14</v>
      </c>
      <c r="E1931">
        <v>0</v>
      </c>
      <c r="F1931">
        <v>25081.77</v>
      </c>
      <c r="G1931" t="s">
        <v>6</v>
      </c>
      <c r="H1931" t="s">
        <v>6</v>
      </c>
      <c r="I1931" t="s">
        <v>8</v>
      </c>
      <c r="J1931" t="s">
        <v>13</v>
      </c>
      <c r="K1931">
        <f t="shared" si="120"/>
        <v>1998</v>
      </c>
      <c r="L1931" t="s">
        <v>6</v>
      </c>
      <c r="M1931" t="s">
        <v>6</v>
      </c>
      <c r="N1931" t="str">
        <f t="shared" si="121"/>
        <v>R1013</v>
      </c>
      <c r="O1931" t="str">
        <f t="shared" si="122"/>
        <v>14-Jun-1998</v>
      </c>
      <c r="P1931" s="10">
        <v>35960</v>
      </c>
      <c r="Q1931" s="13">
        <v>25081.77</v>
      </c>
      <c r="R1931" s="10">
        <v>45085</v>
      </c>
      <c r="S1931" t="str">
        <f t="shared" si="123"/>
        <v>24</v>
      </c>
    </row>
    <row r="1932" spans="1:19" x14ac:dyDescent="0.3">
      <c r="A1932" t="s">
        <v>1957</v>
      </c>
      <c r="B1932">
        <v>1998</v>
      </c>
      <c r="C1932" t="s">
        <v>10</v>
      </c>
      <c r="D1932">
        <v>24</v>
      </c>
      <c r="E1932">
        <v>0</v>
      </c>
      <c r="F1932">
        <v>25127.22</v>
      </c>
      <c r="G1932" t="s">
        <v>6</v>
      </c>
      <c r="H1932" t="s">
        <v>7</v>
      </c>
      <c r="I1932" t="s">
        <v>36</v>
      </c>
      <c r="J1932" t="s">
        <v>10</v>
      </c>
      <c r="K1932">
        <f t="shared" si="120"/>
        <v>1998</v>
      </c>
      <c r="L1932" t="s">
        <v>6</v>
      </c>
      <c r="M1932" t="s">
        <v>7</v>
      </c>
      <c r="N1932" t="str">
        <f t="shared" si="121"/>
        <v>R1011</v>
      </c>
      <c r="O1932" t="str">
        <f t="shared" si="122"/>
        <v>24-Nov-1998</v>
      </c>
      <c r="P1932" s="10">
        <v>36123</v>
      </c>
      <c r="Q1932" s="13">
        <v>25127.22</v>
      </c>
      <c r="R1932" s="10">
        <v>45085</v>
      </c>
      <c r="S1932" t="str">
        <f t="shared" si="123"/>
        <v>24</v>
      </c>
    </row>
    <row r="1933" spans="1:19" x14ac:dyDescent="0.3">
      <c r="A1933" t="s">
        <v>1958</v>
      </c>
      <c r="B1933">
        <v>1975</v>
      </c>
      <c r="C1933" t="s">
        <v>25</v>
      </c>
      <c r="D1933">
        <v>14</v>
      </c>
      <c r="E1933">
        <v>3</v>
      </c>
      <c r="F1933">
        <v>25309.49</v>
      </c>
      <c r="G1933" t="s">
        <v>6</v>
      </c>
      <c r="H1933" t="s">
        <v>11</v>
      </c>
      <c r="I1933" t="s">
        <v>36</v>
      </c>
      <c r="J1933" t="s">
        <v>25</v>
      </c>
      <c r="K1933">
        <f t="shared" si="120"/>
        <v>1975</v>
      </c>
      <c r="L1933" t="s">
        <v>6</v>
      </c>
      <c r="M1933" t="s">
        <v>11</v>
      </c>
      <c r="N1933" t="str">
        <f t="shared" si="121"/>
        <v>R1011</v>
      </c>
      <c r="O1933" t="str">
        <f t="shared" si="122"/>
        <v>14-Dec-1975</v>
      </c>
      <c r="P1933" s="10">
        <v>27742</v>
      </c>
      <c r="Q1933" s="13">
        <v>25309.49</v>
      </c>
      <c r="R1933" s="10">
        <v>45085</v>
      </c>
      <c r="S1933" t="str">
        <f t="shared" si="123"/>
        <v>47</v>
      </c>
    </row>
    <row r="1934" spans="1:19" x14ac:dyDescent="0.3">
      <c r="A1934" t="s">
        <v>1959</v>
      </c>
      <c r="B1934">
        <v>1972</v>
      </c>
      <c r="C1934" t="s">
        <v>15</v>
      </c>
      <c r="D1934">
        <v>26</v>
      </c>
      <c r="E1934">
        <v>2</v>
      </c>
      <c r="F1934">
        <v>25333.33</v>
      </c>
      <c r="G1934" t="s">
        <v>6</v>
      </c>
      <c r="H1934" t="s">
        <v>6</v>
      </c>
      <c r="I1934" t="s">
        <v>350</v>
      </c>
      <c r="J1934" t="s">
        <v>15</v>
      </c>
      <c r="K1934">
        <f t="shared" si="120"/>
        <v>1972</v>
      </c>
      <c r="L1934" t="s">
        <v>6</v>
      </c>
      <c r="M1934" t="s">
        <v>6</v>
      </c>
      <c r="N1934" t="str">
        <f t="shared" si="121"/>
        <v>R1017</v>
      </c>
      <c r="O1934" t="str">
        <f t="shared" si="122"/>
        <v>26-Sep-1972</v>
      </c>
      <c r="P1934" s="10">
        <v>26568</v>
      </c>
      <c r="Q1934" s="13">
        <v>25333.33</v>
      </c>
      <c r="R1934" s="10">
        <v>45085</v>
      </c>
      <c r="S1934" t="str">
        <f t="shared" si="123"/>
        <v>50</v>
      </c>
    </row>
    <row r="1935" spans="1:19" x14ac:dyDescent="0.3">
      <c r="A1935" t="s">
        <v>1960</v>
      </c>
      <c r="B1935">
        <v>1968</v>
      </c>
      <c r="C1935" t="s">
        <v>29</v>
      </c>
      <c r="D1935">
        <v>22</v>
      </c>
      <c r="E1935">
        <v>3</v>
      </c>
      <c r="F1935">
        <v>25382.3</v>
      </c>
      <c r="G1935" t="s">
        <v>6</v>
      </c>
      <c r="H1935" t="s">
        <v>6</v>
      </c>
      <c r="I1935" t="s">
        <v>36</v>
      </c>
      <c r="J1935" t="s">
        <v>29</v>
      </c>
      <c r="K1935">
        <f t="shared" si="120"/>
        <v>1968</v>
      </c>
      <c r="L1935" t="s">
        <v>6</v>
      </c>
      <c r="M1935" t="s">
        <v>6</v>
      </c>
      <c r="N1935" t="str">
        <f t="shared" si="121"/>
        <v>R1011</v>
      </c>
      <c r="O1935" t="str">
        <f t="shared" si="122"/>
        <v>22-Aug-1968</v>
      </c>
      <c r="P1935" s="10">
        <v>25072</v>
      </c>
      <c r="Q1935" s="13">
        <v>25382.3</v>
      </c>
      <c r="R1935" s="10">
        <v>45085</v>
      </c>
      <c r="S1935" t="str">
        <f t="shared" si="123"/>
        <v>54</v>
      </c>
    </row>
    <row r="1936" spans="1:19" x14ac:dyDescent="0.3">
      <c r="A1936" t="s">
        <v>1961</v>
      </c>
      <c r="B1936">
        <v>1968</v>
      </c>
      <c r="C1936" t="s">
        <v>25</v>
      </c>
      <c r="D1936">
        <v>11</v>
      </c>
      <c r="E1936">
        <v>1</v>
      </c>
      <c r="F1936">
        <v>25517.11</v>
      </c>
      <c r="G1936" t="s">
        <v>6</v>
      </c>
      <c r="H1936" t="s">
        <v>7</v>
      </c>
      <c r="I1936" t="s">
        <v>350</v>
      </c>
      <c r="J1936" t="s">
        <v>25</v>
      </c>
      <c r="K1936">
        <f t="shared" si="120"/>
        <v>1968</v>
      </c>
      <c r="L1936" t="s">
        <v>6</v>
      </c>
      <c r="M1936" t="s">
        <v>7</v>
      </c>
      <c r="N1936" t="str">
        <f t="shared" si="121"/>
        <v>R1017</v>
      </c>
      <c r="O1936" t="str">
        <f t="shared" si="122"/>
        <v>11-Dec-1968</v>
      </c>
      <c r="P1936" s="10">
        <v>25183</v>
      </c>
      <c r="Q1936" s="13">
        <v>25517.11</v>
      </c>
      <c r="R1936" s="10">
        <v>45085</v>
      </c>
      <c r="S1936" t="str">
        <f t="shared" si="123"/>
        <v>54</v>
      </c>
    </row>
    <row r="1937" spans="1:19" x14ac:dyDescent="0.3">
      <c r="A1937" t="s">
        <v>1962</v>
      </c>
      <c r="B1937">
        <v>2001</v>
      </c>
      <c r="C1937" t="s">
        <v>29</v>
      </c>
      <c r="D1937">
        <v>2</v>
      </c>
      <c r="E1937">
        <v>0</v>
      </c>
      <c r="F1937">
        <v>25648.98</v>
      </c>
      <c r="G1937" t="s">
        <v>6</v>
      </c>
      <c r="H1937" t="s">
        <v>11</v>
      </c>
      <c r="I1937" t="s">
        <v>36</v>
      </c>
      <c r="J1937" t="s">
        <v>29</v>
      </c>
      <c r="K1937">
        <f t="shared" si="120"/>
        <v>2001</v>
      </c>
      <c r="L1937" t="s">
        <v>6</v>
      </c>
      <c r="M1937" t="s">
        <v>11</v>
      </c>
      <c r="N1937" t="str">
        <f t="shared" si="121"/>
        <v>R1011</v>
      </c>
      <c r="O1937" t="str">
        <f t="shared" si="122"/>
        <v>2-Aug-2001</v>
      </c>
      <c r="P1937" s="10">
        <v>37105</v>
      </c>
      <c r="Q1937" s="13">
        <v>25648.98</v>
      </c>
      <c r="R1937" s="10">
        <v>45085</v>
      </c>
      <c r="S1937" t="str">
        <f t="shared" si="123"/>
        <v>21</v>
      </c>
    </row>
    <row r="1938" spans="1:19" x14ac:dyDescent="0.3">
      <c r="A1938" t="s">
        <v>1963</v>
      </c>
      <c r="B1938">
        <v>1972</v>
      </c>
      <c r="C1938" t="s">
        <v>5</v>
      </c>
      <c r="D1938">
        <v>17</v>
      </c>
      <c r="E1938">
        <v>0</v>
      </c>
      <c r="F1938">
        <v>25656.58</v>
      </c>
      <c r="G1938" t="s">
        <v>6</v>
      </c>
      <c r="H1938" t="s">
        <v>7</v>
      </c>
      <c r="I1938" t="s">
        <v>241</v>
      </c>
      <c r="J1938" t="s">
        <v>5</v>
      </c>
      <c r="K1938">
        <f t="shared" si="120"/>
        <v>1972</v>
      </c>
      <c r="L1938" t="s">
        <v>6</v>
      </c>
      <c r="M1938" t="s">
        <v>7</v>
      </c>
      <c r="N1938" t="str">
        <f t="shared" si="121"/>
        <v>R1024</v>
      </c>
      <c r="O1938" t="str">
        <f t="shared" si="122"/>
        <v>17-Jul-1972</v>
      </c>
      <c r="P1938" s="10">
        <v>26497</v>
      </c>
      <c r="Q1938" s="13">
        <v>25656.58</v>
      </c>
      <c r="R1938" s="10">
        <v>45085</v>
      </c>
      <c r="S1938" t="str">
        <f t="shared" si="123"/>
        <v>50</v>
      </c>
    </row>
    <row r="1939" spans="1:19" x14ac:dyDescent="0.3">
      <c r="A1939" t="s">
        <v>1964</v>
      </c>
      <c r="B1939">
        <v>1963</v>
      </c>
      <c r="C1939" t="s">
        <v>29</v>
      </c>
      <c r="D1939">
        <v>21</v>
      </c>
      <c r="E1939">
        <v>0</v>
      </c>
      <c r="F1939">
        <v>25678.78</v>
      </c>
      <c r="G1939" t="s">
        <v>6</v>
      </c>
      <c r="H1939" t="s">
        <v>7</v>
      </c>
      <c r="I1939" t="s">
        <v>18</v>
      </c>
      <c r="J1939" t="s">
        <v>29</v>
      </c>
      <c r="K1939">
        <f t="shared" si="120"/>
        <v>1963</v>
      </c>
      <c r="L1939" t="s">
        <v>6</v>
      </c>
      <c r="M1939" t="s">
        <v>7</v>
      </c>
      <c r="N1939" t="str">
        <f t="shared" si="121"/>
        <v>R1012</v>
      </c>
      <c r="O1939" t="str">
        <f t="shared" si="122"/>
        <v>21-Aug-1963</v>
      </c>
      <c r="P1939" s="10">
        <v>23244</v>
      </c>
      <c r="Q1939" s="13">
        <v>25678.78</v>
      </c>
      <c r="R1939" s="10">
        <v>45085</v>
      </c>
      <c r="S1939" t="str">
        <f t="shared" si="123"/>
        <v>59</v>
      </c>
    </row>
    <row r="1940" spans="1:19" x14ac:dyDescent="0.3">
      <c r="A1940" t="s">
        <v>1965</v>
      </c>
      <c r="B1940">
        <v>1970</v>
      </c>
      <c r="C1940" t="s">
        <v>25</v>
      </c>
      <c r="D1940">
        <v>3</v>
      </c>
      <c r="E1940">
        <v>3</v>
      </c>
      <c r="F1940">
        <v>25992.82</v>
      </c>
      <c r="G1940" t="s">
        <v>6</v>
      </c>
      <c r="H1940" t="s">
        <v>6</v>
      </c>
      <c r="I1940" t="s">
        <v>8</v>
      </c>
      <c r="J1940" t="s">
        <v>25</v>
      </c>
      <c r="K1940">
        <f t="shared" si="120"/>
        <v>1970</v>
      </c>
      <c r="L1940" t="s">
        <v>6</v>
      </c>
      <c r="M1940" t="s">
        <v>6</v>
      </c>
      <c r="N1940" t="str">
        <f t="shared" si="121"/>
        <v>R1013</v>
      </c>
      <c r="O1940" t="str">
        <f t="shared" si="122"/>
        <v>3-Dec-1970</v>
      </c>
      <c r="P1940" s="10">
        <v>25905</v>
      </c>
      <c r="Q1940" s="13">
        <v>25992.82</v>
      </c>
      <c r="R1940" s="10">
        <v>45085</v>
      </c>
      <c r="S1940" t="str">
        <f t="shared" si="123"/>
        <v>52</v>
      </c>
    </row>
    <row r="1941" spans="1:19" x14ac:dyDescent="0.3">
      <c r="A1941" t="s">
        <v>1966</v>
      </c>
      <c r="B1941">
        <v>2001</v>
      </c>
      <c r="C1941" t="s">
        <v>13</v>
      </c>
      <c r="D1941">
        <v>5</v>
      </c>
      <c r="E1941">
        <v>2</v>
      </c>
      <c r="F1941">
        <v>26018.95</v>
      </c>
      <c r="G1941" t="s">
        <v>6</v>
      </c>
      <c r="H1941" t="s">
        <v>6</v>
      </c>
      <c r="I1941" t="s">
        <v>18</v>
      </c>
      <c r="J1941" t="s">
        <v>13</v>
      </c>
      <c r="K1941">
        <f t="shared" si="120"/>
        <v>2001</v>
      </c>
      <c r="L1941" t="s">
        <v>6</v>
      </c>
      <c r="M1941" t="s">
        <v>6</v>
      </c>
      <c r="N1941" t="str">
        <f t="shared" si="121"/>
        <v>R1012</v>
      </c>
      <c r="O1941" t="str">
        <f t="shared" si="122"/>
        <v>5-Jun-2001</v>
      </c>
      <c r="P1941" s="10">
        <v>37047</v>
      </c>
      <c r="Q1941" s="13">
        <v>26018.95</v>
      </c>
      <c r="R1941" s="10">
        <v>45085</v>
      </c>
      <c r="S1941" t="str">
        <f t="shared" si="123"/>
        <v>22</v>
      </c>
    </row>
    <row r="1942" spans="1:19" x14ac:dyDescent="0.3">
      <c r="A1942" t="s">
        <v>1967</v>
      </c>
      <c r="B1942">
        <v>2000</v>
      </c>
      <c r="C1942" t="s">
        <v>25</v>
      </c>
      <c r="D1942">
        <v>26</v>
      </c>
      <c r="E1942">
        <v>0</v>
      </c>
      <c r="F1942">
        <v>26026.97</v>
      </c>
      <c r="G1942" t="s">
        <v>6</v>
      </c>
      <c r="H1942" t="s">
        <v>7</v>
      </c>
      <c r="I1942" t="s">
        <v>36</v>
      </c>
      <c r="J1942" t="s">
        <v>25</v>
      </c>
      <c r="K1942">
        <f t="shared" si="120"/>
        <v>2000</v>
      </c>
      <c r="L1942" t="s">
        <v>6</v>
      </c>
      <c r="M1942" t="s">
        <v>7</v>
      </c>
      <c r="N1942" t="str">
        <f t="shared" si="121"/>
        <v>R1011</v>
      </c>
      <c r="O1942" t="str">
        <f t="shared" si="122"/>
        <v>26-Dec-2000</v>
      </c>
      <c r="P1942" s="10">
        <v>36886</v>
      </c>
      <c r="Q1942" s="13">
        <v>26026.97</v>
      </c>
      <c r="R1942" s="10">
        <v>45085</v>
      </c>
      <c r="S1942" t="str">
        <f t="shared" si="123"/>
        <v>22</v>
      </c>
    </row>
    <row r="1943" spans="1:19" x14ac:dyDescent="0.3">
      <c r="A1943" t="s">
        <v>1968</v>
      </c>
      <c r="B1943">
        <v>1966</v>
      </c>
      <c r="C1943" t="s">
        <v>5</v>
      </c>
      <c r="D1943">
        <v>9</v>
      </c>
      <c r="E1943">
        <v>1</v>
      </c>
      <c r="F1943">
        <v>26109.33</v>
      </c>
      <c r="G1943" t="s">
        <v>6</v>
      </c>
      <c r="H1943" t="s">
        <v>7</v>
      </c>
      <c r="I1943" t="s">
        <v>18</v>
      </c>
      <c r="J1943" t="s">
        <v>5</v>
      </c>
      <c r="K1943">
        <f t="shared" si="120"/>
        <v>1966</v>
      </c>
      <c r="L1943" t="s">
        <v>6</v>
      </c>
      <c r="M1943" t="s">
        <v>7</v>
      </c>
      <c r="N1943" t="str">
        <f t="shared" si="121"/>
        <v>R1012</v>
      </c>
      <c r="O1943" t="str">
        <f t="shared" si="122"/>
        <v>9-Jul-1966</v>
      </c>
      <c r="P1943" s="10">
        <v>24297</v>
      </c>
      <c r="Q1943" s="13">
        <v>26109.33</v>
      </c>
      <c r="R1943" s="10">
        <v>45085</v>
      </c>
      <c r="S1943" t="str">
        <f t="shared" si="123"/>
        <v>56</v>
      </c>
    </row>
    <row r="1944" spans="1:19" x14ac:dyDescent="0.3">
      <c r="A1944" t="s">
        <v>1969</v>
      </c>
      <c r="B1944">
        <v>2002</v>
      </c>
      <c r="C1944" t="s">
        <v>31</v>
      </c>
      <c r="D1944">
        <v>11</v>
      </c>
      <c r="E1944">
        <v>0</v>
      </c>
      <c r="F1944">
        <v>26125.67</v>
      </c>
      <c r="G1944" t="s">
        <v>6</v>
      </c>
      <c r="H1944" t="s">
        <v>11</v>
      </c>
      <c r="I1944" t="s">
        <v>8</v>
      </c>
      <c r="J1944" t="s">
        <v>31</v>
      </c>
      <c r="K1944">
        <f t="shared" si="120"/>
        <v>2002</v>
      </c>
      <c r="L1944" t="s">
        <v>6</v>
      </c>
      <c r="M1944" t="s">
        <v>11</v>
      </c>
      <c r="N1944" t="str">
        <f t="shared" si="121"/>
        <v>R1013</v>
      </c>
      <c r="O1944" t="str">
        <f t="shared" si="122"/>
        <v>11-Oct-2002</v>
      </c>
      <c r="P1944" s="10">
        <v>37540</v>
      </c>
      <c r="Q1944" s="13">
        <v>26125.67</v>
      </c>
      <c r="R1944" s="10">
        <v>45085</v>
      </c>
      <c r="S1944" t="str">
        <f t="shared" si="123"/>
        <v>20</v>
      </c>
    </row>
    <row r="1945" spans="1:19" x14ac:dyDescent="0.3">
      <c r="A1945" t="s">
        <v>1970</v>
      </c>
      <c r="B1945">
        <v>1973</v>
      </c>
      <c r="C1945" t="s">
        <v>5</v>
      </c>
      <c r="D1945">
        <v>7</v>
      </c>
      <c r="E1945">
        <v>1</v>
      </c>
      <c r="F1945">
        <v>26140.36</v>
      </c>
      <c r="G1945" t="s">
        <v>6</v>
      </c>
      <c r="H1945" t="s">
        <v>7</v>
      </c>
      <c r="I1945" t="s">
        <v>36</v>
      </c>
      <c r="J1945" t="s">
        <v>5</v>
      </c>
      <c r="K1945">
        <f t="shared" si="120"/>
        <v>1973</v>
      </c>
      <c r="L1945" t="s">
        <v>6</v>
      </c>
      <c r="M1945" t="s">
        <v>7</v>
      </c>
      <c r="N1945" t="str">
        <f t="shared" si="121"/>
        <v>R1011</v>
      </c>
      <c r="O1945" t="str">
        <f t="shared" si="122"/>
        <v>7-Jul-1973</v>
      </c>
      <c r="P1945" s="10">
        <v>26852</v>
      </c>
      <c r="Q1945" s="13">
        <v>26140.36</v>
      </c>
      <c r="R1945" s="10">
        <v>45085</v>
      </c>
      <c r="S1945" t="str">
        <f t="shared" si="123"/>
        <v>49</v>
      </c>
    </row>
    <row r="1946" spans="1:19" x14ac:dyDescent="0.3">
      <c r="A1946" t="s">
        <v>1971</v>
      </c>
      <c r="B1946">
        <v>1975</v>
      </c>
      <c r="C1946" t="s">
        <v>13</v>
      </c>
      <c r="D1946">
        <v>4</v>
      </c>
      <c r="E1946">
        <v>1</v>
      </c>
      <c r="F1946">
        <v>26236.58</v>
      </c>
      <c r="G1946" t="s">
        <v>6</v>
      </c>
      <c r="H1946" t="s">
        <v>11</v>
      </c>
      <c r="I1946" t="s">
        <v>36</v>
      </c>
      <c r="J1946" t="s">
        <v>13</v>
      </c>
      <c r="K1946">
        <f t="shared" si="120"/>
        <v>1975</v>
      </c>
      <c r="L1946" t="s">
        <v>6</v>
      </c>
      <c r="M1946" t="s">
        <v>11</v>
      </c>
      <c r="N1946" t="str">
        <f t="shared" si="121"/>
        <v>R1011</v>
      </c>
      <c r="O1946" t="str">
        <f t="shared" si="122"/>
        <v>4-Jun-1975</v>
      </c>
      <c r="P1946" s="10">
        <v>27549</v>
      </c>
      <c r="Q1946" s="13">
        <v>26236.58</v>
      </c>
      <c r="R1946" s="10">
        <v>45085</v>
      </c>
      <c r="S1946" t="str">
        <f t="shared" si="123"/>
        <v>48</v>
      </c>
    </row>
    <row r="1947" spans="1:19" x14ac:dyDescent="0.3">
      <c r="A1947" t="s">
        <v>1972</v>
      </c>
      <c r="B1947">
        <v>2004</v>
      </c>
      <c r="C1947" t="s">
        <v>25</v>
      </c>
      <c r="D1947">
        <v>5</v>
      </c>
      <c r="E1947">
        <v>0</v>
      </c>
      <c r="F1947">
        <v>26316.59</v>
      </c>
      <c r="G1947" t="s">
        <v>6</v>
      </c>
      <c r="H1947" t="s">
        <v>7</v>
      </c>
      <c r="I1947" t="s">
        <v>36</v>
      </c>
      <c r="J1947" t="s">
        <v>25</v>
      </c>
      <c r="K1947">
        <f t="shared" si="120"/>
        <v>2004</v>
      </c>
      <c r="L1947" t="s">
        <v>6</v>
      </c>
      <c r="M1947" t="s">
        <v>7</v>
      </c>
      <c r="N1947" t="str">
        <f t="shared" si="121"/>
        <v>R1011</v>
      </c>
      <c r="O1947" t="str">
        <f t="shared" si="122"/>
        <v>5-Dec-2004</v>
      </c>
      <c r="P1947" s="10">
        <v>38326</v>
      </c>
      <c r="Q1947" s="13">
        <v>26316.59</v>
      </c>
      <c r="R1947" s="10">
        <v>45085</v>
      </c>
      <c r="S1947" t="str">
        <f t="shared" si="123"/>
        <v>18</v>
      </c>
    </row>
    <row r="1948" spans="1:19" x14ac:dyDescent="0.3">
      <c r="A1948" t="s">
        <v>1973</v>
      </c>
      <c r="B1948">
        <v>1974</v>
      </c>
      <c r="C1948" t="s">
        <v>15</v>
      </c>
      <c r="D1948">
        <v>21</v>
      </c>
      <c r="E1948">
        <v>1</v>
      </c>
      <c r="F1948">
        <v>26392.26</v>
      </c>
      <c r="G1948" t="s">
        <v>6</v>
      </c>
      <c r="H1948" t="s">
        <v>6</v>
      </c>
      <c r="I1948" t="s">
        <v>241</v>
      </c>
      <c r="J1948" t="s">
        <v>15</v>
      </c>
      <c r="K1948">
        <f t="shared" si="120"/>
        <v>1974</v>
      </c>
      <c r="L1948" t="s">
        <v>6</v>
      </c>
      <c r="M1948" t="s">
        <v>6</v>
      </c>
      <c r="N1948" t="str">
        <f t="shared" si="121"/>
        <v>R1024</v>
      </c>
      <c r="O1948" t="str">
        <f t="shared" si="122"/>
        <v>21-Sep-1974</v>
      </c>
      <c r="P1948" s="10">
        <v>27293</v>
      </c>
      <c r="Q1948" s="13">
        <v>26392.26</v>
      </c>
      <c r="R1948" s="10">
        <v>45085</v>
      </c>
      <c r="S1948" t="str">
        <f t="shared" si="123"/>
        <v>48</v>
      </c>
    </row>
    <row r="1949" spans="1:19" x14ac:dyDescent="0.3">
      <c r="A1949" t="s">
        <v>1974</v>
      </c>
      <c r="B1949">
        <v>1970</v>
      </c>
      <c r="C1949" t="s">
        <v>29</v>
      </c>
      <c r="D1949">
        <v>27</v>
      </c>
      <c r="E1949">
        <v>2</v>
      </c>
      <c r="F1949">
        <v>26467.1</v>
      </c>
      <c r="G1949" t="s">
        <v>6</v>
      </c>
      <c r="H1949" t="s">
        <v>7</v>
      </c>
      <c r="I1949" t="s">
        <v>18</v>
      </c>
      <c r="J1949" t="s">
        <v>29</v>
      </c>
      <c r="K1949">
        <f t="shared" si="120"/>
        <v>1970</v>
      </c>
      <c r="L1949" t="s">
        <v>6</v>
      </c>
      <c r="M1949" t="s">
        <v>7</v>
      </c>
      <c r="N1949" t="str">
        <f t="shared" si="121"/>
        <v>R1012</v>
      </c>
      <c r="O1949" t="str">
        <f t="shared" si="122"/>
        <v>27-Aug-1970</v>
      </c>
      <c r="P1949" s="10">
        <v>25807</v>
      </c>
      <c r="Q1949" s="13">
        <v>26467.1</v>
      </c>
      <c r="R1949" s="10">
        <v>45085</v>
      </c>
      <c r="S1949" t="str">
        <f t="shared" si="123"/>
        <v>52</v>
      </c>
    </row>
    <row r="1950" spans="1:19" x14ac:dyDescent="0.3">
      <c r="A1950" t="s">
        <v>1975</v>
      </c>
      <c r="B1950">
        <v>2004</v>
      </c>
      <c r="C1950" t="s">
        <v>15</v>
      </c>
      <c r="D1950">
        <v>5</v>
      </c>
      <c r="E1950">
        <v>0</v>
      </c>
      <c r="F1950">
        <v>26479.4</v>
      </c>
      <c r="G1950" t="s">
        <v>6</v>
      </c>
      <c r="H1950" t="s">
        <v>6</v>
      </c>
      <c r="I1950" t="s">
        <v>36</v>
      </c>
      <c r="J1950" t="s">
        <v>15</v>
      </c>
      <c r="K1950">
        <f t="shared" si="120"/>
        <v>2004</v>
      </c>
      <c r="L1950" t="s">
        <v>6</v>
      </c>
      <c r="M1950" t="s">
        <v>6</v>
      </c>
      <c r="N1950" t="str">
        <f t="shared" si="121"/>
        <v>R1011</v>
      </c>
      <c r="O1950" t="str">
        <f t="shared" si="122"/>
        <v>5-Sep-2004</v>
      </c>
      <c r="P1950" s="10">
        <v>38235</v>
      </c>
      <c r="Q1950" s="13">
        <v>26479.4</v>
      </c>
      <c r="R1950" s="10">
        <v>45085</v>
      </c>
      <c r="S1950" t="str">
        <f t="shared" si="123"/>
        <v>18</v>
      </c>
    </row>
    <row r="1951" spans="1:19" x14ac:dyDescent="0.3">
      <c r="A1951" t="s">
        <v>1976</v>
      </c>
      <c r="B1951">
        <v>1988</v>
      </c>
      <c r="C1951" t="s">
        <v>5</v>
      </c>
      <c r="D1951">
        <v>22</v>
      </c>
      <c r="E1951">
        <v>3</v>
      </c>
      <c r="F1951">
        <v>26607.89</v>
      </c>
      <c r="G1951" t="s">
        <v>6</v>
      </c>
      <c r="H1951" t="s">
        <v>11</v>
      </c>
      <c r="I1951" t="s">
        <v>36</v>
      </c>
      <c r="J1951" t="s">
        <v>5</v>
      </c>
      <c r="K1951">
        <f t="shared" si="120"/>
        <v>1988</v>
      </c>
      <c r="L1951" t="s">
        <v>6</v>
      </c>
      <c r="M1951" t="s">
        <v>11</v>
      </c>
      <c r="N1951" t="str">
        <f t="shared" si="121"/>
        <v>R1011</v>
      </c>
      <c r="O1951" t="str">
        <f t="shared" si="122"/>
        <v>22-Jul-1988</v>
      </c>
      <c r="P1951" s="10">
        <v>32346</v>
      </c>
      <c r="Q1951" s="13">
        <v>26607.89</v>
      </c>
      <c r="R1951" s="10">
        <v>45085</v>
      </c>
      <c r="S1951" t="str">
        <f t="shared" si="123"/>
        <v>34</v>
      </c>
    </row>
    <row r="1952" spans="1:19" x14ac:dyDescent="0.3">
      <c r="A1952" t="s">
        <v>1977</v>
      </c>
      <c r="B1952">
        <v>1991</v>
      </c>
      <c r="C1952" t="s">
        <v>29</v>
      </c>
      <c r="D1952">
        <v>22</v>
      </c>
      <c r="E1952">
        <v>3</v>
      </c>
      <c r="F1952">
        <v>26912.560000000001</v>
      </c>
      <c r="G1952" t="s">
        <v>6</v>
      </c>
      <c r="H1952" t="s">
        <v>6</v>
      </c>
      <c r="I1952" t="s">
        <v>36</v>
      </c>
      <c r="J1952" t="s">
        <v>29</v>
      </c>
      <c r="K1952">
        <f t="shared" si="120"/>
        <v>1991</v>
      </c>
      <c r="L1952" t="s">
        <v>6</v>
      </c>
      <c r="M1952" t="s">
        <v>6</v>
      </c>
      <c r="N1952" t="str">
        <f t="shared" si="121"/>
        <v>R1011</v>
      </c>
      <c r="O1952" t="str">
        <f t="shared" si="122"/>
        <v>22-Aug-1991</v>
      </c>
      <c r="P1952" s="10">
        <v>33472</v>
      </c>
      <c r="Q1952" s="13">
        <v>26912.560000000001</v>
      </c>
      <c r="R1952" s="10">
        <v>45085</v>
      </c>
      <c r="S1952" t="str">
        <f t="shared" si="123"/>
        <v>31</v>
      </c>
    </row>
    <row r="1953" spans="1:19" x14ac:dyDescent="0.3">
      <c r="A1953" t="s">
        <v>1978</v>
      </c>
      <c r="B1953">
        <v>1958</v>
      </c>
      <c r="C1953" t="s">
        <v>25</v>
      </c>
      <c r="D1953">
        <v>25</v>
      </c>
      <c r="E1953">
        <v>0</v>
      </c>
      <c r="F1953">
        <v>26926.51</v>
      </c>
      <c r="G1953" t="s">
        <v>6</v>
      </c>
      <c r="H1953" t="s">
        <v>11</v>
      </c>
      <c r="I1953" t="s">
        <v>8</v>
      </c>
      <c r="J1953" t="s">
        <v>25</v>
      </c>
      <c r="K1953">
        <f t="shared" si="120"/>
        <v>1958</v>
      </c>
      <c r="L1953" t="s">
        <v>6</v>
      </c>
      <c r="M1953" t="s">
        <v>11</v>
      </c>
      <c r="N1953" t="str">
        <f t="shared" si="121"/>
        <v>R1013</v>
      </c>
      <c r="O1953" t="str">
        <f t="shared" si="122"/>
        <v>25-Dec-1958</v>
      </c>
      <c r="P1953" s="10">
        <v>21544</v>
      </c>
      <c r="Q1953" s="13">
        <v>26926.51</v>
      </c>
      <c r="R1953" s="10">
        <v>45085</v>
      </c>
      <c r="S1953" t="str">
        <f t="shared" si="123"/>
        <v>64</v>
      </c>
    </row>
    <row r="1954" spans="1:19" x14ac:dyDescent="0.3">
      <c r="A1954" t="s">
        <v>1979</v>
      </c>
      <c r="B1954">
        <v>2002</v>
      </c>
      <c r="C1954" t="s">
        <v>13</v>
      </c>
      <c r="D1954">
        <v>17</v>
      </c>
      <c r="E1954">
        <v>0</v>
      </c>
      <c r="F1954">
        <v>26927.69</v>
      </c>
      <c r="G1954" t="s">
        <v>6</v>
      </c>
      <c r="H1954" t="s">
        <v>6</v>
      </c>
      <c r="I1954" t="s">
        <v>36</v>
      </c>
      <c r="J1954" t="s">
        <v>13</v>
      </c>
      <c r="K1954">
        <f t="shared" si="120"/>
        <v>2002</v>
      </c>
      <c r="L1954" t="s">
        <v>6</v>
      </c>
      <c r="M1954" t="s">
        <v>6</v>
      </c>
      <c r="N1954" t="str">
        <f t="shared" si="121"/>
        <v>R1011</v>
      </c>
      <c r="O1954" t="str">
        <f t="shared" si="122"/>
        <v>17-Jun-2002</v>
      </c>
      <c r="P1954" s="10">
        <v>37424</v>
      </c>
      <c r="Q1954" s="13">
        <v>26927.69</v>
      </c>
      <c r="R1954" s="10">
        <v>45085</v>
      </c>
      <c r="S1954" t="str">
        <f t="shared" si="123"/>
        <v>20</v>
      </c>
    </row>
    <row r="1955" spans="1:19" x14ac:dyDescent="0.3">
      <c r="A1955" t="s">
        <v>1980</v>
      </c>
      <c r="B1955">
        <v>2000</v>
      </c>
      <c r="C1955" t="s">
        <v>10</v>
      </c>
      <c r="D1955">
        <v>9</v>
      </c>
      <c r="E1955">
        <v>0</v>
      </c>
      <c r="F1955">
        <v>26936.98</v>
      </c>
      <c r="G1955" t="s">
        <v>6</v>
      </c>
      <c r="H1955" t="s">
        <v>7</v>
      </c>
      <c r="I1955" t="s">
        <v>36</v>
      </c>
      <c r="J1955" t="s">
        <v>10</v>
      </c>
      <c r="K1955">
        <f t="shared" si="120"/>
        <v>2000</v>
      </c>
      <c r="L1955" t="s">
        <v>6</v>
      </c>
      <c r="M1955" t="s">
        <v>7</v>
      </c>
      <c r="N1955" t="str">
        <f t="shared" si="121"/>
        <v>R1011</v>
      </c>
      <c r="O1955" t="str">
        <f t="shared" si="122"/>
        <v>9-Nov-2000</v>
      </c>
      <c r="P1955" s="10">
        <v>36839</v>
      </c>
      <c r="Q1955" s="13">
        <v>26936.98</v>
      </c>
      <c r="R1955" s="10">
        <v>45085</v>
      </c>
      <c r="S1955" t="str">
        <f t="shared" si="123"/>
        <v>22</v>
      </c>
    </row>
    <row r="1956" spans="1:19" x14ac:dyDescent="0.3">
      <c r="A1956" t="s">
        <v>1981</v>
      </c>
      <c r="B1956">
        <v>1960</v>
      </c>
      <c r="C1956" t="s">
        <v>5</v>
      </c>
      <c r="D1956">
        <v>9</v>
      </c>
      <c r="E1956">
        <v>1</v>
      </c>
      <c r="F1956">
        <v>27000.98</v>
      </c>
      <c r="G1956" t="s">
        <v>6</v>
      </c>
      <c r="H1956" t="s">
        <v>6</v>
      </c>
      <c r="I1956" t="s">
        <v>8</v>
      </c>
      <c r="J1956" t="s">
        <v>5</v>
      </c>
      <c r="K1956">
        <f t="shared" si="120"/>
        <v>1960</v>
      </c>
      <c r="L1956" t="s">
        <v>6</v>
      </c>
      <c r="M1956" t="s">
        <v>6</v>
      </c>
      <c r="N1956" t="str">
        <f t="shared" si="121"/>
        <v>R1013</v>
      </c>
      <c r="O1956" t="str">
        <f t="shared" si="122"/>
        <v>9-Jul-1960</v>
      </c>
      <c r="P1956" s="10">
        <v>22106</v>
      </c>
      <c r="Q1956" s="13">
        <v>27000.98</v>
      </c>
      <c r="R1956" s="10">
        <v>45085</v>
      </c>
      <c r="S1956" t="str">
        <f t="shared" si="123"/>
        <v>62</v>
      </c>
    </row>
    <row r="1957" spans="1:19" x14ac:dyDescent="0.3">
      <c r="A1957" t="s">
        <v>1982</v>
      </c>
      <c r="B1957">
        <v>1958</v>
      </c>
      <c r="C1957" t="s">
        <v>13</v>
      </c>
      <c r="D1957">
        <v>30</v>
      </c>
      <c r="E1957">
        <v>0</v>
      </c>
      <c r="F1957">
        <v>27037.91</v>
      </c>
      <c r="G1957" t="s">
        <v>6</v>
      </c>
      <c r="H1957" t="s">
        <v>6</v>
      </c>
      <c r="I1957" t="s">
        <v>8</v>
      </c>
      <c r="J1957" t="s">
        <v>13</v>
      </c>
      <c r="K1957">
        <f t="shared" si="120"/>
        <v>1958</v>
      </c>
      <c r="L1957" t="s">
        <v>6</v>
      </c>
      <c r="M1957" t="s">
        <v>6</v>
      </c>
      <c r="N1957" t="str">
        <f t="shared" si="121"/>
        <v>R1013</v>
      </c>
      <c r="O1957" t="str">
        <f t="shared" si="122"/>
        <v>30-Jun-1958</v>
      </c>
      <c r="P1957" s="10">
        <v>21366</v>
      </c>
      <c r="Q1957" s="13">
        <v>27037.91</v>
      </c>
      <c r="R1957" s="10">
        <v>45085</v>
      </c>
      <c r="S1957" t="str">
        <f t="shared" si="123"/>
        <v>64</v>
      </c>
    </row>
    <row r="1958" spans="1:19" x14ac:dyDescent="0.3">
      <c r="A1958" t="s">
        <v>1983</v>
      </c>
      <c r="B1958">
        <v>1994</v>
      </c>
      <c r="C1958" t="s">
        <v>5</v>
      </c>
      <c r="D1958">
        <v>2</v>
      </c>
      <c r="E1958">
        <v>0</v>
      </c>
      <c r="F1958">
        <v>27080.639999999999</v>
      </c>
      <c r="G1958" t="s">
        <v>6</v>
      </c>
      <c r="H1958" t="s">
        <v>6</v>
      </c>
      <c r="I1958" t="s">
        <v>36</v>
      </c>
      <c r="J1958" t="s">
        <v>5</v>
      </c>
      <c r="K1958">
        <f t="shared" si="120"/>
        <v>1994</v>
      </c>
      <c r="L1958" t="s">
        <v>6</v>
      </c>
      <c r="M1958" t="s">
        <v>6</v>
      </c>
      <c r="N1958" t="str">
        <f t="shared" si="121"/>
        <v>R1011</v>
      </c>
      <c r="O1958" t="str">
        <f t="shared" si="122"/>
        <v>2-Jul-1994</v>
      </c>
      <c r="P1958" s="10">
        <v>34517</v>
      </c>
      <c r="Q1958" s="13">
        <v>27080.639999999999</v>
      </c>
      <c r="R1958" s="10">
        <v>45085</v>
      </c>
      <c r="S1958" t="str">
        <f t="shared" si="123"/>
        <v>28</v>
      </c>
    </row>
    <row r="1959" spans="1:19" x14ac:dyDescent="0.3">
      <c r="A1959" t="s">
        <v>1984</v>
      </c>
      <c r="B1959">
        <v>1990</v>
      </c>
      <c r="C1959" t="s">
        <v>25</v>
      </c>
      <c r="D1959">
        <v>13</v>
      </c>
      <c r="E1959">
        <v>3</v>
      </c>
      <c r="F1959">
        <v>27092.38</v>
      </c>
      <c r="G1959" t="s">
        <v>6</v>
      </c>
      <c r="H1959" t="s">
        <v>7</v>
      </c>
      <c r="I1959" t="s">
        <v>36</v>
      </c>
      <c r="J1959" t="s">
        <v>25</v>
      </c>
      <c r="K1959">
        <f t="shared" si="120"/>
        <v>1990</v>
      </c>
      <c r="L1959" t="s">
        <v>6</v>
      </c>
      <c r="M1959" t="s">
        <v>7</v>
      </c>
      <c r="N1959" t="str">
        <f t="shared" si="121"/>
        <v>R1011</v>
      </c>
      <c r="O1959" t="str">
        <f t="shared" si="122"/>
        <v>13-Dec-1990</v>
      </c>
      <c r="P1959" s="10">
        <v>33220</v>
      </c>
      <c r="Q1959" s="13">
        <v>27092.38</v>
      </c>
      <c r="R1959" s="10">
        <v>45085</v>
      </c>
      <c r="S1959" t="str">
        <f t="shared" si="123"/>
        <v>32</v>
      </c>
    </row>
    <row r="1960" spans="1:19" x14ac:dyDescent="0.3">
      <c r="A1960" t="s">
        <v>1985</v>
      </c>
      <c r="B1960">
        <v>1970</v>
      </c>
      <c r="C1960" t="s">
        <v>31</v>
      </c>
      <c r="D1960">
        <v>2</v>
      </c>
      <c r="E1960">
        <v>0</v>
      </c>
      <c r="F1960">
        <v>27117.99</v>
      </c>
      <c r="G1960" t="s">
        <v>6</v>
      </c>
      <c r="H1960" t="s">
        <v>6</v>
      </c>
      <c r="I1960" t="s">
        <v>8</v>
      </c>
      <c r="J1960" t="s">
        <v>31</v>
      </c>
      <c r="K1960">
        <f t="shared" si="120"/>
        <v>1970</v>
      </c>
      <c r="L1960" t="s">
        <v>6</v>
      </c>
      <c r="M1960" t="s">
        <v>6</v>
      </c>
      <c r="N1960" t="str">
        <f t="shared" si="121"/>
        <v>R1013</v>
      </c>
      <c r="O1960" t="str">
        <f t="shared" si="122"/>
        <v>2-Oct-1970</v>
      </c>
      <c r="P1960" s="10">
        <v>25843</v>
      </c>
      <c r="Q1960" s="13">
        <v>27117.99</v>
      </c>
      <c r="R1960" s="10">
        <v>45085</v>
      </c>
      <c r="S1960" t="str">
        <f t="shared" si="123"/>
        <v>52</v>
      </c>
    </row>
    <row r="1961" spans="1:19" x14ac:dyDescent="0.3">
      <c r="A1961" t="s">
        <v>1986</v>
      </c>
      <c r="B1961">
        <v>1965</v>
      </c>
      <c r="C1961" t="s">
        <v>25</v>
      </c>
      <c r="D1961">
        <v>21</v>
      </c>
      <c r="E1961">
        <v>0</v>
      </c>
      <c r="F1961">
        <v>27218.44</v>
      </c>
      <c r="G1961" t="s">
        <v>6</v>
      </c>
      <c r="H1961" t="s">
        <v>11</v>
      </c>
      <c r="I1961" t="s">
        <v>350</v>
      </c>
      <c r="J1961" t="s">
        <v>25</v>
      </c>
      <c r="K1961">
        <f t="shared" si="120"/>
        <v>1965</v>
      </c>
      <c r="L1961" t="s">
        <v>6</v>
      </c>
      <c r="M1961" t="s">
        <v>11</v>
      </c>
      <c r="N1961" t="str">
        <f t="shared" si="121"/>
        <v>R1017</v>
      </c>
      <c r="O1961" t="str">
        <f t="shared" si="122"/>
        <v>21-Dec-1965</v>
      </c>
      <c r="P1961" s="10">
        <v>24097</v>
      </c>
      <c r="Q1961" s="13">
        <v>27218.44</v>
      </c>
      <c r="R1961" s="10">
        <v>45085</v>
      </c>
      <c r="S1961" t="str">
        <f t="shared" si="123"/>
        <v>57</v>
      </c>
    </row>
    <row r="1962" spans="1:19" x14ac:dyDescent="0.3">
      <c r="A1962" t="s">
        <v>1987</v>
      </c>
      <c r="B1962">
        <v>1999</v>
      </c>
      <c r="C1962" t="s">
        <v>25</v>
      </c>
      <c r="D1962">
        <v>2</v>
      </c>
      <c r="E1962">
        <v>0</v>
      </c>
      <c r="F1962">
        <v>27236.959999999999</v>
      </c>
      <c r="G1962" t="s">
        <v>6</v>
      </c>
      <c r="H1962" t="s">
        <v>11</v>
      </c>
      <c r="I1962" t="s">
        <v>36</v>
      </c>
      <c r="J1962" t="s">
        <v>25</v>
      </c>
      <c r="K1962">
        <f t="shared" si="120"/>
        <v>1999</v>
      </c>
      <c r="L1962" t="s">
        <v>6</v>
      </c>
      <c r="M1962" t="s">
        <v>11</v>
      </c>
      <c r="N1962" t="str">
        <f t="shared" si="121"/>
        <v>R1011</v>
      </c>
      <c r="O1962" t="str">
        <f t="shared" si="122"/>
        <v>2-Dec-1999</v>
      </c>
      <c r="P1962" s="10">
        <v>36496</v>
      </c>
      <c r="Q1962" s="13">
        <v>27236.959999999999</v>
      </c>
      <c r="R1962" s="10">
        <v>45085</v>
      </c>
      <c r="S1962" t="str">
        <f t="shared" si="123"/>
        <v>23</v>
      </c>
    </row>
    <row r="1963" spans="1:19" x14ac:dyDescent="0.3">
      <c r="A1963" t="s">
        <v>1988</v>
      </c>
      <c r="B1963">
        <v>1968</v>
      </c>
      <c r="C1963" t="s">
        <v>13</v>
      </c>
      <c r="D1963">
        <v>6</v>
      </c>
      <c r="E1963">
        <v>3</v>
      </c>
      <c r="F1963">
        <v>27322.73</v>
      </c>
      <c r="G1963" t="s">
        <v>6</v>
      </c>
      <c r="H1963" t="s">
        <v>6</v>
      </c>
      <c r="I1963" t="s">
        <v>8</v>
      </c>
      <c r="J1963" t="s">
        <v>13</v>
      </c>
      <c r="K1963">
        <f t="shared" si="120"/>
        <v>1968</v>
      </c>
      <c r="L1963" t="s">
        <v>6</v>
      </c>
      <c r="M1963" t="s">
        <v>6</v>
      </c>
      <c r="N1963" t="str">
        <f t="shared" si="121"/>
        <v>R1013</v>
      </c>
      <c r="O1963" t="str">
        <f t="shared" si="122"/>
        <v>6-Jun-1968</v>
      </c>
      <c r="P1963" s="10">
        <v>24995</v>
      </c>
      <c r="Q1963" s="13">
        <v>27322.73</v>
      </c>
      <c r="R1963" s="10">
        <v>45085</v>
      </c>
      <c r="S1963" t="str">
        <f t="shared" si="123"/>
        <v>55</v>
      </c>
    </row>
    <row r="1964" spans="1:19" x14ac:dyDescent="0.3">
      <c r="A1964" t="s">
        <v>1989</v>
      </c>
      <c r="B1964">
        <v>1969</v>
      </c>
      <c r="C1964" t="s">
        <v>31</v>
      </c>
      <c r="D1964">
        <v>16</v>
      </c>
      <c r="E1964">
        <v>0</v>
      </c>
      <c r="F1964">
        <v>27346.04</v>
      </c>
      <c r="G1964" t="s">
        <v>6</v>
      </c>
      <c r="H1964" t="s">
        <v>6</v>
      </c>
      <c r="I1964" t="s">
        <v>8</v>
      </c>
      <c r="J1964" t="s">
        <v>31</v>
      </c>
      <c r="K1964">
        <f t="shared" si="120"/>
        <v>1969</v>
      </c>
      <c r="L1964" t="s">
        <v>6</v>
      </c>
      <c r="M1964" t="s">
        <v>6</v>
      </c>
      <c r="N1964" t="str">
        <f t="shared" si="121"/>
        <v>R1013</v>
      </c>
      <c r="O1964" t="str">
        <f t="shared" si="122"/>
        <v>16-Oct-1969</v>
      </c>
      <c r="P1964" s="10">
        <v>25492</v>
      </c>
      <c r="Q1964" s="13">
        <v>27346.04</v>
      </c>
      <c r="R1964" s="10">
        <v>45085</v>
      </c>
      <c r="S1964" t="str">
        <f t="shared" si="123"/>
        <v>53</v>
      </c>
    </row>
    <row r="1965" spans="1:19" x14ac:dyDescent="0.3">
      <c r="A1965" t="s">
        <v>1990</v>
      </c>
      <c r="B1965">
        <v>1988</v>
      </c>
      <c r="C1965" t="s">
        <v>15</v>
      </c>
      <c r="D1965">
        <v>15</v>
      </c>
      <c r="E1965">
        <v>2</v>
      </c>
      <c r="F1965">
        <v>27375.9</v>
      </c>
      <c r="G1965" t="s">
        <v>6</v>
      </c>
      <c r="H1965" t="s">
        <v>7</v>
      </c>
      <c r="I1965" t="s">
        <v>158</v>
      </c>
      <c r="J1965" t="s">
        <v>15</v>
      </c>
      <c r="K1965">
        <f t="shared" si="120"/>
        <v>1988</v>
      </c>
      <c r="L1965" t="s">
        <v>6</v>
      </c>
      <c r="M1965" t="s">
        <v>7</v>
      </c>
      <c r="N1965" t="str">
        <f t="shared" si="121"/>
        <v>R1015</v>
      </c>
      <c r="O1965" t="str">
        <f t="shared" si="122"/>
        <v>15-Sep-1988</v>
      </c>
      <c r="P1965" s="10">
        <v>32401</v>
      </c>
      <c r="Q1965" s="13">
        <v>27375.9</v>
      </c>
      <c r="R1965" s="10">
        <v>45085</v>
      </c>
      <c r="S1965" t="str">
        <f t="shared" si="123"/>
        <v>34</v>
      </c>
    </row>
    <row r="1966" spans="1:19" x14ac:dyDescent="0.3">
      <c r="A1966" t="s">
        <v>1991</v>
      </c>
      <c r="B1966">
        <v>1985</v>
      </c>
      <c r="C1966" t="s">
        <v>25</v>
      </c>
      <c r="D1966">
        <v>5</v>
      </c>
      <c r="E1966">
        <v>3</v>
      </c>
      <c r="F1966">
        <v>27432.73</v>
      </c>
      <c r="G1966" t="s">
        <v>6</v>
      </c>
      <c r="H1966" t="s">
        <v>11</v>
      </c>
      <c r="I1966" t="s">
        <v>36</v>
      </c>
      <c r="J1966" t="s">
        <v>25</v>
      </c>
      <c r="K1966">
        <f t="shared" si="120"/>
        <v>1985</v>
      </c>
      <c r="L1966" t="s">
        <v>6</v>
      </c>
      <c r="M1966" t="s">
        <v>11</v>
      </c>
      <c r="N1966" t="str">
        <f t="shared" si="121"/>
        <v>R1011</v>
      </c>
      <c r="O1966" t="str">
        <f t="shared" si="122"/>
        <v>5-Dec-1985</v>
      </c>
      <c r="P1966" s="10">
        <v>31386</v>
      </c>
      <c r="Q1966" s="13">
        <v>27432.73</v>
      </c>
      <c r="R1966" s="10">
        <v>45085</v>
      </c>
      <c r="S1966" t="str">
        <f t="shared" si="123"/>
        <v>37</v>
      </c>
    </row>
    <row r="1967" spans="1:19" x14ac:dyDescent="0.3">
      <c r="A1967" t="s">
        <v>1992</v>
      </c>
      <c r="B1967">
        <v>1981</v>
      </c>
      <c r="C1967" t="s">
        <v>31</v>
      </c>
      <c r="D1967">
        <v>3</v>
      </c>
      <c r="E1967">
        <v>1</v>
      </c>
      <c r="F1967">
        <v>27495.59</v>
      </c>
      <c r="G1967" t="s">
        <v>6</v>
      </c>
      <c r="H1967" t="s">
        <v>11</v>
      </c>
      <c r="I1967" t="s">
        <v>36</v>
      </c>
      <c r="J1967" t="s">
        <v>31</v>
      </c>
      <c r="K1967">
        <f t="shared" si="120"/>
        <v>1981</v>
      </c>
      <c r="L1967" t="s">
        <v>6</v>
      </c>
      <c r="M1967" t="s">
        <v>11</v>
      </c>
      <c r="N1967" t="str">
        <f t="shared" si="121"/>
        <v>R1011</v>
      </c>
      <c r="O1967" t="str">
        <f t="shared" si="122"/>
        <v>3-Oct-1981</v>
      </c>
      <c r="P1967" s="10">
        <v>29862</v>
      </c>
      <c r="Q1967" s="13">
        <v>27495.59</v>
      </c>
      <c r="R1967" s="10">
        <v>45085</v>
      </c>
      <c r="S1967" t="str">
        <f t="shared" si="123"/>
        <v>41</v>
      </c>
    </row>
    <row r="1968" spans="1:19" x14ac:dyDescent="0.3">
      <c r="A1968" t="s">
        <v>1993</v>
      </c>
      <c r="B1968">
        <v>1965</v>
      </c>
      <c r="C1968" t="s">
        <v>31</v>
      </c>
      <c r="D1968">
        <v>19</v>
      </c>
      <c r="E1968">
        <v>0</v>
      </c>
      <c r="F1968">
        <v>27533.91</v>
      </c>
      <c r="G1968" t="s">
        <v>6</v>
      </c>
      <c r="H1968" t="s">
        <v>7</v>
      </c>
      <c r="I1968" t="s">
        <v>8</v>
      </c>
      <c r="J1968" t="s">
        <v>31</v>
      </c>
      <c r="K1968">
        <f t="shared" si="120"/>
        <v>1965</v>
      </c>
      <c r="L1968" t="s">
        <v>6</v>
      </c>
      <c r="M1968" t="s">
        <v>7</v>
      </c>
      <c r="N1968" t="str">
        <f t="shared" si="121"/>
        <v>R1013</v>
      </c>
      <c r="O1968" t="str">
        <f t="shared" si="122"/>
        <v>19-Oct-1965</v>
      </c>
      <c r="P1968" s="10">
        <v>24034</v>
      </c>
      <c r="Q1968" s="13">
        <v>27533.91</v>
      </c>
      <c r="R1968" s="10">
        <v>45085</v>
      </c>
      <c r="S1968" t="str">
        <f t="shared" si="123"/>
        <v>57</v>
      </c>
    </row>
    <row r="1969" spans="1:19" x14ac:dyDescent="0.3">
      <c r="A1969" t="s">
        <v>1994</v>
      </c>
      <c r="B1969">
        <v>1984</v>
      </c>
      <c r="C1969" t="s">
        <v>5</v>
      </c>
      <c r="D1969">
        <v>22</v>
      </c>
      <c r="E1969">
        <v>3</v>
      </c>
      <c r="F1969">
        <v>27534.53</v>
      </c>
      <c r="G1969" t="s">
        <v>6</v>
      </c>
      <c r="H1969" t="s">
        <v>6</v>
      </c>
      <c r="I1969" t="s">
        <v>36</v>
      </c>
      <c r="J1969" t="s">
        <v>5</v>
      </c>
      <c r="K1969">
        <f t="shared" si="120"/>
        <v>1984</v>
      </c>
      <c r="L1969" t="s">
        <v>6</v>
      </c>
      <c r="M1969" t="s">
        <v>6</v>
      </c>
      <c r="N1969" t="str">
        <f t="shared" si="121"/>
        <v>R1011</v>
      </c>
      <c r="O1969" t="str">
        <f t="shared" si="122"/>
        <v>22-Jul-1984</v>
      </c>
      <c r="P1969" s="10">
        <v>30885</v>
      </c>
      <c r="Q1969" s="13">
        <v>27534.53</v>
      </c>
      <c r="R1969" s="10">
        <v>45085</v>
      </c>
      <c r="S1969" t="str">
        <f t="shared" si="123"/>
        <v>38</v>
      </c>
    </row>
    <row r="1970" spans="1:19" x14ac:dyDescent="0.3">
      <c r="A1970" t="s">
        <v>1995</v>
      </c>
      <c r="B1970">
        <v>1985</v>
      </c>
      <c r="C1970" t="s">
        <v>10</v>
      </c>
      <c r="D1970">
        <v>6</v>
      </c>
      <c r="E1970">
        <v>3</v>
      </c>
      <c r="F1970">
        <v>27598.93</v>
      </c>
      <c r="G1970" t="s">
        <v>6</v>
      </c>
      <c r="H1970" t="s">
        <v>11</v>
      </c>
      <c r="I1970" t="s">
        <v>36</v>
      </c>
      <c r="J1970" t="s">
        <v>10</v>
      </c>
      <c r="K1970">
        <f t="shared" si="120"/>
        <v>1985</v>
      </c>
      <c r="L1970" t="s">
        <v>6</v>
      </c>
      <c r="M1970" t="s">
        <v>11</v>
      </c>
      <c r="N1970" t="str">
        <f t="shared" si="121"/>
        <v>R1011</v>
      </c>
      <c r="O1970" t="str">
        <f t="shared" si="122"/>
        <v>6-Nov-1985</v>
      </c>
      <c r="P1970" s="10">
        <v>31357</v>
      </c>
      <c r="Q1970" s="13">
        <v>27598.93</v>
      </c>
      <c r="R1970" s="10">
        <v>45085</v>
      </c>
      <c r="S1970" t="str">
        <f t="shared" si="123"/>
        <v>37</v>
      </c>
    </row>
    <row r="1971" spans="1:19" x14ac:dyDescent="0.3">
      <c r="A1971" t="s">
        <v>1996</v>
      </c>
      <c r="B1971">
        <v>1992</v>
      </c>
      <c r="C1971" t="s">
        <v>13</v>
      </c>
      <c r="D1971">
        <v>11</v>
      </c>
      <c r="E1971">
        <v>0</v>
      </c>
      <c r="F1971">
        <v>27614.71</v>
      </c>
      <c r="G1971" t="s">
        <v>6</v>
      </c>
      <c r="H1971" t="s">
        <v>7</v>
      </c>
      <c r="I1971" t="s">
        <v>36</v>
      </c>
      <c r="J1971" t="s">
        <v>13</v>
      </c>
      <c r="K1971">
        <f t="shared" si="120"/>
        <v>1992</v>
      </c>
      <c r="L1971" t="s">
        <v>6</v>
      </c>
      <c r="M1971" t="s">
        <v>7</v>
      </c>
      <c r="N1971" t="str">
        <f t="shared" si="121"/>
        <v>R1011</v>
      </c>
      <c r="O1971" t="str">
        <f t="shared" si="122"/>
        <v>11-Jun-1992</v>
      </c>
      <c r="P1971" s="10">
        <v>33766</v>
      </c>
      <c r="Q1971" s="13">
        <v>27614.71</v>
      </c>
      <c r="R1971" s="10">
        <v>45085</v>
      </c>
      <c r="S1971" t="str">
        <f t="shared" si="123"/>
        <v>30</v>
      </c>
    </row>
    <row r="1972" spans="1:19" x14ac:dyDescent="0.3">
      <c r="A1972" t="s">
        <v>1997</v>
      </c>
      <c r="B1972">
        <v>1997</v>
      </c>
      <c r="C1972" t="s">
        <v>15</v>
      </c>
      <c r="D1972">
        <v>9</v>
      </c>
      <c r="E1972">
        <v>0</v>
      </c>
      <c r="F1972">
        <v>27619.360000000001</v>
      </c>
      <c r="G1972" t="s">
        <v>6</v>
      </c>
      <c r="H1972" t="s">
        <v>7</v>
      </c>
      <c r="I1972" t="s">
        <v>36</v>
      </c>
      <c r="J1972" t="s">
        <v>15</v>
      </c>
      <c r="K1972">
        <f t="shared" si="120"/>
        <v>1997</v>
      </c>
      <c r="L1972" t="s">
        <v>6</v>
      </c>
      <c r="M1972" t="s">
        <v>7</v>
      </c>
      <c r="N1972" t="str">
        <f t="shared" si="121"/>
        <v>R1011</v>
      </c>
      <c r="O1972" t="str">
        <f t="shared" si="122"/>
        <v>9-Sep-1997</v>
      </c>
      <c r="P1972" s="10">
        <v>35682</v>
      </c>
      <c r="Q1972" s="13">
        <v>27619.360000000001</v>
      </c>
      <c r="R1972" s="10">
        <v>45085</v>
      </c>
      <c r="S1972" t="str">
        <f t="shared" si="123"/>
        <v>25</v>
      </c>
    </row>
    <row r="1973" spans="1:19" x14ac:dyDescent="0.3">
      <c r="A1973" t="s">
        <v>1998</v>
      </c>
      <c r="B1973">
        <v>1997</v>
      </c>
      <c r="C1973" t="s">
        <v>31</v>
      </c>
      <c r="D1973">
        <v>7</v>
      </c>
      <c r="E1973">
        <v>0</v>
      </c>
      <c r="F1973">
        <v>27625.17</v>
      </c>
      <c r="G1973" t="s">
        <v>11</v>
      </c>
      <c r="H1973" t="s">
        <v>11</v>
      </c>
      <c r="I1973" t="s">
        <v>36</v>
      </c>
      <c r="J1973" t="s">
        <v>31</v>
      </c>
      <c r="K1973">
        <f t="shared" si="120"/>
        <v>1997</v>
      </c>
      <c r="L1973" t="s">
        <v>11</v>
      </c>
      <c r="M1973" t="s">
        <v>11</v>
      </c>
      <c r="N1973" t="str">
        <f t="shared" si="121"/>
        <v>R1011</v>
      </c>
      <c r="O1973" t="str">
        <f t="shared" si="122"/>
        <v>7-Oct-1997</v>
      </c>
      <c r="P1973" s="10">
        <v>35710</v>
      </c>
      <c r="Q1973" s="13">
        <v>27625.17</v>
      </c>
      <c r="R1973" s="10">
        <v>45085</v>
      </c>
      <c r="S1973" t="str">
        <f t="shared" si="123"/>
        <v>25</v>
      </c>
    </row>
    <row r="1974" spans="1:19" x14ac:dyDescent="0.3">
      <c r="A1974" t="s">
        <v>1999</v>
      </c>
      <c r="B1974">
        <v>1992</v>
      </c>
      <c r="C1974" t="s">
        <v>5</v>
      </c>
      <c r="D1974">
        <v>3</v>
      </c>
      <c r="E1974">
        <v>0</v>
      </c>
      <c r="F1974">
        <v>27696.11</v>
      </c>
      <c r="G1974" t="s">
        <v>11</v>
      </c>
      <c r="H1974" t="s">
        <v>6</v>
      </c>
      <c r="I1974" t="s">
        <v>36</v>
      </c>
      <c r="J1974" t="s">
        <v>5</v>
      </c>
      <c r="K1974">
        <f t="shared" si="120"/>
        <v>1992</v>
      </c>
      <c r="L1974" t="s">
        <v>11</v>
      </c>
      <c r="M1974" t="s">
        <v>6</v>
      </c>
      <c r="N1974" t="str">
        <f t="shared" si="121"/>
        <v>R1011</v>
      </c>
      <c r="O1974" t="str">
        <f t="shared" si="122"/>
        <v>3-Jul-1992</v>
      </c>
      <c r="P1974" s="10">
        <v>33788</v>
      </c>
      <c r="Q1974" s="13">
        <v>27696.11</v>
      </c>
      <c r="R1974" s="10">
        <v>45085</v>
      </c>
      <c r="S1974" t="str">
        <f t="shared" si="123"/>
        <v>30</v>
      </c>
    </row>
    <row r="1975" spans="1:19" x14ac:dyDescent="0.3">
      <c r="A1975" t="s">
        <v>2000</v>
      </c>
      <c r="B1975">
        <v>2002</v>
      </c>
      <c r="C1975" t="s">
        <v>25</v>
      </c>
      <c r="D1975">
        <v>6</v>
      </c>
      <c r="E1975">
        <v>1</v>
      </c>
      <c r="F1975">
        <v>27724.29</v>
      </c>
      <c r="G1975" t="s">
        <v>11</v>
      </c>
      <c r="H1975" t="s">
        <v>7</v>
      </c>
      <c r="I1975" t="s">
        <v>8</v>
      </c>
      <c r="J1975" t="s">
        <v>25</v>
      </c>
      <c r="K1975">
        <f t="shared" si="120"/>
        <v>2002</v>
      </c>
      <c r="L1975" t="s">
        <v>11</v>
      </c>
      <c r="M1975" t="s">
        <v>7</v>
      </c>
      <c r="N1975" t="str">
        <f t="shared" si="121"/>
        <v>R1013</v>
      </c>
      <c r="O1975" t="str">
        <f t="shared" si="122"/>
        <v>6-Dec-2002</v>
      </c>
      <c r="P1975" s="10">
        <v>37596</v>
      </c>
      <c r="Q1975" s="13">
        <v>27724.29</v>
      </c>
      <c r="R1975" s="10">
        <v>45085</v>
      </c>
      <c r="S1975" t="str">
        <f t="shared" si="123"/>
        <v>20</v>
      </c>
    </row>
    <row r="1976" spans="1:19" x14ac:dyDescent="0.3">
      <c r="A1976" t="s">
        <v>2001</v>
      </c>
      <c r="B1976">
        <v>1960</v>
      </c>
      <c r="C1976" t="s">
        <v>5</v>
      </c>
      <c r="D1976">
        <v>6</v>
      </c>
      <c r="E1976">
        <v>0</v>
      </c>
      <c r="F1976">
        <v>27808.73</v>
      </c>
      <c r="G1976" t="s">
        <v>11</v>
      </c>
      <c r="H1976" t="s">
        <v>11</v>
      </c>
      <c r="I1976" t="s">
        <v>8</v>
      </c>
      <c r="J1976" t="s">
        <v>5</v>
      </c>
      <c r="K1976">
        <f t="shared" si="120"/>
        <v>1960</v>
      </c>
      <c r="L1976" t="s">
        <v>11</v>
      </c>
      <c r="M1976" t="s">
        <v>11</v>
      </c>
      <c r="N1976" t="str">
        <f t="shared" si="121"/>
        <v>R1013</v>
      </c>
      <c r="O1976" t="str">
        <f t="shared" si="122"/>
        <v>6-Jul-1960</v>
      </c>
      <c r="P1976" s="10">
        <v>22103</v>
      </c>
      <c r="Q1976" s="13">
        <v>27808.73</v>
      </c>
      <c r="R1976" s="10">
        <v>45085</v>
      </c>
      <c r="S1976" t="str">
        <f t="shared" si="123"/>
        <v>62</v>
      </c>
    </row>
    <row r="1977" spans="1:19" x14ac:dyDescent="0.3">
      <c r="A1977" t="s">
        <v>2002</v>
      </c>
      <c r="B1977">
        <v>1985</v>
      </c>
      <c r="C1977" t="s">
        <v>25</v>
      </c>
      <c r="D1977">
        <v>4</v>
      </c>
      <c r="E1977">
        <v>3</v>
      </c>
      <c r="F1977">
        <v>27849.94</v>
      </c>
      <c r="G1977" t="s">
        <v>11</v>
      </c>
      <c r="H1977" t="s">
        <v>11</v>
      </c>
      <c r="I1977" t="s">
        <v>36</v>
      </c>
      <c r="J1977" t="s">
        <v>25</v>
      </c>
      <c r="K1977">
        <f t="shared" si="120"/>
        <v>1985</v>
      </c>
      <c r="L1977" t="s">
        <v>11</v>
      </c>
      <c r="M1977" t="s">
        <v>11</v>
      </c>
      <c r="N1977" t="str">
        <f t="shared" si="121"/>
        <v>R1011</v>
      </c>
      <c r="O1977" t="str">
        <f t="shared" si="122"/>
        <v>4-Dec-1985</v>
      </c>
      <c r="P1977" s="10">
        <v>31385</v>
      </c>
      <c r="Q1977" s="13">
        <v>27849.94</v>
      </c>
      <c r="R1977" s="10">
        <v>45085</v>
      </c>
      <c r="S1977" t="str">
        <f t="shared" si="123"/>
        <v>37</v>
      </c>
    </row>
    <row r="1978" spans="1:19" x14ac:dyDescent="0.3">
      <c r="A1978" t="s">
        <v>2003</v>
      </c>
      <c r="B1978">
        <v>1989</v>
      </c>
      <c r="C1978" t="s">
        <v>10</v>
      </c>
      <c r="D1978">
        <v>21</v>
      </c>
      <c r="E1978">
        <v>3</v>
      </c>
      <c r="F1978">
        <v>27925.86</v>
      </c>
      <c r="G1978" t="s">
        <v>11</v>
      </c>
      <c r="H1978" t="s">
        <v>6</v>
      </c>
      <c r="I1978" t="s">
        <v>36</v>
      </c>
      <c r="J1978" t="s">
        <v>10</v>
      </c>
      <c r="K1978">
        <f t="shared" si="120"/>
        <v>1989</v>
      </c>
      <c r="L1978" t="s">
        <v>11</v>
      </c>
      <c r="M1978" t="s">
        <v>6</v>
      </c>
      <c r="N1978" t="str">
        <f t="shared" si="121"/>
        <v>R1011</v>
      </c>
      <c r="O1978" t="str">
        <f t="shared" si="122"/>
        <v>21-Nov-1989</v>
      </c>
      <c r="P1978" s="10">
        <v>32833</v>
      </c>
      <c r="Q1978" s="13">
        <v>27925.86</v>
      </c>
      <c r="R1978" s="10">
        <v>45085</v>
      </c>
      <c r="S1978" t="str">
        <f t="shared" si="123"/>
        <v>33</v>
      </c>
    </row>
    <row r="1979" spans="1:19" x14ac:dyDescent="0.3">
      <c r="A1979" t="s">
        <v>2004</v>
      </c>
      <c r="B1979">
        <v>1991</v>
      </c>
      <c r="C1979" t="s">
        <v>13</v>
      </c>
      <c r="D1979">
        <v>4</v>
      </c>
      <c r="E1979">
        <v>3</v>
      </c>
      <c r="F1979">
        <v>27931.11</v>
      </c>
      <c r="G1979" t="s">
        <v>11</v>
      </c>
      <c r="H1979" t="s">
        <v>7</v>
      </c>
      <c r="I1979" t="s">
        <v>36</v>
      </c>
      <c r="J1979" t="s">
        <v>13</v>
      </c>
      <c r="K1979">
        <f t="shared" si="120"/>
        <v>1991</v>
      </c>
      <c r="L1979" t="s">
        <v>11</v>
      </c>
      <c r="M1979" t="s">
        <v>7</v>
      </c>
      <c r="N1979" t="str">
        <f t="shared" si="121"/>
        <v>R1011</v>
      </c>
      <c r="O1979" t="str">
        <f t="shared" si="122"/>
        <v>4-Jun-1991</v>
      </c>
      <c r="P1979" s="10">
        <v>33393</v>
      </c>
      <c r="Q1979" s="13">
        <v>27931.11</v>
      </c>
      <c r="R1979" s="10">
        <v>45085</v>
      </c>
      <c r="S1979" t="str">
        <f t="shared" si="123"/>
        <v>32</v>
      </c>
    </row>
    <row r="1980" spans="1:19" x14ac:dyDescent="0.3">
      <c r="A1980" t="s">
        <v>2005</v>
      </c>
      <c r="B1980">
        <v>1961</v>
      </c>
      <c r="C1980" t="s">
        <v>5</v>
      </c>
      <c r="D1980">
        <v>28</v>
      </c>
      <c r="E1980">
        <v>3</v>
      </c>
      <c r="F1980">
        <v>27941.29</v>
      </c>
      <c r="G1980" t="s">
        <v>11</v>
      </c>
      <c r="H1980" t="s">
        <v>7</v>
      </c>
      <c r="I1980" t="s">
        <v>36</v>
      </c>
      <c r="J1980" t="s">
        <v>5</v>
      </c>
      <c r="K1980">
        <f t="shared" si="120"/>
        <v>1961</v>
      </c>
      <c r="L1980" t="s">
        <v>11</v>
      </c>
      <c r="M1980" t="s">
        <v>7</v>
      </c>
      <c r="N1980" t="str">
        <f t="shared" si="121"/>
        <v>R1011</v>
      </c>
      <c r="O1980" t="str">
        <f t="shared" si="122"/>
        <v>28-Jul-1961</v>
      </c>
      <c r="P1980" s="10">
        <v>22490</v>
      </c>
      <c r="Q1980" s="13">
        <v>27941.29</v>
      </c>
      <c r="R1980" s="10">
        <v>45085</v>
      </c>
      <c r="S1980" t="str">
        <f t="shared" si="123"/>
        <v>61</v>
      </c>
    </row>
    <row r="1981" spans="1:19" x14ac:dyDescent="0.3">
      <c r="A1981" t="s">
        <v>2006</v>
      </c>
      <c r="B1981">
        <v>1999</v>
      </c>
      <c r="C1981" t="s">
        <v>25</v>
      </c>
      <c r="D1981">
        <v>21</v>
      </c>
      <c r="E1981">
        <v>0</v>
      </c>
      <c r="F1981">
        <v>27980.77</v>
      </c>
      <c r="G1981" t="s">
        <v>11</v>
      </c>
      <c r="H1981" t="s">
        <v>11</v>
      </c>
      <c r="I1981" t="s">
        <v>36</v>
      </c>
      <c r="J1981" t="s">
        <v>25</v>
      </c>
      <c r="K1981">
        <f t="shared" si="120"/>
        <v>1999</v>
      </c>
      <c r="L1981" t="s">
        <v>11</v>
      </c>
      <c r="M1981" t="s">
        <v>11</v>
      </c>
      <c r="N1981" t="str">
        <f t="shared" si="121"/>
        <v>R1011</v>
      </c>
      <c r="O1981" t="str">
        <f t="shared" si="122"/>
        <v>21-Dec-1999</v>
      </c>
      <c r="P1981" s="10">
        <v>36515</v>
      </c>
      <c r="Q1981" s="13">
        <v>27980.77</v>
      </c>
      <c r="R1981" s="10">
        <v>45085</v>
      </c>
      <c r="S1981" t="str">
        <f t="shared" si="123"/>
        <v>23</v>
      </c>
    </row>
    <row r="1982" spans="1:19" x14ac:dyDescent="0.3">
      <c r="A1982" t="s">
        <v>2007</v>
      </c>
      <c r="B1982">
        <v>1985</v>
      </c>
      <c r="C1982" t="s">
        <v>10</v>
      </c>
      <c r="D1982">
        <v>29</v>
      </c>
      <c r="E1982">
        <v>3</v>
      </c>
      <c r="F1982">
        <v>28006.94</v>
      </c>
      <c r="G1982" t="s">
        <v>11</v>
      </c>
      <c r="H1982" t="s">
        <v>6</v>
      </c>
      <c r="I1982" t="s">
        <v>36</v>
      </c>
      <c r="J1982" t="s">
        <v>10</v>
      </c>
      <c r="K1982">
        <f t="shared" si="120"/>
        <v>1985</v>
      </c>
      <c r="L1982" t="s">
        <v>11</v>
      </c>
      <c r="M1982" t="s">
        <v>6</v>
      </c>
      <c r="N1982" t="str">
        <f t="shared" si="121"/>
        <v>R1011</v>
      </c>
      <c r="O1982" t="str">
        <f t="shared" si="122"/>
        <v>29-Nov-1985</v>
      </c>
      <c r="P1982" s="10">
        <v>31380</v>
      </c>
      <c r="Q1982" s="13">
        <v>28006.94</v>
      </c>
      <c r="R1982" s="10">
        <v>45085</v>
      </c>
      <c r="S1982" t="str">
        <f t="shared" si="123"/>
        <v>37</v>
      </c>
    </row>
    <row r="1983" spans="1:19" x14ac:dyDescent="0.3">
      <c r="A1983" t="s">
        <v>2008</v>
      </c>
      <c r="B1983">
        <v>1960</v>
      </c>
      <c r="C1983" t="s">
        <v>10</v>
      </c>
      <c r="D1983">
        <v>22</v>
      </c>
      <c r="E1983">
        <v>0</v>
      </c>
      <c r="F1983">
        <v>28101.33</v>
      </c>
      <c r="G1983" t="s">
        <v>11</v>
      </c>
      <c r="H1983" t="s">
        <v>6</v>
      </c>
      <c r="I1983" t="s">
        <v>160</v>
      </c>
      <c r="J1983" t="s">
        <v>10</v>
      </c>
      <c r="K1983">
        <f t="shared" si="120"/>
        <v>1960</v>
      </c>
      <c r="L1983" t="s">
        <v>11</v>
      </c>
      <c r="M1983" t="s">
        <v>6</v>
      </c>
      <c r="N1983" t="str">
        <f t="shared" si="121"/>
        <v>R1019</v>
      </c>
      <c r="O1983" t="str">
        <f t="shared" si="122"/>
        <v>22-Nov-1960</v>
      </c>
      <c r="P1983" s="10">
        <v>22242</v>
      </c>
      <c r="Q1983" s="13">
        <v>28101.33</v>
      </c>
      <c r="R1983" s="10">
        <v>45085</v>
      </c>
      <c r="S1983" t="str">
        <f t="shared" si="123"/>
        <v>62</v>
      </c>
    </row>
    <row r="1984" spans="1:19" x14ac:dyDescent="0.3">
      <c r="A1984" t="s">
        <v>2009</v>
      </c>
      <c r="B1984">
        <v>1999</v>
      </c>
      <c r="C1984" t="s">
        <v>15</v>
      </c>
      <c r="D1984">
        <v>6</v>
      </c>
      <c r="E1984">
        <v>0</v>
      </c>
      <c r="F1984">
        <v>28245.34</v>
      </c>
      <c r="G1984" t="s">
        <v>11</v>
      </c>
      <c r="H1984" t="s">
        <v>7</v>
      </c>
      <c r="I1984" t="s">
        <v>36</v>
      </c>
      <c r="J1984" t="s">
        <v>15</v>
      </c>
      <c r="K1984">
        <f t="shared" si="120"/>
        <v>1999</v>
      </c>
      <c r="L1984" t="s">
        <v>11</v>
      </c>
      <c r="M1984" t="s">
        <v>7</v>
      </c>
      <c r="N1984" t="str">
        <f t="shared" si="121"/>
        <v>R1011</v>
      </c>
      <c r="O1984" t="str">
        <f t="shared" si="122"/>
        <v>6-Sep-1999</v>
      </c>
      <c r="P1984" s="10">
        <v>36409</v>
      </c>
      <c r="Q1984" s="13">
        <v>28245.34</v>
      </c>
      <c r="R1984" s="10">
        <v>45085</v>
      </c>
      <c r="S1984" t="str">
        <f t="shared" si="123"/>
        <v>23</v>
      </c>
    </row>
    <row r="1985" spans="1:19" x14ac:dyDescent="0.3">
      <c r="A1985" t="s">
        <v>2010</v>
      </c>
      <c r="B1985">
        <v>1963</v>
      </c>
      <c r="C1985" t="s">
        <v>10</v>
      </c>
      <c r="D1985">
        <v>25</v>
      </c>
      <c r="E1985">
        <v>1</v>
      </c>
      <c r="F1985">
        <v>28287.9</v>
      </c>
      <c r="G1985" t="s">
        <v>11</v>
      </c>
      <c r="H1985" t="s">
        <v>11</v>
      </c>
      <c r="I1985" t="s">
        <v>8</v>
      </c>
      <c r="J1985" t="s">
        <v>10</v>
      </c>
      <c r="K1985">
        <f t="shared" si="120"/>
        <v>1963</v>
      </c>
      <c r="L1985" t="s">
        <v>11</v>
      </c>
      <c r="M1985" t="s">
        <v>11</v>
      </c>
      <c r="N1985" t="str">
        <f t="shared" si="121"/>
        <v>R1013</v>
      </c>
      <c r="O1985" t="str">
        <f t="shared" si="122"/>
        <v>25-Nov-1963</v>
      </c>
      <c r="P1985" s="10">
        <v>23340</v>
      </c>
      <c r="Q1985" s="13">
        <v>28287.9</v>
      </c>
      <c r="R1985" s="10">
        <v>45085</v>
      </c>
      <c r="S1985" t="str">
        <f t="shared" si="123"/>
        <v>59</v>
      </c>
    </row>
    <row r="1986" spans="1:19" x14ac:dyDescent="0.3">
      <c r="A1986" t="s">
        <v>2011</v>
      </c>
      <c r="B1986">
        <v>1990</v>
      </c>
      <c r="C1986" t="s">
        <v>25</v>
      </c>
      <c r="D1986">
        <v>24</v>
      </c>
      <c r="E1986">
        <v>3</v>
      </c>
      <c r="F1986">
        <v>28302.33</v>
      </c>
      <c r="G1986" t="s">
        <v>11</v>
      </c>
      <c r="H1986" t="s">
        <v>6</v>
      </c>
      <c r="I1986" t="s">
        <v>36</v>
      </c>
      <c r="J1986" t="s">
        <v>25</v>
      </c>
      <c r="K1986">
        <f t="shared" si="120"/>
        <v>1990</v>
      </c>
      <c r="L1986" t="s">
        <v>11</v>
      </c>
      <c r="M1986" t="s">
        <v>6</v>
      </c>
      <c r="N1986" t="str">
        <f t="shared" si="121"/>
        <v>R1011</v>
      </c>
      <c r="O1986" t="str">
        <f t="shared" si="122"/>
        <v>24-Dec-1990</v>
      </c>
      <c r="P1986" s="10">
        <v>33231</v>
      </c>
      <c r="Q1986" s="13">
        <v>28302.33</v>
      </c>
      <c r="R1986" s="10">
        <v>45085</v>
      </c>
      <c r="S1986" t="str">
        <f t="shared" si="123"/>
        <v>32</v>
      </c>
    </row>
    <row r="1987" spans="1:19" x14ac:dyDescent="0.3">
      <c r="A1987" t="s">
        <v>2012</v>
      </c>
      <c r="B1987">
        <v>1977</v>
      </c>
      <c r="C1987" t="s">
        <v>25</v>
      </c>
      <c r="D1987">
        <v>2</v>
      </c>
      <c r="E1987">
        <v>1</v>
      </c>
      <c r="F1987">
        <v>28340.19</v>
      </c>
      <c r="G1987" t="s">
        <v>11</v>
      </c>
      <c r="H1987" t="s">
        <v>6</v>
      </c>
      <c r="I1987" t="s">
        <v>18</v>
      </c>
      <c r="J1987" t="s">
        <v>25</v>
      </c>
      <c r="K1987">
        <f t="shared" ref="K1987:K2050" si="124">INT(IF(ISBLANK(B1987),AVERAGE($B$2:$B$2344),B1987))</f>
        <v>1977</v>
      </c>
      <c r="L1987" t="s">
        <v>11</v>
      </c>
      <c r="M1987" t="s">
        <v>6</v>
      </c>
      <c r="N1987" t="str">
        <f t="shared" ref="N1987:N2050" si="125">IF(ISBLANK(I1987),"Unknown",I1987)</f>
        <v>R1012</v>
      </c>
      <c r="O1987" t="str">
        <f t="shared" ref="O1987:O2050" si="126">CONCATENATE(D1987,"-",J1987,"-",K1987)</f>
        <v>2-Dec-1977</v>
      </c>
      <c r="P1987" s="10">
        <v>28461</v>
      </c>
      <c r="Q1987" s="13">
        <v>28340.19</v>
      </c>
      <c r="R1987" s="10">
        <v>45085</v>
      </c>
      <c r="S1987" t="str">
        <f t="shared" ref="S1987:S2050" si="127">TEXT($R$2-P1987,"Y")</f>
        <v>45</v>
      </c>
    </row>
    <row r="1988" spans="1:19" x14ac:dyDescent="0.3">
      <c r="A1988" t="s">
        <v>2013</v>
      </c>
      <c r="B1988">
        <v>1974</v>
      </c>
      <c r="C1988" t="s">
        <v>15</v>
      </c>
      <c r="D1988">
        <v>16</v>
      </c>
      <c r="E1988">
        <v>1</v>
      </c>
      <c r="F1988">
        <v>28468.92</v>
      </c>
      <c r="G1988" t="s">
        <v>11</v>
      </c>
      <c r="H1988" t="s">
        <v>11</v>
      </c>
      <c r="I1988" t="s">
        <v>18</v>
      </c>
      <c r="J1988" t="s">
        <v>15</v>
      </c>
      <c r="K1988">
        <f t="shared" si="124"/>
        <v>1974</v>
      </c>
      <c r="L1988" t="s">
        <v>11</v>
      </c>
      <c r="M1988" t="s">
        <v>11</v>
      </c>
      <c r="N1988" t="str">
        <f t="shared" si="125"/>
        <v>R1012</v>
      </c>
      <c r="O1988" t="str">
        <f t="shared" si="126"/>
        <v>16-Sep-1974</v>
      </c>
      <c r="P1988" s="10">
        <v>27288</v>
      </c>
      <c r="Q1988" s="13">
        <v>28468.92</v>
      </c>
      <c r="R1988" s="10">
        <v>45085</v>
      </c>
      <c r="S1988" t="str">
        <f t="shared" si="127"/>
        <v>48</v>
      </c>
    </row>
    <row r="1989" spans="1:19" x14ac:dyDescent="0.3">
      <c r="A1989" t="s">
        <v>2014</v>
      </c>
      <c r="B1989">
        <v>1982</v>
      </c>
      <c r="C1989" t="s">
        <v>25</v>
      </c>
      <c r="D1989">
        <v>11</v>
      </c>
      <c r="E1989">
        <v>1</v>
      </c>
      <c r="F1989">
        <v>28476.73</v>
      </c>
      <c r="G1989" t="s">
        <v>11</v>
      </c>
      <c r="H1989" t="s">
        <v>6</v>
      </c>
      <c r="I1989" t="s">
        <v>18</v>
      </c>
      <c r="J1989" t="s">
        <v>25</v>
      </c>
      <c r="K1989">
        <f t="shared" si="124"/>
        <v>1982</v>
      </c>
      <c r="L1989" t="s">
        <v>11</v>
      </c>
      <c r="M1989" t="s">
        <v>6</v>
      </c>
      <c r="N1989" t="str">
        <f t="shared" si="125"/>
        <v>R1012</v>
      </c>
      <c r="O1989" t="str">
        <f t="shared" si="126"/>
        <v>11-Dec-1982</v>
      </c>
      <c r="P1989" s="10">
        <v>30296</v>
      </c>
      <c r="Q1989" s="13">
        <v>28476.73</v>
      </c>
      <c r="R1989" s="10">
        <v>45085</v>
      </c>
      <c r="S1989" t="str">
        <f t="shared" si="127"/>
        <v>40</v>
      </c>
    </row>
    <row r="1990" spans="1:19" x14ac:dyDescent="0.3">
      <c r="A1990" t="s">
        <v>2015</v>
      </c>
      <c r="B1990">
        <v>1985</v>
      </c>
      <c r="C1990" t="s">
        <v>15</v>
      </c>
      <c r="D1990">
        <v>27</v>
      </c>
      <c r="E1990">
        <v>3</v>
      </c>
      <c r="F1990">
        <v>28542.86</v>
      </c>
      <c r="G1990" t="s">
        <v>11</v>
      </c>
      <c r="H1990" t="s">
        <v>7</v>
      </c>
      <c r="I1990" t="s">
        <v>36</v>
      </c>
      <c r="J1990" t="s">
        <v>15</v>
      </c>
      <c r="K1990">
        <f t="shared" si="124"/>
        <v>1985</v>
      </c>
      <c r="L1990" t="s">
        <v>11</v>
      </c>
      <c r="M1990" t="s">
        <v>7</v>
      </c>
      <c r="N1990" t="str">
        <f t="shared" si="125"/>
        <v>R1011</v>
      </c>
      <c r="O1990" t="str">
        <f t="shared" si="126"/>
        <v>27-Sep-1985</v>
      </c>
      <c r="P1990" s="10">
        <v>31317</v>
      </c>
      <c r="Q1990" s="13">
        <v>28542.86</v>
      </c>
      <c r="R1990" s="10">
        <v>45085</v>
      </c>
      <c r="S1990" t="str">
        <f t="shared" si="127"/>
        <v>37</v>
      </c>
    </row>
    <row r="1991" spans="1:19" x14ac:dyDescent="0.3">
      <c r="A1991" t="s">
        <v>2016</v>
      </c>
      <c r="B1991">
        <v>1990</v>
      </c>
      <c r="C1991" t="s">
        <v>25</v>
      </c>
      <c r="D1991">
        <v>5</v>
      </c>
      <c r="E1991">
        <v>3</v>
      </c>
      <c r="F1991">
        <v>28716.14</v>
      </c>
      <c r="G1991" t="s">
        <v>11</v>
      </c>
      <c r="H1991" t="s">
        <v>7</v>
      </c>
      <c r="I1991" t="s">
        <v>36</v>
      </c>
      <c r="J1991" t="s">
        <v>25</v>
      </c>
      <c r="K1991">
        <f t="shared" si="124"/>
        <v>1990</v>
      </c>
      <c r="L1991" t="s">
        <v>11</v>
      </c>
      <c r="M1991" t="s">
        <v>7</v>
      </c>
      <c r="N1991" t="str">
        <f t="shared" si="125"/>
        <v>R1011</v>
      </c>
      <c r="O1991" t="str">
        <f t="shared" si="126"/>
        <v>5-Dec-1990</v>
      </c>
      <c r="P1991" s="10">
        <v>33212</v>
      </c>
      <c r="Q1991" s="13">
        <v>28716.14</v>
      </c>
      <c r="R1991" s="10">
        <v>45085</v>
      </c>
      <c r="S1991" t="str">
        <f t="shared" si="127"/>
        <v>32</v>
      </c>
    </row>
    <row r="1992" spans="1:19" x14ac:dyDescent="0.3">
      <c r="A1992" t="s">
        <v>2017</v>
      </c>
      <c r="B1992">
        <v>1961</v>
      </c>
      <c r="C1992" t="s">
        <v>29</v>
      </c>
      <c r="D1992">
        <v>3</v>
      </c>
      <c r="E1992">
        <v>1</v>
      </c>
      <c r="F1992">
        <v>28868.66</v>
      </c>
      <c r="G1992" t="s">
        <v>11</v>
      </c>
      <c r="H1992" t="s">
        <v>6</v>
      </c>
      <c r="I1992" t="s">
        <v>18</v>
      </c>
      <c r="J1992" t="s">
        <v>29</v>
      </c>
      <c r="K1992">
        <f t="shared" si="124"/>
        <v>1961</v>
      </c>
      <c r="L1992" t="s">
        <v>11</v>
      </c>
      <c r="M1992" t="s">
        <v>6</v>
      </c>
      <c r="N1992" t="str">
        <f t="shared" si="125"/>
        <v>R1012</v>
      </c>
      <c r="O1992" t="str">
        <f t="shared" si="126"/>
        <v>3-Aug-1961</v>
      </c>
      <c r="P1992" s="10">
        <v>22496</v>
      </c>
      <c r="Q1992" s="13">
        <v>28868.66</v>
      </c>
      <c r="R1992" s="10">
        <v>45085</v>
      </c>
      <c r="S1992" t="str">
        <f t="shared" si="127"/>
        <v>61</v>
      </c>
    </row>
    <row r="1993" spans="1:19" x14ac:dyDescent="0.3">
      <c r="A1993" t="s">
        <v>2018</v>
      </c>
      <c r="B1993">
        <v>1962</v>
      </c>
      <c r="C1993" t="s">
        <v>5</v>
      </c>
      <c r="D1993">
        <v>25</v>
      </c>
      <c r="E1993">
        <v>0</v>
      </c>
      <c r="F1993">
        <v>28923.14</v>
      </c>
      <c r="G1993" t="s">
        <v>11</v>
      </c>
      <c r="H1993" t="s">
        <v>11</v>
      </c>
      <c r="I1993" t="s">
        <v>18</v>
      </c>
      <c r="J1993" t="s">
        <v>5</v>
      </c>
      <c r="K1993">
        <f t="shared" si="124"/>
        <v>1962</v>
      </c>
      <c r="L1993" t="s">
        <v>11</v>
      </c>
      <c r="M1993" t="s">
        <v>11</v>
      </c>
      <c r="N1993" t="str">
        <f t="shared" si="125"/>
        <v>R1012</v>
      </c>
      <c r="O1993" t="str">
        <f t="shared" si="126"/>
        <v>25-Jul-1962</v>
      </c>
      <c r="P1993" s="10">
        <v>22852</v>
      </c>
      <c r="Q1993" s="13">
        <v>28923.14</v>
      </c>
      <c r="R1993" s="10">
        <v>45085</v>
      </c>
      <c r="S1993" t="str">
        <f t="shared" si="127"/>
        <v>60</v>
      </c>
    </row>
    <row r="1994" spans="1:19" x14ac:dyDescent="0.3">
      <c r="A1994" t="s">
        <v>2019</v>
      </c>
      <c r="B1994">
        <v>1959</v>
      </c>
      <c r="C1994" t="s">
        <v>25</v>
      </c>
      <c r="D1994">
        <v>5</v>
      </c>
      <c r="E1994">
        <v>0</v>
      </c>
      <c r="F1994">
        <v>28950.47</v>
      </c>
      <c r="G1994" t="s">
        <v>11</v>
      </c>
      <c r="H1994" t="s">
        <v>11</v>
      </c>
      <c r="I1994" t="s">
        <v>18</v>
      </c>
      <c r="J1994" t="s">
        <v>25</v>
      </c>
      <c r="K1994">
        <f t="shared" si="124"/>
        <v>1959</v>
      </c>
      <c r="L1994" t="s">
        <v>11</v>
      </c>
      <c r="M1994" t="s">
        <v>11</v>
      </c>
      <c r="N1994" t="str">
        <f t="shared" si="125"/>
        <v>R1012</v>
      </c>
      <c r="O1994" t="str">
        <f t="shared" si="126"/>
        <v>5-Dec-1959</v>
      </c>
      <c r="P1994" s="10">
        <v>21889</v>
      </c>
      <c r="Q1994" s="13">
        <v>28950.47</v>
      </c>
      <c r="R1994" s="10">
        <v>45085</v>
      </c>
      <c r="S1994" t="str">
        <f t="shared" si="127"/>
        <v>63</v>
      </c>
    </row>
    <row r="1995" spans="1:19" x14ac:dyDescent="0.3">
      <c r="A1995" t="s">
        <v>2020</v>
      </c>
      <c r="B1995">
        <v>2003</v>
      </c>
      <c r="C1995" t="s">
        <v>15</v>
      </c>
      <c r="D1995">
        <v>1</v>
      </c>
      <c r="E1995">
        <v>0</v>
      </c>
      <c r="F1995">
        <v>28998.68</v>
      </c>
      <c r="G1995" t="s">
        <v>11</v>
      </c>
      <c r="H1995" t="s">
        <v>7</v>
      </c>
      <c r="I1995" t="s">
        <v>36</v>
      </c>
      <c r="J1995" t="s">
        <v>15</v>
      </c>
      <c r="K1995">
        <f t="shared" si="124"/>
        <v>2003</v>
      </c>
      <c r="L1995" t="s">
        <v>11</v>
      </c>
      <c r="M1995" t="s">
        <v>7</v>
      </c>
      <c r="N1995" t="str">
        <f t="shared" si="125"/>
        <v>R1011</v>
      </c>
      <c r="O1995" t="str">
        <f t="shared" si="126"/>
        <v>1-Sep-2003</v>
      </c>
      <c r="P1995" s="10">
        <v>37865</v>
      </c>
      <c r="Q1995" s="13">
        <v>28998.68</v>
      </c>
      <c r="R1995" s="10">
        <v>45085</v>
      </c>
      <c r="S1995" t="str">
        <f t="shared" si="127"/>
        <v>19</v>
      </c>
    </row>
    <row r="1996" spans="1:19" x14ac:dyDescent="0.3">
      <c r="A1996" t="s">
        <v>2021</v>
      </c>
      <c r="B1996">
        <v>1992</v>
      </c>
      <c r="C1996" t="s">
        <v>5</v>
      </c>
      <c r="D1996">
        <v>7</v>
      </c>
      <c r="E1996">
        <v>0</v>
      </c>
      <c r="F1996">
        <v>29007.82</v>
      </c>
      <c r="G1996" t="s">
        <v>11</v>
      </c>
      <c r="H1996" t="s">
        <v>7</v>
      </c>
      <c r="I1996" t="s">
        <v>36</v>
      </c>
      <c r="J1996" t="s">
        <v>5</v>
      </c>
      <c r="K1996">
        <f t="shared" si="124"/>
        <v>1992</v>
      </c>
      <c r="L1996" t="s">
        <v>11</v>
      </c>
      <c r="M1996" t="s">
        <v>7</v>
      </c>
      <c r="N1996" t="str">
        <f t="shared" si="125"/>
        <v>R1011</v>
      </c>
      <c r="O1996" t="str">
        <f t="shared" si="126"/>
        <v>7-Jul-1992</v>
      </c>
      <c r="P1996" s="10">
        <v>33792</v>
      </c>
      <c r="Q1996" s="13">
        <v>29007.82</v>
      </c>
      <c r="R1996" s="10">
        <v>45085</v>
      </c>
      <c r="S1996" t="str">
        <f t="shared" si="127"/>
        <v>30</v>
      </c>
    </row>
    <row r="1997" spans="1:19" x14ac:dyDescent="0.3">
      <c r="A1997" t="s">
        <v>2022</v>
      </c>
      <c r="B1997">
        <v>1980</v>
      </c>
      <c r="C1997" t="s">
        <v>5</v>
      </c>
      <c r="D1997">
        <v>14</v>
      </c>
      <c r="E1997">
        <v>2</v>
      </c>
      <c r="F1997">
        <v>29114.21</v>
      </c>
      <c r="G1997" t="s">
        <v>11</v>
      </c>
      <c r="H1997" t="s">
        <v>7</v>
      </c>
      <c r="I1997" t="s">
        <v>36</v>
      </c>
      <c r="J1997" t="s">
        <v>5</v>
      </c>
      <c r="K1997">
        <f t="shared" si="124"/>
        <v>1980</v>
      </c>
      <c r="L1997" t="s">
        <v>11</v>
      </c>
      <c r="M1997" t="s">
        <v>7</v>
      </c>
      <c r="N1997" t="str">
        <f t="shared" si="125"/>
        <v>R1011</v>
      </c>
      <c r="O1997" t="str">
        <f t="shared" si="126"/>
        <v>14-Jul-1980</v>
      </c>
      <c r="P1997" s="10">
        <v>29416</v>
      </c>
      <c r="Q1997" s="13">
        <v>29114.21</v>
      </c>
      <c r="R1997" s="10">
        <v>45085</v>
      </c>
      <c r="S1997" t="str">
        <f t="shared" si="127"/>
        <v>42</v>
      </c>
    </row>
    <row r="1998" spans="1:19" x14ac:dyDescent="0.3">
      <c r="A1998" t="s">
        <v>2023</v>
      </c>
      <c r="B1998">
        <v>1978</v>
      </c>
      <c r="C1998" t="s">
        <v>10</v>
      </c>
      <c r="D1998">
        <v>29</v>
      </c>
      <c r="E1998">
        <v>2</v>
      </c>
      <c r="F1998">
        <v>29114.77</v>
      </c>
      <c r="G1998" t="s">
        <v>11</v>
      </c>
      <c r="H1998" t="s">
        <v>11</v>
      </c>
      <c r="I1998" t="s">
        <v>36</v>
      </c>
      <c r="J1998" t="s">
        <v>10</v>
      </c>
      <c r="K1998">
        <f t="shared" si="124"/>
        <v>1978</v>
      </c>
      <c r="L1998" t="s">
        <v>11</v>
      </c>
      <c r="M1998" t="s">
        <v>11</v>
      </c>
      <c r="N1998" t="str">
        <f t="shared" si="125"/>
        <v>R1011</v>
      </c>
      <c r="O1998" t="str">
        <f t="shared" si="126"/>
        <v>29-Nov-1978</v>
      </c>
      <c r="P1998" s="10">
        <v>28823</v>
      </c>
      <c r="Q1998" s="13">
        <v>29114.77</v>
      </c>
      <c r="R1998" s="10">
        <v>45085</v>
      </c>
      <c r="S1998" t="str">
        <f t="shared" si="127"/>
        <v>44</v>
      </c>
    </row>
    <row r="1999" spans="1:19" x14ac:dyDescent="0.3">
      <c r="A1999" t="s">
        <v>2024</v>
      </c>
      <c r="B1999">
        <v>1961</v>
      </c>
      <c r="C1999" t="s">
        <v>25</v>
      </c>
      <c r="D1999">
        <v>24</v>
      </c>
      <c r="E1999">
        <v>0</v>
      </c>
      <c r="F1999">
        <v>29141.360000000001</v>
      </c>
      <c r="G1999" t="s">
        <v>11</v>
      </c>
      <c r="H1999" t="s">
        <v>7</v>
      </c>
      <c r="I1999" t="s">
        <v>18</v>
      </c>
      <c r="J1999" t="s">
        <v>25</v>
      </c>
      <c r="K1999">
        <f t="shared" si="124"/>
        <v>1961</v>
      </c>
      <c r="L1999" t="s">
        <v>11</v>
      </c>
      <c r="M1999" t="s">
        <v>7</v>
      </c>
      <c r="N1999" t="str">
        <f t="shared" si="125"/>
        <v>R1012</v>
      </c>
      <c r="O1999" t="str">
        <f t="shared" si="126"/>
        <v>24-Dec-1961</v>
      </c>
      <c r="P1999" s="10">
        <v>22639</v>
      </c>
      <c r="Q1999" s="13">
        <v>29141.360000000001</v>
      </c>
      <c r="R1999" s="10">
        <v>45085</v>
      </c>
      <c r="S1999" t="str">
        <f t="shared" si="127"/>
        <v>61</v>
      </c>
    </row>
    <row r="2000" spans="1:19" x14ac:dyDescent="0.3">
      <c r="A2000" t="s">
        <v>2025</v>
      </c>
      <c r="B2000">
        <v>1976</v>
      </c>
      <c r="C2000" t="s">
        <v>10</v>
      </c>
      <c r="D2000">
        <v>8</v>
      </c>
      <c r="E2000">
        <v>2</v>
      </c>
      <c r="F2000">
        <v>29160.39</v>
      </c>
      <c r="G2000" t="s">
        <v>11</v>
      </c>
      <c r="H2000" t="s">
        <v>6</v>
      </c>
      <c r="I2000" t="s">
        <v>36</v>
      </c>
      <c r="J2000" t="s">
        <v>10</v>
      </c>
      <c r="K2000">
        <f t="shared" si="124"/>
        <v>1976</v>
      </c>
      <c r="L2000" t="s">
        <v>11</v>
      </c>
      <c r="M2000" t="s">
        <v>6</v>
      </c>
      <c r="N2000" t="str">
        <f t="shared" si="125"/>
        <v>R1011</v>
      </c>
      <c r="O2000" t="str">
        <f t="shared" si="126"/>
        <v>8-Nov-1976</v>
      </c>
      <c r="P2000" s="10">
        <v>28072</v>
      </c>
      <c r="Q2000" s="13">
        <v>29160.39</v>
      </c>
      <c r="R2000" s="10">
        <v>45085</v>
      </c>
      <c r="S2000" t="str">
        <f t="shared" si="127"/>
        <v>46</v>
      </c>
    </row>
    <row r="2001" spans="1:19" x14ac:dyDescent="0.3">
      <c r="A2001" t="s">
        <v>2026</v>
      </c>
      <c r="B2001">
        <v>1969</v>
      </c>
      <c r="C2001" t="s">
        <v>5</v>
      </c>
      <c r="D2001">
        <v>9</v>
      </c>
      <c r="E2001">
        <v>2</v>
      </c>
      <c r="F2001">
        <v>29186.48</v>
      </c>
      <c r="G2001" t="s">
        <v>11</v>
      </c>
      <c r="H2001" t="s">
        <v>7</v>
      </c>
      <c r="I2001" t="s">
        <v>241</v>
      </c>
      <c r="J2001" t="s">
        <v>5</v>
      </c>
      <c r="K2001">
        <f t="shared" si="124"/>
        <v>1969</v>
      </c>
      <c r="L2001" t="s">
        <v>11</v>
      </c>
      <c r="M2001" t="s">
        <v>7</v>
      </c>
      <c r="N2001" t="str">
        <f t="shared" si="125"/>
        <v>R1024</v>
      </c>
      <c r="O2001" t="str">
        <f t="shared" si="126"/>
        <v>9-Jul-1969</v>
      </c>
      <c r="P2001" s="10">
        <v>25393</v>
      </c>
      <c r="Q2001" s="13">
        <v>29186.48</v>
      </c>
      <c r="R2001" s="10">
        <v>45085</v>
      </c>
      <c r="S2001" t="str">
        <f t="shared" si="127"/>
        <v>53</v>
      </c>
    </row>
    <row r="2002" spans="1:19" x14ac:dyDescent="0.3">
      <c r="A2002" t="s">
        <v>2027</v>
      </c>
      <c r="B2002">
        <v>1978</v>
      </c>
      <c r="C2002" t="s">
        <v>5</v>
      </c>
      <c r="D2002">
        <v>21</v>
      </c>
      <c r="E2002">
        <v>2</v>
      </c>
      <c r="F2002">
        <v>29227.599999999999</v>
      </c>
      <c r="G2002" t="s">
        <v>11</v>
      </c>
      <c r="H2002" t="s">
        <v>7</v>
      </c>
      <c r="I2002" t="s">
        <v>18</v>
      </c>
      <c r="J2002" t="s">
        <v>5</v>
      </c>
      <c r="K2002">
        <f t="shared" si="124"/>
        <v>1978</v>
      </c>
      <c r="L2002" t="s">
        <v>11</v>
      </c>
      <c r="M2002" t="s">
        <v>7</v>
      </c>
      <c r="N2002" t="str">
        <f t="shared" si="125"/>
        <v>R1012</v>
      </c>
      <c r="O2002" t="str">
        <f t="shared" si="126"/>
        <v>21-Jul-1978</v>
      </c>
      <c r="P2002" s="10">
        <v>28692</v>
      </c>
      <c r="Q2002" s="13">
        <v>29227.599999999999</v>
      </c>
      <c r="R2002" s="10">
        <v>45085</v>
      </c>
      <c r="S2002" t="str">
        <f t="shared" si="127"/>
        <v>44</v>
      </c>
    </row>
    <row r="2003" spans="1:19" x14ac:dyDescent="0.3">
      <c r="A2003" t="s">
        <v>2028</v>
      </c>
      <c r="B2003">
        <v>1958</v>
      </c>
      <c r="C2003" t="s">
        <v>13</v>
      </c>
      <c r="D2003">
        <v>5</v>
      </c>
      <c r="E2003">
        <v>0</v>
      </c>
      <c r="F2003">
        <v>29330.98</v>
      </c>
      <c r="G2003" t="s">
        <v>11</v>
      </c>
      <c r="H2003" t="s">
        <v>6</v>
      </c>
      <c r="I2003" t="s">
        <v>18</v>
      </c>
      <c r="J2003" t="s">
        <v>13</v>
      </c>
      <c r="K2003">
        <f t="shared" si="124"/>
        <v>1958</v>
      </c>
      <c r="L2003" t="s">
        <v>11</v>
      </c>
      <c r="M2003" t="s">
        <v>6</v>
      </c>
      <c r="N2003" t="str">
        <f t="shared" si="125"/>
        <v>R1012</v>
      </c>
      <c r="O2003" t="str">
        <f t="shared" si="126"/>
        <v>5-Jun-1958</v>
      </c>
      <c r="P2003" s="10">
        <v>21341</v>
      </c>
      <c r="Q2003" s="13">
        <v>29330.98</v>
      </c>
      <c r="R2003" s="10">
        <v>45085</v>
      </c>
      <c r="S2003" t="str">
        <f t="shared" si="127"/>
        <v>65</v>
      </c>
    </row>
    <row r="2004" spans="1:19" x14ac:dyDescent="0.3">
      <c r="A2004" t="s">
        <v>2029</v>
      </c>
      <c r="B2004">
        <v>1985</v>
      </c>
      <c r="C2004" t="s">
        <v>10</v>
      </c>
      <c r="D2004">
        <v>7</v>
      </c>
      <c r="E2004">
        <v>3</v>
      </c>
      <c r="F2004">
        <v>29352.560000000001</v>
      </c>
      <c r="G2004" t="s">
        <v>11</v>
      </c>
      <c r="H2004" t="s">
        <v>11</v>
      </c>
      <c r="I2004" t="s">
        <v>36</v>
      </c>
      <c r="J2004" t="s">
        <v>10</v>
      </c>
      <c r="K2004">
        <f t="shared" si="124"/>
        <v>1985</v>
      </c>
      <c r="L2004" t="s">
        <v>11</v>
      </c>
      <c r="M2004" t="s">
        <v>11</v>
      </c>
      <c r="N2004" t="str">
        <f t="shared" si="125"/>
        <v>R1011</v>
      </c>
      <c r="O2004" t="str">
        <f t="shared" si="126"/>
        <v>7-Nov-1985</v>
      </c>
      <c r="P2004" s="10">
        <v>31358</v>
      </c>
      <c r="Q2004" s="13">
        <v>29352.560000000001</v>
      </c>
      <c r="R2004" s="10">
        <v>45085</v>
      </c>
      <c r="S2004" t="str">
        <f t="shared" si="127"/>
        <v>37</v>
      </c>
    </row>
    <row r="2005" spans="1:19" x14ac:dyDescent="0.3">
      <c r="A2005" t="s">
        <v>2030</v>
      </c>
      <c r="B2005">
        <v>1987</v>
      </c>
      <c r="C2005" t="s">
        <v>5</v>
      </c>
      <c r="D2005">
        <v>16</v>
      </c>
      <c r="E2005">
        <v>3</v>
      </c>
      <c r="F2005">
        <v>29443.59</v>
      </c>
      <c r="G2005" t="s">
        <v>11</v>
      </c>
      <c r="H2005" t="s">
        <v>11</v>
      </c>
      <c r="I2005" t="s">
        <v>36</v>
      </c>
      <c r="J2005" t="s">
        <v>5</v>
      </c>
      <c r="K2005">
        <f t="shared" si="124"/>
        <v>1987</v>
      </c>
      <c r="L2005" t="s">
        <v>11</v>
      </c>
      <c r="M2005" t="s">
        <v>11</v>
      </c>
      <c r="N2005" t="str">
        <f t="shared" si="125"/>
        <v>R1011</v>
      </c>
      <c r="O2005" t="str">
        <f t="shared" si="126"/>
        <v>16-Jul-1987</v>
      </c>
      <c r="P2005" s="10">
        <v>31974</v>
      </c>
      <c r="Q2005" s="13">
        <v>29443.59</v>
      </c>
      <c r="R2005" s="10">
        <v>45085</v>
      </c>
      <c r="S2005" t="str">
        <f t="shared" si="127"/>
        <v>35</v>
      </c>
    </row>
    <row r="2006" spans="1:19" x14ac:dyDescent="0.3">
      <c r="A2006" t="s">
        <v>2031</v>
      </c>
      <c r="B2006">
        <v>1959</v>
      </c>
      <c r="C2006" t="s">
        <v>31</v>
      </c>
      <c r="D2006">
        <v>20</v>
      </c>
      <c r="E2006">
        <v>0</v>
      </c>
      <c r="F2006">
        <v>29523.17</v>
      </c>
      <c r="G2006" t="s">
        <v>11</v>
      </c>
      <c r="H2006" t="s">
        <v>6</v>
      </c>
      <c r="I2006" t="s">
        <v>241</v>
      </c>
      <c r="J2006" t="s">
        <v>31</v>
      </c>
      <c r="K2006">
        <f t="shared" si="124"/>
        <v>1959</v>
      </c>
      <c r="L2006" t="s">
        <v>11</v>
      </c>
      <c r="M2006" t="s">
        <v>6</v>
      </c>
      <c r="N2006" t="str">
        <f t="shared" si="125"/>
        <v>R1024</v>
      </c>
      <c r="O2006" t="str">
        <f t="shared" si="126"/>
        <v>20-Oct-1959</v>
      </c>
      <c r="P2006" s="10">
        <v>21843</v>
      </c>
      <c r="Q2006" s="13">
        <v>29523.17</v>
      </c>
      <c r="R2006" s="10">
        <v>45085</v>
      </c>
      <c r="S2006" t="str">
        <f t="shared" si="127"/>
        <v>63</v>
      </c>
    </row>
    <row r="2007" spans="1:19" x14ac:dyDescent="0.3">
      <c r="A2007" t="s">
        <v>2032</v>
      </c>
      <c r="B2007">
        <v>1975</v>
      </c>
      <c r="C2007" t="s">
        <v>10</v>
      </c>
      <c r="D2007">
        <v>3</v>
      </c>
      <c r="E2007">
        <v>1</v>
      </c>
      <c r="F2007">
        <v>29583.8</v>
      </c>
      <c r="G2007" t="s">
        <v>11</v>
      </c>
      <c r="H2007" t="s">
        <v>11</v>
      </c>
      <c r="I2007" t="s">
        <v>36</v>
      </c>
      <c r="J2007" t="s">
        <v>10</v>
      </c>
      <c r="K2007">
        <f t="shared" si="124"/>
        <v>1975</v>
      </c>
      <c r="L2007" t="s">
        <v>11</v>
      </c>
      <c r="M2007" t="s">
        <v>11</v>
      </c>
      <c r="N2007" t="str">
        <f t="shared" si="125"/>
        <v>R1011</v>
      </c>
      <c r="O2007" t="str">
        <f t="shared" si="126"/>
        <v>3-Nov-1975</v>
      </c>
      <c r="P2007" s="10">
        <v>27701</v>
      </c>
      <c r="Q2007" s="13">
        <v>29583.8</v>
      </c>
      <c r="R2007" s="10">
        <v>45085</v>
      </c>
      <c r="S2007" t="str">
        <f t="shared" si="127"/>
        <v>47</v>
      </c>
    </row>
    <row r="2008" spans="1:19" x14ac:dyDescent="0.3">
      <c r="A2008" t="s">
        <v>2033</v>
      </c>
      <c r="B2008">
        <v>1993</v>
      </c>
      <c r="C2008" t="s">
        <v>5</v>
      </c>
      <c r="D2008">
        <v>27</v>
      </c>
      <c r="E2008">
        <v>0</v>
      </c>
      <c r="F2008">
        <v>29622.69</v>
      </c>
      <c r="G2008" t="s">
        <v>11</v>
      </c>
      <c r="H2008" t="s">
        <v>11</v>
      </c>
      <c r="I2008" t="s">
        <v>36</v>
      </c>
      <c r="J2008" t="s">
        <v>5</v>
      </c>
      <c r="K2008">
        <f t="shared" si="124"/>
        <v>1993</v>
      </c>
      <c r="L2008" t="s">
        <v>11</v>
      </c>
      <c r="M2008" t="s">
        <v>11</v>
      </c>
      <c r="N2008" t="str">
        <f t="shared" si="125"/>
        <v>R1011</v>
      </c>
      <c r="O2008" t="str">
        <f t="shared" si="126"/>
        <v>27-Jul-1993</v>
      </c>
      <c r="P2008" s="10">
        <v>34177</v>
      </c>
      <c r="Q2008" s="13">
        <v>29622.69</v>
      </c>
      <c r="R2008" s="10">
        <v>45085</v>
      </c>
      <c r="S2008" t="str">
        <f t="shared" si="127"/>
        <v>29</v>
      </c>
    </row>
    <row r="2009" spans="1:19" x14ac:dyDescent="0.3">
      <c r="A2009" t="s">
        <v>2034</v>
      </c>
      <c r="B2009">
        <v>1973</v>
      </c>
      <c r="C2009" t="s">
        <v>29</v>
      </c>
      <c r="D2009">
        <v>23</v>
      </c>
      <c r="E2009">
        <v>0</v>
      </c>
      <c r="F2009">
        <v>29757.69</v>
      </c>
      <c r="G2009" t="s">
        <v>11</v>
      </c>
      <c r="H2009" t="s">
        <v>7</v>
      </c>
      <c r="I2009" t="s">
        <v>36</v>
      </c>
      <c r="J2009" t="s">
        <v>29</v>
      </c>
      <c r="K2009">
        <f t="shared" si="124"/>
        <v>1973</v>
      </c>
      <c r="L2009" t="s">
        <v>11</v>
      </c>
      <c r="M2009" t="s">
        <v>7</v>
      </c>
      <c r="N2009" t="str">
        <f t="shared" si="125"/>
        <v>R1011</v>
      </c>
      <c r="O2009" t="str">
        <f t="shared" si="126"/>
        <v>23-Aug-1973</v>
      </c>
      <c r="P2009" s="10">
        <v>26899</v>
      </c>
      <c r="Q2009" s="13">
        <v>29757.69</v>
      </c>
      <c r="R2009" s="10">
        <v>45085</v>
      </c>
      <c r="S2009" t="str">
        <f t="shared" si="127"/>
        <v>49</v>
      </c>
    </row>
    <row r="2010" spans="1:19" x14ac:dyDescent="0.3">
      <c r="A2010" t="s">
        <v>2035</v>
      </c>
      <c r="B2010">
        <v>1998</v>
      </c>
      <c r="C2010" t="s">
        <v>13</v>
      </c>
      <c r="D2010">
        <v>20</v>
      </c>
      <c r="E2010">
        <v>0</v>
      </c>
      <c r="F2010">
        <v>29760.6</v>
      </c>
      <c r="G2010" t="s">
        <v>11</v>
      </c>
      <c r="H2010" t="s">
        <v>6</v>
      </c>
      <c r="I2010" t="s">
        <v>36</v>
      </c>
      <c r="J2010" t="s">
        <v>13</v>
      </c>
      <c r="K2010">
        <f t="shared" si="124"/>
        <v>1998</v>
      </c>
      <c r="L2010" t="s">
        <v>11</v>
      </c>
      <c r="M2010" t="s">
        <v>6</v>
      </c>
      <c r="N2010" t="str">
        <f t="shared" si="125"/>
        <v>R1011</v>
      </c>
      <c r="O2010" t="str">
        <f t="shared" si="126"/>
        <v>20-Jun-1998</v>
      </c>
      <c r="P2010" s="10">
        <v>35966</v>
      </c>
      <c r="Q2010" s="13">
        <v>29760.6</v>
      </c>
      <c r="R2010" s="10">
        <v>45085</v>
      </c>
      <c r="S2010" t="str">
        <f t="shared" si="127"/>
        <v>24</v>
      </c>
    </row>
    <row r="2011" spans="1:19" x14ac:dyDescent="0.3">
      <c r="A2011" t="s">
        <v>2036</v>
      </c>
      <c r="B2011">
        <v>1981</v>
      </c>
      <c r="C2011" t="s">
        <v>29</v>
      </c>
      <c r="D2011">
        <v>13</v>
      </c>
      <c r="E2011">
        <v>1</v>
      </c>
      <c r="F2011">
        <v>29816.639999999999</v>
      </c>
      <c r="G2011" t="s">
        <v>11</v>
      </c>
      <c r="H2011" t="s">
        <v>6</v>
      </c>
      <c r="I2011" t="s">
        <v>36</v>
      </c>
      <c r="J2011" t="s">
        <v>29</v>
      </c>
      <c r="K2011">
        <f t="shared" si="124"/>
        <v>1981</v>
      </c>
      <c r="L2011" t="s">
        <v>11</v>
      </c>
      <c r="M2011" t="s">
        <v>6</v>
      </c>
      <c r="N2011" t="str">
        <f t="shared" si="125"/>
        <v>R1011</v>
      </c>
      <c r="O2011" t="str">
        <f t="shared" si="126"/>
        <v>13-Aug-1981</v>
      </c>
      <c r="P2011" s="10">
        <v>29811</v>
      </c>
      <c r="Q2011" s="13">
        <v>29816.639999999999</v>
      </c>
      <c r="R2011" s="10">
        <v>45085</v>
      </c>
      <c r="S2011" t="str">
        <f t="shared" si="127"/>
        <v>41</v>
      </c>
    </row>
    <row r="2012" spans="1:19" x14ac:dyDescent="0.3">
      <c r="A2012" t="s">
        <v>2037</v>
      </c>
      <c r="B2012">
        <v>1982</v>
      </c>
      <c r="C2012" t="s">
        <v>31</v>
      </c>
      <c r="D2012">
        <v>29</v>
      </c>
      <c r="E2012">
        <v>3</v>
      </c>
      <c r="F2012">
        <v>29818.76</v>
      </c>
      <c r="G2012" t="s">
        <v>11</v>
      </c>
      <c r="H2012" t="s">
        <v>11</v>
      </c>
      <c r="I2012" t="s">
        <v>18</v>
      </c>
      <c r="J2012" t="s">
        <v>31</v>
      </c>
      <c r="K2012">
        <f t="shared" si="124"/>
        <v>1982</v>
      </c>
      <c r="L2012" t="s">
        <v>11</v>
      </c>
      <c r="M2012" t="s">
        <v>11</v>
      </c>
      <c r="N2012" t="str">
        <f t="shared" si="125"/>
        <v>R1012</v>
      </c>
      <c r="O2012" t="str">
        <f t="shared" si="126"/>
        <v>29-Oct-1982</v>
      </c>
      <c r="P2012" s="10">
        <v>30253</v>
      </c>
      <c r="Q2012" s="13">
        <v>29818.76</v>
      </c>
      <c r="R2012" s="10">
        <v>45085</v>
      </c>
      <c r="S2012" t="str">
        <f t="shared" si="127"/>
        <v>40</v>
      </c>
    </row>
    <row r="2013" spans="1:19" x14ac:dyDescent="0.3">
      <c r="A2013" t="s">
        <v>2038</v>
      </c>
      <c r="B2013">
        <v>1989</v>
      </c>
      <c r="C2013" t="s">
        <v>25</v>
      </c>
      <c r="D2013">
        <v>30</v>
      </c>
      <c r="E2013">
        <v>3</v>
      </c>
      <c r="F2013">
        <v>29852.48</v>
      </c>
      <c r="G2013" t="s">
        <v>11</v>
      </c>
      <c r="H2013" t="s">
        <v>7</v>
      </c>
      <c r="I2013" t="s">
        <v>36</v>
      </c>
      <c r="J2013" t="s">
        <v>25</v>
      </c>
      <c r="K2013">
        <f t="shared" si="124"/>
        <v>1989</v>
      </c>
      <c r="L2013" t="s">
        <v>11</v>
      </c>
      <c r="M2013" t="s">
        <v>7</v>
      </c>
      <c r="N2013" t="str">
        <f t="shared" si="125"/>
        <v>R1011</v>
      </c>
      <c r="O2013" t="str">
        <f t="shared" si="126"/>
        <v>30-Dec-1989</v>
      </c>
      <c r="P2013" s="10">
        <v>32872</v>
      </c>
      <c r="Q2013" s="13">
        <v>29852.48</v>
      </c>
      <c r="R2013" s="10">
        <v>45085</v>
      </c>
      <c r="S2013" t="str">
        <f t="shared" si="127"/>
        <v>33</v>
      </c>
    </row>
    <row r="2014" spans="1:19" x14ac:dyDescent="0.3">
      <c r="A2014" t="s">
        <v>2039</v>
      </c>
      <c r="B2014">
        <v>1975</v>
      </c>
      <c r="C2014" t="s">
        <v>29</v>
      </c>
      <c r="D2014">
        <v>19</v>
      </c>
      <c r="E2014">
        <v>1</v>
      </c>
      <c r="F2014">
        <v>29899.25</v>
      </c>
      <c r="G2014" t="s">
        <v>11</v>
      </c>
      <c r="H2014" t="s">
        <v>7</v>
      </c>
      <c r="I2014" t="s">
        <v>36</v>
      </c>
      <c r="J2014" t="s">
        <v>29</v>
      </c>
      <c r="K2014">
        <f t="shared" si="124"/>
        <v>1975</v>
      </c>
      <c r="L2014" t="s">
        <v>11</v>
      </c>
      <c r="M2014" t="s">
        <v>7</v>
      </c>
      <c r="N2014" t="str">
        <f t="shared" si="125"/>
        <v>R1011</v>
      </c>
      <c r="O2014" t="str">
        <f t="shared" si="126"/>
        <v>19-Aug-1975</v>
      </c>
      <c r="P2014" s="10">
        <v>27625</v>
      </c>
      <c r="Q2014" s="13">
        <v>29899.25</v>
      </c>
      <c r="R2014" s="10">
        <v>45085</v>
      </c>
      <c r="S2014" t="str">
        <f t="shared" si="127"/>
        <v>47</v>
      </c>
    </row>
    <row r="2015" spans="1:19" x14ac:dyDescent="0.3">
      <c r="A2015" t="s">
        <v>2040</v>
      </c>
      <c r="B2015">
        <v>1988</v>
      </c>
      <c r="C2015" t="s">
        <v>25</v>
      </c>
      <c r="D2015">
        <v>30</v>
      </c>
      <c r="E2015">
        <v>3</v>
      </c>
      <c r="F2015">
        <v>29929.56</v>
      </c>
      <c r="G2015" t="s">
        <v>11</v>
      </c>
      <c r="H2015" t="s">
        <v>11</v>
      </c>
      <c r="I2015" t="s">
        <v>36</v>
      </c>
      <c r="J2015" t="s">
        <v>25</v>
      </c>
      <c r="K2015">
        <f t="shared" si="124"/>
        <v>1988</v>
      </c>
      <c r="L2015" t="s">
        <v>11</v>
      </c>
      <c r="M2015" t="s">
        <v>11</v>
      </c>
      <c r="N2015" t="str">
        <f t="shared" si="125"/>
        <v>R1011</v>
      </c>
      <c r="O2015" t="str">
        <f t="shared" si="126"/>
        <v>30-Dec-1988</v>
      </c>
      <c r="P2015" s="10">
        <v>32507</v>
      </c>
      <c r="Q2015" s="13">
        <v>29929.56</v>
      </c>
      <c r="R2015" s="10">
        <v>45085</v>
      </c>
      <c r="S2015" t="str">
        <f t="shared" si="127"/>
        <v>34</v>
      </c>
    </row>
    <row r="2016" spans="1:19" x14ac:dyDescent="0.3">
      <c r="A2016" t="s">
        <v>2041</v>
      </c>
      <c r="B2016">
        <v>1976</v>
      </c>
      <c r="C2016" t="s">
        <v>13</v>
      </c>
      <c r="D2016">
        <v>12</v>
      </c>
      <c r="E2016">
        <v>2</v>
      </c>
      <c r="F2016">
        <v>29933.75</v>
      </c>
      <c r="G2016" t="s">
        <v>11</v>
      </c>
      <c r="H2016" t="s">
        <v>11</v>
      </c>
      <c r="I2016" t="s">
        <v>36</v>
      </c>
      <c r="J2016" t="s">
        <v>13</v>
      </c>
      <c r="K2016">
        <f t="shared" si="124"/>
        <v>1976</v>
      </c>
      <c r="L2016" t="s">
        <v>11</v>
      </c>
      <c r="M2016" t="s">
        <v>11</v>
      </c>
      <c r="N2016" t="str">
        <f t="shared" si="125"/>
        <v>R1011</v>
      </c>
      <c r="O2016" t="str">
        <f t="shared" si="126"/>
        <v>12-Jun-1976</v>
      </c>
      <c r="P2016" s="10">
        <v>27923</v>
      </c>
      <c r="Q2016" s="13">
        <v>29933.75</v>
      </c>
      <c r="R2016" s="10">
        <v>45085</v>
      </c>
      <c r="S2016" t="str">
        <f t="shared" si="127"/>
        <v>46</v>
      </c>
    </row>
    <row r="2017" spans="1:19" x14ac:dyDescent="0.3">
      <c r="A2017" t="s">
        <v>2042</v>
      </c>
      <c r="B2017">
        <v>1991</v>
      </c>
      <c r="C2017" t="s">
        <v>31</v>
      </c>
      <c r="D2017">
        <v>5</v>
      </c>
      <c r="E2017">
        <v>3</v>
      </c>
      <c r="F2017">
        <v>29969.67</v>
      </c>
      <c r="G2017" t="s">
        <v>11</v>
      </c>
      <c r="H2017" t="s">
        <v>11</v>
      </c>
      <c r="I2017" t="s">
        <v>36</v>
      </c>
      <c r="J2017" t="s">
        <v>31</v>
      </c>
      <c r="K2017">
        <f t="shared" si="124"/>
        <v>1991</v>
      </c>
      <c r="L2017" t="s">
        <v>11</v>
      </c>
      <c r="M2017" t="s">
        <v>11</v>
      </c>
      <c r="N2017" t="str">
        <f t="shared" si="125"/>
        <v>R1011</v>
      </c>
      <c r="O2017" t="str">
        <f t="shared" si="126"/>
        <v>5-Oct-1991</v>
      </c>
      <c r="P2017" s="10">
        <v>33516</v>
      </c>
      <c r="Q2017" s="13">
        <v>29969.67</v>
      </c>
      <c r="R2017" s="10">
        <v>45085</v>
      </c>
      <c r="S2017" t="str">
        <f t="shared" si="127"/>
        <v>31</v>
      </c>
    </row>
    <row r="2018" spans="1:19" x14ac:dyDescent="0.3">
      <c r="A2018" t="s">
        <v>2043</v>
      </c>
      <c r="B2018">
        <v>1981</v>
      </c>
      <c r="C2018" t="s">
        <v>29</v>
      </c>
      <c r="D2018">
        <v>4</v>
      </c>
      <c r="E2018">
        <v>1</v>
      </c>
      <c r="F2018">
        <v>30026.87</v>
      </c>
      <c r="G2018" t="s">
        <v>6</v>
      </c>
      <c r="H2018" t="s">
        <v>7</v>
      </c>
      <c r="I2018" t="s">
        <v>18</v>
      </c>
      <c r="J2018" t="s">
        <v>29</v>
      </c>
      <c r="K2018">
        <f t="shared" si="124"/>
        <v>1981</v>
      </c>
      <c r="L2018" t="s">
        <v>6</v>
      </c>
      <c r="M2018" t="s">
        <v>7</v>
      </c>
      <c r="N2018" t="str">
        <f t="shared" si="125"/>
        <v>R1012</v>
      </c>
      <c r="O2018" t="str">
        <f t="shared" si="126"/>
        <v>4-Aug-1981</v>
      </c>
      <c r="P2018" s="10">
        <v>29802</v>
      </c>
      <c r="Q2018" s="13">
        <v>30026.87</v>
      </c>
      <c r="R2018" s="10">
        <v>45085</v>
      </c>
      <c r="S2018" t="str">
        <f t="shared" si="127"/>
        <v>41</v>
      </c>
    </row>
    <row r="2019" spans="1:19" x14ac:dyDescent="0.3">
      <c r="A2019" t="s">
        <v>2044</v>
      </c>
      <c r="B2019">
        <v>1967</v>
      </c>
      <c r="C2019" t="s">
        <v>13</v>
      </c>
      <c r="D2019">
        <v>16</v>
      </c>
      <c r="E2019">
        <v>3</v>
      </c>
      <c r="F2019">
        <v>30063.58</v>
      </c>
      <c r="G2019" t="s">
        <v>11</v>
      </c>
      <c r="H2019" t="s">
        <v>11</v>
      </c>
      <c r="I2019" t="s">
        <v>18</v>
      </c>
      <c r="J2019" t="s">
        <v>13</v>
      </c>
      <c r="K2019">
        <f t="shared" si="124"/>
        <v>1967</v>
      </c>
      <c r="L2019" t="s">
        <v>11</v>
      </c>
      <c r="M2019" t="s">
        <v>11</v>
      </c>
      <c r="N2019" t="str">
        <f t="shared" si="125"/>
        <v>R1012</v>
      </c>
      <c r="O2019" t="str">
        <f t="shared" si="126"/>
        <v>16-Jun-1967</v>
      </c>
      <c r="P2019" s="10">
        <v>24639</v>
      </c>
      <c r="Q2019" s="13">
        <v>30063.58</v>
      </c>
      <c r="R2019" s="10">
        <v>45085</v>
      </c>
      <c r="S2019" t="str">
        <f t="shared" si="127"/>
        <v>55</v>
      </c>
    </row>
    <row r="2020" spans="1:19" x14ac:dyDescent="0.3">
      <c r="A2020" t="s">
        <v>2045</v>
      </c>
      <c r="B2020">
        <v>1979</v>
      </c>
      <c r="C2020" t="s">
        <v>15</v>
      </c>
      <c r="D2020">
        <v>2</v>
      </c>
      <c r="E2020">
        <v>2</v>
      </c>
      <c r="F2020">
        <v>30095.97</v>
      </c>
      <c r="G2020" t="s">
        <v>6</v>
      </c>
      <c r="H2020" t="s">
        <v>7</v>
      </c>
      <c r="I2020" t="s">
        <v>36</v>
      </c>
      <c r="J2020" t="s">
        <v>15</v>
      </c>
      <c r="K2020">
        <f t="shared" si="124"/>
        <v>1979</v>
      </c>
      <c r="L2020" t="s">
        <v>6</v>
      </c>
      <c r="M2020" t="s">
        <v>7</v>
      </c>
      <c r="N2020" t="str">
        <f t="shared" si="125"/>
        <v>R1011</v>
      </c>
      <c r="O2020" t="str">
        <f t="shared" si="126"/>
        <v>2-Sep-1979</v>
      </c>
      <c r="P2020" s="10">
        <v>29100</v>
      </c>
      <c r="Q2020" s="13">
        <v>30095.97</v>
      </c>
      <c r="R2020" s="10">
        <v>45085</v>
      </c>
      <c r="S2020" t="str">
        <f t="shared" si="127"/>
        <v>43</v>
      </c>
    </row>
    <row r="2021" spans="1:19" x14ac:dyDescent="0.3">
      <c r="A2021" t="s">
        <v>2046</v>
      </c>
      <c r="B2021">
        <v>1971</v>
      </c>
      <c r="C2021" t="s">
        <v>25</v>
      </c>
      <c r="D2021">
        <v>25</v>
      </c>
      <c r="E2021">
        <v>0</v>
      </c>
      <c r="F2021">
        <v>30134.75</v>
      </c>
      <c r="G2021" t="s">
        <v>6</v>
      </c>
      <c r="H2021" t="s">
        <v>7</v>
      </c>
      <c r="I2021" t="s">
        <v>36</v>
      </c>
      <c r="J2021" t="s">
        <v>25</v>
      </c>
      <c r="K2021">
        <f t="shared" si="124"/>
        <v>1971</v>
      </c>
      <c r="L2021" t="s">
        <v>6</v>
      </c>
      <c r="M2021" t="s">
        <v>7</v>
      </c>
      <c r="N2021" t="str">
        <f t="shared" si="125"/>
        <v>R1011</v>
      </c>
      <c r="O2021" t="str">
        <f t="shared" si="126"/>
        <v>25-Dec-1971</v>
      </c>
      <c r="P2021" s="10">
        <v>26292</v>
      </c>
      <c r="Q2021" s="13">
        <v>30134.75</v>
      </c>
      <c r="R2021" s="10">
        <v>45085</v>
      </c>
      <c r="S2021" t="str">
        <f t="shared" si="127"/>
        <v>51</v>
      </c>
    </row>
    <row r="2022" spans="1:19" x14ac:dyDescent="0.3">
      <c r="A2022" t="s">
        <v>2047</v>
      </c>
      <c r="B2022">
        <v>1958</v>
      </c>
      <c r="C2022" t="s">
        <v>29</v>
      </c>
      <c r="D2022">
        <v>11</v>
      </c>
      <c r="E2022">
        <v>1</v>
      </c>
      <c r="F2022">
        <v>30166.62</v>
      </c>
      <c r="G2022" t="s">
        <v>11</v>
      </c>
      <c r="H2022" t="s">
        <v>7</v>
      </c>
      <c r="I2022" t="s">
        <v>18</v>
      </c>
      <c r="J2022" t="s">
        <v>29</v>
      </c>
      <c r="K2022">
        <f t="shared" si="124"/>
        <v>1958</v>
      </c>
      <c r="L2022" t="s">
        <v>11</v>
      </c>
      <c r="M2022" t="s">
        <v>7</v>
      </c>
      <c r="N2022" t="str">
        <f t="shared" si="125"/>
        <v>R1012</v>
      </c>
      <c r="O2022" t="str">
        <f t="shared" si="126"/>
        <v>11-Aug-1958</v>
      </c>
      <c r="P2022" s="10">
        <v>21408</v>
      </c>
      <c r="Q2022" s="13">
        <v>30166.62</v>
      </c>
      <c r="R2022" s="10">
        <v>45085</v>
      </c>
      <c r="S2022" t="str">
        <f t="shared" si="127"/>
        <v>64</v>
      </c>
    </row>
    <row r="2023" spans="1:19" x14ac:dyDescent="0.3">
      <c r="A2023" t="s">
        <v>2048</v>
      </c>
      <c r="B2023">
        <v>1963</v>
      </c>
      <c r="C2023" t="s">
        <v>15</v>
      </c>
      <c r="D2023">
        <v>13</v>
      </c>
      <c r="E2023">
        <v>3</v>
      </c>
      <c r="F2023">
        <v>30184.94</v>
      </c>
      <c r="G2023" t="s">
        <v>11</v>
      </c>
      <c r="H2023" t="s">
        <v>11</v>
      </c>
      <c r="I2023" t="s">
        <v>270</v>
      </c>
      <c r="J2023" t="s">
        <v>15</v>
      </c>
      <c r="K2023">
        <f t="shared" si="124"/>
        <v>1963</v>
      </c>
      <c r="L2023" t="s">
        <v>11</v>
      </c>
      <c r="M2023" t="s">
        <v>11</v>
      </c>
      <c r="N2023" t="str">
        <f t="shared" si="125"/>
        <v>R1014</v>
      </c>
      <c r="O2023" t="str">
        <f t="shared" si="126"/>
        <v>13-Sep-1963</v>
      </c>
      <c r="P2023" s="10">
        <v>23267</v>
      </c>
      <c r="Q2023" s="13">
        <v>30184.94</v>
      </c>
      <c r="R2023" s="10">
        <v>45085</v>
      </c>
      <c r="S2023" t="str">
        <f t="shared" si="127"/>
        <v>59</v>
      </c>
    </row>
    <row r="2024" spans="1:19" x14ac:dyDescent="0.3">
      <c r="A2024" t="s">
        <v>2049</v>
      </c>
      <c r="B2024">
        <v>1962</v>
      </c>
      <c r="C2024" t="s">
        <v>15</v>
      </c>
      <c r="D2024">
        <v>15</v>
      </c>
      <c r="E2024">
        <v>0</v>
      </c>
      <c r="F2024">
        <v>30260</v>
      </c>
      <c r="G2024" t="s">
        <v>11</v>
      </c>
      <c r="H2024" t="s">
        <v>11</v>
      </c>
      <c r="I2024" t="s">
        <v>270</v>
      </c>
      <c r="J2024" t="s">
        <v>15</v>
      </c>
      <c r="K2024">
        <f t="shared" si="124"/>
        <v>1962</v>
      </c>
      <c r="L2024" t="s">
        <v>11</v>
      </c>
      <c r="M2024" t="s">
        <v>11</v>
      </c>
      <c r="N2024" t="str">
        <f t="shared" si="125"/>
        <v>R1014</v>
      </c>
      <c r="O2024" t="str">
        <f t="shared" si="126"/>
        <v>15-Sep-1962</v>
      </c>
      <c r="P2024" s="10">
        <v>22904</v>
      </c>
      <c r="Q2024" s="13">
        <v>30260</v>
      </c>
      <c r="R2024" s="10">
        <v>45085</v>
      </c>
      <c r="S2024" t="str">
        <f t="shared" si="127"/>
        <v>60</v>
      </c>
    </row>
    <row r="2025" spans="1:19" x14ac:dyDescent="0.3">
      <c r="A2025" t="s">
        <v>2050</v>
      </c>
      <c r="B2025">
        <v>1972</v>
      </c>
      <c r="C2025" t="s">
        <v>5</v>
      </c>
      <c r="D2025">
        <v>24</v>
      </c>
      <c r="E2025">
        <v>2</v>
      </c>
      <c r="F2025">
        <v>30284.639999999999</v>
      </c>
      <c r="G2025" t="s">
        <v>11</v>
      </c>
      <c r="H2025" t="s">
        <v>11</v>
      </c>
      <c r="I2025" t="s">
        <v>18</v>
      </c>
      <c r="J2025" t="s">
        <v>5</v>
      </c>
      <c r="K2025">
        <f t="shared" si="124"/>
        <v>1972</v>
      </c>
      <c r="L2025" t="s">
        <v>11</v>
      </c>
      <c r="M2025" t="s">
        <v>11</v>
      </c>
      <c r="N2025" t="str">
        <f t="shared" si="125"/>
        <v>R1012</v>
      </c>
      <c r="O2025" t="str">
        <f t="shared" si="126"/>
        <v>24-Jul-1972</v>
      </c>
      <c r="P2025" s="10">
        <v>26504</v>
      </c>
      <c r="Q2025" s="13">
        <v>30284.639999999999</v>
      </c>
      <c r="R2025" s="10">
        <v>45085</v>
      </c>
      <c r="S2025" t="str">
        <f t="shared" si="127"/>
        <v>50</v>
      </c>
    </row>
    <row r="2026" spans="1:19" x14ac:dyDescent="0.3">
      <c r="A2026" t="s">
        <v>2051</v>
      </c>
      <c r="B2026">
        <v>2004</v>
      </c>
      <c r="C2026" t="s">
        <v>13</v>
      </c>
      <c r="D2026">
        <v>1</v>
      </c>
      <c r="E2026">
        <v>0</v>
      </c>
      <c r="F2026">
        <v>30328.27</v>
      </c>
      <c r="G2026" t="s">
        <v>6</v>
      </c>
      <c r="H2026" t="s">
        <v>6</v>
      </c>
      <c r="I2026" t="s">
        <v>36</v>
      </c>
      <c r="J2026" t="s">
        <v>13</v>
      </c>
      <c r="K2026">
        <f t="shared" si="124"/>
        <v>2004</v>
      </c>
      <c r="L2026" t="s">
        <v>6</v>
      </c>
      <c r="M2026" t="s">
        <v>6</v>
      </c>
      <c r="N2026" t="str">
        <f t="shared" si="125"/>
        <v>R1011</v>
      </c>
      <c r="O2026" t="str">
        <f t="shared" si="126"/>
        <v>1-Jun-2004</v>
      </c>
      <c r="P2026" s="10">
        <v>38139</v>
      </c>
      <c r="Q2026" s="13">
        <v>30328.27</v>
      </c>
      <c r="R2026" s="10">
        <v>45085</v>
      </c>
      <c r="S2026" t="str">
        <f t="shared" si="127"/>
        <v>19</v>
      </c>
    </row>
    <row r="2027" spans="1:19" x14ac:dyDescent="0.3">
      <c r="A2027" t="s">
        <v>2052</v>
      </c>
      <c r="B2027">
        <v>1969</v>
      </c>
      <c r="C2027" t="s">
        <v>5</v>
      </c>
      <c r="D2027">
        <v>30</v>
      </c>
      <c r="E2027">
        <v>0</v>
      </c>
      <c r="F2027">
        <v>30366.93</v>
      </c>
      <c r="G2027" t="s">
        <v>6</v>
      </c>
      <c r="H2027" t="s">
        <v>6</v>
      </c>
      <c r="I2027" t="s">
        <v>36</v>
      </c>
      <c r="J2027" t="s">
        <v>5</v>
      </c>
      <c r="K2027">
        <f t="shared" si="124"/>
        <v>1969</v>
      </c>
      <c r="L2027" t="s">
        <v>6</v>
      </c>
      <c r="M2027" t="s">
        <v>6</v>
      </c>
      <c r="N2027" t="str">
        <f t="shared" si="125"/>
        <v>R1011</v>
      </c>
      <c r="O2027" t="str">
        <f t="shared" si="126"/>
        <v>30-Jul-1969</v>
      </c>
      <c r="P2027" s="10">
        <v>25414</v>
      </c>
      <c r="Q2027" s="13">
        <v>30366.93</v>
      </c>
      <c r="R2027" s="10">
        <v>45085</v>
      </c>
      <c r="S2027" t="str">
        <f t="shared" si="127"/>
        <v>53</v>
      </c>
    </row>
    <row r="2028" spans="1:19" x14ac:dyDescent="0.3">
      <c r="A2028" t="s">
        <v>2053</v>
      </c>
      <c r="B2028">
        <v>1976</v>
      </c>
      <c r="C2028" t="s">
        <v>15</v>
      </c>
      <c r="D2028">
        <v>3</v>
      </c>
      <c r="E2028">
        <v>2</v>
      </c>
      <c r="F2028">
        <v>30409.53</v>
      </c>
      <c r="G2028" t="s">
        <v>6</v>
      </c>
      <c r="H2028" t="s">
        <v>7</v>
      </c>
      <c r="I2028" t="s">
        <v>18</v>
      </c>
      <c r="J2028" t="s">
        <v>15</v>
      </c>
      <c r="K2028">
        <f t="shared" si="124"/>
        <v>1976</v>
      </c>
      <c r="L2028" t="s">
        <v>6</v>
      </c>
      <c r="M2028" t="s">
        <v>7</v>
      </c>
      <c r="N2028" t="str">
        <f t="shared" si="125"/>
        <v>R1012</v>
      </c>
      <c r="O2028" t="str">
        <f t="shared" si="126"/>
        <v>3-Sep-1976</v>
      </c>
      <c r="P2028" s="10">
        <v>28006</v>
      </c>
      <c r="Q2028" s="13">
        <v>30409.53</v>
      </c>
      <c r="R2028" s="10">
        <v>45085</v>
      </c>
      <c r="S2028" t="str">
        <f t="shared" si="127"/>
        <v>46</v>
      </c>
    </row>
    <row r="2029" spans="1:19" x14ac:dyDescent="0.3">
      <c r="A2029" t="s">
        <v>2054</v>
      </c>
      <c r="B2029">
        <v>1998</v>
      </c>
      <c r="C2029" t="s">
        <v>31</v>
      </c>
      <c r="D2029">
        <v>28</v>
      </c>
      <c r="E2029">
        <v>0</v>
      </c>
      <c r="F2029">
        <v>30422.03</v>
      </c>
      <c r="G2029" t="s">
        <v>6</v>
      </c>
      <c r="H2029" t="s">
        <v>7</v>
      </c>
      <c r="I2029" t="s">
        <v>36</v>
      </c>
      <c r="J2029" t="s">
        <v>31</v>
      </c>
      <c r="K2029">
        <f t="shared" si="124"/>
        <v>1998</v>
      </c>
      <c r="L2029" t="s">
        <v>6</v>
      </c>
      <c r="M2029" t="s">
        <v>7</v>
      </c>
      <c r="N2029" t="str">
        <f t="shared" si="125"/>
        <v>R1011</v>
      </c>
      <c r="O2029" t="str">
        <f t="shared" si="126"/>
        <v>28-Oct-1998</v>
      </c>
      <c r="P2029" s="10">
        <v>36096</v>
      </c>
      <c r="Q2029" s="13">
        <v>30422.03</v>
      </c>
      <c r="R2029" s="10">
        <v>45085</v>
      </c>
      <c r="S2029" t="str">
        <f t="shared" si="127"/>
        <v>24</v>
      </c>
    </row>
    <row r="2030" spans="1:19" x14ac:dyDescent="0.3">
      <c r="A2030" t="s">
        <v>2055</v>
      </c>
      <c r="B2030">
        <v>1983</v>
      </c>
      <c r="C2030" t="s">
        <v>15</v>
      </c>
      <c r="D2030">
        <v>3</v>
      </c>
      <c r="E2030">
        <v>3</v>
      </c>
      <c r="F2030">
        <v>30457.37</v>
      </c>
      <c r="G2030" t="s">
        <v>6</v>
      </c>
      <c r="H2030" t="s">
        <v>11</v>
      </c>
      <c r="I2030" t="s">
        <v>18</v>
      </c>
      <c r="J2030" t="s">
        <v>15</v>
      </c>
      <c r="K2030">
        <f t="shared" si="124"/>
        <v>1983</v>
      </c>
      <c r="L2030" t="s">
        <v>6</v>
      </c>
      <c r="M2030" t="s">
        <v>11</v>
      </c>
      <c r="N2030" t="str">
        <f t="shared" si="125"/>
        <v>R1012</v>
      </c>
      <c r="O2030" t="str">
        <f t="shared" si="126"/>
        <v>3-Sep-1983</v>
      </c>
      <c r="P2030" s="10">
        <v>30562</v>
      </c>
      <c r="Q2030" s="13">
        <v>30457.37</v>
      </c>
      <c r="R2030" s="10">
        <v>45085</v>
      </c>
      <c r="S2030" t="str">
        <f t="shared" si="127"/>
        <v>39</v>
      </c>
    </row>
    <row r="2031" spans="1:19" x14ac:dyDescent="0.3">
      <c r="A2031" t="s">
        <v>2056</v>
      </c>
      <c r="B2031">
        <v>1986</v>
      </c>
      <c r="C2031" t="s">
        <v>29</v>
      </c>
      <c r="D2031">
        <v>10</v>
      </c>
      <c r="E2031">
        <v>3</v>
      </c>
      <c r="F2031">
        <v>30530.5</v>
      </c>
      <c r="G2031" t="s">
        <v>6</v>
      </c>
      <c r="H2031" t="s">
        <v>11</v>
      </c>
      <c r="I2031" t="s">
        <v>36</v>
      </c>
      <c r="J2031" t="s">
        <v>29</v>
      </c>
      <c r="K2031">
        <f t="shared" si="124"/>
        <v>1986</v>
      </c>
      <c r="L2031" t="s">
        <v>6</v>
      </c>
      <c r="M2031" t="s">
        <v>11</v>
      </c>
      <c r="N2031" t="str">
        <f t="shared" si="125"/>
        <v>R1011</v>
      </c>
      <c r="O2031" t="str">
        <f t="shared" si="126"/>
        <v>10-Aug-1986</v>
      </c>
      <c r="P2031" s="10">
        <v>31634</v>
      </c>
      <c r="Q2031" s="13">
        <v>30530.5</v>
      </c>
      <c r="R2031" s="10">
        <v>45085</v>
      </c>
      <c r="S2031" t="str">
        <f t="shared" si="127"/>
        <v>36</v>
      </c>
    </row>
    <row r="2032" spans="1:19" x14ac:dyDescent="0.3">
      <c r="A2032" t="s">
        <v>2057</v>
      </c>
      <c r="B2032">
        <v>1970</v>
      </c>
      <c r="C2032" t="s">
        <v>10</v>
      </c>
      <c r="D2032">
        <v>11</v>
      </c>
      <c r="E2032">
        <v>0</v>
      </c>
      <c r="F2032">
        <v>30625.65</v>
      </c>
      <c r="G2032" t="s">
        <v>6</v>
      </c>
      <c r="H2032" t="s">
        <v>7</v>
      </c>
      <c r="I2032" t="s">
        <v>36</v>
      </c>
      <c r="J2032" t="s">
        <v>10</v>
      </c>
      <c r="K2032">
        <f t="shared" si="124"/>
        <v>1970</v>
      </c>
      <c r="L2032" t="s">
        <v>6</v>
      </c>
      <c r="M2032" t="s">
        <v>7</v>
      </c>
      <c r="N2032" t="str">
        <f t="shared" si="125"/>
        <v>R1011</v>
      </c>
      <c r="O2032" t="str">
        <f t="shared" si="126"/>
        <v>11-Nov-1970</v>
      </c>
      <c r="P2032" s="10">
        <v>25883</v>
      </c>
      <c r="Q2032" s="13">
        <v>30625.65</v>
      </c>
      <c r="R2032" s="10">
        <v>45085</v>
      </c>
      <c r="S2032" t="str">
        <f t="shared" si="127"/>
        <v>52</v>
      </c>
    </row>
    <row r="2033" spans="1:19" x14ac:dyDescent="0.3">
      <c r="A2033" t="s">
        <v>2058</v>
      </c>
      <c r="B2033">
        <v>1999</v>
      </c>
      <c r="C2033" t="s">
        <v>15</v>
      </c>
      <c r="D2033">
        <v>21</v>
      </c>
      <c r="E2033">
        <v>0</v>
      </c>
      <c r="F2033">
        <v>30697.71</v>
      </c>
      <c r="G2033" t="s">
        <v>11</v>
      </c>
      <c r="H2033" t="s">
        <v>6</v>
      </c>
      <c r="I2033" t="s">
        <v>36</v>
      </c>
      <c r="J2033" t="s">
        <v>15</v>
      </c>
      <c r="K2033">
        <f t="shared" si="124"/>
        <v>1999</v>
      </c>
      <c r="L2033" t="s">
        <v>11</v>
      </c>
      <c r="M2033" t="s">
        <v>6</v>
      </c>
      <c r="N2033" t="str">
        <f t="shared" si="125"/>
        <v>R1011</v>
      </c>
      <c r="O2033" t="str">
        <f t="shared" si="126"/>
        <v>21-Sep-1999</v>
      </c>
      <c r="P2033" s="10">
        <v>36424</v>
      </c>
      <c r="Q2033" s="13">
        <v>30697.71</v>
      </c>
      <c r="R2033" s="10">
        <v>45085</v>
      </c>
      <c r="S2033" t="str">
        <f t="shared" si="127"/>
        <v>23</v>
      </c>
    </row>
    <row r="2034" spans="1:19" x14ac:dyDescent="0.3">
      <c r="A2034" t="s">
        <v>2059</v>
      </c>
      <c r="B2034">
        <v>1983</v>
      </c>
      <c r="C2034" t="s">
        <v>25</v>
      </c>
      <c r="D2034">
        <v>21</v>
      </c>
      <c r="E2034">
        <v>3</v>
      </c>
      <c r="F2034">
        <v>30724.44</v>
      </c>
      <c r="G2034" t="s">
        <v>6</v>
      </c>
      <c r="H2034" t="s">
        <v>7</v>
      </c>
      <c r="I2034" t="s">
        <v>36</v>
      </c>
      <c r="J2034" t="s">
        <v>25</v>
      </c>
      <c r="K2034">
        <f t="shared" si="124"/>
        <v>1983</v>
      </c>
      <c r="L2034" t="s">
        <v>6</v>
      </c>
      <c r="M2034" t="s">
        <v>7</v>
      </c>
      <c r="N2034" t="str">
        <f t="shared" si="125"/>
        <v>R1011</v>
      </c>
      <c r="O2034" t="str">
        <f t="shared" si="126"/>
        <v>21-Dec-1983</v>
      </c>
      <c r="P2034" s="10">
        <v>30671</v>
      </c>
      <c r="Q2034" s="13">
        <v>30724.44</v>
      </c>
      <c r="R2034" s="10">
        <v>45085</v>
      </c>
      <c r="S2034" t="str">
        <f t="shared" si="127"/>
        <v>39</v>
      </c>
    </row>
    <row r="2035" spans="1:19" x14ac:dyDescent="0.3">
      <c r="A2035" t="s">
        <v>2060</v>
      </c>
      <c r="B2035">
        <v>1988</v>
      </c>
      <c r="C2035" t="s">
        <v>15</v>
      </c>
      <c r="D2035">
        <v>5</v>
      </c>
      <c r="E2035">
        <v>3</v>
      </c>
      <c r="F2035">
        <v>30763.01</v>
      </c>
      <c r="G2035" t="s">
        <v>6</v>
      </c>
      <c r="H2035" t="s">
        <v>11</v>
      </c>
      <c r="I2035" t="s">
        <v>36</v>
      </c>
      <c r="J2035" t="s">
        <v>15</v>
      </c>
      <c r="K2035">
        <f t="shared" si="124"/>
        <v>1988</v>
      </c>
      <c r="L2035" t="s">
        <v>6</v>
      </c>
      <c r="M2035" t="s">
        <v>11</v>
      </c>
      <c r="N2035" t="str">
        <f t="shared" si="125"/>
        <v>R1011</v>
      </c>
      <c r="O2035" t="str">
        <f t="shared" si="126"/>
        <v>5-Sep-1988</v>
      </c>
      <c r="P2035" s="10">
        <v>32391</v>
      </c>
      <c r="Q2035" s="13">
        <v>30763.01</v>
      </c>
      <c r="R2035" s="10">
        <v>45085</v>
      </c>
      <c r="S2035" t="str">
        <f t="shared" si="127"/>
        <v>34</v>
      </c>
    </row>
    <row r="2036" spans="1:19" x14ac:dyDescent="0.3">
      <c r="A2036" t="s">
        <v>2061</v>
      </c>
      <c r="B2036">
        <v>1961</v>
      </c>
      <c r="C2036" t="s">
        <v>15</v>
      </c>
      <c r="D2036">
        <v>9</v>
      </c>
      <c r="E2036">
        <v>3</v>
      </c>
      <c r="F2036">
        <v>30942.19</v>
      </c>
      <c r="G2036" t="s">
        <v>6</v>
      </c>
      <c r="H2036" t="s">
        <v>6</v>
      </c>
      <c r="I2036" t="s">
        <v>8</v>
      </c>
      <c r="J2036" t="s">
        <v>15</v>
      </c>
      <c r="K2036">
        <f t="shared" si="124"/>
        <v>1961</v>
      </c>
      <c r="L2036" t="s">
        <v>6</v>
      </c>
      <c r="M2036" t="s">
        <v>6</v>
      </c>
      <c r="N2036" t="str">
        <f t="shared" si="125"/>
        <v>R1013</v>
      </c>
      <c r="O2036" t="str">
        <f t="shared" si="126"/>
        <v>9-Sep-1961</v>
      </c>
      <c r="P2036" s="10">
        <v>22533</v>
      </c>
      <c r="Q2036" s="13">
        <v>30942.19</v>
      </c>
      <c r="R2036" s="10">
        <v>45085</v>
      </c>
      <c r="S2036" t="str">
        <f t="shared" si="127"/>
        <v>61</v>
      </c>
    </row>
    <row r="2037" spans="1:19" x14ac:dyDescent="0.3">
      <c r="A2037" t="s">
        <v>2062</v>
      </c>
      <c r="B2037">
        <v>2004</v>
      </c>
      <c r="C2037" t="s">
        <v>10</v>
      </c>
      <c r="D2037">
        <v>9</v>
      </c>
      <c r="E2037">
        <v>0</v>
      </c>
      <c r="F2037">
        <v>31196.61</v>
      </c>
      <c r="G2037" t="s">
        <v>6</v>
      </c>
      <c r="H2037" t="s">
        <v>11</v>
      </c>
      <c r="I2037" t="s">
        <v>36</v>
      </c>
      <c r="J2037" t="s">
        <v>10</v>
      </c>
      <c r="K2037">
        <f t="shared" si="124"/>
        <v>2004</v>
      </c>
      <c r="L2037" t="s">
        <v>6</v>
      </c>
      <c r="M2037" t="s">
        <v>11</v>
      </c>
      <c r="N2037" t="str">
        <f t="shared" si="125"/>
        <v>R1011</v>
      </c>
      <c r="O2037" t="str">
        <f t="shared" si="126"/>
        <v>9-Nov-2004</v>
      </c>
      <c r="P2037" s="10">
        <v>38300</v>
      </c>
      <c r="Q2037" s="13">
        <v>31196.61</v>
      </c>
      <c r="R2037" s="10">
        <v>45085</v>
      </c>
      <c r="S2037" t="str">
        <f t="shared" si="127"/>
        <v>18</v>
      </c>
    </row>
    <row r="2038" spans="1:19" x14ac:dyDescent="0.3">
      <c r="A2038" t="s">
        <v>2063</v>
      </c>
      <c r="B2038">
        <v>2000</v>
      </c>
      <c r="C2038" t="s">
        <v>5</v>
      </c>
      <c r="D2038">
        <v>22</v>
      </c>
      <c r="E2038">
        <v>0</v>
      </c>
      <c r="F2038">
        <v>31234.560000000001</v>
      </c>
      <c r="G2038" t="s">
        <v>11</v>
      </c>
      <c r="H2038" t="s">
        <v>11</v>
      </c>
      <c r="I2038" t="s">
        <v>36</v>
      </c>
      <c r="J2038" t="s">
        <v>5</v>
      </c>
      <c r="K2038">
        <f t="shared" si="124"/>
        <v>2000</v>
      </c>
      <c r="L2038" t="s">
        <v>11</v>
      </c>
      <c r="M2038" t="s">
        <v>11</v>
      </c>
      <c r="N2038" t="str">
        <f t="shared" si="125"/>
        <v>R1011</v>
      </c>
      <c r="O2038" t="str">
        <f t="shared" si="126"/>
        <v>22-Jul-2000</v>
      </c>
      <c r="P2038" s="10">
        <v>36729</v>
      </c>
      <c r="Q2038" s="13">
        <v>31234.560000000001</v>
      </c>
      <c r="R2038" s="10">
        <v>45085</v>
      </c>
      <c r="S2038" t="str">
        <f t="shared" si="127"/>
        <v>22</v>
      </c>
    </row>
    <row r="2039" spans="1:19" x14ac:dyDescent="0.3">
      <c r="A2039" t="s">
        <v>2064</v>
      </c>
      <c r="B2039">
        <v>1968</v>
      </c>
      <c r="C2039" t="s">
        <v>5</v>
      </c>
      <c r="D2039">
        <v>9</v>
      </c>
      <c r="E2039">
        <v>0</v>
      </c>
      <c r="F2039">
        <v>31322.53</v>
      </c>
      <c r="G2039" t="s">
        <v>6</v>
      </c>
      <c r="H2039" t="s">
        <v>11</v>
      </c>
      <c r="I2039" t="s">
        <v>36</v>
      </c>
      <c r="J2039" t="s">
        <v>5</v>
      </c>
      <c r="K2039">
        <f t="shared" si="124"/>
        <v>1968</v>
      </c>
      <c r="L2039" t="s">
        <v>6</v>
      </c>
      <c r="M2039" t="s">
        <v>11</v>
      </c>
      <c r="N2039" t="str">
        <f t="shared" si="125"/>
        <v>R1011</v>
      </c>
      <c r="O2039" t="str">
        <f t="shared" si="126"/>
        <v>9-Jul-1968</v>
      </c>
      <c r="P2039" s="10">
        <v>25028</v>
      </c>
      <c r="Q2039" s="13">
        <v>31322.53</v>
      </c>
      <c r="R2039" s="10">
        <v>45085</v>
      </c>
      <c r="S2039" t="str">
        <f t="shared" si="127"/>
        <v>54</v>
      </c>
    </row>
    <row r="2040" spans="1:19" x14ac:dyDescent="0.3">
      <c r="A2040" t="s">
        <v>2065</v>
      </c>
      <c r="B2040">
        <v>1995</v>
      </c>
      <c r="C2040" t="s">
        <v>15</v>
      </c>
      <c r="D2040">
        <v>27</v>
      </c>
      <c r="E2040">
        <v>0</v>
      </c>
      <c r="F2040">
        <v>31328.27</v>
      </c>
      <c r="G2040" t="s">
        <v>6</v>
      </c>
      <c r="H2040" t="s">
        <v>6</v>
      </c>
      <c r="I2040" t="s">
        <v>36</v>
      </c>
      <c r="J2040" t="s">
        <v>15</v>
      </c>
      <c r="K2040">
        <f t="shared" si="124"/>
        <v>1995</v>
      </c>
      <c r="L2040" t="s">
        <v>6</v>
      </c>
      <c r="M2040" t="s">
        <v>6</v>
      </c>
      <c r="N2040" t="str">
        <f t="shared" si="125"/>
        <v>R1011</v>
      </c>
      <c r="O2040" t="str">
        <f t="shared" si="126"/>
        <v>27-Sep-1995</v>
      </c>
      <c r="P2040" s="10">
        <v>34969</v>
      </c>
      <c r="Q2040" s="13">
        <v>31328.27</v>
      </c>
      <c r="R2040" s="10">
        <v>45085</v>
      </c>
      <c r="S2040" t="str">
        <f t="shared" si="127"/>
        <v>27</v>
      </c>
    </row>
    <row r="2041" spans="1:19" x14ac:dyDescent="0.3">
      <c r="A2041" t="s">
        <v>2066</v>
      </c>
      <c r="B2041">
        <v>1974</v>
      </c>
      <c r="C2041" t="s">
        <v>31</v>
      </c>
      <c r="D2041">
        <v>8</v>
      </c>
      <c r="E2041">
        <v>0</v>
      </c>
      <c r="F2041">
        <v>31368.81</v>
      </c>
      <c r="G2041" t="s">
        <v>6</v>
      </c>
      <c r="H2041" t="s">
        <v>7</v>
      </c>
      <c r="I2041" t="s">
        <v>36</v>
      </c>
      <c r="J2041" t="s">
        <v>31</v>
      </c>
      <c r="K2041">
        <f t="shared" si="124"/>
        <v>1974</v>
      </c>
      <c r="L2041" t="s">
        <v>6</v>
      </c>
      <c r="M2041" t="s">
        <v>7</v>
      </c>
      <c r="N2041" t="str">
        <f t="shared" si="125"/>
        <v>R1011</v>
      </c>
      <c r="O2041" t="str">
        <f t="shared" si="126"/>
        <v>8-Oct-1974</v>
      </c>
      <c r="P2041" s="10">
        <v>27310</v>
      </c>
      <c r="Q2041" s="13">
        <v>31368.81</v>
      </c>
      <c r="R2041" s="10">
        <v>45085</v>
      </c>
      <c r="S2041" t="str">
        <f t="shared" si="127"/>
        <v>48</v>
      </c>
    </row>
    <row r="2042" spans="1:19" x14ac:dyDescent="0.3">
      <c r="A2042" t="s">
        <v>2067</v>
      </c>
      <c r="B2042">
        <v>1975</v>
      </c>
      <c r="C2042" t="s">
        <v>31</v>
      </c>
      <c r="D2042">
        <v>29</v>
      </c>
      <c r="E2042">
        <v>1</v>
      </c>
      <c r="F2042">
        <v>31591.82</v>
      </c>
      <c r="G2042" t="s">
        <v>6</v>
      </c>
      <c r="H2042" t="s">
        <v>11</v>
      </c>
      <c r="I2042" t="s">
        <v>36</v>
      </c>
      <c r="J2042" t="s">
        <v>31</v>
      </c>
      <c r="K2042">
        <f t="shared" si="124"/>
        <v>1975</v>
      </c>
      <c r="L2042" t="s">
        <v>6</v>
      </c>
      <c r="M2042" t="s">
        <v>11</v>
      </c>
      <c r="N2042" t="str">
        <f t="shared" si="125"/>
        <v>R1011</v>
      </c>
      <c r="O2042" t="str">
        <f t="shared" si="126"/>
        <v>29-Oct-1975</v>
      </c>
      <c r="P2042" s="10">
        <v>27696</v>
      </c>
      <c r="Q2042" s="13">
        <v>31591.82</v>
      </c>
      <c r="R2042" s="10">
        <v>45085</v>
      </c>
      <c r="S2042" t="str">
        <f t="shared" si="127"/>
        <v>47</v>
      </c>
    </row>
    <row r="2043" spans="1:19" x14ac:dyDescent="0.3">
      <c r="A2043" t="s">
        <v>2068</v>
      </c>
      <c r="B2043">
        <v>1960</v>
      </c>
      <c r="C2043" t="s">
        <v>25</v>
      </c>
      <c r="D2043">
        <v>13</v>
      </c>
      <c r="E2043">
        <v>1</v>
      </c>
      <c r="F2043">
        <v>31620</v>
      </c>
      <c r="G2043" t="s">
        <v>6</v>
      </c>
      <c r="H2043" t="s">
        <v>11</v>
      </c>
      <c r="I2043" t="s">
        <v>241</v>
      </c>
      <c r="J2043" t="s">
        <v>25</v>
      </c>
      <c r="K2043">
        <f t="shared" si="124"/>
        <v>1960</v>
      </c>
      <c r="L2043" t="s">
        <v>6</v>
      </c>
      <c r="M2043" t="s">
        <v>11</v>
      </c>
      <c r="N2043" t="str">
        <f t="shared" si="125"/>
        <v>R1024</v>
      </c>
      <c r="O2043" t="str">
        <f t="shared" si="126"/>
        <v>13-Dec-1960</v>
      </c>
      <c r="P2043" s="10">
        <v>22263</v>
      </c>
      <c r="Q2043" s="13">
        <v>31620</v>
      </c>
      <c r="R2043" s="10">
        <v>45085</v>
      </c>
      <c r="S2043" t="str">
        <f t="shared" si="127"/>
        <v>62</v>
      </c>
    </row>
    <row r="2044" spans="1:19" x14ac:dyDescent="0.3">
      <c r="A2044" t="s">
        <v>2069</v>
      </c>
      <c r="B2044">
        <v>1977</v>
      </c>
      <c r="C2044" t="s">
        <v>31</v>
      </c>
      <c r="D2044">
        <v>14</v>
      </c>
      <c r="E2044">
        <v>2</v>
      </c>
      <c r="F2044">
        <v>31736.7</v>
      </c>
      <c r="G2044" t="s">
        <v>6</v>
      </c>
      <c r="H2044" t="s">
        <v>6</v>
      </c>
      <c r="I2044" t="s">
        <v>18</v>
      </c>
      <c r="J2044" t="s">
        <v>31</v>
      </c>
      <c r="K2044">
        <f t="shared" si="124"/>
        <v>1977</v>
      </c>
      <c r="L2044" t="s">
        <v>6</v>
      </c>
      <c r="M2044" t="s">
        <v>6</v>
      </c>
      <c r="N2044" t="str">
        <f t="shared" si="125"/>
        <v>R1012</v>
      </c>
      <c r="O2044" t="str">
        <f t="shared" si="126"/>
        <v>14-Oct-1977</v>
      </c>
      <c r="P2044" s="10">
        <v>28412</v>
      </c>
      <c r="Q2044" s="13">
        <v>31736.7</v>
      </c>
      <c r="R2044" s="10">
        <v>45085</v>
      </c>
      <c r="S2044" t="str">
        <f t="shared" si="127"/>
        <v>45</v>
      </c>
    </row>
    <row r="2045" spans="1:19" x14ac:dyDescent="0.3">
      <c r="A2045" t="s">
        <v>2070</v>
      </c>
      <c r="B2045">
        <v>1984</v>
      </c>
      <c r="C2045" t="s">
        <v>15</v>
      </c>
      <c r="D2045">
        <v>10</v>
      </c>
      <c r="E2045">
        <v>3</v>
      </c>
      <c r="F2045">
        <v>31743.919999999998</v>
      </c>
      <c r="G2045" t="s">
        <v>6</v>
      </c>
      <c r="H2045" t="s">
        <v>11</v>
      </c>
      <c r="I2045" t="s">
        <v>36</v>
      </c>
      <c r="J2045" t="s">
        <v>15</v>
      </c>
      <c r="K2045">
        <f t="shared" si="124"/>
        <v>1984</v>
      </c>
      <c r="L2045" t="s">
        <v>6</v>
      </c>
      <c r="M2045" t="s">
        <v>11</v>
      </c>
      <c r="N2045" t="str">
        <f t="shared" si="125"/>
        <v>R1011</v>
      </c>
      <c r="O2045" t="str">
        <f t="shared" si="126"/>
        <v>10-Sep-1984</v>
      </c>
      <c r="P2045" s="10">
        <v>30935</v>
      </c>
      <c r="Q2045" s="13">
        <v>31743.919999999998</v>
      </c>
      <c r="R2045" s="10">
        <v>45085</v>
      </c>
      <c r="S2045" t="str">
        <f t="shared" si="127"/>
        <v>38</v>
      </c>
    </row>
    <row r="2046" spans="1:19" x14ac:dyDescent="0.3">
      <c r="A2046" t="s">
        <v>2071</v>
      </c>
      <c r="B2046">
        <v>1975</v>
      </c>
      <c r="C2046" t="s">
        <v>15</v>
      </c>
      <c r="D2046">
        <v>25</v>
      </c>
      <c r="E2046">
        <v>1</v>
      </c>
      <c r="F2046">
        <v>31897.1</v>
      </c>
      <c r="G2046" t="s">
        <v>6</v>
      </c>
      <c r="H2046" t="s">
        <v>7</v>
      </c>
      <c r="I2046" t="s">
        <v>36</v>
      </c>
      <c r="J2046" t="s">
        <v>15</v>
      </c>
      <c r="K2046">
        <f t="shared" si="124"/>
        <v>1975</v>
      </c>
      <c r="L2046" t="s">
        <v>6</v>
      </c>
      <c r="M2046" t="s">
        <v>7</v>
      </c>
      <c r="N2046" t="str">
        <f t="shared" si="125"/>
        <v>R1011</v>
      </c>
      <c r="O2046" t="str">
        <f t="shared" si="126"/>
        <v>25-Sep-1975</v>
      </c>
      <c r="P2046" s="10">
        <v>27662</v>
      </c>
      <c r="Q2046" s="13">
        <v>31897.1</v>
      </c>
      <c r="R2046" s="10">
        <v>45085</v>
      </c>
      <c r="S2046" t="str">
        <f t="shared" si="127"/>
        <v>47</v>
      </c>
    </row>
    <row r="2047" spans="1:19" x14ac:dyDescent="0.3">
      <c r="A2047" t="s">
        <v>2072</v>
      </c>
      <c r="B2047">
        <v>1972</v>
      </c>
      <c r="C2047" t="s">
        <v>15</v>
      </c>
      <c r="D2047">
        <v>21</v>
      </c>
      <c r="E2047">
        <v>0</v>
      </c>
      <c r="F2047">
        <v>31980.89</v>
      </c>
      <c r="G2047" t="s">
        <v>6</v>
      </c>
      <c r="H2047" t="s">
        <v>11</v>
      </c>
      <c r="I2047" t="s">
        <v>36</v>
      </c>
      <c r="J2047" t="s">
        <v>15</v>
      </c>
      <c r="K2047">
        <f t="shared" si="124"/>
        <v>1972</v>
      </c>
      <c r="L2047" t="s">
        <v>6</v>
      </c>
      <c r="M2047" t="s">
        <v>11</v>
      </c>
      <c r="N2047" t="str">
        <f t="shared" si="125"/>
        <v>R1011</v>
      </c>
      <c r="O2047" t="str">
        <f t="shared" si="126"/>
        <v>21-Sep-1972</v>
      </c>
      <c r="P2047" s="10">
        <v>26563</v>
      </c>
      <c r="Q2047" s="13">
        <v>31980.89</v>
      </c>
      <c r="R2047" s="10">
        <v>45085</v>
      </c>
      <c r="S2047" t="str">
        <f t="shared" si="127"/>
        <v>50</v>
      </c>
    </row>
    <row r="2048" spans="1:19" x14ac:dyDescent="0.3">
      <c r="A2048" t="s">
        <v>2073</v>
      </c>
      <c r="B2048">
        <v>1993</v>
      </c>
      <c r="C2048" t="s">
        <v>15</v>
      </c>
      <c r="D2048">
        <v>13</v>
      </c>
      <c r="E2048">
        <v>0</v>
      </c>
      <c r="F2048">
        <v>32086.21</v>
      </c>
      <c r="G2048" t="s">
        <v>11</v>
      </c>
      <c r="H2048" t="s">
        <v>7</v>
      </c>
      <c r="I2048" t="s">
        <v>36</v>
      </c>
      <c r="J2048" t="s">
        <v>15</v>
      </c>
      <c r="K2048">
        <f t="shared" si="124"/>
        <v>1993</v>
      </c>
      <c r="L2048" t="s">
        <v>11</v>
      </c>
      <c r="M2048" t="s">
        <v>7</v>
      </c>
      <c r="N2048" t="str">
        <f t="shared" si="125"/>
        <v>R1011</v>
      </c>
      <c r="O2048" t="str">
        <f t="shared" si="126"/>
        <v>13-Sep-1993</v>
      </c>
      <c r="P2048" s="10">
        <v>34225</v>
      </c>
      <c r="Q2048" s="13">
        <v>32086.21</v>
      </c>
      <c r="R2048" s="10">
        <v>45085</v>
      </c>
      <c r="S2048" t="str">
        <f t="shared" si="127"/>
        <v>29</v>
      </c>
    </row>
    <row r="2049" spans="1:19" x14ac:dyDescent="0.3">
      <c r="A2049" t="s">
        <v>2074</v>
      </c>
      <c r="B2049">
        <v>1978</v>
      </c>
      <c r="C2049" t="s">
        <v>10</v>
      </c>
      <c r="D2049">
        <v>10</v>
      </c>
      <c r="E2049">
        <v>2</v>
      </c>
      <c r="F2049">
        <v>32108.66</v>
      </c>
      <c r="G2049" t="s">
        <v>11</v>
      </c>
      <c r="H2049" t="s">
        <v>7</v>
      </c>
      <c r="I2049" t="s">
        <v>350</v>
      </c>
      <c r="J2049" t="s">
        <v>10</v>
      </c>
      <c r="K2049">
        <f t="shared" si="124"/>
        <v>1978</v>
      </c>
      <c r="L2049" t="s">
        <v>11</v>
      </c>
      <c r="M2049" t="s">
        <v>7</v>
      </c>
      <c r="N2049" t="str">
        <f t="shared" si="125"/>
        <v>R1017</v>
      </c>
      <c r="O2049" t="str">
        <f t="shared" si="126"/>
        <v>10-Nov-1978</v>
      </c>
      <c r="P2049" s="10">
        <v>28804</v>
      </c>
      <c r="Q2049" s="13">
        <v>32108.66</v>
      </c>
      <c r="R2049" s="10">
        <v>45085</v>
      </c>
      <c r="S2049" t="str">
        <f t="shared" si="127"/>
        <v>44</v>
      </c>
    </row>
    <row r="2050" spans="1:19" x14ac:dyDescent="0.3">
      <c r="A2050" t="s">
        <v>2075</v>
      </c>
      <c r="B2050">
        <v>1969</v>
      </c>
      <c r="C2050" t="s">
        <v>15</v>
      </c>
      <c r="D2050">
        <v>11</v>
      </c>
      <c r="E2050">
        <v>0</v>
      </c>
      <c r="F2050">
        <v>32192.76</v>
      </c>
      <c r="G2050" t="s">
        <v>11</v>
      </c>
      <c r="H2050" t="s">
        <v>6</v>
      </c>
      <c r="I2050" t="s">
        <v>36</v>
      </c>
      <c r="J2050" t="s">
        <v>15</v>
      </c>
      <c r="K2050">
        <f t="shared" si="124"/>
        <v>1969</v>
      </c>
      <c r="L2050" t="s">
        <v>11</v>
      </c>
      <c r="M2050" t="s">
        <v>6</v>
      </c>
      <c r="N2050" t="str">
        <f t="shared" si="125"/>
        <v>R1011</v>
      </c>
      <c r="O2050" t="str">
        <f t="shared" si="126"/>
        <v>11-Sep-1969</v>
      </c>
      <c r="P2050" s="10">
        <v>25457</v>
      </c>
      <c r="Q2050" s="13">
        <v>32192.76</v>
      </c>
      <c r="R2050" s="10">
        <v>45085</v>
      </c>
      <c r="S2050" t="str">
        <f t="shared" si="127"/>
        <v>53</v>
      </c>
    </row>
    <row r="2051" spans="1:19" x14ac:dyDescent="0.3">
      <c r="A2051" t="s">
        <v>2076</v>
      </c>
      <c r="B2051">
        <v>1994</v>
      </c>
      <c r="C2051" t="s">
        <v>15</v>
      </c>
      <c r="D2051">
        <v>8</v>
      </c>
      <c r="E2051">
        <v>0</v>
      </c>
      <c r="F2051">
        <v>32222.81</v>
      </c>
      <c r="G2051" t="s">
        <v>6</v>
      </c>
      <c r="H2051" t="s">
        <v>11</v>
      </c>
      <c r="I2051" t="s">
        <v>36</v>
      </c>
      <c r="J2051" t="s">
        <v>15</v>
      </c>
      <c r="K2051">
        <f t="shared" ref="K2051:K2114" si="128">INT(IF(ISBLANK(B2051),AVERAGE($B$2:$B$2344),B2051))</f>
        <v>1994</v>
      </c>
      <c r="L2051" t="s">
        <v>6</v>
      </c>
      <c r="M2051" t="s">
        <v>11</v>
      </c>
      <c r="N2051" t="str">
        <f t="shared" ref="N2051:N2114" si="129">IF(ISBLANK(I2051),"Unknown",I2051)</f>
        <v>R1011</v>
      </c>
      <c r="O2051" t="str">
        <f t="shared" ref="O2051:O2114" si="130">CONCATENATE(D2051,"-",J2051,"-",K2051)</f>
        <v>8-Sep-1994</v>
      </c>
      <c r="P2051" s="10">
        <v>34585</v>
      </c>
      <c r="Q2051" s="13">
        <v>32222.81</v>
      </c>
      <c r="R2051" s="10">
        <v>45085</v>
      </c>
      <c r="S2051" t="str">
        <f t="shared" ref="S2051:S2114" si="131">TEXT($R$2-P2051,"Y")</f>
        <v>28</v>
      </c>
    </row>
    <row r="2052" spans="1:19" x14ac:dyDescent="0.3">
      <c r="A2052" t="s">
        <v>2077</v>
      </c>
      <c r="B2052">
        <v>1975</v>
      </c>
      <c r="C2052" t="s">
        <v>25</v>
      </c>
      <c r="D2052">
        <v>17</v>
      </c>
      <c r="E2052">
        <v>1</v>
      </c>
      <c r="F2052">
        <v>32259.96</v>
      </c>
      <c r="G2052" t="s">
        <v>6</v>
      </c>
      <c r="H2052" t="s">
        <v>7</v>
      </c>
      <c r="I2052" t="s">
        <v>18</v>
      </c>
      <c r="J2052" t="s">
        <v>25</v>
      </c>
      <c r="K2052">
        <f t="shared" si="128"/>
        <v>1975</v>
      </c>
      <c r="L2052" t="s">
        <v>6</v>
      </c>
      <c r="M2052" t="s">
        <v>7</v>
      </c>
      <c r="N2052" t="str">
        <f t="shared" si="129"/>
        <v>R1012</v>
      </c>
      <c r="O2052" t="str">
        <f t="shared" si="130"/>
        <v>17-Dec-1975</v>
      </c>
      <c r="P2052" s="10">
        <v>27745</v>
      </c>
      <c r="Q2052" s="13">
        <v>32259.96</v>
      </c>
      <c r="R2052" s="10">
        <v>45085</v>
      </c>
      <c r="S2052" t="str">
        <f t="shared" si="131"/>
        <v>47</v>
      </c>
    </row>
    <row r="2053" spans="1:19" x14ac:dyDescent="0.3">
      <c r="A2053" t="s">
        <v>2078</v>
      </c>
      <c r="B2053">
        <v>1986</v>
      </c>
      <c r="C2053" t="s">
        <v>25</v>
      </c>
      <c r="D2053">
        <v>2</v>
      </c>
      <c r="E2053">
        <v>3</v>
      </c>
      <c r="F2053">
        <v>32288.49</v>
      </c>
      <c r="G2053" t="s">
        <v>6</v>
      </c>
      <c r="H2053" t="s">
        <v>6</v>
      </c>
      <c r="I2053" t="s">
        <v>36</v>
      </c>
      <c r="J2053" t="s">
        <v>25</v>
      </c>
      <c r="K2053">
        <f t="shared" si="128"/>
        <v>1986</v>
      </c>
      <c r="L2053" t="s">
        <v>6</v>
      </c>
      <c r="M2053" t="s">
        <v>6</v>
      </c>
      <c r="N2053" t="str">
        <f t="shared" si="129"/>
        <v>R1011</v>
      </c>
      <c r="O2053" t="str">
        <f t="shared" si="130"/>
        <v>2-Dec-1986</v>
      </c>
      <c r="P2053" s="10">
        <v>31748</v>
      </c>
      <c r="Q2053" s="13">
        <v>32288.49</v>
      </c>
      <c r="R2053" s="10">
        <v>45085</v>
      </c>
      <c r="S2053" t="str">
        <f t="shared" si="131"/>
        <v>36</v>
      </c>
    </row>
    <row r="2054" spans="1:19" x14ac:dyDescent="0.3">
      <c r="A2054" t="s">
        <v>2079</v>
      </c>
      <c r="B2054">
        <v>1972</v>
      </c>
      <c r="C2054" t="s">
        <v>31</v>
      </c>
      <c r="D2054">
        <v>19</v>
      </c>
      <c r="E2054">
        <v>0</v>
      </c>
      <c r="F2054">
        <v>32428.63</v>
      </c>
      <c r="G2054" t="s">
        <v>6</v>
      </c>
      <c r="H2054" t="s">
        <v>6</v>
      </c>
      <c r="I2054" t="s">
        <v>36</v>
      </c>
      <c r="J2054" t="s">
        <v>31</v>
      </c>
      <c r="K2054">
        <f t="shared" si="128"/>
        <v>1972</v>
      </c>
      <c r="L2054" t="s">
        <v>6</v>
      </c>
      <c r="M2054" t="s">
        <v>6</v>
      </c>
      <c r="N2054" t="str">
        <f t="shared" si="129"/>
        <v>R1011</v>
      </c>
      <c r="O2054" t="str">
        <f t="shared" si="130"/>
        <v>19-Oct-1972</v>
      </c>
      <c r="P2054" s="10">
        <v>26591</v>
      </c>
      <c r="Q2054" s="13">
        <v>32428.63</v>
      </c>
      <c r="R2054" s="10">
        <v>45085</v>
      </c>
      <c r="S2054" t="str">
        <f t="shared" si="131"/>
        <v>50</v>
      </c>
    </row>
    <row r="2055" spans="1:19" x14ac:dyDescent="0.3">
      <c r="A2055" t="s">
        <v>2080</v>
      </c>
      <c r="B2055">
        <v>1976</v>
      </c>
      <c r="C2055" t="s">
        <v>29</v>
      </c>
      <c r="D2055">
        <v>9</v>
      </c>
      <c r="E2055">
        <v>2</v>
      </c>
      <c r="F2055">
        <v>32430.22</v>
      </c>
      <c r="G2055" t="s">
        <v>6</v>
      </c>
      <c r="H2055" t="s">
        <v>7</v>
      </c>
      <c r="I2055" t="s">
        <v>36</v>
      </c>
      <c r="J2055" t="s">
        <v>29</v>
      </c>
      <c r="K2055">
        <f t="shared" si="128"/>
        <v>1976</v>
      </c>
      <c r="L2055" t="s">
        <v>6</v>
      </c>
      <c r="M2055" t="s">
        <v>7</v>
      </c>
      <c r="N2055" t="str">
        <f t="shared" si="129"/>
        <v>R1011</v>
      </c>
      <c r="O2055" t="str">
        <f t="shared" si="130"/>
        <v>9-Aug-1976</v>
      </c>
      <c r="P2055" s="10">
        <v>27981</v>
      </c>
      <c r="Q2055" s="13">
        <v>32430.22</v>
      </c>
      <c r="R2055" s="10">
        <v>45085</v>
      </c>
      <c r="S2055" t="str">
        <f t="shared" si="131"/>
        <v>46</v>
      </c>
    </row>
    <row r="2056" spans="1:19" x14ac:dyDescent="0.3">
      <c r="A2056" t="s">
        <v>2081</v>
      </c>
      <c r="B2056">
        <v>1981</v>
      </c>
      <c r="C2056" t="s">
        <v>15</v>
      </c>
      <c r="D2056">
        <v>27</v>
      </c>
      <c r="E2056">
        <v>1</v>
      </c>
      <c r="F2056">
        <v>32462.35</v>
      </c>
      <c r="G2056" t="s">
        <v>6</v>
      </c>
      <c r="H2056" t="s">
        <v>6</v>
      </c>
      <c r="I2056" t="s">
        <v>36</v>
      </c>
      <c r="J2056" t="s">
        <v>15</v>
      </c>
      <c r="K2056">
        <f t="shared" si="128"/>
        <v>1981</v>
      </c>
      <c r="L2056" t="s">
        <v>6</v>
      </c>
      <c r="M2056" t="s">
        <v>6</v>
      </c>
      <c r="N2056" t="str">
        <f t="shared" si="129"/>
        <v>R1011</v>
      </c>
      <c r="O2056" t="str">
        <f t="shared" si="130"/>
        <v>27-Sep-1981</v>
      </c>
      <c r="P2056" s="10">
        <v>29856</v>
      </c>
      <c r="Q2056" s="13">
        <v>32462.35</v>
      </c>
      <c r="R2056" s="10">
        <v>45085</v>
      </c>
      <c r="S2056" t="str">
        <f t="shared" si="131"/>
        <v>41</v>
      </c>
    </row>
    <row r="2057" spans="1:19" x14ac:dyDescent="0.3">
      <c r="A2057" t="s">
        <v>2082</v>
      </c>
      <c r="B2057">
        <v>1976</v>
      </c>
      <c r="C2057" t="s">
        <v>15</v>
      </c>
      <c r="D2057">
        <v>19</v>
      </c>
      <c r="E2057">
        <v>2</v>
      </c>
      <c r="F2057">
        <v>32485.46</v>
      </c>
      <c r="G2057" t="s">
        <v>6</v>
      </c>
      <c r="H2057" t="s">
        <v>11</v>
      </c>
      <c r="I2057" t="s">
        <v>36</v>
      </c>
      <c r="J2057" t="s">
        <v>15</v>
      </c>
      <c r="K2057">
        <f t="shared" si="128"/>
        <v>1976</v>
      </c>
      <c r="L2057" t="s">
        <v>6</v>
      </c>
      <c r="M2057" t="s">
        <v>11</v>
      </c>
      <c r="N2057" t="str">
        <f t="shared" si="129"/>
        <v>R1011</v>
      </c>
      <c r="O2057" t="str">
        <f t="shared" si="130"/>
        <v>19-Sep-1976</v>
      </c>
      <c r="P2057" s="10">
        <v>28022</v>
      </c>
      <c r="Q2057" s="13">
        <v>32485.46</v>
      </c>
      <c r="R2057" s="10">
        <v>45085</v>
      </c>
      <c r="S2057" t="str">
        <f t="shared" si="131"/>
        <v>46</v>
      </c>
    </row>
    <row r="2058" spans="1:19" x14ac:dyDescent="0.3">
      <c r="A2058" t="s">
        <v>2083</v>
      </c>
      <c r="B2058">
        <v>2003</v>
      </c>
      <c r="C2058" t="s">
        <v>31</v>
      </c>
      <c r="D2058">
        <v>8</v>
      </c>
      <c r="E2058">
        <v>0</v>
      </c>
      <c r="F2058">
        <v>32548.34</v>
      </c>
      <c r="G2058" t="s">
        <v>11</v>
      </c>
      <c r="H2058" t="s">
        <v>6</v>
      </c>
      <c r="I2058" t="s">
        <v>8</v>
      </c>
      <c r="J2058" t="s">
        <v>31</v>
      </c>
      <c r="K2058">
        <f t="shared" si="128"/>
        <v>2003</v>
      </c>
      <c r="L2058" t="s">
        <v>11</v>
      </c>
      <c r="M2058" t="s">
        <v>6</v>
      </c>
      <c r="N2058" t="str">
        <f t="shared" si="129"/>
        <v>R1013</v>
      </c>
      <c r="O2058" t="str">
        <f t="shared" si="130"/>
        <v>8-Oct-2003</v>
      </c>
      <c r="P2058" s="10">
        <v>37902</v>
      </c>
      <c r="Q2058" s="13">
        <v>32548.34</v>
      </c>
      <c r="R2058" s="10">
        <v>45085</v>
      </c>
      <c r="S2058" t="str">
        <f t="shared" si="131"/>
        <v>19</v>
      </c>
    </row>
    <row r="2059" spans="1:19" x14ac:dyDescent="0.3">
      <c r="A2059" t="s">
        <v>2084</v>
      </c>
      <c r="B2059">
        <v>1990</v>
      </c>
      <c r="C2059" t="s">
        <v>5</v>
      </c>
      <c r="D2059">
        <v>13</v>
      </c>
      <c r="E2059">
        <v>3</v>
      </c>
      <c r="F2059">
        <v>32672.11</v>
      </c>
      <c r="G2059" t="s">
        <v>11</v>
      </c>
      <c r="H2059" t="s">
        <v>11</v>
      </c>
      <c r="I2059" t="s">
        <v>36</v>
      </c>
      <c r="J2059" t="s">
        <v>5</v>
      </c>
      <c r="K2059">
        <f t="shared" si="128"/>
        <v>1990</v>
      </c>
      <c r="L2059" t="s">
        <v>11</v>
      </c>
      <c r="M2059" t="s">
        <v>11</v>
      </c>
      <c r="N2059" t="str">
        <f t="shared" si="129"/>
        <v>R1011</v>
      </c>
      <c r="O2059" t="str">
        <f t="shared" si="130"/>
        <v>13-Jul-1990</v>
      </c>
      <c r="P2059" s="10">
        <v>33067</v>
      </c>
      <c r="Q2059" s="13">
        <v>32672.11</v>
      </c>
      <c r="R2059" s="10">
        <v>45085</v>
      </c>
      <c r="S2059" t="str">
        <f t="shared" si="131"/>
        <v>32</v>
      </c>
    </row>
    <row r="2060" spans="1:19" x14ac:dyDescent="0.3">
      <c r="A2060" t="s">
        <v>2085</v>
      </c>
      <c r="B2060">
        <v>1968</v>
      </c>
      <c r="C2060" t="s">
        <v>10</v>
      </c>
      <c r="D2060">
        <v>1</v>
      </c>
      <c r="E2060">
        <v>0</v>
      </c>
      <c r="F2060">
        <v>32686.080000000002</v>
      </c>
      <c r="G2060" t="s">
        <v>6</v>
      </c>
      <c r="H2060" t="s">
        <v>7</v>
      </c>
      <c r="I2060" t="s">
        <v>36</v>
      </c>
      <c r="J2060" t="s">
        <v>10</v>
      </c>
      <c r="K2060">
        <f t="shared" si="128"/>
        <v>1968</v>
      </c>
      <c r="L2060" t="s">
        <v>6</v>
      </c>
      <c r="M2060" t="s">
        <v>7</v>
      </c>
      <c r="N2060" t="str">
        <f t="shared" si="129"/>
        <v>R1011</v>
      </c>
      <c r="O2060" t="str">
        <f t="shared" si="130"/>
        <v>1-Nov-1968</v>
      </c>
      <c r="P2060" s="10">
        <v>25143</v>
      </c>
      <c r="Q2060" s="13">
        <v>32686.080000000002</v>
      </c>
      <c r="R2060" s="10">
        <v>45085</v>
      </c>
      <c r="S2060" t="str">
        <f t="shared" si="131"/>
        <v>54</v>
      </c>
    </row>
    <row r="2061" spans="1:19" x14ac:dyDescent="0.3">
      <c r="A2061" t="s">
        <v>2086</v>
      </c>
      <c r="B2061">
        <v>1990</v>
      </c>
      <c r="C2061" t="s">
        <v>15</v>
      </c>
      <c r="D2061">
        <v>30</v>
      </c>
      <c r="E2061">
        <v>3</v>
      </c>
      <c r="F2061">
        <v>32716.2</v>
      </c>
      <c r="G2061" t="s">
        <v>11</v>
      </c>
      <c r="H2061" t="s">
        <v>6</v>
      </c>
      <c r="I2061" t="s">
        <v>36</v>
      </c>
      <c r="J2061" t="s">
        <v>15</v>
      </c>
      <c r="K2061">
        <f t="shared" si="128"/>
        <v>1990</v>
      </c>
      <c r="L2061" t="s">
        <v>11</v>
      </c>
      <c r="M2061" t="s">
        <v>6</v>
      </c>
      <c r="N2061" t="str">
        <f t="shared" si="129"/>
        <v>R1011</v>
      </c>
      <c r="O2061" t="str">
        <f t="shared" si="130"/>
        <v>30-Sep-1990</v>
      </c>
      <c r="P2061" s="10">
        <v>33146</v>
      </c>
      <c r="Q2061" s="13">
        <v>32716.2</v>
      </c>
      <c r="R2061" s="10">
        <v>45085</v>
      </c>
      <c r="S2061" t="str">
        <f t="shared" si="131"/>
        <v>32</v>
      </c>
    </row>
    <row r="2062" spans="1:19" x14ac:dyDescent="0.3">
      <c r="A2062" t="s">
        <v>2087</v>
      </c>
      <c r="B2062">
        <v>1990</v>
      </c>
      <c r="C2062" t="s">
        <v>5</v>
      </c>
      <c r="D2062">
        <v>9</v>
      </c>
      <c r="E2062">
        <v>2</v>
      </c>
      <c r="F2062">
        <v>32734.19</v>
      </c>
      <c r="G2062" t="s">
        <v>6</v>
      </c>
      <c r="H2062" t="s">
        <v>11</v>
      </c>
      <c r="I2062" t="s">
        <v>18</v>
      </c>
      <c r="J2062" t="s">
        <v>5</v>
      </c>
      <c r="K2062">
        <f t="shared" si="128"/>
        <v>1990</v>
      </c>
      <c r="L2062" t="s">
        <v>6</v>
      </c>
      <c r="M2062" t="s">
        <v>11</v>
      </c>
      <c r="N2062" t="str">
        <f t="shared" si="129"/>
        <v>R1012</v>
      </c>
      <c r="O2062" t="str">
        <f t="shared" si="130"/>
        <v>9-Jul-1990</v>
      </c>
      <c r="P2062" s="10">
        <v>33063</v>
      </c>
      <c r="Q2062" s="13">
        <v>32734.19</v>
      </c>
      <c r="R2062" s="10">
        <v>45085</v>
      </c>
      <c r="S2062" t="str">
        <f t="shared" si="131"/>
        <v>32</v>
      </c>
    </row>
    <row r="2063" spans="1:19" x14ac:dyDescent="0.3">
      <c r="A2063" t="s">
        <v>2088</v>
      </c>
      <c r="B2063">
        <v>1974</v>
      </c>
      <c r="C2063" t="s">
        <v>25</v>
      </c>
      <c r="D2063">
        <v>6</v>
      </c>
      <c r="E2063">
        <v>0</v>
      </c>
      <c r="F2063">
        <v>32760.48</v>
      </c>
      <c r="G2063" t="s">
        <v>11</v>
      </c>
      <c r="H2063" t="s">
        <v>11</v>
      </c>
      <c r="I2063" t="s">
        <v>36</v>
      </c>
      <c r="J2063" t="s">
        <v>25</v>
      </c>
      <c r="K2063">
        <f t="shared" si="128"/>
        <v>1974</v>
      </c>
      <c r="L2063" t="s">
        <v>11</v>
      </c>
      <c r="M2063" t="s">
        <v>11</v>
      </c>
      <c r="N2063" t="str">
        <f t="shared" si="129"/>
        <v>R1011</v>
      </c>
      <c r="O2063" t="str">
        <f t="shared" si="130"/>
        <v>6-Dec-1974</v>
      </c>
      <c r="P2063" s="10">
        <v>27369</v>
      </c>
      <c r="Q2063" s="13">
        <v>32760.48</v>
      </c>
      <c r="R2063" s="10">
        <v>45085</v>
      </c>
      <c r="S2063" t="str">
        <f t="shared" si="131"/>
        <v>48</v>
      </c>
    </row>
    <row r="2064" spans="1:19" x14ac:dyDescent="0.3">
      <c r="A2064" t="s">
        <v>2089</v>
      </c>
      <c r="B2064">
        <v>1972</v>
      </c>
      <c r="C2064" t="s">
        <v>10</v>
      </c>
      <c r="D2064">
        <v>7</v>
      </c>
      <c r="E2064">
        <v>0</v>
      </c>
      <c r="F2064">
        <v>32765.33</v>
      </c>
      <c r="G2064" t="s">
        <v>6</v>
      </c>
      <c r="H2064" t="s">
        <v>6</v>
      </c>
      <c r="I2064" t="s">
        <v>18</v>
      </c>
      <c r="J2064" t="s">
        <v>10</v>
      </c>
      <c r="K2064">
        <f t="shared" si="128"/>
        <v>1972</v>
      </c>
      <c r="L2064" t="s">
        <v>6</v>
      </c>
      <c r="M2064" t="s">
        <v>6</v>
      </c>
      <c r="N2064" t="str">
        <f t="shared" si="129"/>
        <v>R1012</v>
      </c>
      <c r="O2064" t="str">
        <f t="shared" si="130"/>
        <v>7-Nov-1972</v>
      </c>
      <c r="P2064" s="10">
        <v>26610</v>
      </c>
      <c r="Q2064" s="13">
        <v>32765.33</v>
      </c>
      <c r="R2064" s="10">
        <v>45085</v>
      </c>
      <c r="S2064" t="str">
        <f t="shared" si="131"/>
        <v>50</v>
      </c>
    </row>
    <row r="2065" spans="1:19" x14ac:dyDescent="0.3">
      <c r="A2065" t="s">
        <v>2090</v>
      </c>
      <c r="B2065">
        <v>1980</v>
      </c>
      <c r="C2065" t="s">
        <v>25</v>
      </c>
      <c r="D2065">
        <v>12</v>
      </c>
      <c r="E2065">
        <v>3</v>
      </c>
      <c r="F2065">
        <v>32787.46</v>
      </c>
      <c r="G2065" t="s">
        <v>11</v>
      </c>
      <c r="H2065" t="s">
        <v>7</v>
      </c>
      <c r="I2065" t="s">
        <v>18</v>
      </c>
      <c r="J2065" t="s">
        <v>25</v>
      </c>
      <c r="K2065">
        <f t="shared" si="128"/>
        <v>1980</v>
      </c>
      <c r="L2065" t="s">
        <v>11</v>
      </c>
      <c r="M2065" t="s">
        <v>7</v>
      </c>
      <c r="N2065" t="str">
        <f t="shared" si="129"/>
        <v>R1012</v>
      </c>
      <c r="O2065" t="str">
        <f t="shared" si="130"/>
        <v>12-Dec-1980</v>
      </c>
      <c r="P2065" s="10">
        <v>29567</v>
      </c>
      <c r="Q2065" s="13">
        <v>32787.46</v>
      </c>
      <c r="R2065" s="10">
        <v>45085</v>
      </c>
      <c r="S2065" t="str">
        <f t="shared" si="131"/>
        <v>42</v>
      </c>
    </row>
    <row r="2066" spans="1:19" x14ac:dyDescent="0.3">
      <c r="A2066" t="s">
        <v>2091</v>
      </c>
      <c r="B2066">
        <v>1995</v>
      </c>
      <c r="C2066" t="s">
        <v>25</v>
      </c>
      <c r="D2066">
        <v>4</v>
      </c>
      <c r="E2066">
        <v>0</v>
      </c>
      <c r="F2066">
        <v>32827.51</v>
      </c>
      <c r="G2066" t="s">
        <v>11</v>
      </c>
      <c r="H2066" t="s">
        <v>6</v>
      </c>
      <c r="I2066" t="s">
        <v>36</v>
      </c>
      <c r="J2066" t="s">
        <v>25</v>
      </c>
      <c r="K2066">
        <f t="shared" si="128"/>
        <v>1995</v>
      </c>
      <c r="L2066" t="s">
        <v>11</v>
      </c>
      <c r="M2066" t="s">
        <v>6</v>
      </c>
      <c r="N2066" t="str">
        <f t="shared" si="129"/>
        <v>R1011</v>
      </c>
      <c r="O2066" t="str">
        <f t="shared" si="130"/>
        <v>4-Dec-1995</v>
      </c>
      <c r="P2066" s="10">
        <v>35037</v>
      </c>
      <c r="Q2066" s="13">
        <v>32827.51</v>
      </c>
      <c r="R2066" s="10">
        <v>45085</v>
      </c>
      <c r="S2066" t="str">
        <f t="shared" si="131"/>
        <v>27</v>
      </c>
    </row>
    <row r="2067" spans="1:19" x14ac:dyDescent="0.3">
      <c r="A2067" t="s">
        <v>2092</v>
      </c>
      <c r="B2067">
        <v>1981</v>
      </c>
      <c r="C2067" t="s">
        <v>10</v>
      </c>
      <c r="D2067">
        <v>17</v>
      </c>
      <c r="E2067">
        <v>1</v>
      </c>
      <c r="F2067">
        <v>32906.69</v>
      </c>
      <c r="G2067" t="s">
        <v>6</v>
      </c>
      <c r="H2067" t="s">
        <v>7</v>
      </c>
      <c r="I2067" t="s">
        <v>36</v>
      </c>
      <c r="J2067" t="s">
        <v>10</v>
      </c>
      <c r="K2067">
        <f t="shared" si="128"/>
        <v>1981</v>
      </c>
      <c r="L2067" t="s">
        <v>6</v>
      </c>
      <c r="M2067" t="s">
        <v>7</v>
      </c>
      <c r="N2067" t="str">
        <f t="shared" si="129"/>
        <v>R1011</v>
      </c>
      <c r="O2067" t="str">
        <f t="shared" si="130"/>
        <v>17-Nov-1981</v>
      </c>
      <c r="P2067" s="10">
        <v>29907</v>
      </c>
      <c r="Q2067" s="13">
        <v>32906.69</v>
      </c>
      <c r="R2067" s="10">
        <v>45085</v>
      </c>
      <c r="S2067" t="str">
        <f t="shared" si="131"/>
        <v>41</v>
      </c>
    </row>
    <row r="2068" spans="1:19" x14ac:dyDescent="0.3">
      <c r="A2068" t="s">
        <v>2093</v>
      </c>
      <c r="B2068">
        <v>1971</v>
      </c>
      <c r="C2068" t="s">
        <v>29</v>
      </c>
      <c r="D2068">
        <v>24</v>
      </c>
      <c r="E2068">
        <v>0</v>
      </c>
      <c r="F2068">
        <v>32947.629999999997</v>
      </c>
      <c r="G2068" t="s">
        <v>6</v>
      </c>
      <c r="H2068" t="s">
        <v>11</v>
      </c>
      <c r="I2068" t="s">
        <v>36</v>
      </c>
      <c r="J2068" t="s">
        <v>29</v>
      </c>
      <c r="K2068">
        <f t="shared" si="128"/>
        <v>1971</v>
      </c>
      <c r="L2068" t="s">
        <v>6</v>
      </c>
      <c r="M2068" t="s">
        <v>11</v>
      </c>
      <c r="N2068" t="str">
        <f t="shared" si="129"/>
        <v>R1011</v>
      </c>
      <c r="O2068" t="str">
        <f t="shared" si="130"/>
        <v>24-Aug-1971</v>
      </c>
      <c r="P2068" s="10">
        <v>26169</v>
      </c>
      <c r="Q2068" s="13">
        <v>32947.629999999997</v>
      </c>
      <c r="R2068" s="10">
        <v>45085</v>
      </c>
      <c r="S2068" t="str">
        <f t="shared" si="131"/>
        <v>51</v>
      </c>
    </row>
    <row r="2069" spans="1:19" x14ac:dyDescent="0.3">
      <c r="A2069" t="s">
        <v>2094</v>
      </c>
      <c r="B2069">
        <v>1995</v>
      </c>
      <c r="C2069" t="s">
        <v>5</v>
      </c>
      <c r="D2069">
        <v>8</v>
      </c>
      <c r="E2069">
        <v>0</v>
      </c>
      <c r="F2069">
        <v>33017.46</v>
      </c>
      <c r="G2069" t="s">
        <v>11</v>
      </c>
      <c r="H2069" t="s">
        <v>11</v>
      </c>
      <c r="I2069" t="s">
        <v>36</v>
      </c>
      <c r="J2069" t="s">
        <v>5</v>
      </c>
      <c r="K2069">
        <f t="shared" si="128"/>
        <v>1995</v>
      </c>
      <c r="L2069" t="s">
        <v>11</v>
      </c>
      <c r="M2069" t="s">
        <v>11</v>
      </c>
      <c r="N2069" t="str">
        <f t="shared" si="129"/>
        <v>R1011</v>
      </c>
      <c r="O2069" t="str">
        <f t="shared" si="130"/>
        <v>8-Jul-1995</v>
      </c>
      <c r="P2069" s="10">
        <v>34888</v>
      </c>
      <c r="Q2069" s="13">
        <v>33017.46</v>
      </c>
      <c r="R2069" s="10">
        <v>45085</v>
      </c>
      <c r="S2069" t="str">
        <f t="shared" si="131"/>
        <v>27</v>
      </c>
    </row>
    <row r="2070" spans="1:19" x14ac:dyDescent="0.3">
      <c r="A2070" t="s">
        <v>2095</v>
      </c>
      <c r="B2070">
        <v>1967</v>
      </c>
      <c r="C2070" t="s">
        <v>5</v>
      </c>
      <c r="D2070">
        <v>10</v>
      </c>
      <c r="E2070">
        <v>0</v>
      </c>
      <c r="F2070">
        <v>33025.32</v>
      </c>
      <c r="G2070" t="s">
        <v>6</v>
      </c>
      <c r="H2070" t="s">
        <v>7</v>
      </c>
      <c r="I2070" t="s">
        <v>36</v>
      </c>
      <c r="J2070" t="s">
        <v>5</v>
      </c>
      <c r="K2070">
        <f t="shared" si="128"/>
        <v>1967</v>
      </c>
      <c r="L2070" t="s">
        <v>6</v>
      </c>
      <c r="M2070" t="s">
        <v>7</v>
      </c>
      <c r="N2070" t="str">
        <f t="shared" si="129"/>
        <v>R1011</v>
      </c>
      <c r="O2070" t="str">
        <f t="shared" si="130"/>
        <v>10-Jul-1967</v>
      </c>
      <c r="P2070" s="10">
        <v>24663</v>
      </c>
      <c r="Q2070" s="13">
        <v>33025.32</v>
      </c>
      <c r="R2070" s="10">
        <v>45085</v>
      </c>
      <c r="S2070" t="str">
        <f t="shared" si="131"/>
        <v>55</v>
      </c>
    </row>
    <row r="2071" spans="1:19" x14ac:dyDescent="0.3">
      <c r="A2071" t="s">
        <v>2096</v>
      </c>
      <c r="B2071">
        <v>1994</v>
      </c>
      <c r="C2071" t="s">
        <v>5</v>
      </c>
      <c r="D2071">
        <v>28</v>
      </c>
      <c r="E2071">
        <v>0</v>
      </c>
      <c r="F2071">
        <v>33057.230000000003</v>
      </c>
      <c r="G2071" t="s">
        <v>11</v>
      </c>
      <c r="H2071" t="s">
        <v>6</v>
      </c>
      <c r="I2071" t="s">
        <v>36</v>
      </c>
      <c r="J2071" t="s">
        <v>5</v>
      </c>
      <c r="K2071">
        <f t="shared" si="128"/>
        <v>1994</v>
      </c>
      <c r="L2071" t="s">
        <v>11</v>
      </c>
      <c r="M2071" t="s">
        <v>6</v>
      </c>
      <c r="N2071" t="str">
        <f t="shared" si="129"/>
        <v>R1011</v>
      </c>
      <c r="O2071" t="str">
        <f t="shared" si="130"/>
        <v>28-Jul-1994</v>
      </c>
      <c r="P2071" s="10">
        <v>34543</v>
      </c>
      <c r="Q2071" s="13">
        <v>33057.230000000003</v>
      </c>
      <c r="R2071" s="10">
        <v>45085</v>
      </c>
      <c r="S2071" t="str">
        <f t="shared" si="131"/>
        <v>28</v>
      </c>
    </row>
    <row r="2072" spans="1:19" x14ac:dyDescent="0.3">
      <c r="A2072" t="s">
        <v>2097</v>
      </c>
      <c r="B2072">
        <v>1962</v>
      </c>
      <c r="C2072" t="s">
        <v>5</v>
      </c>
      <c r="D2072">
        <v>1</v>
      </c>
      <c r="E2072">
        <v>0</v>
      </c>
      <c r="F2072">
        <v>33074.94</v>
      </c>
      <c r="G2072" t="s">
        <v>11</v>
      </c>
      <c r="H2072" t="s">
        <v>6</v>
      </c>
      <c r="I2072" t="s">
        <v>36</v>
      </c>
      <c r="J2072" t="s">
        <v>5</v>
      </c>
      <c r="K2072">
        <f t="shared" si="128"/>
        <v>1962</v>
      </c>
      <c r="L2072" t="s">
        <v>11</v>
      </c>
      <c r="M2072" t="s">
        <v>6</v>
      </c>
      <c r="N2072" t="str">
        <f t="shared" si="129"/>
        <v>R1011</v>
      </c>
      <c r="O2072" t="str">
        <f t="shared" si="130"/>
        <v>1-Jul-1962</v>
      </c>
      <c r="P2072" s="10">
        <v>22828</v>
      </c>
      <c r="Q2072" s="13">
        <v>33074.94</v>
      </c>
      <c r="R2072" s="10">
        <v>45085</v>
      </c>
      <c r="S2072" t="str">
        <f t="shared" si="131"/>
        <v>60</v>
      </c>
    </row>
    <row r="2073" spans="1:19" x14ac:dyDescent="0.3">
      <c r="A2073" t="s">
        <v>2098</v>
      </c>
      <c r="B2073">
        <v>1969</v>
      </c>
      <c r="C2073" t="s">
        <v>31</v>
      </c>
      <c r="D2073">
        <v>30</v>
      </c>
      <c r="E2073">
        <v>0</v>
      </c>
      <c r="F2073">
        <v>33090.660000000003</v>
      </c>
      <c r="G2073" t="s">
        <v>6</v>
      </c>
      <c r="H2073" t="s">
        <v>6</v>
      </c>
      <c r="I2073" t="s">
        <v>36</v>
      </c>
      <c r="J2073" t="s">
        <v>31</v>
      </c>
      <c r="K2073">
        <f t="shared" si="128"/>
        <v>1969</v>
      </c>
      <c r="L2073" t="s">
        <v>6</v>
      </c>
      <c r="M2073" t="s">
        <v>6</v>
      </c>
      <c r="N2073" t="str">
        <f t="shared" si="129"/>
        <v>R1011</v>
      </c>
      <c r="O2073" t="str">
        <f t="shared" si="130"/>
        <v>30-Oct-1969</v>
      </c>
      <c r="P2073" s="10">
        <v>25506</v>
      </c>
      <c r="Q2073" s="13">
        <v>33090.660000000003</v>
      </c>
      <c r="R2073" s="10">
        <v>45085</v>
      </c>
      <c r="S2073" t="str">
        <f t="shared" si="131"/>
        <v>53</v>
      </c>
    </row>
    <row r="2074" spans="1:19" x14ac:dyDescent="0.3">
      <c r="A2074" t="s">
        <v>2099</v>
      </c>
      <c r="B2074">
        <v>1985</v>
      </c>
      <c r="C2074" t="s">
        <v>5</v>
      </c>
      <c r="D2074">
        <v>15</v>
      </c>
      <c r="E2074">
        <v>3</v>
      </c>
      <c r="F2074">
        <v>33121</v>
      </c>
      <c r="G2074" t="s">
        <v>6</v>
      </c>
      <c r="H2074" t="s">
        <v>11</v>
      </c>
      <c r="I2074" t="s">
        <v>36</v>
      </c>
      <c r="J2074" t="s">
        <v>5</v>
      </c>
      <c r="K2074">
        <f t="shared" si="128"/>
        <v>1985</v>
      </c>
      <c r="L2074" t="s">
        <v>6</v>
      </c>
      <c r="M2074" t="s">
        <v>11</v>
      </c>
      <c r="N2074" t="str">
        <f t="shared" si="129"/>
        <v>R1011</v>
      </c>
      <c r="O2074" t="str">
        <f t="shared" si="130"/>
        <v>15-Jul-1985</v>
      </c>
      <c r="P2074" s="10">
        <v>31243</v>
      </c>
      <c r="Q2074" s="13">
        <v>33121</v>
      </c>
      <c r="R2074" s="10">
        <v>45085</v>
      </c>
      <c r="S2074" t="str">
        <f t="shared" si="131"/>
        <v>37</v>
      </c>
    </row>
    <row r="2075" spans="1:19" x14ac:dyDescent="0.3">
      <c r="A2075" t="s">
        <v>2100</v>
      </c>
      <c r="B2075">
        <v>1990</v>
      </c>
      <c r="C2075" t="s">
        <v>31</v>
      </c>
      <c r="D2075">
        <v>12</v>
      </c>
      <c r="E2075">
        <v>3</v>
      </c>
      <c r="F2075">
        <v>33292.83</v>
      </c>
      <c r="G2075" t="s">
        <v>6</v>
      </c>
      <c r="H2075" t="s">
        <v>11</v>
      </c>
      <c r="I2075" t="s">
        <v>36</v>
      </c>
      <c r="J2075" t="s">
        <v>31</v>
      </c>
      <c r="K2075">
        <f t="shared" si="128"/>
        <v>1990</v>
      </c>
      <c r="L2075" t="s">
        <v>6</v>
      </c>
      <c r="M2075" t="s">
        <v>11</v>
      </c>
      <c r="N2075" t="str">
        <f t="shared" si="129"/>
        <v>R1011</v>
      </c>
      <c r="O2075" t="str">
        <f t="shared" si="130"/>
        <v>12-Oct-1990</v>
      </c>
      <c r="P2075" s="10">
        <v>33158</v>
      </c>
      <c r="Q2075" s="13">
        <v>33292.83</v>
      </c>
      <c r="R2075" s="10">
        <v>45085</v>
      </c>
      <c r="S2075" t="str">
        <f t="shared" si="131"/>
        <v>32</v>
      </c>
    </row>
    <row r="2076" spans="1:19" x14ac:dyDescent="0.3">
      <c r="A2076" t="s">
        <v>2101</v>
      </c>
      <c r="B2076">
        <v>2003</v>
      </c>
      <c r="C2076" t="s">
        <v>10</v>
      </c>
      <c r="D2076">
        <v>28</v>
      </c>
      <c r="E2076">
        <v>0</v>
      </c>
      <c r="F2076">
        <v>33307.550000000003</v>
      </c>
      <c r="G2076" t="s">
        <v>6</v>
      </c>
      <c r="H2076" t="s">
        <v>7</v>
      </c>
      <c r="I2076" t="s">
        <v>18</v>
      </c>
      <c r="J2076" t="s">
        <v>10</v>
      </c>
      <c r="K2076">
        <f t="shared" si="128"/>
        <v>2003</v>
      </c>
      <c r="L2076" t="s">
        <v>6</v>
      </c>
      <c r="M2076" t="s">
        <v>7</v>
      </c>
      <c r="N2076" t="str">
        <f t="shared" si="129"/>
        <v>R1012</v>
      </c>
      <c r="O2076" t="str">
        <f t="shared" si="130"/>
        <v>28-Nov-2003</v>
      </c>
      <c r="P2076" s="10">
        <v>37953</v>
      </c>
      <c r="Q2076" s="13">
        <v>33307.550000000003</v>
      </c>
      <c r="R2076" s="10">
        <v>45085</v>
      </c>
      <c r="S2076" t="str">
        <f t="shared" si="131"/>
        <v>19</v>
      </c>
    </row>
    <row r="2077" spans="1:19" x14ac:dyDescent="0.3">
      <c r="A2077" t="s">
        <v>2102</v>
      </c>
      <c r="B2077">
        <v>1972</v>
      </c>
      <c r="C2077" t="s">
        <v>15</v>
      </c>
      <c r="D2077">
        <v>5</v>
      </c>
      <c r="E2077">
        <v>0</v>
      </c>
      <c r="F2077">
        <v>33344.449999999997</v>
      </c>
      <c r="G2077" t="s">
        <v>6</v>
      </c>
      <c r="H2077" t="s">
        <v>7</v>
      </c>
      <c r="I2077" t="s">
        <v>36</v>
      </c>
      <c r="J2077" t="s">
        <v>15</v>
      </c>
      <c r="K2077">
        <f t="shared" si="128"/>
        <v>1972</v>
      </c>
      <c r="L2077" t="s">
        <v>6</v>
      </c>
      <c r="M2077" t="s">
        <v>7</v>
      </c>
      <c r="N2077" t="str">
        <f t="shared" si="129"/>
        <v>R1011</v>
      </c>
      <c r="O2077" t="str">
        <f t="shared" si="130"/>
        <v>5-Sep-1972</v>
      </c>
      <c r="P2077" s="10">
        <v>26547</v>
      </c>
      <c r="Q2077" s="13">
        <v>33344.449999999997</v>
      </c>
      <c r="R2077" s="10">
        <v>45085</v>
      </c>
      <c r="S2077" t="str">
        <f t="shared" si="131"/>
        <v>50</v>
      </c>
    </row>
    <row r="2078" spans="1:19" x14ac:dyDescent="0.3">
      <c r="A2078" t="s">
        <v>2103</v>
      </c>
      <c r="B2078">
        <v>1985</v>
      </c>
      <c r="C2078" t="s">
        <v>25</v>
      </c>
      <c r="D2078">
        <v>7</v>
      </c>
      <c r="E2078">
        <v>3</v>
      </c>
      <c r="F2078">
        <v>33450.99</v>
      </c>
      <c r="G2078" t="s">
        <v>6</v>
      </c>
      <c r="H2078" t="s">
        <v>6</v>
      </c>
      <c r="I2078" t="s">
        <v>36</v>
      </c>
      <c r="J2078" t="s">
        <v>25</v>
      </c>
      <c r="K2078">
        <f t="shared" si="128"/>
        <v>1985</v>
      </c>
      <c r="L2078" t="s">
        <v>6</v>
      </c>
      <c r="M2078" t="s">
        <v>6</v>
      </c>
      <c r="N2078" t="str">
        <f t="shared" si="129"/>
        <v>R1011</v>
      </c>
      <c r="O2078" t="str">
        <f t="shared" si="130"/>
        <v>7-Dec-1985</v>
      </c>
      <c r="P2078" s="10">
        <v>31388</v>
      </c>
      <c r="Q2078" s="13">
        <v>33450.99</v>
      </c>
      <c r="R2078" s="10">
        <v>45085</v>
      </c>
      <c r="S2078" t="str">
        <f t="shared" si="131"/>
        <v>37</v>
      </c>
    </row>
    <row r="2079" spans="1:19" x14ac:dyDescent="0.3">
      <c r="A2079" t="s">
        <v>2104</v>
      </c>
      <c r="B2079">
        <v>1970</v>
      </c>
      <c r="C2079" t="s">
        <v>13</v>
      </c>
      <c r="D2079">
        <v>18</v>
      </c>
      <c r="E2079">
        <v>2</v>
      </c>
      <c r="F2079">
        <v>33471.97</v>
      </c>
      <c r="G2079" t="s">
        <v>6</v>
      </c>
      <c r="H2079" t="s">
        <v>6</v>
      </c>
      <c r="I2079" t="s">
        <v>18</v>
      </c>
      <c r="J2079" t="s">
        <v>13</v>
      </c>
      <c r="K2079">
        <f t="shared" si="128"/>
        <v>1970</v>
      </c>
      <c r="L2079" t="s">
        <v>6</v>
      </c>
      <c r="M2079" t="s">
        <v>6</v>
      </c>
      <c r="N2079" t="str">
        <f t="shared" si="129"/>
        <v>R1012</v>
      </c>
      <c r="O2079" t="str">
        <f t="shared" si="130"/>
        <v>18-Jun-1970</v>
      </c>
      <c r="P2079" s="10">
        <v>25737</v>
      </c>
      <c r="Q2079" s="13">
        <v>33471.97</v>
      </c>
      <c r="R2079" s="10">
        <v>45085</v>
      </c>
      <c r="S2079" t="str">
        <f t="shared" si="131"/>
        <v>52</v>
      </c>
    </row>
    <row r="2080" spans="1:19" x14ac:dyDescent="0.3">
      <c r="A2080" t="s">
        <v>2105</v>
      </c>
      <c r="B2080">
        <v>2002</v>
      </c>
      <c r="C2080" t="s">
        <v>29</v>
      </c>
      <c r="D2080">
        <v>25</v>
      </c>
      <c r="E2080">
        <v>0</v>
      </c>
      <c r="F2080">
        <v>33475.82</v>
      </c>
      <c r="G2080" t="s">
        <v>11</v>
      </c>
      <c r="H2080" t="s">
        <v>11</v>
      </c>
      <c r="I2080" t="s">
        <v>164</v>
      </c>
      <c r="J2080" t="s">
        <v>29</v>
      </c>
      <c r="K2080">
        <f t="shared" si="128"/>
        <v>2002</v>
      </c>
      <c r="L2080" t="s">
        <v>11</v>
      </c>
      <c r="M2080" t="s">
        <v>11</v>
      </c>
      <c r="N2080" t="str">
        <f t="shared" si="129"/>
        <v>R1018</v>
      </c>
      <c r="O2080" t="str">
        <f t="shared" si="130"/>
        <v>25-Aug-2002</v>
      </c>
      <c r="P2080" s="10">
        <v>37493</v>
      </c>
      <c r="Q2080" s="13">
        <v>33475.82</v>
      </c>
      <c r="R2080" s="10">
        <v>45085</v>
      </c>
      <c r="S2080" t="str">
        <f t="shared" si="131"/>
        <v>20</v>
      </c>
    </row>
    <row r="2081" spans="1:19" x14ac:dyDescent="0.3">
      <c r="A2081" t="s">
        <v>2106</v>
      </c>
      <c r="B2081">
        <v>1984</v>
      </c>
      <c r="C2081" t="s">
        <v>5</v>
      </c>
      <c r="D2081">
        <v>22</v>
      </c>
      <c r="E2081">
        <v>3</v>
      </c>
      <c r="F2081">
        <v>33527.1</v>
      </c>
      <c r="G2081" t="s">
        <v>6</v>
      </c>
      <c r="H2081" t="s">
        <v>7</v>
      </c>
      <c r="I2081" t="s">
        <v>36</v>
      </c>
      <c r="J2081" t="s">
        <v>5</v>
      </c>
      <c r="K2081">
        <f t="shared" si="128"/>
        <v>1984</v>
      </c>
      <c r="L2081" t="s">
        <v>6</v>
      </c>
      <c r="M2081" t="s">
        <v>7</v>
      </c>
      <c r="N2081" t="str">
        <f t="shared" si="129"/>
        <v>R1011</v>
      </c>
      <c r="O2081" t="str">
        <f t="shared" si="130"/>
        <v>22-Jul-1984</v>
      </c>
      <c r="P2081" s="10">
        <v>30885</v>
      </c>
      <c r="Q2081" s="13">
        <v>33527.1</v>
      </c>
      <c r="R2081" s="10">
        <v>45085</v>
      </c>
      <c r="S2081" t="str">
        <f t="shared" si="131"/>
        <v>38</v>
      </c>
    </row>
    <row r="2082" spans="1:19" x14ac:dyDescent="0.3">
      <c r="A2082" t="s">
        <v>2107</v>
      </c>
      <c r="B2082">
        <v>2003</v>
      </c>
      <c r="C2082" t="s">
        <v>15</v>
      </c>
      <c r="D2082">
        <v>9</v>
      </c>
      <c r="E2082">
        <v>0</v>
      </c>
      <c r="F2082">
        <v>33611.71</v>
      </c>
      <c r="G2082" t="s">
        <v>11</v>
      </c>
      <c r="H2082" t="s">
        <v>6</v>
      </c>
      <c r="I2082" t="s">
        <v>36</v>
      </c>
      <c r="J2082" t="s">
        <v>15</v>
      </c>
      <c r="K2082">
        <f t="shared" si="128"/>
        <v>2003</v>
      </c>
      <c r="L2082" t="s">
        <v>11</v>
      </c>
      <c r="M2082" t="s">
        <v>6</v>
      </c>
      <c r="N2082" t="str">
        <f t="shared" si="129"/>
        <v>R1011</v>
      </c>
      <c r="O2082" t="str">
        <f t="shared" si="130"/>
        <v>9-Sep-2003</v>
      </c>
      <c r="P2082" s="10">
        <v>37873</v>
      </c>
      <c r="Q2082" s="13">
        <v>33611.71</v>
      </c>
      <c r="R2082" s="10">
        <v>45085</v>
      </c>
      <c r="S2082" t="str">
        <f t="shared" si="131"/>
        <v>19</v>
      </c>
    </row>
    <row r="2083" spans="1:19" x14ac:dyDescent="0.3">
      <c r="A2083" t="s">
        <v>2108</v>
      </c>
      <c r="B2083">
        <v>1993</v>
      </c>
      <c r="C2083" t="s">
        <v>10</v>
      </c>
      <c r="D2083">
        <v>28</v>
      </c>
      <c r="E2083">
        <v>0</v>
      </c>
      <c r="F2083">
        <v>33707.550000000003</v>
      </c>
      <c r="G2083" t="s">
        <v>6</v>
      </c>
      <c r="H2083" t="s">
        <v>6</v>
      </c>
      <c r="I2083" t="s">
        <v>36</v>
      </c>
      <c r="J2083" t="s">
        <v>10</v>
      </c>
      <c r="K2083">
        <f t="shared" si="128"/>
        <v>1993</v>
      </c>
      <c r="L2083" t="s">
        <v>6</v>
      </c>
      <c r="M2083" t="s">
        <v>6</v>
      </c>
      <c r="N2083" t="str">
        <f t="shared" si="129"/>
        <v>R1011</v>
      </c>
      <c r="O2083" t="str">
        <f t="shared" si="130"/>
        <v>28-Nov-1993</v>
      </c>
      <c r="P2083" s="10">
        <v>34301</v>
      </c>
      <c r="Q2083" s="13">
        <v>33707.550000000003</v>
      </c>
      <c r="R2083" s="10">
        <v>45085</v>
      </c>
      <c r="S2083" t="str">
        <f t="shared" si="131"/>
        <v>29</v>
      </c>
    </row>
    <row r="2084" spans="1:19" x14ac:dyDescent="0.3">
      <c r="A2084" t="s">
        <v>2109</v>
      </c>
      <c r="B2084">
        <v>2004</v>
      </c>
      <c r="C2084" t="s">
        <v>10</v>
      </c>
      <c r="D2084">
        <v>1</v>
      </c>
      <c r="E2084">
        <v>0</v>
      </c>
      <c r="F2084">
        <v>33732.69</v>
      </c>
      <c r="G2084" t="s">
        <v>11</v>
      </c>
      <c r="H2084" t="s">
        <v>11</v>
      </c>
      <c r="I2084" t="s">
        <v>350</v>
      </c>
      <c r="J2084" t="s">
        <v>10</v>
      </c>
      <c r="K2084">
        <f t="shared" si="128"/>
        <v>2004</v>
      </c>
      <c r="L2084" t="s">
        <v>11</v>
      </c>
      <c r="M2084" t="s">
        <v>11</v>
      </c>
      <c r="N2084" t="str">
        <f t="shared" si="129"/>
        <v>R1017</v>
      </c>
      <c r="O2084" t="str">
        <f t="shared" si="130"/>
        <v>1-Nov-2004</v>
      </c>
      <c r="P2084" s="10">
        <v>38292</v>
      </c>
      <c r="Q2084" s="13">
        <v>33732.69</v>
      </c>
      <c r="R2084" s="10">
        <v>45085</v>
      </c>
      <c r="S2084" t="str">
        <f t="shared" si="131"/>
        <v>18</v>
      </c>
    </row>
    <row r="2085" spans="1:19" x14ac:dyDescent="0.3">
      <c r="A2085" t="s">
        <v>2110</v>
      </c>
      <c r="B2085">
        <v>2003</v>
      </c>
      <c r="C2085" t="s">
        <v>15</v>
      </c>
      <c r="D2085">
        <v>12</v>
      </c>
      <c r="E2085">
        <v>0</v>
      </c>
      <c r="F2085">
        <v>33750.29</v>
      </c>
      <c r="G2085" t="s">
        <v>11</v>
      </c>
      <c r="H2085" t="s">
        <v>7</v>
      </c>
      <c r="I2085" t="s">
        <v>18</v>
      </c>
      <c r="J2085" t="s">
        <v>15</v>
      </c>
      <c r="K2085">
        <f t="shared" si="128"/>
        <v>2003</v>
      </c>
      <c r="L2085" t="s">
        <v>11</v>
      </c>
      <c r="M2085" t="s">
        <v>7</v>
      </c>
      <c r="N2085" t="str">
        <f t="shared" si="129"/>
        <v>R1012</v>
      </c>
      <c r="O2085" t="str">
        <f t="shared" si="130"/>
        <v>12-Sep-2003</v>
      </c>
      <c r="P2085" s="10">
        <v>37876</v>
      </c>
      <c r="Q2085" s="13">
        <v>33750.29</v>
      </c>
      <c r="R2085" s="10">
        <v>45085</v>
      </c>
      <c r="S2085" t="str">
        <f t="shared" si="131"/>
        <v>19</v>
      </c>
    </row>
    <row r="2086" spans="1:19" x14ac:dyDescent="0.3">
      <c r="A2086" t="s">
        <v>2111</v>
      </c>
      <c r="B2086">
        <v>1962</v>
      </c>
      <c r="C2086" t="s">
        <v>25</v>
      </c>
      <c r="D2086">
        <v>11</v>
      </c>
      <c r="E2086">
        <v>0</v>
      </c>
      <c r="F2086">
        <v>33753.32</v>
      </c>
      <c r="G2086" t="s">
        <v>11</v>
      </c>
      <c r="H2086" t="s">
        <v>7</v>
      </c>
      <c r="I2086" t="s">
        <v>36</v>
      </c>
      <c r="J2086" t="s">
        <v>25</v>
      </c>
      <c r="K2086">
        <f t="shared" si="128"/>
        <v>1962</v>
      </c>
      <c r="L2086" t="s">
        <v>11</v>
      </c>
      <c r="M2086" t="s">
        <v>7</v>
      </c>
      <c r="N2086" t="str">
        <f t="shared" si="129"/>
        <v>R1011</v>
      </c>
      <c r="O2086" t="str">
        <f t="shared" si="130"/>
        <v>11-Dec-1962</v>
      </c>
      <c r="P2086" s="10">
        <v>22991</v>
      </c>
      <c r="Q2086" s="13">
        <v>33753.32</v>
      </c>
      <c r="R2086" s="10">
        <v>45085</v>
      </c>
      <c r="S2086" t="str">
        <f t="shared" si="131"/>
        <v>60</v>
      </c>
    </row>
    <row r="2087" spans="1:19" x14ac:dyDescent="0.3">
      <c r="A2087" t="s">
        <v>2112</v>
      </c>
      <c r="B2087">
        <v>2000</v>
      </c>
      <c r="C2087" t="s">
        <v>31</v>
      </c>
      <c r="D2087">
        <v>26</v>
      </c>
      <c r="E2087">
        <v>0</v>
      </c>
      <c r="F2087">
        <v>33829.39</v>
      </c>
      <c r="G2087" t="s">
        <v>6</v>
      </c>
      <c r="H2087" t="s">
        <v>7</v>
      </c>
      <c r="I2087" t="s">
        <v>36</v>
      </c>
      <c r="J2087" t="s">
        <v>31</v>
      </c>
      <c r="K2087">
        <f t="shared" si="128"/>
        <v>2000</v>
      </c>
      <c r="L2087" t="s">
        <v>6</v>
      </c>
      <c r="M2087" t="s">
        <v>7</v>
      </c>
      <c r="N2087" t="str">
        <f t="shared" si="129"/>
        <v>R1011</v>
      </c>
      <c r="O2087" t="str">
        <f t="shared" si="130"/>
        <v>26-Oct-2000</v>
      </c>
      <c r="P2087" s="10">
        <v>36825</v>
      </c>
      <c r="Q2087" s="13">
        <v>33829.39</v>
      </c>
      <c r="R2087" s="10">
        <v>45085</v>
      </c>
      <c r="S2087" t="str">
        <f t="shared" si="131"/>
        <v>22</v>
      </c>
    </row>
    <row r="2088" spans="1:19" x14ac:dyDescent="0.3">
      <c r="A2088" t="s">
        <v>2113</v>
      </c>
      <c r="B2088">
        <v>1997</v>
      </c>
      <c r="C2088" t="s">
        <v>29</v>
      </c>
      <c r="D2088">
        <v>9</v>
      </c>
      <c r="E2088">
        <v>0</v>
      </c>
      <c r="F2088">
        <v>33900.65</v>
      </c>
      <c r="G2088" t="s">
        <v>6</v>
      </c>
      <c r="H2088" t="s">
        <v>7</v>
      </c>
      <c r="I2088" t="s">
        <v>36</v>
      </c>
      <c r="J2088" t="s">
        <v>29</v>
      </c>
      <c r="K2088">
        <f t="shared" si="128"/>
        <v>1997</v>
      </c>
      <c r="L2088" t="s">
        <v>6</v>
      </c>
      <c r="M2088" t="s">
        <v>7</v>
      </c>
      <c r="N2088" t="str">
        <f t="shared" si="129"/>
        <v>R1011</v>
      </c>
      <c r="O2088" t="str">
        <f t="shared" si="130"/>
        <v>9-Aug-1997</v>
      </c>
      <c r="P2088" s="10">
        <v>35651</v>
      </c>
      <c r="Q2088" s="13">
        <v>33900.65</v>
      </c>
      <c r="R2088" s="10">
        <v>45085</v>
      </c>
      <c r="S2088" t="str">
        <f t="shared" si="131"/>
        <v>25</v>
      </c>
    </row>
    <row r="2089" spans="1:19" x14ac:dyDescent="0.3">
      <c r="A2089" t="s">
        <v>2114</v>
      </c>
      <c r="B2089">
        <v>2000</v>
      </c>
      <c r="C2089" t="s">
        <v>25</v>
      </c>
      <c r="D2089">
        <v>27</v>
      </c>
      <c r="E2089">
        <v>0</v>
      </c>
      <c r="F2089">
        <v>33907.550000000003</v>
      </c>
      <c r="G2089" t="s">
        <v>6</v>
      </c>
      <c r="H2089" t="s">
        <v>6</v>
      </c>
      <c r="I2089" t="s">
        <v>18</v>
      </c>
      <c r="J2089" t="s">
        <v>25</v>
      </c>
      <c r="K2089">
        <f t="shared" si="128"/>
        <v>2000</v>
      </c>
      <c r="L2089" t="s">
        <v>6</v>
      </c>
      <c r="M2089" t="s">
        <v>6</v>
      </c>
      <c r="N2089" t="str">
        <f t="shared" si="129"/>
        <v>R1012</v>
      </c>
      <c r="O2089" t="str">
        <f t="shared" si="130"/>
        <v>27-Dec-2000</v>
      </c>
      <c r="P2089" s="10">
        <v>36887</v>
      </c>
      <c r="Q2089" s="13">
        <v>33907.550000000003</v>
      </c>
      <c r="R2089" s="10">
        <v>45085</v>
      </c>
      <c r="S2089" t="str">
        <f t="shared" si="131"/>
        <v>22</v>
      </c>
    </row>
    <row r="2090" spans="1:19" x14ac:dyDescent="0.3">
      <c r="A2090" t="s">
        <v>2115</v>
      </c>
      <c r="B2090">
        <v>1994</v>
      </c>
      <c r="C2090" t="s">
        <v>15</v>
      </c>
      <c r="D2090">
        <v>25</v>
      </c>
      <c r="E2090">
        <v>0</v>
      </c>
      <c r="F2090">
        <v>33975.47</v>
      </c>
      <c r="G2090" t="s">
        <v>6</v>
      </c>
      <c r="H2090" t="s">
        <v>6</v>
      </c>
      <c r="I2090" t="s">
        <v>36</v>
      </c>
      <c r="J2090" t="s">
        <v>15</v>
      </c>
      <c r="K2090">
        <f t="shared" si="128"/>
        <v>1994</v>
      </c>
      <c r="L2090" t="s">
        <v>6</v>
      </c>
      <c r="M2090" t="s">
        <v>6</v>
      </c>
      <c r="N2090" t="str">
        <f t="shared" si="129"/>
        <v>R1011</v>
      </c>
      <c r="O2090" t="str">
        <f t="shared" si="130"/>
        <v>25-Sep-1994</v>
      </c>
      <c r="P2090" s="10">
        <v>34602</v>
      </c>
      <c r="Q2090" s="13">
        <v>33975.47</v>
      </c>
      <c r="R2090" s="10">
        <v>45085</v>
      </c>
      <c r="S2090" t="str">
        <f t="shared" si="131"/>
        <v>28</v>
      </c>
    </row>
    <row r="2091" spans="1:19" x14ac:dyDescent="0.3">
      <c r="A2091" t="s">
        <v>2116</v>
      </c>
      <c r="B2091">
        <v>1972</v>
      </c>
      <c r="C2091" t="s">
        <v>5</v>
      </c>
      <c r="D2091">
        <v>26</v>
      </c>
      <c r="E2091">
        <v>0</v>
      </c>
      <c r="F2091">
        <v>34053.360000000001</v>
      </c>
      <c r="G2091" t="s">
        <v>6</v>
      </c>
      <c r="H2091" t="s">
        <v>6</v>
      </c>
      <c r="I2091" t="s">
        <v>36</v>
      </c>
      <c r="J2091" t="s">
        <v>5</v>
      </c>
      <c r="K2091">
        <f t="shared" si="128"/>
        <v>1972</v>
      </c>
      <c r="L2091" t="s">
        <v>6</v>
      </c>
      <c r="M2091" t="s">
        <v>6</v>
      </c>
      <c r="N2091" t="str">
        <f t="shared" si="129"/>
        <v>R1011</v>
      </c>
      <c r="O2091" t="str">
        <f t="shared" si="130"/>
        <v>26-Jul-1972</v>
      </c>
      <c r="P2091" s="10">
        <v>26506</v>
      </c>
      <c r="Q2091" s="13">
        <v>34053.360000000001</v>
      </c>
      <c r="R2091" s="10">
        <v>45085</v>
      </c>
      <c r="S2091" t="str">
        <f t="shared" si="131"/>
        <v>50</v>
      </c>
    </row>
    <row r="2092" spans="1:19" x14ac:dyDescent="0.3">
      <c r="A2092" t="s">
        <v>2117</v>
      </c>
      <c r="B2092">
        <v>2002</v>
      </c>
      <c r="C2092" t="s">
        <v>25</v>
      </c>
      <c r="D2092">
        <v>26</v>
      </c>
      <c r="E2092">
        <v>0</v>
      </c>
      <c r="F2092">
        <v>34084.68</v>
      </c>
      <c r="G2092" t="s">
        <v>6</v>
      </c>
      <c r="H2092" t="s">
        <v>7</v>
      </c>
      <c r="I2092" t="s">
        <v>36</v>
      </c>
      <c r="J2092" t="s">
        <v>25</v>
      </c>
      <c r="K2092">
        <f t="shared" si="128"/>
        <v>2002</v>
      </c>
      <c r="L2092" t="s">
        <v>6</v>
      </c>
      <c r="M2092" t="s">
        <v>7</v>
      </c>
      <c r="N2092" t="str">
        <f t="shared" si="129"/>
        <v>R1011</v>
      </c>
      <c r="O2092" t="str">
        <f t="shared" si="130"/>
        <v>26-Dec-2002</v>
      </c>
      <c r="P2092" s="10">
        <v>37616</v>
      </c>
      <c r="Q2092" s="13">
        <v>34084.68</v>
      </c>
      <c r="R2092" s="10">
        <v>45085</v>
      </c>
      <c r="S2092" t="str">
        <f t="shared" si="131"/>
        <v>20</v>
      </c>
    </row>
    <row r="2093" spans="1:19" x14ac:dyDescent="0.3">
      <c r="A2093" t="s">
        <v>2118</v>
      </c>
      <c r="B2093">
        <v>1999</v>
      </c>
      <c r="C2093" t="s">
        <v>10</v>
      </c>
      <c r="D2093">
        <v>6</v>
      </c>
      <c r="E2093">
        <v>0</v>
      </c>
      <c r="F2093">
        <v>34166.269999999997</v>
      </c>
      <c r="G2093" t="s">
        <v>6</v>
      </c>
      <c r="H2093" t="s">
        <v>7</v>
      </c>
      <c r="I2093" t="s">
        <v>36</v>
      </c>
      <c r="J2093" t="s">
        <v>10</v>
      </c>
      <c r="K2093">
        <f t="shared" si="128"/>
        <v>1999</v>
      </c>
      <c r="L2093" t="s">
        <v>6</v>
      </c>
      <c r="M2093" t="s">
        <v>7</v>
      </c>
      <c r="N2093" t="str">
        <f t="shared" si="129"/>
        <v>R1011</v>
      </c>
      <c r="O2093" t="str">
        <f t="shared" si="130"/>
        <v>6-Nov-1999</v>
      </c>
      <c r="P2093" s="10">
        <v>36470</v>
      </c>
      <c r="Q2093" s="13">
        <v>34166.269999999997</v>
      </c>
      <c r="R2093" s="10">
        <v>45085</v>
      </c>
      <c r="S2093" t="str">
        <f t="shared" si="131"/>
        <v>23</v>
      </c>
    </row>
    <row r="2094" spans="1:19" x14ac:dyDescent="0.3">
      <c r="A2094" t="s">
        <v>2119</v>
      </c>
      <c r="B2094">
        <v>1971</v>
      </c>
      <c r="C2094" t="s">
        <v>29</v>
      </c>
      <c r="D2094">
        <v>25</v>
      </c>
      <c r="E2094">
        <v>0</v>
      </c>
      <c r="F2094">
        <v>34205.07</v>
      </c>
      <c r="G2094" t="s">
        <v>6</v>
      </c>
      <c r="H2094" t="s">
        <v>6</v>
      </c>
      <c r="I2094" t="s">
        <v>36</v>
      </c>
      <c r="J2094" t="s">
        <v>29</v>
      </c>
      <c r="K2094">
        <f t="shared" si="128"/>
        <v>1971</v>
      </c>
      <c r="L2094" t="s">
        <v>6</v>
      </c>
      <c r="M2094" t="s">
        <v>6</v>
      </c>
      <c r="N2094" t="str">
        <f t="shared" si="129"/>
        <v>R1011</v>
      </c>
      <c r="O2094" t="str">
        <f t="shared" si="130"/>
        <v>25-Aug-1971</v>
      </c>
      <c r="P2094" s="10">
        <v>26170</v>
      </c>
      <c r="Q2094" s="13">
        <v>34205.07</v>
      </c>
      <c r="R2094" s="10">
        <v>45085</v>
      </c>
      <c r="S2094" t="str">
        <f t="shared" si="131"/>
        <v>51</v>
      </c>
    </row>
    <row r="2095" spans="1:19" x14ac:dyDescent="0.3">
      <c r="A2095" t="s">
        <v>2120</v>
      </c>
      <c r="B2095">
        <v>1975</v>
      </c>
      <c r="C2095" t="s">
        <v>5</v>
      </c>
      <c r="D2095">
        <v>21</v>
      </c>
      <c r="E2095">
        <v>1</v>
      </c>
      <c r="F2095">
        <v>34210.33</v>
      </c>
      <c r="G2095" t="s">
        <v>6</v>
      </c>
      <c r="H2095" t="s">
        <v>11</v>
      </c>
      <c r="I2095" t="s">
        <v>18</v>
      </c>
      <c r="J2095" t="s">
        <v>5</v>
      </c>
      <c r="K2095">
        <f t="shared" si="128"/>
        <v>1975</v>
      </c>
      <c r="L2095" t="s">
        <v>6</v>
      </c>
      <c r="M2095" t="s">
        <v>11</v>
      </c>
      <c r="N2095" t="str">
        <f t="shared" si="129"/>
        <v>R1012</v>
      </c>
      <c r="O2095" t="str">
        <f t="shared" si="130"/>
        <v>21-Jul-1975</v>
      </c>
      <c r="P2095" s="10">
        <v>27596</v>
      </c>
      <c r="Q2095" s="13">
        <v>34210.33</v>
      </c>
      <c r="R2095" s="10">
        <v>45085</v>
      </c>
      <c r="S2095" t="str">
        <f t="shared" si="131"/>
        <v>47</v>
      </c>
    </row>
    <row r="2096" spans="1:19" x14ac:dyDescent="0.3">
      <c r="A2096" t="s">
        <v>2121</v>
      </c>
      <c r="B2096">
        <v>1962</v>
      </c>
      <c r="C2096" t="s">
        <v>5</v>
      </c>
      <c r="D2096">
        <v>5</v>
      </c>
      <c r="E2096">
        <v>0</v>
      </c>
      <c r="F2096">
        <v>34218.019999999997</v>
      </c>
      <c r="G2096" t="s">
        <v>11</v>
      </c>
      <c r="H2096" t="s">
        <v>11</v>
      </c>
      <c r="I2096" t="s">
        <v>36</v>
      </c>
      <c r="J2096" t="s">
        <v>5</v>
      </c>
      <c r="K2096">
        <f t="shared" si="128"/>
        <v>1962</v>
      </c>
      <c r="L2096" t="s">
        <v>11</v>
      </c>
      <c r="M2096" t="s">
        <v>11</v>
      </c>
      <c r="N2096" t="str">
        <f t="shared" si="129"/>
        <v>R1011</v>
      </c>
      <c r="O2096" t="str">
        <f t="shared" si="130"/>
        <v>5-Jul-1962</v>
      </c>
      <c r="P2096" s="10">
        <v>22832</v>
      </c>
      <c r="Q2096" s="13">
        <v>34218.019999999997</v>
      </c>
      <c r="R2096" s="10">
        <v>45085</v>
      </c>
      <c r="S2096" t="str">
        <f t="shared" si="131"/>
        <v>60</v>
      </c>
    </row>
    <row r="2097" spans="1:19" x14ac:dyDescent="0.3">
      <c r="A2097" t="s">
        <v>2122</v>
      </c>
      <c r="B2097">
        <v>1998</v>
      </c>
      <c r="C2097" t="s">
        <v>13</v>
      </c>
      <c r="D2097">
        <v>11</v>
      </c>
      <c r="E2097">
        <v>0</v>
      </c>
      <c r="F2097">
        <v>34254.050000000003</v>
      </c>
      <c r="G2097" t="s">
        <v>11</v>
      </c>
      <c r="H2097" t="s">
        <v>7</v>
      </c>
      <c r="I2097" t="s">
        <v>160</v>
      </c>
      <c r="J2097" t="s">
        <v>13</v>
      </c>
      <c r="K2097">
        <f t="shared" si="128"/>
        <v>1998</v>
      </c>
      <c r="L2097" t="s">
        <v>11</v>
      </c>
      <c r="M2097" t="s">
        <v>7</v>
      </c>
      <c r="N2097" t="str">
        <f t="shared" si="129"/>
        <v>R1019</v>
      </c>
      <c r="O2097" t="str">
        <f t="shared" si="130"/>
        <v>11-Jun-1998</v>
      </c>
      <c r="P2097" s="10">
        <v>35957</v>
      </c>
      <c r="Q2097" s="13">
        <v>34254.050000000003</v>
      </c>
      <c r="R2097" s="10">
        <v>45085</v>
      </c>
      <c r="S2097" t="str">
        <f t="shared" si="131"/>
        <v>24</v>
      </c>
    </row>
    <row r="2098" spans="1:19" x14ac:dyDescent="0.3">
      <c r="A2098" t="s">
        <v>2123</v>
      </c>
      <c r="B2098">
        <v>1995</v>
      </c>
      <c r="C2098" t="s">
        <v>31</v>
      </c>
      <c r="D2098">
        <v>30</v>
      </c>
      <c r="E2098">
        <v>0</v>
      </c>
      <c r="F2098">
        <v>34289.43</v>
      </c>
      <c r="G2098" t="s">
        <v>11</v>
      </c>
      <c r="H2098" t="s">
        <v>11</v>
      </c>
      <c r="I2098" t="s">
        <v>36</v>
      </c>
      <c r="J2098" t="s">
        <v>31</v>
      </c>
      <c r="K2098">
        <f t="shared" si="128"/>
        <v>1995</v>
      </c>
      <c r="L2098" t="s">
        <v>11</v>
      </c>
      <c r="M2098" t="s">
        <v>11</v>
      </c>
      <c r="N2098" t="str">
        <f t="shared" si="129"/>
        <v>R1011</v>
      </c>
      <c r="O2098" t="str">
        <f t="shared" si="130"/>
        <v>30-Oct-1995</v>
      </c>
      <c r="P2098" s="10">
        <v>35002</v>
      </c>
      <c r="Q2098" s="13">
        <v>34289.43</v>
      </c>
      <c r="R2098" s="10">
        <v>45085</v>
      </c>
      <c r="S2098" t="str">
        <f t="shared" si="131"/>
        <v>27</v>
      </c>
    </row>
    <row r="2099" spans="1:19" x14ac:dyDescent="0.3">
      <c r="A2099" t="s">
        <v>2124</v>
      </c>
      <c r="B2099">
        <v>1986</v>
      </c>
      <c r="C2099" t="s">
        <v>31</v>
      </c>
      <c r="D2099">
        <v>11</v>
      </c>
      <c r="E2099">
        <v>3</v>
      </c>
      <c r="F2099">
        <v>34293.120000000003</v>
      </c>
      <c r="G2099" t="s">
        <v>11</v>
      </c>
      <c r="H2099" t="s">
        <v>6</v>
      </c>
      <c r="I2099" t="s">
        <v>36</v>
      </c>
      <c r="J2099" t="s">
        <v>31</v>
      </c>
      <c r="K2099">
        <f t="shared" si="128"/>
        <v>1986</v>
      </c>
      <c r="L2099" t="s">
        <v>11</v>
      </c>
      <c r="M2099" t="s">
        <v>6</v>
      </c>
      <c r="N2099" t="str">
        <f t="shared" si="129"/>
        <v>R1011</v>
      </c>
      <c r="O2099" t="str">
        <f t="shared" si="130"/>
        <v>11-Oct-1986</v>
      </c>
      <c r="P2099" s="10">
        <v>31696</v>
      </c>
      <c r="Q2099" s="13">
        <v>34293.120000000003</v>
      </c>
      <c r="R2099" s="10">
        <v>45085</v>
      </c>
      <c r="S2099" t="str">
        <f t="shared" si="131"/>
        <v>36</v>
      </c>
    </row>
    <row r="2100" spans="1:19" x14ac:dyDescent="0.3">
      <c r="A2100" t="s">
        <v>2125</v>
      </c>
      <c r="B2100">
        <v>2004</v>
      </c>
      <c r="C2100" t="s">
        <v>10</v>
      </c>
      <c r="D2100">
        <v>1</v>
      </c>
      <c r="E2100">
        <v>2</v>
      </c>
      <c r="F2100">
        <v>34303.17</v>
      </c>
      <c r="G2100" t="s">
        <v>11</v>
      </c>
      <c r="H2100" t="s">
        <v>7</v>
      </c>
      <c r="I2100" t="s">
        <v>8</v>
      </c>
      <c r="J2100" t="s">
        <v>10</v>
      </c>
      <c r="K2100">
        <f t="shared" si="128"/>
        <v>2004</v>
      </c>
      <c r="L2100" t="s">
        <v>11</v>
      </c>
      <c r="M2100" t="s">
        <v>7</v>
      </c>
      <c r="N2100" t="str">
        <f t="shared" si="129"/>
        <v>R1013</v>
      </c>
      <c r="O2100" t="str">
        <f t="shared" si="130"/>
        <v>1-Nov-2004</v>
      </c>
      <c r="P2100" s="10">
        <v>38292</v>
      </c>
      <c r="Q2100" s="13">
        <v>34303.17</v>
      </c>
      <c r="R2100" s="10">
        <v>45085</v>
      </c>
      <c r="S2100" t="str">
        <f t="shared" si="131"/>
        <v>18</v>
      </c>
    </row>
    <row r="2101" spans="1:19" x14ac:dyDescent="0.3">
      <c r="A2101" t="s">
        <v>2126</v>
      </c>
      <c r="B2101">
        <v>1983</v>
      </c>
      <c r="C2101" t="s">
        <v>31</v>
      </c>
      <c r="D2101">
        <v>2</v>
      </c>
      <c r="E2101">
        <v>3</v>
      </c>
      <c r="F2101">
        <v>34307.22</v>
      </c>
      <c r="G2101" t="s">
        <v>6</v>
      </c>
      <c r="H2101" t="s">
        <v>6</v>
      </c>
      <c r="I2101" t="s">
        <v>18</v>
      </c>
      <c r="J2101" t="s">
        <v>31</v>
      </c>
      <c r="K2101">
        <f t="shared" si="128"/>
        <v>1983</v>
      </c>
      <c r="L2101" t="s">
        <v>6</v>
      </c>
      <c r="M2101" t="s">
        <v>6</v>
      </c>
      <c r="N2101" t="str">
        <f t="shared" si="129"/>
        <v>R1012</v>
      </c>
      <c r="O2101" t="str">
        <f t="shared" si="130"/>
        <v>2-Oct-1983</v>
      </c>
      <c r="P2101" s="10">
        <v>30591</v>
      </c>
      <c r="Q2101" s="13">
        <v>34307.22</v>
      </c>
      <c r="R2101" s="10">
        <v>45085</v>
      </c>
      <c r="S2101" t="str">
        <f t="shared" si="131"/>
        <v>39</v>
      </c>
    </row>
    <row r="2102" spans="1:19" x14ac:dyDescent="0.3">
      <c r="A2102" t="s">
        <v>2127</v>
      </c>
      <c r="B2102">
        <v>1984</v>
      </c>
      <c r="C2102" t="s">
        <v>31</v>
      </c>
      <c r="D2102">
        <v>1</v>
      </c>
      <c r="E2102">
        <v>3</v>
      </c>
      <c r="F2102">
        <v>34402.22</v>
      </c>
      <c r="G2102" t="s">
        <v>6</v>
      </c>
      <c r="H2102" t="s">
        <v>7</v>
      </c>
      <c r="I2102" t="s">
        <v>36</v>
      </c>
      <c r="J2102" t="s">
        <v>31</v>
      </c>
      <c r="K2102">
        <f t="shared" si="128"/>
        <v>1984</v>
      </c>
      <c r="L2102" t="s">
        <v>6</v>
      </c>
      <c r="M2102" t="s">
        <v>7</v>
      </c>
      <c r="N2102" t="str">
        <f t="shared" si="129"/>
        <v>R1011</v>
      </c>
      <c r="O2102" t="str">
        <f t="shared" si="130"/>
        <v>1-Oct-1984</v>
      </c>
      <c r="P2102" s="10">
        <v>30956</v>
      </c>
      <c r="Q2102" s="13">
        <v>34402.22</v>
      </c>
      <c r="R2102" s="10">
        <v>45085</v>
      </c>
      <c r="S2102" t="str">
        <f t="shared" si="131"/>
        <v>38</v>
      </c>
    </row>
    <row r="2103" spans="1:19" x14ac:dyDescent="0.3">
      <c r="A2103" t="s">
        <v>2128</v>
      </c>
      <c r="B2103">
        <v>2003</v>
      </c>
      <c r="C2103" t="s">
        <v>31</v>
      </c>
      <c r="D2103">
        <v>5</v>
      </c>
      <c r="E2103">
        <v>0</v>
      </c>
      <c r="F2103">
        <v>34439.86</v>
      </c>
      <c r="G2103" t="s">
        <v>6</v>
      </c>
      <c r="H2103" t="s">
        <v>11</v>
      </c>
      <c r="I2103" t="s">
        <v>8</v>
      </c>
      <c r="J2103" t="s">
        <v>31</v>
      </c>
      <c r="K2103">
        <f t="shared" si="128"/>
        <v>2003</v>
      </c>
      <c r="L2103" t="s">
        <v>6</v>
      </c>
      <c r="M2103" t="s">
        <v>11</v>
      </c>
      <c r="N2103" t="str">
        <f t="shared" si="129"/>
        <v>R1013</v>
      </c>
      <c r="O2103" t="str">
        <f t="shared" si="130"/>
        <v>5-Oct-2003</v>
      </c>
      <c r="P2103" s="10">
        <v>37899</v>
      </c>
      <c r="Q2103" s="13">
        <v>34439.86</v>
      </c>
      <c r="R2103" s="10">
        <v>45085</v>
      </c>
      <c r="S2103" t="str">
        <f t="shared" si="131"/>
        <v>19</v>
      </c>
    </row>
    <row r="2104" spans="1:19" x14ac:dyDescent="0.3">
      <c r="A2104" t="s">
        <v>2129</v>
      </c>
      <c r="B2104">
        <v>1990</v>
      </c>
      <c r="C2104" t="s">
        <v>15</v>
      </c>
      <c r="D2104">
        <v>24</v>
      </c>
      <c r="E2104">
        <v>3</v>
      </c>
      <c r="F2104">
        <v>34456.269999999997</v>
      </c>
      <c r="G2104" t="s">
        <v>11</v>
      </c>
      <c r="H2104" t="s">
        <v>6</v>
      </c>
      <c r="I2104" t="s">
        <v>36</v>
      </c>
      <c r="J2104" t="s">
        <v>15</v>
      </c>
      <c r="K2104">
        <f t="shared" si="128"/>
        <v>1990</v>
      </c>
      <c r="L2104" t="s">
        <v>11</v>
      </c>
      <c r="M2104" t="s">
        <v>6</v>
      </c>
      <c r="N2104" t="str">
        <f t="shared" si="129"/>
        <v>R1011</v>
      </c>
      <c r="O2104" t="str">
        <f t="shared" si="130"/>
        <v>24-Sep-1990</v>
      </c>
      <c r="P2104" s="10">
        <v>33140</v>
      </c>
      <c r="Q2104" s="13">
        <v>34456.269999999997</v>
      </c>
      <c r="R2104" s="10">
        <v>45085</v>
      </c>
      <c r="S2104" t="str">
        <f t="shared" si="131"/>
        <v>32</v>
      </c>
    </row>
    <row r="2105" spans="1:19" x14ac:dyDescent="0.3">
      <c r="A2105" t="s">
        <v>2130</v>
      </c>
      <c r="B2105">
        <v>1998</v>
      </c>
      <c r="C2105" t="s">
        <v>13</v>
      </c>
      <c r="D2105">
        <v>24</v>
      </c>
      <c r="E2105">
        <v>0</v>
      </c>
      <c r="F2105">
        <v>34472.839999999997</v>
      </c>
      <c r="G2105" t="s">
        <v>11</v>
      </c>
      <c r="H2105" t="s">
        <v>7</v>
      </c>
      <c r="I2105" t="s">
        <v>36</v>
      </c>
      <c r="J2105" t="s">
        <v>13</v>
      </c>
      <c r="K2105">
        <f t="shared" si="128"/>
        <v>1998</v>
      </c>
      <c r="L2105" t="s">
        <v>11</v>
      </c>
      <c r="M2105" t="s">
        <v>7</v>
      </c>
      <c r="N2105" t="str">
        <f t="shared" si="129"/>
        <v>R1011</v>
      </c>
      <c r="O2105" t="str">
        <f t="shared" si="130"/>
        <v>24-Jun-1998</v>
      </c>
      <c r="P2105" s="10">
        <v>35970</v>
      </c>
      <c r="Q2105" s="13">
        <v>34472.839999999997</v>
      </c>
      <c r="R2105" s="10">
        <v>45085</v>
      </c>
      <c r="S2105" t="str">
        <f t="shared" si="131"/>
        <v>24</v>
      </c>
    </row>
    <row r="2106" spans="1:19" x14ac:dyDescent="0.3">
      <c r="A2106" t="s">
        <v>2131</v>
      </c>
      <c r="B2106">
        <v>1976</v>
      </c>
      <c r="C2106" t="s">
        <v>10</v>
      </c>
      <c r="D2106">
        <v>25</v>
      </c>
      <c r="E2106">
        <v>2</v>
      </c>
      <c r="F2106">
        <v>34543.39</v>
      </c>
      <c r="G2106" t="s">
        <v>6</v>
      </c>
      <c r="H2106" t="s">
        <v>7</v>
      </c>
      <c r="I2106" t="s">
        <v>36</v>
      </c>
      <c r="J2106" t="s">
        <v>10</v>
      </c>
      <c r="K2106">
        <f t="shared" si="128"/>
        <v>1976</v>
      </c>
      <c r="L2106" t="s">
        <v>6</v>
      </c>
      <c r="M2106" t="s">
        <v>7</v>
      </c>
      <c r="N2106" t="str">
        <f t="shared" si="129"/>
        <v>R1011</v>
      </c>
      <c r="O2106" t="str">
        <f t="shared" si="130"/>
        <v>25-Nov-1976</v>
      </c>
      <c r="P2106" s="10">
        <v>28089</v>
      </c>
      <c r="Q2106" s="13">
        <v>34543.39</v>
      </c>
      <c r="R2106" s="10">
        <v>45085</v>
      </c>
      <c r="S2106" t="str">
        <f t="shared" si="131"/>
        <v>46</v>
      </c>
    </row>
    <row r="2107" spans="1:19" x14ac:dyDescent="0.3">
      <c r="A2107" t="s">
        <v>2132</v>
      </c>
      <c r="B2107">
        <v>2004</v>
      </c>
      <c r="C2107" t="s">
        <v>31</v>
      </c>
      <c r="D2107">
        <v>9</v>
      </c>
      <c r="E2107">
        <v>0</v>
      </c>
      <c r="F2107">
        <v>34617.839999999997</v>
      </c>
      <c r="G2107" t="s">
        <v>11</v>
      </c>
      <c r="H2107" t="s">
        <v>7</v>
      </c>
      <c r="I2107" t="s">
        <v>162</v>
      </c>
      <c r="J2107" t="s">
        <v>31</v>
      </c>
      <c r="K2107">
        <f t="shared" si="128"/>
        <v>2004</v>
      </c>
      <c r="L2107" t="s">
        <v>11</v>
      </c>
      <c r="M2107" t="s">
        <v>7</v>
      </c>
      <c r="N2107" t="str">
        <f t="shared" si="129"/>
        <v>R1016</v>
      </c>
      <c r="O2107" t="str">
        <f t="shared" si="130"/>
        <v>9-Oct-2004</v>
      </c>
      <c r="P2107" s="10">
        <v>38269</v>
      </c>
      <c r="Q2107" s="13">
        <v>34617.839999999997</v>
      </c>
      <c r="R2107" s="10">
        <v>45085</v>
      </c>
      <c r="S2107" t="str">
        <f t="shared" si="131"/>
        <v>18</v>
      </c>
    </row>
    <row r="2108" spans="1:19" x14ac:dyDescent="0.3">
      <c r="A2108" t="s">
        <v>2133</v>
      </c>
      <c r="B2108">
        <v>1994</v>
      </c>
      <c r="C2108" t="s">
        <v>5</v>
      </c>
      <c r="D2108">
        <v>7</v>
      </c>
      <c r="E2108">
        <v>0</v>
      </c>
      <c r="F2108">
        <v>34672.15</v>
      </c>
      <c r="G2108" t="s">
        <v>11</v>
      </c>
      <c r="H2108" t="s">
        <v>7</v>
      </c>
      <c r="I2108" t="s">
        <v>8</v>
      </c>
      <c r="J2108" t="s">
        <v>5</v>
      </c>
      <c r="K2108">
        <f t="shared" si="128"/>
        <v>1994</v>
      </c>
      <c r="L2108" t="s">
        <v>11</v>
      </c>
      <c r="M2108" t="s">
        <v>7</v>
      </c>
      <c r="N2108" t="str">
        <f t="shared" si="129"/>
        <v>R1013</v>
      </c>
      <c r="O2108" t="str">
        <f t="shared" si="130"/>
        <v>7-Jul-1994</v>
      </c>
      <c r="P2108" s="10">
        <v>34522</v>
      </c>
      <c r="Q2108" s="13">
        <v>34672.15</v>
      </c>
      <c r="R2108" s="10">
        <v>45085</v>
      </c>
      <c r="S2108" t="str">
        <f t="shared" si="131"/>
        <v>28</v>
      </c>
    </row>
    <row r="2109" spans="1:19" x14ac:dyDescent="0.3">
      <c r="A2109" t="s">
        <v>2134</v>
      </c>
      <c r="B2109">
        <v>2003</v>
      </c>
      <c r="C2109" t="s">
        <v>5</v>
      </c>
      <c r="D2109">
        <v>3</v>
      </c>
      <c r="E2109">
        <v>0</v>
      </c>
      <c r="F2109">
        <v>34779.620000000003</v>
      </c>
      <c r="G2109" t="s">
        <v>11</v>
      </c>
      <c r="H2109" t="s">
        <v>6</v>
      </c>
      <c r="I2109" t="s">
        <v>36</v>
      </c>
      <c r="J2109" t="s">
        <v>5</v>
      </c>
      <c r="K2109">
        <f t="shared" si="128"/>
        <v>2003</v>
      </c>
      <c r="L2109" t="s">
        <v>11</v>
      </c>
      <c r="M2109" t="s">
        <v>6</v>
      </c>
      <c r="N2109" t="str">
        <f t="shared" si="129"/>
        <v>R1011</v>
      </c>
      <c r="O2109" t="str">
        <f t="shared" si="130"/>
        <v>3-Jul-2003</v>
      </c>
      <c r="P2109" s="10">
        <v>37805</v>
      </c>
      <c r="Q2109" s="13">
        <v>34779.620000000003</v>
      </c>
      <c r="R2109" s="10">
        <v>45085</v>
      </c>
      <c r="S2109" t="str">
        <f t="shared" si="131"/>
        <v>19</v>
      </c>
    </row>
    <row r="2110" spans="1:19" x14ac:dyDescent="0.3">
      <c r="A2110" t="s">
        <v>2135</v>
      </c>
      <c r="B2110">
        <v>1995</v>
      </c>
      <c r="C2110" t="s">
        <v>25</v>
      </c>
      <c r="D2110">
        <v>27</v>
      </c>
      <c r="E2110">
        <v>1</v>
      </c>
      <c r="F2110">
        <v>34806.47</v>
      </c>
      <c r="G2110" t="s">
        <v>11</v>
      </c>
      <c r="H2110" t="s">
        <v>6</v>
      </c>
      <c r="I2110" t="s">
        <v>8</v>
      </c>
      <c r="J2110" t="s">
        <v>25</v>
      </c>
      <c r="K2110">
        <f t="shared" si="128"/>
        <v>1995</v>
      </c>
      <c r="L2110" t="s">
        <v>11</v>
      </c>
      <c r="M2110" t="s">
        <v>6</v>
      </c>
      <c r="N2110" t="str">
        <f t="shared" si="129"/>
        <v>R1013</v>
      </c>
      <c r="O2110" t="str">
        <f t="shared" si="130"/>
        <v>27-Dec-1995</v>
      </c>
      <c r="P2110" s="10">
        <v>35060</v>
      </c>
      <c r="Q2110" s="13">
        <v>34806.47</v>
      </c>
      <c r="R2110" s="10">
        <v>45085</v>
      </c>
      <c r="S2110" t="str">
        <f t="shared" si="131"/>
        <v>27</v>
      </c>
    </row>
    <row r="2111" spans="1:19" x14ac:dyDescent="0.3">
      <c r="A2111" t="s">
        <v>2136</v>
      </c>
      <c r="B2111">
        <v>2003</v>
      </c>
      <c r="C2111" t="s">
        <v>15</v>
      </c>
      <c r="D2111">
        <v>17</v>
      </c>
      <c r="E2111">
        <v>0</v>
      </c>
      <c r="F2111">
        <v>34828.65</v>
      </c>
      <c r="G2111" t="s">
        <v>11</v>
      </c>
      <c r="H2111" t="s">
        <v>7</v>
      </c>
      <c r="I2111" t="s">
        <v>36</v>
      </c>
      <c r="J2111" t="s">
        <v>15</v>
      </c>
      <c r="K2111">
        <f t="shared" si="128"/>
        <v>2003</v>
      </c>
      <c r="L2111" t="s">
        <v>11</v>
      </c>
      <c r="M2111" t="s">
        <v>7</v>
      </c>
      <c r="N2111" t="str">
        <f t="shared" si="129"/>
        <v>R1011</v>
      </c>
      <c r="O2111" t="str">
        <f t="shared" si="130"/>
        <v>17-Sep-2003</v>
      </c>
      <c r="P2111" s="10">
        <v>37881</v>
      </c>
      <c r="Q2111" s="13">
        <v>34828.65</v>
      </c>
      <c r="R2111" s="10">
        <v>45085</v>
      </c>
      <c r="S2111" t="str">
        <f t="shared" si="131"/>
        <v>19</v>
      </c>
    </row>
    <row r="2112" spans="1:19" x14ac:dyDescent="0.3">
      <c r="A2112" t="s">
        <v>2137</v>
      </c>
      <c r="B2112">
        <v>1995</v>
      </c>
      <c r="C2112" t="s">
        <v>31</v>
      </c>
      <c r="D2112">
        <v>17</v>
      </c>
      <c r="E2112">
        <v>0</v>
      </c>
      <c r="F2112">
        <v>34838.870000000003</v>
      </c>
      <c r="G2112" t="s">
        <v>6</v>
      </c>
      <c r="H2112" t="s">
        <v>7</v>
      </c>
      <c r="I2112" t="s">
        <v>36</v>
      </c>
      <c r="J2112" t="s">
        <v>31</v>
      </c>
      <c r="K2112">
        <f t="shared" si="128"/>
        <v>1995</v>
      </c>
      <c r="L2112" t="s">
        <v>6</v>
      </c>
      <c r="M2112" t="s">
        <v>7</v>
      </c>
      <c r="N2112" t="str">
        <f t="shared" si="129"/>
        <v>R1011</v>
      </c>
      <c r="O2112" t="str">
        <f t="shared" si="130"/>
        <v>17-Oct-1995</v>
      </c>
      <c r="P2112" s="10">
        <v>34989</v>
      </c>
      <c r="Q2112" s="13">
        <v>34838.870000000003</v>
      </c>
      <c r="R2112" s="10">
        <v>45085</v>
      </c>
      <c r="S2112" t="str">
        <f t="shared" si="131"/>
        <v>27</v>
      </c>
    </row>
    <row r="2113" spans="1:19" x14ac:dyDescent="0.3">
      <c r="A2113" t="s">
        <v>2138</v>
      </c>
      <c r="B2113">
        <v>1983</v>
      </c>
      <c r="C2113" t="s">
        <v>5</v>
      </c>
      <c r="D2113">
        <v>29</v>
      </c>
      <c r="E2113">
        <v>3</v>
      </c>
      <c r="F2113">
        <v>34940.61</v>
      </c>
      <c r="G2113" t="s">
        <v>6</v>
      </c>
      <c r="H2113" t="s">
        <v>7</v>
      </c>
      <c r="I2113" t="s">
        <v>36</v>
      </c>
      <c r="J2113" t="s">
        <v>5</v>
      </c>
      <c r="K2113">
        <f t="shared" si="128"/>
        <v>1983</v>
      </c>
      <c r="L2113" t="s">
        <v>6</v>
      </c>
      <c r="M2113" t="s">
        <v>7</v>
      </c>
      <c r="N2113" t="str">
        <f t="shared" si="129"/>
        <v>R1011</v>
      </c>
      <c r="O2113" t="str">
        <f t="shared" si="130"/>
        <v>29-Jul-1983</v>
      </c>
      <c r="P2113" s="10">
        <v>30526</v>
      </c>
      <c r="Q2113" s="13">
        <v>34940.61</v>
      </c>
      <c r="R2113" s="10">
        <v>45085</v>
      </c>
      <c r="S2113" t="str">
        <f t="shared" si="131"/>
        <v>39</v>
      </c>
    </row>
    <row r="2114" spans="1:19" x14ac:dyDescent="0.3">
      <c r="A2114" t="s">
        <v>2139</v>
      </c>
      <c r="B2114">
        <v>1967</v>
      </c>
      <c r="C2114" t="s">
        <v>31</v>
      </c>
      <c r="D2114">
        <v>7</v>
      </c>
      <c r="E2114">
        <v>0</v>
      </c>
      <c r="F2114">
        <v>34975.68</v>
      </c>
      <c r="G2114" t="s">
        <v>6</v>
      </c>
      <c r="H2114" t="s">
        <v>6</v>
      </c>
      <c r="I2114" t="s">
        <v>36</v>
      </c>
      <c r="J2114" t="s">
        <v>31</v>
      </c>
      <c r="K2114">
        <f t="shared" si="128"/>
        <v>1967</v>
      </c>
      <c r="L2114" t="s">
        <v>6</v>
      </c>
      <c r="M2114" t="s">
        <v>6</v>
      </c>
      <c r="N2114" t="str">
        <f t="shared" si="129"/>
        <v>R1011</v>
      </c>
      <c r="O2114" t="str">
        <f t="shared" si="130"/>
        <v>7-Oct-1967</v>
      </c>
      <c r="P2114" s="10">
        <v>24752</v>
      </c>
      <c r="Q2114" s="13">
        <v>34975.68</v>
      </c>
      <c r="R2114" s="10">
        <v>45085</v>
      </c>
      <c r="S2114" t="str">
        <f t="shared" si="131"/>
        <v>55</v>
      </c>
    </row>
    <row r="2115" spans="1:19" x14ac:dyDescent="0.3">
      <c r="A2115" t="s">
        <v>2140</v>
      </c>
      <c r="B2115">
        <v>1998</v>
      </c>
      <c r="C2115" t="s">
        <v>29</v>
      </c>
      <c r="D2115">
        <v>22</v>
      </c>
      <c r="E2115">
        <v>0</v>
      </c>
      <c r="F2115">
        <v>34976.42</v>
      </c>
      <c r="G2115" t="s">
        <v>6</v>
      </c>
      <c r="H2115" t="s">
        <v>11</v>
      </c>
      <c r="I2115" t="s">
        <v>36</v>
      </c>
      <c r="J2115" t="s">
        <v>29</v>
      </c>
      <c r="K2115">
        <f t="shared" ref="K2115:K2178" si="132">INT(IF(ISBLANK(B2115),AVERAGE($B$2:$B$2344),B2115))</f>
        <v>1998</v>
      </c>
      <c r="L2115" t="s">
        <v>6</v>
      </c>
      <c r="M2115" t="s">
        <v>11</v>
      </c>
      <c r="N2115" t="str">
        <f t="shared" ref="N2115:N2178" si="133">IF(ISBLANK(I2115),"Unknown",I2115)</f>
        <v>R1011</v>
      </c>
      <c r="O2115" t="str">
        <f t="shared" ref="O2115:O2178" si="134">CONCATENATE(D2115,"-",J2115,"-",K2115)</f>
        <v>22-Aug-1998</v>
      </c>
      <c r="P2115" s="10">
        <v>36029</v>
      </c>
      <c r="Q2115" s="13">
        <v>34976.42</v>
      </c>
      <c r="R2115" s="10">
        <v>45085</v>
      </c>
      <c r="S2115" t="str">
        <f t="shared" ref="S2115:S2178" si="135">TEXT($R$2-P2115,"Y")</f>
        <v>24</v>
      </c>
    </row>
    <row r="2116" spans="1:19" x14ac:dyDescent="0.3">
      <c r="A2116" t="s">
        <v>2141</v>
      </c>
      <c r="B2116">
        <v>1997</v>
      </c>
      <c r="C2116" t="s">
        <v>29</v>
      </c>
      <c r="D2116">
        <v>22</v>
      </c>
      <c r="E2116">
        <v>0</v>
      </c>
      <c r="F2116">
        <v>34979.86</v>
      </c>
      <c r="G2116" t="s">
        <v>6</v>
      </c>
      <c r="H2116" t="s">
        <v>6</v>
      </c>
      <c r="I2116" t="s">
        <v>36</v>
      </c>
      <c r="J2116" t="s">
        <v>29</v>
      </c>
      <c r="K2116">
        <f t="shared" si="132"/>
        <v>1997</v>
      </c>
      <c r="L2116" t="s">
        <v>6</v>
      </c>
      <c r="M2116" t="s">
        <v>6</v>
      </c>
      <c r="N2116" t="str">
        <f t="shared" si="133"/>
        <v>R1011</v>
      </c>
      <c r="O2116" t="str">
        <f t="shared" si="134"/>
        <v>22-Aug-1997</v>
      </c>
      <c r="P2116" s="10">
        <v>35664</v>
      </c>
      <c r="Q2116" s="13">
        <v>34979.86</v>
      </c>
      <c r="R2116" s="10">
        <v>45085</v>
      </c>
      <c r="S2116" t="str">
        <f t="shared" si="135"/>
        <v>25</v>
      </c>
    </row>
    <row r="2117" spans="1:19" x14ac:dyDescent="0.3">
      <c r="A2117" t="s">
        <v>2142</v>
      </c>
      <c r="B2117">
        <v>1982</v>
      </c>
      <c r="C2117" t="s">
        <v>5</v>
      </c>
      <c r="D2117">
        <v>5</v>
      </c>
      <c r="E2117">
        <v>3</v>
      </c>
      <c r="F2117">
        <v>35000.730000000003</v>
      </c>
      <c r="G2117" t="s">
        <v>6</v>
      </c>
      <c r="H2117" t="s">
        <v>7</v>
      </c>
      <c r="I2117" t="s">
        <v>36</v>
      </c>
      <c r="J2117" t="s">
        <v>5</v>
      </c>
      <c r="K2117">
        <f t="shared" si="132"/>
        <v>1982</v>
      </c>
      <c r="L2117" t="s">
        <v>6</v>
      </c>
      <c r="M2117" t="s">
        <v>7</v>
      </c>
      <c r="N2117" t="str">
        <f t="shared" si="133"/>
        <v>R1011</v>
      </c>
      <c r="O2117" t="str">
        <f t="shared" si="134"/>
        <v>5-Jul-1982</v>
      </c>
      <c r="P2117" s="10">
        <v>30137</v>
      </c>
      <c r="Q2117" s="13">
        <v>35000.730000000003</v>
      </c>
      <c r="R2117" s="10">
        <v>45085</v>
      </c>
      <c r="S2117" t="str">
        <f t="shared" si="135"/>
        <v>40</v>
      </c>
    </row>
    <row r="2118" spans="1:19" x14ac:dyDescent="0.3">
      <c r="A2118" t="s">
        <v>2143</v>
      </c>
      <c r="B2118">
        <v>1975</v>
      </c>
      <c r="C2118" t="s">
        <v>29</v>
      </c>
      <c r="D2118">
        <v>29</v>
      </c>
      <c r="E2118">
        <v>1</v>
      </c>
      <c r="F2118">
        <v>35050.620000000003</v>
      </c>
      <c r="G2118" t="s">
        <v>6</v>
      </c>
      <c r="H2118" t="s">
        <v>11</v>
      </c>
      <c r="I2118" t="s">
        <v>36</v>
      </c>
      <c r="J2118" t="s">
        <v>29</v>
      </c>
      <c r="K2118">
        <f t="shared" si="132"/>
        <v>1975</v>
      </c>
      <c r="L2118" t="s">
        <v>6</v>
      </c>
      <c r="M2118" t="s">
        <v>11</v>
      </c>
      <c r="N2118" t="str">
        <f t="shared" si="133"/>
        <v>R1011</v>
      </c>
      <c r="O2118" t="str">
        <f t="shared" si="134"/>
        <v>29-Aug-1975</v>
      </c>
      <c r="P2118" s="10">
        <v>27635</v>
      </c>
      <c r="Q2118" s="13">
        <v>35050.620000000003</v>
      </c>
      <c r="R2118" s="10">
        <v>45085</v>
      </c>
      <c r="S2118" t="str">
        <f t="shared" si="135"/>
        <v>47</v>
      </c>
    </row>
    <row r="2119" spans="1:19" x14ac:dyDescent="0.3">
      <c r="A2119" t="s">
        <v>2144</v>
      </c>
      <c r="B2119">
        <v>1977</v>
      </c>
      <c r="C2119" t="s">
        <v>13</v>
      </c>
      <c r="D2119">
        <v>29</v>
      </c>
      <c r="E2119">
        <v>0</v>
      </c>
      <c r="F2119">
        <v>35069.370000000003</v>
      </c>
      <c r="G2119" t="s">
        <v>11</v>
      </c>
      <c r="H2119" t="s">
        <v>11</v>
      </c>
      <c r="I2119" t="s">
        <v>350</v>
      </c>
      <c r="J2119" t="s">
        <v>13</v>
      </c>
      <c r="K2119">
        <f t="shared" si="132"/>
        <v>1977</v>
      </c>
      <c r="L2119" t="s">
        <v>11</v>
      </c>
      <c r="M2119" t="s">
        <v>11</v>
      </c>
      <c r="N2119" t="str">
        <f t="shared" si="133"/>
        <v>R1017</v>
      </c>
      <c r="O2119" t="str">
        <f t="shared" si="134"/>
        <v>29-Jun-1977</v>
      </c>
      <c r="P2119" s="10">
        <v>28305</v>
      </c>
      <c r="Q2119" s="13">
        <v>35069.370000000003</v>
      </c>
      <c r="R2119" s="10">
        <v>45085</v>
      </c>
      <c r="S2119" t="str">
        <f t="shared" si="135"/>
        <v>45</v>
      </c>
    </row>
    <row r="2120" spans="1:19" x14ac:dyDescent="0.3">
      <c r="A2120" t="s">
        <v>2145</v>
      </c>
      <c r="B2120">
        <v>1998</v>
      </c>
      <c r="C2120" t="s">
        <v>25</v>
      </c>
      <c r="D2120">
        <v>22</v>
      </c>
      <c r="E2120">
        <v>0</v>
      </c>
      <c r="F2120">
        <v>35147.53</v>
      </c>
      <c r="G2120" t="s">
        <v>11</v>
      </c>
      <c r="H2120" t="s">
        <v>11</v>
      </c>
      <c r="I2120" t="s">
        <v>162</v>
      </c>
      <c r="J2120" t="s">
        <v>25</v>
      </c>
      <c r="K2120">
        <f t="shared" si="132"/>
        <v>1998</v>
      </c>
      <c r="L2120" t="s">
        <v>11</v>
      </c>
      <c r="M2120" t="s">
        <v>11</v>
      </c>
      <c r="N2120" t="str">
        <f t="shared" si="133"/>
        <v>R1016</v>
      </c>
      <c r="O2120" t="str">
        <f t="shared" si="134"/>
        <v>22-Dec-1998</v>
      </c>
      <c r="P2120" s="10">
        <v>36151</v>
      </c>
      <c r="Q2120" s="13">
        <v>35147.53</v>
      </c>
      <c r="R2120" s="10">
        <v>45085</v>
      </c>
      <c r="S2120" t="str">
        <f t="shared" si="135"/>
        <v>24</v>
      </c>
    </row>
    <row r="2121" spans="1:19" x14ac:dyDescent="0.3">
      <c r="A2121" t="s">
        <v>2146</v>
      </c>
      <c r="B2121">
        <v>1967</v>
      </c>
      <c r="C2121" t="s">
        <v>25</v>
      </c>
      <c r="D2121">
        <v>30</v>
      </c>
      <c r="E2121">
        <v>1</v>
      </c>
      <c r="F2121">
        <v>35160.129999999997</v>
      </c>
      <c r="G2121" t="s">
        <v>6</v>
      </c>
      <c r="H2121" t="s">
        <v>6</v>
      </c>
      <c r="I2121" t="s">
        <v>36</v>
      </c>
      <c r="J2121" t="s">
        <v>25</v>
      </c>
      <c r="K2121">
        <f t="shared" si="132"/>
        <v>1967</v>
      </c>
      <c r="L2121" t="s">
        <v>6</v>
      </c>
      <c r="M2121" t="s">
        <v>6</v>
      </c>
      <c r="N2121" t="str">
        <f t="shared" si="133"/>
        <v>R1011</v>
      </c>
      <c r="O2121" t="str">
        <f t="shared" si="134"/>
        <v>30-Dec-1967</v>
      </c>
      <c r="P2121" s="10">
        <v>24836</v>
      </c>
      <c r="Q2121" s="13">
        <v>35160.129999999997</v>
      </c>
      <c r="R2121" s="10">
        <v>45085</v>
      </c>
      <c r="S2121" t="str">
        <f t="shared" si="135"/>
        <v>55</v>
      </c>
    </row>
    <row r="2122" spans="1:19" x14ac:dyDescent="0.3">
      <c r="A2122" t="s">
        <v>2147</v>
      </c>
      <c r="B2122">
        <v>1997</v>
      </c>
      <c r="C2122" t="s">
        <v>5</v>
      </c>
      <c r="D2122">
        <v>9</v>
      </c>
      <c r="E2122">
        <v>0</v>
      </c>
      <c r="F2122">
        <v>35302.089999999997</v>
      </c>
      <c r="G2122" t="s">
        <v>11</v>
      </c>
      <c r="H2122" t="s">
        <v>6</v>
      </c>
      <c r="I2122" t="s">
        <v>36</v>
      </c>
      <c r="J2122" t="s">
        <v>5</v>
      </c>
      <c r="K2122">
        <f t="shared" si="132"/>
        <v>1997</v>
      </c>
      <c r="L2122" t="s">
        <v>11</v>
      </c>
      <c r="M2122" t="s">
        <v>6</v>
      </c>
      <c r="N2122" t="str">
        <f t="shared" si="133"/>
        <v>R1011</v>
      </c>
      <c r="O2122" t="str">
        <f t="shared" si="134"/>
        <v>9-Jul-1997</v>
      </c>
      <c r="P2122" s="10">
        <v>35620</v>
      </c>
      <c r="Q2122" s="13">
        <v>35302.089999999997</v>
      </c>
      <c r="R2122" s="10">
        <v>45085</v>
      </c>
      <c r="S2122" t="str">
        <f t="shared" si="135"/>
        <v>25</v>
      </c>
    </row>
    <row r="2123" spans="1:19" x14ac:dyDescent="0.3">
      <c r="A2123" t="s">
        <v>2148</v>
      </c>
      <c r="B2123">
        <v>1988</v>
      </c>
      <c r="C2123" t="s">
        <v>15</v>
      </c>
      <c r="D2123">
        <v>19</v>
      </c>
      <c r="E2123">
        <v>3</v>
      </c>
      <c r="F2123">
        <v>35315.96</v>
      </c>
      <c r="G2123" t="s">
        <v>6</v>
      </c>
      <c r="H2123" t="s">
        <v>11</v>
      </c>
      <c r="I2123" t="s">
        <v>36</v>
      </c>
      <c r="J2123" t="s">
        <v>15</v>
      </c>
      <c r="K2123">
        <f t="shared" si="132"/>
        <v>1988</v>
      </c>
      <c r="L2123" t="s">
        <v>6</v>
      </c>
      <c r="M2123" t="s">
        <v>11</v>
      </c>
      <c r="N2123" t="str">
        <f t="shared" si="133"/>
        <v>R1011</v>
      </c>
      <c r="O2123" t="str">
        <f t="shared" si="134"/>
        <v>19-Sep-1988</v>
      </c>
      <c r="P2123" s="10">
        <v>32405</v>
      </c>
      <c r="Q2123" s="13">
        <v>35315.96</v>
      </c>
      <c r="R2123" s="10">
        <v>45085</v>
      </c>
      <c r="S2123" t="str">
        <f t="shared" si="135"/>
        <v>34</v>
      </c>
    </row>
    <row r="2124" spans="1:19" x14ac:dyDescent="0.3">
      <c r="A2124" t="s">
        <v>2149</v>
      </c>
      <c r="B2124">
        <v>1971</v>
      </c>
      <c r="C2124" t="s">
        <v>15</v>
      </c>
      <c r="D2124">
        <v>22</v>
      </c>
      <c r="E2124">
        <v>0</v>
      </c>
      <c r="F2124">
        <v>35345.730000000003</v>
      </c>
      <c r="G2124" t="s">
        <v>6</v>
      </c>
      <c r="H2124" t="s">
        <v>7</v>
      </c>
      <c r="I2124" t="s">
        <v>36</v>
      </c>
      <c r="J2124" t="s">
        <v>15</v>
      </c>
      <c r="K2124">
        <f t="shared" si="132"/>
        <v>1971</v>
      </c>
      <c r="L2124" t="s">
        <v>6</v>
      </c>
      <c r="M2124" t="s">
        <v>7</v>
      </c>
      <c r="N2124" t="str">
        <f t="shared" si="133"/>
        <v>R1011</v>
      </c>
      <c r="O2124" t="str">
        <f t="shared" si="134"/>
        <v>22-Sep-1971</v>
      </c>
      <c r="P2124" s="10">
        <v>26198</v>
      </c>
      <c r="Q2124" s="13">
        <v>35345.730000000003</v>
      </c>
      <c r="R2124" s="10">
        <v>45085</v>
      </c>
      <c r="S2124" t="str">
        <f t="shared" si="135"/>
        <v>51</v>
      </c>
    </row>
    <row r="2125" spans="1:19" x14ac:dyDescent="0.3">
      <c r="A2125" t="s">
        <v>2150</v>
      </c>
      <c r="B2125">
        <v>1988</v>
      </c>
      <c r="C2125" t="s">
        <v>10</v>
      </c>
      <c r="D2125">
        <v>20</v>
      </c>
      <c r="E2125">
        <v>0</v>
      </c>
      <c r="F2125">
        <v>35491.64</v>
      </c>
      <c r="G2125" t="s">
        <v>11</v>
      </c>
      <c r="H2125" t="s">
        <v>6</v>
      </c>
      <c r="I2125" t="s">
        <v>36</v>
      </c>
      <c r="J2125" t="s">
        <v>10</v>
      </c>
      <c r="K2125">
        <f t="shared" si="132"/>
        <v>1988</v>
      </c>
      <c r="L2125" t="s">
        <v>11</v>
      </c>
      <c r="M2125" t="s">
        <v>6</v>
      </c>
      <c r="N2125" t="str">
        <f t="shared" si="133"/>
        <v>R1011</v>
      </c>
      <c r="O2125" t="str">
        <f t="shared" si="134"/>
        <v>20-Nov-1988</v>
      </c>
      <c r="P2125" s="10">
        <v>32467</v>
      </c>
      <c r="Q2125" s="13">
        <v>35491.64</v>
      </c>
      <c r="R2125" s="10">
        <v>45085</v>
      </c>
      <c r="S2125" t="str">
        <f t="shared" si="135"/>
        <v>34</v>
      </c>
    </row>
    <row r="2126" spans="1:19" x14ac:dyDescent="0.3">
      <c r="A2126" t="s">
        <v>2151</v>
      </c>
      <c r="B2126">
        <v>1973</v>
      </c>
      <c r="C2126" t="s">
        <v>25</v>
      </c>
      <c r="D2126">
        <v>16</v>
      </c>
      <c r="E2126">
        <v>0</v>
      </c>
      <c r="F2126">
        <v>35517.19</v>
      </c>
      <c r="G2126" t="s">
        <v>6</v>
      </c>
      <c r="H2126" t="s">
        <v>6</v>
      </c>
      <c r="I2126" t="s">
        <v>36</v>
      </c>
      <c r="J2126" t="s">
        <v>25</v>
      </c>
      <c r="K2126">
        <f t="shared" si="132"/>
        <v>1973</v>
      </c>
      <c r="L2126" t="s">
        <v>6</v>
      </c>
      <c r="M2126" t="s">
        <v>6</v>
      </c>
      <c r="N2126" t="str">
        <f t="shared" si="133"/>
        <v>R1011</v>
      </c>
      <c r="O2126" t="str">
        <f t="shared" si="134"/>
        <v>16-Dec-1973</v>
      </c>
      <c r="P2126" s="10">
        <v>27014</v>
      </c>
      <c r="Q2126" s="13">
        <v>35517.19</v>
      </c>
      <c r="R2126" s="10">
        <v>45085</v>
      </c>
      <c r="S2126" t="str">
        <f t="shared" si="135"/>
        <v>49</v>
      </c>
    </row>
    <row r="2127" spans="1:19" x14ac:dyDescent="0.3">
      <c r="A2127" t="s">
        <v>2152</v>
      </c>
      <c r="B2127">
        <v>1992</v>
      </c>
      <c r="C2127" t="s">
        <v>15</v>
      </c>
      <c r="D2127">
        <v>13</v>
      </c>
      <c r="E2127">
        <v>0</v>
      </c>
      <c r="F2127">
        <v>35547.47</v>
      </c>
      <c r="G2127" t="s">
        <v>6</v>
      </c>
      <c r="H2127" t="s">
        <v>7</v>
      </c>
      <c r="I2127" t="s">
        <v>36</v>
      </c>
      <c r="J2127" t="s">
        <v>15</v>
      </c>
      <c r="K2127">
        <f t="shared" si="132"/>
        <v>1992</v>
      </c>
      <c r="L2127" t="s">
        <v>6</v>
      </c>
      <c r="M2127" t="s">
        <v>7</v>
      </c>
      <c r="N2127" t="str">
        <f t="shared" si="133"/>
        <v>R1011</v>
      </c>
      <c r="O2127" t="str">
        <f t="shared" si="134"/>
        <v>13-Sep-1992</v>
      </c>
      <c r="P2127" s="10">
        <v>33860</v>
      </c>
      <c r="Q2127" s="13">
        <v>35547.47</v>
      </c>
      <c r="R2127" s="10">
        <v>45085</v>
      </c>
      <c r="S2127" t="str">
        <f t="shared" si="135"/>
        <v>30</v>
      </c>
    </row>
    <row r="2128" spans="1:19" x14ac:dyDescent="0.3">
      <c r="A2128" t="s">
        <v>2153</v>
      </c>
      <c r="B2128">
        <v>1973</v>
      </c>
      <c r="C2128" t="s">
        <v>31</v>
      </c>
      <c r="D2128">
        <v>27</v>
      </c>
      <c r="E2128">
        <v>0</v>
      </c>
      <c r="F2128">
        <v>35547.72</v>
      </c>
      <c r="G2128" t="s">
        <v>11</v>
      </c>
      <c r="H2128" t="s">
        <v>11</v>
      </c>
      <c r="I2128" t="s">
        <v>36</v>
      </c>
      <c r="J2128" t="s">
        <v>31</v>
      </c>
      <c r="K2128">
        <f t="shared" si="132"/>
        <v>1973</v>
      </c>
      <c r="L2128" t="s">
        <v>11</v>
      </c>
      <c r="M2128" t="s">
        <v>11</v>
      </c>
      <c r="N2128" t="str">
        <f t="shared" si="133"/>
        <v>R1011</v>
      </c>
      <c r="O2128" t="str">
        <f t="shared" si="134"/>
        <v>27-Oct-1973</v>
      </c>
      <c r="P2128" s="10">
        <v>26964</v>
      </c>
      <c r="Q2128" s="13">
        <v>35547.72</v>
      </c>
      <c r="R2128" s="10">
        <v>45085</v>
      </c>
      <c r="S2128" t="str">
        <f t="shared" si="135"/>
        <v>49</v>
      </c>
    </row>
    <row r="2129" spans="1:19" x14ac:dyDescent="0.3">
      <c r="A2129" t="s">
        <v>2154</v>
      </c>
      <c r="B2129">
        <v>1964</v>
      </c>
      <c r="C2129" t="s">
        <v>29</v>
      </c>
      <c r="D2129">
        <v>29</v>
      </c>
      <c r="E2129">
        <v>0</v>
      </c>
      <c r="F2129">
        <v>35573.26</v>
      </c>
      <c r="G2129" t="s">
        <v>6</v>
      </c>
      <c r="H2129" t="s">
        <v>11</v>
      </c>
      <c r="I2129" t="s">
        <v>36</v>
      </c>
      <c r="J2129" t="s">
        <v>29</v>
      </c>
      <c r="K2129">
        <f t="shared" si="132"/>
        <v>1964</v>
      </c>
      <c r="L2129" t="s">
        <v>6</v>
      </c>
      <c r="M2129" t="s">
        <v>11</v>
      </c>
      <c r="N2129" t="str">
        <f t="shared" si="133"/>
        <v>R1011</v>
      </c>
      <c r="O2129" t="str">
        <f t="shared" si="134"/>
        <v>29-Aug-1964</v>
      </c>
      <c r="P2129" s="10">
        <v>23618</v>
      </c>
      <c r="Q2129" s="13">
        <v>35573.26</v>
      </c>
      <c r="R2129" s="10">
        <v>45085</v>
      </c>
      <c r="S2129" t="str">
        <f t="shared" si="135"/>
        <v>58</v>
      </c>
    </row>
    <row r="2130" spans="1:19" x14ac:dyDescent="0.3">
      <c r="A2130" t="s">
        <v>2155</v>
      </c>
      <c r="B2130">
        <v>1971</v>
      </c>
      <c r="C2130" t="s">
        <v>29</v>
      </c>
      <c r="D2130">
        <v>10</v>
      </c>
      <c r="E2130">
        <v>0</v>
      </c>
      <c r="F2130">
        <v>35583.17</v>
      </c>
      <c r="G2130" t="s">
        <v>11</v>
      </c>
      <c r="H2130" t="s">
        <v>7</v>
      </c>
      <c r="I2130" t="s">
        <v>36</v>
      </c>
      <c r="J2130" t="s">
        <v>29</v>
      </c>
      <c r="K2130">
        <f t="shared" si="132"/>
        <v>1971</v>
      </c>
      <c r="L2130" t="s">
        <v>11</v>
      </c>
      <c r="M2130" t="s">
        <v>7</v>
      </c>
      <c r="N2130" t="str">
        <f t="shared" si="133"/>
        <v>R1011</v>
      </c>
      <c r="O2130" t="str">
        <f t="shared" si="134"/>
        <v>10-Aug-1971</v>
      </c>
      <c r="P2130" s="10">
        <v>26155</v>
      </c>
      <c r="Q2130" s="13">
        <v>35583.17</v>
      </c>
      <c r="R2130" s="10">
        <v>45085</v>
      </c>
      <c r="S2130" t="str">
        <f t="shared" si="135"/>
        <v>51</v>
      </c>
    </row>
    <row r="2131" spans="1:19" x14ac:dyDescent="0.3">
      <c r="B2131">
        <v>2000</v>
      </c>
      <c r="C2131" t="s">
        <v>31</v>
      </c>
      <c r="D2131">
        <v>13</v>
      </c>
      <c r="E2131">
        <v>0</v>
      </c>
      <c r="F2131">
        <v>35585.58</v>
      </c>
      <c r="G2131" t="s">
        <v>11</v>
      </c>
      <c r="H2131" t="s">
        <v>6</v>
      </c>
      <c r="I2131" t="s">
        <v>36</v>
      </c>
      <c r="J2131" t="s">
        <v>31</v>
      </c>
      <c r="K2131">
        <f t="shared" si="132"/>
        <v>2000</v>
      </c>
      <c r="L2131" t="s">
        <v>11</v>
      </c>
      <c r="M2131" t="s">
        <v>6</v>
      </c>
      <c r="N2131" t="str">
        <f t="shared" si="133"/>
        <v>R1011</v>
      </c>
      <c r="O2131" t="str">
        <f t="shared" si="134"/>
        <v>13-Oct-2000</v>
      </c>
      <c r="P2131" s="10">
        <v>36812</v>
      </c>
      <c r="Q2131" s="13">
        <v>35585.58</v>
      </c>
      <c r="R2131" s="10">
        <v>45085</v>
      </c>
      <c r="S2131" t="str">
        <f t="shared" si="135"/>
        <v>22</v>
      </c>
    </row>
    <row r="2132" spans="1:19" x14ac:dyDescent="0.3">
      <c r="A2132" t="s">
        <v>2156</v>
      </c>
      <c r="B2132">
        <v>2000</v>
      </c>
      <c r="C2132" t="s">
        <v>10</v>
      </c>
      <c r="D2132">
        <v>19</v>
      </c>
      <c r="E2132">
        <v>0</v>
      </c>
      <c r="F2132">
        <v>35585.58</v>
      </c>
      <c r="G2132" t="s">
        <v>6</v>
      </c>
      <c r="H2132" t="s">
        <v>7</v>
      </c>
      <c r="I2132" t="s">
        <v>36</v>
      </c>
      <c r="J2132" t="s">
        <v>10</v>
      </c>
      <c r="K2132">
        <f t="shared" si="132"/>
        <v>2000</v>
      </c>
      <c r="L2132" t="s">
        <v>6</v>
      </c>
      <c r="M2132" t="s">
        <v>7</v>
      </c>
      <c r="N2132" t="str">
        <f t="shared" si="133"/>
        <v>R1011</v>
      </c>
      <c r="O2132" t="str">
        <f t="shared" si="134"/>
        <v>19-Nov-2000</v>
      </c>
      <c r="P2132" s="10">
        <v>36849</v>
      </c>
      <c r="Q2132" s="13">
        <v>35585.58</v>
      </c>
      <c r="R2132" s="10">
        <v>45085</v>
      </c>
      <c r="S2132" t="str">
        <f t="shared" si="135"/>
        <v>22</v>
      </c>
    </row>
    <row r="2133" spans="1:19" x14ac:dyDescent="0.3">
      <c r="A2133" t="s">
        <v>2157</v>
      </c>
      <c r="B2133">
        <v>2000</v>
      </c>
      <c r="C2133" t="s">
        <v>25</v>
      </c>
      <c r="D2133">
        <v>17</v>
      </c>
      <c r="E2133">
        <v>3</v>
      </c>
      <c r="F2133">
        <v>35595.589999999997</v>
      </c>
      <c r="G2133" t="s">
        <v>6</v>
      </c>
      <c r="H2133" t="s">
        <v>7</v>
      </c>
      <c r="I2133" t="s">
        <v>8</v>
      </c>
      <c r="J2133" t="s">
        <v>25</v>
      </c>
      <c r="K2133">
        <f t="shared" si="132"/>
        <v>2000</v>
      </c>
      <c r="L2133" t="s">
        <v>6</v>
      </c>
      <c r="M2133" t="s">
        <v>7</v>
      </c>
      <c r="N2133" t="str">
        <f t="shared" si="133"/>
        <v>R1013</v>
      </c>
      <c r="O2133" t="str">
        <f t="shared" si="134"/>
        <v>17-Dec-2000</v>
      </c>
      <c r="P2133" s="10">
        <v>36877</v>
      </c>
      <c r="Q2133" s="13">
        <v>35595.589999999997</v>
      </c>
      <c r="R2133" s="10">
        <v>45085</v>
      </c>
      <c r="S2133" t="str">
        <f t="shared" si="135"/>
        <v>22</v>
      </c>
    </row>
    <row r="2134" spans="1:19" x14ac:dyDescent="0.3">
      <c r="A2134" t="s">
        <v>2158</v>
      </c>
      <c r="B2134">
        <v>1978</v>
      </c>
      <c r="C2134" t="s">
        <v>25</v>
      </c>
      <c r="D2134">
        <v>19</v>
      </c>
      <c r="E2134">
        <v>2</v>
      </c>
      <c r="F2134">
        <v>35701.9</v>
      </c>
      <c r="G2134" t="s">
        <v>6</v>
      </c>
      <c r="H2134" t="s">
        <v>11</v>
      </c>
      <c r="I2134" t="s">
        <v>36</v>
      </c>
      <c r="J2134" t="s">
        <v>25</v>
      </c>
      <c r="K2134">
        <f t="shared" si="132"/>
        <v>1978</v>
      </c>
      <c r="L2134" t="s">
        <v>6</v>
      </c>
      <c r="M2134" t="s">
        <v>11</v>
      </c>
      <c r="N2134" t="str">
        <f t="shared" si="133"/>
        <v>R1011</v>
      </c>
      <c r="O2134" t="str">
        <f t="shared" si="134"/>
        <v>19-Dec-1978</v>
      </c>
      <c r="P2134" s="10">
        <v>28843</v>
      </c>
      <c r="Q2134" s="13">
        <v>35701.9</v>
      </c>
      <c r="R2134" s="10">
        <v>45085</v>
      </c>
      <c r="S2134" t="str">
        <f t="shared" si="135"/>
        <v>44</v>
      </c>
    </row>
    <row r="2135" spans="1:19" x14ac:dyDescent="0.3">
      <c r="A2135" t="s">
        <v>2159</v>
      </c>
      <c r="B2135">
        <v>1974</v>
      </c>
      <c r="C2135" t="s">
        <v>5</v>
      </c>
      <c r="D2135">
        <v>15</v>
      </c>
      <c r="E2135">
        <v>0</v>
      </c>
      <c r="F2135">
        <v>35711.39</v>
      </c>
      <c r="G2135" t="s">
        <v>6</v>
      </c>
      <c r="H2135" t="s">
        <v>7</v>
      </c>
      <c r="I2135" t="s">
        <v>18</v>
      </c>
      <c r="J2135" t="s">
        <v>5</v>
      </c>
      <c r="K2135">
        <f t="shared" si="132"/>
        <v>1974</v>
      </c>
      <c r="L2135" t="s">
        <v>6</v>
      </c>
      <c r="M2135" t="s">
        <v>7</v>
      </c>
      <c r="N2135" t="str">
        <f t="shared" si="133"/>
        <v>R1012</v>
      </c>
      <c r="O2135" t="str">
        <f t="shared" si="134"/>
        <v>15-Jul-1974</v>
      </c>
      <c r="P2135" s="10">
        <v>27225</v>
      </c>
      <c r="Q2135" s="13">
        <v>35711.39</v>
      </c>
      <c r="R2135" s="10">
        <v>45085</v>
      </c>
      <c r="S2135" t="str">
        <f t="shared" si="135"/>
        <v>48</v>
      </c>
    </row>
    <row r="2136" spans="1:19" x14ac:dyDescent="0.3">
      <c r="A2136" t="s">
        <v>2160</v>
      </c>
      <c r="B2136">
        <v>1976</v>
      </c>
      <c r="C2136" t="s">
        <v>31</v>
      </c>
      <c r="D2136">
        <v>4</v>
      </c>
      <c r="E2136">
        <v>2</v>
      </c>
      <c r="F2136">
        <v>35733.96</v>
      </c>
      <c r="G2136" t="s">
        <v>6</v>
      </c>
      <c r="H2136" t="s">
        <v>6</v>
      </c>
      <c r="I2136" t="s">
        <v>36</v>
      </c>
      <c r="J2136" t="s">
        <v>31</v>
      </c>
      <c r="K2136">
        <f t="shared" si="132"/>
        <v>1976</v>
      </c>
      <c r="L2136" t="s">
        <v>6</v>
      </c>
      <c r="M2136" t="s">
        <v>6</v>
      </c>
      <c r="N2136" t="str">
        <f t="shared" si="133"/>
        <v>R1011</v>
      </c>
      <c r="O2136" t="str">
        <f t="shared" si="134"/>
        <v>4-Oct-1976</v>
      </c>
      <c r="P2136" s="10">
        <v>28037</v>
      </c>
      <c r="Q2136" s="13">
        <v>35733.96</v>
      </c>
      <c r="R2136" s="10">
        <v>45085</v>
      </c>
      <c r="S2136" t="str">
        <f t="shared" si="135"/>
        <v>46</v>
      </c>
    </row>
    <row r="2137" spans="1:19" x14ac:dyDescent="0.3">
      <c r="A2137" t="s">
        <v>2161</v>
      </c>
      <c r="B2137">
        <v>1992</v>
      </c>
      <c r="C2137" t="s">
        <v>13</v>
      </c>
      <c r="D2137">
        <v>18</v>
      </c>
      <c r="E2137">
        <v>0</v>
      </c>
      <c r="F2137">
        <v>35883.269999999997</v>
      </c>
      <c r="G2137" t="s">
        <v>6</v>
      </c>
      <c r="H2137" t="s">
        <v>11</v>
      </c>
      <c r="I2137" t="s">
        <v>36</v>
      </c>
      <c r="J2137" t="s">
        <v>13</v>
      </c>
      <c r="K2137">
        <f t="shared" si="132"/>
        <v>1992</v>
      </c>
      <c r="L2137" t="s">
        <v>6</v>
      </c>
      <c r="M2137" t="s">
        <v>11</v>
      </c>
      <c r="N2137" t="str">
        <f t="shared" si="133"/>
        <v>R1011</v>
      </c>
      <c r="O2137" t="str">
        <f t="shared" si="134"/>
        <v>18-Jun-1992</v>
      </c>
      <c r="P2137" s="10">
        <v>33773</v>
      </c>
      <c r="Q2137" s="13">
        <v>35883.269999999997</v>
      </c>
      <c r="R2137" s="10">
        <v>45085</v>
      </c>
      <c r="S2137" t="str">
        <f t="shared" si="135"/>
        <v>30</v>
      </c>
    </row>
    <row r="2138" spans="1:19" x14ac:dyDescent="0.3">
      <c r="A2138" t="s">
        <v>2162</v>
      </c>
      <c r="B2138">
        <v>1981</v>
      </c>
      <c r="C2138" t="s">
        <v>10</v>
      </c>
      <c r="D2138">
        <v>22</v>
      </c>
      <c r="E2138">
        <v>1</v>
      </c>
      <c r="F2138">
        <v>35952.65</v>
      </c>
      <c r="G2138" t="s">
        <v>11</v>
      </c>
      <c r="H2138" t="s">
        <v>7</v>
      </c>
      <c r="I2138" t="s">
        <v>36</v>
      </c>
      <c r="J2138" t="s">
        <v>10</v>
      </c>
      <c r="K2138">
        <f t="shared" si="132"/>
        <v>1981</v>
      </c>
      <c r="L2138" t="s">
        <v>11</v>
      </c>
      <c r="M2138" t="s">
        <v>7</v>
      </c>
      <c r="N2138" t="str">
        <f t="shared" si="133"/>
        <v>R1011</v>
      </c>
      <c r="O2138" t="str">
        <f t="shared" si="134"/>
        <v>22-Nov-1981</v>
      </c>
      <c r="P2138" s="10">
        <v>29912</v>
      </c>
      <c r="Q2138" s="13">
        <v>35952.65</v>
      </c>
      <c r="R2138" s="10">
        <v>45085</v>
      </c>
      <c r="S2138" t="str">
        <f t="shared" si="135"/>
        <v>41</v>
      </c>
    </row>
    <row r="2139" spans="1:19" x14ac:dyDescent="0.3">
      <c r="A2139" t="s">
        <v>2163</v>
      </c>
      <c r="B2139">
        <v>1999</v>
      </c>
      <c r="C2139" t="s">
        <v>15</v>
      </c>
      <c r="D2139">
        <v>4</v>
      </c>
      <c r="E2139">
        <v>2</v>
      </c>
      <c r="F2139">
        <v>36021.01</v>
      </c>
      <c r="G2139" t="s">
        <v>6</v>
      </c>
      <c r="H2139" t="s">
        <v>7</v>
      </c>
      <c r="I2139" t="s">
        <v>8</v>
      </c>
      <c r="J2139" t="s">
        <v>15</v>
      </c>
      <c r="K2139">
        <f t="shared" si="132"/>
        <v>1999</v>
      </c>
      <c r="L2139" t="s">
        <v>6</v>
      </c>
      <c r="M2139" t="s">
        <v>7</v>
      </c>
      <c r="N2139" t="str">
        <f t="shared" si="133"/>
        <v>R1013</v>
      </c>
      <c r="O2139" t="str">
        <f t="shared" si="134"/>
        <v>4-Sep-1999</v>
      </c>
      <c r="P2139" s="10">
        <v>36407</v>
      </c>
      <c r="Q2139" s="13">
        <v>36021.01</v>
      </c>
      <c r="R2139" s="10">
        <v>45085</v>
      </c>
      <c r="S2139" t="str">
        <f t="shared" si="135"/>
        <v>23</v>
      </c>
    </row>
    <row r="2140" spans="1:19" x14ac:dyDescent="0.3">
      <c r="A2140" t="s">
        <v>2164</v>
      </c>
      <c r="B2140">
        <v>1963</v>
      </c>
      <c r="C2140" t="s">
        <v>5</v>
      </c>
      <c r="D2140">
        <v>22</v>
      </c>
      <c r="E2140">
        <v>0</v>
      </c>
      <c r="F2140">
        <v>36074.339999999997</v>
      </c>
      <c r="G2140" t="s">
        <v>6</v>
      </c>
      <c r="H2140" t="s">
        <v>11</v>
      </c>
      <c r="I2140" t="s">
        <v>36</v>
      </c>
      <c r="J2140" t="s">
        <v>5</v>
      </c>
      <c r="K2140">
        <f t="shared" si="132"/>
        <v>1963</v>
      </c>
      <c r="L2140" t="s">
        <v>6</v>
      </c>
      <c r="M2140" t="s">
        <v>11</v>
      </c>
      <c r="N2140" t="str">
        <f t="shared" si="133"/>
        <v>R1011</v>
      </c>
      <c r="O2140" t="str">
        <f t="shared" si="134"/>
        <v>22-Jul-1963</v>
      </c>
      <c r="P2140" s="10">
        <v>23214</v>
      </c>
      <c r="Q2140" s="13">
        <v>36074.339999999997</v>
      </c>
      <c r="R2140" s="10">
        <v>45085</v>
      </c>
      <c r="S2140" t="str">
        <f t="shared" si="135"/>
        <v>59</v>
      </c>
    </row>
    <row r="2141" spans="1:19" x14ac:dyDescent="0.3">
      <c r="A2141" t="s">
        <v>2165</v>
      </c>
      <c r="B2141">
        <v>1996</v>
      </c>
      <c r="C2141" t="s">
        <v>29</v>
      </c>
      <c r="D2141">
        <v>20</v>
      </c>
      <c r="E2141">
        <v>2</v>
      </c>
      <c r="F2141">
        <v>36085.22</v>
      </c>
      <c r="G2141" t="s">
        <v>11</v>
      </c>
      <c r="H2141" t="s">
        <v>11</v>
      </c>
      <c r="I2141" t="s">
        <v>36</v>
      </c>
      <c r="J2141" t="s">
        <v>29</v>
      </c>
      <c r="K2141">
        <f t="shared" si="132"/>
        <v>1996</v>
      </c>
      <c r="L2141" t="s">
        <v>11</v>
      </c>
      <c r="M2141" t="s">
        <v>11</v>
      </c>
      <c r="N2141" t="str">
        <f t="shared" si="133"/>
        <v>R1011</v>
      </c>
      <c r="O2141" t="str">
        <f t="shared" si="134"/>
        <v>20-Aug-1996</v>
      </c>
      <c r="P2141" s="10">
        <v>35297</v>
      </c>
      <c r="Q2141" s="13">
        <v>36085.22</v>
      </c>
      <c r="R2141" s="10">
        <v>45085</v>
      </c>
      <c r="S2141" t="str">
        <f t="shared" si="135"/>
        <v>26</v>
      </c>
    </row>
    <row r="2142" spans="1:19" x14ac:dyDescent="0.3">
      <c r="A2142" t="s">
        <v>2166</v>
      </c>
      <c r="B2142">
        <v>1979</v>
      </c>
      <c r="C2142" t="s">
        <v>10</v>
      </c>
      <c r="D2142">
        <v>4</v>
      </c>
      <c r="E2142">
        <v>2</v>
      </c>
      <c r="F2142">
        <v>36090.49</v>
      </c>
      <c r="G2142" t="s">
        <v>6</v>
      </c>
      <c r="H2142" t="s">
        <v>6</v>
      </c>
      <c r="I2142" t="s">
        <v>36</v>
      </c>
      <c r="J2142" t="s">
        <v>10</v>
      </c>
      <c r="K2142">
        <f t="shared" si="132"/>
        <v>1979</v>
      </c>
      <c r="L2142" t="s">
        <v>6</v>
      </c>
      <c r="M2142" t="s">
        <v>6</v>
      </c>
      <c r="N2142" t="str">
        <f t="shared" si="133"/>
        <v>R1011</v>
      </c>
      <c r="O2142" t="str">
        <f t="shared" si="134"/>
        <v>4-Nov-1979</v>
      </c>
      <c r="P2142" s="10">
        <v>29163</v>
      </c>
      <c r="Q2142" s="13">
        <v>36090.49</v>
      </c>
      <c r="R2142" s="10">
        <v>45085</v>
      </c>
      <c r="S2142" t="str">
        <f t="shared" si="135"/>
        <v>43</v>
      </c>
    </row>
    <row r="2143" spans="1:19" x14ac:dyDescent="0.3">
      <c r="A2143" t="s">
        <v>2167</v>
      </c>
      <c r="B2143">
        <v>1997</v>
      </c>
      <c r="C2143" t="s">
        <v>13</v>
      </c>
      <c r="D2143">
        <v>12</v>
      </c>
      <c r="E2143">
        <v>2</v>
      </c>
      <c r="F2143">
        <v>36124.57</v>
      </c>
      <c r="G2143" t="s">
        <v>11</v>
      </c>
      <c r="H2143" t="s">
        <v>7</v>
      </c>
      <c r="I2143" t="s">
        <v>8</v>
      </c>
      <c r="J2143" t="s">
        <v>13</v>
      </c>
      <c r="K2143">
        <f t="shared" si="132"/>
        <v>1997</v>
      </c>
      <c r="L2143" t="s">
        <v>11</v>
      </c>
      <c r="M2143" t="s">
        <v>7</v>
      </c>
      <c r="N2143" t="str">
        <f t="shared" si="133"/>
        <v>R1013</v>
      </c>
      <c r="O2143" t="str">
        <f t="shared" si="134"/>
        <v>12-Jun-1997</v>
      </c>
      <c r="P2143" s="10">
        <v>35593</v>
      </c>
      <c r="Q2143" s="13">
        <v>36124.57</v>
      </c>
      <c r="R2143" s="10">
        <v>45085</v>
      </c>
      <c r="S2143" t="str">
        <f t="shared" si="135"/>
        <v>25</v>
      </c>
    </row>
    <row r="2144" spans="1:19" x14ac:dyDescent="0.3">
      <c r="A2144" t="s">
        <v>2168</v>
      </c>
      <c r="B2144">
        <v>2004</v>
      </c>
      <c r="C2144" t="s">
        <v>29</v>
      </c>
      <c r="D2144">
        <v>30</v>
      </c>
      <c r="E2144">
        <v>0</v>
      </c>
      <c r="F2144">
        <v>36149.480000000003</v>
      </c>
      <c r="G2144" t="s">
        <v>6</v>
      </c>
      <c r="H2144" t="s">
        <v>6</v>
      </c>
      <c r="I2144" t="s">
        <v>8</v>
      </c>
      <c r="J2144" t="s">
        <v>29</v>
      </c>
      <c r="K2144">
        <f t="shared" si="132"/>
        <v>2004</v>
      </c>
      <c r="L2144" t="s">
        <v>6</v>
      </c>
      <c r="M2144" t="s">
        <v>6</v>
      </c>
      <c r="N2144" t="str">
        <f t="shared" si="133"/>
        <v>R1013</v>
      </c>
      <c r="O2144" t="str">
        <f t="shared" si="134"/>
        <v>30-Aug-2004</v>
      </c>
      <c r="P2144" s="10">
        <v>38229</v>
      </c>
      <c r="Q2144" s="13">
        <v>36149.480000000003</v>
      </c>
      <c r="R2144" s="10">
        <v>45085</v>
      </c>
      <c r="S2144" t="str">
        <f t="shared" si="135"/>
        <v>18</v>
      </c>
    </row>
    <row r="2145" spans="1:19" x14ac:dyDescent="0.3">
      <c r="A2145" t="s">
        <v>2169</v>
      </c>
      <c r="B2145">
        <v>1974</v>
      </c>
      <c r="C2145" t="s">
        <v>25</v>
      </c>
      <c r="D2145">
        <v>6</v>
      </c>
      <c r="E2145">
        <v>0</v>
      </c>
      <c r="F2145">
        <v>36182.870000000003</v>
      </c>
      <c r="G2145" t="s">
        <v>6</v>
      </c>
      <c r="H2145" t="s">
        <v>7</v>
      </c>
      <c r="I2145" t="s">
        <v>18</v>
      </c>
      <c r="J2145" t="s">
        <v>25</v>
      </c>
      <c r="K2145">
        <f t="shared" si="132"/>
        <v>1974</v>
      </c>
      <c r="L2145" t="s">
        <v>6</v>
      </c>
      <c r="M2145" t="s">
        <v>7</v>
      </c>
      <c r="N2145" t="str">
        <f t="shared" si="133"/>
        <v>R1012</v>
      </c>
      <c r="O2145" t="str">
        <f t="shared" si="134"/>
        <v>6-Dec-1974</v>
      </c>
      <c r="P2145" s="10">
        <v>27369</v>
      </c>
      <c r="Q2145" s="13">
        <v>36182.870000000003</v>
      </c>
      <c r="R2145" s="10">
        <v>45085</v>
      </c>
      <c r="S2145" t="str">
        <f t="shared" si="135"/>
        <v>48</v>
      </c>
    </row>
    <row r="2146" spans="1:19" x14ac:dyDescent="0.3">
      <c r="A2146" t="s">
        <v>2170</v>
      </c>
      <c r="B2146">
        <v>1999</v>
      </c>
      <c r="C2146" t="s">
        <v>31</v>
      </c>
      <c r="D2146">
        <v>1</v>
      </c>
      <c r="E2146">
        <v>3</v>
      </c>
      <c r="F2146">
        <v>36189.1</v>
      </c>
      <c r="G2146" t="s">
        <v>11</v>
      </c>
      <c r="H2146" t="s">
        <v>7</v>
      </c>
      <c r="I2146" t="s">
        <v>162</v>
      </c>
      <c r="J2146" t="s">
        <v>31</v>
      </c>
      <c r="K2146">
        <f t="shared" si="132"/>
        <v>1999</v>
      </c>
      <c r="L2146" t="s">
        <v>11</v>
      </c>
      <c r="M2146" t="s">
        <v>7</v>
      </c>
      <c r="N2146" t="str">
        <f t="shared" si="133"/>
        <v>R1016</v>
      </c>
      <c r="O2146" t="str">
        <f t="shared" si="134"/>
        <v>1-Oct-1999</v>
      </c>
      <c r="P2146" s="10">
        <v>36434</v>
      </c>
      <c r="Q2146" s="13">
        <v>36189.1</v>
      </c>
      <c r="R2146" s="10">
        <v>45085</v>
      </c>
      <c r="S2146" t="str">
        <f t="shared" si="135"/>
        <v>23</v>
      </c>
    </row>
    <row r="2147" spans="1:19" x14ac:dyDescent="0.3">
      <c r="A2147" t="s">
        <v>2171</v>
      </c>
      <c r="B2147">
        <v>1993</v>
      </c>
      <c r="C2147" t="s">
        <v>25</v>
      </c>
      <c r="D2147">
        <v>28</v>
      </c>
      <c r="E2147">
        <v>0</v>
      </c>
      <c r="F2147">
        <v>36197.699999999997</v>
      </c>
      <c r="G2147" t="s">
        <v>11</v>
      </c>
      <c r="H2147" t="s">
        <v>7</v>
      </c>
      <c r="I2147" t="s">
        <v>36</v>
      </c>
      <c r="J2147" t="s">
        <v>25</v>
      </c>
      <c r="K2147">
        <f t="shared" si="132"/>
        <v>1993</v>
      </c>
      <c r="L2147" t="s">
        <v>11</v>
      </c>
      <c r="M2147" t="s">
        <v>7</v>
      </c>
      <c r="N2147" t="str">
        <f t="shared" si="133"/>
        <v>R1011</v>
      </c>
      <c r="O2147" t="str">
        <f t="shared" si="134"/>
        <v>28-Dec-1993</v>
      </c>
      <c r="P2147" s="10">
        <v>34331</v>
      </c>
      <c r="Q2147" s="13">
        <v>36197.699999999997</v>
      </c>
      <c r="R2147" s="10">
        <v>45085</v>
      </c>
      <c r="S2147" t="str">
        <f t="shared" si="135"/>
        <v>29</v>
      </c>
    </row>
    <row r="2148" spans="1:19" x14ac:dyDescent="0.3">
      <c r="A2148" t="s">
        <v>2172</v>
      </c>
      <c r="B2148">
        <v>2003</v>
      </c>
      <c r="C2148" t="s">
        <v>15</v>
      </c>
      <c r="D2148">
        <v>5</v>
      </c>
      <c r="E2148">
        <v>0</v>
      </c>
      <c r="F2148">
        <v>36219.410000000003</v>
      </c>
      <c r="G2148" t="s">
        <v>11</v>
      </c>
      <c r="H2148" t="s">
        <v>11</v>
      </c>
      <c r="I2148" t="s">
        <v>18</v>
      </c>
      <c r="J2148" t="s">
        <v>15</v>
      </c>
      <c r="K2148">
        <f t="shared" si="132"/>
        <v>2003</v>
      </c>
      <c r="L2148" t="s">
        <v>11</v>
      </c>
      <c r="M2148" t="s">
        <v>11</v>
      </c>
      <c r="N2148" t="str">
        <f t="shared" si="133"/>
        <v>R1012</v>
      </c>
      <c r="O2148" t="str">
        <f t="shared" si="134"/>
        <v>5-Sep-2003</v>
      </c>
      <c r="P2148" s="10">
        <v>37869</v>
      </c>
      <c r="Q2148" s="13">
        <v>36219.410000000003</v>
      </c>
      <c r="R2148" s="10">
        <v>45085</v>
      </c>
      <c r="S2148" t="str">
        <f t="shared" si="135"/>
        <v>19</v>
      </c>
    </row>
    <row r="2149" spans="1:19" x14ac:dyDescent="0.3">
      <c r="A2149" t="s">
        <v>2173</v>
      </c>
      <c r="B2149">
        <v>2004</v>
      </c>
      <c r="C2149" t="s">
        <v>25</v>
      </c>
      <c r="D2149">
        <v>25</v>
      </c>
      <c r="E2149">
        <v>0</v>
      </c>
      <c r="F2149">
        <v>36307.800000000003</v>
      </c>
      <c r="G2149" t="s">
        <v>11</v>
      </c>
      <c r="H2149" t="s">
        <v>6</v>
      </c>
      <c r="I2149" t="s">
        <v>8</v>
      </c>
      <c r="J2149" t="s">
        <v>25</v>
      </c>
      <c r="K2149">
        <f t="shared" si="132"/>
        <v>2004</v>
      </c>
      <c r="L2149" t="s">
        <v>11</v>
      </c>
      <c r="M2149" t="s">
        <v>6</v>
      </c>
      <c r="N2149" t="str">
        <f t="shared" si="133"/>
        <v>R1013</v>
      </c>
      <c r="O2149" t="str">
        <f t="shared" si="134"/>
        <v>25-Dec-2004</v>
      </c>
      <c r="P2149" s="10">
        <v>38346</v>
      </c>
      <c r="Q2149" s="13">
        <v>36307.800000000003</v>
      </c>
      <c r="R2149" s="10">
        <v>45085</v>
      </c>
      <c r="S2149" t="str">
        <f t="shared" si="135"/>
        <v>18</v>
      </c>
    </row>
    <row r="2150" spans="1:19" x14ac:dyDescent="0.3">
      <c r="A2150" t="s">
        <v>2174</v>
      </c>
      <c r="B2150">
        <v>1992</v>
      </c>
      <c r="C2150" t="s">
        <v>13</v>
      </c>
      <c r="D2150">
        <v>16</v>
      </c>
      <c r="E2150">
        <v>0</v>
      </c>
      <c r="F2150">
        <v>36314.050000000003</v>
      </c>
      <c r="G2150" t="s">
        <v>6</v>
      </c>
      <c r="H2150" t="s">
        <v>6</v>
      </c>
      <c r="I2150" t="s">
        <v>36</v>
      </c>
      <c r="J2150" t="s">
        <v>13</v>
      </c>
      <c r="K2150">
        <f t="shared" si="132"/>
        <v>1992</v>
      </c>
      <c r="L2150" t="s">
        <v>6</v>
      </c>
      <c r="M2150" t="s">
        <v>6</v>
      </c>
      <c r="N2150" t="str">
        <f t="shared" si="133"/>
        <v>R1011</v>
      </c>
      <c r="O2150" t="str">
        <f t="shared" si="134"/>
        <v>16-Jun-1992</v>
      </c>
      <c r="P2150" s="10">
        <v>33771</v>
      </c>
      <c r="Q2150" s="13">
        <v>36314.050000000003</v>
      </c>
      <c r="R2150" s="10">
        <v>45085</v>
      </c>
      <c r="S2150" t="str">
        <f t="shared" si="135"/>
        <v>30</v>
      </c>
    </row>
    <row r="2151" spans="1:19" x14ac:dyDescent="0.3">
      <c r="A2151" t="s">
        <v>2175</v>
      </c>
      <c r="B2151">
        <v>1967</v>
      </c>
      <c r="C2151" t="s">
        <v>31</v>
      </c>
      <c r="D2151">
        <v>18</v>
      </c>
      <c r="E2151">
        <v>0</v>
      </c>
      <c r="F2151">
        <v>36332.449999999997</v>
      </c>
      <c r="G2151" t="s">
        <v>11</v>
      </c>
      <c r="H2151" t="s">
        <v>7</v>
      </c>
      <c r="I2151" t="s">
        <v>36</v>
      </c>
      <c r="J2151" t="s">
        <v>31</v>
      </c>
      <c r="K2151">
        <f t="shared" si="132"/>
        <v>1967</v>
      </c>
      <c r="L2151" t="s">
        <v>11</v>
      </c>
      <c r="M2151" t="s">
        <v>7</v>
      </c>
      <c r="N2151" t="str">
        <f t="shared" si="133"/>
        <v>R1011</v>
      </c>
      <c r="O2151" t="str">
        <f t="shared" si="134"/>
        <v>18-Oct-1967</v>
      </c>
      <c r="P2151" s="10">
        <v>24763</v>
      </c>
      <c r="Q2151" s="13">
        <v>36332.449999999997</v>
      </c>
      <c r="R2151" s="10">
        <v>45085</v>
      </c>
      <c r="S2151" t="str">
        <f t="shared" si="135"/>
        <v>55</v>
      </c>
    </row>
    <row r="2152" spans="1:19" x14ac:dyDescent="0.3">
      <c r="A2152" t="s">
        <v>2176</v>
      </c>
      <c r="B2152">
        <v>1975</v>
      </c>
      <c r="C2152" t="s">
        <v>13</v>
      </c>
      <c r="D2152">
        <v>5</v>
      </c>
      <c r="E2152">
        <v>1</v>
      </c>
      <c r="F2152">
        <v>36350.71</v>
      </c>
      <c r="G2152" t="s">
        <v>11</v>
      </c>
      <c r="H2152" t="s">
        <v>6</v>
      </c>
      <c r="I2152" t="s">
        <v>36</v>
      </c>
      <c r="J2152" t="s">
        <v>13</v>
      </c>
      <c r="K2152">
        <f t="shared" si="132"/>
        <v>1975</v>
      </c>
      <c r="L2152" t="s">
        <v>11</v>
      </c>
      <c r="M2152" t="s">
        <v>6</v>
      </c>
      <c r="N2152" t="str">
        <f t="shared" si="133"/>
        <v>R1011</v>
      </c>
      <c r="O2152" t="str">
        <f t="shared" si="134"/>
        <v>5-Jun-1975</v>
      </c>
      <c r="P2152" s="10">
        <v>27550</v>
      </c>
      <c r="Q2152" s="13">
        <v>36350.71</v>
      </c>
      <c r="R2152" s="10">
        <v>45085</v>
      </c>
      <c r="S2152" t="str">
        <f t="shared" si="135"/>
        <v>48</v>
      </c>
    </row>
    <row r="2153" spans="1:19" x14ac:dyDescent="0.3">
      <c r="A2153" t="s">
        <v>2177</v>
      </c>
      <c r="B2153">
        <v>2003</v>
      </c>
      <c r="C2153" t="s">
        <v>25</v>
      </c>
      <c r="D2153">
        <v>9</v>
      </c>
      <c r="E2153">
        <v>2</v>
      </c>
      <c r="F2153">
        <v>36397.58</v>
      </c>
      <c r="G2153" t="s">
        <v>6</v>
      </c>
      <c r="H2153" t="s">
        <v>7</v>
      </c>
      <c r="I2153" t="s">
        <v>36</v>
      </c>
      <c r="J2153" t="s">
        <v>25</v>
      </c>
      <c r="K2153">
        <f t="shared" si="132"/>
        <v>2003</v>
      </c>
      <c r="L2153" t="s">
        <v>6</v>
      </c>
      <c r="M2153" t="s">
        <v>7</v>
      </c>
      <c r="N2153" t="str">
        <f t="shared" si="133"/>
        <v>R1011</v>
      </c>
      <c r="O2153" t="str">
        <f t="shared" si="134"/>
        <v>9-Dec-2003</v>
      </c>
      <c r="P2153" s="10">
        <v>37964</v>
      </c>
      <c r="Q2153" s="13">
        <v>36397.58</v>
      </c>
      <c r="R2153" s="10">
        <v>45085</v>
      </c>
      <c r="S2153" t="str">
        <f t="shared" si="135"/>
        <v>19</v>
      </c>
    </row>
    <row r="2154" spans="1:19" x14ac:dyDescent="0.3">
      <c r="A2154" t="s">
        <v>2178</v>
      </c>
      <c r="B2154">
        <v>1962</v>
      </c>
      <c r="C2154" t="s">
        <v>10</v>
      </c>
      <c r="D2154">
        <v>19</v>
      </c>
      <c r="E2154">
        <v>0</v>
      </c>
      <c r="F2154">
        <v>36445.550000000003</v>
      </c>
      <c r="G2154" t="s">
        <v>6</v>
      </c>
      <c r="H2154" t="s">
        <v>6</v>
      </c>
      <c r="I2154" t="s">
        <v>36</v>
      </c>
      <c r="J2154" t="s">
        <v>10</v>
      </c>
      <c r="K2154">
        <f t="shared" si="132"/>
        <v>1962</v>
      </c>
      <c r="L2154" t="s">
        <v>6</v>
      </c>
      <c r="M2154" t="s">
        <v>6</v>
      </c>
      <c r="N2154" t="str">
        <f t="shared" si="133"/>
        <v>R1011</v>
      </c>
      <c r="O2154" t="str">
        <f t="shared" si="134"/>
        <v>19-Nov-1962</v>
      </c>
      <c r="P2154" s="10">
        <v>22969</v>
      </c>
      <c r="Q2154" s="13">
        <v>36445.550000000003</v>
      </c>
      <c r="R2154" s="10">
        <v>45085</v>
      </c>
      <c r="S2154" t="str">
        <f t="shared" si="135"/>
        <v>60</v>
      </c>
    </row>
    <row r="2155" spans="1:19" x14ac:dyDescent="0.3">
      <c r="A2155" t="s">
        <v>2179</v>
      </c>
      <c r="B2155">
        <v>1973</v>
      </c>
      <c r="C2155" t="s">
        <v>29</v>
      </c>
      <c r="D2155">
        <v>9</v>
      </c>
      <c r="E2155">
        <v>0</v>
      </c>
      <c r="F2155">
        <v>36541.550000000003</v>
      </c>
      <c r="G2155" t="s">
        <v>6</v>
      </c>
      <c r="H2155" t="s">
        <v>7</v>
      </c>
      <c r="I2155" t="s">
        <v>36</v>
      </c>
      <c r="J2155" t="s">
        <v>29</v>
      </c>
      <c r="K2155">
        <f t="shared" si="132"/>
        <v>1973</v>
      </c>
      <c r="L2155" t="s">
        <v>6</v>
      </c>
      <c r="M2155" t="s">
        <v>7</v>
      </c>
      <c r="N2155" t="str">
        <f t="shared" si="133"/>
        <v>R1011</v>
      </c>
      <c r="O2155" t="str">
        <f t="shared" si="134"/>
        <v>9-Aug-1973</v>
      </c>
      <c r="P2155" s="10">
        <v>26885</v>
      </c>
      <c r="Q2155" s="13">
        <v>36541.550000000003</v>
      </c>
      <c r="R2155" s="10">
        <v>45085</v>
      </c>
      <c r="S2155" t="str">
        <f t="shared" si="135"/>
        <v>49</v>
      </c>
    </row>
    <row r="2156" spans="1:19" x14ac:dyDescent="0.3">
      <c r="A2156" t="s">
        <v>2180</v>
      </c>
      <c r="B2156">
        <v>1992</v>
      </c>
      <c r="C2156" t="s">
        <v>31</v>
      </c>
      <c r="D2156">
        <v>9</v>
      </c>
      <c r="E2156">
        <v>0</v>
      </c>
      <c r="F2156">
        <v>36572.800000000003</v>
      </c>
      <c r="G2156" t="s">
        <v>11</v>
      </c>
      <c r="H2156" t="s">
        <v>6</v>
      </c>
      <c r="I2156" t="s">
        <v>36</v>
      </c>
      <c r="J2156" t="s">
        <v>31</v>
      </c>
      <c r="K2156">
        <f t="shared" si="132"/>
        <v>1992</v>
      </c>
      <c r="L2156" t="s">
        <v>11</v>
      </c>
      <c r="M2156" t="s">
        <v>6</v>
      </c>
      <c r="N2156" t="str">
        <f t="shared" si="133"/>
        <v>R1011</v>
      </c>
      <c r="O2156" t="str">
        <f t="shared" si="134"/>
        <v>9-Oct-1992</v>
      </c>
      <c r="P2156" s="10">
        <v>33886</v>
      </c>
      <c r="Q2156" s="13">
        <v>36572.800000000003</v>
      </c>
      <c r="R2156" s="10">
        <v>45085</v>
      </c>
      <c r="S2156" t="str">
        <f t="shared" si="135"/>
        <v>30</v>
      </c>
    </row>
    <row r="2157" spans="1:19" x14ac:dyDescent="0.3">
      <c r="A2157" t="s">
        <v>2181</v>
      </c>
      <c r="B2157">
        <v>1961</v>
      </c>
      <c r="C2157" t="s">
        <v>5</v>
      </c>
      <c r="D2157">
        <v>29</v>
      </c>
      <c r="E2157">
        <v>4</v>
      </c>
      <c r="F2157">
        <v>36580.28</v>
      </c>
      <c r="G2157" t="s">
        <v>6</v>
      </c>
      <c r="H2157" t="s">
        <v>6</v>
      </c>
      <c r="I2157" t="s">
        <v>8</v>
      </c>
      <c r="J2157" t="s">
        <v>5</v>
      </c>
      <c r="K2157">
        <f t="shared" si="132"/>
        <v>1961</v>
      </c>
      <c r="L2157" t="s">
        <v>6</v>
      </c>
      <c r="M2157" t="s">
        <v>6</v>
      </c>
      <c r="N2157" t="str">
        <f t="shared" si="133"/>
        <v>R1013</v>
      </c>
      <c r="O2157" t="str">
        <f t="shared" si="134"/>
        <v>29-Jul-1961</v>
      </c>
      <c r="P2157" s="10">
        <v>22491</v>
      </c>
      <c r="Q2157" s="13">
        <v>36580.28</v>
      </c>
      <c r="R2157" s="10">
        <v>45085</v>
      </c>
      <c r="S2157" t="str">
        <f t="shared" si="135"/>
        <v>61</v>
      </c>
    </row>
    <row r="2158" spans="1:19" x14ac:dyDescent="0.3">
      <c r="A2158" t="s">
        <v>2182</v>
      </c>
      <c r="B2158">
        <v>1970</v>
      </c>
      <c r="C2158" t="s">
        <v>5</v>
      </c>
      <c r="D2158">
        <v>14</v>
      </c>
      <c r="E2158">
        <v>0</v>
      </c>
      <c r="F2158">
        <v>36786.370000000003</v>
      </c>
      <c r="G2158" t="s">
        <v>11</v>
      </c>
      <c r="H2158" t="s">
        <v>11</v>
      </c>
      <c r="I2158" t="s">
        <v>36</v>
      </c>
      <c r="J2158" t="s">
        <v>5</v>
      </c>
      <c r="K2158">
        <f t="shared" si="132"/>
        <v>1970</v>
      </c>
      <c r="L2158" t="s">
        <v>11</v>
      </c>
      <c r="M2158" t="s">
        <v>11</v>
      </c>
      <c r="N2158" t="str">
        <f t="shared" si="133"/>
        <v>R1011</v>
      </c>
      <c r="O2158" t="str">
        <f t="shared" si="134"/>
        <v>14-Jul-1970</v>
      </c>
      <c r="P2158" s="10">
        <v>25763</v>
      </c>
      <c r="Q2158" s="13">
        <v>36786.370000000003</v>
      </c>
      <c r="R2158" s="10">
        <v>45085</v>
      </c>
      <c r="S2158" t="str">
        <f t="shared" si="135"/>
        <v>52</v>
      </c>
    </row>
    <row r="2159" spans="1:19" x14ac:dyDescent="0.3">
      <c r="A2159" t="s">
        <v>2183</v>
      </c>
      <c r="B2159">
        <v>1965</v>
      </c>
      <c r="C2159" t="s">
        <v>25</v>
      </c>
      <c r="D2159">
        <v>28</v>
      </c>
      <c r="E2159">
        <v>0</v>
      </c>
      <c r="F2159">
        <v>36795.29</v>
      </c>
      <c r="G2159" t="s">
        <v>6</v>
      </c>
      <c r="H2159" t="s">
        <v>11</v>
      </c>
      <c r="I2159" t="s">
        <v>36</v>
      </c>
      <c r="J2159" t="s">
        <v>25</v>
      </c>
      <c r="K2159">
        <f t="shared" si="132"/>
        <v>1965</v>
      </c>
      <c r="L2159" t="s">
        <v>6</v>
      </c>
      <c r="M2159" t="s">
        <v>11</v>
      </c>
      <c r="N2159" t="str">
        <f t="shared" si="133"/>
        <v>R1011</v>
      </c>
      <c r="O2159" t="str">
        <f t="shared" si="134"/>
        <v>28-Dec-1965</v>
      </c>
      <c r="P2159" s="10">
        <v>24104</v>
      </c>
      <c r="Q2159" s="13">
        <v>36795.29</v>
      </c>
      <c r="R2159" s="10">
        <v>45085</v>
      </c>
      <c r="S2159" t="str">
        <f t="shared" si="135"/>
        <v>57</v>
      </c>
    </row>
    <row r="2160" spans="1:19" x14ac:dyDescent="0.3">
      <c r="B2160">
        <v>1992</v>
      </c>
      <c r="C2160" t="s">
        <v>31</v>
      </c>
      <c r="D2160">
        <v>6</v>
      </c>
      <c r="E2160">
        <v>0</v>
      </c>
      <c r="F2160">
        <v>36837.47</v>
      </c>
      <c r="G2160" t="s">
        <v>11</v>
      </c>
      <c r="H2160" t="s">
        <v>6</v>
      </c>
      <c r="I2160" t="s">
        <v>36</v>
      </c>
      <c r="J2160" t="s">
        <v>31</v>
      </c>
      <c r="K2160">
        <f t="shared" si="132"/>
        <v>1992</v>
      </c>
      <c r="L2160" t="s">
        <v>11</v>
      </c>
      <c r="M2160" t="s">
        <v>6</v>
      </c>
      <c r="N2160" t="str">
        <f t="shared" si="133"/>
        <v>R1011</v>
      </c>
      <c r="O2160" t="str">
        <f t="shared" si="134"/>
        <v>6-Oct-1992</v>
      </c>
      <c r="P2160" s="10">
        <v>33883</v>
      </c>
      <c r="Q2160" s="13">
        <v>36837.47</v>
      </c>
      <c r="R2160" s="10">
        <v>45085</v>
      </c>
      <c r="S2160" t="str">
        <f t="shared" si="135"/>
        <v>30</v>
      </c>
    </row>
    <row r="2161" spans="1:19" x14ac:dyDescent="0.3">
      <c r="A2161" t="s">
        <v>2184</v>
      </c>
      <c r="B2161">
        <v>1992</v>
      </c>
      <c r="C2161" t="s">
        <v>5</v>
      </c>
      <c r="D2161">
        <v>4</v>
      </c>
      <c r="E2161">
        <v>0</v>
      </c>
      <c r="F2161">
        <v>36837.47</v>
      </c>
      <c r="G2161" t="s">
        <v>6</v>
      </c>
      <c r="H2161" t="s">
        <v>7</v>
      </c>
      <c r="I2161" t="s">
        <v>36</v>
      </c>
      <c r="J2161" t="s">
        <v>5</v>
      </c>
      <c r="K2161">
        <f t="shared" si="132"/>
        <v>1992</v>
      </c>
      <c r="L2161" t="s">
        <v>6</v>
      </c>
      <c r="M2161" t="s">
        <v>7</v>
      </c>
      <c r="N2161" t="str">
        <f t="shared" si="133"/>
        <v>R1011</v>
      </c>
      <c r="O2161" t="str">
        <f t="shared" si="134"/>
        <v>4-Jul-1992</v>
      </c>
      <c r="P2161" s="10">
        <v>33789</v>
      </c>
      <c r="Q2161" s="13">
        <v>36837.47</v>
      </c>
      <c r="R2161" s="10">
        <v>45085</v>
      </c>
      <c r="S2161" t="str">
        <f t="shared" si="135"/>
        <v>30</v>
      </c>
    </row>
    <row r="2162" spans="1:19" x14ac:dyDescent="0.3">
      <c r="A2162" t="s">
        <v>2185</v>
      </c>
      <c r="B2162">
        <v>1972</v>
      </c>
      <c r="C2162" t="s">
        <v>25</v>
      </c>
      <c r="D2162">
        <v>5</v>
      </c>
      <c r="E2162">
        <v>0</v>
      </c>
      <c r="F2162">
        <v>36889.99</v>
      </c>
      <c r="G2162" t="s">
        <v>11</v>
      </c>
      <c r="H2162" t="s">
        <v>7</v>
      </c>
      <c r="I2162" t="s">
        <v>36</v>
      </c>
      <c r="J2162" t="s">
        <v>25</v>
      </c>
      <c r="K2162">
        <f t="shared" si="132"/>
        <v>1972</v>
      </c>
      <c r="L2162" t="s">
        <v>11</v>
      </c>
      <c r="M2162" t="s">
        <v>7</v>
      </c>
      <c r="N2162" t="str">
        <f t="shared" si="133"/>
        <v>R1011</v>
      </c>
      <c r="O2162" t="str">
        <f t="shared" si="134"/>
        <v>5-Dec-1972</v>
      </c>
      <c r="P2162" s="10">
        <v>26638</v>
      </c>
      <c r="Q2162" s="13">
        <v>36889.99</v>
      </c>
      <c r="R2162" s="10">
        <v>45085</v>
      </c>
      <c r="S2162" t="str">
        <f t="shared" si="135"/>
        <v>50</v>
      </c>
    </row>
    <row r="2163" spans="1:19" x14ac:dyDescent="0.3">
      <c r="A2163" t="s">
        <v>2186</v>
      </c>
      <c r="B2163">
        <v>2003</v>
      </c>
      <c r="C2163" t="s">
        <v>13</v>
      </c>
      <c r="D2163">
        <v>21</v>
      </c>
      <c r="E2163">
        <v>0</v>
      </c>
      <c r="F2163">
        <v>36898.730000000003</v>
      </c>
      <c r="G2163" t="s">
        <v>6</v>
      </c>
      <c r="H2163" t="s">
        <v>11</v>
      </c>
      <c r="I2163" t="s">
        <v>18</v>
      </c>
      <c r="J2163" t="s">
        <v>13</v>
      </c>
      <c r="K2163">
        <f t="shared" si="132"/>
        <v>2003</v>
      </c>
      <c r="L2163" t="s">
        <v>6</v>
      </c>
      <c r="M2163" t="s">
        <v>11</v>
      </c>
      <c r="N2163" t="str">
        <f t="shared" si="133"/>
        <v>R1012</v>
      </c>
      <c r="O2163" t="str">
        <f t="shared" si="134"/>
        <v>21-Jun-2003</v>
      </c>
      <c r="P2163" s="10">
        <v>37793</v>
      </c>
      <c r="Q2163" s="13">
        <v>36898.730000000003</v>
      </c>
      <c r="R2163" s="10">
        <v>45085</v>
      </c>
      <c r="S2163" t="str">
        <f t="shared" si="135"/>
        <v>19</v>
      </c>
    </row>
    <row r="2164" spans="1:19" x14ac:dyDescent="0.3">
      <c r="A2164" t="s">
        <v>2187</v>
      </c>
      <c r="B2164">
        <v>1963</v>
      </c>
      <c r="C2164" t="s">
        <v>5</v>
      </c>
      <c r="D2164">
        <v>24</v>
      </c>
      <c r="E2164">
        <v>2</v>
      </c>
      <c r="F2164">
        <v>36910.61</v>
      </c>
      <c r="G2164" t="s">
        <v>6</v>
      </c>
      <c r="H2164" t="s">
        <v>6</v>
      </c>
      <c r="I2164" t="s">
        <v>36</v>
      </c>
      <c r="J2164" t="s">
        <v>5</v>
      </c>
      <c r="K2164">
        <f t="shared" si="132"/>
        <v>1963</v>
      </c>
      <c r="L2164" t="s">
        <v>6</v>
      </c>
      <c r="M2164" t="s">
        <v>6</v>
      </c>
      <c r="N2164" t="str">
        <f t="shared" si="133"/>
        <v>R1011</v>
      </c>
      <c r="O2164" t="str">
        <f t="shared" si="134"/>
        <v>24-Jul-1963</v>
      </c>
      <c r="P2164" s="10">
        <v>23216</v>
      </c>
      <c r="Q2164" s="13">
        <v>36910.61</v>
      </c>
      <c r="R2164" s="10">
        <v>45085</v>
      </c>
      <c r="S2164" t="str">
        <f t="shared" si="135"/>
        <v>59</v>
      </c>
    </row>
    <row r="2165" spans="1:19" x14ac:dyDescent="0.3">
      <c r="A2165" t="s">
        <v>2188</v>
      </c>
      <c r="B2165">
        <v>1991</v>
      </c>
      <c r="C2165" t="s">
        <v>13</v>
      </c>
      <c r="D2165">
        <v>10</v>
      </c>
      <c r="E2165">
        <v>3</v>
      </c>
      <c r="F2165">
        <v>36911.99</v>
      </c>
      <c r="G2165" t="s">
        <v>6</v>
      </c>
      <c r="H2165" t="s">
        <v>6</v>
      </c>
      <c r="I2165" t="s">
        <v>36</v>
      </c>
      <c r="J2165" t="s">
        <v>13</v>
      </c>
      <c r="K2165">
        <f t="shared" si="132"/>
        <v>1991</v>
      </c>
      <c r="L2165" t="s">
        <v>6</v>
      </c>
      <c r="M2165" t="s">
        <v>6</v>
      </c>
      <c r="N2165" t="str">
        <f t="shared" si="133"/>
        <v>R1011</v>
      </c>
      <c r="O2165" t="str">
        <f t="shared" si="134"/>
        <v>10-Jun-1991</v>
      </c>
      <c r="P2165" s="10">
        <v>33399</v>
      </c>
      <c r="Q2165" s="13">
        <v>36911.99</v>
      </c>
      <c r="R2165" s="10">
        <v>45085</v>
      </c>
      <c r="S2165" t="str">
        <f t="shared" si="135"/>
        <v>31</v>
      </c>
    </row>
    <row r="2166" spans="1:19" x14ac:dyDescent="0.3">
      <c r="A2166" t="s">
        <v>2189</v>
      </c>
      <c r="B2166">
        <v>1968</v>
      </c>
      <c r="C2166" t="s">
        <v>31</v>
      </c>
      <c r="D2166">
        <v>22</v>
      </c>
      <c r="E2166">
        <v>0</v>
      </c>
      <c r="F2166">
        <v>36922.61</v>
      </c>
      <c r="G2166" t="s">
        <v>6</v>
      </c>
      <c r="H2166" t="s">
        <v>11</v>
      </c>
      <c r="I2166" t="s">
        <v>36</v>
      </c>
      <c r="J2166" t="s">
        <v>31</v>
      </c>
      <c r="K2166">
        <f t="shared" si="132"/>
        <v>1968</v>
      </c>
      <c r="L2166" t="s">
        <v>6</v>
      </c>
      <c r="M2166" t="s">
        <v>11</v>
      </c>
      <c r="N2166" t="str">
        <f t="shared" si="133"/>
        <v>R1011</v>
      </c>
      <c r="O2166" t="str">
        <f t="shared" si="134"/>
        <v>22-Oct-1968</v>
      </c>
      <c r="P2166" s="10">
        <v>25133</v>
      </c>
      <c r="Q2166" s="13">
        <v>36922.61</v>
      </c>
      <c r="R2166" s="10">
        <v>45085</v>
      </c>
      <c r="S2166" t="str">
        <f t="shared" si="135"/>
        <v>54</v>
      </c>
    </row>
    <row r="2167" spans="1:19" x14ac:dyDescent="0.3">
      <c r="A2167" t="s">
        <v>2190</v>
      </c>
      <c r="B2167">
        <v>1977</v>
      </c>
      <c r="C2167" t="s">
        <v>29</v>
      </c>
      <c r="D2167">
        <v>13</v>
      </c>
      <c r="E2167">
        <v>2</v>
      </c>
      <c r="F2167">
        <v>36935.64</v>
      </c>
      <c r="G2167" t="s">
        <v>6</v>
      </c>
      <c r="H2167" t="s">
        <v>11</v>
      </c>
      <c r="I2167" t="s">
        <v>36</v>
      </c>
      <c r="J2167" t="s">
        <v>29</v>
      </c>
      <c r="K2167">
        <f t="shared" si="132"/>
        <v>1977</v>
      </c>
      <c r="L2167" t="s">
        <v>6</v>
      </c>
      <c r="M2167" t="s">
        <v>11</v>
      </c>
      <c r="N2167" t="str">
        <f t="shared" si="133"/>
        <v>R1011</v>
      </c>
      <c r="O2167" t="str">
        <f t="shared" si="134"/>
        <v>13-Aug-1977</v>
      </c>
      <c r="P2167" s="10">
        <v>28350</v>
      </c>
      <c r="Q2167" s="13">
        <v>36935.64</v>
      </c>
      <c r="R2167" s="10">
        <v>45085</v>
      </c>
      <c r="S2167" t="str">
        <f t="shared" si="135"/>
        <v>45</v>
      </c>
    </row>
    <row r="2168" spans="1:19" x14ac:dyDescent="0.3">
      <c r="A2168" t="s">
        <v>2191</v>
      </c>
      <c r="B2168">
        <v>1992</v>
      </c>
      <c r="C2168" t="s">
        <v>29</v>
      </c>
      <c r="D2168">
        <v>25</v>
      </c>
      <c r="E2168">
        <v>0</v>
      </c>
      <c r="F2168">
        <v>36950.26</v>
      </c>
      <c r="G2168" t="s">
        <v>11</v>
      </c>
      <c r="H2168" t="s">
        <v>11</v>
      </c>
      <c r="I2168" t="s">
        <v>8</v>
      </c>
      <c r="J2168" t="s">
        <v>29</v>
      </c>
      <c r="K2168">
        <f t="shared" si="132"/>
        <v>1992</v>
      </c>
      <c r="L2168" t="s">
        <v>11</v>
      </c>
      <c r="M2168" t="s">
        <v>11</v>
      </c>
      <c r="N2168" t="str">
        <f t="shared" si="133"/>
        <v>R1013</v>
      </c>
      <c r="O2168" t="str">
        <f t="shared" si="134"/>
        <v>25-Aug-1992</v>
      </c>
      <c r="P2168" s="10">
        <v>33841</v>
      </c>
      <c r="Q2168" s="13">
        <v>36950.26</v>
      </c>
      <c r="R2168" s="10">
        <v>45085</v>
      </c>
      <c r="S2168" t="str">
        <f t="shared" si="135"/>
        <v>30</v>
      </c>
    </row>
    <row r="2169" spans="1:19" x14ac:dyDescent="0.3">
      <c r="A2169" t="s">
        <v>2192</v>
      </c>
      <c r="B2169">
        <v>1992</v>
      </c>
      <c r="C2169" t="s">
        <v>15</v>
      </c>
      <c r="D2169">
        <v>13</v>
      </c>
      <c r="E2169">
        <v>0</v>
      </c>
      <c r="F2169">
        <v>36976.449999999997</v>
      </c>
      <c r="G2169" t="s">
        <v>6</v>
      </c>
      <c r="H2169" t="s">
        <v>7</v>
      </c>
      <c r="I2169" t="s">
        <v>36</v>
      </c>
      <c r="J2169" t="s">
        <v>15</v>
      </c>
      <c r="K2169">
        <f t="shared" si="132"/>
        <v>1992</v>
      </c>
      <c r="L2169" t="s">
        <v>6</v>
      </c>
      <c r="M2169" t="s">
        <v>7</v>
      </c>
      <c r="N2169" t="str">
        <f t="shared" si="133"/>
        <v>R1011</v>
      </c>
      <c r="O2169" t="str">
        <f t="shared" si="134"/>
        <v>13-Sep-1992</v>
      </c>
      <c r="P2169" s="10">
        <v>33860</v>
      </c>
      <c r="Q2169" s="13">
        <v>36976.449999999997</v>
      </c>
      <c r="R2169" s="10">
        <v>45085</v>
      </c>
      <c r="S2169" t="str">
        <f t="shared" si="135"/>
        <v>30</v>
      </c>
    </row>
    <row r="2170" spans="1:19" x14ac:dyDescent="0.3">
      <c r="A2170" t="s">
        <v>2193</v>
      </c>
      <c r="B2170">
        <v>1991</v>
      </c>
      <c r="C2170" t="s">
        <v>10</v>
      </c>
      <c r="D2170">
        <v>1</v>
      </c>
      <c r="E2170">
        <v>3</v>
      </c>
      <c r="F2170">
        <v>37040.879999999997</v>
      </c>
      <c r="G2170" t="s">
        <v>6</v>
      </c>
      <c r="H2170" t="s">
        <v>6</v>
      </c>
      <c r="I2170" t="s">
        <v>36</v>
      </c>
      <c r="J2170" t="s">
        <v>10</v>
      </c>
      <c r="K2170">
        <f t="shared" si="132"/>
        <v>1991</v>
      </c>
      <c r="L2170" t="s">
        <v>6</v>
      </c>
      <c r="M2170" t="s">
        <v>6</v>
      </c>
      <c r="N2170" t="str">
        <f t="shared" si="133"/>
        <v>R1011</v>
      </c>
      <c r="O2170" t="str">
        <f t="shared" si="134"/>
        <v>1-Nov-1991</v>
      </c>
      <c r="P2170" s="10">
        <v>33543</v>
      </c>
      <c r="Q2170" s="13">
        <v>37040.879999999997</v>
      </c>
      <c r="R2170" s="10">
        <v>45085</v>
      </c>
      <c r="S2170" t="str">
        <f t="shared" si="135"/>
        <v>31</v>
      </c>
    </row>
    <row r="2171" spans="1:19" x14ac:dyDescent="0.3">
      <c r="A2171" t="s">
        <v>2194</v>
      </c>
      <c r="B2171">
        <v>1988</v>
      </c>
      <c r="C2171" t="s">
        <v>25</v>
      </c>
      <c r="D2171">
        <v>17</v>
      </c>
      <c r="E2171">
        <v>3</v>
      </c>
      <c r="F2171">
        <v>37076.370000000003</v>
      </c>
      <c r="G2171" t="s">
        <v>6</v>
      </c>
      <c r="H2171" t="s">
        <v>11</v>
      </c>
      <c r="I2171" t="s">
        <v>36</v>
      </c>
      <c r="J2171" t="s">
        <v>25</v>
      </c>
      <c r="K2171">
        <f t="shared" si="132"/>
        <v>1988</v>
      </c>
      <c r="L2171" t="s">
        <v>6</v>
      </c>
      <c r="M2171" t="s">
        <v>11</v>
      </c>
      <c r="N2171" t="str">
        <f t="shared" si="133"/>
        <v>R1011</v>
      </c>
      <c r="O2171" t="str">
        <f t="shared" si="134"/>
        <v>17-Dec-1988</v>
      </c>
      <c r="P2171" s="10">
        <v>32494</v>
      </c>
      <c r="Q2171" s="13">
        <v>37076.370000000003</v>
      </c>
      <c r="R2171" s="10">
        <v>45085</v>
      </c>
      <c r="S2171" t="str">
        <f t="shared" si="135"/>
        <v>34</v>
      </c>
    </row>
    <row r="2172" spans="1:19" x14ac:dyDescent="0.3">
      <c r="A2172" t="s">
        <v>2195</v>
      </c>
      <c r="B2172">
        <v>1989</v>
      </c>
      <c r="C2172" t="s">
        <v>13</v>
      </c>
      <c r="D2172">
        <v>10</v>
      </c>
      <c r="E2172">
        <v>0</v>
      </c>
      <c r="F2172">
        <v>37079.370000000003</v>
      </c>
      <c r="G2172" t="s">
        <v>6</v>
      </c>
      <c r="H2172" t="s">
        <v>7</v>
      </c>
      <c r="I2172" t="s">
        <v>36</v>
      </c>
      <c r="J2172" t="s">
        <v>13</v>
      </c>
      <c r="K2172">
        <f t="shared" si="132"/>
        <v>1989</v>
      </c>
      <c r="L2172" t="s">
        <v>6</v>
      </c>
      <c r="M2172" t="s">
        <v>7</v>
      </c>
      <c r="N2172" t="str">
        <f t="shared" si="133"/>
        <v>R1011</v>
      </c>
      <c r="O2172" t="str">
        <f t="shared" si="134"/>
        <v>10-Jun-1989</v>
      </c>
      <c r="P2172" s="10">
        <v>32669</v>
      </c>
      <c r="Q2172" s="13">
        <v>37079.370000000003</v>
      </c>
      <c r="R2172" s="10">
        <v>45085</v>
      </c>
      <c r="S2172" t="str">
        <f t="shared" si="135"/>
        <v>33</v>
      </c>
    </row>
    <row r="2173" spans="1:19" x14ac:dyDescent="0.3">
      <c r="A2173" t="s">
        <v>2196</v>
      </c>
      <c r="B2173">
        <v>1995</v>
      </c>
      <c r="C2173" t="s">
        <v>31</v>
      </c>
      <c r="D2173">
        <v>30</v>
      </c>
      <c r="E2173">
        <v>0</v>
      </c>
      <c r="F2173">
        <v>37133.9</v>
      </c>
      <c r="G2173" t="s">
        <v>6</v>
      </c>
      <c r="H2173" t="s">
        <v>6</v>
      </c>
      <c r="I2173" t="s">
        <v>8</v>
      </c>
      <c r="J2173" t="s">
        <v>31</v>
      </c>
      <c r="K2173">
        <f t="shared" si="132"/>
        <v>1995</v>
      </c>
      <c r="L2173" t="s">
        <v>6</v>
      </c>
      <c r="M2173" t="s">
        <v>6</v>
      </c>
      <c r="N2173" t="str">
        <f t="shared" si="133"/>
        <v>R1013</v>
      </c>
      <c r="O2173" t="str">
        <f t="shared" si="134"/>
        <v>30-Oct-1995</v>
      </c>
      <c r="P2173" s="10">
        <v>35002</v>
      </c>
      <c r="Q2173" s="13">
        <v>37133.9</v>
      </c>
      <c r="R2173" s="10">
        <v>45085</v>
      </c>
      <c r="S2173" t="str">
        <f t="shared" si="135"/>
        <v>27</v>
      </c>
    </row>
    <row r="2174" spans="1:19" x14ac:dyDescent="0.3">
      <c r="A2174" t="s">
        <v>2197</v>
      </c>
      <c r="B2174">
        <v>2000</v>
      </c>
      <c r="C2174" t="s">
        <v>15</v>
      </c>
      <c r="D2174">
        <v>5</v>
      </c>
      <c r="E2174">
        <v>1</v>
      </c>
      <c r="F2174">
        <v>37165.160000000003</v>
      </c>
      <c r="G2174" t="s">
        <v>11</v>
      </c>
      <c r="H2174" t="s">
        <v>7</v>
      </c>
      <c r="J2174" t="s">
        <v>15</v>
      </c>
      <c r="K2174">
        <f t="shared" si="132"/>
        <v>2000</v>
      </c>
      <c r="L2174" t="s">
        <v>11</v>
      </c>
      <c r="M2174" t="s">
        <v>7</v>
      </c>
      <c r="N2174" s="7" t="str">
        <f t="shared" si="133"/>
        <v>Unknown</v>
      </c>
      <c r="O2174" t="str">
        <f t="shared" si="134"/>
        <v>5-Sep-2000</v>
      </c>
      <c r="P2174" s="10">
        <v>36774</v>
      </c>
      <c r="Q2174" s="13">
        <v>37165.160000000003</v>
      </c>
      <c r="R2174" s="10">
        <v>45085</v>
      </c>
      <c r="S2174" t="str">
        <f t="shared" si="135"/>
        <v>22</v>
      </c>
    </row>
    <row r="2175" spans="1:19" x14ac:dyDescent="0.3">
      <c r="A2175" t="s">
        <v>2198</v>
      </c>
      <c r="B2175">
        <v>1990</v>
      </c>
      <c r="C2175" t="s">
        <v>31</v>
      </c>
      <c r="D2175">
        <v>17</v>
      </c>
      <c r="E2175">
        <v>3</v>
      </c>
      <c r="F2175">
        <v>37251.22</v>
      </c>
      <c r="G2175" t="s">
        <v>6</v>
      </c>
      <c r="H2175" t="s">
        <v>6</v>
      </c>
      <c r="I2175" t="s">
        <v>36</v>
      </c>
      <c r="J2175" t="s">
        <v>31</v>
      </c>
      <c r="K2175">
        <f t="shared" si="132"/>
        <v>1990</v>
      </c>
      <c r="L2175" t="s">
        <v>6</v>
      </c>
      <c r="M2175" t="s">
        <v>6</v>
      </c>
      <c r="N2175" t="str">
        <f t="shared" si="133"/>
        <v>R1011</v>
      </c>
      <c r="O2175" t="str">
        <f t="shared" si="134"/>
        <v>17-Oct-1990</v>
      </c>
      <c r="P2175" s="10">
        <v>33163</v>
      </c>
      <c r="Q2175" s="13">
        <v>37251.22</v>
      </c>
      <c r="R2175" s="10">
        <v>45085</v>
      </c>
      <c r="S2175" t="str">
        <f t="shared" si="135"/>
        <v>32</v>
      </c>
    </row>
    <row r="2176" spans="1:19" x14ac:dyDescent="0.3">
      <c r="A2176" t="s">
        <v>2199</v>
      </c>
      <c r="B2176">
        <v>1985</v>
      </c>
      <c r="C2176" t="s">
        <v>10</v>
      </c>
      <c r="D2176">
        <v>17</v>
      </c>
      <c r="E2176">
        <v>0</v>
      </c>
      <c r="F2176">
        <v>37270.15</v>
      </c>
      <c r="G2176" t="s">
        <v>6</v>
      </c>
      <c r="H2176" t="s">
        <v>11</v>
      </c>
      <c r="I2176" t="s">
        <v>241</v>
      </c>
      <c r="J2176" t="s">
        <v>10</v>
      </c>
      <c r="K2176">
        <f t="shared" si="132"/>
        <v>1985</v>
      </c>
      <c r="L2176" t="s">
        <v>6</v>
      </c>
      <c r="M2176" t="s">
        <v>11</v>
      </c>
      <c r="N2176" t="str">
        <f t="shared" si="133"/>
        <v>R1024</v>
      </c>
      <c r="O2176" t="str">
        <f t="shared" si="134"/>
        <v>17-Nov-1985</v>
      </c>
      <c r="P2176" s="10">
        <v>31368</v>
      </c>
      <c r="Q2176" s="13">
        <v>37270.15</v>
      </c>
      <c r="R2176" s="10">
        <v>45085</v>
      </c>
      <c r="S2176" t="str">
        <f t="shared" si="135"/>
        <v>37</v>
      </c>
    </row>
    <row r="2177" spans="1:19" x14ac:dyDescent="0.3">
      <c r="A2177" t="s">
        <v>2200</v>
      </c>
      <c r="B2177">
        <v>1975</v>
      </c>
      <c r="C2177" t="s">
        <v>10</v>
      </c>
      <c r="D2177">
        <v>9</v>
      </c>
      <c r="E2177">
        <v>1</v>
      </c>
      <c r="F2177">
        <v>37272.339999999997</v>
      </c>
      <c r="G2177" t="s">
        <v>6</v>
      </c>
      <c r="H2177" t="s">
        <v>7</v>
      </c>
      <c r="I2177" t="s">
        <v>36</v>
      </c>
      <c r="J2177" t="s">
        <v>10</v>
      </c>
      <c r="K2177">
        <f t="shared" si="132"/>
        <v>1975</v>
      </c>
      <c r="L2177" t="s">
        <v>6</v>
      </c>
      <c r="M2177" t="s">
        <v>7</v>
      </c>
      <c r="N2177" t="str">
        <f t="shared" si="133"/>
        <v>R1011</v>
      </c>
      <c r="O2177" t="str">
        <f t="shared" si="134"/>
        <v>9-Nov-1975</v>
      </c>
      <c r="P2177" s="10">
        <v>27707</v>
      </c>
      <c r="Q2177" s="13">
        <v>37272.339999999997</v>
      </c>
      <c r="R2177" s="10">
        <v>45085</v>
      </c>
      <c r="S2177" t="str">
        <f t="shared" si="135"/>
        <v>47</v>
      </c>
    </row>
    <row r="2178" spans="1:19" x14ac:dyDescent="0.3">
      <c r="A2178" t="s">
        <v>2201</v>
      </c>
      <c r="B2178">
        <v>1969</v>
      </c>
      <c r="C2178" t="s">
        <v>31</v>
      </c>
      <c r="D2178">
        <v>30</v>
      </c>
      <c r="E2178">
        <v>0</v>
      </c>
      <c r="F2178">
        <v>37277.269999999997</v>
      </c>
      <c r="G2178" t="s">
        <v>11</v>
      </c>
      <c r="H2178" t="s">
        <v>7</v>
      </c>
      <c r="I2178" t="s">
        <v>36</v>
      </c>
      <c r="J2178" t="s">
        <v>31</v>
      </c>
      <c r="K2178">
        <f t="shared" si="132"/>
        <v>1969</v>
      </c>
      <c r="L2178" t="s">
        <v>11</v>
      </c>
      <c r="M2178" t="s">
        <v>7</v>
      </c>
      <c r="N2178" t="str">
        <f t="shared" si="133"/>
        <v>R1011</v>
      </c>
      <c r="O2178" t="str">
        <f t="shared" si="134"/>
        <v>30-Oct-1969</v>
      </c>
      <c r="P2178" s="10">
        <v>25506</v>
      </c>
      <c r="Q2178" s="13">
        <v>37277.269999999997</v>
      </c>
      <c r="R2178" s="10">
        <v>45085</v>
      </c>
      <c r="S2178" t="str">
        <f t="shared" si="135"/>
        <v>53</v>
      </c>
    </row>
    <row r="2179" spans="1:19" x14ac:dyDescent="0.3">
      <c r="A2179" t="s">
        <v>2202</v>
      </c>
      <c r="B2179">
        <v>1979</v>
      </c>
      <c r="C2179" t="s">
        <v>29</v>
      </c>
      <c r="D2179">
        <v>3</v>
      </c>
      <c r="E2179">
        <v>2</v>
      </c>
      <c r="F2179">
        <v>37425.94</v>
      </c>
      <c r="G2179" t="s">
        <v>6</v>
      </c>
      <c r="H2179" t="s">
        <v>11</v>
      </c>
      <c r="I2179" t="s">
        <v>36</v>
      </c>
      <c r="J2179" t="s">
        <v>29</v>
      </c>
      <c r="K2179">
        <f t="shared" ref="K2179:K2242" si="136">INT(IF(ISBLANK(B2179),AVERAGE($B$2:$B$2344),B2179))</f>
        <v>1979</v>
      </c>
      <c r="L2179" t="s">
        <v>6</v>
      </c>
      <c r="M2179" t="s">
        <v>11</v>
      </c>
      <c r="N2179" t="str">
        <f t="shared" ref="N2179:N2242" si="137">IF(ISBLANK(I2179),"Unknown",I2179)</f>
        <v>R1011</v>
      </c>
      <c r="O2179" t="str">
        <f t="shared" ref="O2179:O2242" si="138">CONCATENATE(D2179,"-",J2179,"-",K2179)</f>
        <v>3-Aug-1979</v>
      </c>
      <c r="P2179" s="10">
        <v>29070</v>
      </c>
      <c r="Q2179" s="13">
        <v>37425.94</v>
      </c>
      <c r="R2179" s="10">
        <v>45085</v>
      </c>
      <c r="S2179" t="str">
        <f t="shared" ref="S2179:S2242" si="139">TEXT($R$2-P2179,"Y")</f>
        <v>43</v>
      </c>
    </row>
    <row r="2180" spans="1:19" x14ac:dyDescent="0.3">
      <c r="A2180" t="s">
        <v>2203</v>
      </c>
      <c r="B2180">
        <v>2002</v>
      </c>
      <c r="C2180" t="s">
        <v>15</v>
      </c>
      <c r="D2180">
        <v>27</v>
      </c>
      <c r="E2180">
        <v>3</v>
      </c>
      <c r="F2180">
        <v>37465.339999999997</v>
      </c>
      <c r="G2180" t="s">
        <v>11</v>
      </c>
      <c r="H2180" t="s">
        <v>6</v>
      </c>
      <c r="I2180" t="s">
        <v>18</v>
      </c>
      <c r="J2180" t="s">
        <v>15</v>
      </c>
      <c r="K2180">
        <f t="shared" si="136"/>
        <v>2002</v>
      </c>
      <c r="L2180" t="s">
        <v>11</v>
      </c>
      <c r="M2180" t="s">
        <v>6</v>
      </c>
      <c r="N2180" t="str">
        <f t="shared" si="137"/>
        <v>R1012</v>
      </c>
      <c r="O2180" t="str">
        <f t="shared" si="138"/>
        <v>27-Sep-2002</v>
      </c>
      <c r="P2180" s="10">
        <v>37526</v>
      </c>
      <c r="Q2180" s="13">
        <v>37465.339999999997</v>
      </c>
      <c r="R2180" s="10">
        <v>45085</v>
      </c>
      <c r="S2180" t="str">
        <f t="shared" si="139"/>
        <v>20</v>
      </c>
    </row>
    <row r="2181" spans="1:19" x14ac:dyDescent="0.3">
      <c r="A2181" t="s">
        <v>2204</v>
      </c>
      <c r="B2181">
        <v>2000</v>
      </c>
      <c r="C2181" t="s">
        <v>31</v>
      </c>
      <c r="D2181">
        <v>12</v>
      </c>
      <c r="E2181">
        <v>2</v>
      </c>
      <c r="F2181">
        <v>37484.449999999997</v>
      </c>
      <c r="G2181" t="s">
        <v>11</v>
      </c>
      <c r="H2181" t="s">
        <v>11</v>
      </c>
      <c r="I2181" t="s">
        <v>8</v>
      </c>
      <c r="J2181" t="s">
        <v>31</v>
      </c>
      <c r="K2181">
        <f t="shared" si="136"/>
        <v>2000</v>
      </c>
      <c r="L2181" t="s">
        <v>11</v>
      </c>
      <c r="M2181" t="s">
        <v>11</v>
      </c>
      <c r="N2181" t="str">
        <f t="shared" si="137"/>
        <v>R1013</v>
      </c>
      <c r="O2181" t="str">
        <f t="shared" si="138"/>
        <v>12-Oct-2000</v>
      </c>
      <c r="P2181" s="10">
        <v>36811</v>
      </c>
      <c r="Q2181" s="13">
        <v>37484.449999999997</v>
      </c>
      <c r="R2181" s="10">
        <v>45085</v>
      </c>
      <c r="S2181" t="str">
        <f t="shared" si="139"/>
        <v>22</v>
      </c>
    </row>
    <row r="2182" spans="1:19" x14ac:dyDescent="0.3">
      <c r="A2182" t="s">
        <v>2205</v>
      </c>
      <c r="B2182">
        <v>1990</v>
      </c>
      <c r="C2182" t="s">
        <v>10</v>
      </c>
      <c r="D2182">
        <v>16</v>
      </c>
      <c r="E2182">
        <v>1</v>
      </c>
      <c r="F2182">
        <v>37607.53</v>
      </c>
      <c r="G2182" t="s">
        <v>11</v>
      </c>
      <c r="H2182" t="s">
        <v>6</v>
      </c>
      <c r="I2182" t="s">
        <v>160</v>
      </c>
      <c r="J2182" t="s">
        <v>10</v>
      </c>
      <c r="K2182">
        <f t="shared" si="136"/>
        <v>1990</v>
      </c>
      <c r="L2182" t="s">
        <v>11</v>
      </c>
      <c r="M2182" t="s">
        <v>6</v>
      </c>
      <c r="N2182" t="str">
        <f t="shared" si="137"/>
        <v>R1019</v>
      </c>
      <c r="O2182" t="str">
        <f t="shared" si="138"/>
        <v>16-Nov-1990</v>
      </c>
      <c r="P2182" s="10">
        <v>33193</v>
      </c>
      <c r="Q2182" s="13">
        <v>37607.53</v>
      </c>
      <c r="R2182" s="10">
        <v>45085</v>
      </c>
      <c r="S2182" t="str">
        <f t="shared" si="139"/>
        <v>32</v>
      </c>
    </row>
    <row r="2183" spans="1:19" x14ac:dyDescent="0.3">
      <c r="A2183" t="s">
        <v>2206</v>
      </c>
      <c r="B2183">
        <v>1982</v>
      </c>
      <c r="C2183" t="s">
        <v>13</v>
      </c>
      <c r="D2183">
        <v>20</v>
      </c>
      <c r="E2183">
        <v>3</v>
      </c>
      <c r="F2183">
        <v>37650.74</v>
      </c>
      <c r="G2183" t="s">
        <v>6</v>
      </c>
      <c r="H2183" t="s">
        <v>6</v>
      </c>
      <c r="I2183" t="s">
        <v>18</v>
      </c>
      <c r="J2183" t="s">
        <v>13</v>
      </c>
      <c r="K2183">
        <f t="shared" si="136"/>
        <v>1982</v>
      </c>
      <c r="L2183" t="s">
        <v>6</v>
      </c>
      <c r="M2183" t="s">
        <v>6</v>
      </c>
      <c r="N2183" t="str">
        <f t="shared" si="137"/>
        <v>R1012</v>
      </c>
      <c r="O2183" t="str">
        <f t="shared" si="138"/>
        <v>20-Jun-1982</v>
      </c>
      <c r="P2183" s="10">
        <v>30122</v>
      </c>
      <c r="Q2183" s="13">
        <v>37650.74</v>
      </c>
      <c r="R2183" s="10">
        <v>45085</v>
      </c>
      <c r="S2183" t="str">
        <f t="shared" si="139"/>
        <v>40</v>
      </c>
    </row>
    <row r="2184" spans="1:19" x14ac:dyDescent="0.3">
      <c r="A2184" t="s">
        <v>2207</v>
      </c>
      <c r="B2184">
        <v>1970</v>
      </c>
      <c r="C2184" t="s">
        <v>31</v>
      </c>
      <c r="D2184">
        <v>28</v>
      </c>
      <c r="E2184">
        <v>0</v>
      </c>
      <c r="F2184">
        <v>37675.06</v>
      </c>
      <c r="G2184" t="s">
        <v>6</v>
      </c>
      <c r="H2184" t="s">
        <v>7</v>
      </c>
      <c r="I2184" t="s">
        <v>36</v>
      </c>
      <c r="J2184" t="s">
        <v>31</v>
      </c>
      <c r="K2184">
        <f t="shared" si="136"/>
        <v>1970</v>
      </c>
      <c r="L2184" t="s">
        <v>6</v>
      </c>
      <c r="M2184" t="s">
        <v>7</v>
      </c>
      <c r="N2184" t="str">
        <f t="shared" si="137"/>
        <v>R1011</v>
      </c>
      <c r="O2184" t="str">
        <f t="shared" si="138"/>
        <v>28-Oct-1970</v>
      </c>
      <c r="P2184" s="10">
        <v>25869</v>
      </c>
      <c r="Q2184" s="13">
        <v>37675.06</v>
      </c>
      <c r="R2184" s="10">
        <v>45085</v>
      </c>
      <c r="S2184" t="str">
        <f t="shared" si="139"/>
        <v>52</v>
      </c>
    </row>
    <row r="2185" spans="1:19" x14ac:dyDescent="0.3">
      <c r="A2185" t="s">
        <v>2208</v>
      </c>
      <c r="B2185">
        <v>1988</v>
      </c>
      <c r="C2185" t="s">
        <v>31</v>
      </c>
      <c r="D2185">
        <v>10</v>
      </c>
      <c r="E2185">
        <v>1</v>
      </c>
      <c r="F2185">
        <v>37701.879999999997</v>
      </c>
      <c r="G2185" t="s">
        <v>6</v>
      </c>
      <c r="H2185" t="s">
        <v>7</v>
      </c>
      <c r="I2185" t="s">
        <v>243</v>
      </c>
      <c r="J2185" t="s">
        <v>31</v>
      </c>
      <c r="K2185">
        <f t="shared" si="136"/>
        <v>1988</v>
      </c>
      <c r="L2185" t="s">
        <v>6</v>
      </c>
      <c r="M2185" t="s">
        <v>7</v>
      </c>
      <c r="N2185" t="str">
        <f t="shared" si="137"/>
        <v>R1023</v>
      </c>
      <c r="O2185" t="str">
        <f t="shared" si="138"/>
        <v>10-Oct-1988</v>
      </c>
      <c r="P2185" s="10">
        <v>32426</v>
      </c>
      <c r="Q2185" s="13">
        <v>37701.879999999997</v>
      </c>
      <c r="R2185" s="10">
        <v>45085</v>
      </c>
      <c r="S2185" t="str">
        <f t="shared" si="139"/>
        <v>34</v>
      </c>
    </row>
    <row r="2186" spans="1:19" x14ac:dyDescent="0.3">
      <c r="A2186" t="s">
        <v>2209</v>
      </c>
      <c r="B2186">
        <v>1976</v>
      </c>
      <c r="C2186" t="s">
        <v>15</v>
      </c>
      <c r="D2186">
        <v>18</v>
      </c>
      <c r="E2186">
        <v>2</v>
      </c>
      <c r="F2186">
        <v>37735.199999999997</v>
      </c>
      <c r="G2186" t="s">
        <v>6</v>
      </c>
      <c r="H2186" t="s">
        <v>6</v>
      </c>
      <c r="I2186" t="s">
        <v>36</v>
      </c>
      <c r="J2186" t="s">
        <v>15</v>
      </c>
      <c r="K2186">
        <f t="shared" si="136"/>
        <v>1976</v>
      </c>
      <c r="L2186" t="s">
        <v>6</v>
      </c>
      <c r="M2186" t="s">
        <v>6</v>
      </c>
      <c r="N2186" t="str">
        <f t="shared" si="137"/>
        <v>R1011</v>
      </c>
      <c r="O2186" t="str">
        <f t="shared" si="138"/>
        <v>18-Sep-1976</v>
      </c>
      <c r="P2186" s="10">
        <v>28021</v>
      </c>
      <c r="Q2186" s="13">
        <v>37735.199999999997</v>
      </c>
      <c r="R2186" s="10">
        <v>45085</v>
      </c>
      <c r="S2186" t="str">
        <f t="shared" si="139"/>
        <v>46</v>
      </c>
    </row>
    <row r="2187" spans="1:19" x14ac:dyDescent="0.3">
      <c r="A2187" t="s">
        <v>2210</v>
      </c>
      <c r="B2187">
        <v>1986</v>
      </c>
      <c r="C2187" t="s">
        <v>29</v>
      </c>
      <c r="D2187">
        <v>15</v>
      </c>
      <c r="E2187">
        <v>0</v>
      </c>
      <c r="F2187">
        <v>37742.58</v>
      </c>
      <c r="G2187" t="s">
        <v>11</v>
      </c>
      <c r="H2187" t="s">
        <v>11</v>
      </c>
      <c r="I2187" t="s">
        <v>8</v>
      </c>
      <c r="J2187" t="s">
        <v>29</v>
      </c>
      <c r="K2187">
        <f t="shared" si="136"/>
        <v>1986</v>
      </c>
      <c r="L2187" t="s">
        <v>11</v>
      </c>
      <c r="M2187" t="s">
        <v>11</v>
      </c>
      <c r="N2187" t="str">
        <f t="shared" si="137"/>
        <v>R1013</v>
      </c>
      <c r="O2187" t="str">
        <f t="shared" si="138"/>
        <v>15-Aug-1986</v>
      </c>
      <c r="P2187" s="10">
        <v>31639</v>
      </c>
      <c r="Q2187" s="13">
        <v>37742.58</v>
      </c>
      <c r="R2187" s="10">
        <v>45085</v>
      </c>
      <c r="S2187" t="str">
        <f t="shared" si="139"/>
        <v>36</v>
      </c>
    </row>
    <row r="2188" spans="1:19" x14ac:dyDescent="0.3">
      <c r="A2188" t="s">
        <v>2211</v>
      </c>
      <c r="B2188">
        <v>1983</v>
      </c>
      <c r="C2188" t="s">
        <v>5</v>
      </c>
      <c r="D2188">
        <v>26</v>
      </c>
      <c r="E2188">
        <v>3</v>
      </c>
      <c r="F2188">
        <v>37800.980000000003</v>
      </c>
      <c r="G2188" t="s">
        <v>6</v>
      </c>
      <c r="H2188" t="s">
        <v>6</v>
      </c>
      <c r="I2188" t="s">
        <v>36</v>
      </c>
      <c r="J2188" t="s">
        <v>5</v>
      </c>
      <c r="K2188">
        <f t="shared" si="136"/>
        <v>1983</v>
      </c>
      <c r="L2188" t="s">
        <v>6</v>
      </c>
      <c r="M2188" t="s">
        <v>6</v>
      </c>
      <c r="N2188" t="str">
        <f t="shared" si="137"/>
        <v>R1011</v>
      </c>
      <c r="O2188" t="str">
        <f t="shared" si="138"/>
        <v>26-Jul-1983</v>
      </c>
      <c r="P2188" s="10">
        <v>30523</v>
      </c>
      <c r="Q2188" s="13">
        <v>37800.980000000003</v>
      </c>
      <c r="R2188" s="10">
        <v>45085</v>
      </c>
      <c r="S2188" t="str">
        <f t="shared" si="139"/>
        <v>39</v>
      </c>
    </row>
    <row r="2189" spans="1:19" x14ac:dyDescent="0.3">
      <c r="A2189" t="s">
        <v>2212</v>
      </c>
      <c r="B2189">
        <v>1979</v>
      </c>
      <c r="C2189" t="s">
        <v>15</v>
      </c>
      <c r="D2189">
        <v>9</v>
      </c>
      <c r="E2189">
        <v>0</v>
      </c>
      <c r="F2189">
        <v>37829.72</v>
      </c>
      <c r="G2189" t="s">
        <v>11</v>
      </c>
      <c r="H2189" t="s">
        <v>6</v>
      </c>
      <c r="I2189" t="s">
        <v>36</v>
      </c>
      <c r="J2189" t="s">
        <v>15</v>
      </c>
      <c r="K2189">
        <f t="shared" si="136"/>
        <v>1979</v>
      </c>
      <c r="L2189" t="s">
        <v>11</v>
      </c>
      <c r="M2189" t="s">
        <v>6</v>
      </c>
      <c r="N2189" t="str">
        <f t="shared" si="137"/>
        <v>R1011</v>
      </c>
      <c r="O2189" t="str">
        <f t="shared" si="138"/>
        <v>9-Sep-1979</v>
      </c>
      <c r="P2189" s="10">
        <v>29107</v>
      </c>
      <c r="Q2189" s="13">
        <v>37829.72</v>
      </c>
      <c r="R2189" s="10">
        <v>45085</v>
      </c>
      <c r="S2189" t="str">
        <f t="shared" si="139"/>
        <v>43</v>
      </c>
    </row>
    <row r="2190" spans="1:19" x14ac:dyDescent="0.3">
      <c r="A2190" t="s">
        <v>2213</v>
      </c>
      <c r="B2190">
        <v>1998</v>
      </c>
      <c r="C2190" t="s">
        <v>5</v>
      </c>
      <c r="D2190">
        <v>29</v>
      </c>
      <c r="E2190">
        <v>0</v>
      </c>
      <c r="F2190">
        <v>38126.25</v>
      </c>
      <c r="G2190" t="s">
        <v>11</v>
      </c>
      <c r="H2190" t="s">
        <v>7</v>
      </c>
      <c r="I2190" t="s">
        <v>8</v>
      </c>
      <c r="J2190" t="s">
        <v>5</v>
      </c>
      <c r="K2190">
        <f t="shared" si="136"/>
        <v>1998</v>
      </c>
      <c r="L2190" t="s">
        <v>11</v>
      </c>
      <c r="M2190" t="s">
        <v>7</v>
      </c>
      <c r="N2190" t="str">
        <f t="shared" si="137"/>
        <v>R1013</v>
      </c>
      <c r="O2190" t="str">
        <f t="shared" si="138"/>
        <v>29-Jul-1998</v>
      </c>
      <c r="P2190" s="10">
        <v>36005</v>
      </c>
      <c r="Q2190" s="13">
        <v>38126.25</v>
      </c>
      <c r="R2190" s="10">
        <v>45085</v>
      </c>
      <c r="S2190" t="str">
        <f t="shared" si="139"/>
        <v>24</v>
      </c>
    </row>
    <row r="2191" spans="1:19" x14ac:dyDescent="0.3">
      <c r="A2191" t="s">
        <v>2214</v>
      </c>
      <c r="B2191">
        <v>1972</v>
      </c>
      <c r="C2191" t="s">
        <v>10</v>
      </c>
      <c r="D2191">
        <v>19</v>
      </c>
      <c r="E2191">
        <v>0</v>
      </c>
      <c r="F2191">
        <v>38189.1</v>
      </c>
      <c r="G2191" t="s">
        <v>6</v>
      </c>
      <c r="H2191" t="s">
        <v>6</v>
      </c>
      <c r="I2191" t="s">
        <v>36</v>
      </c>
      <c r="J2191" t="s">
        <v>10</v>
      </c>
      <c r="K2191">
        <f t="shared" si="136"/>
        <v>1972</v>
      </c>
      <c r="L2191" t="s">
        <v>6</v>
      </c>
      <c r="M2191" t="s">
        <v>6</v>
      </c>
      <c r="N2191" t="str">
        <f t="shared" si="137"/>
        <v>R1011</v>
      </c>
      <c r="O2191" t="str">
        <f t="shared" si="138"/>
        <v>19-Nov-1972</v>
      </c>
      <c r="P2191" s="10">
        <v>26622</v>
      </c>
      <c r="Q2191" s="13">
        <v>38189.1</v>
      </c>
      <c r="R2191" s="10">
        <v>45085</v>
      </c>
      <c r="S2191" t="str">
        <f t="shared" si="139"/>
        <v>50</v>
      </c>
    </row>
    <row r="2192" spans="1:19" x14ac:dyDescent="0.3">
      <c r="A2192" t="s">
        <v>2215</v>
      </c>
      <c r="B2192">
        <v>1989</v>
      </c>
      <c r="C2192" t="s">
        <v>15</v>
      </c>
      <c r="D2192">
        <v>8</v>
      </c>
      <c r="E2192">
        <v>3</v>
      </c>
      <c r="F2192">
        <v>38237.339999999997</v>
      </c>
      <c r="G2192" t="s">
        <v>6</v>
      </c>
      <c r="H2192" t="s">
        <v>7</v>
      </c>
      <c r="I2192" t="s">
        <v>36</v>
      </c>
      <c r="J2192" t="s">
        <v>15</v>
      </c>
      <c r="K2192">
        <f t="shared" si="136"/>
        <v>1989</v>
      </c>
      <c r="L2192" t="s">
        <v>6</v>
      </c>
      <c r="M2192" t="s">
        <v>7</v>
      </c>
      <c r="N2192" t="str">
        <f t="shared" si="137"/>
        <v>R1011</v>
      </c>
      <c r="O2192" t="str">
        <f t="shared" si="138"/>
        <v>8-Sep-1989</v>
      </c>
      <c r="P2192" s="10">
        <v>32759</v>
      </c>
      <c r="Q2192" s="13">
        <v>38237.339999999997</v>
      </c>
      <c r="R2192" s="10">
        <v>45085</v>
      </c>
      <c r="S2192" t="str">
        <f t="shared" si="139"/>
        <v>33</v>
      </c>
    </row>
    <row r="2193" spans="1:19" x14ac:dyDescent="0.3">
      <c r="A2193" t="s">
        <v>2216</v>
      </c>
      <c r="B2193">
        <v>1964</v>
      </c>
      <c r="C2193" t="s">
        <v>13</v>
      </c>
      <c r="D2193">
        <v>16</v>
      </c>
      <c r="E2193">
        <v>0</v>
      </c>
      <c r="F2193">
        <v>38241.74</v>
      </c>
      <c r="G2193" t="s">
        <v>6</v>
      </c>
      <c r="H2193" t="s">
        <v>7</v>
      </c>
      <c r="I2193" t="s">
        <v>36</v>
      </c>
      <c r="J2193" t="s">
        <v>13</v>
      </c>
      <c r="K2193">
        <f t="shared" si="136"/>
        <v>1964</v>
      </c>
      <c r="L2193" t="s">
        <v>6</v>
      </c>
      <c r="M2193" t="s">
        <v>7</v>
      </c>
      <c r="N2193" t="str">
        <f t="shared" si="137"/>
        <v>R1011</v>
      </c>
      <c r="O2193" t="str">
        <f t="shared" si="138"/>
        <v>16-Jun-1964</v>
      </c>
      <c r="P2193" s="10">
        <v>23544</v>
      </c>
      <c r="Q2193" s="13">
        <v>38241.74</v>
      </c>
      <c r="R2193" s="10">
        <v>45085</v>
      </c>
      <c r="S2193" t="str">
        <f t="shared" si="139"/>
        <v>58</v>
      </c>
    </row>
    <row r="2194" spans="1:19" x14ac:dyDescent="0.3">
      <c r="A2194" t="s">
        <v>2217</v>
      </c>
      <c r="B2194">
        <v>1980</v>
      </c>
      <c r="C2194" t="s">
        <v>29</v>
      </c>
      <c r="D2194">
        <v>16</v>
      </c>
      <c r="E2194">
        <v>1</v>
      </c>
      <c r="F2194">
        <v>38245.589999999997</v>
      </c>
      <c r="G2194" t="s">
        <v>11</v>
      </c>
      <c r="H2194" t="s">
        <v>6</v>
      </c>
      <c r="I2194" t="s">
        <v>8</v>
      </c>
      <c r="J2194" t="s">
        <v>29</v>
      </c>
      <c r="K2194">
        <f t="shared" si="136"/>
        <v>1980</v>
      </c>
      <c r="L2194" t="s">
        <v>11</v>
      </c>
      <c r="M2194" t="s">
        <v>6</v>
      </c>
      <c r="N2194" t="str">
        <f t="shared" si="137"/>
        <v>R1013</v>
      </c>
      <c r="O2194" t="str">
        <f t="shared" si="138"/>
        <v>16-Aug-1980</v>
      </c>
      <c r="P2194" s="10">
        <v>29449</v>
      </c>
      <c r="Q2194" s="13">
        <v>38245.589999999997</v>
      </c>
      <c r="R2194" s="10">
        <v>45085</v>
      </c>
      <c r="S2194" t="str">
        <f t="shared" si="139"/>
        <v>42</v>
      </c>
    </row>
    <row r="2195" spans="1:19" x14ac:dyDescent="0.3">
      <c r="A2195" t="s">
        <v>2218</v>
      </c>
      <c r="B2195">
        <v>1989</v>
      </c>
      <c r="C2195" t="s">
        <v>31</v>
      </c>
      <c r="D2195">
        <v>30</v>
      </c>
      <c r="E2195">
        <v>1</v>
      </c>
      <c r="F2195">
        <v>38282.75</v>
      </c>
      <c r="G2195" t="s">
        <v>11</v>
      </c>
      <c r="H2195" t="s">
        <v>6</v>
      </c>
      <c r="I2195" t="s">
        <v>8</v>
      </c>
      <c r="J2195" t="s">
        <v>31</v>
      </c>
      <c r="K2195">
        <f t="shared" si="136"/>
        <v>1989</v>
      </c>
      <c r="L2195" t="s">
        <v>11</v>
      </c>
      <c r="M2195" t="s">
        <v>6</v>
      </c>
      <c r="N2195" t="str">
        <f t="shared" si="137"/>
        <v>R1013</v>
      </c>
      <c r="O2195" t="str">
        <f t="shared" si="138"/>
        <v>30-Oct-1989</v>
      </c>
      <c r="P2195" s="10">
        <v>32811</v>
      </c>
      <c r="Q2195" s="13">
        <v>38282.75</v>
      </c>
      <c r="R2195" s="10">
        <v>45085</v>
      </c>
      <c r="S2195" t="str">
        <f t="shared" si="139"/>
        <v>33</v>
      </c>
    </row>
    <row r="2196" spans="1:19" x14ac:dyDescent="0.3">
      <c r="A2196" t="s">
        <v>2219</v>
      </c>
      <c r="B2196">
        <v>1980</v>
      </c>
      <c r="C2196" t="s">
        <v>13</v>
      </c>
      <c r="D2196">
        <v>12</v>
      </c>
      <c r="E2196">
        <v>2</v>
      </c>
      <c r="F2196">
        <v>38313.129999999997</v>
      </c>
      <c r="G2196" t="s">
        <v>11</v>
      </c>
      <c r="H2196" t="s">
        <v>7</v>
      </c>
      <c r="I2196" t="s">
        <v>36</v>
      </c>
      <c r="J2196" t="s">
        <v>13</v>
      </c>
      <c r="K2196">
        <f t="shared" si="136"/>
        <v>1980</v>
      </c>
      <c r="L2196" t="s">
        <v>11</v>
      </c>
      <c r="M2196" t="s">
        <v>7</v>
      </c>
      <c r="N2196" t="str">
        <f t="shared" si="137"/>
        <v>R1011</v>
      </c>
      <c r="O2196" t="str">
        <f t="shared" si="138"/>
        <v>12-Jun-1980</v>
      </c>
      <c r="P2196" s="10">
        <v>29384</v>
      </c>
      <c r="Q2196" s="13">
        <v>38313.129999999997</v>
      </c>
      <c r="R2196" s="10">
        <v>45085</v>
      </c>
      <c r="S2196" t="str">
        <f t="shared" si="139"/>
        <v>42</v>
      </c>
    </row>
    <row r="2197" spans="1:19" x14ac:dyDescent="0.3">
      <c r="A2197" t="s">
        <v>2220</v>
      </c>
      <c r="B2197">
        <v>2002</v>
      </c>
      <c r="C2197" t="s">
        <v>15</v>
      </c>
      <c r="D2197">
        <v>17</v>
      </c>
      <c r="E2197">
        <v>2</v>
      </c>
      <c r="F2197">
        <v>38344.57</v>
      </c>
      <c r="G2197" t="s">
        <v>11</v>
      </c>
      <c r="H2197" t="s">
        <v>7</v>
      </c>
      <c r="I2197" t="s">
        <v>36</v>
      </c>
      <c r="J2197" t="s">
        <v>15</v>
      </c>
      <c r="K2197">
        <f t="shared" si="136"/>
        <v>2002</v>
      </c>
      <c r="L2197" t="s">
        <v>11</v>
      </c>
      <c r="M2197" t="s">
        <v>7</v>
      </c>
      <c r="N2197" t="str">
        <f t="shared" si="137"/>
        <v>R1011</v>
      </c>
      <c r="O2197" t="str">
        <f t="shared" si="138"/>
        <v>17-Sep-2002</v>
      </c>
      <c r="P2197" s="10">
        <v>37516</v>
      </c>
      <c r="Q2197" s="13">
        <v>38344.57</v>
      </c>
      <c r="R2197" s="10">
        <v>45085</v>
      </c>
      <c r="S2197" t="str">
        <f t="shared" si="139"/>
        <v>20</v>
      </c>
    </row>
    <row r="2198" spans="1:19" x14ac:dyDescent="0.3">
      <c r="A2198" t="s">
        <v>2221</v>
      </c>
      <c r="B2198">
        <v>1970</v>
      </c>
      <c r="C2198" t="s">
        <v>29</v>
      </c>
      <c r="D2198">
        <v>22</v>
      </c>
      <c r="E2198">
        <v>0</v>
      </c>
      <c r="F2198">
        <v>38389.79</v>
      </c>
      <c r="G2198" t="s">
        <v>6</v>
      </c>
      <c r="H2198" t="s">
        <v>7</v>
      </c>
      <c r="I2198" t="s">
        <v>36</v>
      </c>
      <c r="J2198" t="s">
        <v>29</v>
      </c>
      <c r="K2198">
        <f t="shared" si="136"/>
        <v>1970</v>
      </c>
      <c r="L2198" t="s">
        <v>6</v>
      </c>
      <c r="M2198" t="s">
        <v>7</v>
      </c>
      <c r="N2198" t="str">
        <f t="shared" si="137"/>
        <v>R1011</v>
      </c>
      <c r="O2198" t="str">
        <f t="shared" si="138"/>
        <v>22-Aug-1970</v>
      </c>
      <c r="P2198" s="10">
        <v>25802</v>
      </c>
      <c r="Q2198" s="13">
        <v>38389.79</v>
      </c>
      <c r="R2198" s="10">
        <v>45085</v>
      </c>
      <c r="S2198" t="str">
        <f t="shared" si="139"/>
        <v>52</v>
      </c>
    </row>
    <row r="2199" spans="1:19" x14ac:dyDescent="0.3">
      <c r="A2199" t="s">
        <v>2222</v>
      </c>
      <c r="B2199">
        <v>1971</v>
      </c>
      <c r="C2199" t="s">
        <v>25</v>
      </c>
      <c r="D2199">
        <v>23</v>
      </c>
      <c r="E2199">
        <v>0</v>
      </c>
      <c r="F2199">
        <v>38405.26</v>
      </c>
      <c r="G2199" t="s">
        <v>6</v>
      </c>
      <c r="H2199" t="s">
        <v>11</v>
      </c>
      <c r="I2199" t="s">
        <v>36</v>
      </c>
      <c r="J2199" t="s">
        <v>25</v>
      </c>
      <c r="K2199">
        <f t="shared" si="136"/>
        <v>1971</v>
      </c>
      <c r="L2199" t="s">
        <v>6</v>
      </c>
      <c r="M2199" t="s">
        <v>11</v>
      </c>
      <c r="N2199" t="str">
        <f t="shared" si="137"/>
        <v>R1011</v>
      </c>
      <c r="O2199" t="str">
        <f t="shared" si="138"/>
        <v>23-Dec-1971</v>
      </c>
      <c r="P2199" s="10">
        <v>26290</v>
      </c>
      <c r="Q2199" s="13">
        <v>38405.26</v>
      </c>
      <c r="R2199" s="10">
        <v>45085</v>
      </c>
      <c r="S2199" t="str">
        <f t="shared" si="139"/>
        <v>51</v>
      </c>
    </row>
    <row r="2200" spans="1:19" x14ac:dyDescent="0.3">
      <c r="A2200" t="s">
        <v>2223</v>
      </c>
      <c r="B2200">
        <v>1986</v>
      </c>
      <c r="C2200" t="s">
        <v>13</v>
      </c>
      <c r="D2200">
        <v>21</v>
      </c>
      <c r="E2200">
        <v>2</v>
      </c>
      <c r="F2200">
        <v>38415.47</v>
      </c>
      <c r="G2200" t="s">
        <v>11</v>
      </c>
      <c r="H2200" t="s">
        <v>6</v>
      </c>
      <c r="I2200" t="s">
        <v>36</v>
      </c>
      <c r="J2200" t="s">
        <v>13</v>
      </c>
      <c r="K2200">
        <f t="shared" si="136"/>
        <v>1986</v>
      </c>
      <c r="L2200" t="s">
        <v>11</v>
      </c>
      <c r="M2200" t="s">
        <v>6</v>
      </c>
      <c r="N2200" t="str">
        <f t="shared" si="137"/>
        <v>R1011</v>
      </c>
      <c r="O2200" t="str">
        <f t="shared" si="138"/>
        <v>21-Jun-1986</v>
      </c>
      <c r="P2200" s="10">
        <v>31584</v>
      </c>
      <c r="Q2200" s="13">
        <v>38415.47</v>
      </c>
      <c r="R2200" s="10">
        <v>45085</v>
      </c>
      <c r="S2200" t="str">
        <f t="shared" si="139"/>
        <v>36</v>
      </c>
    </row>
    <row r="2201" spans="1:19" x14ac:dyDescent="0.3">
      <c r="A2201" t="s">
        <v>2224</v>
      </c>
      <c r="B2201">
        <v>1999</v>
      </c>
      <c r="C2201" t="s">
        <v>10</v>
      </c>
      <c r="D2201">
        <v>12</v>
      </c>
      <c r="E2201">
        <v>2</v>
      </c>
      <c r="F2201">
        <v>38511.629999999997</v>
      </c>
      <c r="G2201" t="s">
        <v>6</v>
      </c>
      <c r="H2201" t="s">
        <v>6</v>
      </c>
      <c r="I2201" t="s">
        <v>241</v>
      </c>
      <c r="J2201" t="s">
        <v>10</v>
      </c>
      <c r="K2201">
        <f t="shared" si="136"/>
        <v>1999</v>
      </c>
      <c r="L2201" t="s">
        <v>6</v>
      </c>
      <c r="M2201" t="s">
        <v>6</v>
      </c>
      <c r="N2201" t="str">
        <f t="shared" si="137"/>
        <v>R1024</v>
      </c>
      <c r="O2201" t="str">
        <f t="shared" si="138"/>
        <v>12-Nov-1999</v>
      </c>
      <c r="P2201" s="10">
        <v>36476</v>
      </c>
      <c r="Q2201" s="13">
        <v>38511.629999999997</v>
      </c>
      <c r="R2201" s="10">
        <v>45085</v>
      </c>
      <c r="S2201" t="str">
        <f t="shared" si="139"/>
        <v>23</v>
      </c>
    </row>
    <row r="2202" spans="1:19" x14ac:dyDescent="0.3">
      <c r="A2202" t="s">
        <v>2225</v>
      </c>
      <c r="B2202">
        <v>1990</v>
      </c>
      <c r="C2202" t="s">
        <v>5</v>
      </c>
      <c r="D2202">
        <v>13</v>
      </c>
      <c r="E2202">
        <v>3</v>
      </c>
      <c r="F2202">
        <v>38652.089999999997</v>
      </c>
      <c r="G2202" t="s">
        <v>6</v>
      </c>
      <c r="H2202" t="s">
        <v>6</v>
      </c>
      <c r="I2202" t="s">
        <v>36</v>
      </c>
      <c r="J2202" t="s">
        <v>5</v>
      </c>
      <c r="K2202">
        <f t="shared" si="136"/>
        <v>1990</v>
      </c>
      <c r="L2202" t="s">
        <v>6</v>
      </c>
      <c r="M2202" t="s">
        <v>6</v>
      </c>
      <c r="N2202" t="str">
        <f t="shared" si="137"/>
        <v>R1011</v>
      </c>
      <c r="O2202" t="str">
        <f t="shared" si="138"/>
        <v>13-Jul-1990</v>
      </c>
      <c r="P2202" s="10">
        <v>33067</v>
      </c>
      <c r="Q2202" s="13">
        <v>38652.089999999997</v>
      </c>
      <c r="R2202" s="10">
        <v>45085</v>
      </c>
      <c r="S2202" t="str">
        <f t="shared" si="139"/>
        <v>32</v>
      </c>
    </row>
    <row r="2203" spans="1:19" x14ac:dyDescent="0.3">
      <c r="A2203" t="s">
        <v>2226</v>
      </c>
      <c r="B2203">
        <v>1986</v>
      </c>
      <c r="C2203" t="s">
        <v>5</v>
      </c>
      <c r="D2203">
        <v>20</v>
      </c>
      <c r="E2203">
        <v>1</v>
      </c>
      <c r="F2203">
        <v>38709.18</v>
      </c>
      <c r="G2203" t="s">
        <v>11</v>
      </c>
      <c r="H2203" t="s">
        <v>7</v>
      </c>
      <c r="I2203" t="s">
        <v>8</v>
      </c>
      <c r="J2203" t="s">
        <v>5</v>
      </c>
      <c r="K2203">
        <f t="shared" si="136"/>
        <v>1986</v>
      </c>
      <c r="L2203" t="s">
        <v>11</v>
      </c>
      <c r="M2203" t="s">
        <v>7</v>
      </c>
      <c r="N2203" t="str">
        <f t="shared" si="137"/>
        <v>R1013</v>
      </c>
      <c r="O2203" t="str">
        <f t="shared" si="138"/>
        <v>20-Jul-1986</v>
      </c>
      <c r="P2203" s="10">
        <v>31613</v>
      </c>
      <c r="Q2203" s="13">
        <v>38709.18</v>
      </c>
      <c r="R2203" s="10">
        <v>45085</v>
      </c>
      <c r="S2203" t="str">
        <f t="shared" si="139"/>
        <v>36</v>
      </c>
    </row>
    <row r="2204" spans="1:19" x14ac:dyDescent="0.3">
      <c r="B2204">
        <v>1991</v>
      </c>
      <c r="C2204" t="s">
        <v>10</v>
      </c>
      <c r="D2204">
        <v>22</v>
      </c>
      <c r="E2204">
        <v>2</v>
      </c>
      <c r="F2204">
        <v>38711</v>
      </c>
      <c r="G2204" t="s">
        <v>11</v>
      </c>
      <c r="H2204" t="s">
        <v>7</v>
      </c>
      <c r="I2204" t="s">
        <v>36</v>
      </c>
      <c r="J2204" t="s">
        <v>10</v>
      </c>
      <c r="K2204">
        <f t="shared" si="136"/>
        <v>1991</v>
      </c>
      <c r="L2204" t="s">
        <v>11</v>
      </c>
      <c r="M2204" t="s">
        <v>7</v>
      </c>
      <c r="N2204" t="str">
        <f t="shared" si="137"/>
        <v>R1011</v>
      </c>
      <c r="O2204" t="str">
        <f t="shared" si="138"/>
        <v>22-Nov-1991</v>
      </c>
      <c r="P2204" s="10">
        <v>33564</v>
      </c>
      <c r="Q2204" s="13">
        <v>38711</v>
      </c>
      <c r="R2204" s="10">
        <v>45085</v>
      </c>
      <c r="S2204" t="str">
        <f t="shared" si="139"/>
        <v>31</v>
      </c>
    </row>
    <row r="2205" spans="1:19" x14ac:dyDescent="0.3">
      <c r="A2205" t="s">
        <v>2227</v>
      </c>
      <c r="B2205">
        <v>1991</v>
      </c>
      <c r="C2205" t="s">
        <v>10</v>
      </c>
      <c r="D2205">
        <v>2</v>
      </c>
      <c r="E2205">
        <v>2</v>
      </c>
      <c r="F2205">
        <v>38711</v>
      </c>
      <c r="G2205" t="s">
        <v>6</v>
      </c>
      <c r="H2205" t="s">
        <v>6</v>
      </c>
      <c r="I2205" t="s">
        <v>36</v>
      </c>
      <c r="J2205" t="s">
        <v>10</v>
      </c>
      <c r="K2205">
        <f t="shared" si="136"/>
        <v>1991</v>
      </c>
      <c r="L2205" t="s">
        <v>6</v>
      </c>
      <c r="M2205" t="s">
        <v>6</v>
      </c>
      <c r="N2205" t="str">
        <f t="shared" si="137"/>
        <v>R1011</v>
      </c>
      <c r="O2205" t="str">
        <f t="shared" si="138"/>
        <v>2-Nov-1991</v>
      </c>
      <c r="P2205" s="10">
        <v>33544</v>
      </c>
      <c r="Q2205" s="13">
        <v>38711</v>
      </c>
      <c r="R2205" s="10">
        <v>45085</v>
      </c>
      <c r="S2205" t="str">
        <f t="shared" si="139"/>
        <v>31</v>
      </c>
    </row>
    <row r="2206" spans="1:19" x14ac:dyDescent="0.3">
      <c r="A2206" t="s">
        <v>2228</v>
      </c>
      <c r="B2206">
        <v>1976</v>
      </c>
      <c r="C2206" t="s">
        <v>13</v>
      </c>
      <c r="D2206">
        <v>15</v>
      </c>
      <c r="E2206">
        <v>2</v>
      </c>
      <c r="F2206">
        <v>38740.120000000003</v>
      </c>
      <c r="G2206" t="s">
        <v>6</v>
      </c>
      <c r="H2206" t="s">
        <v>6</v>
      </c>
      <c r="I2206" t="s">
        <v>18</v>
      </c>
      <c r="J2206" t="s">
        <v>13</v>
      </c>
      <c r="K2206">
        <f t="shared" si="136"/>
        <v>1976</v>
      </c>
      <c r="L2206" t="s">
        <v>6</v>
      </c>
      <c r="M2206" t="s">
        <v>6</v>
      </c>
      <c r="N2206" t="str">
        <f t="shared" si="137"/>
        <v>R1012</v>
      </c>
      <c r="O2206" t="str">
        <f t="shared" si="138"/>
        <v>15-Jun-1976</v>
      </c>
      <c r="P2206" s="10">
        <v>27926</v>
      </c>
      <c r="Q2206" s="13">
        <v>38740.120000000003</v>
      </c>
      <c r="R2206" s="10">
        <v>45085</v>
      </c>
      <c r="S2206" t="str">
        <f t="shared" si="139"/>
        <v>46</v>
      </c>
    </row>
    <row r="2207" spans="1:19" x14ac:dyDescent="0.3">
      <c r="A2207" t="s">
        <v>2229</v>
      </c>
      <c r="B2207">
        <v>1991</v>
      </c>
      <c r="C2207" t="s">
        <v>10</v>
      </c>
      <c r="D2207">
        <v>8</v>
      </c>
      <c r="E2207">
        <v>3</v>
      </c>
      <c r="F2207">
        <v>38746.36</v>
      </c>
      <c r="G2207" t="s">
        <v>11</v>
      </c>
      <c r="H2207" t="s">
        <v>6</v>
      </c>
      <c r="I2207" t="s">
        <v>18</v>
      </c>
      <c r="J2207" t="s">
        <v>10</v>
      </c>
      <c r="K2207">
        <f t="shared" si="136"/>
        <v>1991</v>
      </c>
      <c r="L2207" t="s">
        <v>11</v>
      </c>
      <c r="M2207" t="s">
        <v>6</v>
      </c>
      <c r="N2207" t="str">
        <f t="shared" si="137"/>
        <v>R1012</v>
      </c>
      <c r="O2207" t="str">
        <f t="shared" si="138"/>
        <v>8-Nov-1991</v>
      </c>
      <c r="P2207" s="10">
        <v>33550</v>
      </c>
      <c r="Q2207" s="13">
        <v>38746.36</v>
      </c>
      <c r="R2207" s="10">
        <v>45085</v>
      </c>
      <c r="S2207" t="str">
        <f t="shared" si="139"/>
        <v>31</v>
      </c>
    </row>
    <row r="2208" spans="1:19" x14ac:dyDescent="0.3">
      <c r="A2208" t="s">
        <v>2230</v>
      </c>
      <c r="B2208">
        <v>2004</v>
      </c>
      <c r="C2208" t="s">
        <v>25</v>
      </c>
      <c r="D2208">
        <v>5</v>
      </c>
      <c r="E2208">
        <v>0</v>
      </c>
      <c r="F2208">
        <v>38792.69</v>
      </c>
      <c r="G2208" t="s">
        <v>6</v>
      </c>
      <c r="H2208" t="s">
        <v>6</v>
      </c>
      <c r="I2208" t="s">
        <v>8</v>
      </c>
      <c r="J2208" t="s">
        <v>25</v>
      </c>
      <c r="K2208">
        <f t="shared" si="136"/>
        <v>2004</v>
      </c>
      <c r="L2208" t="s">
        <v>6</v>
      </c>
      <c r="M2208" t="s">
        <v>6</v>
      </c>
      <c r="N2208" t="str">
        <f t="shared" si="137"/>
        <v>R1013</v>
      </c>
      <c r="O2208" t="str">
        <f t="shared" si="138"/>
        <v>5-Dec-2004</v>
      </c>
      <c r="P2208" s="10">
        <v>38326</v>
      </c>
      <c r="Q2208" s="13">
        <v>38792.69</v>
      </c>
      <c r="R2208" s="10">
        <v>45085</v>
      </c>
      <c r="S2208" t="str">
        <f t="shared" si="139"/>
        <v>18</v>
      </c>
    </row>
    <row r="2209" spans="1:19" x14ac:dyDescent="0.3">
      <c r="A2209" t="s">
        <v>2231</v>
      </c>
      <c r="B2209">
        <v>1979</v>
      </c>
      <c r="C2209" t="s">
        <v>25</v>
      </c>
      <c r="D2209">
        <v>3</v>
      </c>
      <c r="E2209">
        <v>2</v>
      </c>
      <c r="F2209">
        <v>38836.980000000003</v>
      </c>
      <c r="G2209" t="s">
        <v>6</v>
      </c>
      <c r="H2209" t="s">
        <v>11</v>
      </c>
      <c r="I2209" t="s">
        <v>36</v>
      </c>
      <c r="J2209" t="s">
        <v>25</v>
      </c>
      <c r="K2209">
        <f t="shared" si="136"/>
        <v>1979</v>
      </c>
      <c r="L2209" t="s">
        <v>6</v>
      </c>
      <c r="M2209" t="s">
        <v>11</v>
      </c>
      <c r="N2209" t="str">
        <f t="shared" si="137"/>
        <v>R1011</v>
      </c>
      <c r="O2209" t="str">
        <f t="shared" si="138"/>
        <v>3-Dec-1979</v>
      </c>
      <c r="P2209" s="10">
        <v>29192</v>
      </c>
      <c r="Q2209" s="13">
        <v>38836.980000000003</v>
      </c>
      <c r="R2209" s="10">
        <v>45085</v>
      </c>
      <c r="S2209" t="str">
        <f t="shared" si="139"/>
        <v>43</v>
      </c>
    </row>
    <row r="2210" spans="1:19" x14ac:dyDescent="0.3">
      <c r="A2210" t="s">
        <v>2232</v>
      </c>
      <c r="B2210">
        <v>1964</v>
      </c>
      <c r="C2210" t="s">
        <v>13</v>
      </c>
      <c r="D2210">
        <v>6</v>
      </c>
      <c r="E2210">
        <v>0</v>
      </c>
      <c r="F2210">
        <v>38869.25</v>
      </c>
      <c r="G2210" t="s">
        <v>6</v>
      </c>
      <c r="H2210" t="s">
        <v>6</v>
      </c>
      <c r="I2210" t="s">
        <v>36</v>
      </c>
      <c r="J2210" t="s">
        <v>13</v>
      </c>
      <c r="K2210">
        <f t="shared" si="136"/>
        <v>1964</v>
      </c>
      <c r="L2210" t="s">
        <v>6</v>
      </c>
      <c r="M2210" t="s">
        <v>6</v>
      </c>
      <c r="N2210" t="str">
        <f t="shared" si="137"/>
        <v>R1011</v>
      </c>
      <c r="O2210" t="str">
        <f t="shared" si="138"/>
        <v>6-Jun-1964</v>
      </c>
      <c r="P2210" s="10">
        <v>23534</v>
      </c>
      <c r="Q2210" s="13">
        <v>38869.25</v>
      </c>
      <c r="R2210" s="10">
        <v>45085</v>
      </c>
      <c r="S2210" t="str">
        <f t="shared" si="139"/>
        <v>59</v>
      </c>
    </row>
    <row r="2211" spans="1:19" x14ac:dyDescent="0.3">
      <c r="A2211" t="s">
        <v>2233</v>
      </c>
      <c r="B2211">
        <v>1967</v>
      </c>
      <c r="C2211" t="s">
        <v>5</v>
      </c>
      <c r="D2211">
        <v>30</v>
      </c>
      <c r="E2211">
        <v>0</v>
      </c>
      <c r="F2211">
        <v>38893.360000000001</v>
      </c>
      <c r="G2211" t="s">
        <v>11</v>
      </c>
      <c r="H2211" t="s">
        <v>6</v>
      </c>
      <c r="I2211" t="s">
        <v>36</v>
      </c>
      <c r="J2211" t="s">
        <v>5</v>
      </c>
      <c r="K2211">
        <f t="shared" si="136"/>
        <v>1967</v>
      </c>
      <c r="L2211" t="s">
        <v>11</v>
      </c>
      <c r="M2211" t="s">
        <v>6</v>
      </c>
      <c r="N2211" t="str">
        <f t="shared" si="137"/>
        <v>R1011</v>
      </c>
      <c r="O2211" t="str">
        <f t="shared" si="138"/>
        <v>30-Jul-1967</v>
      </c>
      <c r="P2211" s="10">
        <v>24683</v>
      </c>
      <c r="Q2211" s="13">
        <v>38893.360000000001</v>
      </c>
      <c r="R2211" s="10">
        <v>45085</v>
      </c>
      <c r="S2211" t="str">
        <f t="shared" si="139"/>
        <v>55</v>
      </c>
    </row>
    <row r="2212" spans="1:19" x14ac:dyDescent="0.3">
      <c r="A2212" t="s">
        <v>2234</v>
      </c>
      <c r="B2212">
        <v>1987</v>
      </c>
      <c r="C2212" t="s">
        <v>13</v>
      </c>
      <c r="D2212">
        <v>16</v>
      </c>
      <c r="E2212">
        <v>3</v>
      </c>
      <c r="F2212">
        <v>38924.04</v>
      </c>
      <c r="G2212" t="s">
        <v>6</v>
      </c>
      <c r="H2212" t="s">
        <v>6</v>
      </c>
      <c r="I2212" t="s">
        <v>36</v>
      </c>
      <c r="J2212" t="s">
        <v>13</v>
      </c>
      <c r="K2212">
        <f t="shared" si="136"/>
        <v>1987</v>
      </c>
      <c r="L2212" t="s">
        <v>6</v>
      </c>
      <c r="M2212" t="s">
        <v>6</v>
      </c>
      <c r="N2212" t="str">
        <f t="shared" si="137"/>
        <v>R1011</v>
      </c>
      <c r="O2212" t="str">
        <f t="shared" si="138"/>
        <v>16-Jun-1987</v>
      </c>
      <c r="P2212" s="10">
        <v>31944</v>
      </c>
      <c r="Q2212" s="13">
        <v>38924.04</v>
      </c>
      <c r="R2212" s="10">
        <v>45085</v>
      </c>
      <c r="S2212" t="str">
        <f t="shared" si="139"/>
        <v>35</v>
      </c>
    </row>
    <row r="2213" spans="1:19" x14ac:dyDescent="0.3">
      <c r="A2213" t="s">
        <v>2235</v>
      </c>
      <c r="B2213">
        <v>1976</v>
      </c>
      <c r="C2213" t="s">
        <v>25</v>
      </c>
      <c r="D2213">
        <v>15</v>
      </c>
      <c r="E2213">
        <v>2</v>
      </c>
      <c r="F2213">
        <v>38932.559999999998</v>
      </c>
      <c r="G2213" t="s">
        <v>6</v>
      </c>
      <c r="H2213" t="s">
        <v>7</v>
      </c>
      <c r="I2213" t="s">
        <v>36</v>
      </c>
      <c r="J2213" t="s">
        <v>25</v>
      </c>
      <c r="K2213">
        <f t="shared" si="136"/>
        <v>1976</v>
      </c>
      <c r="L2213" t="s">
        <v>6</v>
      </c>
      <c r="M2213" t="s">
        <v>7</v>
      </c>
      <c r="N2213" t="str">
        <f t="shared" si="137"/>
        <v>R1011</v>
      </c>
      <c r="O2213" t="str">
        <f t="shared" si="138"/>
        <v>15-Dec-1976</v>
      </c>
      <c r="P2213" s="10">
        <v>28109</v>
      </c>
      <c r="Q2213" s="13">
        <v>38932.559999999998</v>
      </c>
      <c r="R2213" s="10">
        <v>45085</v>
      </c>
      <c r="S2213" t="str">
        <f t="shared" si="139"/>
        <v>46</v>
      </c>
    </row>
    <row r="2214" spans="1:19" x14ac:dyDescent="0.3">
      <c r="A2214" t="s">
        <v>2236</v>
      </c>
      <c r="B2214">
        <v>1980</v>
      </c>
      <c r="C2214" t="s">
        <v>15</v>
      </c>
      <c r="D2214">
        <v>24</v>
      </c>
      <c r="E2214">
        <v>2</v>
      </c>
      <c r="F2214">
        <v>38947.43</v>
      </c>
      <c r="G2214" t="s">
        <v>6</v>
      </c>
      <c r="H2214" t="s">
        <v>7</v>
      </c>
      <c r="I2214" t="s">
        <v>36</v>
      </c>
      <c r="J2214" t="s">
        <v>15</v>
      </c>
      <c r="K2214">
        <f t="shared" si="136"/>
        <v>1980</v>
      </c>
      <c r="L2214" t="s">
        <v>6</v>
      </c>
      <c r="M2214" t="s">
        <v>7</v>
      </c>
      <c r="N2214" t="str">
        <f t="shared" si="137"/>
        <v>R1011</v>
      </c>
      <c r="O2214" t="str">
        <f t="shared" si="138"/>
        <v>24-Sep-1980</v>
      </c>
      <c r="P2214" s="10">
        <v>29488</v>
      </c>
      <c r="Q2214" s="13">
        <v>38947.43</v>
      </c>
      <c r="R2214" s="10">
        <v>45085</v>
      </c>
      <c r="S2214" t="str">
        <f t="shared" si="139"/>
        <v>42</v>
      </c>
    </row>
    <row r="2215" spans="1:19" x14ac:dyDescent="0.3">
      <c r="A2215" t="s">
        <v>2237</v>
      </c>
      <c r="B2215">
        <v>1978</v>
      </c>
      <c r="C2215" t="s">
        <v>31</v>
      </c>
      <c r="D2215">
        <v>12</v>
      </c>
      <c r="E2215">
        <v>2</v>
      </c>
      <c r="F2215">
        <v>38998.550000000003</v>
      </c>
      <c r="G2215" t="s">
        <v>11</v>
      </c>
      <c r="H2215" t="s">
        <v>11</v>
      </c>
      <c r="I2215" t="s">
        <v>36</v>
      </c>
      <c r="J2215" t="s">
        <v>31</v>
      </c>
      <c r="K2215">
        <f t="shared" si="136"/>
        <v>1978</v>
      </c>
      <c r="L2215" t="s">
        <v>11</v>
      </c>
      <c r="M2215" t="s">
        <v>11</v>
      </c>
      <c r="N2215" t="str">
        <f t="shared" si="137"/>
        <v>R1011</v>
      </c>
      <c r="O2215" t="str">
        <f t="shared" si="138"/>
        <v>12-Oct-1978</v>
      </c>
      <c r="P2215" s="10">
        <v>28775</v>
      </c>
      <c r="Q2215" s="13">
        <v>38998.550000000003</v>
      </c>
      <c r="R2215" s="10">
        <v>45085</v>
      </c>
      <c r="S2215" t="str">
        <f t="shared" si="139"/>
        <v>44</v>
      </c>
    </row>
    <row r="2216" spans="1:19" x14ac:dyDescent="0.3">
      <c r="A2216" t="s">
        <v>2238</v>
      </c>
      <c r="B2216">
        <v>1985</v>
      </c>
      <c r="C2216" t="s">
        <v>15</v>
      </c>
      <c r="D2216">
        <v>20</v>
      </c>
      <c r="E2216">
        <v>1</v>
      </c>
      <c r="F2216">
        <v>39047.29</v>
      </c>
      <c r="G2216" t="s">
        <v>11</v>
      </c>
      <c r="H2216" t="s">
        <v>7</v>
      </c>
      <c r="I2216" t="s">
        <v>350</v>
      </c>
      <c r="J2216" t="s">
        <v>15</v>
      </c>
      <c r="K2216">
        <f t="shared" si="136"/>
        <v>1985</v>
      </c>
      <c r="L2216" t="s">
        <v>11</v>
      </c>
      <c r="M2216" t="s">
        <v>7</v>
      </c>
      <c r="N2216" t="str">
        <f t="shared" si="137"/>
        <v>R1017</v>
      </c>
      <c r="O2216" t="str">
        <f t="shared" si="138"/>
        <v>20-Sep-1985</v>
      </c>
      <c r="P2216" s="10">
        <v>31310</v>
      </c>
      <c r="Q2216" s="13">
        <v>39047.29</v>
      </c>
      <c r="R2216" s="10">
        <v>45085</v>
      </c>
      <c r="S2216" t="str">
        <f t="shared" si="139"/>
        <v>37</v>
      </c>
    </row>
    <row r="2217" spans="1:19" x14ac:dyDescent="0.3">
      <c r="A2217" t="s">
        <v>2239</v>
      </c>
      <c r="B2217">
        <v>1982</v>
      </c>
      <c r="C2217" t="s">
        <v>29</v>
      </c>
      <c r="D2217">
        <v>4</v>
      </c>
      <c r="E2217">
        <v>1</v>
      </c>
      <c r="F2217">
        <v>39125.33</v>
      </c>
      <c r="G2217" t="s">
        <v>11</v>
      </c>
      <c r="H2217" t="s">
        <v>11</v>
      </c>
      <c r="I2217" t="s">
        <v>162</v>
      </c>
      <c r="J2217" t="s">
        <v>29</v>
      </c>
      <c r="K2217">
        <f t="shared" si="136"/>
        <v>1982</v>
      </c>
      <c r="L2217" t="s">
        <v>11</v>
      </c>
      <c r="M2217" t="s">
        <v>11</v>
      </c>
      <c r="N2217" t="str">
        <f t="shared" si="137"/>
        <v>R1016</v>
      </c>
      <c r="O2217" t="str">
        <f t="shared" si="138"/>
        <v>4-Aug-1982</v>
      </c>
      <c r="P2217" s="10">
        <v>30167</v>
      </c>
      <c r="Q2217" s="13">
        <v>39125.33</v>
      </c>
      <c r="R2217" s="10">
        <v>45085</v>
      </c>
      <c r="S2217" t="str">
        <f t="shared" si="139"/>
        <v>40</v>
      </c>
    </row>
    <row r="2218" spans="1:19" x14ac:dyDescent="0.3">
      <c r="A2218" t="s">
        <v>2240</v>
      </c>
      <c r="B2218">
        <v>1962</v>
      </c>
      <c r="C2218" t="s">
        <v>5</v>
      </c>
      <c r="D2218">
        <v>7</v>
      </c>
      <c r="E2218">
        <v>0</v>
      </c>
      <c r="F2218">
        <v>39221.120000000003</v>
      </c>
      <c r="G2218" t="s">
        <v>6</v>
      </c>
      <c r="H2218" t="s">
        <v>11</v>
      </c>
      <c r="I2218" t="s">
        <v>36</v>
      </c>
      <c r="J2218" t="s">
        <v>5</v>
      </c>
      <c r="K2218">
        <f t="shared" si="136"/>
        <v>1962</v>
      </c>
      <c r="L2218" t="s">
        <v>6</v>
      </c>
      <c r="M2218" t="s">
        <v>11</v>
      </c>
      <c r="N2218" t="str">
        <f t="shared" si="137"/>
        <v>R1011</v>
      </c>
      <c r="O2218" t="str">
        <f t="shared" si="138"/>
        <v>7-Jul-1962</v>
      </c>
      <c r="P2218" s="10">
        <v>22834</v>
      </c>
      <c r="Q2218" s="13">
        <v>39221.120000000003</v>
      </c>
      <c r="R2218" s="10">
        <v>45085</v>
      </c>
      <c r="S2218" t="str">
        <f t="shared" si="139"/>
        <v>60</v>
      </c>
    </row>
    <row r="2219" spans="1:19" x14ac:dyDescent="0.3">
      <c r="A2219" t="s">
        <v>2241</v>
      </c>
      <c r="B2219">
        <v>1992</v>
      </c>
      <c r="C2219" t="s">
        <v>10</v>
      </c>
      <c r="D2219">
        <v>30</v>
      </c>
      <c r="E2219">
        <v>2</v>
      </c>
      <c r="F2219">
        <v>39241.440000000002</v>
      </c>
      <c r="G2219" t="s">
        <v>11</v>
      </c>
      <c r="H2219" t="s">
        <v>7</v>
      </c>
      <c r="I2219" t="s">
        <v>36</v>
      </c>
      <c r="J2219" t="s">
        <v>10</v>
      </c>
      <c r="K2219">
        <f t="shared" si="136"/>
        <v>1992</v>
      </c>
      <c r="L2219" t="s">
        <v>11</v>
      </c>
      <c r="M2219" t="s">
        <v>7</v>
      </c>
      <c r="N2219" t="str">
        <f t="shared" si="137"/>
        <v>R1011</v>
      </c>
      <c r="O2219" t="str">
        <f t="shared" si="138"/>
        <v>30-Nov-1992</v>
      </c>
      <c r="P2219" s="10">
        <v>33938</v>
      </c>
      <c r="Q2219" s="13">
        <v>39241.440000000002</v>
      </c>
      <c r="R2219" s="10">
        <v>45085</v>
      </c>
      <c r="S2219" t="str">
        <f t="shared" si="139"/>
        <v>30</v>
      </c>
    </row>
    <row r="2220" spans="1:19" x14ac:dyDescent="0.3">
      <c r="A2220" t="s">
        <v>2242</v>
      </c>
      <c r="B2220">
        <v>1982</v>
      </c>
      <c r="C2220" t="s">
        <v>29</v>
      </c>
      <c r="D2220">
        <v>16</v>
      </c>
      <c r="E2220">
        <v>3</v>
      </c>
      <c r="F2220">
        <v>39315.279999999999</v>
      </c>
      <c r="G2220" t="s">
        <v>6</v>
      </c>
      <c r="H2220" t="s">
        <v>7</v>
      </c>
      <c r="I2220" t="s">
        <v>36</v>
      </c>
      <c r="J2220" t="s">
        <v>29</v>
      </c>
      <c r="K2220">
        <f t="shared" si="136"/>
        <v>1982</v>
      </c>
      <c r="L2220" t="s">
        <v>6</v>
      </c>
      <c r="M2220" t="s">
        <v>7</v>
      </c>
      <c r="N2220" t="str">
        <f t="shared" si="137"/>
        <v>R1011</v>
      </c>
      <c r="O2220" t="str">
        <f t="shared" si="138"/>
        <v>16-Aug-1982</v>
      </c>
      <c r="P2220" s="10">
        <v>30179</v>
      </c>
      <c r="Q2220" s="13">
        <v>39315.279999999999</v>
      </c>
      <c r="R2220" s="10">
        <v>45085</v>
      </c>
      <c r="S2220" t="str">
        <f t="shared" si="139"/>
        <v>40</v>
      </c>
    </row>
    <row r="2221" spans="1:19" x14ac:dyDescent="0.3">
      <c r="A2221" t="s">
        <v>2243</v>
      </c>
      <c r="B2221">
        <v>1978</v>
      </c>
      <c r="C2221" t="s">
        <v>29</v>
      </c>
      <c r="D2221">
        <v>5</v>
      </c>
      <c r="E2221">
        <v>2</v>
      </c>
      <c r="F2221">
        <v>39352.6</v>
      </c>
      <c r="G2221" t="s">
        <v>6</v>
      </c>
      <c r="H2221" t="s">
        <v>7</v>
      </c>
      <c r="I2221" t="s">
        <v>36</v>
      </c>
      <c r="J2221" t="s">
        <v>29</v>
      </c>
      <c r="K2221">
        <f t="shared" si="136"/>
        <v>1978</v>
      </c>
      <c r="L2221" t="s">
        <v>6</v>
      </c>
      <c r="M2221" t="s">
        <v>7</v>
      </c>
      <c r="N2221" t="str">
        <f t="shared" si="137"/>
        <v>R1011</v>
      </c>
      <c r="O2221" t="str">
        <f t="shared" si="138"/>
        <v>5-Aug-1978</v>
      </c>
      <c r="P2221" s="10">
        <v>28707</v>
      </c>
      <c r="Q2221" s="13">
        <v>39352.6</v>
      </c>
      <c r="R2221" s="10">
        <v>45085</v>
      </c>
      <c r="S2221" t="str">
        <f t="shared" si="139"/>
        <v>44</v>
      </c>
    </row>
    <row r="2222" spans="1:19" x14ac:dyDescent="0.3">
      <c r="A2222" t="s">
        <v>2244</v>
      </c>
      <c r="B2222">
        <v>1966</v>
      </c>
      <c r="C2222" t="s">
        <v>13</v>
      </c>
      <c r="D2222">
        <v>24</v>
      </c>
      <c r="E2222">
        <v>0</v>
      </c>
      <c r="F2222">
        <v>39396.86</v>
      </c>
      <c r="G2222" t="s">
        <v>6</v>
      </c>
      <c r="H2222" t="s">
        <v>6</v>
      </c>
      <c r="I2222" t="s">
        <v>36</v>
      </c>
      <c r="J2222" t="s">
        <v>13</v>
      </c>
      <c r="K2222">
        <f t="shared" si="136"/>
        <v>1966</v>
      </c>
      <c r="L2222" t="s">
        <v>6</v>
      </c>
      <c r="M2222" t="s">
        <v>6</v>
      </c>
      <c r="N2222" t="str">
        <f t="shared" si="137"/>
        <v>R1011</v>
      </c>
      <c r="O2222" t="str">
        <f t="shared" si="138"/>
        <v>24-Jun-1966</v>
      </c>
      <c r="P2222" s="10">
        <v>24282</v>
      </c>
      <c r="Q2222" s="13">
        <v>39396.86</v>
      </c>
      <c r="R2222" s="10">
        <v>45085</v>
      </c>
      <c r="S2222" t="str">
        <f t="shared" si="139"/>
        <v>56</v>
      </c>
    </row>
    <row r="2223" spans="1:19" x14ac:dyDescent="0.3">
      <c r="A2223" t="s">
        <v>2245</v>
      </c>
      <c r="B2223">
        <v>1978</v>
      </c>
      <c r="C2223" t="s">
        <v>5</v>
      </c>
      <c r="D2223">
        <v>12</v>
      </c>
      <c r="E2223">
        <v>1</v>
      </c>
      <c r="F2223">
        <v>39556.49</v>
      </c>
      <c r="G2223" t="s">
        <v>11</v>
      </c>
      <c r="H2223" t="s">
        <v>6</v>
      </c>
      <c r="I2223" t="s">
        <v>158</v>
      </c>
      <c r="J2223" t="s">
        <v>5</v>
      </c>
      <c r="K2223">
        <f t="shared" si="136"/>
        <v>1978</v>
      </c>
      <c r="L2223" t="s">
        <v>11</v>
      </c>
      <c r="M2223" t="s">
        <v>6</v>
      </c>
      <c r="N2223" t="str">
        <f t="shared" si="137"/>
        <v>R1015</v>
      </c>
      <c r="O2223" t="str">
        <f t="shared" si="138"/>
        <v>12-Jul-1978</v>
      </c>
      <c r="P2223" s="10">
        <v>28683</v>
      </c>
      <c r="Q2223" s="13">
        <v>39556.49</v>
      </c>
      <c r="R2223" s="10">
        <v>45085</v>
      </c>
      <c r="S2223" t="str">
        <f t="shared" si="139"/>
        <v>44</v>
      </c>
    </row>
    <row r="2224" spans="1:19" x14ac:dyDescent="0.3">
      <c r="A2224" t="s">
        <v>2246</v>
      </c>
      <c r="B2224">
        <v>1981</v>
      </c>
      <c r="C2224" t="s">
        <v>5</v>
      </c>
      <c r="D2224">
        <v>5</v>
      </c>
      <c r="E2224">
        <v>3</v>
      </c>
      <c r="F2224">
        <v>39597.410000000003</v>
      </c>
      <c r="G2224" t="s">
        <v>11</v>
      </c>
      <c r="H2224" t="s">
        <v>6</v>
      </c>
      <c r="I2224" t="s">
        <v>350</v>
      </c>
      <c r="J2224" t="s">
        <v>5</v>
      </c>
      <c r="K2224">
        <f t="shared" si="136"/>
        <v>1981</v>
      </c>
      <c r="L2224" t="s">
        <v>11</v>
      </c>
      <c r="M2224" t="s">
        <v>6</v>
      </c>
      <c r="N2224" t="str">
        <f t="shared" si="137"/>
        <v>R1017</v>
      </c>
      <c r="O2224" t="str">
        <f t="shared" si="138"/>
        <v>5-Jul-1981</v>
      </c>
      <c r="P2224" s="10">
        <v>29772</v>
      </c>
      <c r="Q2224" s="13">
        <v>39597.410000000003</v>
      </c>
      <c r="R2224" s="10">
        <v>45085</v>
      </c>
      <c r="S2224" t="str">
        <f t="shared" si="139"/>
        <v>41</v>
      </c>
    </row>
    <row r="2225" spans="1:19" x14ac:dyDescent="0.3">
      <c r="A2225" t="s">
        <v>2247</v>
      </c>
      <c r="B2225">
        <v>1995</v>
      </c>
      <c r="C2225" t="s">
        <v>29</v>
      </c>
      <c r="D2225">
        <v>7</v>
      </c>
      <c r="E2225">
        <v>0</v>
      </c>
      <c r="F2225">
        <v>39611.760000000002</v>
      </c>
      <c r="G2225" t="s">
        <v>11</v>
      </c>
      <c r="H2225" t="s">
        <v>7</v>
      </c>
      <c r="I2225" t="s">
        <v>8</v>
      </c>
      <c r="J2225" t="s">
        <v>29</v>
      </c>
      <c r="K2225">
        <f t="shared" si="136"/>
        <v>1995</v>
      </c>
      <c r="L2225" t="s">
        <v>11</v>
      </c>
      <c r="M2225" t="s">
        <v>7</v>
      </c>
      <c r="N2225" t="str">
        <f t="shared" si="137"/>
        <v>R1013</v>
      </c>
      <c r="O2225" t="str">
        <f t="shared" si="138"/>
        <v>7-Aug-1995</v>
      </c>
      <c r="P2225" s="10">
        <v>34918</v>
      </c>
      <c r="Q2225" s="13">
        <v>39611.760000000002</v>
      </c>
      <c r="R2225" s="10">
        <v>45085</v>
      </c>
      <c r="S2225" t="str">
        <f t="shared" si="139"/>
        <v>27</v>
      </c>
    </row>
    <row r="2226" spans="1:19" x14ac:dyDescent="0.3">
      <c r="A2226" t="s">
        <v>2248</v>
      </c>
      <c r="B2226">
        <v>1977</v>
      </c>
      <c r="C2226" t="s">
        <v>25</v>
      </c>
      <c r="D2226">
        <v>17</v>
      </c>
      <c r="E2226">
        <v>2</v>
      </c>
      <c r="F2226">
        <v>39670.44</v>
      </c>
      <c r="G2226" t="s">
        <v>6</v>
      </c>
      <c r="H2226" t="s">
        <v>11</v>
      </c>
      <c r="I2226" t="s">
        <v>18</v>
      </c>
      <c r="J2226" t="s">
        <v>25</v>
      </c>
      <c r="K2226">
        <f t="shared" si="136"/>
        <v>1977</v>
      </c>
      <c r="L2226" t="s">
        <v>6</v>
      </c>
      <c r="M2226" t="s">
        <v>11</v>
      </c>
      <c r="N2226" t="str">
        <f t="shared" si="137"/>
        <v>R1012</v>
      </c>
      <c r="O2226" t="str">
        <f t="shared" si="138"/>
        <v>17-Dec-1977</v>
      </c>
      <c r="P2226" s="10">
        <v>28476</v>
      </c>
      <c r="Q2226" s="13">
        <v>39670.44</v>
      </c>
      <c r="R2226" s="10">
        <v>45085</v>
      </c>
      <c r="S2226" t="str">
        <f t="shared" si="139"/>
        <v>45</v>
      </c>
    </row>
    <row r="2227" spans="1:19" x14ac:dyDescent="0.3">
      <c r="A2227" t="s">
        <v>2249</v>
      </c>
      <c r="B2227">
        <v>1968</v>
      </c>
      <c r="C2227" t="s">
        <v>15</v>
      </c>
      <c r="D2227">
        <v>29</v>
      </c>
      <c r="E2227">
        <v>0</v>
      </c>
      <c r="F2227">
        <v>39721.93</v>
      </c>
      <c r="G2227" t="s">
        <v>6</v>
      </c>
      <c r="H2227" t="s">
        <v>6</v>
      </c>
      <c r="I2227" t="s">
        <v>36</v>
      </c>
      <c r="J2227" t="s">
        <v>15</v>
      </c>
      <c r="K2227">
        <f t="shared" si="136"/>
        <v>1968</v>
      </c>
      <c r="L2227" t="s">
        <v>6</v>
      </c>
      <c r="M2227" t="s">
        <v>6</v>
      </c>
      <c r="N2227" t="str">
        <f t="shared" si="137"/>
        <v>R1011</v>
      </c>
      <c r="O2227" t="str">
        <f t="shared" si="138"/>
        <v>29-Sep-1968</v>
      </c>
      <c r="P2227" s="10">
        <v>25110</v>
      </c>
      <c r="Q2227" s="13">
        <v>39721.93</v>
      </c>
      <c r="R2227" s="10">
        <v>45085</v>
      </c>
      <c r="S2227" t="str">
        <f t="shared" si="139"/>
        <v>54</v>
      </c>
    </row>
    <row r="2228" spans="1:19" x14ac:dyDescent="0.3">
      <c r="A2228" t="s">
        <v>2250</v>
      </c>
      <c r="B2228">
        <v>2003</v>
      </c>
      <c r="C2228" t="s">
        <v>5</v>
      </c>
      <c r="D2228">
        <v>16</v>
      </c>
      <c r="E2228">
        <v>0</v>
      </c>
      <c r="F2228">
        <v>39722.75</v>
      </c>
      <c r="G2228" t="s">
        <v>11</v>
      </c>
      <c r="H2228" t="s">
        <v>11</v>
      </c>
      <c r="I2228" t="s">
        <v>8</v>
      </c>
      <c r="J2228" t="s">
        <v>5</v>
      </c>
      <c r="K2228">
        <f t="shared" si="136"/>
        <v>2003</v>
      </c>
      <c r="L2228" t="s">
        <v>11</v>
      </c>
      <c r="M2228" t="s">
        <v>11</v>
      </c>
      <c r="N2228" t="str">
        <f t="shared" si="137"/>
        <v>R1013</v>
      </c>
      <c r="O2228" t="str">
        <f t="shared" si="138"/>
        <v>16-Jul-2003</v>
      </c>
      <c r="P2228" s="10">
        <v>37818</v>
      </c>
      <c r="Q2228" s="13">
        <v>39722.75</v>
      </c>
      <c r="R2228" s="10">
        <v>45085</v>
      </c>
      <c r="S2228" t="str">
        <f t="shared" si="139"/>
        <v>19</v>
      </c>
    </row>
    <row r="2229" spans="1:19" x14ac:dyDescent="0.3">
      <c r="A2229" t="s">
        <v>2251</v>
      </c>
      <c r="B2229">
        <v>1977</v>
      </c>
      <c r="C2229" t="s">
        <v>29</v>
      </c>
      <c r="D2229">
        <v>12</v>
      </c>
      <c r="E2229">
        <v>1</v>
      </c>
      <c r="F2229">
        <v>39725.519999999997</v>
      </c>
      <c r="G2229" t="s">
        <v>6</v>
      </c>
      <c r="H2229" t="s">
        <v>11</v>
      </c>
      <c r="I2229" t="s">
        <v>18</v>
      </c>
      <c r="J2229" t="s">
        <v>29</v>
      </c>
      <c r="K2229">
        <f t="shared" si="136"/>
        <v>1977</v>
      </c>
      <c r="L2229" t="s">
        <v>6</v>
      </c>
      <c r="M2229" t="s">
        <v>11</v>
      </c>
      <c r="N2229" t="str">
        <f t="shared" si="137"/>
        <v>R1012</v>
      </c>
      <c r="O2229" t="str">
        <f t="shared" si="138"/>
        <v>12-Aug-1977</v>
      </c>
      <c r="P2229" s="10">
        <v>28349</v>
      </c>
      <c r="Q2229" s="13">
        <v>39725.519999999997</v>
      </c>
      <c r="R2229" s="10">
        <v>45085</v>
      </c>
      <c r="S2229" t="str">
        <f t="shared" si="139"/>
        <v>45</v>
      </c>
    </row>
    <row r="2230" spans="1:19" x14ac:dyDescent="0.3">
      <c r="A2230" t="s">
        <v>2252</v>
      </c>
      <c r="B2230">
        <v>1973</v>
      </c>
      <c r="C2230" t="s">
        <v>25</v>
      </c>
      <c r="D2230">
        <v>17</v>
      </c>
      <c r="E2230">
        <v>0</v>
      </c>
      <c r="F2230">
        <v>39727.61</v>
      </c>
      <c r="G2230" t="s">
        <v>11</v>
      </c>
      <c r="H2230" t="s">
        <v>6</v>
      </c>
      <c r="I2230" t="s">
        <v>36</v>
      </c>
      <c r="J2230" t="s">
        <v>25</v>
      </c>
      <c r="K2230">
        <f t="shared" si="136"/>
        <v>1973</v>
      </c>
      <c r="L2230" t="s">
        <v>11</v>
      </c>
      <c r="M2230" t="s">
        <v>6</v>
      </c>
      <c r="N2230" t="str">
        <f t="shared" si="137"/>
        <v>R1011</v>
      </c>
      <c r="O2230" t="str">
        <f t="shared" si="138"/>
        <v>17-Dec-1973</v>
      </c>
      <c r="P2230" s="10">
        <v>27015</v>
      </c>
      <c r="Q2230" s="13">
        <v>39727.61</v>
      </c>
      <c r="R2230" s="10">
        <v>45085</v>
      </c>
      <c r="S2230" t="str">
        <f t="shared" si="139"/>
        <v>49</v>
      </c>
    </row>
    <row r="2231" spans="1:19" x14ac:dyDescent="0.3">
      <c r="A2231" t="s">
        <v>2253</v>
      </c>
      <c r="B2231">
        <v>1987</v>
      </c>
      <c r="C2231" t="s">
        <v>5</v>
      </c>
      <c r="D2231">
        <v>24</v>
      </c>
      <c r="E2231">
        <v>1</v>
      </c>
      <c r="F2231">
        <v>39774.28</v>
      </c>
      <c r="G2231" t="s">
        <v>11</v>
      </c>
      <c r="H2231" t="s">
        <v>11</v>
      </c>
      <c r="I2231" t="s">
        <v>270</v>
      </c>
      <c r="J2231" t="s">
        <v>5</v>
      </c>
      <c r="K2231">
        <f t="shared" si="136"/>
        <v>1987</v>
      </c>
      <c r="L2231" t="s">
        <v>11</v>
      </c>
      <c r="M2231" t="s">
        <v>11</v>
      </c>
      <c r="N2231" t="str">
        <f t="shared" si="137"/>
        <v>R1014</v>
      </c>
      <c r="O2231" t="str">
        <f t="shared" si="138"/>
        <v>24-Jul-1987</v>
      </c>
      <c r="P2231" s="10">
        <v>31982</v>
      </c>
      <c r="Q2231" s="13">
        <v>39774.28</v>
      </c>
      <c r="R2231" s="10">
        <v>45085</v>
      </c>
      <c r="S2231" t="str">
        <f t="shared" si="139"/>
        <v>35</v>
      </c>
    </row>
    <row r="2232" spans="1:19" x14ac:dyDescent="0.3">
      <c r="A2232" t="s">
        <v>2254</v>
      </c>
      <c r="B2232">
        <v>1985</v>
      </c>
      <c r="C2232" t="s">
        <v>5</v>
      </c>
      <c r="D2232">
        <v>17</v>
      </c>
      <c r="E2232">
        <v>2</v>
      </c>
      <c r="F2232">
        <v>39836.519999999997</v>
      </c>
      <c r="G2232" t="s">
        <v>6</v>
      </c>
      <c r="H2232" t="s">
        <v>11</v>
      </c>
      <c r="I2232" t="s">
        <v>36</v>
      </c>
      <c r="J2232" t="s">
        <v>5</v>
      </c>
      <c r="K2232">
        <f t="shared" si="136"/>
        <v>1985</v>
      </c>
      <c r="L2232" t="s">
        <v>6</v>
      </c>
      <c r="M2232" t="s">
        <v>11</v>
      </c>
      <c r="N2232" t="str">
        <f t="shared" si="137"/>
        <v>R1011</v>
      </c>
      <c r="O2232" t="str">
        <f t="shared" si="138"/>
        <v>17-Jul-1985</v>
      </c>
      <c r="P2232" s="10">
        <v>31245</v>
      </c>
      <c r="Q2232" s="13">
        <v>39836.519999999997</v>
      </c>
      <c r="R2232" s="10">
        <v>45085</v>
      </c>
      <c r="S2232" t="str">
        <f t="shared" si="139"/>
        <v>37</v>
      </c>
    </row>
    <row r="2233" spans="1:19" x14ac:dyDescent="0.3">
      <c r="A2233" t="s">
        <v>2255</v>
      </c>
      <c r="B2233">
        <v>1983</v>
      </c>
      <c r="C2233" t="s">
        <v>13</v>
      </c>
      <c r="D2233">
        <v>1</v>
      </c>
      <c r="E2233">
        <v>3</v>
      </c>
      <c r="F2233">
        <v>39865.699999999997</v>
      </c>
      <c r="G2233" t="s">
        <v>6</v>
      </c>
      <c r="H2233" t="s">
        <v>6</v>
      </c>
      <c r="I2233" t="s">
        <v>36</v>
      </c>
      <c r="J2233" t="s">
        <v>13</v>
      </c>
      <c r="K2233">
        <f t="shared" si="136"/>
        <v>1983</v>
      </c>
      <c r="L2233" t="s">
        <v>6</v>
      </c>
      <c r="M2233" t="s">
        <v>6</v>
      </c>
      <c r="N2233" t="str">
        <f t="shared" si="137"/>
        <v>R1011</v>
      </c>
      <c r="O2233" t="str">
        <f t="shared" si="138"/>
        <v>1-Jun-1983</v>
      </c>
      <c r="P2233" s="10">
        <v>30468</v>
      </c>
      <c r="Q2233" s="13">
        <v>39865.699999999997</v>
      </c>
      <c r="R2233" s="10">
        <v>45085</v>
      </c>
      <c r="S2233" t="str">
        <f t="shared" si="139"/>
        <v>40</v>
      </c>
    </row>
    <row r="2234" spans="1:19" x14ac:dyDescent="0.3">
      <c r="A2234" t="s">
        <v>2256</v>
      </c>
      <c r="B2234">
        <v>1985</v>
      </c>
      <c r="C2234" t="s">
        <v>29</v>
      </c>
      <c r="D2234">
        <v>22</v>
      </c>
      <c r="E2234">
        <v>1</v>
      </c>
      <c r="F2234">
        <v>39871.699999999997</v>
      </c>
      <c r="G2234" t="s">
        <v>11</v>
      </c>
      <c r="H2234" t="s">
        <v>6</v>
      </c>
      <c r="I2234" t="s">
        <v>8</v>
      </c>
      <c r="J2234" t="s">
        <v>29</v>
      </c>
      <c r="K2234">
        <f t="shared" si="136"/>
        <v>1985</v>
      </c>
      <c r="L2234" t="s">
        <v>11</v>
      </c>
      <c r="M2234" t="s">
        <v>6</v>
      </c>
      <c r="N2234" t="str">
        <f t="shared" si="137"/>
        <v>R1013</v>
      </c>
      <c r="O2234" t="str">
        <f t="shared" si="138"/>
        <v>22-Aug-1985</v>
      </c>
      <c r="P2234" s="10">
        <v>31281</v>
      </c>
      <c r="Q2234" s="13">
        <v>39871.699999999997</v>
      </c>
      <c r="R2234" s="10">
        <v>45085</v>
      </c>
      <c r="S2234" t="str">
        <f t="shared" si="139"/>
        <v>37</v>
      </c>
    </row>
    <row r="2235" spans="1:19" x14ac:dyDescent="0.3">
      <c r="A2235" t="s">
        <v>2257</v>
      </c>
      <c r="B2235">
        <v>1975</v>
      </c>
      <c r="C2235" t="s">
        <v>25</v>
      </c>
      <c r="D2235">
        <v>2</v>
      </c>
      <c r="E2235">
        <v>1</v>
      </c>
      <c r="F2235">
        <v>39963.120000000003</v>
      </c>
      <c r="G2235" t="s">
        <v>6</v>
      </c>
      <c r="H2235" t="s">
        <v>6</v>
      </c>
      <c r="I2235" t="s">
        <v>36</v>
      </c>
      <c r="J2235" t="s">
        <v>25</v>
      </c>
      <c r="K2235">
        <f t="shared" si="136"/>
        <v>1975</v>
      </c>
      <c r="L2235" t="s">
        <v>6</v>
      </c>
      <c r="M2235" t="s">
        <v>6</v>
      </c>
      <c r="N2235" t="str">
        <f t="shared" si="137"/>
        <v>R1011</v>
      </c>
      <c r="O2235" t="str">
        <f t="shared" si="138"/>
        <v>2-Dec-1975</v>
      </c>
      <c r="P2235" s="10">
        <v>27730</v>
      </c>
      <c r="Q2235" s="13">
        <v>39963.120000000003</v>
      </c>
      <c r="R2235" s="10">
        <v>45085</v>
      </c>
      <c r="S2235" t="str">
        <f t="shared" si="139"/>
        <v>47</v>
      </c>
    </row>
    <row r="2236" spans="1:19" x14ac:dyDescent="0.3">
      <c r="A2236" t="s">
        <v>2258</v>
      </c>
      <c r="B2236">
        <v>1987</v>
      </c>
      <c r="C2236" t="s">
        <v>29</v>
      </c>
      <c r="D2236">
        <v>8</v>
      </c>
      <c r="E2236">
        <v>3</v>
      </c>
      <c r="F2236">
        <v>39983.43</v>
      </c>
      <c r="G2236" t="s">
        <v>6</v>
      </c>
      <c r="H2236" t="s">
        <v>7</v>
      </c>
      <c r="I2236" t="s">
        <v>18</v>
      </c>
      <c r="J2236" t="s">
        <v>29</v>
      </c>
      <c r="K2236">
        <f t="shared" si="136"/>
        <v>1987</v>
      </c>
      <c r="L2236" t="s">
        <v>6</v>
      </c>
      <c r="M2236" t="s">
        <v>7</v>
      </c>
      <c r="N2236" t="str">
        <f t="shared" si="137"/>
        <v>R1012</v>
      </c>
      <c r="O2236" t="str">
        <f t="shared" si="138"/>
        <v>8-Aug-1987</v>
      </c>
      <c r="P2236" s="10">
        <v>31997</v>
      </c>
      <c r="Q2236" s="13">
        <v>39983.43</v>
      </c>
      <c r="R2236" s="10">
        <v>45085</v>
      </c>
      <c r="S2236" t="str">
        <f t="shared" si="139"/>
        <v>35</v>
      </c>
    </row>
    <row r="2237" spans="1:19" x14ac:dyDescent="0.3">
      <c r="A2237" t="s">
        <v>2259</v>
      </c>
      <c r="B2237">
        <v>1982</v>
      </c>
      <c r="C2237" t="s">
        <v>25</v>
      </c>
      <c r="D2237">
        <v>25</v>
      </c>
      <c r="E2237">
        <v>2</v>
      </c>
      <c r="F2237">
        <v>40003.33</v>
      </c>
      <c r="G2237" t="s">
        <v>11</v>
      </c>
      <c r="H2237" t="s">
        <v>11</v>
      </c>
      <c r="I2237" t="s">
        <v>18</v>
      </c>
      <c r="J2237" t="s">
        <v>25</v>
      </c>
      <c r="K2237">
        <f t="shared" si="136"/>
        <v>1982</v>
      </c>
      <c r="L2237" t="s">
        <v>11</v>
      </c>
      <c r="M2237" t="s">
        <v>11</v>
      </c>
      <c r="N2237" t="str">
        <f t="shared" si="137"/>
        <v>R1012</v>
      </c>
      <c r="O2237" t="str">
        <f t="shared" si="138"/>
        <v>25-Dec-1982</v>
      </c>
      <c r="P2237" s="10">
        <v>30310</v>
      </c>
      <c r="Q2237" s="13">
        <v>40003.33</v>
      </c>
      <c r="R2237" s="10">
        <v>45085</v>
      </c>
      <c r="S2237" t="str">
        <f t="shared" si="139"/>
        <v>40</v>
      </c>
    </row>
    <row r="2238" spans="1:19" x14ac:dyDescent="0.3">
      <c r="A2238" t="s">
        <v>2260</v>
      </c>
      <c r="B2238">
        <v>1978</v>
      </c>
      <c r="C2238" t="s">
        <v>25</v>
      </c>
      <c r="D2238">
        <v>20</v>
      </c>
      <c r="E2238">
        <v>2</v>
      </c>
      <c r="F2238">
        <v>40054.730000000003</v>
      </c>
      <c r="G2238" t="s">
        <v>11</v>
      </c>
      <c r="H2238" t="s">
        <v>7</v>
      </c>
      <c r="I2238" t="s">
        <v>36</v>
      </c>
      <c r="J2238" t="s">
        <v>25</v>
      </c>
      <c r="K2238">
        <f t="shared" si="136"/>
        <v>1978</v>
      </c>
      <c r="L2238" t="s">
        <v>11</v>
      </c>
      <c r="M2238" t="s">
        <v>7</v>
      </c>
      <c r="N2238" t="str">
        <f t="shared" si="137"/>
        <v>R1011</v>
      </c>
      <c r="O2238" t="str">
        <f t="shared" si="138"/>
        <v>20-Dec-1978</v>
      </c>
      <c r="P2238" s="10">
        <v>28844</v>
      </c>
      <c r="Q2238" s="13">
        <v>40054.730000000003</v>
      </c>
      <c r="R2238" s="10">
        <v>45085</v>
      </c>
      <c r="S2238" t="str">
        <f t="shared" si="139"/>
        <v>44</v>
      </c>
    </row>
    <row r="2239" spans="1:19" x14ac:dyDescent="0.3">
      <c r="A2239" t="s">
        <v>2261</v>
      </c>
      <c r="B2239">
        <v>1966</v>
      </c>
      <c r="C2239" t="s">
        <v>29</v>
      </c>
      <c r="D2239">
        <v>12</v>
      </c>
      <c r="E2239">
        <v>0</v>
      </c>
      <c r="F2239">
        <v>40069.440000000002</v>
      </c>
      <c r="G2239" t="s">
        <v>11</v>
      </c>
      <c r="H2239" t="s">
        <v>7</v>
      </c>
      <c r="I2239" t="s">
        <v>36</v>
      </c>
      <c r="J2239" t="s">
        <v>29</v>
      </c>
      <c r="K2239">
        <f t="shared" si="136"/>
        <v>1966</v>
      </c>
      <c r="L2239" t="s">
        <v>11</v>
      </c>
      <c r="M2239" t="s">
        <v>7</v>
      </c>
      <c r="N2239" t="str">
        <f t="shared" si="137"/>
        <v>R1011</v>
      </c>
      <c r="O2239" t="str">
        <f t="shared" si="138"/>
        <v>12-Aug-1966</v>
      </c>
      <c r="P2239" s="10">
        <v>24331</v>
      </c>
      <c r="Q2239" s="13">
        <v>40069.440000000002</v>
      </c>
      <c r="R2239" s="10">
        <v>45085</v>
      </c>
      <c r="S2239" t="str">
        <f t="shared" si="139"/>
        <v>56</v>
      </c>
    </row>
    <row r="2240" spans="1:19" x14ac:dyDescent="0.3">
      <c r="A2240" t="s">
        <v>2262</v>
      </c>
      <c r="B2240">
        <v>1983</v>
      </c>
      <c r="C2240" t="s">
        <v>31</v>
      </c>
      <c r="D2240">
        <v>14</v>
      </c>
      <c r="E2240">
        <v>2</v>
      </c>
      <c r="F2240">
        <v>40103.89</v>
      </c>
      <c r="G2240" t="s">
        <v>11</v>
      </c>
      <c r="H2240" t="s">
        <v>6</v>
      </c>
      <c r="I2240" t="s">
        <v>36</v>
      </c>
      <c r="J2240" t="s">
        <v>31</v>
      </c>
      <c r="K2240">
        <f t="shared" si="136"/>
        <v>1983</v>
      </c>
      <c r="L2240" t="s">
        <v>11</v>
      </c>
      <c r="M2240" t="s">
        <v>6</v>
      </c>
      <c r="N2240" t="str">
        <f t="shared" si="137"/>
        <v>R1011</v>
      </c>
      <c r="O2240" t="str">
        <f t="shared" si="138"/>
        <v>14-Oct-1983</v>
      </c>
      <c r="P2240" s="10">
        <v>30603</v>
      </c>
      <c r="Q2240" s="13">
        <v>40103.89</v>
      </c>
      <c r="R2240" s="10">
        <v>45085</v>
      </c>
      <c r="S2240" t="str">
        <f t="shared" si="139"/>
        <v>39</v>
      </c>
    </row>
    <row r="2241" spans="1:19" x14ac:dyDescent="0.3">
      <c r="A2241" t="s">
        <v>2263</v>
      </c>
      <c r="B2241">
        <v>1985</v>
      </c>
      <c r="C2241" t="s">
        <v>31</v>
      </c>
      <c r="D2241">
        <v>21</v>
      </c>
      <c r="E2241">
        <v>4</v>
      </c>
      <c r="F2241">
        <v>40182.25</v>
      </c>
      <c r="G2241" t="s">
        <v>11</v>
      </c>
      <c r="H2241" t="s">
        <v>6</v>
      </c>
      <c r="I2241" t="s">
        <v>36</v>
      </c>
      <c r="J2241" t="s">
        <v>31</v>
      </c>
      <c r="K2241">
        <f t="shared" si="136"/>
        <v>1985</v>
      </c>
      <c r="L2241" t="s">
        <v>11</v>
      </c>
      <c r="M2241" t="s">
        <v>6</v>
      </c>
      <c r="N2241" t="str">
        <f t="shared" si="137"/>
        <v>R1011</v>
      </c>
      <c r="O2241" t="str">
        <f t="shared" si="138"/>
        <v>21-Oct-1985</v>
      </c>
      <c r="P2241" s="10">
        <v>31341</v>
      </c>
      <c r="Q2241" s="13">
        <v>40182.25</v>
      </c>
      <c r="R2241" s="10">
        <v>45085</v>
      </c>
      <c r="S2241" t="str">
        <f t="shared" si="139"/>
        <v>37</v>
      </c>
    </row>
    <row r="2242" spans="1:19" x14ac:dyDescent="0.3">
      <c r="A2242" t="s">
        <v>2264</v>
      </c>
      <c r="B2242">
        <v>1979</v>
      </c>
      <c r="C2242" t="s">
        <v>29</v>
      </c>
      <c r="D2242">
        <v>18</v>
      </c>
      <c r="E2242">
        <v>2</v>
      </c>
      <c r="F2242">
        <v>40204.83</v>
      </c>
      <c r="G2242" t="s">
        <v>11</v>
      </c>
      <c r="H2242" t="s">
        <v>7</v>
      </c>
      <c r="I2242" t="s">
        <v>18</v>
      </c>
      <c r="J2242" t="s">
        <v>29</v>
      </c>
      <c r="K2242">
        <f t="shared" si="136"/>
        <v>1979</v>
      </c>
      <c r="L2242" t="s">
        <v>11</v>
      </c>
      <c r="M2242" t="s">
        <v>7</v>
      </c>
      <c r="N2242" t="str">
        <f t="shared" si="137"/>
        <v>R1012</v>
      </c>
      <c r="O2242" t="str">
        <f t="shared" si="138"/>
        <v>18-Aug-1979</v>
      </c>
      <c r="P2242" s="10">
        <v>29085</v>
      </c>
      <c r="Q2242" s="13">
        <v>40204.83</v>
      </c>
      <c r="R2242" s="10">
        <v>45085</v>
      </c>
      <c r="S2242" t="str">
        <f t="shared" si="139"/>
        <v>43</v>
      </c>
    </row>
    <row r="2243" spans="1:19" x14ac:dyDescent="0.3">
      <c r="A2243" t="s">
        <v>2265</v>
      </c>
      <c r="B2243">
        <v>1981</v>
      </c>
      <c r="C2243" t="s">
        <v>5</v>
      </c>
      <c r="D2243">
        <v>28</v>
      </c>
      <c r="E2243">
        <v>1</v>
      </c>
      <c r="F2243">
        <v>40208.559999999998</v>
      </c>
      <c r="G2243" t="s">
        <v>11</v>
      </c>
      <c r="H2243" t="s">
        <v>6</v>
      </c>
      <c r="I2243" t="s">
        <v>36</v>
      </c>
      <c r="J2243" t="s">
        <v>5</v>
      </c>
      <c r="K2243">
        <f t="shared" ref="K2243:K2306" si="140">INT(IF(ISBLANK(B2243),AVERAGE($B$2:$B$2344),B2243))</f>
        <v>1981</v>
      </c>
      <c r="L2243" t="s">
        <v>11</v>
      </c>
      <c r="M2243" t="s">
        <v>6</v>
      </c>
      <c r="N2243" t="str">
        <f t="shared" ref="N2243:N2306" si="141">IF(ISBLANK(I2243),"Unknown",I2243)</f>
        <v>R1011</v>
      </c>
      <c r="O2243" t="str">
        <f t="shared" ref="O2243:O2306" si="142">CONCATENATE(D2243,"-",J2243,"-",K2243)</f>
        <v>28-Jul-1981</v>
      </c>
      <c r="P2243" s="10">
        <v>29795</v>
      </c>
      <c r="Q2243" s="13">
        <v>40208.559999999998</v>
      </c>
      <c r="R2243" s="10">
        <v>45085</v>
      </c>
      <c r="S2243" t="str">
        <f t="shared" ref="S2243:S2306" si="143">TEXT($R$2-P2243,"Y")</f>
        <v>41</v>
      </c>
    </row>
    <row r="2244" spans="1:19" x14ac:dyDescent="0.3">
      <c r="A2244" t="s">
        <v>2266</v>
      </c>
      <c r="B2244">
        <v>1981</v>
      </c>
      <c r="C2244" t="s">
        <v>31</v>
      </c>
      <c r="D2244">
        <v>4</v>
      </c>
      <c r="E2244">
        <v>1</v>
      </c>
      <c r="F2244">
        <v>40273.65</v>
      </c>
      <c r="G2244" t="s">
        <v>11</v>
      </c>
      <c r="H2244" t="s">
        <v>7</v>
      </c>
      <c r="I2244" t="s">
        <v>8</v>
      </c>
      <c r="J2244" t="s">
        <v>31</v>
      </c>
      <c r="K2244">
        <f t="shared" si="140"/>
        <v>1981</v>
      </c>
      <c r="L2244" t="s">
        <v>11</v>
      </c>
      <c r="M2244" t="s">
        <v>7</v>
      </c>
      <c r="N2244" t="str">
        <f t="shared" si="141"/>
        <v>R1013</v>
      </c>
      <c r="O2244" t="str">
        <f t="shared" si="142"/>
        <v>4-Oct-1981</v>
      </c>
      <c r="P2244" s="10">
        <v>29863</v>
      </c>
      <c r="Q2244" s="13">
        <v>40273.65</v>
      </c>
      <c r="R2244" s="10">
        <v>45085</v>
      </c>
      <c r="S2244" t="str">
        <f t="shared" si="143"/>
        <v>41</v>
      </c>
    </row>
    <row r="2245" spans="1:19" x14ac:dyDescent="0.3">
      <c r="A2245" t="s">
        <v>2267</v>
      </c>
      <c r="B2245">
        <v>1977</v>
      </c>
      <c r="C2245" t="s">
        <v>13</v>
      </c>
      <c r="D2245">
        <v>27</v>
      </c>
      <c r="E2245">
        <v>2</v>
      </c>
      <c r="F2245">
        <v>40284.379999999997</v>
      </c>
      <c r="G2245" t="s">
        <v>11</v>
      </c>
      <c r="H2245" t="s">
        <v>7</v>
      </c>
      <c r="I2245" t="s">
        <v>18</v>
      </c>
      <c r="J2245" t="s">
        <v>13</v>
      </c>
      <c r="K2245">
        <f t="shared" si="140"/>
        <v>1977</v>
      </c>
      <c r="L2245" t="s">
        <v>11</v>
      </c>
      <c r="M2245" t="s">
        <v>7</v>
      </c>
      <c r="N2245" t="str">
        <f t="shared" si="141"/>
        <v>R1012</v>
      </c>
      <c r="O2245" t="str">
        <f t="shared" si="142"/>
        <v>27-Jun-1977</v>
      </c>
      <c r="P2245" s="10">
        <v>28303</v>
      </c>
      <c r="Q2245" s="13">
        <v>40284.379999999997</v>
      </c>
      <c r="R2245" s="10">
        <v>45085</v>
      </c>
      <c r="S2245" t="str">
        <f t="shared" si="143"/>
        <v>45</v>
      </c>
    </row>
    <row r="2246" spans="1:19" x14ac:dyDescent="0.3">
      <c r="A2246" t="s">
        <v>2268</v>
      </c>
      <c r="B2246">
        <v>1962</v>
      </c>
      <c r="C2246" t="s">
        <v>15</v>
      </c>
      <c r="D2246">
        <v>4</v>
      </c>
      <c r="E2246">
        <v>0</v>
      </c>
      <c r="F2246">
        <v>40309.93</v>
      </c>
      <c r="G2246" t="s">
        <v>11</v>
      </c>
      <c r="H2246" t="s">
        <v>7</v>
      </c>
      <c r="I2246" t="s">
        <v>36</v>
      </c>
      <c r="J2246" t="s">
        <v>15</v>
      </c>
      <c r="K2246">
        <f t="shared" si="140"/>
        <v>1962</v>
      </c>
      <c r="L2246" t="s">
        <v>11</v>
      </c>
      <c r="M2246" t="s">
        <v>7</v>
      </c>
      <c r="N2246" t="str">
        <f t="shared" si="141"/>
        <v>R1011</v>
      </c>
      <c r="O2246" t="str">
        <f t="shared" si="142"/>
        <v>4-Sep-1962</v>
      </c>
      <c r="P2246" s="10">
        <v>22893</v>
      </c>
      <c r="Q2246" s="13">
        <v>40309.93</v>
      </c>
      <c r="R2246" s="10">
        <v>45085</v>
      </c>
      <c r="S2246" t="str">
        <f t="shared" si="143"/>
        <v>60</v>
      </c>
    </row>
    <row r="2247" spans="1:19" x14ac:dyDescent="0.3">
      <c r="A2247" t="s">
        <v>2269</v>
      </c>
      <c r="B2247">
        <v>1966</v>
      </c>
      <c r="C2247" t="s">
        <v>29</v>
      </c>
      <c r="D2247">
        <v>12</v>
      </c>
      <c r="E2247">
        <v>0</v>
      </c>
      <c r="F2247">
        <v>40373.74</v>
      </c>
      <c r="G2247" t="s">
        <v>11</v>
      </c>
      <c r="H2247" t="s">
        <v>7</v>
      </c>
      <c r="I2247" t="s">
        <v>36</v>
      </c>
      <c r="J2247" t="s">
        <v>29</v>
      </c>
      <c r="K2247">
        <f t="shared" si="140"/>
        <v>1966</v>
      </c>
      <c r="L2247" t="s">
        <v>11</v>
      </c>
      <c r="M2247" t="s">
        <v>7</v>
      </c>
      <c r="N2247" t="str">
        <f t="shared" si="141"/>
        <v>R1011</v>
      </c>
      <c r="O2247" t="str">
        <f t="shared" si="142"/>
        <v>12-Aug-1966</v>
      </c>
      <c r="P2247" s="10">
        <v>24331</v>
      </c>
      <c r="Q2247" s="13">
        <v>40373.74</v>
      </c>
      <c r="R2247" s="10">
        <v>45085</v>
      </c>
      <c r="S2247" t="str">
        <f t="shared" si="143"/>
        <v>56</v>
      </c>
    </row>
    <row r="2248" spans="1:19" x14ac:dyDescent="0.3">
      <c r="A2248" t="s">
        <v>2270</v>
      </c>
      <c r="B2248">
        <v>1985</v>
      </c>
      <c r="C2248" t="s">
        <v>10</v>
      </c>
      <c r="D2248">
        <v>3</v>
      </c>
      <c r="E2248">
        <v>0</v>
      </c>
      <c r="F2248">
        <v>40419.019999999997</v>
      </c>
      <c r="G2248" t="s">
        <v>11</v>
      </c>
      <c r="H2248" t="s">
        <v>6</v>
      </c>
      <c r="I2248" t="s">
        <v>8</v>
      </c>
      <c r="J2248" t="s">
        <v>10</v>
      </c>
      <c r="K2248">
        <f t="shared" si="140"/>
        <v>1985</v>
      </c>
      <c r="L2248" t="s">
        <v>11</v>
      </c>
      <c r="M2248" t="s">
        <v>6</v>
      </c>
      <c r="N2248" t="str">
        <f t="shared" si="141"/>
        <v>R1013</v>
      </c>
      <c r="O2248" t="str">
        <f t="shared" si="142"/>
        <v>3-Nov-1985</v>
      </c>
      <c r="P2248" s="10">
        <v>31354</v>
      </c>
      <c r="Q2248" s="13">
        <v>40419.019999999997</v>
      </c>
      <c r="R2248" s="10">
        <v>45085</v>
      </c>
      <c r="S2248" t="str">
        <f t="shared" si="143"/>
        <v>37</v>
      </c>
    </row>
    <row r="2249" spans="1:19" x14ac:dyDescent="0.3">
      <c r="A2249" t="s">
        <v>2271</v>
      </c>
      <c r="B2249">
        <v>1975</v>
      </c>
      <c r="C2249" t="s">
        <v>5</v>
      </c>
      <c r="D2249">
        <v>10</v>
      </c>
      <c r="E2249">
        <v>1</v>
      </c>
      <c r="F2249">
        <v>40590.550000000003</v>
      </c>
      <c r="G2249" t="s">
        <v>11</v>
      </c>
      <c r="H2249" t="s">
        <v>7</v>
      </c>
      <c r="I2249" t="s">
        <v>18</v>
      </c>
      <c r="J2249" t="s">
        <v>5</v>
      </c>
      <c r="K2249">
        <f t="shared" si="140"/>
        <v>1975</v>
      </c>
      <c r="L2249" t="s">
        <v>11</v>
      </c>
      <c r="M2249" t="s">
        <v>7</v>
      </c>
      <c r="N2249" t="str">
        <f t="shared" si="141"/>
        <v>R1012</v>
      </c>
      <c r="O2249" t="str">
        <f t="shared" si="142"/>
        <v>10-Jul-1975</v>
      </c>
      <c r="P2249" s="10">
        <v>27585</v>
      </c>
      <c r="Q2249" s="13">
        <v>40590.550000000003</v>
      </c>
      <c r="R2249" s="10">
        <v>45085</v>
      </c>
      <c r="S2249" t="str">
        <f t="shared" si="143"/>
        <v>47</v>
      </c>
    </row>
    <row r="2250" spans="1:19" x14ac:dyDescent="0.3">
      <c r="A2250" t="s">
        <v>2272</v>
      </c>
      <c r="B2250">
        <v>1970</v>
      </c>
      <c r="C2250" t="s">
        <v>15</v>
      </c>
      <c r="D2250">
        <v>25</v>
      </c>
      <c r="E2250">
        <v>0</v>
      </c>
      <c r="F2250">
        <v>40692.910000000003</v>
      </c>
      <c r="G2250" t="s">
        <v>11</v>
      </c>
      <c r="H2250" t="s">
        <v>11</v>
      </c>
      <c r="I2250" t="s">
        <v>36</v>
      </c>
      <c r="J2250" t="s">
        <v>15</v>
      </c>
      <c r="K2250">
        <f t="shared" si="140"/>
        <v>1970</v>
      </c>
      <c r="L2250" t="s">
        <v>11</v>
      </c>
      <c r="M2250" t="s">
        <v>11</v>
      </c>
      <c r="N2250" t="str">
        <f t="shared" si="141"/>
        <v>R1011</v>
      </c>
      <c r="O2250" t="str">
        <f t="shared" si="142"/>
        <v>25-Sep-1970</v>
      </c>
      <c r="P2250" s="10">
        <v>25836</v>
      </c>
      <c r="Q2250" s="13">
        <v>40692.910000000003</v>
      </c>
      <c r="R2250" s="10">
        <v>45085</v>
      </c>
      <c r="S2250" t="str">
        <f t="shared" si="143"/>
        <v>52</v>
      </c>
    </row>
    <row r="2251" spans="1:19" x14ac:dyDescent="0.3">
      <c r="A2251" t="s">
        <v>2273</v>
      </c>
      <c r="B2251">
        <v>1976</v>
      </c>
      <c r="C2251" t="s">
        <v>25</v>
      </c>
      <c r="D2251">
        <v>26</v>
      </c>
      <c r="E2251">
        <v>3</v>
      </c>
      <c r="F2251">
        <v>40720.550000000003</v>
      </c>
      <c r="G2251" t="s">
        <v>11</v>
      </c>
      <c r="H2251" t="s">
        <v>7</v>
      </c>
      <c r="I2251" t="s">
        <v>18</v>
      </c>
      <c r="J2251" t="s">
        <v>25</v>
      </c>
      <c r="K2251">
        <f t="shared" si="140"/>
        <v>1976</v>
      </c>
      <c r="L2251" t="s">
        <v>11</v>
      </c>
      <c r="M2251" t="s">
        <v>7</v>
      </c>
      <c r="N2251" t="str">
        <f t="shared" si="141"/>
        <v>R1012</v>
      </c>
      <c r="O2251" t="str">
        <f t="shared" si="142"/>
        <v>26-Dec-1976</v>
      </c>
      <c r="P2251" s="10">
        <v>28120</v>
      </c>
      <c r="Q2251" s="13">
        <v>40720.550000000003</v>
      </c>
      <c r="R2251" s="10">
        <v>45085</v>
      </c>
      <c r="S2251" t="str">
        <f t="shared" si="143"/>
        <v>46</v>
      </c>
    </row>
    <row r="2252" spans="1:19" x14ac:dyDescent="0.3">
      <c r="A2252" t="s">
        <v>2274</v>
      </c>
      <c r="B2252">
        <v>1972</v>
      </c>
      <c r="C2252" t="s">
        <v>13</v>
      </c>
      <c r="D2252">
        <v>10</v>
      </c>
      <c r="E2252">
        <v>0</v>
      </c>
      <c r="F2252">
        <v>40817.85</v>
      </c>
      <c r="G2252" t="s">
        <v>11</v>
      </c>
      <c r="H2252" t="s">
        <v>7</v>
      </c>
      <c r="I2252" t="s">
        <v>36</v>
      </c>
      <c r="J2252" t="s">
        <v>13</v>
      </c>
      <c r="K2252">
        <f t="shared" si="140"/>
        <v>1972</v>
      </c>
      <c r="L2252" t="s">
        <v>11</v>
      </c>
      <c r="M2252" t="s">
        <v>7</v>
      </c>
      <c r="N2252" t="str">
        <f t="shared" si="141"/>
        <v>R1011</v>
      </c>
      <c r="O2252" t="str">
        <f t="shared" si="142"/>
        <v>10-Jun-1972</v>
      </c>
      <c r="P2252" s="10">
        <v>26460</v>
      </c>
      <c r="Q2252" s="13">
        <v>40817.85</v>
      </c>
      <c r="R2252" s="10">
        <v>45085</v>
      </c>
      <c r="S2252" t="str">
        <f t="shared" si="143"/>
        <v>50</v>
      </c>
    </row>
    <row r="2253" spans="1:19" x14ac:dyDescent="0.3">
      <c r="A2253" t="s">
        <v>2275</v>
      </c>
      <c r="B2253">
        <v>1999</v>
      </c>
      <c r="C2253" t="s">
        <v>5</v>
      </c>
      <c r="D2253">
        <v>2</v>
      </c>
      <c r="E2253">
        <v>1</v>
      </c>
      <c r="F2253">
        <v>40904.199999999997</v>
      </c>
      <c r="G2253" t="s">
        <v>11</v>
      </c>
      <c r="H2253" t="s">
        <v>11</v>
      </c>
      <c r="I2253" t="s">
        <v>241</v>
      </c>
      <c r="J2253" t="s">
        <v>5</v>
      </c>
      <c r="K2253">
        <f t="shared" si="140"/>
        <v>1999</v>
      </c>
      <c r="L2253" t="s">
        <v>11</v>
      </c>
      <c r="M2253" t="s">
        <v>11</v>
      </c>
      <c r="N2253" t="str">
        <f t="shared" si="141"/>
        <v>R1024</v>
      </c>
      <c r="O2253" t="str">
        <f t="shared" si="142"/>
        <v>2-Jul-1999</v>
      </c>
      <c r="P2253" s="10">
        <v>36343</v>
      </c>
      <c r="Q2253" s="13">
        <v>40904.199999999997</v>
      </c>
      <c r="R2253" s="10">
        <v>45085</v>
      </c>
      <c r="S2253" t="str">
        <f t="shared" si="143"/>
        <v>23</v>
      </c>
    </row>
    <row r="2254" spans="1:19" x14ac:dyDescent="0.3">
      <c r="A2254" t="s">
        <v>2276</v>
      </c>
      <c r="B2254">
        <v>1992</v>
      </c>
      <c r="C2254" t="s">
        <v>29</v>
      </c>
      <c r="D2254">
        <v>4</v>
      </c>
      <c r="E2254">
        <v>3</v>
      </c>
      <c r="F2254">
        <v>40932.43</v>
      </c>
      <c r="G2254" t="s">
        <v>11</v>
      </c>
      <c r="H2254" t="s">
        <v>6</v>
      </c>
      <c r="I2254" t="s">
        <v>8</v>
      </c>
      <c r="J2254" t="s">
        <v>29</v>
      </c>
      <c r="K2254">
        <f t="shared" si="140"/>
        <v>1992</v>
      </c>
      <c r="L2254" t="s">
        <v>11</v>
      </c>
      <c r="M2254" t="s">
        <v>6</v>
      </c>
      <c r="N2254" t="str">
        <f t="shared" si="141"/>
        <v>R1013</v>
      </c>
      <c r="O2254" t="str">
        <f t="shared" si="142"/>
        <v>4-Aug-1992</v>
      </c>
      <c r="P2254" s="10">
        <v>33820</v>
      </c>
      <c r="Q2254" s="13">
        <v>40932.43</v>
      </c>
      <c r="R2254" s="10">
        <v>45085</v>
      </c>
      <c r="S2254" t="str">
        <f t="shared" si="143"/>
        <v>30</v>
      </c>
    </row>
    <row r="2255" spans="1:19" x14ac:dyDescent="0.3">
      <c r="A2255" t="s">
        <v>2277</v>
      </c>
      <c r="B2255">
        <v>1979</v>
      </c>
      <c r="C2255" t="s">
        <v>15</v>
      </c>
      <c r="D2255">
        <v>16</v>
      </c>
      <c r="E2255">
        <v>3</v>
      </c>
      <c r="F2255">
        <v>40941.29</v>
      </c>
      <c r="G2255" t="s">
        <v>11</v>
      </c>
      <c r="H2255" t="s">
        <v>6</v>
      </c>
      <c r="I2255" t="s">
        <v>8</v>
      </c>
      <c r="J2255" t="s">
        <v>15</v>
      </c>
      <c r="K2255">
        <f t="shared" si="140"/>
        <v>1979</v>
      </c>
      <c r="L2255" t="s">
        <v>11</v>
      </c>
      <c r="M2255" t="s">
        <v>6</v>
      </c>
      <c r="N2255" t="str">
        <f t="shared" si="141"/>
        <v>R1013</v>
      </c>
      <c r="O2255" t="str">
        <f t="shared" si="142"/>
        <v>16-Sep-1979</v>
      </c>
      <c r="P2255" s="10">
        <v>29114</v>
      </c>
      <c r="Q2255" s="13">
        <v>40941.29</v>
      </c>
      <c r="R2255" s="10">
        <v>45085</v>
      </c>
      <c r="S2255" t="str">
        <f t="shared" si="143"/>
        <v>43</v>
      </c>
    </row>
    <row r="2256" spans="1:19" x14ac:dyDescent="0.3">
      <c r="A2256" t="s">
        <v>2278</v>
      </c>
      <c r="B2256">
        <v>1983</v>
      </c>
      <c r="C2256" t="s">
        <v>15</v>
      </c>
      <c r="D2256">
        <v>8</v>
      </c>
      <c r="E2256">
        <v>3</v>
      </c>
      <c r="F2256">
        <v>40961.29</v>
      </c>
      <c r="G2256" t="s">
        <v>11</v>
      </c>
      <c r="H2256" t="s">
        <v>6</v>
      </c>
      <c r="I2256" t="s">
        <v>36</v>
      </c>
      <c r="J2256" t="s">
        <v>15</v>
      </c>
      <c r="K2256">
        <f t="shared" si="140"/>
        <v>1983</v>
      </c>
      <c r="L2256" t="s">
        <v>11</v>
      </c>
      <c r="M2256" t="s">
        <v>6</v>
      </c>
      <c r="N2256" t="str">
        <f t="shared" si="141"/>
        <v>R1011</v>
      </c>
      <c r="O2256" t="str">
        <f t="shared" si="142"/>
        <v>8-Sep-1983</v>
      </c>
      <c r="P2256" s="10">
        <v>30567</v>
      </c>
      <c r="Q2256" s="13">
        <v>40961.29</v>
      </c>
      <c r="R2256" s="10">
        <v>45085</v>
      </c>
      <c r="S2256" t="str">
        <f t="shared" si="143"/>
        <v>39</v>
      </c>
    </row>
    <row r="2257" spans="1:19" x14ac:dyDescent="0.3">
      <c r="A2257" t="s">
        <v>2279</v>
      </c>
      <c r="B2257">
        <v>1974</v>
      </c>
      <c r="C2257" t="s">
        <v>13</v>
      </c>
      <c r="D2257">
        <v>5</v>
      </c>
      <c r="E2257">
        <v>0</v>
      </c>
      <c r="F2257">
        <v>40974.160000000003</v>
      </c>
      <c r="G2257" t="s">
        <v>11</v>
      </c>
      <c r="H2257" t="s">
        <v>6</v>
      </c>
      <c r="I2257" t="s">
        <v>8</v>
      </c>
      <c r="J2257" t="s">
        <v>13</v>
      </c>
      <c r="K2257">
        <f t="shared" si="140"/>
        <v>1974</v>
      </c>
      <c r="L2257" t="s">
        <v>11</v>
      </c>
      <c r="M2257" t="s">
        <v>6</v>
      </c>
      <c r="N2257" t="str">
        <f t="shared" si="141"/>
        <v>R1013</v>
      </c>
      <c r="O2257" t="str">
        <f t="shared" si="142"/>
        <v>5-Jun-1974</v>
      </c>
      <c r="P2257" s="10">
        <v>27185</v>
      </c>
      <c r="Q2257" s="13">
        <v>40974.160000000003</v>
      </c>
      <c r="R2257" s="10">
        <v>45085</v>
      </c>
      <c r="S2257" t="str">
        <f t="shared" si="143"/>
        <v>49</v>
      </c>
    </row>
    <row r="2258" spans="1:19" x14ac:dyDescent="0.3">
      <c r="A2258" t="s">
        <v>2280</v>
      </c>
      <c r="B2258">
        <v>1979</v>
      </c>
      <c r="C2258" t="s">
        <v>31</v>
      </c>
      <c r="D2258">
        <v>11</v>
      </c>
      <c r="E2258">
        <v>1</v>
      </c>
      <c r="F2258">
        <v>41034.22</v>
      </c>
      <c r="G2258" t="s">
        <v>11</v>
      </c>
      <c r="H2258" t="s">
        <v>7</v>
      </c>
      <c r="I2258" t="s">
        <v>350</v>
      </c>
      <c r="J2258" t="s">
        <v>31</v>
      </c>
      <c r="K2258">
        <f t="shared" si="140"/>
        <v>1979</v>
      </c>
      <c r="L2258" t="s">
        <v>11</v>
      </c>
      <c r="M2258" t="s">
        <v>7</v>
      </c>
      <c r="N2258" t="str">
        <f t="shared" si="141"/>
        <v>R1017</v>
      </c>
      <c r="O2258" t="str">
        <f t="shared" si="142"/>
        <v>11-Oct-1979</v>
      </c>
      <c r="P2258" s="10">
        <v>29139</v>
      </c>
      <c r="Q2258" s="13">
        <v>41034.22</v>
      </c>
      <c r="R2258" s="10">
        <v>45085</v>
      </c>
      <c r="S2258" t="str">
        <f t="shared" si="143"/>
        <v>43</v>
      </c>
    </row>
    <row r="2259" spans="1:19" x14ac:dyDescent="0.3">
      <c r="A2259" t="s">
        <v>2281</v>
      </c>
      <c r="B2259">
        <v>1972</v>
      </c>
      <c r="C2259" t="s">
        <v>29</v>
      </c>
      <c r="D2259">
        <v>12</v>
      </c>
      <c r="E2259">
        <v>0</v>
      </c>
      <c r="F2259">
        <v>41055.29</v>
      </c>
      <c r="G2259" t="s">
        <v>11</v>
      </c>
      <c r="H2259" t="s">
        <v>6</v>
      </c>
      <c r="I2259" t="s">
        <v>36</v>
      </c>
      <c r="J2259" t="s">
        <v>29</v>
      </c>
      <c r="K2259">
        <f t="shared" si="140"/>
        <v>1972</v>
      </c>
      <c r="L2259" t="s">
        <v>11</v>
      </c>
      <c r="M2259" t="s">
        <v>6</v>
      </c>
      <c r="N2259" t="str">
        <f t="shared" si="141"/>
        <v>R1011</v>
      </c>
      <c r="O2259" t="str">
        <f t="shared" si="142"/>
        <v>12-Aug-1972</v>
      </c>
      <c r="P2259" s="10">
        <v>26523</v>
      </c>
      <c r="Q2259" s="13">
        <v>41055.29</v>
      </c>
      <c r="R2259" s="10">
        <v>45085</v>
      </c>
      <c r="S2259" t="str">
        <f t="shared" si="143"/>
        <v>50</v>
      </c>
    </row>
    <row r="2260" spans="1:19" x14ac:dyDescent="0.3">
      <c r="A2260" t="s">
        <v>2282</v>
      </c>
      <c r="B2260">
        <v>1972</v>
      </c>
      <c r="C2260" t="s">
        <v>15</v>
      </c>
      <c r="D2260">
        <v>6</v>
      </c>
      <c r="E2260">
        <v>0</v>
      </c>
      <c r="F2260">
        <v>41097.160000000003</v>
      </c>
      <c r="G2260" t="s">
        <v>11</v>
      </c>
      <c r="H2260" t="s">
        <v>7</v>
      </c>
      <c r="I2260" t="s">
        <v>162</v>
      </c>
      <c r="J2260" t="s">
        <v>15</v>
      </c>
      <c r="K2260">
        <f t="shared" si="140"/>
        <v>1972</v>
      </c>
      <c r="L2260" t="s">
        <v>11</v>
      </c>
      <c r="M2260" t="s">
        <v>7</v>
      </c>
      <c r="N2260" t="str">
        <f t="shared" si="141"/>
        <v>R1016</v>
      </c>
      <c r="O2260" t="str">
        <f t="shared" si="142"/>
        <v>6-Sep-1972</v>
      </c>
      <c r="P2260" s="10">
        <v>26548</v>
      </c>
      <c r="Q2260" s="13">
        <v>41097.160000000003</v>
      </c>
      <c r="R2260" s="10">
        <v>45085</v>
      </c>
      <c r="S2260" t="str">
        <f t="shared" si="143"/>
        <v>50</v>
      </c>
    </row>
    <row r="2261" spans="1:19" x14ac:dyDescent="0.3">
      <c r="A2261" t="s">
        <v>2283</v>
      </c>
      <c r="B2261">
        <v>1969</v>
      </c>
      <c r="C2261" t="s">
        <v>29</v>
      </c>
      <c r="D2261">
        <v>8</v>
      </c>
      <c r="E2261">
        <v>0</v>
      </c>
      <c r="F2261">
        <v>41191.57</v>
      </c>
      <c r="G2261" t="s">
        <v>11</v>
      </c>
      <c r="H2261" t="s">
        <v>6</v>
      </c>
      <c r="I2261" t="s">
        <v>36</v>
      </c>
      <c r="J2261" t="s">
        <v>29</v>
      </c>
      <c r="K2261">
        <f t="shared" si="140"/>
        <v>1969</v>
      </c>
      <c r="L2261" t="s">
        <v>11</v>
      </c>
      <c r="M2261" t="s">
        <v>6</v>
      </c>
      <c r="N2261" t="str">
        <f t="shared" si="141"/>
        <v>R1011</v>
      </c>
      <c r="O2261" t="str">
        <f t="shared" si="142"/>
        <v>8-Aug-1969</v>
      </c>
      <c r="P2261" s="10">
        <v>25423</v>
      </c>
      <c r="Q2261" s="13">
        <v>41191.57</v>
      </c>
      <c r="R2261" s="10">
        <v>45085</v>
      </c>
      <c r="S2261" t="str">
        <f t="shared" si="143"/>
        <v>53</v>
      </c>
    </row>
    <row r="2262" spans="1:19" x14ac:dyDescent="0.3">
      <c r="A2262" t="s">
        <v>2284</v>
      </c>
      <c r="B2262">
        <v>1964</v>
      </c>
      <c r="C2262" t="s">
        <v>13</v>
      </c>
      <c r="D2262">
        <v>6</v>
      </c>
      <c r="E2262">
        <v>0</v>
      </c>
      <c r="F2262">
        <v>41250.39</v>
      </c>
      <c r="G2262" t="s">
        <v>11</v>
      </c>
      <c r="H2262" t="s">
        <v>7</v>
      </c>
      <c r="I2262" t="s">
        <v>36</v>
      </c>
      <c r="J2262" t="s">
        <v>13</v>
      </c>
      <c r="K2262">
        <f t="shared" si="140"/>
        <v>1964</v>
      </c>
      <c r="L2262" t="s">
        <v>11</v>
      </c>
      <c r="M2262" t="s">
        <v>7</v>
      </c>
      <c r="N2262" t="str">
        <f t="shared" si="141"/>
        <v>R1011</v>
      </c>
      <c r="O2262" t="str">
        <f t="shared" si="142"/>
        <v>6-Jun-1964</v>
      </c>
      <c r="P2262" s="10">
        <v>23534</v>
      </c>
      <c r="Q2262" s="13">
        <v>41250.39</v>
      </c>
      <c r="R2262" s="10">
        <v>45085</v>
      </c>
      <c r="S2262" t="str">
        <f t="shared" si="143"/>
        <v>59</v>
      </c>
    </row>
    <row r="2263" spans="1:19" x14ac:dyDescent="0.3">
      <c r="A2263" t="s">
        <v>2285</v>
      </c>
      <c r="B2263">
        <v>1977</v>
      </c>
      <c r="C2263" t="s">
        <v>29</v>
      </c>
      <c r="D2263">
        <v>27</v>
      </c>
      <c r="E2263">
        <v>2</v>
      </c>
      <c r="F2263">
        <v>41271.5</v>
      </c>
      <c r="G2263" t="s">
        <v>11</v>
      </c>
      <c r="H2263" t="s">
        <v>6</v>
      </c>
      <c r="I2263" t="s">
        <v>36</v>
      </c>
      <c r="J2263" t="s">
        <v>29</v>
      </c>
      <c r="K2263">
        <f t="shared" si="140"/>
        <v>1977</v>
      </c>
      <c r="L2263" t="s">
        <v>11</v>
      </c>
      <c r="M2263" t="s">
        <v>6</v>
      </c>
      <c r="N2263" t="str">
        <f t="shared" si="141"/>
        <v>R1011</v>
      </c>
      <c r="O2263" t="str">
        <f t="shared" si="142"/>
        <v>27-Aug-1977</v>
      </c>
      <c r="P2263" s="10">
        <v>28364</v>
      </c>
      <c r="Q2263" s="13">
        <v>41271.5</v>
      </c>
      <c r="R2263" s="10">
        <v>45085</v>
      </c>
      <c r="S2263" t="str">
        <f t="shared" si="143"/>
        <v>45</v>
      </c>
    </row>
    <row r="2264" spans="1:19" x14ac:dyDescent="0.3">
      <c r="A2264" t="s">
        <v>2286</v>
      </c>
      <c r="B2264">
        <v>1964</v>
      </c>
      <c r="C2264" t="s">
        <v>31</v>
      </c>
      <c r="D2264">
        <v>7</v>
      </c>
      <c r="E2264">
        <v>0</v>
      </c>
      <c r="F2264">
        <v>41331.79</v>
      </c>
      <c r="G2264" t="s">
        <v>11</v>
      </c>
      <c r="H2264" t="s">
        <v>6</v>
      </c>
      <c r="I2264" t="s">
        <v>36</v>
      </c>
      <c r="J2264" t="s">
        <v>31</v>
      </c>
      <c r="K2264">
        <f t="shared" si="140"/>
        <v>1964</v>
      </c>
      <c r="L2264" t="s">
        <v>11</v>
      </c>
      <c r="M2264" t="s">
        <v>6</v>
      </c>
      <c r="N2264" t="str">
        <f t="shared" si="141"/>
        <v>R1011</v>
      </c>
      <c r="O2264" t="str">
        <f t="shared" si="142"/>
        <v>7-Oct-1964</v>
      </c>
      <c r="P2264" s="10">
        <v>23657</v>
      </c>
      <c r="Q2264" s="13">
        <v>41331.79</v>
      </c>
      <c r="R2264" s="10">
        <v>45085</v>
      </c>
      <c r="S2264" t="str">
        <f t="shared" si="143"/>
        <v>58</v>
      </c>
    </row>
    <row r="2265" spans="1:19" x14ac:dyDescent="0.3">
      <c r="A2265" t="s">
        <v>2287</v>
      </c>
      <c r="B2265">
        <v>1971</v>
      </c>
      <c r="C2265" t="s">
        <v>31</v>
      </c>
      <c r="D2265">
        <v>16</v>
      </c>
      <c r="E2265">
        <v>0</v>
      </c>
      <c r="F2265">
        <v>41351.879999999997</v>
      </c>
      <c r="G2265" t="s">
        <v>11</v>
      </c>
      <c r="H2265" t="s">
        <v>6</v>
      </c>
      <c r="I2265" t="s">
        <v>36</v>
      </c>
      <c r="J2265" t="s">
        <v>31</v>
      </c>
      <c r="K2265">
        <f t="shared" si="140"/>
        <v>1971</v>
      </c>
      <c r="L2265" t="s">
        <v>11</v>
      </c>
      <c r="M2265" t="s">
        <v>6</v>
      </c>
      <c r="N2265" t="str">
        <f t="shared" si="141"/>
        <v>R1011</v>
      </c>
      <c r="O2265" t="str">
        <f t="shared" si="142"/>
        <v>16-Oct-1971</v>
      </c>
      <c r="P2265" s="10">
        <v>26222</v>
      </c>
      <c r="Q2265" s="13">
        <v>41351.879999999997</v>
      </c>
      <c r="R2265" s="10">
        <v>45085</v>
      </c>
      <c r="S2265" t="str">
        <f t="shared" si="143"/>
        <v>51</v>
      </c>
    </row>
    <row r="2266" spans="1:19" x14ac:dyDescent="0.3">
      <c r="A2266" t="s">
        <v>2288</v>
      </c>
      <c r="B2266">
        <v>1967</v>
      </c>
      <c r="C2266" t="s">
        <v>25</v>
      </c>
      <c r="D2266">
        <v>22</v>
      </c>
      <c r="E2266">
        <v>0</v>
      </c>
      <c r="F2266">
        <v>41505.15</v>
      </c>
      <c r="G2266" t="s">
        <v>11</v>
      </c>
      <c r="H2266" t="s">
        <v>6</v>
      </c>
      <c r="I2266" t="s">
        <v>36</v>
      </c>
      <c r="J2266" t="s">
        <v>25</v>
      </c>
      <c r="K2266">
        <f t="shared" si="140"/>
        <v>1967</v>
      </c>
      <c r="L2266" t="s">
        <v>11</v>
      </c>
      <c r="M2266" t="s">
        <v>6</v>
      </c>
      <c r="N2266" t="str">
        <f t="shared" si="141"/>
        <v>R1011</v>
      </c>
      <c r="O2266" t="str">
        <f t="shared" si="142"/>
        <v>22-Dec-1967</v>
      </c>
      <c r="P2266" s="10">
        <v>24828</v>
      </c>
      <c r="Q2266" s="13">
        <v>41505.15</v>
      </c>
      <c r="R2266" s="10">
        <v>45085</v>
      </c>
      <c r="S2266" t="str">
        <f t="shared" si="143"/>
        <v>55</v>
      </c>
    </row>
    <row r="2267" spans="1:19" x14ac:dyDescent="0.3">
      <c r="A2267" t="s">
        <v>2289</v>
      </c>
      <c r="B2267">
        <v>1974</v>
      </c>
      <c r="C2267" t="s">
        <v>10</v>
      </c>
      <c r="D2267">
        <v>24</v>
      </c>
      <c r="E2267">
        <v>0</v>
      </c>
      <c r="F2267">
        <v>41636.199999999997</v>
      </c>
      <c r="G2267" t="s">
        <v>11</v>
      </c>
      <c r="H2267" t="s">
        <v>11</v>
      </c>
      <c r="I2267" t="s">
        <v>36</v>
      </c>
      <c r="J2267" t="s">
        <v>10</v>
      </c>
      <c r="K2267">
        <f t="shared" si="140"/>
        <v>1974</v>
      </c>
      <c r="L2267" t="s">
        <v>11</v>
      </c>
      <c r="M2267" t="s">
        <v>11</v>
      </c>
      <c r="N2267" t="str">
        <f t="shared" si="141"/>
        <v>R1011</v>
      </c>
      <c r="O2267" t="str">
        <f t="shared" si="142"/>
        <v>24-Nov-1974</v>
      </c>
      <c r="P2267" s="10">
        <v>27357</v>
      </c>
      <c r="Q2267" s="13">
        <v>41636.199999999997</v>
      </c>
      <c r="R2267" s="10">
        <v>45085</v>
      </c>
      <c r="S2267" t="str">
        <f t="shared" si="143"/>
        <v>48</v>
      </c>
    </row>
    <row r="2268" spans="1:19" x14ac:dyDescent="0.3">
      <c r="A2268" t="s">
        <v>2290</v>
      </c>
      <c r="B2268">
        <v>1976</v>
      </c>
      <c r="C2268" t="s">
        <v>31</v>
      </c>
      <c r="D2268">
        <v>29</v>
      </c>
      <c r="E2268">
        <v>1</v>
      </c>
      <c r="F2268">
        <v>41661.599999999999</v>
      </c>
      <c r="G2268" t="s">
        <v>11</v>
      </c>
      <c r="H2268" t="s">
        <v>7</v>
      </c>
      <c r="I2268" t="s">
        <v>36</v>
      </c>
      <c r="J2268" t="s">
        <v>31</v>
      </c>
      <c r="K2268">
        <f t="shared" si="140"/>
        <v>1976</v>
      </c>
      <c r="L2268" t="s">
        <v>11</v>
      </c>
      <c r="M2268" t="s">
        <v>7</v>
      </c>
      <c r="N2268" t="str">
        <f t="shared" si="141"/>
        <v>R1011</v>
      </c>
      <c r="O2268" t="str">
        <f t="shared" si="142"/>
        <v>29-Oct-1976</v>
      </c>
      <c r="P2268" s="10">
        <v>28062</v>
      </c>
      <c r="Q2268" s="13">
        <v>41661.599999999999</v>
      </c>
      <c r="R2268" s="10">
        <v>45085</v>
      </c>
      <c r="S2268" t="str">
        <f t="shared" si="143"/>
        <v>46</v>
      </c>
    </row>
    <row r="2269" spans="1:19" x14ac:dyDescent="0.3">
      <c r="A2269" t="s">
        <v>2291</v>
      </c>
      <c r="B2269">
        <v>1975</v>
      </c>
      <c r="C2269" t="s">
        <v>10</v>
      </c>
      <c r="D2269">
        <v>14</v>
      </c>
      <c r="E2269">
        <v>0</v>
      </c>
      <c r="F2269">
        <v>41676.080000000002</v>
      </c>
      <c r="G2269" t="s">
        <v>11</v>
      </c>
      <c r="H2269" t="s">
        <v>6</v>
      </c>
      <c r="I2269" t="s">
        <v>8</v>
      </c>
      <c r="J2269" t="s">
        <v>10</v>
      </c>
      <c r="K2269">
        <f t="shared" si="140"/>
        <v>1975</v>
      </c>
      <c r="L2269" t="s">
        <v>11</v>
      </c>
      <c r="M2269" t="s">
        <v>6</v>
      </c>
      <c r="N2269" t="str">
        <f t="shared" si="141"/>
        <v>R1013</v>
      </c>
      <c r="O2269" t="str">
        <f t="shared" si="142"/>
        <v>14-Nov-1975</v>
      </c>
      <c r="P2269" s="10">
        <v>27712</v>
      </c>
      <c r="Q2269" s="13">
        <v>41676.080000000002</v>
      </c>
      <c r="R2269" s="10">
        <v>45085</v>
      </c>
      <c r="S2269" t="str">
        <f t="shared" si="143"/>
        <v>47</v>
      </c>
    </row>
    <row r="2270" spans="1:19" x14ac:dyDescent="0.3">
      <c r="A2270" t="s">
        <v>2292</v>
      </c>
      <c r="B2270">
        <v>1975</v>
      </c>
      <c r="C2270" t="s">
        <v>15</v>
      </c>
      <c r="D2270">
        <v>29</v>
      </c>
      <c r="E2270">
        <v>1</v>
      </c>
      <c r="F2270">
        <v>41681.86</v>
      </c>
      <c r="G2270" t="s">
        <v>11</v>
      </c>
      <c r="H2270" t="s">
        <v>11</v>
      </c>
      <c r="I2270" t="s">
        <v>36</v>
      </c>
      <c r="J2270" t="s">
        <v>15</v>
      </c>
      <c r="K2270">
        <f t="shared" si="140"/>
        <v>1975</v>
      </c>
      <c r="L2270" t="s">
        <v>11</v>
      </c>
      <c r="M2270" t="s">
        <v>11</v>
      </c>
      <c r="N2270" t="str">
        <f t="shared" si="141"/>
        <v>R1011</v>
      </c>
      <c r="O2270" t="str">
        <f t="shared" si="142"/>
        <v>29-Sep-1975</v>
      </c>
      <c r="P2270" s="10">
        <v>27666</v>
      </c>
      <c r="Q2270" s="13">
        <v>41681.86</v>
      </c>
      <c r="R2270" s="10">
        <v>45085</v>
      </c>
      <c r="S2270" t="str">
        <f t="shared" si="143"/>
        <v>47</v>
      </c>
    </row>
    <row r="2271" spans="1:19" x14ac:dyDescent="0.3">
      <c r="A2271" t="s">
        <v>2293</v>
      </c>
      <c r="B2271">
        <v>1962</v>
      </c>
      <c r="C2271" t="s">
        <v>15</v>
      </c>
      <c r="D2271">
        <v>22</v>
      </c>
      <c r="E2271">
        <v>0</v>
      </c>
      <c r="F2271">
        <v>41794.629999999997</v>
      </c>
      <c r="G2271" t="s">
        <v>11</v>
      </c>
      <c r="H2271" t="s">
        <v>7</v>
      </c>
      <c r="I2271" t="s">
        <v>36</v>
      </c>
      <c r="J2271" t="s">
        <v>15</v>
      </c>
      <c r="K2271">
        <f t="shared" si="140"/>
        <v>1962</v>
      </c>
      <c r="L2271" t="s">
        <v>11</v>
      </c>
      <c r="M2271" t="s">
        <v>7</v>
      </c>
      <c r="N2271" t="str">
        <f t="shared" si="141"/>
        <v>R1011</v>
      </c>
      <c r="O2271" t="str">
        <f t="shared" si="142"/>
        <v>22-Sep-1962</v>
      </c>
      <c r="P2271" s="10">
        <v>22911</v>
      </c>
      <c r="Q2271" s="13">
        <v>41794.629999999997</v>
      </c>
      <c r="R2271" s="10">
        <v>45085</v>
      </c>
      <c r="S2271" t="str">
        <f t="shared" si="143"/>
        <v>60</v>
      </c>
    </row>
    <row r="2272" spans="1:19" x14ac:dyDescent="0.3">
      <c r="A2272" t="s">
        <v>2294</v>
      </c>
      <c r="B2272">
        <v>1966</v>
      </c>
      <c r="C2272" t="s">
        <v>15</v>
      </c>
      <c r="D2272">
        <v>21</v>
      </c>
      <c r="E2272">
        <v>0</v>
      </c>
      <c r="F2272">
        <v>41886.54</v>
      </c>
      <c r="G2272" t="s">
        <v>11</v>
      </c>
      <c r="H2272" t="s">
        <v>7</v>
      </c>
      <c r="I2272" t="s">
        <v>36</v>
      </c>
      <c r="J2272" t="s">
        <v>15</v>
      </c>
      <c r="K2272">
        <f t="shared" si="140"/>
        <v>1966</v>
      </c>
      <c r="L2272" t="s">
        <v>11</v>
      </c>
      <c r="M2272" t="s">
        <v>7</v>
      </c>
      <c r="N2272" t="str">
        <f t="shared" si="141"/>
        <v>R1011</v>
      </c>
      <c r="O2272" t="str">
        <f t="shared" si="142"/>
        <v>21-Sep-1966</v>
      </c>
      <c r="P2272" s="10">
        <v>24371</v>
      </c>
      <c r="Q2272" s="13">
        <v>41886.54</v>
      </c>
      <c r="R2272" s="10">
        <v>45085</v>
      </c>
      <c r="S2272" t="str">
        <f t="shared" si="143"/>
        <v>56</v>
      </c>
    </row>
    <row r="2273" spans="1:19" x14ac:dyDescent="0.3">
      <c r="A2273" t="s">
        <v>2295</v>
      </c>
      <c r="B2273">
        <v>1972</v>
      </c>
      <c r="C2273" t="s">
        <v>13</v>
      </c>
      <c r="D2273">
        <v>8</v>
      </c>
      <c r="E2273">
        <v>1</v>
      </c>
      <c r="F2273">
        <v>41919.1</v>
      </c>
      <c r="G2273" t="s">
        <v>11</v>
      </c>
      <c r="H2273" t="s">
        <v>11</v>
      </c>
      <c r="I2273" t="s">
        <v>162</v>
      </c>
      <c r="J2273" t="s">
        <v>13</v>
      </c>
      <c r="K2273">
        <f t="shared" si="140"/>
        <v>1972</v>
      </c>
      <c r="L2273" t="s">
        <v>11</v>
      </c>
      <c r="M2273" t="s">
        <v>11</v>
      </c>
      <c r="N2273" t="str">
        <f t="shared" si="141"/>
        <v>R1016</v>
      </c>
      <c r="O2273" t="str">
        <f t="shared" si="142"/>
        <v>8-Jun-1972</v>
      </c>
      <c r="P2273" s="10">
        <v>26458</v>
      </c>
      <c r="Q2273" s="13">
        <v>41919.1</v>
      </c>
      <c r="R2273" s="10">
        <v>45085</v>
      </c>
      <c r="S2273" t="str">
        <f t="shared" si="143"/>
        <v>50</v>
      </c>
    </row>
    <row r="2274" spans="1:19" x14ac:dyDescent="0.3">
      <c r="A2274" t="s">
        <v>2296</v>
      </c>
      <c r="B2274">
        <v>1984</v>
      </c>
      <c r="C2274" t="s">
        <v>10</v>
      </c>
      <c r="D2274">
        <v>10</v>
      </c>
      <c r="E2274">
        <v>3</v>
      </c>
      <c r="F2274">
        <v>41949.24</v>
      </c>
      <c r="G2274" t="s">
        <v>11</v>
      </c>
      <c r="H2274" t="s">
        <v>11</v>
      </c>
      <c r="I2274" t="s">
        <v>8</v>
      </c>
      <c r="J2274" t="s">
        <v>10</v>
      </c>
      <c r="K2274">
        <f t="shared" si="140"/>
        <v>1984</v>
      </c>
      <c r="L2274" t="s">
        <v>11</v>
      </c>
      <c r="M2274" t="s">
        <v>11</v>
      </c>
      <c r="N2274" t="str">
        <f t="shared" si="141"/>
        <v>R1013</v>
      </c>
      <c r="O2274" t="str">
        <f t="shared" si="142"/>
        <v>10-Nov-1984</v>
      </c>
      <c r="P2274" s="10">
        <v>30996</v>
      </c>
      <c r="Q2274" s="13">
        <v>41949.24</v>
      </c>
      <c r="R2274" s="10">
        <v>45085</v>
      </c>
      <c r="S2274" t="str">
        <f t="shared" si="143"/>
        <v>38</v>
      </c>
    </row>
    <row r="2275" spans="1:19" x14ac:dyDescent="0.3">
      <c r="A2275" t="s">
        <v>2297</v>
      </c>
      <c r="B2275">
        <v>1968</v>
      </c>
      <c r="C2275" t="s">
        <v>25</v>
      </c>
      <c r="D2275">
        <v>19</v>
      </c>
      <c r="E2275">
        <v>1</v>
      </c>
      <c r="F2275">
        <v>41999.519999999997</v>
      </c>
      <c r="G2275" t="s">
        <v>11</v>
      </c>
      <c r="H2275" t="s">
        <v>7</v>
      </c>
      <c r="I2275" t="s">
        <v>8</v>
      </c>
      <c r="J2275" t="s">
        <v>25</v>
      </c>
      <c r="K2275">
        <f t="shared" si="140"/>
        <v>1968</v>
      </c>
      <c r="L2275" t="s">
        <v>11</v>
      </c>
      <c r="M2275" t="s">
        <v>7</v>
      </c>
      <c r="N2275" t="str">
        <f t="shared" si="141"/>
        <v>R1013</v>
      </c>
      <c r="O2275" t="str">
        <f t="shared" si="142"/>
        <v>19-Dec-1968</v>
      </c>
      <c r="P2275" s="10">
        <v>25191</v>
      </c>
      <c r="Q2275" s="13">
        <v>41999.519999999997</v>
      </c>
      <c r="R2275" s="10">
        <v>45085</v>
      </c>
      <c r="S2275" t="str">
        <f t="shared" si="143"/>
        <v>54</v>
      </c>
    </row>
    <row r="2276" spans="1:19" x14ac:dyDescent="0.3">
      <c r="A2276" t="s">
        <v>2298</v>
      </c>
      <c r="B2276">
        <v>1976</v>
      </c>
      <c r="C2276" t="s">
        <v>10</v>
      </c>
      <c r="D2276">
        <v>28</v>
      </c>
      <c r="E2276">
        <v>0</v>
      </c>
      <c r="F2276">
        <v>42111.66</v>
      </c>
      <c r="G2276" t="s">
        <v>11</v>
      </c>
      <c r="H2276" t="s">
        <v>11</v>
      </c>
      <c r="I2276" t="s">
        <v>241</v>
      </c>
      <c r="J2276" t="s">
        <v>10</v>
      </c>
      <c r="K2276">
        <f t="shared" si="140"/>
        <v>1976</v>
      </c>
      <c r="L2276" t="s">
        <v>11</v>
      </c>
      <c r="M2276" t="s">
        <v>11</v>
      </c>
      <c r="N2276" t="str">
        <f t="shared" si="141"/>
        <v>R1024</v>
      </c>
      <c r="O2276" t="str">
        <f t="shared" si="142"/>
        <v>28-Nov-1976</v>
      </c>
      <c r="P2276" s="10">
        <v>28092</v>
      </c>
      <c r="Q2276" s="13">
        <v>42111.66</v>
      </c>
      <c r="R2276" s="10">
        <v>45085</v>
      </c>
      <c r="S2276" t="str">
        <f t="shared" si="143"/>
        <v>46</v>
      </c>
    </row>
    <row r="2277" spans="1:19" x14ac:dyDescent="0.3">
      <c r="A2277" t="s">
        <v>2299</v>
      </c>
      <c r="B2277">
        <v>1997</v>
      </c>
      <c r="C2277" t="s">
        <v>25</v>
      </c>
      <c r="D2277">
        <v>9</v>
      </c>
      <c r="E2277">
        <v>2</v>
      </c>
      <c r="F2277">
        <v>42112.24</v>
      </c>
      <c r="G2277" t="s">
        <v>11</v>
      </c>
      <c r="H2277" t="s">
        <v>7</v>
      </c>
      <c r="I2277" t="s">
        <v>8</v>
      </c>
      <c r="J2277" t="s">
        <v>25</v>
      </c>
      <c r="K2277">
        <f t="shared" si="140"/>
        <v>1997</v>
      </c>
      <c r="L2277" t="s">
        <v>11</v>
      </c>
      <c r="M2277" t="s">
        <v>7</v>
      </c>
      <c r="N2277" t="str">
        <f t="shared" si="141"/>
        <v>R1013</v>
      </c>
      <c r="O2277" t="str">
        <f t="shared" si="142"/>
        <v>9-Dec-1997</v>
      </c>
      <c r="P2277" s="10">
        <v>35773</v>
      </c>
      <c r="Q2277" s="13">
        <v>42112.24</v>
      </c>
      <c r="R2277" s="10">
        <v>45085</v>
      </c>
      <c r="S2277" t="str">
        <f t="shared" si="143"/>
        <v>25</v>
      </c>
    </row>
    <row r="2278" spans="1:19" x14ac:dyDescent="0.3">
      <c r="A2278" t="s">
        <v>2300</v>
      </c>
      <c r="B2278">
        <v>1979</v>
      </c>
      <c r="C2278" t="s">
        <v>5</v>
      </c>
      <c r="D2278">
        <v>3</v>
      </c>
      <c r="E2278">
        <v>3</v>
      </c>
      <c r="F2278">
        <v>42124.52</v>
      </c>
      <c r="G2278" t="s">
        <v>11</v>
      </c>
      <c r="H2278" t="s">
        <v>11</v>
      </c>
      <c r="I2278" t="s">
        <v>8</v>
      </c>
      <c r="J2278" t="s">
        <v>5</v>
      </c>
      <c r="K2278">
        <f t="shared" si="140"/>
        <v>1979</v>
      </c>
      <c r="L2278" t="s">
        <v>11</v>
      </c>
      <c r="M2278" t="s">
        <v>11</v>
      </c>
      <c r="N2278" t="str">
        <f t="shared" si="141"/>
        <v>R1013</v>
      </c>
      <c r="O2278" t="str">
        <f t="shared" si="142"/>
        <v>3-Jul-1979</v>
      </c>
      <c r="P2278" s="10">
        <v>29039</v>
      </c>
      <c r="Q2278" s="13">
        <v>42124.52</v>
      </c>
      <c r="R2278" s="10">
        <v>45085</v>
      </c>
      <c r="S2278" t="str">
        <f t="shared" si="143"/>
        <v>43</v>
      </c>
    </row>
    <row r="2279" spans="1:19" x14ac:dyDescent="0.3">
      <c r="A2279" t="s">
        <v>2301</v>
      </c>
      <c r="B2279">
        <v>1973</v>
      </c>
      <c r="C2279" t="s">
        <v>15</v>
      </c>
      <c r="D2279">
        <v>18</v>
      </c>
      <c r="E2279">
        <v>0</v>
      </c>
      <c r="F2279">
        <v>42188.15</v>
      </c>
      <c r="G2279" t="s">
        <v>11</v>
      </c>
      <c r="H2279" t="s">
        <v>11</v>
      </c>
      <c r="I2279" t="s">
        <v>36</v>
      </c>
      <c r="J2279" t="s">
        <v>15</v>
      </c>
      <c r="K2279">
        <f t="shared" si="140"/>
        <v>1973</v>
      </c>
      <c r="L2279" t="s">
        <v>11</v>
      </c>
      <c r="M2279" t="s">
        <v>11</v>
      </c>
      <c r="N2279" t="str">
        <f t="shared" si="141"/>
        <v>R1011</v>
      </c>
      <c r="O2279" t="str">
        <f t="shared" si="142"/>
        <v>18-Sep-1973</v>
      </c>
      <c r="P2279" s="10">
        <v>26925</v>
      </c>
      <c r="Q2279" s="13">
        <v>42188.15</v>
      </c>
      <c r="R2279" s="10">
        <v>45085</v>
      </c>
      <c r="S2279" t="str">
        <f t="shared" si="143"/>
        <v>49</v>
      </c>
    </row>
    <row r="2280" spans="1:19" x14ac:dyDescent="0.3">
      <c r="A2280" t="s">
        <v>2302</v>
      </c>
      <c r="B2280">
        <v>1975</v>
      </c>
      <c r="C2280" t="s">
        <v>29</v>
      </c>
      <c r="D2280">
        <v>15</v>
      </c>
      <c r="E2280">
        <v>1</v>
      </c>
      <c r="F2280">
        <v>42211.14</v>
      </c>
      <c r="G2280" t="s">
        <v>11</v>
      </c>
      <c r="H2280" t="s">
        <v>7</v>
      </c>
      <c r="I2280" t="s">
        <v>8</v>
      </c>
      <c r="J2280" t="s">
        <v>29</v>
      </c>
      <c r="K2280">
        <f t="shared" si="140"/>
        <v>1975</v>
      </c>
      <c r="L2280" t="s">
        <v>11</v>
      </c>
      <c r="M2280" t="s">
        <v>7</v>
      </c>
      <c r="N2280" t="str">
        <f t="shared" si="141"/>
        <v>R1013</v>
      </c>
      <c r="O2280" t="str">
        <f t="shared" si="142"/>
        <v>15-Aug-1975</v>
      </c>
      <c r="P2280" s="10">
        <v>27621</v>
      </c>
      <c r="Q2280" s="13">
        <v>42211.14</v>
      </c>
      <c r="R2280" s="10">
        <v>45085</v>
      </c>
      <c r="S2280" t="str">
        <f t="shared" si="143"/>
        <v>47</v>
      </c>
    </row>
    <row r="2281" spans="1:19" x14ac:dyDescent="0.3">
      <c r="A2281" t="s">
        <v>2303</v>
      </c>
      <c r="B2281">
        <v>1967</v>
      </c>
      <c r="C2281" t="s">
        <v>13</v>
      </c>
      <c r="D2281">
        <v>28</v>
      </c>
      <c r="E2281">
        <v>0</v>
      </c>
      <c r="F2281">
        <v>42303.69</v>
      </c>
      <c r="G2281" t="s">
        <v>11</v>
      </c>
      <c r="H2281" t="s">
        <v>6</v>
      </c>
      <c r="I2281" t="s">
        <v>162</v>
      </c>
      <c r="J2281" t="s">
        <v>13</v>
      </c>
      <c r="K2281">
        <f t="shared" si="140"/>
        <v>1967</v>
      </c>
      <c r="L2281" t="s">
        <v>11</v>
      </c>
      <c r="M2281" t="s">
        <v>6</v>
      </c>
      <c r="N2281" t="str">
        <f t="shared" si="141"/>
        <v>R1016</v>
      </c>
      <c r="O2281" t="str">
        <f t="shared" si="142"/>
        <v>28-Jun-1967</v>
      </c>
      <c r="P2281" s="10">
        <v>24651</v>
      </c>
      <c r="Q2281" s="13">
        <v>42303.69</v>
      </c>
      <c r="R2281" s="10">
        <v>45085</v>
      </c>
      <c r="S2281" t="str">
        <f t="shared" si="143"/>
        <v>55</v>
      </c>
    </row>
    <row r="2282" spans="1:19" x14ac:dyDescent="0.3">
      <c r="A2282" t="s">
        <v>2304</v>
      </c>
      <c r="B2282">
        <v>1968</v>
      </c>
      <c r="C2282" t="s">
        <v>29</v>
      </c>
      <c r="D2282">
        <v>3</v>
      </c>
      <c r="E2282">
        <v>0</v>
      </c>
      <c r="F2282">
        <v>42478.6</v>
      </c>
      <c r="G2282" t="s">
        <v>11</v>
      </c>
      <c r="H2282" t="s">
        <v>6</v>
      </c>
      <c r="I2282" t="s">
        <v>36</v>
      </c>
      <c r="J2282" t="s">
        <v>29</v>
      </c>
      <c r="K2282">
        <f t="shared" si="140"/>
        <v>1968</v>
      </c>
      <c r="L2282" t="s">
        <v>11</v>
      </c>
      <c r="M2282" t="s">
        <v>6</v>
      </c>
      <c r="N2282" t="str">
        <f t="shared" si="141"/>
        <v>R1011</v>
      </c>
      <c r="O2282" t="str">
        <f t="shared" si="142"/>
        <v>3-Aug-1968</v>
      </c>
      <c r="P2282" s="10">
        <v>25053</v>
      </c>
      <c r="Q2282" s="13">
        <v>42478.6</v>
      </c>
      <c r="R2282" s="10">
        <v>45085</v>
      </c>
      <c r="S2282" t="str">
        <f t="shared" si="143"/>
        <v>54</v>
      </c>
    </row>
    <row r="2283" spans="1:19" x14ac:dyDescent="0.3">
      <c r="A2283" t="s">
        <v>2305</v>
      </c>
      <c r="B2283">
        <v>1967</v>
      </c>
      <c r="C2283" t="s">
        <v>13</v>
      </c>
      <c r="D2283">
        <v>27</v>
      </c>
      <c r="E2283">
        <v>0</v>
      </c>
      <c r="F2283">
        <v>42538.720000000001</v>
      </c>
      <c r="G2283" t="s">
        <v>11</v>
      </c>
      <c r="H2283" t="s">
        <v>7</v>
      </c>
      <c r="I2283" t="s">
        <v>36</v>
      </c>
      <c r="J2283" t="s">
        <v>13</v>
      </c>
      <c r="K2283">
        <f t="shared" si="140"/>
        <v>1967</v>
      </c>
      <c r="L2283" t="s">
        <v>11</v>
      </c>
      <c r="M2283" t="s">
        <v>7</v>
      </c>
      <c r="N2283" t="str">
        <f t="shared" si="141"/>
        <v>R1011</v>
      </c>
      <c r="O2283" t="str">
        <f t="shared" si="142"/>
        <v>27-Jun-1967</v>
      </c>
      <c r="P2283" s="10">
        <v>24650</v>
      </c>
      <c r="Q2283" s="13">
        <v>42538.720000000001</v>
      </c>
      <c r="R2283" s="10">
        <v>45085</v>
      </c>
      <c r="S2283" t="str">
        <f t="shared" si="143"/>
        <v>55</v>
      </c>
    </row>
    <row r="2284" spans="1:19" x14ac:dyDescent="0.3">
      <c r="A2284" t="s">
        <v>2306</v>
      </c>
      <c r="B2284">
        <v>1979</v>
      </c>
      <c r="C2284" t="s">
        <v>25</v>
      </c>
      <c r="D2284">
        <v>27</v>
      </c>
      <c r="E2284">
        <v>2</v>
      </c>
      <c r="F2284">
        <v>42560.43</v>
      </c>
      <c r="G2284" t="s">
        <v>11</v>
      </c>
      <c r="H2284" t="s">
        <v>7</v>
      </c>
      <c r="I2284" t="s">
        <v>8</v>
      </c>
      <c r="J2284" t="s">
        <v>25</v>
      </c>
      <c r="K2284">
        <f t="shared" si="140"/>
        <v>1979</v>
      </c>
      <c r="L2284" t="s">
        <v>11</v>
      </c>
      <c r="M2284" t="s">
        <v>7</v>
      </c>
      <c r="N2284" t="str">
        <f t="shared" si="141"/>
        <v>R1013</v>
      </c>
      <c r="O2284" t="str">
        <f t="shared" si="142"/>
        <v>27-Dec-1979</v>
      </c>
      <c r="P2284" s="10">
        <v>29216</v>
      </c>
      <c r="Q2284" s="13">
        <v>42560.43</v>
      </c>
      <c r="R2284" s="10">
        <v>45085</v>
      </c>
      <c r="S2284" t="str">
        <f t="shared" si="143"/>
        <v>43</v>
      </c>
    </row>
    <row r="2285" spans="1:19" x14ac:dyDescent="0.3">
      <c r="A2285" t="s">
        <v>2307</v>
      </c>
      <c r="B2285">
        <v>1971</v>
      </c>
      <c r="C2285" t="s">
        <v>10</v>
      </c>
      <c r="D2285">
        <v>3</v>
      </c>
      <c r="E2285">
        <v>0</v>
      </c>
      <c r="F2285">
        <v>42644.2</v>
      </c>
      <c r="G2285" t="s">
        <v>11</v>
      </c>
      <c r="H2285" t="s">
        <v>7</v>
      </c>
      <c r="I2285" t="s">
        <v>36</v>
      </c>
      <c r="J2285" t="s">
        <v>10</v>
      </c>
      <c r="K2285">
        <f t="shared" si="140"/>
        <v>1971</v>
      </c>
      <c r="L2285" t="s">
        <v>11</v>
      </c>
      <c r="M2285" t="s">
        <v>7</v>
      </c>
      <c r="N2285" t="str">
        <f t="shared" si="141"/>
        <v>R1011</v>
      </c>
      <c r="O2285" t="str">
        <f t="shared" si="142"/>
        <v>3-Nov-1971</v>
      </c>
      <c r="P2285" s="10">
        <v>26240</v>
      </c>
      <c r="Q2285" s="13">
        <v>42644.2</v>
      </c>
      <c r="R2285" s="10">
        <v>45085</v>
      </c>
      <c r="S2285" t="str">
        <f t="shared" si="143"/>
        <v>51</v>
      </c>
    </row>
    <row r="2286" spans="1:19" x14ac:dyDescent="0.3">
      <c r="A2286" t="s">
        <v>2308</v>
      </c>
      <c r="B2286">
        <v>1977</v>
      </c>
      <c r="C2286" t="s">
        <v>31</v>
      </c>
      <c r="D2286">
        <v>21</v>
      </c>
      <c r="E2286">
        <v>2</v>
      </c>
      <c r="F2286">
        <v>42760.5</v>
      </c>
      <c r="G2286" t="s">
        <v>11</v>
      </c>
      <c r="H2286" t="s">
        <v>6</v>
      </c>
      <c r="I2286" t="s">
        <v>18</v>
      </c>
      <c r="J2286" t="s">
        <v>31</v>
      </c>
      <c r="K2286">
        <f t="shared" si="140"/>
        <v>1977</v>
      </c>
      <c r="L2286" t="s">
        <v>11</v>
      </c>
      <c r="M2286" t="s">
        <v>6</v>
      </c>
      <c r="N2286" t="str">
        <f t="shared" si="141"/>
        <v>R1012</v>
      </c>
      <c r="O2286" t="str">
        <f t="shared" si="142"/>
        <v>21-Oct-1977</v>
      </c>
      <c r="P2286" s="10">
        <v>28419</v>
      </c>
      <c r="Q2286" s="13">
        <v>42760.5</v>
      </c>
      <c r="R2286" s="10">
        <v>45085</v>
      </c>
      <c r="S2286" t="str">
        <f t="shared" si="143"/>
        <v>45</v>
      </c>
    </row>
    <row r="2287" spans="1:19" x14ac:dyDescent="0.3">
      <c r="A2287" t="s">
        <v>2309</v>
      </c>
      <c r="B2287">
        <v>1965</v>
      </c>
      <c r="C2287" t="s">
        <v>31</v>
      </c>
      <c r="D2287">
        <v>29</v>
      </c>
      <c r="E2287">
        <v>0</v>
      </c>
      <c r="F2287">
        <v>42764.12</v>
      </c>
      <c r="G2287" t="s">
        <v>11</v>
      </c>
      <c r="H2287" t="s">
        <v>6</v>
      </c>
      <c r="I2287" t="s">
        <v>36</v>
      </c>
      <c r="J2287" t="s">
        <v>31</v>
      </c>
      <c r="K2287">
        <f t="shared" si="140"/>
        <v>1965</v>
      </c>
      <c r="L2287" t="s">
        <v>11</v>
      </c>
      <c r="M2287" t="s">
        <v>6</v>
      </c>
      <c r="N2287" t="str">
        <f t="shared" si="141"/>
        <v>R1011</v>
      </c>
      <c r="O2287" t="str">
        <f t="shared" si="142"/>
        <v>29-Oct-1965</v>
      </c>
      <c r="P2287" s="10">
        <v>24044</v>
      </c>
      <c r="Q2287" s="13">
        <v>42764.12</v>
      </c>
      <c r="R2287" s="10">
        <v>45085</v>
      </c>
      <c r="S2287" t="str">
        <f t="shared" si="143"/>
        <v>57</v>
      </c>
    </row>
    <row r="2288" spans="1:19" x14ac:dyDescent="0.3">
      <c r="A2288" t="s">
        <v>2310</v>
      </c>
      <c r="B2288">
        <v>1972</v>
      </c>
      <c r="C2288" t="s">
        <v>15</v>
      </c>
      <c r="D2288">
        <v>10</v>
      </c>
      <c r="E2288">
        <v>2</v>
      </c>
      <c r="F2288">
        <v>42856.84</v>
      </c>
      <c r="G2288" t="s">
        <v>11</v>
      </c>
      <c r="H2288" t="s">
        <v>11</v>
      </c>
      <c r="I2288" t="s">
        <v>36</v>
      </c>
      <c r="J2288" t="s">
        <v>15</v>
      </c>
      <c r="K2288">
        <f t="shared" si="140"/>
        <v>1972</v>
      </c>
      <c r="L2288" t="s">
        <v>11</v>
      </c>
      <c r="M2288" t="s">
        <v>11</v>
      </c>
      <c r="N2288" t="str">
        <f t="shared" si="141"/>
        <v>R1011</v>
      </c>
      <c r="O2288" t="str">
        <f t="shared" si="142"/>
        <v>10-Sep-1972</v>
      </c>
      <c r="P2288" s="10">
        <v>26552</v>
      </c>
      <c r="Q2288" s="13">
        <v>42856.84</v>
      </c>
      <c r="R2288" s="10">
        <v>45085</v>
      </c>
      <c r="S2288" t="str">
        <f t="shared" si="143"/>
        <v>50</v>
      </c>
    </row>
    <row r="2289" spans="1:19" x14ac:dyDescent="0.3">
      <c r="A2289" t="s">
        <v>2311</v>
      </c>
      <c r="B2289">
        <v>1975</v>
      </c>
      <c r="C2289" t="s">
        <v>31</v>
      </c>
      <c r="D2289">
        <v>23</v>
      </c>
      <c r="E2289">
        <v>1</v>
      </c>
      <c r="F2289">
        <v>42969.85</v>
      </c>
      <c r="G2289" t="s">
        <v>11</v>
      </c>
      <c r="H2289" t="s">
        <v>7</v>
      </c>
      <c r="I2289" t="s">
        <v>8</v>
      </c>
      <c r="J2289" t="s">
        <v>31</v>
      </c>
      <c r="K2289">
        <f t="shared" si="140"/>
        <v>1975</v>
      </c>
      <c r="L2289" t="s">
        <v>11</v>
      </c>
      <c r="M2289" t="s">
        <v>7</v>
      </c>
      <c r="N2289" t="str">
        <f t="shared" si="141"/>
        <v>R1013</v>
      </c>
      <c r="O2289" t="str">
        <f t="shared" si="142"/>
        <v>23-Oct-1975</v>
      </c>
      <c r="P2289" s="10">
        <v>27690</v>
      </c>
      <c r="Q2289" s="13">
        <v>42969.85</v>
      </c>
      <c r="R2289" s="10">
        <v>45085</v>
      </c>
      <c r="S2289" t="str">
        <f t="shared" si="143"/>
        <v>47</v>
      </c>
    </row>
    <row r="2290" spans="1:19" x14ac:dyDescent="0.3">
      <c r="A2290" t="s">
        <v>2312</v>
      </c>
      <c r="B2290">
        <v>1978</v>
      </c>
      <c r="C2290" t="s">
        <v>10</v>
      </c>
      <c r="D2290">
        <v>4</v>
      </c>
      <c r="E2290">
        <v>0</v>
      </c>
      <c r="F2290">
        <v>42983.46</v>
      </c>
      <c r="G2290" t="s">
        <v>11</v>
      </c>
      <c r="H2290" t="s">
        <v>6</v>
      </c>
      <c r="I2290" t="s">
        <v>18</v>
      </c>
      <c r="J2290" t="s">
        <v>10</v>
      </c>
      <c r="K2290">
        <f t="shared" si="140"/>
        <v>1978</v>
      </c>
      <c r="L2290" t="s">
        <v>11</v>
      </c>
      <c r="M2290" t="s">
        <v>6</v>
      </c>
      <c r="N2290" t="str">
        <f t="shared" si="141"/>
        <v>R1012</v>
      </c>
      <c r="O2290" t="str">
        <f t="shared" si="142"/>
        <v>4-Nov-1978</v>
      </c>
      <c r="P2290" s="10">
        <v>28798</v>
      </c>
      <c r="Q2290" s="13">
        <v>42983.46</v>
      </c>
      <c r="R2290" s="10">
        <v>45085</v>
      </c>
      <c r="S2290" t="str">
        <f t="shared" si="143"/>
        <v>44</v>
      </c>
    </row>
    <row r="2291" spans="1:19" x14ac:dyDescent="0.3">
      <c r="A2291" t="s">
        <v>2313</v>
      </c>
      <c r="B2291">
        <v>1965</v>
      </c>
      <c r="C2291" t="s">
        <v>10</v>
      </c>
      <c r="D2291">
        <v>29</v>
      </c>
      <c r="E2291">
        <v>0</v>
      </c>
      <c r="F2291">
        <v>43073.760000000002</v>
      </c>
      <c r="G2291" t="s">
        <v>6</v>
      </c>
      <c r="H2291" t="s">
        <v>6</v>
      </c>
      <c r="I2291" t="s">
        <v>36</v>
      </c>
      <c r="J2291" t="s">
        <v>10</v>
      </c>
      <c r="K2291">
        <f t="shared" si="140"/>
        <v>1965</v>
      </c>
      <c r="L2291" t="s">
        <v>6</v>
      </c>
      <c r="M2291" t="s">
        <v>6</v>
      </c>
      <c r="N2291" t="str">
        <f t="shared" si="141"/>
        <v>R1011</v>
      </c>
      <c r="O2291" t="str">
        <f t="shared" si="142"/>
        <v>29-Nov-1965</v>
      </c>
      <c r="P2291" s="10">
        <v>24075</v>
      </c>
      <c r="Q2291" s="13">
        <v>43073.760000000002</v>
      </c>
      <c r="R2291" s="10">
        <v>45085</v>
      </c>
      <c r="S2291" t="str">
        <f t="shared" si="143"/>
        <v>57</v>
      </c>
    </row>
    <row r="2292" spans="1:19" x14ac:dyDescent="0.3">
      <c r="A2292" t="s">
        <v>2314</v>
      </c>
      <c r="B2292">
        <v>1969</v>
      </c>
      <c r="C2292" t="s">
        <v>25</v>
      </c>
      <c r="D2292">
        <v>3</v>
      </c>
      <c r="E2292">
        <v>0</v>
      </c>
      <c r="F2292">
        <v>43254.42</v>
      </c>
      <c r="G2292" t="s">
        <v>6</v>
      </c>
      <c r="H2292" t="s">
        <v>6</v>
      </c>
      <c r="I2292" t="s">
        <v>162</v>
      </c>
      <c r="J2292" t="s">
        <v>25</v>
      </c>
      <c r="K2292">
        <f t="shared" si="140"/>
        <v>1969</v>
      </c>
      <c r="L2292" t="s">
        <v>6</v>
      </c>
      <c r="M2292" t="s">
        <v>6</v>
      </c>
      <c r="N2292" t="str">
        <f t="shared" si="141"/>
        <v>R1016</v>
      </c>
      <c r="O2292" t="str">
        <f t="shared" si="142"/>
        <v>3-Dec-1969</v>
      </c>
      <c r="P2292" s="10">
        <v>25540</v>
      </c>
      <c r="Q2292" s="13">
        <v>43254.42</v>
      </c>
      <c r="R2292" s="10">
        <v>45085</v>
      </c>
      <c r="S2292" t="str">
        <f t="shared" si="143"/>
        <v>53</v>
      </c>
    </row>
    <row r="2293" spans="1:19" x14ac:dyDescent="0.3">
      <c r="A2293" t="s">
        <v>2315</v>
      </c>
      <c r="B2293">
        <v>1965</v>
      </c>
      <c r="C2293" t="s">
        <v>29</v>
      </c>
      <c r="D2293">
        <v>22</v>
      </c>
      <c r="E2293">
        <v>0</v>
      </c>
      <c r="F2293">
        <v>43578.94</v>
      </c>
      <c r="G2293" t="s">
        <v>6</v>
      </c>
      <c r="H2293" t="s">
        <v>6</v>
      </c>
      <c r="I2293" t="s">
        <v>18</v>
      </c>
      <c r="J2293" t="s">
        <v>29</v>
      </c>
      <c r="K2293">
        <f t="shared" si="140"/>
        <v>1965</v>
      </c>
      <c r="L2293" t="s">
        <v>6</v>
      </c>
      <c r="M2293" t="s">
        <v>6</v>
      </c>
      <c r="N2293" t="str">
        <f t="shared" si="141"/>
        <v>R1012</v>
      </c>
      <c r="O2293" t="str">
        <f t="shared" si="142"/>
        <v>22-Aug-1965</v>
      </c>
      <c r="P2293" s="10">
        <v>23976</v>
      </c>
      <c r="Q2293" s="13">
        <v>43578.94</v>
      </c>
      <c r="R2293" s="10">
        <v>45085</v>
      </c>
      <c r="S2293" t="str">
        <f t="shared" si="143"/>
        <v>57</v>
      </c>
    </row>
    <row r="2294" spans="1:19" x14ac:dyDescent="0.3">
      <c r="A2294" t="s">
        <v>2316</v>
      </c>
      <c r="B2294">
        <v>1986</v>
      </c>
      <c r="C2294" t="s">
        <v>25</v>
      </c>
      <c r="D2294">
        <v>29</v>
      </c>
      <c r="E2294">
        <v>3</v>
      </c>
      <c r="F2294">
        <v>43753.34</v>
      </c>
      <c r="G2294" t="s">
        <v>6</v>
      </c>
      <c r="H2294" t="s">
        <v>11</v>
      </c>
      <c r="I2294" t="s">
        <v>158</v>
      </c>
      <c r="J2294" t="s">
        <v>25</v>
      </c>
      <c r="K2294">
        <f t="shared" si="140"/>
        <v>1986</v>
      </c>
      <c r="L2294" t="s">
        <v>6</v>
      </c>
      <c r="M2294" t="s">
        <v>11</v>
      </c>
      <c r="N2294" t="str">
        <f t="shared" si="141"/>
        <v>R1015</v>
      </c>
      <c r="O2294" t="str">
        <f t="shared" si="142"/>
        <v>29-Dec-1986</v>
      </c>
      <c r="P2294" s="10">
        <v>31775</v>
      </c>
      <c r="Q2294" s="13">
        <v>43753.34</v>
      </c>
      <c r="R2294" s="10">
        <v>45085</v>
      </c>
      <c r="S2294" t="str">
        <f t="shared" si="143"/>
        <v>36</v>
      </c>
    </row>
    <row r="2295" spans="1:19" x14ac:dyDescent="0.3">
      <c r="A2295" t="s">
        <v>2317</v>
      </c>
      <c r="B2295">
        <v>1966</v>
      </c>
      <c r="C2295" t="s">
        <v>31</v>
      </c>
      <c r="D2295">
        <v>25</v>
      </c>
      <c r="E2295">
        <v>2</v>
      </c>
      <c r="F2295">
        <v>43813.87</v>
      </c>
      <c r="G2295" t="s">
        <v>6</v>
      </c>
      <c r="H2295" t="s">
        <v>6</v>
      </c>
      <c r="I2295" t="s">
        <v>8</v>
      </c>
      <c r="J2295" t="s">
        <v>31</v>
      </c>
      <c r="K2295">
        <f t="shared" si="140"/>
        <v>1966</v>
      </c>
      <c r="L2295" t="s">
        <v>6</v>
      </c>
      <c r="M2295" t="s">
        <v>6</v>
      </c>
      <c r="N2295" t="str">
        <f t="shared" si="141"/>
        <v>R1013</v>
      </c>
      <c r="O2295" t="str">
        <f t="shared" si="142"/>
        <v>25-Oct-1966</v>
      </c>
      <c r="P2295" s="10">
        <v>24405</v>
      </c>
      <c r="Q2295" s="13">
        <v>43813.87</v>
      </c>
      <c r="R2295" s="10">
        <v>45085</v>
      </c>
      <c r="S2295" t="str">
        <f t="shared" si="143"/>
        <v>56</v>
      </c>
    </row>
    <row r="2296" spans="1:19" x14ac:dyDescent="0.3">
      <c r="A2296" t="s">
        <v>2318</v>
      </c>
      <c r="B2296">
        <v>1966</v>
      </c>
      <c r="C2296" t="s">
        <v>5</v>
      </c>
      <c r="D2296">
        <v>2</v>
      </c>
      <c r="E2296">
        <v>0</v>
      </c>
      <c r="F2296">
        <v>43817.45</v>
      </c>
      <c r="G2296" t="s">
        <v>6</v>
      </c>
      <c r="H2296" t="s">
        <v>7</v>
      </c>
      <c r="I2296" t="s">
        <v>18</v>
      </c>
      <c r="J2296" t="s">
        <v>5</v>
      </c>
      <c r="K2296">
        <f t="shared" si="140"/>
        <v>1966</v>
      </c>
      <c r="L2296" t="s">
        <v>6</v>
      </c>
      <c r="M2296" t="s">
        <v>7</v>
      </c>
      <c r="N2296" t="str">
        <f t="shared" si="141"/>
        <v>R1012</v>
      </c>
      <c r="O2296" t="str">
        <f t="shared" si="142"/>
        <v>2-Jul-1966</v>
      </c>
      <c r="P2296" s="10">
        <v>24290</v>
      </c>
      <c r="Q2296" s="13">
        <v>43817.45</v>
      </c>
      <c r="R2296" s="10">
        <v>45085</v>
      </c>
      <c r="S2296" t="str">
        <f t="shared" si="143"/>
        <v>56</v>
      </c>
    </row>
    <row r="2297" spans="1:19" x14ac:dyDescent="0.3">
      <c r="A2297" t="s">
        <v>2319</v>
      </c>
      <c r="B2297">
        <v>1980</v>
      </c>
      <c r="C2297" t="s">
        <v>10</v>
      </c>
      <c r="D2297">
        <v>10</v>
      </c>
      <c r="E2297">
        <v>2</v>
      </c>
      <c r="F2297">
        <v>43896.38</v>
      </c>
      <c r="G2297" t="s">
        <v>6</v>
      </c>
      <c r="H2297" t="s">
        <v>11</v>
      </c>
      <c r="I2297" t="s">
        <v>8</v>
      </c>
      <c r="J2297" t="s">
        <v>10</v>
      </c>
      <c r="K2297">
        <f t="shared" si="140"/>
        <v>1980</v>
      </c>
      <c r="L2297" t="s">
        <v>6</v>
      </c>
      <c r="M2297" t="s">
        <v>11</v>
      </c>
      <c r="N2297" t="str">
        <f t="shared" si="141"/>
        <v>R1013</v>
      </c>
      <c r="O2297" t="str">
        <f t="shared" si="142"/>
        <v>10-Nov-1980</v>
      </c>
      <c r="P2297" s="10">
        <v>29535</v>
      </c>
      <c r="Q2297" s="13">
        <v>43896.38</v>
      </c>
      <c r="R2297" s="10">
        <v>45085</v>
      </c>
      <c r="S2297" t="str">
        <f t="shared" si="143"/>
        <v>42</v>
      </c>
    </row>
    <row r="2298" spans="1:19" x14ac:dyDescent="0.3">
      <c r="A2298" t="s">
        <v>2320</v>
      </c>
      <c r="B2298">
        <v>1966</v>
      </c>
      <c r="C2298" t="s">
        <v>31</v>
      </c>
      <c r="D2298">
        <v>5</v>
      </c>
      <c r="E2298">
        <v>0</v>
      </c>
      <c r="F2298">
        <v>43921.18</v>
      </c>
      <c r="G2298" t="s">
        <v>6</v>
      </c>
      <c r="H2298" t="s">
        <v>6</v>
      </c>
      <c r="I2298" t="s">
        <v>18</v>
      </c>
      <c r="J2298" t="s">
        <v>31</v>
      </c>
      <c r="K2298">
        <f t="shared" si="140"/>
        <v>1966</v>
      </c>
      <c r="L2298" t="s">
        <v>6</v>
      </c>
      <c r="M2298" t="s">
        <v>6</v>
      </c>
      <c r="N2298" t="str">
        <f t="shared" si="141"/>
        <v>R1012</v>
      </c>
      <c r="O2298" t="str">
        <f t="shared" si="142"/>
        <v>5-Oct-1966</v>
      </c>
      <c r="P2298" s="10">
        <v>24385</v>
      </c>
      <c r="Q2298" s="13">
        <v>43921.18</v>
      </c>
      <c r="R2298" s="10">
        <v>45085</v>
      </c>
      <c r="S2298" t="str">
        <f t="shared" si="143"/>
        <v>56</v>
      </c>
    </row>
    <row r="2299" spans="1:19" x14ac:dyDescent="0.3">
      <c r="A2299" t="s">
        <v>2321</v>
      </c>
      <c r="B2299">
        <v>1988</v>
      </c>
      <c r="C2299" t="s">
        <v>5</v>
      </c>
      <c r="D2299">
        <v>16</v>
      </c>
      <c r="E2299">
        <v>1</v>
      </c>
      <c r="F2299">
        <v>43943.88</v>
      </c>
      <c r="G2299" t="s">
        <v>6</v>
      </c>
      <c r="H2299" t="s">
        <v>11</v>
      </c>
      <c r="I2299" t="s">
        <v>18</v>
      </c>
      <c r="J2299" t="s">
        <v>5</v>
      </c>
      <c r="K2299">
        <f t="shared" si="140"/>
        <v>1988</v>
      </c>
      <c r="L2299" t="s">
        <v>6</v>
      </c>
      <c r="M2299" t="s">
        <v>11</v>
      </c>
      <c r="N2299" t="str">
        <f t="shared" si="141"/>
        <v>R1012</v>
      </c>
      <c r="O2299" t="str">
        <f t="shared" si="142"/>
        <v>16-Jul-1988</v>
      </c>
      <c r="P2299" s="10">
        <v>32340</v>
      </c>
      <c r="Q2299" s="13">
        <v>43943.88</v>
      </c>
      <c r="R2299" s="10">
        <v>45085</v>
      </c>
      <c r="S2299" t="str">
        <f t="shared" si="143"/>
        <v>34</v>
      </c>
    </row>
    <row r="2300" spans="1:19" x14ac:dyDescent="0.3">
      <c r="A2300" t="s">
        <v>2322</v>
      </c>
      <c r="B2300">
        <v>1975</v>
      </c>
      <c r="C2300" t="s">
        <v>13</v>
      </c>
      <c r="D2300">
        <v>1</v>
      </c>
      <c r="E2300">
        <v>2</v>
      </c>
      <c r="F2300">
        <v>44202.65</v>
      </c>
      <c r="G2300" t="s">
        <v>6</v>
      </c>
      <c r="H2300" t="s">
        <v>6</v>
      </c>
      <c r="I2300" t="s">
        <v>8</v>
      </c>
      <c r="J2300" t="s">
        <v>13</v>
      </c>
      <c r="K2300">
        <f t="shared" si="140"/>
        <v>1975</v>
      </c>
      <c r="L2300" t="s">
        <v>6</v>
      </c>
      <c r="M2300" t="s">
        <v>6</v>
      </c>
      <c r="N2300" t="str">
        <f t="shared" si="141"/>
        <v>R1013</v>
      </c>
      <c r="O2300" t="str">
        <f t="shared" si="142"/>
        <v>1-Jun-1975</v>
      </c>
      <c r="P2300" s="10">
        <v>27546</v>
      </c>
      <c r="Q2300" s="13">
        <v>44202.65</v>
      </c>
      <c r="R2300" s="10">
        <v>45085</v>
      </c>
      <c r="S2300" t="str">
        <f t="shared" si="143"/>
        <v>48</v>
      </c>
    </row>
    <row r="2301" spans="1:19" x14ac:dyDescent="0.3">
      <c r="A2301" t="s">
        <v>2323</v>
      </c>
      <c r="B2301">
        <v>1968</v>
      </c>
      <c r="C2301" t="s">
        <v>10</v>
      </c>
      <c r="D2301">
        <v>24</v>
      </c>
      <c r="E2301">
        <v>2</v>
      </c>
      <c r="F2301">
        <v>44260.75</v>
      </c>
      <c r="G2301" t="s">
        <v>6</v>
      </c>
      <c r="H2301" t="s">
        <v>11</v>
      </c>
      <c r="I2301" t="s">
        <v>8</v>
      </c>
      <c r="J2301" t="s">
        <v>10</v>
      </c>
      <c r="K2301">
        <f t="shared" si="140"/>
        <v>1968</v>
      </c>
      <c r="L2301" t="s">
        <v>6</v>
      </c>
      <c r="M2301" t="s">
        <v>11</v>
      </c>
      <c r="N2301" t="str">
        <f t="shared" si="141"/>
        <v>R1013</v>
      </c>
      <c r="O2301" t="str">
        <f t="shared" si="142"/>
        <v>24-Nov-1968</v>
      </c>
      <c r="P2301" s="10">
        <v>25166</v>
      </c>
      <c r="Q2301" s="13">
        <v>44260.75</v>
      </c>
      <c r="R2301" s="10">
        <v>45085</v>
      </c>
      <c r="S2301" t="str">
        <f t="shared" si="143"/>
        <v>54</v>
      </c>
    </row>
    <row r="2302" spans="1:19" x14ac:dyDescent="0.3">
      <c r="A2302" t="s">
        <v>2324</v>
      </c>
      <c r="B2302">
        <v>1971</v>
      </c>
      <c r="C2302" t="s">
        <v>31</v>
      </c>
      <c r="D2302">
        <v>29</v>
      </c>
      <c r="E2302">
        <v>0</v>
      </c>
      <c r="F2302">
        <v>44400.41</v>
      </c>
      <c r="G2302" t="s">
        <v>6</v>
      </c>
      <c r="H2302" t="s">
        <v>6</v>
      </c>
      <c r="I2302" t="s">
        <v>8</v>
      </c>
      <c r="J2302" t="s">
        <v>31</v>
      </c>
      <c r="K2302">
        <f t="shared" si="140"/>
        <v>1971</v>
      </c>
      <c r="L2302" t="s">
        <v>6</v>
      </c>
      <c r="M2302" t="s">
        <v>6</v>
      </c>
      <c r="N2302" t="str">
        <f t="shared" si="141"/>
        <v>R1013</v>
      </c>
      <c r="O2302" t="str">
        <f t="shared" si="142"/>
        <v>29-Oct-1971</v>
      </c>
      <c r="P2302" s="10">
        <v>26235</v>
      </c>
      <c r="Q2302" s="13">
        <v>44400.41</v>
      </c>
      <c r="R2302" s="10">
        <v>45085</v>
      </c>
      <c r="S2302" t="str">
        <f t="shared" si="143"/>
        <v>51</v>
      </c>
    </row>
    <row r="2303" spans="1:19" x14ac:dyDescent="0.3">
      <c r="A2303" t="s">
        <v>2325</v>
      </c>
      <c r="B2303">
        <v>1967</v>
      </c>
      <c r="C2303" t="s">
        <v>15</v>
      </c>
      <c r="D2303">
        <v>14</v>
      </c>
      <c r="E2303">
        <v>0</v>
      </c>
      <c r="F2303">
        <v>44423.8</v>
      </c>
      <c r="G2303" t="s">
        <v>6</v>
      </c>
      <c r="H2303" t="s">
        <v>7</v>
      </c>
      <c r="I2303" t="s">
        <v>8</v>
      </c>
      <c r="J2303" t="s">
        <v>15</v>
      </c>
      <c r="K2303">
        <f t="shared" si="140"/>
        <v>1967</v>
      </c>
      <c r="L2303" t="s">
        <v>6</v>
      </c>
      <c r="M2303" t="s">
        <v>7</v>
      </c>
      <c r="N2303" t="str">
        <f t="shared" si="141"/>
        <v>R1013</v>
      </c>
      <c r="O2303" t="str">
        <f t="shared" si="142"/>
        <v>14-Sep-1967</v>
      </c>
      <c r="P2303" s="10">
        <v>24729</v>
      </c>
      <c r="Q2303" s="13">
        <v>44423.8</v>
      </c>
      <c r="R2303" s="10">
        <v>45085</v>
      </c>
      <c r="S2303" t="str">
        <f t="shared" si="143"/>
        <v>55</v>
      </c>
    </row>
    <row r="2304" spans="1:19" x14ac:dyDescent="0.3">
      <c r="A2304" t="s">
        <v>2326</v>
      </c>
      <c r="B2304">
        <v>2000</v>
      </c>
      <c r="C2304" t="s">
        <v>29</v>
      </c>
      <c r="D2304">
        <v>2</v>
      </c>
      <c r="E2304">
        <v>1</v>
      </c>
      <c r="F2304">
        <v>44501.4</v>
      </c>
      <c r="G2304" t="s">
        <v>6</v>
      </c>
      <c r="H2304" t="s">
        <v>7</v>
      </c>
      <c r="I2304" t="s">
        <v>8</v>
      </c>
      <c r="J2304" t="s">
        <v>29</v>
      </c>
      <c r="K2304">
        <f t="shared" si="140"/>
        <v>2000</v>
      </c>
      <c r="L2304" t="s">
        <v>6</v>
      </c>
      <c r="M2304" t="s">
        <v>7</v>
      </c>
      <c r="N2304" t="str">
        <f t="shared" si="141"/>
        <v>R1013</v>
      </c>
      <c r="O2304" t="str">
        <f t="shared" si="142"/>
        <v>2-Aug-2000</v>
      </c>
      <c r="P2304" s="10">
        <v>36740</v>
      </c>
      <c r="Q2304" s="13">
        <v>44501.4</v>
      </c>
      <c r="R2304" s="10">
        <v>45085</v>
      </c>
      <c r="S2304" t="str">
        <f t="shared" si="143"/>
        <v>22</v>
      </c>
    </row>
    <row r="2305" spans="1:19" x14ac:dyDescent="0.3">
      <c r="A2305" t="s">
        <v>2327</v>
      </c>
      <c r="B2305">
        <v>1993</v>
      </c>
      <c r="C2305" t="s">
        <v>31</v>
      </c>
      <c r="D2305">
        <v>11</v>
      </c>
      <c r="E2305">
        <v>2</v>
      </c>
      <c r="F2305">
        <v>44585.46</v>
      </c>
      <c r="G2305" t="s">
        <v>6</v>
      </c>
      <c r="H2305" t="s">
        <v>6</v>
      </c>
      <c r="I2305" t="s">
        <v>36</v>
      </c>
      <c r="J2305" t="s">
        <v>31</v>
      </c>
      <c r="K2305">
        <f t="shared" si="140"/>
        <v>1993</v>
      </c>
      <c r="L2305" t="s">
        <v>6</v>
      </c>
      <c r="M2305" t="s">
        <v>6</v>
      </c>
      <c r="N2305" t="str">
        <f t="shared" si="141"/>
        <v>R1011</v>
      </c>
      <c r="O2305" t="str">
        <f t="shared" si="142"/>
        <v>11-Oct-1993</v>
      </c>
      <c r="P2305" s="10">
        <v>34253</v>
      </c>
      <c r="Q2305" s="13">
        <v>44585.46</v>
      </c>
      <c r="R2305" s="10">
        <v>45085</v>
      </c>
      <c r="S2305" t="str">
        <f t="shared" si="143"/>
        <v>29</v>
      </c>
    </row>
    <row r="2306" spans="1:19" x14ac:dyDescent="0.3">
      <c r="A2306" t="s">
        <v>2328</v>
      </c>
      <c r="B2306">
        <v>1971</v>
      </c>
      <c r="C2306" t="s">
        <v>29</v>
      </c>
      <c r="D2306">
        <v>13</v>
      </c>
      <c r="E2306">
        <v>2</v>
      </c>
      <c r="F2306">
        <v>44641.2</v>
      </c>
      <c r="G2306" t="s">
        <v>6</v>
      </c>
      <c r="H2306" t="s">
        <v>7</v>
      </c>
      <c r="I2306" t="s">
        <v>241</v>
      </c>
      <c r="J2306" t="s">
        <v>29</v>
      </c>
      <c r="K2306">
        <f t="shared" si="140"/>
        <v>1971</v>
      </c>
      <c r="L2306" t="s">
        <v>6</v>
      </c>
      <c r="M2306" t="s">
        <v>7</v>
      </c>
      <c r="N2306" t="str">
        <f t="shared" si="141"/>
        <v>R1024</v>
      </c>
      <c r="O2306" t="str">
        <f t="shared" si="142"/>
        <v>13-Aug-1971</v>
      </c>
      <c r="P2306" s="10">
        <v>26158</v>
      </c>
      <c r="Q2306" s="13">
        <v>44641.2</v>
      </c>
      <c r="R2306" s="10">
        <v>45085</v>
      </c>
      <c r="S2306" t="str">
        <f t="shared" si="143"/>
        <v>51</v>
      </c>
    </row>
    <row r="2307" spans="1:19" x14ac:dyDescent="0.3">
      <c r="A2307" t="s">
        <v>2329</v>
      </c>
      <c r="B2307">
        <v>1962</v>
      </c>
      <c r="C2307" t="s">
        <v>25</v>
      </c>
      <c r="D2307">
        <v>17</v>
      </c>
      <c r="E2307">
        <v>0</v>
      </c>
      <c r="F2307">
        <v>45008.959999999999</v>
      </c>
      <c r="G2307" t="s">
        <v>6</v>
      </c>
      <c r="H2307" t="s">
        <v>6</v>
      </c>
      <c r="I2307" t="s">
        <v>8</v>
      </c>
      <c r="J2307" t="s">
        <v>25</v>
      </c>
      <c r="K2307">
        <f t="shared" ref="K2307:K2344" si="144">INT(IF(ISBLANK(B2307),AVERAGE($B$2:$B$2344),B2307))</f>
        <v>1962</v>
      </c>
      <c r="L2307" t="s">
        <v>6</v>
      </c>
      <c r="M2307" t="s">
        <v>6</v>
      </c>
      <c r="N2307" t="str">
        <f t="shared" ref="N2307:N2344" si="145">IF(ISBLANK(I2307),"Unknown",I2307)</f>
        <v>R1013</v>
      </c>
      <c r="O2307" t="str">
        <f t="shared" ref="O2307:O2344" si="146">CONCATENATE(D2307,"-",J2307,"-",K2307)</f>
        <v>17-Dec-1962</v>
      </c>
      <c r="P2307" s="10">
        <v>22997</v>
      </c>
      <c r="Q2307" s="13">
        <v>45008.959999999999</v>
      </c>
      <c r="R2307" s="10">
        <v>45085</v>
      </c>
      <c r="S2307" t="str">
        <f t="shared" ref="S2307:S2344" si="147">TEXT($R$2-P2307,"Y")</f>
        <v>60</v>
      </c>
    </row>
    <row r="2308" spans="1:19" x14ac:dyDescent="0.3">
      <c r="A2308" t="s">
        <v>2330</v>
      </c>
      <c r="B2308">
        <v>1974</v>
      </c>
      <c r="C2308" t="s">
        <v>29</v>
      </c>
      <c r="D2308">
        <v>9</v>
      </c>
      <c r="E2308">
        <v>2</v>
      </c>
      <c r="F2308">
        <v>45702.02</v>
      </c>
      <c r="G2308" t="s">
        <v>6</v>
      </c>
      <c r="H2308" t="s">
        <v>6</v>
      </c>
      <c r="I2308" t="s">
        <v>18</v>
      </c>
      <c r="J2308" t="s">
        <v>29</v>
      </c>
      <c r="K2308">
        <f t="shared" si="144"/>
        <v>1974</v>
      </c>
      <c r="L2308" t="s">
        <v>6</v>
      </c>
      <c r="M2308" t="s">
        <v>6</v>
      </c>
      <c r="N2308" t="str">
        <f t="shared" si="145"/>
        <v>R1012</v>
      </c>
      <c r="O2308" t="str">
        <f t="shared" si="146"/>
        <v>9-Aug-1974</v>
      </c>
      <c r="P2308" s="10">
        <v>27250</v>
      </c>
      <c r="Q2308" s="13">
        <v>45702.02</v>
      </c>
      <c r="R2308" s="10">
        <v>45085</v>
      </c>
      <c r="S2308" t="str">
        <f t="shared" si="147"/>
        <v>48</v>
      </c>
    </row>
    <row r="2309" spans="1:19" x14ac:dyDescent="0.3">
      <c r="A2309" t="s">
        <v>2331</v>
      </c>
      <c r="B2309">
        <v>1960</v>
      </c>
      <c r="C2309" t="s">
        <v>25</v>
      </c>
      <c r="D2309">
        <v>21</v>
      </c>
      <c r="E2309">
        <v>0</v>
      </c>
      <c r="F2309">
        <v>45710.21</v>
      </c>
      <c r="G2309" t="s">
        <v>6</v>
      </c>
      <c r="H2309" t="s">
        <v>6</v>
      </c>
      <c r="I2309" t="s">
        <v>162</v>
      </c>
      <c r="J2309" t="s">
        <v>25</v>
      </c>
      <c r="K2309">
        <f t="shared" si="144"/>
        <v>1960</v>
      </c>
      <c r="L2309" t="s">
        <v>6</v>
      </c>
      <c r="M2309" t="s">
        <v>6</v>
      </c>
      <c r="N2309" t="str">
        <f t="shared" si="145"/>
        <v>R1016</v>
      </c>
      <c r="O2309" t="str">
        <f t="shared" si="146"/>
        <v>21-Dec-1960</v>
      </c>
      <c r="P2309" s="10">
        <v>22271</v>
      </c>
      <c r="Q2309" s="13">
        <v>45710.21</v>
      </c>
      <c r="R2309" s="10">
        <v>45085</v>
      </c>
      <c r="S2309" t="str">
        <f t="shared" si="147"/>
        <v>62</v>
      </c>
    </row>
    <row r="2310" spans="1:19" x14ac:dyDescent="0.3">
      <c r="A2310" t="s">
        <v>2332</v>
      </c>
      <c r="B2310">
        <v>1979</v>
      </c>
      <c r="C2310" t="s">
        <v>29</v>
      </c>
      <c r="D2310">
        <v>12</v>
      </c>
      <c r="E2310">
        <v>0</v>
      </c>
      <c r="F2310">
        <v>45863.21</v>
      </c>
      <c r="G2310" t="s">
        <v>6</v>
      </c>
      <c r="H2310" t="s">
        <v>11</v>
      </c>
      <c r="I2310" t="s">
        <v>8</v>
      </c>
      <c r="J2310" t="s">
        <v>29</v>
      </c>
      <c r="K2310">
        <f t="shared" si="144"/>
        <v>1979</v>
      </c>
      <c r="L2310" t="s">
        <v>6</v>
      </c>
      <c r="M2310" t="s">
        <v>11</v>
      </c>
      <c r="N2310" t="str">
        <f t="shared" si="145"/>
        <v>R1013</v>
      </c>
      <c r="O2310" t="str">
        <f t="shared" si="146"/>
        <v>12-Aug-1979</v>
      </c>
      <c r="P2310" s="10">
        <v>29079</v>
      </c>
      <c r="Q2310" s="13">
        <v>45863.21</v>
      </c>
      <c r="R2310" s="10">
        <v>45085</v>
      </c>
      <c r="S2310" t="str">
        <f t="shared" si="147"/>
        <v>43</v>
      </c>
    </row>
    <row r="2311" spans="1:19" x14ac:dyDescent="0.3">
      <c r="A2311" t="s">
        <v>2333</v>
      </c>
      <c r="B2311">
        <v>1985</v>
      </c>
      <c r="C2311" t="s">
        <v>15</v>
      </c>
      <c r="D2311">
        <v>30</v>
      </c>
      <c r="E2311">
        <v>2</v>
      </c>
      <c r="F2311">
        <v>46113.51</v>
      </c>
      <c r="G2311" t="s">
        <v>6</v>
      </c>
      <c r="H2311" t="s">
        <v>7</v>
      </c>
      <c r="I2311" t="s">
        <v>36</v>
      </c>
      <c r="J2311" t="s">
        <v>15</v>
      </c>
      <c r="K2311">
        <f t="shared" si="144"/>
        <v>1985</v>
      </c>
      <c r="L2311" t="s">
        <v>6</v>
      </c>
      <c r="M2311" t="s">
        <v>7</v>
      </c>
      <c r="N2311" t="str">
        <f t="shared" si="145"/>
        <v>R1011</v>
      </c>
      <c r="O2311" t="str">
        <f t="shared" si="146"/>
        <v>30-Sep-1985</v>
      </c>
      <c r="P2311" s="10">
        <v>31320</v>
      </c>
      <c r="Q2311" s="13">
        <v>46113.51</v>
      </c>
      <c r="R2311" s="10">
        <v>45085</v>
      </c>
      <c r="S2311" t="str">
        <f t="shared" si="147"/>
        <v>37</v>
      </c>
    </row>
    <row r="2312" spans="1:19" x14ac:dyDescent="0.3">
      <c r="A2312" t="s">
        <v>2334</v>
      </c>
      <c r="B2312">
        <v>1962</v>
      </c>
      <c r="C2312" t="s">
        <v>25</v>
      </c>
      <c r="D2312">
        <v>4</v>
      </c>
      <c r="E2312">
        <v>3</v>
      </c>
      <c r="F2312">
        <v>46130.53</v>
      </c>
      <c r="G2312" t="s">
        <v>11</v>
      </c>
      <c r="H2312" t="s">
        <v>11</v>
      </c>
      <c r="I2312" t="s">
        <v>18</v>
      </c>
      <c r="J2312" t="s">
        <v>25</v>
      </c>
      <c r="K2312">
        <f t="shared" si="144"/>
        <v>1962</v>
      </c>
      <c r="L2312" t="s">
        <v>11</v>
      </c>
      <c r="M2312" t="s">
        <v>11</v>
      </c>
      <c r="N2312" t="str">
        <f t="shared" si="145"/>
        <v>R1012</v>
      </c>
      <c r="O2312" t="str">
        <f t="shared" si="146"/>
        <v>4-Dec-1962</v>
      </c>
      <c r="P2312" s="10">
        <v>22984</v>
      </c>
      <c r="Q2312" s="13">
        <v>46130.53</v>
      </c>
      <c r="R2312" s="10">
        <v>45085</v>
      </c>
      <c r="S2312" t="str">
        <f t="shared" si="147"/>
        <v>60</v>
      </c>
    </row>
    <row r="2313" spans="1:19" x14ac:dyDescent="0.3">
      <c r="A2313" t="s">
        <v>2335</v>
      </c>
      <c r="B2313">
        <v>1976</v>
      </c>
      <c r="C2313" t="s">
        <v>25</v>
      </c>
      <c r="D2313">
        <v>2</v>
      </c>
      <c r="E2313">
        <v>3</v>
      </c>
      <c r="F2313">
        <v>46151.12</v>
      </c>
      <c r="G2313" t="s">
        <v>11</v>
      </c>
      <c r="H2313" t="s">
        <v>7</v>
      </c>
      <c r="I2313" t="s">
        <v>8</v>
      </c>
      <c r="J2313" t="s">
        <v>25</v>
      </c>
      <c r="K2313">
        <f t="shared" si="144"/>
        <v>1976</v>
      </c>
      <c r="L2313" t="s">
        <v>11</v>
      </c>
      <c r="M2313" t="s">
        <v>7</v>
      </c>
      <c r="N2313" t="str">
        <f t="shared" si="145"/>
        <v>R1013</v>
      </c>
      <c r="O2313" t="str">
        <f t="shared" si="146"/>
        <v>2-Dec-1976</v>
      </c>
      <c r="P2313" s="10">
        <v>28096</v>
      </c>
      <c r="Q2313" s="13">
        <v>46151.12</v>
      </c>
      <c r="R2313" s="10">
        <v>45085</v>
      </c>
      <c r="S2313" t="str">
        <f t="shared" si="147"/>
        <v>46</v>
      </c>
    </row>
    <row r="2314" spans="1:19" x14ac:dyDescent="0.3">
      <c r="A2314" t="s">
        <v>2336</v>
      </c>
      <c r="B2314">
        <v>1978</v>
      </c>
      <c r="C2314" t="s">
        <v>29</v>
      </c>
      <c r="D2314">
        <v>17</v>
      </c>
      <c r="E2314">
        <v>2</v>
      </c>
      <c r="F2314">
        <v>46200.99</v>
      </c>
      <c r="G2314" t="s">
        <v>11</v>
      </c>
      <c r="H2314" t="s">
        <v>11</v>
      </c>
      <c r="I2314" t="s">
        <v>8</v>
      </c>
      <c r="J2314" t="s">
        <v>29</v>
      </c>
      <c r="K2314">
        <f t="shared" si="144"/>
        <v>1978</v>
      </c>
      <c r="L2314" t="s">
        <v>11</v>
      </c>
      <c r="M2314" t="s">
        <v>11</v>
      </c>
      <c r="N2314" t="str">
        <f t="shared" si="145"/>
        <v>R1013</v>
      </c>
      <c r="O2314" t="str">
        <f t="shared" si="146"/>
        <v>17-Aug-1978</v>
      </c>
      <c r="P2314" s="10">
        <v>28719</v>
      </c>
      <c r="Q2314" s="13">
        <v>46200.99</v>
      </c>
      <c r="R2314" s="10">
        <v>45085</v>
      </c>
      <c r="S2314" t="str">
        <f t="shared" si="147"/>
        <v>44</v>
      </c>
    </row>
    <row r="2315" spans="1:19" x14ac:dyDescent="0.3">
      <c r="A2315" t="s">
        <v>2337</v>
      </c>
      <c r="B2315">
        <v>1971</v>
      </c>
      <c r="C2315" t="s">
        <v>25</v>
      </c>
      <c r="D2315">
        <v>6</v>
      </c>
      <c r="E2315">
        <v>3</v>
      </c>
      <c r="F2315">
        <v>46255.11</v>
      </c>
      <c r="G2315" t="s">
        <v>11</v>
      </c>
      <c r="H2315" t="s">
        <v>7</v>
      </c>
      <c r="I2315" t="s">
        <v>241</v>
      </c>
      <c r="J2315" t="s">
        <v>25</v>
      </c>
      <c r="K2315">
        <f t="shared" si="144"/>
        <v>1971</v>
      </c>
      <c r="L2315" t="s">
        <v>11</v>
      </c>
      <c r="M2315" t="s">
        <v>7</v>
      </c>
      <c r="N2315" t="str">
        <f t="shared" si="145"/>
        <v>R1024</v>
      </c>
      <c r="O2315" t="str">
        <f t="shared" si="146"/>
        <v>6-Dec-1971</v>
      </c>
      <c r="P2315" s="10">
        <v>26273</v>
      </c>
      <c r="Q2315" s="13">
        <v>46255.11</v>
      </c>
      <c r="R2315" s="10">
        <v>45085</v>
      </c>
      <c r="S2315" t="str">
        <f t="shared" si="147"/>
        <v>51</v>
      </c>
    </row>
    <row r="2316" spans="1:19" x14ac:dyDescent="0.3">
      <c r="A2316" t="s">
        <v>2338</v>
      </c>
      <c r="B2316">
        <v>1961</v>
      </c>
      <c r="C2316" t="s">
        <v>29</v>
      </c>
      <c r="D2316">
        <v>8</v>
      </c>
      <c r="E2316">
        <v>0</v>
      </c>
      <c r="F2316">
        <v>46599.11</v>
      </c>
      <c r="G2316" t="s">
        <v>11</v>
      </c>
      <c r="H2316" t="s">
        <v>11</v>
      </c>
      <c r="I2316" t="s">
        <v>8</v>
      </c>
      <c r="J2316" t="s">
        <v>29</v>
      </c>
      <c r="K2316">
        <f t="shared" si="144"/>
        <v>1961</v>
      </c>
      <c r="L2316" t="s">
        <v>11</v>
      </c>
      <c r="M2316" t="s">
        <v>11</v>
      </c>
      <c r="N2316" t="str">
        <f t="shared" si="145"/>
        <v>R1013</v>
      </c>
      <c r="O2316" t="str">
        <f t="shared" si="146"/>
        <v>8-Aug-1961</v>
      </c>
      <c r="P2316" s="10">
        <v>22501</v>
      </c>
      <c r="Q2316" s="13">
        <v>46599.11</v>
      </c>
      <c r="R2316" s="10">
        <v>45085</v>
      </c>
      <c r="S2316" t="str">
        <f t="shared" si="147"/>
        <v>61</v>
      </c>
    </row>
    <row r="2317" spans="1:19" x14ac:dyDescent="0.3">
      <c r="A2317" t="s">
        <v>2339</v>
      </c>
      <c r="B2317">
        <v>1969</v>
      </c>
      <c r="C2317" t="s">
        <v>13</v>
      </c>
      <c r="D2317">
        <v>23</v>
      </c>
      <c r="E2317">
        <v>3</v>
      </c>
      <c r="F2317">
        <v>46661.440000000002</v>
      </c>
      <c r="G2317" t="s">
        <v>11</v>
      </c>
      <c r="H2317" t="s">
        <v>7</v>
      </c>
      <c r="I2317" t="s">
        <v>18</v>
      </c>
      <c r="J2317" t="s">
        <v>13</v>
      </c>
      <c r="K2317">
        <f t="shared" si="144"/>
        <v>1969</v>
      </c>
      <c r="L2317" t="s">
        <v>11</v>
      </c>
      <c r="M2317" t="s">
        <v>7</v>
      </c>
      <c r="N2317" t="str">
        <f t="shared" si="145"/>
        <v>R1012</v>
      </c>
      <c r="O2317" t="str">
        <f t="shared" si="146"/>
        <v>23-Jun-1969</v>
      </c>
      <c r="P2317" s="10">
        <v>25377</v>
      </c>
      <c r="Q2317" s="13">
        <v>46661.440000000002</v>
      </c>
      <c r="R2317" s="10">
        <v>45085</v>
      </c>
      <c r="S2317" t="str">
        <f t="shared" si="147"/>
        <v>53</v>
      </c>
    </row>
    <row r="2318" spans="1:19" x14ac:dyDescent="0.3">
      <c r="A2318" t="s">
        <v>2340</v>
      </c>
      <c r="B2318">
        <v>1960</v>
      </c>
      <c r="C2318" t="s">
        <v>10</v>
      </c>
      <c r="D2318">
        <v>17</v>
      </c>
      <c r="E2318">
        <v>3</v>
      </c>
      <c r="F2318">
        <v>46718.16</v>
      </c>
      <c r="G2318" t="s">
        <v>11</v>
      </c>
      <c r="H2318" t="s">
        <v>11</v>
      </c>
      <c r="I2318" t="s">
        <v>18</v>
      </c>
      <c r="J2318" t="s">
        <v>10</v>
      </c>
      <c r="K2318">
        <f t="shared" si="144"/>
        <v>1960</v>
      </c>
      <c r="L2318" t="s">
        <v>11</v>
      </c>
      <c r="M2318" t="s">
        <v>11</v>
      </c>
      <c r="N2318" t="str">
        <f t="shared" si="145"/>
        <v>R1012</v>
      </c>
      <c r="O2318" t="str">
        <f t="shared" si="146"/>
        <v>17-Nov-1960</v>
      </c>
      <c r="P2318" s="10">
        <v>22237</v>
      </c>
      <c r="Q2318" s="13">
        <v>46718.16</v>
      </c>
      <c r="R2318" s="10">
        <v>45085</v>
      </c>
      <c r="S2318" t="str">
        <f t="shared" si="147"/>
        <v>62</v>
      </c>
    </row>
    <row r="2319" spans="1:19" x14ac:dyDescent="0.3">
      <c r="A2319" t="s">
        <v>2341</v>
      </c>
      <c r="B2319">
        <v>1958</v>
      </c>
      <c r="C2319" t="s">
        <v>15</v>
      </c>
      <c r="D2319">
        <v>15</v>
      </c>
      <c r="E2319">
        <v>0</v>
      </c>
      <c r="F2319">
        <v>46889.26</v>
      </c>
      <c r="G2319" t="s">
        <v>6</v>
      </c>
      <c r="H2319" t="s">
        <v>7</v>
      </c>
      <c r="I2319" t="s">
        <v>8</v>
      </c>
      <c r="J2319" t="s">
        <v>15</v>
      </c>
      <c r="K2319">
        <f t="shared" si="144"/>
        <v>1958</v>
      </c>
      <c r="L2319" t="s">
        <v>6</v>
      </c>
      <c r="M2319" t="s">
        <v>7</v>
      </c>
      <c r="N2319" t="str">
        <f t="shared" si="145"/>
        <v>R1013</v>
      </c>
      <c r="O2319" t="str">
        <f t="shared" si="146"/>
        <v>15-Sep-1958</v>
      </c>
      <c r="P2319" s="10">
        <v>21443</v>
      </c>
      <c r="Q2319" s="13">
        <v>46889.26</v>
      </c>
      <c r="R2319" s="10">
        <v>45085</v>
      </c>
      <c r="S2319" t="str">
        <f t="shared" si="147"/>
        <v>64</v>
      </c>
    </row>
    <row r="2320" spans="1:19" x14ac:dyDescent="0.3">
      <c r="A2320" t="s">
        <v>2342</v>
      </c>
      <c r="B2320">
        <v>1959</v>
      </c>
      <c r="C2320" t="s">
        <v>5</v>
      </c>
      <c r="D2320">
        <v>14</v>
      </c>
      <c r="E2320">
        <v>0</v>
      </c>
      <c r="F2320">
        <v>47055.53</v>
      </c>
      <c r="G2320" t="s">
        <v>6</v>
      </c>
      <c r="H2320" t="s">
        <v>11</v>
      </c>
      <c r="I2320" t="s">
        <v>8</v>
      </c>
      <c r="J2320" t="s">
        <v>5</v>
      </c>
      <c r="K2320">
        <f t="shared" si="144"/>
        <v>1959</v>
      </c>
      <c r="L2320" t="s">
        <v>6</v>
      </c>
      <c r="M2320" t="s">
        <v>11</v>
      </c>
      <c r="N2320" t="str">
        <f t="shared" si="145"/>
        <v>R1013</v>
      </c>
      <c r="O2320" t="str">
        <f t="shared" si="146"/>
        <v>14-Jul-1959</v>
      </c>
      <c r="P2320" s="10">
        <v>21745</v>
      </c>
      <c r="Q2320" s="13">
        <v>47055.53</v>
      </c>
      <c r="R2320" s="10">
        <v>45085</v>
      </c>
      <c r="S2320" t="str">
        <f t="shared" si="147"/>
        <v>63</v>
      </c>
    </row>
    <row r="2321" spans="1:19" x14ac:dyDescent="0.3">
      <c r="A2321" t="s">
        <v>2343</v>
      </c>
      <c r="B2321">
        <v>1970</v>
      </c>
      <c r="C2321" t="s">
        <v>25</v>
      </c>
      <c r="D2321">
        <v>28</v>
      </c>
      <c r="E2321">
        <v>2</v>
      </c>
      <c r="F2321">
        <v>47269.85</v>
      </c>
      <c r="G2321" t="s">
        <v>11</v>
      </c>
      <c r="H2321" t="s">
        <v>6</v>
      </c>
      <c r="I2321" t="s">
        <v>8</v>
      </c>
      <c r="J2321" t="s">
        <v>25</v>
      </c>
      <c r="K2321">
        <f t="shared" si="144"/>
        <v>1970</v>
      </c>
      <c r="L2321" t="s">
        <v>11</v>
      </c>
      <c r="M2321" t="s">
        <v>6</v>
      </c>
      <c r="N2321" t="str">
        <f t="shared" si="145"/>
        <v>R1013</v>
      </c>
      <c r="O2321" t="str">
        <f t="shared" si="146"/>
        <v>28-Dec-1970</v>
      </c>
      <c r="P2321" s="10">
        <v>25930</v>
      </c>
      <c r="Q2321" s="13">
        <v>47269.85</v>
      </c>
      <c r="R2321" s="10">
        <v>45085</v>
      </c>
      <c r="S2321" t="str">
        <f t="shared" si="147"/>
        <v>52</v>
      </c>
    </row>
    <row r="2322" spans="1:19" x14ac:dyDescent="0.3">
      <c r="A2322" t="s">
        <v>2344</v>
      </c>
      <c r="B2322">
        <v>1958</v>
      </c>
      <c r="C2322" t="s">
        <v>15</v>
      </c>
      <c r="D2322">
        <v>3</v>
      </c>
      <c r="E2322">
        <v>2</v>
      </c>
      <c r="F2322">
        <v>47291.06</v>
      </c>
      <c r="G2322" t="s">
        <v>6</v>
      </c>
      <c r="H2322" t="s">
        <v>11</v>
      </c>
      <c r="I2322" t="s">
        <v>36</v>
      </c>
      <c r="J2322" t="s">
        <v>15</v>
      </c>
      <c r="K2322">
        <f t="shared" si="144"/>
        <v>1958</v>
      </c>
      <c r="L2322" t="s">
        <v>6</v>
      </c>
      <c r="M2322" t="s">
        <v>11</v>
      </c>
      <c r="N2322" t="str">
        <f t="shared" si="145"/>
        <v>R1011</v>
      </c>
      <c r="O2322" t="str">
        <f t="shared" si="146"/>
        <v>3-Sep-1958</v>
      </c>
      <c r="P2322" s="10">
        <v>21431</v>
      </c>
      <c r="Q2322" s="13">
        <v>47291.06</v>
      </c>
      <c r="R2322" s="10">
        <v>45085</v>
      </c>
      <c r="S2322" t="str">
        <f t="shared" si="147"/>
        <v>64</v>
      </c>
    </row>
    <row r="2323" spans="1:19" x14ac:dyDescent="0.3">
      <c r="A2323" t="s">
        <v>2345</v>
      </c>
      <c r="B2323">
        <v>1959</v>
      </c>
      <c r="C2323" t="s">
        <v>31</v>
      </c>
      <c r="D2323">
        <v>4</v>
      </c>
      <c r="E2323">
        <v>2</v>
      </c>
      <c r="F2323">
        <v>47305.31</v>
      </c>
      <c r="G2323" t="s">
        <v>6</v>
      </c>
      <c r="H2323" t="s">
        <v>11</v>
      </c>
      <c r="I2323" t="s">
        <v>36</v>
      </c>
      <c r="J2323" t="s">
        <v>31</v>
      </c>
      <c r="K2323">
        <f t="shared" si="144"/>
        <v>1959</v>
      </c>
      <c r="L2323" t="s">
        <v>6</v>
      </c>
      <c r="M2323" t="s">
        <v>11</v>
      </c>
      <c r="N2323" t="str">
        <f t="shared" si="145"/>
        <v>R1011</v>
      </c>
      <c r="O2323" t="str">
        <f t="shared" si="146"/>
        <v>4-Oct-1959</v>
      </c>
      <c r="P2323" s="10">
        <v>21827</v>
      </c>
      <c r="Q2323" s="13">
        <v>47305.31</v>
      </c>
      <c r="R2323" s="10">
        <v>45085</v>
      </c>
      <c r="S2323" t="str">
        <f t="shared" si="147"/>
        <v>63</v>
      </c>
    </row>
    <row r="2324" spans="1:19" x14ac:dyDescent="0.3">
      <c r="A2324" t="s">
        <v>2346</v>
      </c>
      <c r="B2324">
        <v>1961</v>
      </c>
      <c r="C2324" t="s">
        <v>13</v>
      </c>
      <c r="D2324">
        <v>13</v>
      </c>
      <c r="E2324">
        <v>1</v>
      </c>
      <c r="F2324">
        <v>47403.88</v>
      </c>
      <c r="G2324" t="s">
        <v>11</v>
      </c>
      <c r="H2324" t="s">
        <v>7</v>
      </c>
      <c r="I2324" t="s">
        <v>36</v>
      </c>
      <c r="J2324" t="s">
        <v>13</v>
      </c>
      <c r="K2324">
        <f t="shared" si="144"/>
        <v>1961</v>
      </c>
      <c r="L2324" t="s">
        <v>11</v>
      </c>
      <c r="M2324" t="s">
        <v>7</v>
      </c>
      <c r="N2324" t="str">
        <f t="shared" si="145"/>
        <v>R1011</v>
      </c>
      <c r="O2324" t="str">
        <f t="shared" si="146"/>
        <v>13-Jun-1961</v>
      </c>
      <c r="P2324" s="10">
        <v>22445</v>
      </c>
      <c r="Q2324" s="13">
        <v>47403.88</v>
      </c>
      <c r="R2324" s="10">
        <v>45085</v>
      </c>
      <c r="S2324" t="str">
        <f t="shared" si="147"/>
        <v>61</v>
      </c>
    </row>
    <row r="2325" spans="1:19" x14ac:dyDescent="0.3">
      <c r="A2325" t="s">
        <v>2347</v>
      </c>
      <c r="B2325">
        <v>1971</v>
      </c>
      <c r="C2325" t="s">
        <v>15</v>
      </c>
      <c r="D2325">
        <v>27</v>
      </c>
      <c r="E2325">
        <v>2</v>
      </c>
      <c r="F2325">
        <v>47462.89</v>
      </c>
      <c r="G2325" t="s">
        <v>11</v>
      </c>
      <c r="H2325" t="s">
        <v>6</v>
      </c>
      <c r="I2325" t="s">
        <v>8</v>
      </c>
      <c r="J2325" t="s">
        <v>15</v>
      </c>
      <c r="K2325">
        <f t="shared" si="144"/>
        <v>1971</v>
      </c>
      <c r="L2325" t="s">
        <v>11</v>
      </c>
      <c r="M2325" t="s">
        <v>6</v>
      </c>
      <c r="N2325" t="str">
        <f t="shared" si="145"/>
        <v>R1013</v>
      </c>
      <c r="O2325" t="str">
        <f t="shared" si="146"/>
        <v>27-Sep-1971</v>
      </c>
      <c r="P2325" s="10">
        <v>26203</v>
      </c>
      <c r="Q2325" s="13">
        <v>47462.89</v>
      </c>
      <c r="R2325" s="10">
        <v>45085</v>
      </c>
      <c r="S2325" t="str">
        <f t="shared" si="147"/>
        <v>51</v>
      </c>
    </row>
    <row r="2326" spans="1:19" x14ac:dyDescent="0.3">
      <c r="A2326" t="s">
        <v>2348</v>
      </c>
      <c r="B2326">
        <v>1964</v>
      </c>
      <c r="C2326" t="s">
        <v>10</v>
      </c>
      <c r="D2326">
        <v>7</v>
      </c>
      <c r="E2326">
        <v>2</v>
      </c>
      <c r="F2326">
        <v>47496.49</v>
      </c>
      <c r="G2326" t="s">
        <v>11</v>
      </c>
      <c r="H2326" t="s">
        <v>7</v>
      </c>
      <c r="I2326" t="s">
        <v>18</v>
      </c>
      <c r="J2326" t="s">
        <v>10</v>
      </c>
      <c r="K2326">
        <f t="shared" si="144"/>
        <v>1964</v>
      </c>
      <c r="L2326" t="s">
        <v>11</v>
      </c>
      <c r="M2326" t="s">
        <v>7</v>
      </c>
      <c r="N2326" t="str">
        <f t="shared" si="145"/>
        <v>R1012</v>
      </c>
      <c r="O2326" t="str">
        <f t="shared" si="146"/>
        <v>7-Nov-1964</v>
      </c>
      <c r="P2326" s="10">
        <v>23688</v>
      </c>
      <c r="Q2326" s="13">
        <v>47496.49</v>
      </c>
      <c r="R2326" s="10">
        <v>45085</v>
      </c>
      <c r="S2326" t="str">
        <f t="shared" si="147"/>
        <v>58</v>
      </c>
    </row>
    <row r="2327" spans="1:19" x14ac:dyDescent="0.3">
      <c r="A2327" t="s">
        <v>2349</v>
      </c>
      <c r="B2327">
        <v>1963</v>
      </c>
      <c r="C2327" t="s">
        <v>29</v>
      </c>
      <c r="D2327">
        <v>5</v>
      </c>
      <c r="E2327">
        <v>1</v>
      </c>
      <c r="F2327">
        <v>47896.79</v>
      </c>
      <c r="G2327" t="s">
        <v>11</v>
      </c>
      <c r="H2327" t="s">
        <v>7</v>
      </c>
      <c r="I2327" t="s">
        <v>241</v>
      </c>
      <c r="J2327" t="s">
        <v>29</v>
      </c>
      <c r="K2327">
        <f t="shared" si="144"/>
        <v>1963</v>
      </c>
      <c r="L2327" t="s">
        <v>11</v>
      </c>
      <c r="M2327" t="s">
        <v>7</v>
      </c>
      <c r="N2327" t="str">
        <f t="shared" si="145"/>
        <v>R1024</v>
      </c>
      <c r="O2327" t="str">
        <f t="shared" si="146"/>
        <v>5-Aug-1963</v>
      </c>
      <c r="P2327" s="10">
        <v>23228</v>
      </c>
      <c r="Q2327" s="13">
        <v>47896.79</v>
      </c>
      <c r="R2327" s="10">
        <v>45085</v>
      </c>
      <c r="S2327" t="str">
        <f t="shared" si="147"/>
        <v>59</v>
      </c>
    </row>
    <row r="2328" spans="1:19" x14ac:dyDescent="0.3">
      <c r="A2328" t="s">
        <v>2350</v>
      </c>
      <c r="B2328">
        <v>1958</v>
      </c>
      <c r="C2328" t="s">
        <v>10</v>
      </c>
      <c r="D2328">
        <v>16</v>
      </c>
      <c r="E2328">
        <v>1</v>
      </c>
      <c r="F2328">
        <v>47928.03</v>
      </c>
      <c r="G2328" t="s">
        <v>6</v>
      </c>
      <c r="H2328" t="s">
        <v>7</v>
      </c>
      <c r="I2328" t="s">
        <v>36</v>
      </c>
      <c r="J2328" t="s">
        <v>10</v>
      </c>
      <c r="K2328">
        <f t="shared" si="144"/>
        <v>1958</v>
      </c>
      <c r="L2328" t="s">
        <v>6</v>
      </c>
      <c r="M2328" t="s">
        <v>7</v>
      </c>
      <c r="N2328" t="str">
        <f t="shared" si="145"/>
        <v>R1011</v>
      </c>
      <c r="O2328" t="str">
        <f t="shared" si="146"/>
        <v>16-Nov-1958</v>
      </c>
      <c r="P2328" s="10">
        <v>21505</v>
      </c>
      <c r="Q2328" s="13">
        <v>47928.03</v>
      </c>
      <c r="R2328" s="10">
        <v>45085</v>
      </c>
      <c r="S2328" t="str">
        <f t="shared" si="147"/>
        <v>64</v>
      </c>
    </row>
    <row r="2329" spans="1:19" x14ac:dyDescent="0.3">
      <c r="A2329" t="s">
        <v>2351</v>
      </c>
      <c r="B2329">
        <v>1962</v>
      </c>
      <c r="C2329" t="s">
        <v>29</v>
      </c>
      <c r="D2329">
        <v>27</v>
      </c>
      <c r="E2329">
        <v>0</v>
      </c>
      <c r="F2329">
        <v>48173.36</v>
      </c>
      <c r="G2329" t="s">
        <v>11</v>
      </c>
      <c r="H2329" t="s">
        <v>7</v>
      </c>
      <c r="I2329" t="s">
        <v>36</v>
      </c>
      <c r="J2329" t="s">
        <v>29</v>
      </c>
      <c r="K2329">
        <f t="shared" si="144"/>
        <v>1962</v>
      </c>
      <c r="L2329" t="s">
        <v>11</v>
      </c>
      <c r="M2329" t="s">
        <v>7</v>
      </c>
      <c r="N2329" t="str">
        <f t="shared" si="145"/>
        <v>R1011</v>
      </c>
      <c r="O2329" t="str">
        <f t="shared" si="146"/>
        <v>27-Aug-1962</v>
      </c>
      <c r="P2329" s="10">
        <v>22885</v>
      </c>
      <c r="Q2329" s="13">
        <v>48173.36</v>
      </c>
      <c r="R2329" s="10">
        <v>45085</v>
      </c>
      <c r="S2329" t="str">
        <f t="shared" si="147"/>
        <v>60</v>
      </c>
    </row>
    <row r="2330" spans="1:19" x14ac:dyDescent="0.3">
      <c r="A2330" t="s">
        <v>2352</v>
      </c>
      <c r="B2330">
        <v>1961</v>
      </c>
      <c r="C2330" t="s">
        <v>25</v>
      </c>
      <c r="D2330">
        <v>21</v>
      </c>
      <c r="E2330">
        <v>1</v>
      </c>
      <c r="F2330">
        <v>48517.56</v>
      </c>
      <c r="G2330" t="s">
        <v>11</v>
      </c>
      <c r="H2330" t="s">
        <v>7</v>
      </c>
      <c r="I2330" t="s">
        <v>241</v>
      </c>
      <c r="J2330" t="s">
        <v>25</v>
      </c>
      <c r="K2330">
        <f t="shared" si="144"/>
        <v>1961</v>
      </c>
      <c r="L2330" t="s">
        <v>11</v>
      </c>
      <c r="M2330" t="s">
        <v>7</v>
      </c>
      <c r="N2330" t="str">
        <f t="shared" si="145"/>
        <v>R1024</v>
      </c>
      <c r="O2330" t="str">
        <f t="shared" si="146"/>
        <v>21-Dec-1961</v>
      </c>
      <c r="P2330" s="10">
        <v>22636</v>
      </c>
      <c r="Q2330" s="13">
        <v>48517.56</v>
      </c>
      <c r="R2330" s="10">
        <v>45085</v>
      </c>
      <c r="S2330" t="str">
        <f t="shared" si="147"/>
        <v>61</v>
      </c>
    </row>
    <row r="2331" spans="1:19" x14ac:dyDescent="0.3">
      <c r="A2331" t="s">
        <v>2353</v>
      </c>
      <c r="B2331">
        <v>1968</v>
      </c>
      <c r="C2331" t="s">
        <v>25</v>
      </c>
      <c r="D2331">
        <v>1</v>
      </c>
      <c r="E2331">
        <v>3</v>
      </c>
      <c r="F2331">
        <v>48549.18</v>
      </c>
      <c r="G2331" t="s">
        <v>11</v>
      </c>
      <c r="H2331" t="s">
        <v>7</v>
      </c>
      <c r="I2331" t="s">
        <v>162</v>
      </c>
      <c r="J2331" t="s">
        <v>25</v>
      </c>
      <c r="K2331">
        <f t="shared" si="144"/>
        <v>1968</v>
      </c>
      <c r="L2331" t="s">
        <v>11</v>
      </c>
      <c r="M2331" t="s">
        <v>7</v>
      </c>
      <c r="N2331" t="str">
        <f t="shared" si="145"/>
        <v>R1016</v>
      </c>
      <c r="O2331" t="str">
        <f t="shared" si="146"/>
        <v>1-Dec-1968</v>
      </c>
      <c r="P2331" s="10">
        <v>25173</v>
      </c>
      <c r="Q2331" s="13">
        <v>48549.18</v>
      </c>
      <c r="R2331" s="10">
        <v>45085</v>
      </c>
      <c r="S2331" t="str">
        <f t="shared" si="147"/>
        <v>54</v>
      </c>
    </row>
    <row r="2332" spans="1:19" x14ac:dyDescent="0.3">
      <c r="A2332" t="s">
        <v>2354</v>
      </c>
      <c r="B2332">
        <v>1962</v>
      </c>
      <c r="C2332" t="s">
        <v>31</v>
      </c>
      <c r="D2332">
        <v>11</v>
      </c>
      <c r="E2332">
        <v>0</v>
      </c>
      <c r="F2332">
        <v>48673.56</v>
      </c>
      <c r="G2332" t="s">
        <v>11</v>
      </c>
      <c r="H2332" t="s">
        <v>6</v>
      </c>
      <c r="I2332" t="s">
        <v>8</v>
      </c>
      <c r="J2332" t="s">
        <v>31</v>
      </c>
      <c r="K2332">
        <f t="shared" si="144"/>
        <v>1962</v>
      </c>
      <c r="L2332" t="s">
        <v>11</v>
      </c>
      <c r="M2332" t="s">
        <v>6</v>
      </c>
      <c r="N2332" t="str">
        <f t="shared" si="145"/>
        <v>R1013</v>
      </c>
      <c r="O2332" t="str">
        <f t="shared" si="146"/>
        <v>11-Oct-1962</v>
      </c>
      <c r="P2332" s="10">
        <v>22930</v>
      </c>
      <c r="Q2332" s="13">
        <v>48673.56</v>
      </c>
      <c r="R2332" s="10">
        <v>45085</v>
      </c>
      <c r="S2332" t="str">
        <f t="shared" si="147"/>
        <v>60</v>
      </c>
    </row>
    <row r="2333" spans="1:19" x14ac:dyDescent="0.3">
      <c r="A2333" t="s">
        <v>2355</v>
      </c>
      <c r="B2333">
        <v>1965</v>
      </c>
      <c r="C2333" t="s">
        <v>31</v>
      </c>
      <c r="D2333">
        <v>27</v>
      </c>
      <c r="E2333">
        <v>1</v>
      </c>
      <c r="F2333">
        <v>48675.519999999997</v>
      </c>
      <c r="G2333" t="s">
        <v>11</v>
      </c>
      <c r="H2333" t="s">
        <v>6</v>
      </c>
      <c r="I2333" t="s">
        <v>8</v>
      </c>
      <c r="J2333" t="s">
        <v>31</v>
      </c>
      <c r="K2333">
        <f t="shared" si="144"/>
        <v>1965</v>
      </c>
      <c r="L2333" t="s">
        <v>11</v>
      </c>
      <c r="M2333" t="s">
        <v>6</v>
      </c>
      <c r="N2333" t="str">
        <f t="shared" si="145"/>
        <v>R1013</v>
      </c>
      <c r="O2333" t="str">
        <f t="shared" si="146"/>
        <v>27-Oct-1965</v>
      </c>
      <c r="P2333" s="10">
        <v>24042</v>
      </c>
      <c r="Q2333" s="13">
        <v>48675.519999999997</v>
      </c>
      <c r="R2333" s="10">
        <v>45085</v>
      </c>
      <c r="S2333" t="str">
        <f t="shared" si="147"/>
        <v>57</v>
      </c>
    </row>
    <row r="2334" spans="1:19" x14ac:dyDescent="0.3">
      <c r="A2334" t="s">
        <v>2356</v>
      </c>
      <c r="B2334">
        <v>1959</v>
      </c>
      <c r="C2334" t="s">
        <v>5</v>
      </c>
      <c r="D2334">
        <v>22</v>
      </c>
      <c r="E2334">
        <v>0</v>
      </c>
      <c r="F2334">
        <v>48824.45</v>
      </c>
      <c r="G2334" t="s">
        <v>6</v>
      </c>
      <c r="H2334" t="s">
        <v>11</v>
      </c>
      <c r="I2334" t="s">
        <v>36</v>
      </c>
      <c r="J2334" t="s">
        <v>5</v>
      </c>
      <c r="K2334">
        <f t="shared" si="144"/>
        <v>1959</v>
      </c>
      <c r="L2334" t="s">
        <v>6</v>
      </c>
      <c r="M2334" t="s">
        <v>11</v>
      </c>
      <c r="N2334" t="str">
        <f t="shared" si="145"/>
        <v>R1011</v>
      </c>
      <c r="O2334" t="str">
        <f t="shared" si="146"/>
        <v>22-Jul-1959</v>
      </c>
      <c r="P2334" s="10">
        <v>21753</v>
      </c>
      <c r="Q2334" s="13">
        <v>48824.45</v>
      </c>
      <c r="R2334" s="10">
        <v>45085</v>
      </c>
      <c r="S2334" t="str">
        <f t="shared" si="147"/>
        <v>63</v>
      </c>
    </row>
    <row r="2335" spans="1:19" x14ac:dyDescent="0.3">
      <c r="A2335" t="s">
        <v>2357</v>
      </c>
      <c r="B2335">
        <v>1978</v>
      </c>
      <c r="C2335" t="s">
        <v>25</v>
      </c>
      <c r="D2335">
        <v>29</v>
      </c>
      <c r="E2335">
        <v>0</v>
      </c>
      <c r="F2335">
        <v>48885.14</v>
      </c>
      <c r="G2335" t="s">
        <v>11</v>
      </c>
      <c r="H2335" t="s">
        <v>6</v>
      </c>
      <c r="I2335" t="s">
        <v>8</v>
      </c>
      <c r="J2335" t="s">
        <v>25</v>
      </c>
      <c r="K2335">
        <f t="shared" si="144"/>
        <v>1978</v>
      </c>
      <c r="L2335" t="s">
        <v>11</v>
      </c>
      <c r="M2335" t="s">
        <v>6</v>
      </c>
      <c r="N2335" t="str">
        <f t="shared" si="145"/>
        <v>R1013</v>
      </c>
      <c r="O2335" t="str">
        <f t="shared" si="146"/>
        <v>29-Dec-1978</v>
      </c>
      <c r="P2335" s="10">
        <v>28853</v>
      </c>
      <c r="Q2335" s="13">
        <v>48885.14</v>
      </c>
      <c r="R2335" s="10">
        <v>45085</v>
      </c>
      <c r="S2335" t="str">
        <f t="shared" si="147"/>
        <v>44</v>
      </c>
    </row>
    <row r="2336" spans="1:19" x14ac:dyDescent="0.3">
      <c r="A2336" t="s">
        <v>2358</v>
      </c>
      <c r="B2336">
        <v>1963</v>
      </c>
      <c r="C2336" t="s">
        <v>15</v>
      </c>
      <c r="D2336">
        <v>4</v>
      </c>
      <c r="E2336">
        <v>1</v>
      </c>
      <c r="F2336">
        <v>48970.25</v>
      </c>
      <c r="G2336" t="s">
        <v>11</v>
      </c>
      <c r="H2336" t="s">
        <v>6</v>
      </c>
      <c r="I2336" t="s">
        <v>8</v>
      </c>
      <c r="J2336" t="s">
        <v>15</v>
      </c>
      <c r="K2336">
        <f t="shared" si="144"/>
        <v>1963</v>
      </c>
      <c r="L2336" t="s">
        <v>11</v>
      </c>
      <c r="M2336" t="s">
        <v>6</v>
      </c>
      <c r="N2336" t="str">
        <f t="shared" si="145"/>
        <v>R1013</v>
      </c>
      <c r="O2336" t="str">
        <f t="shared" si="146"/>
        <v>4-Sep-1963</v>
      </c>
      <c r="P2336" s="10">
        <v>23258</v>
      </c>
      <c r="Q2336" s="13">
        <v>48970.25</v>
      </c>
      <c r="R2336" s="10">
        <v>45085</v>
      </c>
      <c r="S2336" t="str">
        <f t="shared" si="147"/>
        <v>59</v>
      </c>
    </row>
    <row r="2337" spans="1:19" x14ac:dyDescent="0.3">
      <c r="A2337" t="s">
        <v>2359</v>
      </c>
      <c r="B2337">
        <v>1958</v>
      </c>
      <c r="C2337" t="s">
        <v>13</v>
      </c>
      <c r="D2337">
        <v>27</v>
      </c>
      <c r="E2337">
        <v>2</v>
      </c>
      <c r="F2337">
        <v>49577.66</v>
      </c>
      <c r="G2337" t="s">
        <v>6</v>
      </c>
      <c r="H2337" t="s">
        <v>6</v>
      </c>
      <c r="I2337" t="s">
        <v>8</v>
      </c>
      <c r="J2337" t="s">
        <v>13</v>
      </c>
      <c r="K2337">
        <f t="shared" si="144"/>
        <v>1958</v>
      </c>
      <c r="L2337" t="s">
        <v>6</v>
      </c>
      <c r="M2337" t="s">
        <v>6</v>
      </c>
      <c r="N2337" t="str">
        <f t="shared" si="145"/>
        <v>R1013</v>
      </c>
      <c r="O2337" t="str">
        <f t="shared" si="146"/>
        <v>27-Jun-1958</v>
      </c>
      <c r="P2337" s="10">
        <v>21363</v>
      </c>
      <c r="Q2337" s="13">
        <v>49577.66</v>
      </c>
      <c r="R2337" s="10">
        <v>45085</v>
      </c>
      <c r="S2337" t="str">
        <f t="shared" si="147"/>
        <v>64</v>
      </c>
    </row>
    <row r="2338" spans="1:19" x14ac:dyDescent="0.3">
      <c r="A2338" t="s">
        <v>2360</v>
      </c>
      <c r="B2338">
        <v>1994</v>
      </c>
      <c r="C2338" t="s">
        <v>31</v>
      </c>
      <c r="D2338">
        <v>27</v>
      </c>
      <c r="E2338">
        <v>1</v>
      </c>
      <c r="F2338">
        <v>51194.559999999998</v>
      </c>
      <c r="G2338" t="s">
        <v>11</v>
      </c>
      <c r="H2338" t="s">
        <v>7</v>
      </c>
      <c r="I2338" t="s">
        <v>36</v>
      </c>
      <c r="J2338" t="s">
        <v>31</v>
      </c>
      <c r="K2338">
        <f t="shared" si="144"/>
        <v>1994</v>
      </c>
      <c r="L2338" t="s">
        <v>11</v>
      </c>
      <c r="M2338" t="s">
        <v>7</v>
      </c>
      <c r="N2338" t="str">
        <f t="shared" si="145"/>
        <v>R1011</v>
      </c>
      <c r="O2338" t="str">
        <f t="shared" si="146"/>
        <v>27-Oct-1994</v>
      </c>
      <c r="P2338" s="10">
        <v>34634</v>
      </c>
      <c r="Q2338" s="13">
        <v>51194.559999999998</v>
      </c>
      <c r="R2338" s="10">
        <v>45085</v>
      </c>
      <c r="S2338" t="str">
        <f t="shared" si="147"/>
        <v>28</v>
      </c>
    </row>
    <row r="2339" spans="1:19" x14ac:dyDescent="0.3">
      <c r="A2339" t="s">
        <v>2361</v>
      </c>
      <c r="B2339">
        <v>1962</v>
      </c>
      <c r="C2339" t="s">
        <v>29</v>
      </c>
      <c r="D2339">
        <v>4</v>
      </c>
      <c r="E2339">
        <v>0</v>
      </c>
      <c r="F2339">
        <v>52590.83</v>
      </c>
      <c r="G2339" t="s">
        <v>11</v>
      </c>
      <c r="H2339" t="s">
        <v>7</v>
      </c>
      <c r="I2339" t="s">
        <v>36</v>
      </c>
      <c r="J2339" t="s">
        <v>29</v>
      </c>
      <c r="K2339">
        <f t="shared" si="144"/>
        <v>1962</v>
      </c>
      <c r="L2339" t="s">
        <v>11</v>
      </c>
      <c r="M2339" t="s">
        <v>7</v>
      </c>
      <c r="N2339" t="str">
        <f t="shared" si="145"/>
        <v>R1011</v>
      </c>
      <c r="O2339" t="str">
        <f t="shared" si="146"/>
        <v>4-Aug-1962</v>
      </c>
      <c r="P2339" s="10">
        <v>22862</v>
      </c>
      <c r="Q2339" s="13">
        <v>52590.83</v>
      </c>
      <c r="R2339" s="10">
        <v>45085</v>
      </c>
      <c r="S2339" t="str">
        <f t="shared" si="147"/>
        <v>60</v>
      </c>
    </row>
    <row r="2340" spans="1:19" x14ac:dyDescent="0.3">
      <c r="A2340" t="s">
        <v>2362</v>
      </c>
      <c r="B2340">
        <v>1989</v>
      </c>
      <c r="C2340" t="s">
        <v>13</v>
      </c>
      <c r="D2340">
        <v>19</v>
      </c>
      <c r="E2340">
        <v>0</v>
      </c>
      <c r="F2340">
        <v>55135.4</v>
      </c>
      <c r="G2340" t="s">
        <v>11</v>
      </c>
      <c r="H2340" t="s">
        <v>6</v>
      </c>
      <c r="I2340" t="s">
        <v>18</v>
      </c>
      <c r="J2340" t="s">
        <v>13</v>
      </c>
      <c r="K2340">
        <f t="shared" si="144"/>
        <v>1989</v>
      </c>
      <c r="L2340" t="s">
        <v>11</v>
      </c>
      <c r="M2340" t="s">
        <v>6</v>
      </c>
      <c r="N2340" t="str">
        <f t="shared" si="145"/>
        <v>R1012</v>
      </c>
      <c r="O2340" t="str">
        <f t="shared" si="146"/>
        <v>19-Jun-1989</v>
      </c>
      <c r="P2340" s="10">
        <v>32678</v>
      </c>
      <c r="Q2340" s="13">
        <v>55135.4</v>
      </c>
      <c r="R2340" s="10">
        <v>45085</v>
      </c>
      <c r="S2340" t="str">
        <f t="shared" si="147"/>
        <v>33</v>
      </c>
    </row>
    <row r="2341" spans="1:19" x14ac:dyDescent="0.3">
      <c r="A2341" t="s">
        <v>2363</v>
      </c>
      <c r="B2341">
        <v>1991</v>
      </c>
      <c r="C2341" t="s">
        <v>13</v>
      </c>
      <c r="D2341">
        <v>6</v>
      </c>
      <c r="E2341">
        <v>1</v>
      </c>
      <c r="F2341">
        <v>58571.07</v>
      </c>
      <c r="G2341" t="s">
        <v>11</v>
      </c>
      <c r="H2341" t="s">
        <v>7</v>
      </c>
      <c r="I2341" t="s">
        <v>241</v>
      </c>
      <c r="J2341" t="s">
        <v>13</v>
      </c>
      <c r="K2341">
        <f t="shared" si="144"/>
        <v>1991</v>
      </c>
      <c r="L2341" t="s">
        <v>11</v>
      </c>
      <c r="M2341" t="s">
        <v>7</v>
      </c>
      <c r="N2341" t="str">
        <f t="shared" si="145"/>
        <v>R1024</v>
      </c>
      <c r="O2341" t="str">
        <f t="shared" si="146"/>
        <v>6-Jun-1991</v>
      </c>
      <c r="P2341" s="10">
        <v>33395</v>
      </c>
      <c r="Q2341" s="13">
        <v>58571.07</v>
      </c>
      <c r="R2341" s="10">
        <v>45085</v>
      </c>
      <c r="S2341" t="str">
        <f t="shared" si="147"/>
        <v>32</v>
      </c>
    </row>
    <row r="2342" spans="1:19" x14ac:dyDescent="0.3">
      <c r="A2342" t="s">
        <v>2364</v>
      </c>
      <c r="B2342">
        <v>1970</v>
      </c>
      <c r="D2342">
        <v>11</v>
      </c>
      <c r="E2342">
        <v>3</v>
      </c>
      <c r="F2342">
        <v>60021.4</v>
      </c>
      <c r="G2342" t="s">
        <v>11</v>
      </c>
      <c r="H2342" t="s">
        <v>11</v>
      </c>
      <c r="I2342" t="s">
        <v>18</v>
      </c>
      <c r="J2342" s="7" t="s">
        <v>15</v>
      </c>
      <c r="K2342">
        <f t="shared" si="144"/>
        <v>1970</v>
      </c>
      <c r="L2342" t="s">
        <v>11</v>
      </c>
      <c r="M2342" t="s">
        <v>11</v>
      </c>
      <c r="N2342" t="str">
        <f t="shared" si="145"/>
        <v>R1012</v>
      </c>
      <c r="O2342" t="str">
        <f t="shared" si="146"/>
        <v>11-Sep-1970</v>
      </c>
      <c r="P2342" s="10">
        <v>25822</v>
      </c>
      <c r="Q2342" s="13">
        <v>60021.4</v>
      </c>
      <c r="R2342" s="10">
        <v>45085</v>
      </c>
      <c r="S2342" t="str">
        <f t="shared" si="147"/>
        <v>52</v>
      </c>
    </row>
    <row r="2343" spans="1:19" x14ac:dyDescent="0.3">
      <c r="A2343" t="s">
        <v>2365</v>
      </c>
      <c r="B2343">
        <v>1977</v>
      </c>
      <c r="C2343" t="s">
        <v>13</v>
      </c>
      <c r="D2343">
        <v>8</v>
      </c>
      <c r="E2343">
        <v>0</v>
      </c>
      <c r="F2343">
        <v>62592.87</v>
      </c>
      <c r="G2343" t="s">
        <v>6</v>
      </c>
      <c r="H2343" t="s">
        <v>7</v>
      </c>
      <c r="I2343" t="s">
        <v>8</v>
      </c>
      <c r="J2343" t="s">
        <v>13</v>
      </c>
      <c r="K2343">
        <f t="shared" si="144"/>
        <v>1977</v>
      </c>
      <c r="L2343" t="s">
        <v>6</v>
      </c>
      <c r="M2343" t="s">
        <v>7</v>
      </c>
      <c r="N2343" t="str">
        <f t="shared" si="145"/>
        <v>R1013</v>
      </c>
      <c r="O2343" t="str">
        <f t="shared" si="146"/>
        <v>8-Jun-1977</v>
      </c>
      <c r="P2343" s="10">
        <v>28284</v>
      </c>
      <c r="Q2343" s="13">
        <v>62592.87</v>
      </c>
      <c r="R2343" s="10">
        <v>45085</v>
      </c>
      <c r="S2343" t="str">
        <f t="shared" si="147"/>
        <v>45</v>
      </c>
    </row>
    <row r="2344" spans="1:19" x14ac:dyDescent="0.3">
      <c r="A2344" t="s">
        <v>2366</v>
      </c>
      <c r="B2344">
        <v>1968</v>
      </c>
      <c r="C2344" t="s">
        <v>31</v>
      </c>
      <c r="D2344">
        <v>12</v>
      </c>
      <c r="E2344">
        <v>0</v>
      </c>
      <c r="F2344">
        <v>63770.43</v>
      </c>
      <c r="G2344" t="s">
        <v>11</v>
      </c>
      <c r="H2344" t="s">
        <v>7</v>
      </c>
      <c r="I2344" t="s">
        <v>8</v>
      </c>
      <c r="J2344" t="s">
        <v>31</v>
      </c>
      <c r="K2344">
        <f t="shared" si="144"/>
        <v>1968</v>
      </c>
      <c r="L2344" t="s">
        <v>11</v>
      </c>
      <c r="M2344" t="s">
        <v>7</v>
      </c>
      <c r="N2344" t="str">
        <f t="shared" si="145"/>
        <v>R1013</v>
      </c>
      <c r="O2344" t="str">
        <f t="shared" si="146"/>
        <v>12-Oct-1968</v>
      </c>
      <c r="P2344" s="10">
        <v>25123</v>
      </c>
      <c r="Q2344" s="13">
        <v>63770.43</v>
      </c>
      <c r="R2344" s="10">
        <v>45085</v>
      </c>
      <c r="S2344" t="str">
        <f t="shared" si="147"/>
        <v>54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6D5E7-56D8-4370-A58D-E74A73949312}">
  <dimension ref="A1:R2336"/>
  <sheetViews>
    <sheetView workbookViewId="0">
      <selection activeCell="H5" sqref="H5"/>
    </sheetView>
  </sheetViews>
  <sheetFormatPr defaultRowHeight="14.4" x14ac:dyDescent="0.3"/>
  <cols>
    <col min="1" max="1" width="15.5546875" style="19" customWidth="1"/>
    <col min="2" max="2" width="11.5546875" style="19" bestFit="1" customWidth="1"/>
    <col min="3" max="3" width="8.21875" style="19" customWidth="1"/>
    <col min="4" max="4" width="8.88671875" style="19"/>
    <col min="5" max="5" width="11.5546875" style="19" customWidth="1"/>
    <col min="6" max="6" width="16" style="19" customWidth="1"/>
    <col min="7" max="7" width="15.5546875" style="19" customWidth="1"/>
    <col min="8" max="8" width="26.6640625" style="19" customWidth="1"/>
    <col min="9" max="9" width="8.88671875" style="19"/>
    <col min="10" max="10" width="23" style="19" customWidth="1"/>
    <col min="11" max="11" width="17.44140625" style="19" customWidth="1"/>
    <col min="12" max="12" width="16.88671875" style="22" customWidth="1"/>
    <col min="13" max="13" width="11.44140625" style="19" customWidth="1"/>
    <col min="14" max="14" width="13.21875" style="19" customWidth="1"/>
    <col min="15" max="16" width="8.88671875" style="19"/>
    <col min="17" max="17" width="6.88671875" style="19" customWidth="1"/>
    <col min="18" max="16384" width="8.88671875" style="19"/>
  </cols>
  <sheetData>
    <row r="1" spans="1:18" ht="15.6" x14ac:dyDescent="0.3">
      <c r="A1" s="3" t="s">
        <v>0</v>
      </c>
      <c r="B1" s="17" t="s">
        <v>8329</v>
      </c>
      <c r="C1" s="17" t="s">
        <v>2367</v>
      </c>
      <c r="D1" s="17" t="s">
        <v>2368</v>
      </c>
      <c r="E1" s="17" t="s">
        <v>2369</v>
      </c>
      <c r="F1" s="17" t="s">
        <v>2370</v>
      </c>
      <c r="G1" s="17" t="s">
        <v>8330</v>
      </c>
      <c r="H1" s="17" t="s">
        <v>8331</v>
      </c>
      <c r="I1" s="17" t="s">
        <v>8317</v>
      </c>
      <c r="J1" s="17" t="s">
        <v>8332</v>
      </c>
      <c r="K1" s="17" t="s">
        <v>8333</v>
      </c>
      <c r="L1" s="18" t="s">
        <v>8337</v>
      </c>
      <c r="M1" s="17" t="s">
        <v>8322</v>
      </c>
      <c r="N1" s="17" t="s">
        <v>8335</v>
      </c>
      <c r="O1" s="17" t="s">
        <v>8334</v>
      </c>
      <c r="P1" s="17" t="s">
        <v>3</v>
      </c>
      <c r="Q1" s="17" t="s">
        <v>8327</v>
      </c>
      <c r="R1" s="19" t="s">
        <v>8322</v>
      </c>
    </row>
    <row r="2" spans="1:18" ht="15.6" hidden="1" x14ac:dyDescent="0.3">
      <c r="A2" s="20" t="s">
        <v>2366</v>
      </c>
      <c r="B2" s="19" t="str">
        <f>VLOOKUP(A2,'Customer Names'!$A$2:$E$2366,3,FALSE)</f>
        <v>Hawks</v>
      </c>
      <c r="C2" s="21">
        <f>VLOOKUP(A2,ME!$A$2:$J$2366,2,FALSE)</f>
        <v>47.41</v>
      </c>
      <c r="D2" s="21">
        <f>VLOOKUP(A2,ME!$A$2:$J$2336,3,FALSE)</f>
        <v>7.47</v>
      </c>
      <c r="E2" s="19" t="str">
        <f>VLOOKUP(A2,ME!$A$2:$J$2336,4,FALSE)</f>
        <v>No</v>
      </c>
      <c r="F2" s="19" t="str">
        <f>VLOOKUP(A2,ME!$A$2:$J$2336,5,FALSE)</f>
        <v>No</v>
      </c>
      <c r="G2" s="19" t="str">
        <f>VLOOKUP(A2,ME!$A$2:$J$2336,6,FALSE)</f>
        <v>No</v>
      </c>
      <c r="H2" s="19">
        <f>VLOOKUP(A2,ME!$A$2:$J$2336,7,FALSE)</f>
        <v>0</v>
      </c>
      <c r="I2" s="19" t="str">
        <f>VLOOKUP(A2,ME!$A$2:$J$2336,8,FALSE)</f>
        <v>Yes</v>
      </c>
      <c r="J2" s="19" t="str">
        <f>VLOOKUP(A2,ME!$A$2:$J$2336,9,FALSE)</f>
        <v>Obesity</v>
      </c>
      <c r="K2" s="19" t="str">
        <f>VLOOKUP(A2,ME!$A$2:$J$2336,10,FALSE)</f>
        <v>Diabetes</v>
      </c>
      <c r="L2" s="22">
        <f>VLOOKUP(A2,HD!$A$2:$S$2344,16,FALSE)</f>
        <v>25123</v>
      </c>
      <c r="M2" s="21">
        <f>VLOOKUP(A2,HD!$A$2:$S$2344,17,FALSE)</f>
        <v>63770.43</v>
      </c>
      <c r="N2" s="19" t="str">
        <f>VLOOKUP(A2,HD!$A$2:$S$2344,12,FALSE)</f>
        <v>tier - 1</v>
      </c>
      <c r="O2" s="19" t="str">
        <f>VLOOKUP(A2,HD!$A$2:$S$2344,13,FALSE)</f>
        <v>tier - 3</v>
      </c>
      <c r="P2" s="19" t="str">
        <f>VLOOKUP(A2,HD!$A$2:$S$2344,14,FALSE)</f>
        <v>R1013</v>
      </c>
      <c r="Q2" s="19" t="str">
        <f>VLOOKUP(A2,HD!$A$2:$S$2344,19,FALSE)</f>
        <v>54</v>
      </c>
      <c r="R2" s="21">
        <v>63770.43</v>
      </c>
    </row>
    <row r="3" spans="1:18" ht="15.6" hidden="1" x14ac:dyDescent="0.3">
      <c r="A3" s="20" t="s">
        <v>2365</v>
      </c>
      <c r="B3" s="19" t="str">
        <f>VLOOKUP(A3,'Customer Names'!$A$2:$E$2366,3,FALSE)</f>
        <v>Lehner</v>
      </c>
      <c r="C3" s="21">
        <f>VLOOKUP(A3,ME!$A$2:$J$2366,2,FALSE)</f>
        <v>30.36</v>
      </c>
      <c r="D3" s="21">
        <f>VLOOKUP(A3,ME!$A$2:$J$2336,3,FALSE)</f>
        <v>5.77</v>
      </c>
      <c r="E3" s="19" t="str">
        <f>VLOOKUP(A3,ME!$A$2:$J$2336,4,FALSE)</f>
        <v>No</v>
      </c>
      <c r="F3" s="19" t="str">
        <f>VLOOKUP(A3,ME!$A$2:$J$2336,5,FALSE)</f>
        <v>No</v>
      </c>
      <c r="G3" s="19" t="str">
        <f>VLOOKUP(A3,ME!$A$2:$J$2336,6,FALSE)</f>
        <v>No</v>
      </c>
      <c r="H3" s="19">
        <f>VLOOKUP(A3,ME!$A$2:$J$2336,7,FALSE)</f>
        <v>0</v>
      </c>
      <c r="I3" s="19" t="str">
        <f>VLOOKUP(A3,ME!$A$2:$J$2336,8,FALSE)</f>
        <v>Yes</v>
      </c>
      <c r="J3" s="19" t="str">
        <f>VLOOKUP(A3,ME!$A$2:$J$2336,9,FALSE)</f>
        <v>Obesity</v>
      </c>
      <c r="K3" s="19" t="str">
        <f>VLOOKUP(A3,ME!$A$2:$J$2336,10,FALSE)</f>
        <v>Prediabetes</v>
      </c>
      <c r="L3" s="22">
        <f>VLOOKUP(A3,HD!$A$2:$S$2344,16,FALSE)</f>
        <v>28284</v>
      </c>
      <c r="M3" s="21">
        <f>VLOOKUP(A3,HD!$A$2:$S$2344,17,FALSE)</f>
        <v>62592.87</v>
      </c>
      <c r="N3" s="19" t="str">
        <f>VLOOKUP(A3,HD!$A$2:$S$2344,12,FALSE)</f>
        <v>tier - 2</v>
      </c>
      <c r="O3" s="19" t="str">
        <f>VLOOKUP(A3,HD!$A$2:$S$2344,13,FALSE)</f>
        <v>tier - 3</v>
      </c>
      <c r="P3" s="19" t="str">
        <f>VLOOKUP(A3,HD!$A$2:$S$2344,14,FALSE)</f>
        <v>R1013</v>
      </c>
      <c r="Q3" s="19" t="str">
        <f>VLOOKUP(A3,HD!$A$2:$S$2344,19,FALSE)</f>
        <v>45</v>
      </c>
      <c r="R3" s="21">
        <v>62592.87</v>
      </c>
    </row>
    <row r="4" spans="1:18" ht="15.6" hidden="1" x14ac:dyDescent="0.3">
      <c r="A4" s="20" t="s">
        <v>2364</v>
      </c>
      <c r="B4" s="19" t="str">
        <f>VLOOKUP(A4,'Customer Names'!$A$2:$E$2366,3,FALSE)</f>
        <v>Lu</v>
      </c>
      <c r="C4" s="21">
        <f>VLOOKUP(A4,ME!$A$2:$J$2366,2,FALSE)</f>
        <v>34.484999999999999</v>
      </c>
      <c r="D4" s="21">
        <f>VLOOKUP(A4,ME!$A$2:$J$2336,3,FALSE)</f>
        <v>11.87</v>
      </c>
      <c r="E4" s="19" t="str">
        <f>VLOOKUP(A4,ME!$A$2:$J$2336,4,FALSE)</f>
        <v>Yes</v>
      </c>
      <c r="F4" s="19" t="str">
        <f>VLOOKUP(A4,ME!$A$2:$J$2336,5,FALSE)</f>
        <v>No</v>
      </c>
      <c r="G4" s="19" t="str">
        <f>VLOOKUP(A4,ME!$A$2:$J$2336,6,FALSE)</f>
        <v>No</v>
      </c>
      <c r="H4" s="19">
        <f>VLOOKUP(A4,ME!$A$2:$J$2336,7,FALSE)</f>
        <v>2</v>
      </c>
      <c r="I4" s="19" t="str">
        <f>VLOOKUP(A4,ME!$A$2:$J$2336,8,FALSE)</f>
        <v>Yes</v>
      </c>
      <c r="J4" s="19" t="str">
        <f>VLOOKUP(A4,ME!$A$2:$J$2336,9,FALSE)</f>
        <v>Obesity</v>
      </c>
      <c r="K4" s="19" t="str">
        <f>VLOOKUP(A4,ME!$A$2:$J$2336,10,FALSE)</f>
        <v>Diabetes</v>
      </c>
      <c r="L4" s="22">
        <f>VLOOKUP(A4,HD!$A$2:$S$2344,16,FALSE)</f>
        <v>25822</v>
      </c>
      <c r="M4" s="21">
        <f>VLOOKUP(A4,HD!$A$2:$S$2344,17,FALSE)</f>
        <v>60021.4</v>
      </c>
      <c r="N4" s="19" t="str">
        <f>VLOOKUP(A4,HD!$A$2:$S$2344,12,FALSE)</f>
        <v>tier - 1</v>
      </c>
      <c r="O4" s="19" t="str">
        <f>VLOOKUP(A4,HD!$A$2:$S$2344,13,FALSE)</f>
        <v>tier - 1</v>
      </c>
      <c r="P4" s="19" t="str">
        <f>VLOOKUP(A4,HD!$A$2:$S$2344,14,FALSE)</f>
        <v>R1012</v>
      </c>
      <c r="Q4" s="19" t="str">
        <f>VLOOKUP(A4,HD!$A$2:$S$2344,19,FALSE)</f>
        <v>52</v>
      </c>
      <c r="R4" s="21">
        <v>60021.4</v>
      </c>
    </row>
    <row r="5" spans="1:18" ht="15.6" hidden="1" x14ac:dyDescent="0.3">
      <c r="A5" s="20" t="s">
        <v>2363</v>
      </c>
      <c r="B5" s="19" t="str">
        <f>VLOOKUP(A5,'Customer Names'!$A$2:$E$2366,3,FALSE)</f>
        <v>Osborne</v>
      </c>
      <c r="C5" s="21">
        <f>VLOOKUP(A5,ME!$A$2:$J$2366,2,FALSE)</f>
        <v>38.094999999999999</v>
      </c>
      <c r="D5" s="21">
        <f>VLOOKUP(A5,ME!$A$2:$J$2336,3,FALSE)</f>
        <v>6.05</v>
      </c>
      <c r="E5" s="19" t="str">
        <f>VLOOKUP(A5,ME!$A$2:$J$2336,4,FALSE)</f>
        <v>No</v>
      </c>
      <c r="F5" s="19" t="str">
        <f>VLOOKUP(A5,ME!$A$2:$J$2336,5,FALSE)</f>
        <v>No</v>
      </c>
      <c r="G5" s="19" t="str">
        <f>VLOOKUP(A5,ME!$A$2:$J$2336,6,FALSE)</f>
        <v>No</v>
      </c>
      <c r="H5" s="19">
        <f>VLOOKUP(A5,ME!$A$2:$J$2336,7,FALSE)</f>
        <v>0</v>
      </c>
      <c r="I5" s="19" t="str">
        <f>VLOOKUP(A5,ME!$A$2:$J$2336,8,FALSE)</f>
        <v>Yes</v>
      </c>
      <c r="J5" s="19" t="str">
        <f>VLOOKUP(A5,ME!$A$2:$J$2336,9,FALSE)</f>
        <v>Obesity</v>
      </c>
      <c r="K5" s="19" t="str">
        <f>VLOOKUP(A5,ME!$A$2:$J$2336,10,FALSE)</f>
        <v>Prediabetes</v>
      </c>
      <c r="L5" s="22">
        <f>VLOOKUP(A5,HD!$A$2:$S$2344,16,FALSE)</f>
        <v>33395</v>
      </c>
      <c r="M5" s="21">
        <f>VLOOKUP(A5,HD!$A$2:$S$2344,17,FALSE)</f>
        <v>58571.07</v>
      </c>
      <c r="N5" s="19" t="str">
        <f>VLOOKUP(A5,HD!$A$2:$S$2344,12,FALSE)</f>
        <v>tier - 1</v>
      </c>
      <c r="O5" s="19" t="str">
        <f>VLOOKUP(A5,HD!$A$2:$S$2344,13,FALSE)</f>
        <v>tier - 3</v>
      </c>
      <c r="P5" s="19" t="str">
        <f>VLOOKUP(A5,HD!$A$2:$S$2344,14,FALSE)</f>
        <v>R1024</v>
      </c>
      <c r="Q5" s="19" t="str">
        <f>VLOOKUP(A5,HD!$A$2:$S$2344,19,FALSE)</f>
        <v>32</v>
      </c>
      <c r="R5" s="21">
        <v>58571.07</v>
      </c>
    </row>
    <row r="6" spans="1:18" ht="15.6" hidden="1" x14ac:dyDescent="0.3">
      <c r="A6" s="20" t="s">
        <v>2362</v>
      </c>
      <c r="B6" s="19" t="str">
        <f>VLOOKUP(A6,'Customer Names'!$A$2:$E$2366,3,FALSE)</f>
        <v>Kadala</v>
      </c>
      <c r="C6" s="21">
        <f>VLOOKUP(A6,ME!$A$2:$J$2366,2,FALSE)</f>
        <v>35.53</v>
      </c>
      <c r="D6" s="21">
        <f>VLOOKUP(A6,ME!$A$2:$J$2336,3,FALSE)</f>
        <v>5.45</v>
      </c>
      <c r="E6" s="19" t="str">
        <f>VLOOKUP(A6,ME!$A$2:$J$2336,4,FALSE)</f>
        <v>No</v>
      </c>
      <c r="F6" s="19" t="str">
        <f>VLOOKUP(A6,ME!$A$2:$J$2336,5,FALSE)</f>
        <v>No</v>
      </c>
      <c r="G6" s="19" t="str">
        <f>VLOOKUP(A6,ME!$A$2:$J$2336,6,FALSE)</f>
        <v>No</v>
      </c>
      <c r="H6" s="19">
        <f>VLOOKUP(A6,ME!$A$2:$J$2336,7,FALSE)</f>
        <v>0</v>
      </c>
      <c r="I6" s="19" t="str">
        <f>VLOOKUP(A6,ME!$A$2:$J$2336,8,FALSE)</f>
        <v>Yes</v>
      </c>
      <c r="J6" s="19" t="str">
        <f>VLOOKUP(A6,ME!$A$2:$J$2336,9,FALSE)</f>
        <v>Obesity</v>
      </c>
      <c r="K6" s="19" t="str">
        <f>VLOOKUP(A6,ME!$A$2:$J$2336,10,FALSE)</f>
        <v>Normal</v>
      </c>
      <c r="L6" s="22">
        <f>VLOOKUP(A6,HD!$A$2:$S$2344,16,FALSE)</f>
        <v>32678</v>
      </c>
      <c r="M6" s="21">
        <f>VLOOKUP(A6,HD!$A$2:$S$2344,17,FALSE)</f>
        <v>55135.4</v>
      </c>
      <c r="N6" s="19" t="str">
        <f>VLOOKUP(A6,HD!$A$2:$S$2344,12,FALSE)</f>
        <v>tier - 1</v>
      </c>
      <c r="O6" s="19" t="str">
        <f>VLOOKUP(A6,HD!$A$2:$S$2344,13,FALSE)</f>
        <v>tier - 2</v>
      </c>
      <c r="P6" s="19" t="str">
        <f>VLOOKUP(A6,HD!$A$2:$S$2344,14,FALSE)</f>
        <v>R1012</v>
      </c>
      <c r="Q6" s="19" t="str">
        <f>VLOOKUP(A6,HD!$A$2:$S$2344,19,FALSE)</f>
        <v>33</v>
      </c>
      <c r="R6" s="21">
        <v>55135.4</v>
      </c>
    </row>
    <row r="7" spans="1:18" ht="15.6" hidden="1" x14ac:dyDescent="0.3">
      <c r="A7" s="20" t="s">
        <v>2361</v>
      </c>
      <c r="B7" s="19" t="str">
        <f>VLOOKUP(A7,'Customer Names'!$A$2:$E$2366,3,FALSE)</f>
        <v>Baker</v>
      </c>
      <c r="C7" s="21">
        <f>VLOOKUP(A7,ME!$A$2:$J$2366,2,FALSE)</f>
        <v>32.799999999999997</v>
      </c>
      <c r="D7" s="21">
        <f>VLOOKUP(A7,ME!$A$2:$J$2336,3,FALSE)</f>
        <v>6.59</v>
      </c>
      <c r="E7" s="19" t="str">
        <f>VLOOKUP(A7,ME!$A$2:$J$2336,4,FALSE)</f>
        <v>No</v>
      </c>
      <c r="F7" s="19" t="str">
        <f>VLOOKUP(A7,ME!$A$2:$J$2336,5,FALSE)</f>
        <v>No</v>
      </c>
      <c r="G7" s="19" t="str">
        <f>VLOOKUP(A7,ME!$A$2:$J$2336,6,FALSE)</f>
        <v>No</v>
      </c>
      <c r="H7" s="19">
        <f>VLOOKUP(A7,ME!$A$2:$J$2336,7,FALSE)</f>
        <v>0</v>
      </c>
      <c r="I7" s="19" t="str">
        <f>VLOOKUP(A7,ME!$A$2:$J$2336,8,FALSE)</f>
        <v>Yes</v>
      </c>
      <c r="J7" s="19" t="str">
        <f>VLOOKUP(A7,ME!$A$2:$J$2336,9,FALSE)</f>
        <v>Obesity</v>
      </c>
      <c r="K7" s="19" t="str">
        <f>VLOOKUP(A7,ME!$A$2:$J$2336,10,FALSE)</f>
        <v>Diabetes</v>
      </c>
      <c r="L7" s="22">
        <f>VLOOKUP(A7,HD!$A$2:$S$2344,16,FALSE)</f>
        <v>22862</v>
      </c>
      <c r="M7" s="21">
        <f>VLOOKUP(A7,HD!$A$2:$S$2344,17,FALSE)</f>
        <v>52590.83</v>
      </c>
      <c r="N7" s="19" t="str">
        <f>VLOOKUP(A7,HD!$A$2:$S$2344,12,FALSE)</f>
        <v>tier - 1</v>
      </c>
      <c r="O7" s="19" t="str">
        <f>VLOOKUP(A7,HD!$A$2:$S$2344,13,FALSE)</f>
        <v>tier - 3</v>
      </c>
      <c r="P7" s="19" t="str">
        <f>VLOOKUP(A7,HD!$A$2:$S$2344,14,FALSE)</f>
        <v>R1011</v>
      </c>
      <c r="Q7" s="19" t="str">
        <f>VLOOKUP(A7,HD!$A$2:$S$2344,19,FALSE)</f>
        <v>60</v>
      </c>
      <c r="R7" s="21">
        <v>52590.83</v>
      </c>
    </row>
    <row r="8" spans="1:18" ht="15.6" hidden="1" x14ac:dyDescent="0.3">
      <c r="A8" s="20" t="s">
        <v>2360</v>
      </c>
      <c r="B8" s="19" t="str">
        <f>VLOOKUP(A8,'Customer Names'!$A$2:$E$2366,3,FALSE)</f>
        <v>Macpherson</v>
      </c>
      <c r="C8" s="21">
        <f>VLOOKUP(A8,ME!$A$2:$J$2366,2,FALSE)</f>
        <v>36.4</v>
      </c>
      <c r="D8" s="21">
        <f>VLOOKUP(A8,ME!$A$2:$J$2336,3,FALSE)</f>
        <v>6.07</v>
      </c>
      <c r="E8" s="19" t="str">
        <f>VLOOKUP(A8,ME!$A$2:$J$2336,4,FALSE)</f>
        <v>No</v>
      </c>
      <c r="F8" s="19" t="str">
        <f>VLOOKUP(A8,ME!$A$2:$J$2336,5,FALSE)</f>
        <v>No</v>
      </c>
      <c r="G8" s="19" t="str">
        <f>VLOOKUP(A8,ME!$A$2:$J$2336,6,FALSE)</f>
        <v>No</v>
      </c>
      <c r="H8" s="19">
        <f>VLOOKUP(A8,ME!$A$2:$J$2336,7,FALSE)</f>
        <v>0</v>
      </c>
      <c r="I8" s="19" t="str">
        <f>VLOOKUP(A8,ME!$A$2:$J$2336,8,FALSE)</f>
        <v>Yes</v>
      </c>
      <c r="J8" s="19" t="str">
        <f>VLOOKUP(A8,ME!$A$2:$J$2336,9,FALSE)</f>
        <v>Obesity</v>
      </c>
      <c r="K8" s="19" t="str">
        <f>VLOOKUP(A8,ME!$A$2:$J$2336,10,FALSE)</f>
        <v>Prediabetes</v>
      </c>
      <c r="L8" s="22">
        <f>VLOOKUP(A8,HD!$A$2:$S$2344,16,FALSE)</f>
        <v>34634</v>
      </c>
      <c r="M8" s="21">
        <f>VLOOKUP(A8,HD!$A$2:$S$2344,17,FALSE)</f>
        <v>51194.559999999998</v>
      </c>
      <c r="N8" s="19" t="str">
        <f>VLOOKUP(A8,HD!$A$2:$S$2344,12,FALSE)</f>
        <v>tier - 1</v>
      </c>
      <c r="O8" s="19" t="str">
        <f>VLOOKUP(A8,HD!$A$2:$S$2344,13,FALSE)</f>
        <v>tier - 3</v>
      </c>
      <c r="P8" s="19" t="str">
        <f>VLOOKUP(A8,HD!$A$2:$S$2344,14,FALSE)</f>
        <v>R1011</v>
      </c>
      <c r="Q8" s="19" t="str">
        <f>VLOOKUP(A8,HD!$A$2:$S$2344,19,FALSE)</f>
        <v>28</v>
      </c>
      <c r="R8" s="21">
        <v>51194.559999999998</v>
      </c>
    </row>
    <row r="9" spans="1:18" ht="15.6" hidden="1" x14ac:dyDescent="0.3">
      <c r="A9" s="20" t="s">
        <v>2359</v>
      </c>
      <c r="B9" s="19" t="str">
        <f>VLOOKUP(A9,'Customer Names'!$A$2:$E$2366,3,FALSE)</f>
        <v>Hallman</v>
      </c>
      <c r="C9" s="21">
        <f>VLOOKUP(A9,ME!$A$2:$J$2366,2,FALSE)</f>
        <v>36.96</v>
      </c>
      <c r="D9" s="21">
        <f>VLOOKUP(A9,ME!$A$2:$J$2336,3,FALSE)</f>
        <v>7.93</v>
      </c>
      <c r="E9" s="19" t="str">
        <f>VLOOKUP(A9,ME!$A$2:$J$2336,4,FALSE)</f>
        <v>No</v>
      </c>
      <c r="F9" s="19" t="str">
        <f>VLOOKUP(A9,ME!$A$2:$J$2336,5,FALSE)</f>
        <v>No</v>
      </c>
      <c r="G9" s="19" t="str">
        <f>VLOOKUP(A9,ME!$A$2:$J$2336,6,FALSE)</f>
        <v>No</v>
      </c>
      <c r="H9" s="19">
        <f>VLOOKUP(A9,ME!$A$2:$J$2336,7,FALSE)</f>
        <v>3</v>
      </c>
      <c r="I9" s="19" t="str">
        <f>VLOOKUP(A9,ME!$A$2:$J$2336,8,FALSE)</f>
        <v>Yes</v>
      </c>
      <c r="J9" s="19" t="str">
        <f>VLOOKUP(A9,ME!$A$2:$J$2336,9,FALSE)</f>
        <v>Obesity</v>
      </c>
      <c r="K9" s="19" t="str">
        <f>VLOOKUP(A9,ME!$A$2:$J$2336,10,FALSE)</f>
        <v>Diabetes</v>
      </c>
      <c r="L9" s="22">
        <f>VLOOKUP(A9,HD!$A$2:$S$2344,16,FALSE)</f>
        <v>21363</v>
      </c>
      <c r="M9" s="21">
        <f>VLOOKUP(A9,HD!$A$2:$S$2344,17,FALSE)</f>
        <v>49577.66</v>
      </c>
      <c r="N9" s="19" t="str">
        <f>VLOOKUP(A9,HD!$A$2:$S$2344,12,FALSE)</f>
        <v>tier - 2</v>
      </c>
      <c r="O9" s="19" t="str">
        <f>VLOOKUP(A9,HD!$A$2:$S$2344,13,FALSE)</f>
        <v>tier - 2</v>
      </c>
      <c r="P9" s="19" t="str">
        <f>VLOOKUP(A9,HD!$A$2:$S$2344,14,FALSE)</f>
        <v>R1013</v>
      </c>
      <c r="Q9" s="19" t="str">
        <f>VLOOKUP(A9,HD!$A$2:$S$2344,19,FALSE)</f>
        <v>64</v>
      </c>
      <c r="R9" s="21">
        <v>49577.66</v>
      </c>
    </row>
    <row r="10" spans="1:18" ht="15.6" hidden="1" x14ac:dyDescent="0.3">
      <c r="A10" s="20" t="s">
        <v>2358</v>
      </c>
      <c r="B10" s="19" t="str">
        <f>VLOOKUP(A10,'Customer Names'!$A$2:$E$2366,3,FALSE)</f>
        <v>Moran</v>
      </c>
      <c r="C10" s="21">
        <f>VLOOKUP(A10,ME!$A$2:$J$2366,2,FALSE)</f>
        <v>41.14</v>
      </c>
      <c r="D10" s="21">
        <f>VLOOKUP(A10,ME!$A$2:$J$2336,3,FALSE)</f>
        <v>9.58</v>
      </c>
      <c r="E10" s="19" t="str">
        <f>VLOOKUP(A10,ME!$A$2:$J$2336,4,FALSE)</f>
        <v>Yes</v>
      </c>
      <c r="F10" s="19" t="str">
        <f>VLOOKUP(A10,ME!$A$2:$J$2336,5,FALSE)</f>
        <v>No</v>
      </c>
      <c r="G10" s="19" t="str">
        <f>VLOOKUP(A10,ME!$A$2:$J$2336,6,FALSE)</f>
        <v>Yes</v>
      </c>
      <c r="H10" s="19">
        <f>VLOOKUP(A10,ME!$A$2:$J$2336,7,FALSE)</f>
        <v>1</v>
      </c>
      <c r="I10" s="19" t="str">
        <f>VLOOKUP(A10,ME!$A$2:$J$2336,8,FALSE)</f>
        <v>Yes</v>
      </c>
      <c r="J10" s="19" t="str">
        <f>VLOOKUP(A10,ME!$A$2:$J$2336,9,FALSE)</f>
        <v>Obesity</v>
      </c>
      <c r="K10" s="19" t="str">
        <f>VLOOKUP(A10,ME!$A$2:$J$2336,10,FALSE)</f>
        <v>Diabetes</v>
      </c>
      <c r="L10" s="22">
        <f>VLOOKUP(A10,HD!$A$2:$S$2344,16,FALSE)</f>
        <v>23258</v>
      </c>
      <c r="M10" s="21">
        <f>VLOOKUP(A10,HD!$A$2:$S$2344,17,FALSE)</f>
        <v>48970.25</v>
      </c>
      <c r="N10" s="19" t="str">
        <f>VLOOKUP(A10,HD!$A$2:$S$2344,12,FALSE)</f>
        <v>tier - 1</v>
      </c>
      <c r="O10" s="19" t="str">
        <f>VLOOKUP(A10,HD!$A$2:$S$2344,13,FALSE)</f>
        <v>tier - 2</v>
      </c>
      <c r="P10" s="19" t="str">
        <f>VLOOKUP(A10,HD!$A$2:$S$2344,14,FALSE)</f>
        <v>R1013</v>
      </c>
      <c r="Q10" s="19" t="str">
        <f>VLOOKUP(A10,HD!$A$2:$S$2344,19,FALSE)</f>
        <v>59</v>
      </c>
      <c r="R10" s="21">
        <v>48970.25</v>
      </c>
    </row>
    <row r="11" spans="1:18" ht="15.6" hidden="1" x14ac:dyDescent="0.3">
      <c r="A11" s="20" t="s">
        <v>2357</v>
      </c>
      <c r="B11" s="19" t="str">
        <f>VLOOKUP(A11,'Customer Names'!$A$2:$E$2366,3,FALSE)</f>
        <v>Benner</v>
      </c>
      <c r="C11" s="21">
        <f>VLOOKUP(A11,ME!$A$2:$J$2366,2,FALSE)</f>
        <v>38.06</v>
      </c>
      <c r="D11" s="21">
        <f>VLOOKUP(A11,ME!$A$2:$J$2336,3,FALSE)</f>
        <v>10.79</v>
      </c>
      <c r="E11" s="19" t="str">
        <f>VLOOKUP(A11,ME!$A$2:$J$2336,4,FALSE)</f>
        <v>No</v>
      </c>
      <c r="F11" s="19" t="str">
        <f>VLOOKUP(A11,ME!$A$2:$J$2336,5,FALSE)</f>
        <v>No</v>
      </c>
      <c r="G11" s="19" t="str">
        <f>VLOOKUP(A11,ME!$A$2:$J$2336,6,FALSE)</f>
        <v>No</v>
      </c>
      <c r="H11" s="19">
        <f>VLOOKUP(A11,ME!$A$2:$J$2336,7,FALSE)</f>
        <v>0</v>
      </c>
      <c r="I11" s="19" t="str">
        <f>VLOOKUP(A11,ME!$A$2:$J$2336,8,FALSE)</f>
        <v>Yes</v>
      </c>
      <c r="J11" s="19" t="str">
        <f>VLOOKUP(A11,ME!$A$2:$J$2336,9,FALSE)</f>
        <v>Obesity</v>
      </c>
      <c r="K11" s="19" t="str">
        <f>VLOOKUP(A11,ME!$A$2:$J$2336,10,FALSE)</f>
        <v>Diabetes</v>
      </c>
      <c r="L11" s="22">
        <f>VLOOKUP(A11,HD!$A$2:$S$2344,16,FALSE)</f>
        <v>28853</v>
      </c>
      <c r="M11" s="21">
        <f>VLOOKUP(A11,HD!$A$2:$S$2344,17,FALSE)</f>
        <v>48885.14</v>
      </c>
      <c r="N11" s="19" t="str">
        <f>VLOOKUP(A11,HD!$A$2:$S$2344,12,FALSE)</f>
        <v>tier - 1</v>
      </c>
      <c r="O11" s="19" t="str">
        <f>VLOOKUP(A11,HD!$A$2:$S$2344,13,FALSE)</f>
        <v>tier - 2</v>
      </c>
      <c r="P11" s="19" t="str">
        <f>VLOOKUP(A11,HD!$A$2:$S$2344,14,FALSE)</f>
        <v>R1013</v>
      </c>
      <c r="Q11" s="19" t="str">
        <f>VLOOKUP(A11,HD!$A$2:$S$2344,19,FALSE)</f>
        <v>44</v>
      </c>
      <c r="R11" s="21">
        <v>48885.14</v>
      </c>
    </row>
    <row r="12" spans="1:18" ht="15.6" hidden="1" x14ac:dyDescent="0.3">
      <c r="A12" s="20" t="s">
        <v>2356</v>
      </c>
      <c r="B12" s="19" t="str">
        <f>VLOOKUP(A12,'Customer Names'!$A$2:$E$2366,3,FALSE)</f>
        <v>Fierro Vargas</v>
      </c>
      <c r="C12" s="21">
        <f>VLOOKUP(A12,ME!$A$2:$J$2366,2,FALSE)</f>
        <v>37.700000000000003</v>
      </c>
      <c r="D12" s="21">
        <f>VLOOKUP(A12,ME!$A$2:$J$2336,3,FALSE)</f>
        <v>5.96</v>
      </c>
      <c r="E12" s="19" t="str">
        <f>VLOOKUP(A12,ME!$A$2:$J$2336,4,FALSE)</f>
        <v>Yes</v>
      </c>
      <c r="F12" s="19" t="str">
        <f>VLOOKUP(A12,ME!$A$2:$J$2336,5,FALSE)</f>
        <v>No</v>
      </c>
      <c r="G12" s="19" t="str">
        <f>VLOOKUP(A12,ME!$A$2:$J$2336,6,FALSE)</f>
        <v>No</v>
      </c>
      <c r="H12" s="19">
        <f>VLOOKUP(A12,ME!$A$2:$J$2336,7,FALSE)</f>
        <v>2</v>
      </c>
      <c r="I12" s="19" t="str">
        <f>VLOOKUP(A12,ME!$A$2:$J$2336,8,FALSE)</f>
        <v>Yes</v>
      </c>
      <c r="J12" s="19" t="str">
        <f>VLOOKUP(A12,ME!$A$2:$J$2336,9,FALSE)</f>
        <v>Obesity</v>
      </c>
      <c r="K12" s="19" t="str">
        <f>VLOOKUP(A12,ME!$A$2:$J$2336,10,FALSE)</f>
        <v>Prediabetes</v>
      </c>
      <c r="L12" s="22">
        <f>VLOOKUP(A12,HD!$A$2:$S$2344,16,FALSE)</f>
        <v>21753</v>
      </c>
      <c r="M12" s="21">
        <f>VLOOKUP(A12,HD!$A$2:$S$2344,17,FALSE)</f>
        <v>48824.45</v>
      </c>
      <c r="N12" s="19" t="str">
        <f>VLOOKUP(A12,HD!$A$2:$S$2344,12,FALSE)</f>
        <v>tier - 2</v>
      </c>
      <c r="O12" s="19" t="str">
        <f>VLOOKUP(A12,HD!$A$2:$S$2344,13,FALSE)</f>
        <v>tier - 1</v>
      </c>
      <c r="P12" s="19" t="str">
        <f>VLOOKUP(A12,HD!$A$2:$S$2344,14,FALSE)</f>
        <v>R1011</v>
      </c>
      <c r="Q12" s="19" t="str">
        <f>VLOOKUP(A12,HD!$A$2:$S$2344,19,FALSE)</f>
        <v>63</v>
      </c>
      <c r="R12" s="21">
        <v>48824.45</v>
      </c>
    </row>
    <row r="13" spans="1:18" ht="15.6" hidden="1" x14ac:dyDescent="0.3">
      <c r="A13" s="20" t="s">
        <v>2355</v>
      </c>
      <c r="B13" s="19" t="str">
        <f>VLOOKUP(A13,'Customer Names'!$A$2:$E$2366,3,FALSE)</f>
        <v>Franz</v>
      </c>
      <c r="C13" s="21">
        <f>VLOOKUP(A13,ME!$A$2:$J$2366,2,FALSE)</f>
        <v>42.13</v>
      </c>
      <c r="D13" s="21">
        <f>VLOOKUP(A13,ME!$A$2:$J$2336,3,FALSE)</f>
        <v>11.9</v>
      </c>
      <c r="E13" s="19" t="str">
        <f>VLOOKUP(A13,ME!$A$2:$J$2336,4,FALSE)</f>
        <v>No</v>
      </c>
      <c r="F13" s="19" t="str">
        <f>VLOOKUP(A13,ME!$A$2:$J$2336,5,FALSE)</f>
        <v>No</v>
      </c>
      <c r="G13" s="19" t="str">
        <f>VLOOKUP(A13,ME!$A$2:$J$2336,6,FALSE)</f>
        <v>No</v>
      </c>
      <c r="H13" s="19">
        <f>VLOOKUP(A13,ME!$A$2:$J$2336,7,FALSE)</f>
        <v>0</v>
      </c>
      <c r="I13" s="19" t="str">
        <f>VLOOKUP(A13,ME!$A$2:$J$2336,8,FALSE)</f>
        <v>Yes</v>
      </c>
      <c r="J13" s="19" t="str">
        <f>VLOOKUP(A13,ME!$A$2:$J$2336,9,FALSE)</f>
        <v>Obesity</v>
      </c>
      <c r="K13" s="19" t="str">
        <f>VLOOKUP(A13,ME!$A$2:$J$2336,10,FALSE)</f>
        <v>Diabetes</v>
      </c>
      <c r="L13" s="22">
        <f>VLOOKUP(A13,HD!$A$2:$S$2344,16,FALSE)</f>
        <v>24042</v>
      </c>
      <c r="M13" s="21">
        <f>VLOOKUP(A13,HD!$A$2:$S$2344,17,FALSE)</f>
        <v>48675.519999999997</v>
      </c>
      <c r="N13" s="19" t="str">
        <f>VLOOKUP(A13,HD!$A$2:$S$2344,12,FALSE)</f>
        <v>tier - 1</v>
      </c>
      <c r="O13" s="19" t="str">
        <f>VLOOKUP(A13,HD!$A$2:$S$2344,13,FALSE)</f>
        <v>tier - 2</v>
      </c>
      <c r="P13" s="19" t="str">
        <f>VLOOKUP(A13,HD!$A$2:$S$2344,14,FALSE)</f>
        <v>R1013</v>
      </c>
      <c r="Q13" s="19" t="str">
        <f>VLOOKUP(A13,HD!$A$2:$S$2344,19,FALSE)</f>
        <v>57</v>
      </c>
      <c r="R13" s="21">
        <v>48675.519999999997</v>
      </c>
    </row>
    <row r="14" spans="1:18" ht="15.6" hidden="1" x14ac:dyDescent="0.3">
      <c r="A14" s="20" t="s">
        <v>2354</v>
      </c>
      <c r="B14" s="19" t="str">
        <f>VLOOKUP(A14,'Customer Names'!$A$2:$E$2366,3,FALSE)</f>
        <v>Foster</v>
      </c>
      <c r="C14" s="21">
        <f>VLOOKUP(A14,ME!$A$2:$J$2366,2,FALSE)</f>
        <v>40.92</v>
      </c>
      <c r="D14" s="21">
        <f>VLOOKUP(A14,ME!$A$2:$J$2336,3,FALSE)</f>
        <v>8.41</v>
      </c>
      <c r="E14" s="19" t="str">
        <f>VLOOKUP(A14,ME!$A$2:$J$2336,4,FALSE)</f>
        <v>No</v>
      </c>
      <c r="F14" s="19" t="str">
        <f>VLOOKUP(A14,ME!$A$2:$J$2336,5,FALSE)</f>
        <v>No</v>
      </c>
      <c r="G14" s="19" t="str">
        <f>VLOOKUP(A14,ME!$A$2:$J$2336,6,FALSE)</f>
        <v>No</v>
      </c>
      <c r="H14" s="19">
        <f>VLOOKUP(A14,ME!$A$2:$J$2336,7,FALSE)</f>
        <v>0</v>
      </c>
      <c r="I14" s="19" t="str">
        <f>VLOOKUP(A14,ME!$A$2:$J$2336,8,FALSE)</f>
        <v>Yes</v>
      </c>
      <c r="J14" s="19" t="str">
        <f>VLOOKUP(A14,ME!$A$2:$J$2336,9,FALSE)</f>
        <v>Obesity</v>
      </c>
      <c r="K14" s="19" t="str">
        <f>VLOOKUP(A14,ME!$A$2:$J$2336,10,FALSE)</f>
        <v>Diabetes</v>
      </c>
      <c r="L14" s="22">
        <f>VLOOKUP(A14,HD!$A$2:$S$2344,16,FALSE)</f>
        <v>22930</v>
      </c>
      <c r="M14" s="21">
        <f>VLOOKUP(A14,HD!$A$2:$S$2344,17,FALSE)</f>
        <v>48673.56</v>
      </c>
      <c r="N14" s="19" t="str">
        <f>VLOOKUP(A14,HD!$A$2:$S$2344,12,FALSE)</f>
        <v>tier - 1</v>
      </c>
      <c r="O14" s="19" t="str">
        <f>VLOOKUP(A14,HD!$A$2:$S$2344,13,FALSE)</f>
        <v>tier - 2</v>
      </c>
      <c r="P14" s="19" t="str">
        <f>VLOOKUP(A14,HD!$A$2:$S$2344,14,FALSE)</f>
        <v>R1013</v>
      </c>
      <c r="Q14" s="19" t="str">
        <f>VLOOKUP(A14,HD!$A$2:$S$2344,19,FALSE)</f>
        <v>60</v>
      </c>
      <c r="R14" s="21">
        <v>48673.56</v>
      </c>
    </row>
    <row r="15" spans="1:18" ht="15.6" hidden="1" x14ac:dyDescent="0.3">
      <c r="A15" s="20" t="s">
        <v>2353</v>
      </c>
      <c r="B15" s="19" t="str">
        <f>VLOOKUP(A15,'Customer Names'!$A$2:$E$2366,3,FALSE)</f>
        <v>Tenorio</v>
      </c>
      <c r="C15" s="21">
        <f>VLOOKUP(A15,ME!$A$2:$J$2366,2,FALSE)</f>
        <v>40.564999999999998</v>
      </c>
      <c r="D15" s="21">
        <f>VLOOKUP(A15,ME!$A$2:$J$2336,3,FALSE)</f>
        <v>7.02</v>
      </c>
      <c r="E15" s="19" t="str">
        <f>VLOOKUP(A15,ME!$A$2:$J$2336,4,FALSE)</f>
        <v>No</v>
      </c>
      <c r="F15" s="19" t="str">
        <f>VLOOKUP(A15,ME!$A$2:$J$2336,5,FALSE)</f>
        <v>No</v>
      </c>
      <c r="G15" s="19" t="str">
        <f>VLOOKUP(A15,ME!$A$2:$J$2336,6,FALSE)</f>
        <v>No</v>
      </c>
      <c r="H15" s="19">
        <f>VLOOKUP(A15,ME!$A$2:$J$2336,7,FALSE)</f>
        <v>0</v>
      </c>
      <c r="I15" s="19" t="str">
        <f>VLOOKUP(A15,ME!$A$2:$J$2336,8,FALSE)</f>
        <v>Yes</v>
      </c>
      <c r="J15" s="19" t="str">
        <f>VLOOKUP(A15,ME!$A$2:$J$2336,9,FALSE)</f>
        <v>Obesity</v>
      </c>
      <c r="K15" s="19" t="str">
        <f>VLOOKUP(A15,ME!$A$2:$J$2336,10,FALSE)</f>
        <v>Diabetes</v>
      </c>
      <c r="L15" s="22">
        <f>VLOOKUP(A15,HD!$A$2:$S$2344,16,FALSE)</f>
        <v>25173</v>
      </c>
      <c r="M15" s="21">
        <f>VLOOKUP(A15,HD!$A$2:$S$2344,17,FALSE)</f>
        <v>48549.18</v>
      </c>
      <c r="N15" s="19" t="str">
        <f>VLOOKUP(A15,HD!$A$2:$S$2344,12,FALSE)</f>
        <v>tier - 1</v>
      </c>
      <c r="O15" s="19" t="str">
        <f>VLOOKUP(A15,HD!$A$2:$S$2344,13,FALSE)</f>
        <v>tier - 3</v>
      </c>
      <c r="P15" s="19" t="str">
        <f>VLOOKUP(A15,HD!$A$2:$S$2344,14,FALSE)</f>
        <v>R1016</v>
      </c>
      <c r="Q15" s="19" t="str">
        <f>VLOOKUP(A15,HD!$A$2:$S$2344,19,FALSE)</f>
        <v>54</v>
      </c>
      <c r="R15" s="21">
        <v>48549.18</v>
      </c>
    </row>
    <row r="16" spans="1:18" ht="15.6" hidden="1" x14ac:dyDescent="0.3">
      <c r="A16" s="20" t="s">
        <v>2352</v>
      </c>
      <c r="B16" s="19" t="str">
        <f>VLOOKUP(A16,'Customer Names'!$A$2:$E$2366,3,FALSE)</f>
        <v>Rios</v>
      </c>
      <c r="C16" s="21">
        <f>VLOOKUP(A16,ME!$A$2:$J$2366,2,FALSE)</f>
        <v>36.384999999999998</v>
      </c>
      <c r="D16" s="21">
        <f>VLOOKUP(A16,ME!$A$2:$J$2336,3,FALSE)</f>
        <v>7.59</v>
      </c>
      <c r="E16" s="19" t="str">
        <f>VLOOKUP(A16,ME!$A$2:$J$2336,4,FALSE)</f>
        <v>Yes</v>
      </c>
      <c r="F16" s="19" t="str">
        <f>VLOOKUP(A16,ME!$A$2:$J$2336,5,FALSE)</f>
        <v>No</v>
      </c>
      <c r="G16" s="19" t="str">
        <f>VLOOKUP(A16,ME!$A$2:$J$2336,6,FALSE)</f>
        <v>No</v>
      </c>
      <c r="H16" s="19">
        <f>VLOOKUP(A16,ME!$A$2:$J$2336,7,FALSE)</f>
        <v>2</v>
      </c>
      <c r="I16" s="19" t="str">
        <f>VLOOKUP(A16,ME!$A$2:$J$2336,8,FALSE)</f>
        <v>Yes</v>
      </c>
      <c r="J16" s="19" t="str">
        <f>VLOOKUP(A16,ME!$A$2:$J$2336,9,FALSE)</f>
        <v>Obesity</v>
      </c>
      <c r="K16" s="19" t="str">
        <f>VLOOKUP(A16,ME!$A$2:$J$2336,10,FALSE)</f>
        <v>Diabetes</v>
      </c>
      <c r="L16" s="22">
        <f>VLOOKUP(A16,HD!$A$2:$S$2344,16,FALSE)</f>
        <v>22636</v>
      </c>
      <c r="M16" s="21">
        <f>VLOOKUP(A16,HD!$A$2:$S$2344,17,FALSE)</f>
        <v>48517.56</v>
      </c>
      <c r="N16" s="19" t="str">
        <f>VLOOKUP(A16,HD!$A$2:$S$2344,12,FALSE)</f>
        <v>tier - 1</v>
      </c>
      <c r="O16" s="19" t="str">
        <f>VLOOKUP(A16,HD!$A$2:$S$2344,13,FALSE)</f>
        <v>tier - 3</v>
      </c>
      <c r="P16" s="19" t="str">
        <f>VLOOKUP(A16,HD!$A$2:$S$2344,14,FALSE)</f>
        <v>R1024</v>
      </c>
      <c r="Q16" s="19" t="str">
        <f>VLOOKUP(A16,HD!$A$2:$S$2344,19,FALSE)</f>
        <v>61</v>
      </c>
      <c r="R16" s="21">
        <v>48517.56</v>
      </c>
    </row>
    <row r="17" spans="1:18" ht="15.6" hidden="1" x14ac:dyDescent="0.3">
      <c r="A17" s="20" t="s">
        <v>2351</v>
      </c>
      <c r="B17" s="19" t="str">
        <f>VLOOKUP(A17,'Customer Names'!$A$2:$E$2366,3,FALSE)</f>
        <v>Viau-Dupuis</v>
      </c>
      <c r="C17" s="21">
        <f>VLOOKUP(A17,ME!$A$2:$J$2366,2,FALSE)</f>
        <v>39.9</v>
      </c>
      <c r="D17" s="21">
        <f>VLOOKUP(A17,ME!$A$2:$J$2336,3,FALSE)</f>
        <v>11.32</v>
      </c>
      <c r="E17" s="19" t="str">
        <f>VLOOKUP(A17,ME!$A$2:$J$2336,4,FALSE)</f>
        <v>No</v>
      </c>
      <c r="F17" s="19" t="str">
        <f>VLOOKUP(A17,ME!$A$2:$J$2336,5,FALSE)</f>
        <v>No</v>
      </c>
      <c r="G17" s="19" t="str">
        <f>VLOOKUP(A17,ME!$A$2:$J$2336,6,FALSE)</f>
        <v>No</v>
      </c>
      <c r="H17" s="19">
        <f>VLOOKUP(A17,ME!$A$2:$J$2336,7,FALSE)</f>
        <v>0</v>
      </c>
      <c r="I17" s="19" t="str">
        <f>VLOOKUP(A17,ME!$A$2:$J$2336,8,FALSE)</f>
        <v>Yes</v>
      </c>
      <c r="J17" s="19" t="str">
        <f>VLOOKUP(A17,ME!$A$2:$J$2336,9,FALSE)</f>
        <v>Obesity</v>
      </c>
      <c r="K17" s="19" t="str">
        <f>VLOOKUP(A17,ME!$A$2:$J$2336,10,FALSE)</f>
        <v>Diabetes</v>
      </c>
      <c r="L17" s="22">
        <f>VLOOKUP(A17,HD!$A$2:$S$2344,16,FALSE)</f>
        <v>22885</v>
      </c>
      <c r="M17" s="21">
        <f>VLOOKUP(A17,HD!$A$2:$S$2344,17,FALSE)</f>
        <v>48173.36</v>
      </c>
      <c r="N17" s="19" t="str">
        <f>VLOOKUP(A17,HD!$A$2:$S$2344,12,FALSE)</f>
        <v>tier - 1</v>
      </c>
      <c r="O17" s="19" t="str">
        <f>VLOOKUP(A17,HD!$A$2:$S$2344,13,FALSE)</f>
        <v>tier - 3</v>
      </c>
      <c r="P17" s="19" t="str">
        <f>VLOOKUP(A17,HD!$A$2:$S$2344,14,FALSE)</f>
        <v>R1011</v>
      </c>
      <c r="Q17" s="19" t="str">
        <f>VLOOKUP(A17,HD!$A$2:$S$2344,19,FALSE)</f>
        <v>60</v>
      </c>
      <c r="R17" s="21">
        <v>48173.36</v>
      </c>
    </row>
    <row r="18" spans="1:18" ht="15.6" hidden="1" x14ac:dyDescent="0.3">
      <c r="A18" s="20" t="s">
        <v>2350</v>
      </c>
      <c r="B18" s="19" t="str">
        <f>VLOOKUP(A18,'Customer Names'!$A$2:$E$2366,3,FALSE)</f>
        <v>Cronin</v>
      </c>
      <c r="C18" s="21">
        <f>VLOOKUP(A18,ME!$A$2:$J$2366,2,FALSE)</f>
        <v>33.799999999999997</v>
      </c>
      <c r="D18" s="21">
        <f>VLOOKUP(A18,ME!$A$2:$J$2336,3,FALSE)</f>
        <v>7.67</v>
      </c>
      <c r="E18" s="19" t="str">
        <f>VLOOKUP(A18,ME!$A$2:$J$2336,4,FALSE)</f>
        <v>No</v>
      </c>
      <c r="F18" s="19" t="str">
        <f>VLOOKUP(A18,ME!$A$2:$J$2336,5,FALSE)</f>
        <v>No</v>
      </c>
      <c r="G18" s="19" t="str">
        <f>VLOOKUP(A18,ME!$A$2:$J$2336,6,FALSE)</f>
        <v>No</v>
      </c>
      <c r="H18" s="19">
        <f>VLOOKUP(A18,ME!$A$2:$J$2336,7,FALSE)</f>
        <v>3</v>
      </c>
      <c r="I18" s="19" t="str">
        <f>VLOOKUP(A18,ME!$A$2:$J$2336,8,FALSE)</f>
        <v>Yes</v>
      </c>
      <c r="J18" s="19" t="str">
        <f>VLOOKUP(A18,ME!$A$2:$J$2336,9,FALSE)</f>
        <v>Obesity</v>
      </c>
      <c r="K18" s="19" t="str">
        <f>VLOOKUP(A18,ME!$A$2:$J$2336,10,FALSE)</f>
        <v>Diabetes</v>
      </c>
      <c r="L18" s="22">
        <f>VLOOKUP(A18,HD!$A$2:$S$2344,16,FALSE)</f>
        <v>21505</v>
      </c>
      <c r="M18" s="21">
        <f>VLOOKUP(A18,HD!$A$2:$S$2344,17,FALSE)</f>
        <v>47928.03</v>
      </c>
      <c r="N18" s="19" t="str">
        <f>VLOOKUP(A18,HD!$A$2:$S$2344,12,FALSE)</f>
        <v>tier - 2</v>
      </c>
      <c r="O18" s="19" t="str">
        <f>VLOOKUP(A18,HD!$A$2:$S$2344,13,FALSE)</f>
        <v>tier - 3</v>
      </c>
      <c r="P18" s="19" t="str">
        <f>VLOOKUP(A18,HD!$A$2:$S$2344,14,FALSE)</f>
        <v>R1011</v>
      </c>
      <c r="Q18" s="19" t="str">
        <f>VLOOKUP(A18,HD!$A$2:$S$2344,19,FALSE)</f>
        <v>64</v>
      </c>
      <c r="R18" s="21">
        <v>47928.03</v>
      </c>
    </row>
    <row r="19" spans="1:18" ht="15.6" hidden="1" x14ac:dyDescent="0.3">
      <c r="A19" s="20" t="s">
        <v>2349</v>
      </c>
      <c r="B19" s="19" t="str">
        <f>VLOOKUP(A19,'Customer Names'!$A$2:$E$2366,3,FALSE)</f>
        <v>Noordstar</v>
      </c>
      <c r="C19" s="21">
        <f>VLOOKUP(A19,ME!$A$2:$J$2366,2,FALSE)</f>
        <v>36.765000000000001</v>
      </c>
      <c r="D19" s="21">
        <f>VLOOKUP(A19,ME!$A$2:$J$2336,3,FALSE)</f>
        <v>7.29</v>
      </c>
      <c r="E19" s="19" t="str">
        <f>VLOOKUP(A19,ME!$A$2:$J$2336,4,FALSE)</f>
        <v>Yes</v>
      </c>
      <c r="F19" s="19" t="str">
        <f>VLOOKUP(A19,ME!$A$2:$J$2336,5,FALSE)</f>
        <v>No</v>
      </c>
      <c r="G19" s="19" t="str">
        <f>VLOOKUP(A19,ME!$A$2:$J$2336,6,FALSE)</f>
        <v>Yes</v>
      </c>
      <c r="H19" s="19">
        <f>VLOOKUP(A19,ME!$A$2:$J$2336,7,FALSE)</f>
        <v>1</v>
      </c>
      <c r="I19" s="19" t="str">
        <f>VLOOKUP(A19,ME!$A$2:$J$2336,8,FALSE)</f>
        <v>Yes</v>
      </c>
      <c r="J19" s="19" t="str">
        <f>VLOOKUP(A19,ME!$A$2:$J$2336,9,FALSE)</f>
        <v>Obesity</v>
      </c>
      <c r="K19" s="19" t="str">
        <f>VLOOKUP(A19,ME!$A$2:$J$2336,10,FALSE)</f>
        <v>Diabetes</v>
      </c>
      <c r="L19" s="22">
        <f>VLOOKUP(A19,HD!$A$2:$S$2344,16,FALSE)</f>
        <v>23228</v>
      </c>
      <c r="M19" s="21">
        <f>VLOOKUP(A19,HD!$A$2:$S$2344,17,FALSE)</f>
        <v>47896.79</v>
      </c>
      <c r="N19" s="19" t="str">
        <f>VLOOKUP(A19,HD!$A$2:$S$2344,12,FALSE)</f>
        <v>tier - 1</v>
      </c>
      <c r="O19" s="19" t="str">
        <f>VLOOKUP(A19,HD!$A$2:$S$2344,13,FALSE)</f>
        <v>tier - 3</v>
      </c>
      <c r="P19" s="19" t="str">
        <f>VLOOKUP(A19,HD!$A$2:$S$2344,14,FALSE)</f>
        <v>R1024</v>
      </c>
      <c r="Q19" s="19" t="str">
        <f>VLOOKUP(A19,HD!$A$2:$S$2344,19,FALSE)</f>
        <v>59</v>
      </c>
      <c r="R19" s="21">
        <v>47896.79</v>
      </c>
    </row>
    <row r="20" spans="1:18" ht="15.6" hidden="1" x14ac:dyDescent="0.3">
      <c r="A20" s="20" t="s">
        <v>2348</v>
      </c>
      <c r="B20" s="19" t="str">
        <f>VLOOKUP(A20,'Customer Names'!$A$2:$E$2366,3,FALSE)</f>
        <v>Boudalia</v>
      </c>
      <c r="C20" s="21">
        <f>VLOOKUP(A20,ME!$A$2:$J$2366,2,FALSE)</f>
        <v>36.954999999999998</v>
      </c>
      <c r="D20" s="21">
        <f>VLOOKUP(A20,ME!$A$2:$J$2336,3,FALSE)</f>
        <v>4.72</v>
      </c>
      <c r="E20" s="19" t="str">
        <f>VLOOKUP(A20,ME!$A$2:$J$2336,4,FALSE)</f>
        <v>Yes</v>
      </c>
      <c r="F20" s="19" t="str">
        <f>VLOOKUP(A20,ME!$A$2:$J$2336,5,FALSE)</f>
        <v>No</v>
      </c>
      <c r="G20" s="19" t="str">
        <f>VLOOKUP(A20,ME!$A$2:$J$2336,6,FALSE)</f>
        <v>No</v>
      </c>
      <c r="H20" s="19">
        <f>VLOOKUP(A20,ME!$A$2:$J$2336,7,FALSE)</f>
        <v>1</v>
      </c>
      <c r="I20" s="19" t="str">
        <f>VLOOKUP(A20,ME!$A$2:$J$2336,8,FALSE)</f>
        <v>Yes</v>
      </c>
      <c r="J20" s="19" t="str">
        <f>VLOOKUP(A20,ME!$A$2:$J$2336,9,FALSE)</f>
        <v>Obesity</v>
      </c>
      <c r="K20" s="19" t="str">
        <f>VLOOKUP(A20,ME!$A$2:$J$2336,10,FALSE)</f>
        <v>Normal</v>
      </c>
      <c r="L20" s="22">
        <f>VLOOKUP(A20,HD!$A$2:$S$2344,16,FALSE)</f>
        <v>23688</v>
      </c>
      <c r="M20" s="21">
        <f>VLOOKUP(A20,HD!$A$2:$S$2344,17,FALSE)</f>
        <v>47496.49</v>
      </c>
      <c r="N20" s="19" t="str">
        <f>VLOOKUP(A20,HD!$A$2:$S$2344,12,FALSE)</f>
        <v>tier - 1</v>
      </c>
      <c r="O20" s="19" t="str">
        <f>VLOOKUP(A20,HD!$A$2:$S$2344,13,FALSE)</f>
        <v>tier - 3</v>
      </c>
      <c r="P20" s="19" t="str">
        <f>VLOOKUP(A20,HD!$A$2:$S$2344,14,FALSE)</f>
        <v>R1012</v>
      </c>
      <c r="Q20" s="19" t="str">
        <f>VLOOKUP(A20,HD!$A$2:$S$2344,19,FALSE)</f>
        <v>58</v>
      </c>
      <c r="R20" s="21">
        <v>47496.49</v>
      </c>
    </row>
    <row r="21" spans="1:18" ht="15.6" hidden="1" x14ac:dyDescent="0.3">
      <c r="A21" s="20" t="s">
        <v>2347</v>
      </c>
      <c r="B21" s="19" t="str">
        <f>VLOOKUP(A21,'Customer Names'!$A$2:$E$2366,3,FALSE)</f>
        <v>Flor</v>
      </c>
      <c r="C21" s="21">
        <f>VLOOKUP(A21,ME!$A$2:$J$2366,2,FALSE)</f>
        <v>42.9</v>
      </c>
      <c r="D21" s="21">
        <f>VLOOKUP(A21,ME!$A$2:$J$2336,3,FALSE)</f>
        <v>11.41</v>
      </c>
      <c r="E21" s="19" t="str">
        <f>VLOOKUP(A21,ME!$A$2:$J$2336,4,FALSE)</f>
        <v>No</v>
      </c>
      <c r="F21" s="19" t="str">
        <f>VLOOKUP(A21,ME!$A$2:$J$2336,5,FALSE)</f>
        <v>No</v>
      </c>
      <c r="G21" s="19" t="str">
        <f>VLOOKUP(A21,ME!$A$2:$J$2336,6,FALSE)</f>
        <v>No</v>
      </c>
      <c r="H21" s="19">
        <f>VLOOKUP(A21,ME!$A$2:$J$2336,7,FALSE)</f>
        <v>0</v>
      </c>
      <c r="I21" s="19" t="str">
        <f>VLOOKUP(A21,ME!$A$2:$J$2336,8,FALSE)</f>
        <v>Yes</v>
      </c>
      <c r="J21" s="19" t="str">
        <f>VLOOKUP(A21,ME!$A$2:$J$2336,9,FALSE)</f>
        <v>Obesity</v>
      </c>
      <c r="K21" s="19" t="str">
        <f>VLOOKUP(A21,ME!$A$2:$J$2336,10,FALSE)</f>
        <v>Diabetes</v>
      </c>
      <c r="L21" s="22">
        <f>VLOOKUP(A21,HD!$A$2:$S$2344,16,FALSE)</f>
        <v>26203</v>
      </c>
      <c r="M21" s="21">
        <f>VLOOKUP(A21,HD!$A$2:$S$2344,17,FALSE)</f>
        <v>47462.89</v>
      </c>
      <c r="N21" s="19" t="str">
        <f>VLOOKUP(A21,HD!$A$2:$S$2344,12,FALSE)</f>
        <v>tier - 1</v>
      </c>
      <c r="O21" s="19" t="str">
        <f>VLOOKUP(A21,HD!$A$2:$S$2344,13,FALSE)</f>
        <v>tier - 2</v>
      </c>
      <c r="P21" s="19" t="str">
        <f>VLOOKUP(A21,HD!$A$2:$S$2344,14,FALSE)</f>
        <v>R1013</v>
      </c>
      <c r="Q21" s="19" t="str">
        <f>VLOOKUP(A21,HD!$A$2:$S$2344,19,FALSE)</f>
        <v>51</v>
      </c>
      <c r="R21" s="21">
        <v>47462.89</v>
      </c>
    </row>
    <row r="22" spans="1:18" ht="15.6" hidden="1" x14ac:dyDescent="0.3">
      <c r="A22" s="20" t="s">
        <v>2346</v>
      </c>
      <c r="B22" s="19" t="str">
        <f>VLOOKUP(A22,'Customer Names'!$A$2:$E$2366,3,FALSE)</f>
        <v>Fennon</v>
      </c>
      <c r="C22" s="21">
        <f>VLOOKUP(A22,ME!$A$2:$J$2366,2,FALSE)</f>
        <v>36.299999999999997</v>
      </c>
      <c r="D22" s="21">
        <f>VLOOKUP(A22,ME!$A$2:$J$2336,3,FALSE)</f>
        <v>11.5</v>
      </c>
      <c r="E22" s="19" t="str">
        <f>VLOOKUP(A22,ME!$A$2:$J$2336,4,FALSE)</f>
        <v>Yes</v>
      </c>
      <c r="F22" s="19" t="str">
        <f>VLOOKUP(A22,ME!$A$2:$J$2336,5,FALSE)</f>
        <v>No</v>
      </c>
      <c r="G22" s="19" t="str">
        <f>VLOOKUP(A22,ME!$A$2:$J$2336,6,FALSE)</f>
        <v>No</v>
      </c>
      <c r="H22" s="19">
        <f>VLOOKUP(A22,ME!$A$2:$J$2336,7,FALSE)</f>
        <v>2</v>
      </c>
      <c r="I22" s="19" t="str">
        <f>VLOOKUP(A22,ME!$A$2:$J$2336,8,FALSE)</f>
        <v>Yes</v>
      </c>
      <c r="J22" s="19" t="str">
        <f>VLOOKUP(A22,ME!$A$2:$J$2336,9,FALSE)</f>
        <v>Obesity</v>
      </c>
      <c r="K22" s="19" t="str">
        <f>VLOOKUP(A22,ME!$A$2:$J$2336,10,FALSE)</f>
        <v>Diabetes</v>
      </c>
      <c r="L22" s="22">
        <f>VLOOKUP(A22,HD!$A$2:$S$2344,16,FALSE)</f>
        <v>22445</v>
      </c>
      <c r="M22" s="21">
        <f>VLOOKUP(A22,HD!$A$2:$S$2344,17,FALSE)</f>
        <v>47403.88</v>
      </c>
      <c r="N22" s="19" t="str">
        <f>VLOOKUP(A22,HD!$A$2:$S$2344,12,FALSE)</f>
        <v>tier - 1</v>
      </c>
      <c r="O22" s="19" t="str">
        <f>VLOOKUP(A22,HD!$A$2:$S$2344,13,FALSE)</f>
        <v>tier - 3</v>
      </c>
      <c r="P22" s="19" t="str">
        <f>VLOOKUP(A22,HD!$A$2:$S$2344,14,FALSE)</f>
        <v>R1011</v>
      </c>
      <c r="Q22" s="19" t="str">
        <f>VLOOKUP(A22,HD!$A$2:$S$2344,19,FALSE)</f>
        <v>61</v>
      </c>
      <c r="R22" s="21">
        <v>47403.88</v>
      </c>
    </row>
    <row r="23" spans="1:18" ht="15.6" hidden="1" x14ac:dyDescent="0.3">
      <c r="A23" s="20" t="s">
        <v>2345</v>
      </c>
      <c r="B23" s="19" t="str">
        <f>VLOOKUP(A23,'Customer Names'!$A$2:$E$2366,3,FALSE)</f>
        <v>Hribar</v>
      </c>
      <c r="C23" s="21">
        <f>VLOOKUP(A23,ME!$A$2:$J$2366,2,FALSE)</f>
        <v>32.200000000000003</v>
      </c>
      <c r="D23" s="21">
        <f>VLOOKUP(A23,ME!$A$2:$J$2336,3,FALSE)</f>
        <v>6.22</v>
      </c>
      <c r="E23" s="19" t="str">
        <f>VLOOKUP(A23,ME!$A$2:$J$2336,4,FALSE)</f>
        <v>Yes</v>
      </c>
      <c r="F23" s="19" t="str">
        <f>VLOOKUP(A23,ME!$A$2:$J$2336,5,FALSE)</f>
        <v>No</v>
      </c>
      <c r="G23" s="19" t="str">
        <f>VLOOKUP(A23,ME!$A$2:$J$2336,6,FALSE)</f>
        <v>No</v>
      </c>
      <c r="H23" s="19">
        <f>VLOOKUP(A23,ME!$A$2:$J$2336,7,FALSE)</f>
        <v>2</v>
      </c>
      <c r="I23" s="19" t="str">
        <f>VLOOKUP(A23,ME!$A$2:$J$2336,8,FALSE)</f>
        <v>Yes</v>
      </c>
      <c r="J23" s="19" t="str">
        <f>VLOOKUP(A23,ME!$A$2:$J$2336,9,FALSE)</f>
        <v>Obesity</v>
      </c>
      <c r="K23" s="19" t="str">
        <f>VLOOKUP(A23,ME!$A$2:$J$2336,10,FALSE)</f>
        <v>Prediabetes</v>
      </c>
      <c r="L23" s="22">
        <f>VLOOKUP(A23,HD!$A$2:$S$2344,16,FALSE)</f>
        <v>21827</v>
      </c>
      <c r="M23" s="21">
        <f>VLOOKUP(A23,HD!$A$2:$S$2344,17,FALSE)</f>
        <v>47305.31</v>
      </c>
      <c r="N23" s="19" t="str">
        <f>VLOOKUP(A23,HD!$A$2:$S$2344,12,FALSE)</f>
        <v>tier - 2</v>
      </c>
      <c r="O23" s="19" t="str">
        <f>VLOOKUP(A23,HD!$A$2:$S$2344,13,FALSE)</f>
        <v>tier - 1</v>
      </c>
      <c r="P23" s="19" t="str">
        <f>VLOOKUP(A23,HD!$A$2:$S$2344,14,FALSE)</f>
        <v>R1011</v>
      </c>
      <c r="Q23" s="19" t="str">
        <f>VLOOKUP(A23,HD!$A$2:$S$2344,19,FALSE)</f>
        <v>63</v>
      </c>
      <c r="R23" s="21">
        <v>47305.31</v>
      </c>
    </row>
    <row r="24" spans="1:18" ht="15.6" hidden="1" x14ac:dyDescent="0.3">
      <c r="A24" s="20" t="s">
        <v>2344</v>
      </c>
      <c r="B24" s="19" t="str">
        <f>VLOOKUP(A24,'Customer Names'!$A$2:$E$2366,3,FALSE)</f>
        <v>Tassello</v>
      </c>
      <c r="C24" s="21">
        <f>VLOOKUP(A24,ME!$A$2:$J$2366,2,FALSE)</f>
        <v>31.3</v>
      </c>
      <c r="D24" s="21">
        <f>VLOOKUP(A24,ME!$A$2:$J$2336,3,FALSE)</f>
        <v>11.38</v>
      </c>
      <c r="E24" s="19" t="str">
        <f>VLOOKUP(A24,ME!$A$2:$J$2336,4,FALSE)</f>
        <v>No</v>
      </c>
      <c r="F24" s="19" t="str">
        <f>VLOOKUP(A24,ME!$A$2:$J$2336,5,FALSE)</f>
        <v>No</v>
      </c>
      <c r="G24" s="19" t="str">
        <f>VLOOKUP(A24,ME!$A$2:$J$2336,6,FALSE)</f>
        <v>No</v>
      </c>
      <c r="H24" s="19">
        <f>VLOOKUP(A24,ME!$A$2:$J$2336,7,FALSE)</f>
        <v>3</v>
      </c>
      <c r="I24" s="19" t="str">
        <f>VLOOKUP(A24,ME!$A$2:$J$2336,8,FALSE)</f>
        <v>Yes</v>
      </c>
      <c r="J24" s="19" t="str">
        <f>VLOOKUP(A24,ME!$A$2:$J$2336,9,FALSE)</f>
        <v>Obesity</v>
      </c>
      <c r="K24" s="19" t="str">
        <f>VLOOKUP(A24,ME!$A$2:$J$2336,10,FALSE)</f>
        <v>Diabetes</v>
      </c>
      <c r="L24" s="22">
        <f>VLOOKUP(A24,HD!$A$2:$S$2344,16,FALSE)</f>
        <v>21431</v>
      </c>
      <c r="M24" s="21">
        <f>VLOOKUP(A24,HD!$A$2:$S$2344,17,FALSE)</f>
        <v>47291.06</v>
      </c>
      <c r="N24" s="19" t="str">
        <f>VLOOKUP(A24,HD!$A$2:$S$2344,12,FALSE)</f>
        <v>tier - 2</v>
      </c>
      <c r="O24" s="19" t="str">
        <f>VLOOKUP(A24,HD!$A$2:$S$2344,13,FALSE)</f>
        <v>tier - 1</v>
      </c>
      <c r="P24" s="19" t="str">
        <f>VLOOKUP(A24,HD!$A$2:$S$2344,14,FALSE)</f>
        <v>R1011</v>
      </c>
      <c r="Q24" s="19" t="str">
        <f>VLOOKUP(A24,HD!$A$2:$S$2344,19,FALSE)</f>
        <v>64</v>
      </c>
      <c r="R24" s="21">
        <v>47291.06</v>
      </c>
    </row>
    <row r="25" spans="1:18" ht="15.6" hidden="1" x14ac:dyDescent="0.3">
      <c r="A25" s="20" t="s">
        <v>2343</v>
      </c>
      <c r="B25" s="19" t="str">
        <f>VLOOKUP(A25,'Customer Names'!$A$2:$E$2366,3,FALSE)</f>
        <v>Mauricette</v>
      </c>
      <c r="C25" s="21">
        <f>VLOOKUP(A25,ME!$A$2:$J$2366,2,FALSE)</f>
        <v>41.8</v>
      </c>
      <c r="D25" s="21">
        <f>VLOOKUP(A25,ME!$A$2:$J$2336,3,FALSE)</f>
        <v>7.89</v>
      </c>
      <c r="E25" s="19" t="str">
        <f>VLOOKUP(A25,ME!$A$2:$J$2336,4,FALSE)</f>
        <v>Yes</v>
      </c>
      <c r="F25" s="19" t="str">
        <f>VLOOKUP(A25,ME!$A$2:$J$2336,5,FALSE)</f>
        <v>No</v>
      </c>
      <c r="G25" s="19" t="str">
        <f>VLOOKUP(A25,ME!$A$2:$J$2336,6,FALSE)</f>
        <v>No</v>
      </c>
      <c r="H25" s="19">
        <f>VLOOKUP(A25,ME!$A$2:$J$2336,7,FALSE)</f>
        <v>2</v>
      </c>
      <c r="I25" s="19" t="str">
        <f>VLOOKUP(A25,ME!$A$2:$J$2336,8,FALSE)</f>
        <v>Yes</v>
      </c>
      <c r="J25" s="19" t="str">
        <f>VLOOKUP(A25,ME!$A$2:$J$2336,9,FALSE)</f>
        <v>Obesity</v>
      </c>
      <c r="K25" s="19" t="str">
        <f>VLOOKUP(A25,ME!$A$2:$J$2336,10,FALSE)</f>
        <v>Diabetes</v>
      </c>
      <c r="L25" s="22">
        <f>VLOOKUP(A25,HD!$A$2:$S$2344,16,FALSE)</f>
        <v>25930</v>
      </c>
      <c r="M25" s="21">
        <f>VLOOKUP(A25,HD!$A$2:$S$2344,17,FALSE)</f>
        <v>47269.85</v>
      </c>
      <c r="N25" s="19" t="str">
        <f>VLOOKUP(A25,HD!$A$2:$S$2344,12,FALSE)</f>
        <v>tier - 1</v>
      </c>
      <c r="O25" s="19" t="str">
        <f>VLOOKUP(A25,HD!$A$2:$S$2344,13,FALSE)</f>
        <v>tier - 2</v>
      </c>
      <c r="P25" s="19" t="str">
        <f>VLOOKUP(A25,HD!$A$2:$S$2344,14,FALSE)</f>
        <v>R1013</v>
      </c>
      <c r="Q25" s="19" t="str">
        <f>VLOOKUP(A25,HD!$A$2:$S$2344,19,FALSE)</f>
        <v>52</v>
      </c>
      <c r="R25" s="21">
        <v>47269.85</v>
      </c>
    </row>
    <row r="26" spans="1:18" ht="15.6" hidden="1" x14ac:dyDescent="0.3">
      <c r="A26" s="20" t="s">
        <v>2342</v>
      </c>
      <c r="B26" s="19" t="str">
        <f>VLOOKUP(A26,'Customer Names'!$A$2:$E$2366,3,FALSE)</f>
        <v>Garcia</v>
      </c>
      <c r="C26" s="21">
        <f>VLOOKUP(A26,ME!$A$2:$J$2366,2,FALSE)</f>
        <v>35.090000000000003</v>
      </c>
      <c r="D26" s="21">
        <f>VLOOKUP(A26,ME!$A$2:$J$2336,3,FALSE)</f>
        <v>4.38</v>
      </c>
      <c r="E26" s="19" t="str">
        <f>VLOOKUP(A26,ME!$A$2:$J$2336,4,FALSE)</f>
        <v>Yes</v>
      </c>
      <c r="F26" s="19" t="str">
        <f>VLOOKUP(A26,ME!$A$2:$J$2336,5,FALSE)</f>
        <v>No</v>
      </c>
      <c r="G26" s="19" t="str">
        <f>VLOOKUP(A26,ME!$A$2:$J$2336,6,FALSE)</f>
        <v>No</v>
      </c>
      <c r="H26" s="19">
        <f>VLOOKUP(A26,ME!$A$2:$J$2336,7,FALSE)</f>
        <v>2</v>
      </c>
      <c r="I26" s="19" t="str">
        <f>VLOOKUP(A26,ME!$A$2:$J$2336,8,FALSE)</f>
        <v>Yes</v>
      </c>
      <c r="J26" s="19" t="str">
        <f>VLOOKUP(A26,ME!$A$2:$J$2336,9,FALSE)</f>
        <v>Obesity</v>
      </c>
      <c r="K26" s="19" t="str">
        <f>VLOOKUP(A26,ME!$A$2:$J$2336,10,FALSE)</f>
        <v>Normal</v>
      </c>
      <c r="L26" s="22">
        <f>VLOOKUP(A26,HD!$A$2:$S$2344,16,FALSE)</f>
        <v>21745</v>
      </c>
      <c r="M26" s="21">
        <f>VLOOKUP(A26,HD!$A$2:$S$2344,17,FALSE)</f>
        <v>47055.53</v>
      </c>
      <c r="N26" s="19" t="str">
        <f>VLOOKUP(A26,HD!$A$2:$S$2344,12,FALSE)</f>
        <v>tier - 2</v>
      </c>
      <c r="O26" s="19" t="str">
        <f>VLOOKUP(A26,HD!$A$2:$S$2344,13,FALSE)</f>
        <v>tier - 1</v>
      </c>
      <c r="P26" s="19" t="str">
        <f>VLOOKUP(A26,HD!$A$2:$S$2344,14,FALSE)</f>
        <v>R1013</v>
      </c>
      <c r="Q26" s="19" t="str">
        <f>VLOOKUP(A26,HD!$A$2:$S$2344,19,FALSE)</f>
        <v>63</v>
      </c>
      <c r="R26" s="21">
        <v>47055.53</v>
      </c>
    </row>
    <row r="27" spans="1:18" ht="15.6" hidden="1" x14ac:dyDescent="0.3">
      <c r="A27" s="20" t="s">
        <v>2341</v>
      </c>
      <c r="B27" s="19" t="str">
        <f>VLOOKUP(A27,'Customer Names'!$A$2:$E$2366,3,FALSE)</f>
        <v>Airoldi</v>
      </c>
      <c r="C27" s="21">
        <f>VLOOKUP(A27,ME!$A$2:$J$2366,2,FALSE)</f>
        <v>33.880000000000003</v>
      </c>
      <c r="D27" s="21">
        <f>VLOOKUP(A27,ME!$A$2:$J$2336,3,FALSE)</f>
        <v>7.01</v>
      </c>
      <c r="E27" s="19" t="str">
        <f>VLOOKUP(A27,ME!$A$2:$J$2336,4,FALSE)</f>
        <v>No</v>
      </c>
      <c r="F27" s="19" t="str">
        <f>VLOOKUP(A27,ME!$A$2:$J$2336,5,FALSE)</f>
        <v>No</v>
      </c>
      <c r="G27" s="19" t="str">
        <f>VLOOKUP(A27,ME!$A$2:$J$2336,6,FALSE)</f>
        <v>No</v>
      </c>
      <c r="H27" s="19">
        <f>VLOOKUP(A27,ME!$A$2:$J$2336,7,FALSE)</f>
        <v>3</v>
      </c>
      <c r="I27" s="19" t="str">
        <f>VLOOKUP(A27,ME!$A$2:$J$2336,8,FALSE)</f>
        <v>Yes</v>
      </c>
      <c r="J27" s="19" t="str">
        <f>VLOOKUP(A27,ME!$A$2:$J$2336,9,FALSE)</f>
        <v>Obesity</v>
      </c>
      <c r="K27" s="19" t="str">
        <f>VLOOKUP(A27,ME!$A$2:$J$2336,10,FALSE)</f>
        <v>Diabetes</v>
      </c>
      <c r="L27" s="22">
        <f>VLOOKUP(A27,HD!$A$2:$S$2344,16,FALSE)</f>
        <v>21443</v>
      </c>
      <c r="M27" s="21">
        <f>VLOOKUP(A27,HD!$A$2:$S$2344,17,FALSE)</f>
        <v>46889.26</v>
      </c>
      <c r="N27" s="19" t="str">
        <f>VLOOKUP(A27,HD!$A$2:$S$2344,12,FALSE)</f>
        <v>tier - 2</v>
      </c>
      <c r="O27" s="19" t="str">
        <f>VLOOKUP(A27,HD!$A$2:$S$2344,13,FALSE)</f>
        <v>tier - 3</v>
      </c>
      <c r="P27" s="19" t="str">
        <f>VLOOKUP(A27,HD!$A$2:$S$2344,14,FALSE)</f>
        <v>R1013</v>
      </c>
      <c r="Q27" s="19" t="str">
        <f>VLOOKUP(A27,HD!$A$2:$S$2344,19,FALSE)</f>
        <v>64</v>
      </c>
      <c r="R27" s="21">
        <v>46889.26</v>
      </c>
    </row>
    <row r="28" spans="1:18" ht="15.6" hidden="1" x14ac:dyDescent="0.3">
      <c r="A28" s="20" t="s">
        <v>2340</v>
      </c>
      <c r="B28" s="19" t="str">
        <f>VLOOKUP(A28,'Customer Names'!$A$2:$E$2366,3,FALSE)</f>
        <v>Cater-Cyker</v>
      </c>
      <c r="C28" s="21">
        <f>VLOOKUP(A28,ME!$A$2:$J$2366,2,FALSE)</f>
        <v>30.875</v>
      </c>
      <c r="D28" s="21">
        <f>VLOOKUP(A28,ME!$A$2:$J$2336,3,FALSE)</f>
        <v>11.88</v>
      </c>
      <c r="E28" s="19" t="str">
        <f>VLOOKUP(A28,ME!$A$2:$J$2336,4,FALSE)</f>
        <v>No</v>
      </c>
      <c r="F28" s="19" t="str">
        <f>VLOOKUP(A28,ME!$A$2:$J$2336,5,FALSE)</f>
        <v>No</v>
      </c>
      <c r="G28" s="19" t="str">
        <f>VLOOKUP(A28,ME!$A$2:$J$2336,6,FALSE)</f>
        <v>No</v>
      </c>
      <c r="H28" s="19">
        <f>VLOOKUP(A28,ME!$A$2:$J$2336,7,FALSE)</f>
        <v>0</v>
      </c>
      <c r="I28" s="19" t="str">
        <f>VLOOKUP(A28,ME!$A$2:$J$2336,8,FALSE)</f>
        <v>Yes</v>
      </c>
      <c r="J28" s="19" t="str">
        <f>VLOOKUP(A28,ME!$A$2:$J$2336,9,FALSE)</f>
        <v>Obesity</v>
      </c>
      <c r="K28" s="19" t="str">
        <f>VLOOKUP(A28,ME!$A$2:$J$2336,10,FALSE)</f>
        <v>Diabetes</v>
      </c>
      <c r="L28" s="22">
        <f>VLOOKUP(A28,HD!$A$2:$S$2344,16,FALSE)</f>
        <v>22237</v>
      </c>
      <c r="M28" s="21">
        <f>VLOOKUP(A28,HD!$A$2:$S$2344,17,FALSE)</f>
        <v>46718.16</v>
      </c>
      <c r="N28" s="19" t="str">
        <f>VLOOKUP(A28,HD!$A$2:$S$2344,12,FALSE)</f>
        <v>tier - 1</v>
      </c>
      <c r="O28" s="19" t="str">
        <f>VLOOKUP(A28,HD!$A$2:$S$2344,13,FALSE)</f>
        <v>tier - 1</v>
      </c>
      <c r="P28" s="19" t="str">
        <f>VLOOKUP(A28,HD!$A$2:$S$2344,14,FALSE)</f>
        <v>R1012</v>
      </c>
      <c r="Q28" s="19" t="str">
        <f>VLOOKUP(A28,HD!$A$2:$S$2344,19,FALSE)</f>
        <v>62</v>
      </c>
      <c r="R28" s="21">
        <v>46718.16</v>
      </c>
    </row>
    <row r="29" spans="1:18" ht="15.6" hidden="1" x14ac:dyDescent="0.3">
      <c r="A29" s="20" t="s">
        <v>2339</v>
      </c>
      <c r="B29" s="19" t="str">
        <f>VLOOKUP(A29,'Customer Names'!$A$2:$E$2366,3,FALSE)</f>
        <v>Hamm</v>
      </c>
      <c r="C29" s="21">
        <f>VLOOKUP(A29,ME!$A$2:$J$2366,2,FALSE)</f>
        <v>36.86</v>
      </c>
      <c r="D29" s="21">
        <f>VLOOKUP(A29,ME!$A$2:$J$2336,3,FALSE)</f>
        <v>5.19</v>
      </c>
      <c r="E29" s="19" t="str">
        <f>VLOOKUP(A29,ME!$A$2:$J$2336,4,FALSE)</f>
        <v>Yes</v>
      </c>
      <c r="F29" s="19" t="str">
        <f>VLOOKUP(A29,ME!$A$2:$J$2336,5,FALSE)</f>
        <v>No</v>
      </c>
      <c r="G29" s="19" t="str">
        <f>VLOOKUP(A29,ME!$A$2:$J$2336,6,FALSE)</f>
        <v>Yes</v>
      </c>
      <c r="H29" s="19">
        <f>VLOOKUP(A29,ME!$A$2:$J$2336,7,FALSE)</f>
        <v>1</v>
      </c>
      <c r="I29" s="19" t="str">
        <f>VLOOKUP(A29,ME!$A$2:$J$2336,8,FALSE)</f>
        <v>Yes</v>
      </c>
      <c r="J29" s="19" t="str">
        <f>VLOOKUP(A29,ME!$A$2:$J$2336,9,FALSE)</f>
        <v>Obesity</v>
      </c>
      <c r="K29" s="19" t="str">
        <f>VLOOKUP(A29,ME!$A$2:$J$2336,10,FALSE)</f>
        <v>Normal</v>
      </c>
      <c r="L29" s="22">
        <f>VLOOKUP(A29,HD!$A$2:$S$2344,16,FALSE)</f>
        <v>25377</v>
      </c>
      <c r="M29" s="21">
        <f>VLOOKUP(A29,HD!$A$2:$S$2344,17,FALSE)</f>
        <v>46661.440000000002</v>
      </c>
      <c r="N29" s="19" t="str">
        <f>VLOOKUP(A29,HD!$A$2:$S$2344,12,FALSE)</f>
        <v>tier - 1</v>
      </c>
      <c r="O29" s="19" t="str">
        <f>VLOOKUP(A29,HD!$A$2:$S$2344,13,FALSE)</f>
        <v>tier - 3</v>
      </c>
      <c r="P29" s="19" t="str">
        <f>VLOOKUP(A29,HD!$A$2:$S$2344,14,FALSE)</f>
        <v>R1012</v>
      </c>
      <c r="Q29" s="19" t="str">
        <f>VLOOKUP(A29,HD!$A$2:$S$2344,19,FALSE)</f>
        <v>53</v>
      </c>
      <c r="R29" s="21">
        <v>46661.440000000002</v>
      </c>
    </row>
    <row r="30" spans="1:18" ht="15.6" hidden="1" x14ac:dyDescent="0.3">
      <c r="A30" s="20" t="s">
        <v>2338</v>
      </c>
      <c r="B30" s="19" t="str">
        <f>VLOOKUP(A30,'Customer Names'!$A$2:$E$2366,3,FALSE)</f>
        <v>Cox</v>
      </c>
      <c r="C30" s="21">
        <f>VLOOKUP(A30,ME!$A$2:$J$2366,2,FALSE)</f>
        <v>35.86</v>
      </c>
      <c r="D30" s="21">
        <f>VLOOKUP(A30,ME!$A$2:$J$2336,3,FALSE)</f>
        <v>6.74</v>
      </c>
      <c r="E30" s="19" t="str">
        <f>VLOOKUP(A30,ME!$A$2:$J$2336,4,FALSE)</f>
        <v>Yes</v>
      </c>
      <c r="F30" s="19" t="str">
        <f>VLOOKUP(A30,ME!$A$2:$J$2336,5,FALSE)</f>
        <v>No</v>
      </c>
      <c r="G30" s="19" t="str">
        <f>VLOOKUP(A30,ME!$A$2:$J$2336,6,FALSE)</f>
        <v>No</v>
      </c>
      <c r="H30" s="19">
        <f>VLOOKUP(A30,ME!$A$2:$J$2336,7,FALSE)</f>
        <v>2</v>
      </c>
      <c r="I30" s="19" t="str">
        <f>VLOOKUP(A30,ME!$A$2:$J$2336,8,FALSE)</f>
        <v>Yes</v>
      </c>
      <c r="J30" s="19" t="str">
        <f>VLOOKUP(A30,ME!$A$2:$J$2336,9,FALSE)</f>
        <v>Obesity</v>
      </c>
      <c r="K30" s="19" t="str">
        <f>VLOOKUP(A30,ME!$A$2:$J$2336,10,FALSE)</f>
        <v>Diabetes</v>
      </c>
      <c r="L30" s="22">
        <f>VLOOKUP(A30,HD!$A$2:$S$2344,16,FALSE)</f>
        <v>22501</v>
      </c>
      <c r="M30" s="21">
        <f>VLOOKUP(A30,HD!$A$2:$S$2344,17,FALSE)</f>
        <v>46599.11</v>
      </c>
      <c r="N30" s="19" t="str">
        <f>VLOOKUP(A30,HD!$A$2:$S$2344,12,FALSE)</f>
        <v>tier - 1</v>
      </c>
      <c r="O30" s="19" t="str">
        <f>VLOOKUP(A30,HD!$A$2:$S$2344,13,FALSE)</f>
        <v>tier - 1</v>
      </c>
      <c r="P30" s="19" t="str">
        <f>VLOOKUP(A30,HD!$A$2:$S$2344,14,FALSE)</f>
        <v>R1013</v>
      </c>
      <c r="Q30" s="19" t="str">
        <f>VLOOKUP(A30,HD!$A$2:$S$2344,19,FALSE)</f>
        <v>61</v>
      </c>
      <c r="R30" s="21">
        <v>46599.11</v>
      </c>
    </row>
    <row r="31" spans="1:18" ht="15.6" hidden="1" x14ac:dyDescent="0.3">
      <c r="A31" s="20" t="s">
        <v>2337</v>
      </c>
      <c r="B31" s="19" t="str">
        <f>VLOOKUP(A31,'Customer Names'!$A$2:$E$2366,3,FALSE)</f>
        <v>Sachrajda</v>
      </c>
      <c r="C31" s="21">
        <f>VLOOKUP(A31,ME!$A$2:$J$2366,2,FALSE)</f>
        <v>37.049999999999997</v>
      </c>
      <c r="D31" s="21">
        <f>VLOOKUP(A31,ME!$A$2:$J$2336,3,FALSE)</f>
        <v>8.44</v>
      </c>
      <c r="E31" s="19" t="str">
        <f>VLOOKUP(A31,ME!$A$2:$J$2336,4,FALSE)</f>
        <v>No</v>
      </c>
      <c r="F31" s="19" t="str">
        <f>VLOOKUP(A31,ME!$A$2:$J$2336,5,FALSE)</f>
        <v>No</v>
      </c>
      <c r="G31" s="19" t="str">
        <f>VLOOKUP(A31,ME!$A$2:$J$2336,6,FALSE)</f>
        <v>No</v>
      </c>
      <c r="H31" s="19">
        <f>VLOOKUP(A31,ME!$A$2:$J$2336,7,FALSE)</f>
        <v>0</v>
      </c>
      <c r="I31" s="19" t="str">
        <f>VLOOKUP(A31,ME!$A$2:$J$2336,8,FALSE)</f>
        <v>Yes</v>
      </c>
      <c r="J31" s="19" t="str">
        <f>VLOOKUP(A31,ME!$A$2:$J$2336,9,FALSE)</f>
        <v>Obesity</v>
      </c>
      <c r="K31" s="19" t="str">
        <f>VLOOKUP(A31,ME!$A$2:$J$2336,10,FALSE)</f>
        <v>Diabetes</v>
      </c>
      <c r="L31" s="22">
        <f>VLOOKUP(A31,HD!$A$2:$S$2344,16,FALSE)</f>
        <v>26273</v>
      </c>
      <c r="M31" s="21">
        <f>VLOOKUP(A31,HD!$A$2:$S$2344,17,FALSE)</f>
        <v>46255.11</v>
      </c>
      <c r="N31" s="19" t="str">
        <f>VLOOKUP(A31,HD!$A$2:$S$2344,12,FALSE)</f>
        <v>tier - 1</v>
      </c>
      <c r="O31" s="19" t="str">
        <f>VLOOKUP(A31,HD!$A$2:$S$2344,13,FALSE)</f>
        <v>tier - 3</v>
      </c>
      <c r="P31" s="19" t="str">
        <f>VLOOKUP(A31,HD!$A$2:$S$2344,14,FALSE)</f>
        <v>R1024</v>
      </c>
      <c r="Q31" s="19" t="str">
        <f>VLOOKUP(A31,HD!$A$2:$S$2344,19,FALSE)</f>
        <v>51</v>
      </c>
      <c r="R31" s="21">
        <v>46255.11</v>
      </c>
    </row>
    <row r="32" spans="1:18" ht="15.6" hidden="1" x14ac:dyDescent="0.3">
      <c r="A32" s="20" t="s">
        <v>2336</v>
      </c>
      <c r="B32" s="19" t="str">
        <f>VLOOKUP(A32,'Customer Names'!$A$2:$E$2366,3,FALSE)</f>
        <v>Gareri</v>
      </c>
      <c r="C32" s="21">
        <f>VLOOKUP(A32,ME!$A$2:$J$2366,2,FALSE)</f>
        <v>43.89</v>
      </c>
      <c r="D32" s="21">
        <f>VLOOKUP(A32,ME!$A$2:$J$2336,3,FALSE)</f>
        <v>8.7100000000000009</v>
      </c>
      <c r="E32" s="19" t="str">
        <f>VLOOKUP(A32,ME!$A$2:$J$2336,4,FALSE)</f>
        <v>No</v>
      </c>
      <c r="F32" s="19" t="str">
        <f>VLOOKUP(A32,ME!$A$2:$J$2336,5,FALSE)</f>
        <v>No</v>
      </c>
      <c r="G32" s="19" t="str">
        <f>VLOOKUP(A32,ME!$A$2:$J$2336,6,FALSE)</f>
        <v>No</v>
      </c>
      <c r="H32" s="19">
        <f>VLOOKUP(A32,ME!$A$2:$J$2336,7,FALSE)</f>
        <v>0</v>
      </c>
      <c r="I32" s="19" t="str">
        <f>VLOOKUP(A32,ME!$A$2:$J$2336,8,FALSE)</f>
        <v>Yes</v>
      </c>
      <c r="J32" s="19" t="str">
        <f>VLOOKUP(A32,ME!$A$2:$J$2336,9,FALSE)</f>
        <v>Obesity</v>
      </c>
      <c r="K32" s="19" t="str">
        <f>VLOOKUP(A32,ME!$A$2:$J$2336,10,FALSE)</f>
        <v>Diabetes</v>
      </c>
      <c r="L32" s="22">
        <f>VLOOKUP(A32,HD!$A$2:$S$2344,16,FALSE)</f>
        <v>28719</v>
      </c>
      <c r="M32" s="21">
        <f>VLOOKUP(A32,HD!$A$2:$S$2344,17,FALSE)</f>
        <v>46200.99</v>
      </c>
      <c r="N32" s="19" t="str">
        <f>VLOOKUP(A32,HD!$A$2:$S$2344,12,FALSE)</f>
        <v>tier - 1</v>
      </c>
      <c r="O32" s="19" t="str">
        <f>VLOOKUP(A32,HD!$A$2:$S$2344,13,FALSE)</f>
        <v>tier - 1</v>
      </c>
      <c r="P32" s="19" t="str">
        <f>VLOOKUP(A32,HD!$A$2:$S$2344,14,FALSE)</f>
        <v>R1013</v>
      </c>
      <c r="Q32" s="19" t="str">
        <f>VLOOKUP(A32,HD!$A$2:$S$2344,19,FALSE)</f>
        <v>44</v>
      </c>
      <c r="R32" s="21">
        <v>46200.99</v>
      </c>
    </row>
    <row r="33" spans="1:18" ht="15.6" hidden="1" x14ac:dyDescent="0.3">
      <c r="A33" s="20" t="s">
        <v>2335</v>
      </c>
      <c r="B33" s="19" t="str">
        <f>VLOOKUP(A33,'Customer Names'!$A$2:$E$2366,3,FALSE)</f>
        <v>Welch</v>
      </c>
      <c r="C33" s="21">
        <f>VLOOKUP(A33,ME!$A$2:$J$2366,2,FALSE)</f>
        <v>42.35</v>
      </c>
      <c r="D33" s="21">
        <f>VLOOKUP(A33,ME!$A$2:$J$2336,3,FALSE)</f>
        <v>5.08</v>
      </c>
      <c r="E33" s="19" t="str">
        <f>VLOOKUP(A33,ME!$A$2:$J$2336,4,FALSE)</f>
        <v>Yes</v>
      </c>
      <c r="F33" s="19" t="str">
        <f>VLOOKUP(A33,ME!$A$2:$J$2336,5,FALSE)</f>
        <v>No</v>
      </c>
      <c r="G33" s="19" t="str">
        <f>VLOOKUP(A33,ME!$A$2:$J$2336,6,FALSE)</f>
        <v>No</v>
      </c>
      <c r="H33" s="19">
        <f>VLOOKUP(A33,ME!$A$2:$J$2336,7,FALSE)</f>
        <v>0</v>
      </c>
      <c r="I33" s="19" t="str">
        <f>VLOOKUP(A33,ME!$A$2:$J$2336,8,FALSE)</f>
        <v>Yes</v>
      </c>
      <c r="J33" s="19" t="str">
        <f>VLOOKUP(A33,ME!$A$2:$J$2336,9,FALSE)</f>
        <v>Obesity</v>
      </c>
      <c r="K33" s="19" t="str">
        <f>VLOOKUP(A33,ME!$A$2:$J$2336,10,FALSE)</f>
        <v>Normal</v>
      </c>
      <c r="L33" s="22">
        <f>VLOOKUP(A33,HD!$A$2:$S$2344,16,FALSE)</f>
        <v>28096</v>
      </c>
      <c r="M33" s="21">
        <f>VLOOKUP(A33,HD!$A$2:$S$2344,17,FALSE)</f>
        <v>46151.12</v>
      </c>
      <c r="N33" s="19" t="str">
        <f>VLOOKUP(A33,HD!$A$2:$S$2344,12,FALSE)</f>
        <v>tier - 1</v>
      </c>
      <c r="O33" s="19" t="str">
        <f>VLOOKUP(A33,HD!$A$2:$S$2344,13,FALSE)</f>
        <v>tier - 3</v>
      </c>
      <c r="P33" s="19" t="str">
        <f>VLOOKUP(A33,HD!$A$2:$S$2344,14,FALSE)</f>
        <v>R1013</v>
      </c>
      <c r="Q33" s="19" t="str">
        <f>VLOOKUP(A33,HD!$A$2:$S$2344,19,FALSE)</f>
        <v>46</v>
      </c>
      <c r="R33" s="21">
        <v>46151.12</v>
      </c>
    </row>
    <row r="34" spans="1:18" ht="15.6" hidden="1" x14ac:dyDescent="0.3">
      <c r="A34" s="20" t="s">
        <v>2334</v>
      </c>
      <c r="B34" s="19" t="str">
        <f>VLOOKUP(A34,'Customer Names'!$A$2:$E$2366,3,FALSE)</f>
        <v>Prindiville</v>
      </c>
      <c r="C34" s="21">
        <f>VLOOKUP(A34,ME!$A$2:$J$2366,2,FALSE)</f>
        <v>31.35</v>
      </c>
      <c r="D34" s="21">
        <f>VLOOKUP(A34,ME!$A$2:$J$2336,3,FALSE)</f>
        <v>6.86</v>
      </c>
      <c r="E34" s="19" t="str">
        <f>VLOOKUP(A34,ME!$A$2:$J$2336,4,FALSE)</f>
        <v>No</v>
      </c>
      <c r="F34" s="19" t="str">
        <f>VLOOKUP(A34,ME!$A$2:$J$2336,5,FALSE)</f>
        <v>No</v>
      </c>
      <c r="G34" s="19" t="str">
        <f>VLOOKUP(A34,ME!$A$2:$J$2336,6,FALSE)</f>
        <v>No</v>
      </c>
      <c r="H34" s="19">
        <f>VLOOKUP(A34,ME!$A$2:$J$2336,7,FALSE)</f>
        <v>0</v>
      </c>
      <c r="I34" s="19" t="str">
        <f>VLOOKUP(A34,ME!$A$2:$J$2336,8,FALSE)</f>
        <v>Yes</v>
      </c>
      <c r="J34" s="19" t="str">
        <f>VLOOKUP(A34,ME!$A$2:$J$2336,9,FALSE)</f>
        <v>Obesity</v>
      </c>
      <c r="K34" s="19" t="str">
        <f>VLOOKUP(A34,ME!$A$2:$J$2336,10,FALSE)</f>
        <v>Diabetes</v>
      </c>
      <c r="L34" s="22">
        <f>VLOOKUP(A34,HD!$A$2:$S$2344,16,FALSE)</f>
        <v>22984</v>
      </c>
      <c r="M34" s="21">
        <f>VLOOKUP(A34,HD!$A$2:$S$2344,17,FALSE)</f>
        <v>46130.53</v>
      </c>
      <c r="N34" s="19" t="str">
        <f>VLOOKUP(A34,HD!$A$2:$S$2344,12,FALSE)</f>
        <v>tier - 1</v>
      </c>
      <c r="O34" s="19" t="str">
        <f>VLOOKUP(A34,HD!$A$2:$S$2344,13,FALSE)</f>
        <v>tier - 1</v>
      </c>
      <c r="P34" s="19" t="str">
        <f>VLOOKUP(A34,HD!$A$2:$S$2344,14,FALSE)</f>
        <v>R1012</v>
      </c>
      <c r="Q34" s="19" t="str">
        <f>VLOOKUP(A34,HD!$A$2:$S$2344,19,FALSE)</f>
        <v>60</v>
      </c>
      <c r="R34" s="21">
        <v>46130.53</v>
      </c>
    </row>
    <row r="35" spans="1:18" ht="15.6" hidden="1" x14ac:dyDescent="0.3">
      <c r="A35" s="20" t="s">
        <v>2333</v>
      </c>
      <c r="B35" s="19" t="str">
        <f>VLOOKUP(A35,'Customer Names'!$A$2:$E$2366,3,FALSE)</f>
        <v>Kincaid</v>
      </c>
      <c r="C35" s="21">
        <f>VLOOKUP(A35,ME!$A$2:$J$2366,2,FALSE)</f>
        <v>47.6</v>
      </c>
      <c r="D35" s="21">
        <f>VLOOKUP(A35,ME!$A$2:$J$2336,3,FALSE)</f>
        <v>5.95</v>
      </c>
      <c r="E35" s="19" t="str">
        <f>VLOOKUP(A35,ME!$A$2:$J$2336,4,FALSE)</f>
        <v>Yes</v>
      </c>
      <c r="F35" s="19" t="str">
        <f>VLOOKUP(A35,ME!$A$2:$J$2336,5,FALSE)</f>
        <v>No</v>
      </c>
      <c r="G35" s="19" t="str">
        <f>VLOOKUP(A35,ME!$A$2:$J$2336,6,FALSE)</f>
        <v>No</v>
      </c>
      <c r="H35" s="19">
        <f>VLOOKUP(A35,ME!$A$2:$J$2336,7,FALSE)</f>
        <v>0</v>
      </c>
      <c r="I35" s="19" t="str">
        <f>VLOOKUP(A35,ME!$A$2:$J$2336,8,FALSE)</f>
        <v>Yes</v>
      </c>
      <c r="J35" s="19" t="str">
        <f>VLOOKUP(A35,ME!$A$2:$J$2336,9,FALSE)</f>
        <v>Obesity</v>
      </c>
      <c r="K35" s="19" t="str">
        <f>VLOOKUP(A35,ME!$A$2:$J$2336,10,FALSE)</f>
        <v>Prediabetes</v>
      </c>
      <c r="L35" s="22">
        <f>VLOOKUP(A35,HD!$A$2:$S$2344,16,FALSE)</f>
        <v>31320</v>
      </c>
      <c r="M35" s="21">
        <f>VLOOKUP(A35,HD!$A$2:$S$2344,17,FALSE)</f>
        <v>46113.51</v>
      </c>
      <c r="N35" s="19" t="str">
        <f>VLOOKUP(A35,HD!$A$2:$S$2344,12,FALSE)</f>
        <v>tier - 2</v>
      </c>
      <c r="O35" s="19" t="str">
        <f>VLOOKUP(A35,HD!$A$2:$S$2344,13,FALSE)</f>
        <v>tier - 3</v>
      </c>
      <c r="P35" s="19" t="str">
        <f>VLOOKUP(A35,HD!$A$2:$S$2344,14,FALSE)</f>
        <v>R1011</v>
      </c>
      <c r="Q35" s="19" t="str">
        <f>VLOOKUP(A35,HD!$A$2:$S$2344,19,FALSE)</f>
        <v>37</v>
      </c>
      <c r="R35" s="21">
        <v>46113.51</v>
      </c>
    </row>
    <row r="36" spans="1:18" ht="15.6" hidden="1" x14ac:dyDescent="0.3">
      <c r="A36" s="20" t="s">
        <v>2332</v>
      </c>
      <c r="B36" s="19" t="str">
        <f>VLOOKUP(A36,'Customer Names'!$A$2:$E$2366,3,FALSE)</f>
        <v>Bruestle</v>
      </c>
      <c r="C36" s="21">
        <f>VLOOKUP(A36,ME!$A$2:$J$2366,2,FALSE)</f>
        <v>46.2</v>
      </c>
      <c r="D36" s="21">
        <f>VLOOKUP(A36,ME!$A$2:$J$2336,3,FALSE)</f>
        <v>6.09</v>
      </c>
      <c r="E36" s="19" t="str">
        <f>VLOOKUP(A36,ME!$A$2:$J$2336,4,FALSE)</f>
        <v>No</v>
      </c>
      <c r="F36" s="19" t="str">
        <f>VLOOKUP(A36,ME!$A$2:$J$2336,5,FALSE)</f>
        <v>No</v>
      </c>
      <c r="G36" s="19" t="str">
        <f>VLOOKUP(A36,ME!$A$2:$J$2336,6,FALSE)</f>
        <v>Yes</v>
      </c>
      <c r="H36" s="19">
        <f>VLOOKUP(A36,ME!$A$2:$J$2336,7,FALSE)</f>
        <v>1</v>
      </c>
      <c r="I36" s="19" t="str">
        <f>VLOOKUP(A36,ME!$A$2:$J$2336,8,FALSE)</f>
        <v>Yes</v>
      </c>
      <c r="J36" s="19" t="str">
        <f>VLOOKUP(A36,ME!$A$2:$J$2336,9,FALSE)</f>
        <v>Obesity</v>
      </c>
      <c r="K36" s="19" t="str">
        <f>VLOOKUP(A36,ME!$A$2:$J$2336,10,FALSE)</f>
        <v>Prediabetes</v>
      </c>
      <c r="L36" s="22">
        <f>VLOOKUP(A36,HD!$A$2:$S$2344,16,FALSE)</f>
        <v>29079</v>
      </c>
      <c r="M36" s="21">
        <f>VLOOKUP(A36,HD!$A$2:$S$2344,17,FALSE)</f>
        <v>45863.21</v>
      </c>
      <c r="N36" s="19" t="str">
        <f>VLOOKUP(A36,HD!$A$2:$S$2344,12,FALSE)</f>
        <v>tier - 2</v>
      </c>
      <c r="O36" s="19" t="str">
        <f>VLOOKUP(A36,HD!$A$2:$S$2344,13,FALSE)</f>
        <v>tier - 1</v>
      </c>
      <c r="P36" s="19" t="str">
        <f>VLOOKUP(A36,HD!$A$2:$S$2344,14,FALSE)</f>
        <v>R1013</v>
      </c>
      <c r="Q36" s="19" t="str">
        <f>VLOOKUP(A36,HD!$A$2:$S$2344,19,FALSE)</f>
        <v>43</v>
      </c>
      <c r="R36" s="21">
        <v>45863.21</v>
      </c>
    </row>
    <row r="37" spans="1:18" ht="15.6" hidden="1" x14ac:dyDescent="0.3">
      <c r="A37" s="20" t="s">
        <v>2331</v>
      </c>
      <c r="B37" s="19" t="str">
        <f>VLOOKUP(A37,'Customer Names'!$A$2:$E$2366,3,FALSE)</f>
        <v>Lachance</v>
      </c>
      <c r="C37" s="21">
        <f>VLOOKUP(A37,ME!$A$2:$J$2366,2,FALSE)</f>
        <v>32.015000000000001</v>
      </c>
      <c r="D37" s="21">
        <f>VLOOKUP(A37,ME!$A$2:$J$2336,3,FALSE)</f>
        <v>11.75</v>
      </c>
      <c r="E37" s="19" t="str">
        <f>VLOOKUP(A37,ME!$A$2:$J$2336,4,FALSE)</f>
        <v>No</v>
      </c>
      <c r="F37" s="19" t="str">
        <f>VLOOKUP(A37,ME!$A$2:$J$2336,5,FALSE)</f>
        <v>No</v>
      </c>
      <c r="G37" s="19" t="str">
        <f>VLOOKUP(A37,ME!$A$2:$J$2336,6,FALSE)</f>
        <v>No</v>
      </c>
      <c r="H37" s="19">
        <f>VLOOKUP(A37,ME!$A$2:$J$2336,7,FALSE)</f>
        <v>0</v>
      </c>
      <c r="I37" s="19" t="str">
        <f>VLOOKUP(A37,ME!$A$2:$J$2336,8,FALSE)</f>
        <v>Yes</v>
      </c>
      <c r="J37" s="19" t="str">
        <f>VLOOKUP(A37,ME!$A$2:$J$2336,9,FALSE)</f>
        <v>Obesity</v>
      </c>
      <c r="K37" s="19" t="str">
        <f>VLOOKUP(A37,ME!$A$2:$J$2336,10,FALSE)</f>
        <v>Diabetes</v>
      </c>
      <c r="L37" s="22">
        <f>VLOOKUP(A37,HD!$A$2:$S$2344,16,FALSE)</f>
        <v>22271</v>
      </c>
      <c r="M37" s="21">
        <f>VLOOKUP(A37,HD!$A$2:$S$2344,17,FALSE)</f>
        <v>45710.21</v>
      </c>
      <c r="N37" s="19" t="str">
        <f>VLOOKUP(A37,HD!$A$2:$S$2344,12,FALSE)</f>
        <v>tier - 2</v>
      </c>
      <c r="O37" s="19" t="str">
        <f>VLOOKUP(A37,HD!$A$2:$S$2344,13,FALSE)</f>
        <v>tier - 2</v>
      </c>
      <c r="P37" s="19" t="str">
        <f>VLOOKUP(A37,HD!$A$2:$S$2344,14,FALSE)</f>
        <v>R1016</v>
      </c>
      <c r="Q37" s="19" t="str">
        <f>VLOOKUP(A37,HD!$A$2:$S$2344,19,FALSE)</f>
        <v>62</v>
      </c>
      <c r="R37" s="21">
        <v>45710.21</v>
      </c>
    </row>
    <row r="38" spans="1:18" ht="15.6" hidden="1" x14ac:dyDescent="0.3">
      <c r="A38" s="20" t="s">
        <v>2330</v>
      </c>
      <c r="B38" s="19" t="str">
        <f>VLOOKUP(A38,'Customer Names'!$A$2:$E$2366,3,FALSE)</f>
        <v>Eason</v>
      </c>
      <c r="C38" s="21">
        <f>VLOOKUP(A38,ME!$A$2:$J$2366,2,FALSE)</f>
        <v>40.564999999999998</v>
      </c>
      <c r="D38" s="21">
        <f>VLOOKUP(A38,ME!$A$2:$J$2336,3,FALSE)</f>
        <v>7.37</v>
      </c>
      <c r="E38" s="19" t="str">
        <f>VLOOKUP(A38,ME!$A$2:$J$2336,4,FALSE)</f>
        <v>No</v>
      </c>
      <c r="F38" s="19" t="str">
        <f>VLOOKUP(A38,ME!$A$2:$J$2336,5,FALSE)</f>
        <v>No</v>
      </c>
      <c r="G38" s="19" t="str">
        <f>VLOOKUP(A38,ME!$A$2:$J$2336,6,FALSE)</f>
        <v>No</v>
      </c>
      <c r="H38" s="19">
        <f>VLOOKUP(A38,ME!$A$2:$J$2336,7,FALSE)</f>
        <v>0</v>
      </c>
      <c r="I38" s="19" t="str">
        <f>VLOOKUP(A38,ME!$A$2:$J$2336,8,FALSE)</f>
        <v>Yes</v>
      </c>
      <c r="J38" s="19" t="str">
        <f>VLOOKUP(A38,ME!$A$2:$J$2336,9,FALSE)</f>
        <v>Obesity</v>
      </c>
      <c r="K38" s="19" t="str">
        <f>VLOOKUP(A38,ME!$A$2:$J$2336,10,FALSE)</f>
        <v>Diabetes</v>
      </c>
      <c r="L38" s="22">
        <f>VLOOKUP(A38,HD!$A$2:$S$2344,16,FALSE)</f>
        <v>27250</v>
      </c>
      <c r="M38" s="21">
        <f>VLOOKUP(A38,HD!$A$2:$S$2344,17,FALSE)</f>
        <v>45702.02</v>
      </c>
      <c r="N38" s="19" t="str">
        <f>VLOOKUP(A38,HD!$A$2:$S$2344,12,FALSE)</f>
        <v>tier - 2</v>
      </c>
      <c r="O38" s="19" t="str">
        <f>VLOOKUP(A38,HD!$A$2:$S$2344,13,FALSE)</f>
        <v>tier - 2</v>
      </c>
      <c r="P38" s="19" t="str">
        <f>VLOOKUP(A38,HD!$A$2:$S$2344,14,FALSE)</f>
        <v>R1012</v>
      </c>
      <c r="Q38" s="19" t="str">
        <f>VLOOKUP(A38,HD!$A$2:$S$2344,19,FALSE)</f>
        <v>48</v>
      </c>
      <c r="R38" s="21">
        <v>45702.02</v>
      </c>
    </row>
    <row r="39" spans="1:18" ht="15.6" hidden="1" x14ac:dyDescent="0.3">
      <c r="A39" s="20" t="s">
        <v>2329</v>
      </c>
      <c r="B39" s="19" t="str">
        <f>VLOOKUP(A39,'Customer Names'!$A$2:$E$2366,3,FALSE)</f>
        <v>Grummon</v>
      </c>
      <c r="C39" s="21">
        <f>VLOOKUP(A39,ME!$A$2:$J$2366,2,FALSE)</f>
        <v>32.450000000000003</v>
      </c>
      <c r="D39" s="21">
        <f>VLOOKUP(A39,ME!$A$2:$J$2336,3,FALSE)</f>
        <v>11.91</v>
      </c>
      <c r="E39" s="19" t="str">
        <f>VLOOKUP(A39,ME!$A$2:$J$2336,4,FALSE)</f>
        <v>No</v>
      </c>
      <c r="F39" s="19" t="str">
        <f>VLOOKUP(A39,ME!$A$2:$J$2336,5,FALSE)</f>
        <v>No</v>
      </c>
      <c r="G39" s="19" t="str">
        <f>VLOOKUP(A39,ME!$A$2:$J$2336,6,FALSE)</f>
        <v>No</v>
      </c>
      <c r="H39" s="19">
        <f>VLOOKUP(A39,ME!$A$2:$J$2336,7,FALSE)</f>
        <v>0</v>
      </c>
      <c r="I39" s="19" t="str">
        <f>VLOOKUP(A39,ME!$A$2:$J$2336,8,FALSE)</f>
        <v>Yes</v>
      </c>
      <c r="J39" s="19" t="str">
        <f>VLOOKUP(A39,ME!$A$2:$J$2336,9,FALSE)</f>
        <v>Obesity</v>
      </c>
      <c r="K39" s="19" t="str">
        <f>VLOOKUP(A39,ME!$A$2:$J$2336,10,FALSE)</f>
        <v>Diabetes</v>
      </c>
      <c r="L39" s="22">
        <f>VLOOKUP(A39,HD!$A$2:$S$2344,16,FALSE)</f>
        <v>22997</v>
      </c>
      <c r="M39" s="21">
        <f>VLOOKUP(A39,HD!$A$2:$S$2344,17,FALSE)</f>
        <v>45008.959999999999</v>
      </c>
      <c r="N39" s="19" t="str">
        <f>VLOOKUP(A39,HD!$A$2:$S$2344,12,FALSE)</f>
        <v>tier - 2</v>
      </c>
      <c r="O39" s="19" t="str">
        <f>VLOOKUP(A39,HD!$A$2:$S$2344,13,FALSE)</f>
        <v>tier - 2</v>
      </c>
      <c r="P39" s="19" t="str">
        <f>VLOOKUP(A39,HD!$A$2:$S$2344,14,FALSE)</f>
        <v>R1013</v>
      </c>
      <c r="Q39" s="19" t="str">
        <f>VLOOKUP(A39,HD!$A$2:$S$2344,19,FALSE)</f>
        <v>60</v>
      </c>
      <c r="R39" s="21">
        <v>45008.959999999999</v>
      </c>
    </row>
    <row r="40" spans="1:18" ht="15.6" hidden="1" x14ac:dyDescent="0.3">
      <c r="A40" s="20" t="s">
        <v>2328</v>
      </c>
      <c r="B40" s="19" t="str">
        <f>VLOOKUP(A40,'Customer Names'!$A$2:$E$2366,3,FALSE)</f>
        <v>Vanwechel</v>
      </c>
      <c r="C40" s="21">
        <f>VLOOKUP(A40,ME!$A$2:$J$2366,2,FALSE)</f>
        <v>34.96</v>
      </c>
      <c r="D40" s="21">
        <f>VLOOKUP(A40,ME!$A$2:$J$2336,3,FALSE)</f>
        <v>6.52</v>
      </c>
      <c r="E40" s="19" t="str">
        <f>VLOOKUP(A40,ME!$A$2:$J$2336,4,FALSE)</f>
        <v>No</v>
      </c>
      <c r="F40" s="19" t="str">
        <f>VLOOKUP(A40,ME!$A$2:$J$2336,5,FALSE)</f>
        <v>No</v>
      </c>
      <c r="G40" s="19" t="str">
        <f>VLOOKUP(A40,ME!$A$2:$J$2336,6,FALSE)</f>
        <v>No</v>
      </c>
      <c r="H40" s="19">
        <f>VLOOKUP(A40,ME!$A$2:$J$2336,7,FALSE)</f>
        <v>0</v>
      </c>
      <c r="I40" s="19" t="str">
        <f>VLOOKUP(A40,ME!$A$2:$J$2336,8,FALSE)</f>
        <v>Yes</v>
      </c>
      <c r="J40" s="19" t="str">
        <f>VLOOKUP(A40,ME!$A$2:$J$2336,9,FALSE)</f>
        <v>Obesity</v>
      </c>
      <c r="K40" s="19" t="str">
        <f>VLOOKUP(A40,ME!$A$2:$J$2336,10,FALSE)</f>
        <v>Diabetes</v>
      </c>
      <c r="L40" s="22">
        <f>VLOOKUP(A40,HD!$A$2:$S$2344,16,FALSE)</f>
        <v>26158</v>
      </c>
      <c r="M40" s="21">
        <f>VLOOKUP(A40,HD!$A$2:$S$2344,17,FALSE)</f>
        <v>44641.2</v>
      </c>
      <c r="N40" s="19" t="str">
        <f>VLOOKUP(A40,HD!$A$2:$S$2344,12,FALSE)</f>
        <v>tier - 2</v>
      </c>
      <c r="O40" s="19" t="str">
        <f>VLOOKUP(A40,HD!$A$2:$S$2344,13,FALSE)</f>
        <v>tier - 3</v>
      </c>
      <c r="P40" s="19" t="str">
        <f>VLOOKUP(A40,HD!$A$2:$S$2344,14,FALSE)</f>
        <v>R1024</v>
      </c>
      <c r="Q40" s="19" t="str">
        <f>VLOOKUP(A40,HD!$A$2:$S$2344,19,FALSE)</f>
        <v>51</v>
      </c>
      <c r="R40" s="21">
        <v>44641.2</v>
      </c>
    </row>
    <row r="41" spans="1:18" ht="15.6" hidden="1" x14ac:dyDescent="0.3">
      <c r="A41" s="20" t="s">
        <v>2327</v>
      </c>
      <c r="B41" s="19" t="str">
        <f>VLOOKUP(A41,'Customer Names'!$A$2:$E$2366,3,FALSE)</f>
        <v>Fisher</v>
      </c>
      <c r="C41" s="21">
        <f>VLOOKUP(A41,ME!$A$2:$J$2366,2,FALSE)</f>
        <v>35.5</v>
      </c>
      <c r="D41" s="21">
        <f>VLOOKUP(A41,ME!$A$2:$J$2336,3,FALSE)</f>
        <v>5.14</v>
      </c>
      <c r="E41" s="19" t="str">
        <f>VLOOKUP(A41,ME!$A$2:$J$2336,4,FALSE)</f>
        <v>No</v>
      </c>
      <c r="F41" s="19" t="str">
        <f>VLOOKUP(A41,ME!$A$2:$J$2336,5,FALSE)</f>
        <v>No</v>
      </c>
      <c r="G41" s="19" t="str">
        <f>VLOOKUP(A41,ME!$A$2:$J$2336,6,FALSE)</f>
        <v>Yes</v>
      </c>
      <c r="H41" s="19">
        <f>VLOOKUP(A41,ME!$A$2:$J$2336,7,FALSE)</f>
        <v>1</v>
      </c>
      <c r="I41" s="19" t="str">
        <f>VLOOKUP(A41,ME!$A$2:$J$2336,8,FALSE)</f>
        <v>Yes</v>
      </c>
      <c r="J41" s="19" t="str">
        <f>VLOOKUP(A41,ME!$A$2:$J$2336,9,FALSE)</f>
        <v>Obesity</v>
      </c>
      <c r="K41" s="19" t="str">
        <f>VLOOKUP(A41,ME!$A$2:$J$2336,10,FALSE)</f>
        <v>Normal</v>
      </c>
      <c r="L41" s="22">
        <f>VLOOKUP(A41,HD!$A$2:$S$2344,16,FALSE)</f>
        <v>34253</v>
      </c>
      <c r="M41" s="21">
        <f>VLOOKUP(A41,HD!$A$2:$S$2344,17,FALSE)</f>
        <v>44585.46</v>
      </c>
      <c r="N41" s="19" t="str">
        <f>VLOOKUP(A41,HD!$A$2:$S$2344,12,FALSE)</f>
        <v>tier - 2</v>
      </c>
      <c r="O41" s="19" t="str">
        <f>VLOOKUP(A41,HD!$A$2:$S$2344,13,FALSE)</f>
        <v>tier - 2</v>
      </c>
      <c r="P41" s="19" t="str">
        <f>VLOOKUP(A41,HD!$A$2:$S$2344,14,FALSE)</f>
        <v>R1011</v>
      </c>
      <c r="Q41" s="19" t="str">
        <f>VLOOKUP(A41,HD!$A$2:$S$2344,19,FALSE)</f>
        <v>29</v>
      </c>
      <c r="R41" s="21">
        <v>44585.46</v>
      </c>
    </row>
    <row r="42" spans="1:18" ht="15.6" hidden="1" x14ac:dyDescent="0.3">
      <c r="A42" s="20" t="s">
        <v>2326</v>
      </c>
      <c r="B42" s="19" t="str">
        <f>VLOOKUP(A42,'Customer Names'!$A$2:$E$2366,3,FALSE)</f>
        <v>Jenkins</v>
      </c>
      <c r="C42" s="21">
        <f>VLOOKUP(A42,ME!$A$2:$J$2366,2,FALSE)</f>
        <v>52.58</v>
      </c>
      <c r="D42" s="21">
        <f>VLOOKUP(A42,ME!$A$2:$J$2336,3,FALSE)</f>
        <v>4.1900000000000004</v>
      </c>
      <c r="E42" s="19" t="str">
        <f>VLOOKUP(A42,ME!$A$2:$J$2336,4,FALSE)</f>
        <v>No</v>
      </c>
      <c r="F42" s="19" t="str">
        <f>VLOOKUP(A42,ME!$A$2:$J$2336,5,FALSE)</f>
        <v>Yes</v>
      </c>
      <c r="G42" s="19" t="str">
        <f>VLOOKUP(A42,ME!$A$2:$J$2336,6,FALSE)</f>
        <v>No</v>
      </c>
      <c r="H42" s="19">
        <f>VLOOKUP(A42,ME!$A$2:$J$2336,7,FALSE)</f>
        <v>1</v>
      </c>
      <c r="I42" s="19" t="str">
        <f>VLOOKUP(A42,ME!$A$2:$J$2336,8,FALSE)</f>
        <v>No</v>
      </c>
      <c r="J42" s="19" t="str">
        <f>VLOOKUP(A42,ME!$A$2:$J$2336,9,FALSE)</f>
        <v>Obesity</v>
      </c>
      <c r="K42" s="19" t="str">
        <f>VLOOKUP(A42,ME!$A$2:$J$2336,10,FALSE)</f>
        <v>Normal</v>
      </c>
      <c r="L42" s="22">
        <f>VLOOKUP(A42,HD!$A$2:$S$2344,16,FALSE)</f>
        <v>36740</v>
      </c>
      <c r="M42" s="21">
        <f>VLOOKUP(A42,HD!$A$2:$S$2344,17,FALSE)</f>
        <v>44501.4</v>
      </c>
      <c r="N42" s="19" t="str">
        <f>VLOOKUP(A42,HD!$A$2:$S$2344,12,FALSE)</f>
        <v>tier - 2</v>
      </c>
      <c r="O42" s="19" t="str">
        <f>VLOOKUP(A42,HD!$A$2:$S$2344,13,FALSE)</f>
        <v>tier - 3</v>
      </c>
      <c r="P42" s="19" t="str">
        <f>VLOOKUP(A42,HD!$A$2:$S$2344,14,FALSE)</f>
        <v>R1013</v>
      </c>
      <c r="Q42" s="19" t="str">
        <f>VLOOKUP(A42,HD!$A$2:$S$2344,19,FALSE)</f>
        <v>22</v>
      </c>
      <c r="R42" s="21">
        <v>44501.4</v>
      </c>
    </row>
    <row r="43" spans="1:18" ht="15.6" hidden="1" x14ac:dyDescent="0.3">
      <c r="A43" s="20" t="s">
        <v>2325</v>
      </c>
      <c r="B43" s="19" t="str">
        <f>VLOOKUP(A43,'Customer Names'!$A$2:$E$2366,3,FALSE)</f>
        <v>Peters</v>
      </c>
      <c r="C43" s="21">
        <f>VLOOKUP(A43,ME!$A$2:$J$2366,2,FALSE)</f>
        <v>35.200000000000003</v>
      </c>
      <c r="D43" s="21">
        <f>VLOOKUP(A43,ME!$A$2:$J$2336,3,FALSE)</f>
        <v>11.68</v>
      </c>
      <c r="E43" s="19" t="str">
        <f>VLOOKUP(A43,ME!$A$2:$J$2336,4,FALSE)</f>
        <v>Yes</v>
      </c>
      <c r="F43" s="19" t="str">
        <f>VLOOKUP(A43,ME!$A$2:$J$2336,5,FALSE)</f>
        <v>No</v>
      </c>
      <c r="G43" s="19" t="str">
        <f>VLOOKUP(A43,ME!$A$2:$J$2336,6,FALSE)</f>
        <v>No</v>
      </c>
      <c r="H43" s="19">
        <f>VLOOKUP(A43,ME!$A$2:$J$2336,7,FALSE)</f>
        <v>0</v>
      </c>
      <c r="I43" s="19" t="str">
        <f>VLOOKUP(A43,ME!$A$2:$J$2336,8,FALSE)</f>
        <v>Yes</v>
      </c>
      <c r="J43" s="19" t="str">
        <f>VLOOKUP(A43,ME!$A$2:$J$2336,9,FALSE)</f>
        <v>Obesity</v>
      </c>
      <c r="K43" s="19" t="str">
        <f>VLOOKUP(A43,ME!$A$2:$J$2336,10,FALSE)</f>
        <v>Diabetes</v>
      </c>
      <c r="L43" s="22">
        <f>VLOOKUP(A43,HD!$A$2:$S$2344,16,FALSE)</f>
        <v>24729</v>
      </c>
      <c r="M43" s="21">
        <f>VLOOKUP(A43,HD!$A$2:$S$2344,17,FALSE)</f>
        <v>44423.8</v>
      </c>
      <c r="N43" s="19" t="str">
        <f>VLOOKUP(A43,HD!$A$2:$S$2344,12,FALSE)</f>
        <v>tier - 2</v>
      </c>
      <c r="O43" s="19" t="str">
        <f>VLOOKUP(A43,HD!$A$2:$S$2344,13,FALSE)</f>
        <v>tier - 3</v>
      </c>
      <c r="P43" s="19" t="str">
        <f>VLOOKUP(A43,HD!$A$2:$S$2344,14,FALSE)</f>
        <v>R1013</v>
      </c>
      <c r="Q43" s="19" t="str">
        <f>VLOOKUP(A43,HD!$A$2:$S$2344,19,FALSE)</f>
        <v>55</v>
      </c>
      <c r="R43" s="21">
        <v>44423.8</v>
      </c>
    </row>
    <row r="44" spans="1:18" ht="15.6" hidden="1" x14ac:dyDescent="0.3">
      <c r="A44" s="20" t="s">
        <v>2324</v>
      </c>
      <c r="B44" s="19" t="str">
        <f>VLOOKUP(A44,'Customer Names'!$A$2:$E$2366,3,FALSE)</f>
        <v>Aha</v>
      </c>
      <c r="C44" s="21">
        <f>VLOOKUP(A44,ME!$A$2:$J$2366,2,FALSE)</f>
        <v>38.06</v>
      </c>
      <c r="D44" s="21">
        <f>VLOOKUP(A44,ME!$A$2:$J$2336,3,FALSE)</f>
        <v>6.98</v>
      </c>
      <c r="E44" s="19" t="str">
        <f>VLOOKUP(A44,ME!$A$2:$J$2336,4,FALSE)</f>
        <v>No</v>
      </c>
      <c r="F44" s="19" t="str">
        <f>VLOOKUP(A44,ME!$A$2:$J$2336,5,FALSE)</f>
        <v>No</v>
      </c>
      <c r="G44" s="19" t="str">
        <f>VLOOKUP(A44,ME!$A$2:$J$2336,6,FALSE)</f>
        <v>No</v>
      </c>
      <c r="H44" s="19">
        <f>VLOOKUP(A44,ME!$A$2:$J$2336,7,FALSE)</f>
        <v>0</v>
      </c>
      <c r="I44" s="19" t="str">
        <f>VLOOKUP(A44,ME!$A$2:$J$2336,8,FALSE)</f>
        <v>Yes</v>
      </c>
      <c r="J44" s="19" t="str">
        <f>VLOOKUP(A44,ME!$A$2:$J$2336,9,FALSE)</f>
        <v>Obesity</v>
      </c>
      <c r="K44" s="19" t="str">
        <f>VLOOKUP(A44,ME!$A$2:$J$2336,10,FALSE)</f>
        <v>Diabetes</v>
      </c>
      <c r="L44" s="22">
        <f>VLOOKUP(A44,HD!$A$2:$S$2344,16,FALSE)</f>
        <v>26235</v>
      </c>
      <c r="M44" s="21">
        <f>VLOOKUP(A44,HD!$A$2:$S$2344,17,FALSE)</f>
        <v>44400.41</v>
      </c>
      <c r="N44" s="19" t="str">
        <f>VLOOKUP(A44,HD!$A$2:$S$2344,12,FALSE)</f>
        <v>tier - 2</v>
      </c>
      <c r="O44" s="19" t="str">
        <f>VLOOKUP(A44,HD!$A$2:$S$2344,13,FALSE)</f>
        <v>tier - 2</v>
      </c>
      <c r="P44" s="19" t="str">
        <f>VLOOKUP(A44,HD!$A$2:$S$2344,14,FALSE)</f>
        <v>R1013</v>
      </c>
      <c r="Q44" s="19" t="str">
        <f>VLOOKUP(A44,HD!$A$2:$S$2344,19,FALSE)</f>
        <v>51</v>
      </c>
      <c r="R44" s="21">
        <v>44400.41</v>
      </c>
    </row>
    <row r="45" spans="1:18" ht="15.6" hidden="1" x14ac:dyDescent="0.3">
      <c r="A45" s="20" t="s">
        <v>2323</v>
      </c>
      <c r="B45" s="19" t="str">
        <f>VLOOKUP(A45,'Customer Names'!$A$2:$E$2366,3,FALSE)</f>
        <v>McElwain</v>
      </c>
      <c r="C45" s="21">
        <f>VLOOKUP(A45,ME!$A$2:$J$2366,2,FALSE)</f>
        <v>34.21</v>
      </c>
      <c r="D45" s="21">
        <f>VLOOKUP(A45,ME!$A$2:$J$2336,3,FALSE)</f>
        <v>8.34</v>
      </c>
      <c r="E45" s="19" t="str">
        <f>VLOOKUP(A45,ME!$A$2:$J$2336,4,FALSE)</f>
        <v>No</v>
      </c>
      <c r="F45" s="19" t="str">
        <f>VLOOKUP(A45,ME!$A$2:$J$2336,5,FALSE)</f>
        <v>No</v>
      </c>
      <c r="G45" s="19" t="str">
        <f>VLOOKUP(A45,ME!$A$2:$J$2336,6,FALSE)</f>
        <v>No</v>
      </c>
      <c r="H45" s="19">
        <f>VLOOKUP(A45,ME!$A$2:$J$2336,7,FALSE)</f>
        <v>0</v>
      </c>
      <c r="I45" s="19" t="str">
        <f>VLOOKUP(A45,ME!$A$2:$J$2336,8,FALSE)</f>
        <v>Yes</v>
      </c>
      <c r="J45" s="19" t="str">
        <f>VLOOKUP(A45,ME!$A$2:$J$2336,9,FALSE)</f>
        <v>Obesity</v>
      </c>
      <c r="K45" s="19" t="str">
        <f>VLOOKUP(A45,ME!$A$2:$J$2336,10,FALSE)</f>
        <v>Diabetes</v>
      </c>
      <c r="L45" s="22">
        <f>VLOOKUP(A45,HD!$A$2:$S$2344,16,FALSE)</f>
        <v>25166</v>
      </c>
      <c r="M45" s="21">
        <f>VLOOKUP(A45,HD!$A$2:$S$2344,17,FALSE)</f>
        <v>44260.75</v>
      </c>
      <c r="N45" s="19" t="str">
        <f>VLOOKUP(A45,HD!$A$2:$S$2344,12,FALSE)</f>
        <v>tier - 2</v>
      </c>
      <c r="O45" s="19" t="str">
        <f>VLOOKUP(A45,HD!$A$2:$S$2344,13,FALSE)</f>
        <v>tier - 1</v>
      </c>
      <c r="P45" s="19" t="str">
        <f>VLOOKUP(A45,HD!$A$2:$S$2344,14,FALSE)</f>
        <v>R1013</v>
      </c>
      <c r="Q45" s="19" t="str">
        <f>VLOOKUP(A45,HD!$A$2:$S$2344,19,FALSE)</f>
        <v>54</v>
      </c>
      <c r="R45" s="21">
        <v>44260.75</v>
      </c>
    </row>
    <row r="46" spans="1:18" ht="15.6" hidden="1" x14ac:dyDescent="0.3">
      <c r="A46" s="20" t="s">
        <v>2322</v>
      </c>
      <c r="B46" s="19" t="str">
        <f>VLOOKUP(A46,'Customer Names'!$A$2:$E$2366,3,FALSE)</f>
        <v>Januszewski</v>
      </c>
      <c r="C46" s="21">
        <f>VLOOKUP(A46,ME!$A$2:$J$2366,2,FALSE)</f>
        <v>38.94</v>
      </c>
      <c r="D46" s="21">
        <f>VLOOKUP(A46,ME!$A$2:$J$2336,3,FALSE)</f>
        <v>8.49</v>
      </c>
      <c r="E46" s="19" t="str">
        <f>VLOOKUP(A46,ME!$A$2:$J$2336,4,FALSE)</f>
        <v>Yes</v>
      </c>
      <c r="F46" s="19" t="str">
        <f>VLOOKUP(A46,ME!$A$2:$J$2336,5,FALSE)</f>
        <v>No</v>
      </c>
      <c r="G46" s="19" t="str">
        <f>VLOOKUP(A46,ME!$A$2:$J$2336,6,FALSE)</f>
        <v>No</v>
      </c>
      <c r="H46" s="19">
        <f>VLOOKUP(A46,ME!$A$2:$J$2336,7,FALSE)</f>
        <v>1</v>
      </c>
      <c r="I46" s="19" t="str">
        <f>VLOOKUP(A46,ME!$A$2:$J$2336,8,FALSE)</f>
        <v>Yes</v>
      </c>
      <c r="J46" s="19" t="str">
        <f>VLOOKUP(A46,ME!$A$2:$J$2336,9,FALSE)</f>
        <v>Obesity</v>
      </c>
      <c r="K46" s="19" t="str">
        <f>VLOOKUP(A46,ME!$A$2:$J$2336,10,FALSE)</f>
        <v>Diabetes</v>
      </c>
      <c r="L46" s="22">
        <f>VLOOKUP(A46,HD!$A$2:$S$2344,16,FALSE)</f>
        <v>27546</v>
      </c>
      <c r="M46" s="21">
        <f>VLOOKUP(A46,HD!$A$2:$S$2344,17,FALSE)</f>
        <v>44202.65</v>
      </c>
      <c r="N46" s="19" t="str">
        <f>VLOOKUP(A46,HD!$A$2:$S$2344,12,FALSE)</f>
        <v>tier - 2</v>
      </c>
      <c r="O46" s="19" t="str">
        <f>VLOOKUP(A46,HD!$A$2:$S$2344,13,FALSE)</f>
        <v>tier - 2</v>
      </c>
      <c r="P46" s="19" t="str">
        <f>VLOOKUP(A46,HD!$A$2:$S$2344,14,FALSE)</f>
        <v>R1013</v>
      </c>
      <c r="Q46" s="19" t="str">
        <f>VLOOKUP(A46,HD!$A$2:$S$2344,19,FALSE)</f>
        <v>48</v>
      </c>
      <c r="R46" s="21">
        <v>44202.65</v>
      </c>
    </row>
    <row r="47" spans="1:18" ht="15.6" hidden="1" x14ac:dyDescent="0.3">
      <c r="A47" s="20" t="s">
        <v>2321</v>
      </c>
      <c r="B47" s="19" t="str">
        <f>VLOOKUP(A47,'Customer Names'!$A$2:$E$2366,3,FALSE)</f>
        <v>Rohne</v>
      </c>
      <c r="C47" s="21">
        <f>VLOOKUP(A47,ME!$A$2:$J$2366,2,FALSE)</f>
        <v>30.21</v>
      </c>
      <c r="D47" s="21">
        <f>VLOOKUP(A47,ME!$A$2:$J$2336,3,FALSE)</f>
        <v>5.34</v>
      </c>
      <c r="E47" s="19" t="str">
        <f>VLOOKUP(A47,ME!$A$2:$J$2336,4,FALSE)</f>
        <v>Yes</v>
      </c>
      <c r="F47" s="19" t="str">
        <f>VLOOKUP(A47,ME!$A$2:$J$2336,5,FALSE)</f>
        <v>No</v>
      </c>
      <c r="G47" s="19" t="str">
        <f>VLOOKUP(A47,ME!$A$2:$J$2336,6,FALSE)</f>
        <v>No</v>
      </c>
      <c r="H47" s="19">
        <f>VLOOKUP(A47,ME!$A$2:$J$2336,7,FALSE)</f>
        <v>1</v>
      </c>
      <c r="I47" s="19" t="str">
        <f>VLOOKUP(A47,ME!$A$2:$J$2336,8,FALSE)</f>
        <v>Yes</v>
      </c>
      <c r="J47" s="19" t="str">
        <f>VLOOKUP(A47,ME!$A$2:$J$2336,9,FALSE)</f>
        <v>Obesity</v>
      </c>
      <c r="K47" s="19" t="str">
        <f>VLOOKUP(A47,ME!$A$2:$J$2336,10,FALSE)</f>
        <v>Normal</v>
      </c>
      <c r="L47" s="22">
        <f>VLOOKUP(A47,HD!$A$2:$S$2344,16,FALSE)</f>
        <v>32340</v>
      </c>
      <c r="M47" s="21">
        <f>VLOOKUP(A47,HD!$A$2:$S$2344,17,FALSE)</f>
        <v>43943.88</v>
      </c>
      <c r="N47" s="19" t="str">
        <f>VLOOKUP(A47,HD!$A$2:$S$2344,12,FALSE)</f>
        <v>tier - 2</v>
      </c>
      <c r="O47" s="19" t="str">
        <f>VLOOKUP(A47,HD!$A$2:$S$2344,13,FALSE)</f>
        <v>tier - 1</v>
      </c>
      <c r="P47" s="19" t="str">
        <f>VLOOKUP(A47,HD!$A$2:$S$2344,14,FALSE)</f>
        <v>R1012</v>
      </c>
      <c r="Q47" s="19" t="str">
        <f>VLOOKUP(A47,HD!$A$2:$S$2344,19,FALSE)</f>
        <v>34</v>
      </c>
      <c r="R47" s="21">
        <v>43943.88</v>
      </c>
    </row>
    <row r="48" spans="1:18" ht="15.6" hidden="1" x14ac:dyDescent="0.3">
      <c r="A48" s="20" t="s">
        <v>2320</v>
      </c>
      <c r="B48" s="19" t="str">
        <f>VLOOKUP(A48,'Customer Names'!$A$2:$E$2366,3,FALSE)</f>
        <v>O'Grady</v>
      </c>
      <c r="C48" s="21">
        <f>VLOOKUP(A48,ME!$A$2:$J$2366,2,FALSE)</f>
        <v>33.630000000000003</v>
      </c>
      <c r="D48" s="21">
        <f>VLOOKUP(A48,ME!$A$2:$J$2336,3,FALSE)</f>
        <v>4.43</v>
      </c>
      <c r="E48" s="19" t="str">
        <f>VLOOKUP(A48,ME!$A$2:$J$2336,4,FALSE)</f>
        <v>Yes</v>
      </c>
      <c r="F48" s="19" t="str">
        <f>VLOOKUP(A48,ME!$A$2:$J$2336,5,FALSE)</f>
        <v>No</v>
      </c>
      <c r="G48" s="19" t="str">
        <f>VLOOKUP(A48,ME!$A$2:$J$2336,6,FALSE)</f>
        <v>No</v>
      </c>
      <c r="H48" s="19">
        <f>VLOOKUP(A48,ME!$A$2:$J$2336,7,FALSE)</f>
        <v>2</v>
      </c>
      <c r="I48" s="19" t="str">
        <f>VLOOKUP(A48,ME!$A$2:$J$2336,8,FALSE)</f>
        <v>Yes</v>
      </c>
      <c r="J48" s="19" t="str">
        <f>VLOOKUP(A48,ME!$A$2:$J$2336,9,FALSE)</f>
        <v>Obesity</v>
      </c>
      <c r="K48" s="19" t="str">
        <f>VLOOKUP(A48,ME!$A$2:$J$2336,10,FALSE)</f>
        <v>Normal</v>
      </c>
      <c r="L48" s="22">
        <f>VLOOKUP(A48,HD!$A$2:$S$2344,16,FALSE)</f>
        <v>24385</v>
      </c>
      <c r="M48" s="21">
        <f>VLOOKUP(A48,HD!$A$2:$S$2344,17,FALSE)</f>
        <v>43921.18</v>
      </c>
      <c r="N48" s="19" t="str">
        <f>VLOOKUP(A48,HD!$A$2:$S$2344,12,FALSE)</f>
        <v>tier - 2</v>
      </c>
      <c r="O48" s="19" t="str">
        <f>VLOOKUP(A48,HD!$A$2:$S$2344,13,FALSE)</f>
        <v>tier - 2</v>
      </c>
      <c r="P48" s="19" t="str">
        <f>VLOOKUP(A48,HD!$A$2:$S$2344,14,FALSE)</f>
        <v>R1012</v>
      </c>
      <c r="Q48" s="19" t="str">
        <f>VLOOKUP(A48,HD!$A$2:$S$2344,19,FALSE)</f>
        <v>56</v>
      </c>
      <c r="R48" s="21">
        <v>43921.18</v>
      </c>
    </row>
    <row r="49" spans="1:18" ht="15.6" hidden="1" x14ac:dyDescent="0.3">
      <c r="A49" s="20" t="s">
        <v>2319</v>
      </c>
      <c r="B49" s="19" t="str">
        <f>VLOOKUP(A49,'Customer Names'!$A$2:$E$2366,3,FALSE)</f>
        <v>Peters</v>
      </c>
      <c r="C49" s="21">
        <f>VLOOKUP(A49,ME!$A$2:$J$2366,2,FALSE)</f>
        <v>40.369999999999997</v>
      </c>
      <c r="D49" s="21">
        <f>VLOOKUP(A49,ME!$A$2:$J$2336,3,FALSE)</f>
        <v>4.47</v>
      </c>
      <c r="E49" s="19" t="str">
        <f>VLOOKUP(A49,ME!$A$2:$J$2336,4,FALSE)</f>
        <v>No</v>
      </c>
      <c r="F49" s="19" t="str">
        <f>VLOOKUP(A49,ME!$A$2:$J$2336,5,FALSE)</f>
        <v>No</v>
      </c>
      <c r="G49" s="19" t="str">
        <f>VLOOKUP(A49,ME!$A$2:$J$2336,6,FALSE)</f>
        <v>No</v>
      </c>
      <c r="H49" s="19">
        <f>VLOOKUP(A49,ME!$A$2:$J$2336,7,FALSE)</f>
        <v>0</v>
      </c>
      <c r="I49" s="19" t="str">
        <f>VLOOKUP(A49,ME!$A$2:$J$2336,8,FALSE)</f>
        <v>Yes</v>
      </c>
      <c r="J49" s="19" t="str">
        <f>VLOOKUP(A49,ME!$A$2:$J$2336,9,FALSE)</f>
        <v>Obesity</v>
      </c>
      <c r="K49" s="19" t="str">
        <f>VLOOKUP(A49,ME!$A$2:$J$2336,10,FALSE)</f>
        <v>Normal</v>
      </c>
      <c r="L49" s="22">
        <f>VLOOKUP(A49,HD!$A$2:$S$2344,16,FALSE)</f>
        <v>29535</v>
      </c>
      <c r="M49" s="21">
        <f>VLOOKUP(A49,HD!$A$2:$S$2344,17,FALSE)</f>
        <v>43896.38</v>
      </c>
      <c r="N49" s="19" t="str">
        <f>VLOOKUP(A49,HD!$A$2:$S$2344,12,FALSE)</f>
        <v>tier - 2</v>
      </c>
      <c r="O49" s="19" t="str">
        <f>VLOOKUP(A49,HD!$A$2:$S$2344,13,FALSE)</f>
        <v>tier - 1</v>
      </c>
      <c r="P49" s="19" t="str">
        <f>VLOOKUP(A49,HD!$A$2:$S$2344,14,FALSE)</f>
        <v>R1013</v>
      </c>
      <c r="Q49" s="19" t="str">
        <f>VLOOKUP(A49,HD!$A$2:$S$2344,19,FALSE)</f>
        <v>42</v>
      </c>
      <c r="R49" s="21">
        <v>43896.38</v>
      </c>
    </row>
    <row r="50" spans="1:18" ht="15.6" hidden="1" x14ac:dyDescent="0.3">
      <c r="A50" s="20" t="s">
        <v>2318</v>
      </c>
      <c r="B50" s="19" t="str">
        <f>VLOOKUP(A50,'Customer Names'!$A$2:$E$2366,3,FALSE)</f>
        <v>De Simone</v>
      </c>
      <c r="C50" s="21">
        <f>VLOOKUP(A50,ME!$A$2:$J$2366,2,FALSE)</f>
        <v>53.09</v>
      </c>
      <c r="D50" s="21">
        <f>VLOOKUP(A50,ME!$A$2:$J$2336,3,FALSE)</f>
        <v>4.82</v>
      </c>
      <c r="E50" s="19" t="str">
        <f>VLOOKUP(A50,ME!$A$2:$J$2336,4,FALSE)</f>
        <v>Yes</v>
      </c>
      <c r="F50" s="19" t="str">
        <f>VLOOKUP(A50,ME!$A$2:$J$2336,5,FALSE)</f>
        <v>No</v>
      </c>
      <c r="G50" s="19" t="str">
        <f>VLOOKUP(A50,ME!$A$2:$J$2336,6,FALSE)</f>
        <v>No</v>
      </c>
      <c r="H50" s="19">
        <f>VLOOKUP(A50,ME!$A$2:$J$2336,7,FALSE)</f>
        <v>2</v>
      </c>
      <c r="I50" s="19" t="str">
        <f>VLOOKUP(A50,ME!$A$2:$J$2336,8,FALSE)</f>
        <v>Yes</v>
      </c>
      <c r="J50" s="19" t="str">
        <f>VLOOKUP(A50,ME!$A$2:$J$2336,9,FALSE)</f>
        <v>Obesity</v>
      </c>
      <c r="K50" s="19" t="str">
        <f>VLOOKUP(A50,ME!$A$2:$J$2336,10,FALSE)</f>
        <v>Normal</v>
      </c>
      <c r="L50" s="22">
        <f>VLOOKUP(A50,HD!$A$2:$S$2344,16,FALSE)</f>
        <v>24290</v>
      </c>
      <c r="M50" s="21">
        <f>VLOOKUP(A50,HD!$A$2:$S$2344,17,FALSE)</f>
        <v>43817.45</v>
      </c>
      <c r="N50" s="19" t="str">
        <f>VLOOKUP(A50,HD!$A$2:$S$2344,12,FALSE)</f>
        <v>tier - 2</v>
      </c>
      <c r="O50" s="19" t="str">
        <f>VLOOKUP(A50,HD!$A$2:$S$2344,13,FALSE)</f>
        <v>tier - 3</v>
      </c>
      <c r="P50" s="19" t="str">
        <f>VLOOKUP(A50,HD!$A$2:$S$2344,14,FALSE)</f>
        <v>R1012</v>
      </c>
      <c r="Q50" s="19" t="str">
        <f>VLOOKUP(A50,HD!$A$2:$S$2344,19,FALSE)</f>
        <v>56</v>
      </c>
      <c r="R50" s="21">
        <v>43817.45</v>
      </c>
    </row>
    <row r="51" spans="1:18" ht="15.6" hidden="1" x14ac:dyDescent="0.3">
      <c r="A51" s="20" t="s">
        <v>2317</v>
      </c>
      <c r="B51" s="19" t="str">
        <f>VLOOKUP(A51,'Customer Names'!$A$2:$E$2366,3,FALSE)</f>
        <v>Beckett</v>
      </c>
      <c r="C51" s="21">
        <f>VLOOKUP(A51,ME!$A$2:$J$2366,2,FALSE)</f>
        <v>31.79</v>
      </c>
      <c r="D51" s="21">
        <f>VLOOKUP(A51,ME!$A$2:$J$2336,3,FALSE)</f>
        <v>5.51</v>
      </c>
      <c r="E51" s="19" t="str">
        <f>VLOOKUP(A51,ME!$A$2:$J$2336,4,FALSE)</f>
        <v>Yes</v>
      </c>
      <c r="F51" s="19" t="str">
        <f>VLOOKUP(A51,ME!$A$2:$J$2336,5,FALSE)</f>
        <v>No</v>
      </c>
      <c r="G51" s="19" t="str">
        <f>VLOOKUP(A51,ME!$A$2:$J$2336,6,FALSE)</f>
        <v>No</v>
      </c>
      <c r="H51" s="19">
        <f>VLOOKUP(A51,ME!$A$2:$J$2336,7,FALSE)</f>
        <v>2</v>
      </c>
      <c r="I51" s="19" t="str">
        <f>VLOOKUP(A51,ME!$A$2:$J$2336,8,FALSE)</f>
        <v>Yes</v>
      </c>
      <c r="J51" s="19" t="str">
        <f>VLOOKUP(A51,ME!$A$2:$J$2336,9,FALSE)</f>
        <v>Obesity</v>
      </c>
      <c r="K51" s="19" t="str">
        <f>VLOOKUP(A51,ME!$A$2:$J$2336,10,FALSE)</f>
        <v>Normal</v>
      </c>
      <c r="L51" s="22">
        <f>VLOOKUP(A51,HD!$A$2:$S$2344,16,FALSE)</f>
        <v>24405</v>
      </c>
      <c r="M51" s="21">
        <f>VLOOKUP(A51,HD!$A$2:$S$2344,17,FALSE)</f>
        <v>43813.87</v>
      </c>
      <c r="N51" s="19" t="str">
        <f>VLOOKUP(A51,HD!$A$2:$S$2344,12,FALSE)</f>
        <v>tier - 2</v>
      </c>
      <c r="O51" s="19" t="str">
        <f>VLOOKUP(A51,HD!$A$2:$S$2344,13,FALSE)</f>
        <v>tier - 2</v>
      </c>
      <c r="P51" s="19" t="str">
        <f>VLOOKUP(A51,HD!$A$2:$S$2344,14,FALSE)</f>
        <v>R1013</v>
      </c>
      <c r="Q51" s="19" t="str">
        <f>VLOOKUP(A51,HD!$A$2:$S$2344,19,FALSE)</f>
        <v>56</v>
      </c>
      <c r="R51" s="21">
        <v>43813.87</v>
      </c>
    </row>
    <row r="52" spans="1:18" ht="15.6" hidden="1" x14ac:dyDescent="0.3">
      <c r="A52" s="20" t="s">
        <v>2316</v>
      </c>
      <c r="B52" s="19" t="str">
        <f>VLOOKUP(A52,'Customer Names'!$A$2:$E$2366,3,FALSE)</f>
        <v>Sobrilsky</v>
      </c>
      <c r="C52" s="21">
        <f>VLOOKUP(A52,ME!$A$2:$J$2366,2,FALSE)</f>
        <v>41.895000000000003</v>
      </c>
      <c r="D52" s="21">
        <f>VLOOKUP(A52,ME!$A$2:$J$2336,3,FALSE)</f>
        <v>10.87</v>
      </c>
      <c r="E52" s="19" t="str">
        <f>VLOOKUP(A52,ME!$A$2:$J$2336,4,FALSE)</f>
        <v>Yes</v>
      </c>
      <c r="F52" s="19" t="str">
        <f>VLOOKUP(A52,ME!$A$2:$J$2336,5,FALSE)</f>
        <v>No</v>
      </c>
      <c r="G52" s="19" t="str">
        <f>VLOOKUP(A52,ME!$A$2:$J$2336,6,FALSE)</f>
        <v>No</v>
      </c>
      <c r="H52" s="19">
        <f>VLOOKUP(A52,ME!$A$2:$J$2336,7,FALSE)</f>
        <v>1</v>
      </c>
      <c r="I52" s="19" t="str">
        <f>VLOOKUP(A52,ME!$A$2:$J$2336,8,FALSE)</f>
        <v>Yes</v>
      </c>
      <c r="J52" s="19" t="str">
        <f>VLOOKUP(A52,ME!$A$2:$J$2336,9,FALSE)</f>
        <v>Obesity</v>
      </c>
      <c r="K52" s="19" t="str">
        <f>VLOOKUP(A52,ME!$A$2:$J$2336,10,FALSE)</f>
        <v>Diabetes</v>
      </c>
      <c r="L52" s="22">
        <f>VLOOKUP(A52,HD!$A$2:$S$2344,16,FALSE)</f>
        <v>31775</v>
      </c>
      <c r="M52" s="21">
        <f>VLOOKUP(A52,HD!$A$2:$S$2344,17,FALSE)</f>
        <v>43753.34</v>
      </c>
      <c r="N52" s="19" t="str">
        <f>VLOOKUP(A52,HD!$A$2:$S$2344,12,FALSE)</f>
        <v>tier - 2</v>
      </c>
      <c r="O52" s="19" t="str">
        <f>VLOOKUP(A52,HD!$A$2:$S$2344,13,FALSE)</f>
        <v>tier - 1</v>
      </c>
      <c r="P52" s="19" t="str">
        <f>VLOOKUP(A52,HD!$A$2:$S$2344,14,FALSE)</f>
        <v>R1015</v>
      </c>
      <c r="Q52" s="19" t="str">
        <f>VLOOKUP(A52,HD!$A$2:$S$2344,19,FALSE)</f>
        <v>36</v>
      </c>
      <c r="R52" s="21">
        <v>43753.34</v>
      </c>
    </row>
    <row r="53" spans="1:18" ht="15.6" hidden="1" x14ac:dyDescent="0.3">
      <c r="A53" s="20" t="s">
        <v>2315</v>
      </c>
      <c r="B53" s="19" t="str">
        <f>VLOOKUP(A53,'Customer Names'!$A$2:$E$2366,3,FALSE)</f>
        <v>Wang</v>
      </c>
      <c r="C53" s="21">
        <f>VLOOKUP(A53,ME!$A$2:$J$2366,2,FALSE)</f>
        <v>31.16</v>
      </c>
      <c r="D53" s="21">
        <f>VLOOKUP(A53,ME!$A$2:$J$2336,3,FALSE)</f>
        <v>9.34</v>
      </c>
      <c r="E53" s="19" t="str">
        <f>VLOOKUP(A53,ME!$A$2:$J$2336,4,FALSE)</f>
        <v>No</v>
      </c>
      <c r="F53" s="19" t="str">
        <f>VLOOKUP(A53,ME!$A$2:$J$2336,5,FALSE)</f>
        <v>No</v>
      </c>
      <c r="G53" s="19" t="str">
        <f>VLOOKUP(A53,ME!$A$2:$J$2336,6,FALSE)</f>
        <v>No</v>
      </c>
      <c r="H53" s="19">
        <f>VLOOKUP(A53,ME!$A$2:$J$2336,7,FALSE)</f>
        <v>0</v>
      </c>
      <c r="I53" s="19" t="str">
        <f>VLOOKUP(A53,ME!$A$2:$J$2336,8,FALSE)</f>
        <v>Yes</v>
      </c>
      <c r="J53" s="19" t="str">
        <f>VLOOKUP(A53,ME!$A$2:$J$2336,9,FALSE)</f>
        <v>Obesity</v>
      </c>
      <c r="K53" s="19" t="str">
        <f>VLOOKUP(A53,ME!$A$2:$J$2336,10,FALSE)</f>
        <v>Diabetes</v>
      </c>
      <c r="L53" s="22">
        <f>VLOOKUP(A53,HD!$A$2:$S$2344,16,FALSE)</f>
        <v>23976</v>
      </c>
      <c r="M53" s="21">
        <f>VLOOKUP(A53,HD!$A$2:$S$2344,17,FALSE)</f>
        <v>43578.94</v>
      </c>
      <c r="N53" s="19" t="str">
        <f>VLOOKUP(A53,HD!$A$2:$S$2344,12,FALSE)</f>
        <v>tier - 2</v>
      </c>
      <c r="O53" s="19" t="str">
        <f>VLOOKUP(A53,HD!$A$2:$S$2344,13,FALSE)</f>
        <v>tier - 2</v>
      </c>
      <c r="P53" s="19" t="str">
        <f>VLOOKUP(A53,HD!$A$2:$S$2344,14,FALSE)</f>
        <v>R1012</v>
      </c>
      <c r="Q53" s="19" t="str">
        <f>VLOOKUP(A53,HD!$A$2:$S$2344,19,FALSE)</f>
        <v>57</v>
      </c>
      <c r="R53" s="21">
        <v>43578.94</v>
      </c>
    </row>
    <row r="54" spans="1:18" ht="15.6" hidden="1" x14ac:dyDescent="0.3">
      <c r="A54" s="20" t="s">
        <v>2314</v>
      </c>
      <c r="B54" s="19" t="str">
        <f>VLOOKUP(A54,'Customer Names'!$A$2:$E$2366,3,FALSE)</f>
        <v>Campa</v>
      </c>
      <c r="C54" s="21">
        <f>VLOOKUP(A54,ME!$A$2:$J$2366,2,FALSE)</f>
        <v>34.104999999999997</v>
      </c>
      <c r="D54" s="21">
        <f>VLOOKUP(A54,ME!$A$2:$J$2336,3,FALSE)</f>
        <v>5.03</v>
      </c>
      <c r="E54" s="19" t="str">
        <f>VLOOKUP(A54,ME!$A$2:$J$2336,4,FALSE)</f>
        <v>Yes</v>
      </c>
      <c r="F54" s="19" t="str">
        <f>VLOOKUP(A54,ME!$A$2:$J$2336,5,FALSE)</f>
        <v>No</v>
      </c>
      <c r="G54" s="19" t="str">
        <f>VLOOKUP(A54,ME!$A$2:$J$2336,6,FALSE)</f>
        <v>Yes</v>
      </c>
      <c r="H54" s="19">
        <f>VLOOKUP(A54,ME!$A$2:$J$2336,7,FALSE)</f>
        <v>1</v>
      </c>
      <c r="I54" s="19" t="str">
        <f>VLOOKUP(A54,ME!$A$2:$J$2336,8,FALSE)</f>
        <v>Yes</v>
      </c>
      <c r="J54" s="19" t="str">
        <f>VLOOKUP(A54,ME!$A$2:$J$2336,9,FALSE)</f>
        <v>Obesity</v>
      </c>
      <c r="K54" s="19" t="str">
        <f>VLOOKUP(A54,ME!$A$2:$J$2336,10,FALSE)</f>
        <v>Normal</v>
      </c>
      <c r="L54" s="22">
        <f>VLOOKUP(A54,HD!$A$2:$S$2344,16,FALSE)</f>
        <v>25540</v>
      </c>
      <c r="M54" s="21">
        <f>VLOOKUP(A54,HD!$A$2:$S$2344,17,FALSE)</f>
        <v>43254.42</v>
      </c>
      <c r="N54" s="19" t="str">
        <f>VLOOKUP(A54,HD!$A$2:$S$2344,12,FALSE)</f>
        <v>tier - 2</v>
      </c>
      <c r="O54" s="19" t="str">
        <f>VLOOKUP(A54,HD!$A$2:$S$2344,13,FALSE)</f>
        <v>tier - 2</v>
      </c>
      <c r="P54" s="19" t="str">
        <f>VLOOKUP(A54,HD!$A$2:$S$2344,14,FALSE)</f>
        <v>R1016</v>
      </c>
      <c r="Q54" s="19" t="str">
        <f>VLOOKUP(A54,HD!$A$2:$S$2344,19,FALSE)</f>
        <v>53</v>
      </c>
      <c r="R54" s="21">
        <v>43254.42</v>
      </c>
    </row>
    <row r="55" spans="1:18" ht="15.6" hidden="1" x14ac:dyDescent="0.3">
      <c r="A55" s="20" t="s">
        <v>2313</v>
      </c>
      <c r="B55" s="19" t="str">
        <f>VLOOKUP(A55,'Customer Names'!$A$2:$E$2366,3,FALSE)</f>
        <v>Clifford</v>
      </c>
      <c r="C55" s="21">
        <f>VLOOKUP(A55,ME!$A$2:$J$2366,2,FALSE)</f>
        <v>51.93</v>
      </c>
      <c r="D55" s="21">
        <f>VLOOKUP(A55,ME!$A$2:$J$2336,3,FALSE)</f>
        <v>11.05</v>
      </c>
      <c r="E55" s="19" t="str">
        <f>VLOOKUP(A55,ME!$A$2:$J$2336,4,FALSE)</f>
        <v>No</v>
      </c>
      <c r="F55" s="19" t="str">
        <f>VLOOKUP(A55,ME!$A$2:$J$2336,5,FALSE)</f>
        <v>No</v>
      </c>
      <c r="G55" s="19" t="str">
        <f>VLOOKUP(A55,ME!$A$2:$J$2336,6,FALSE)</f>
        <v>No</v>
      </c>
      <c r="H55" s="19">
        <f>VLOOKUP(A55,ME!$A$2:$J$2336,7,FALSE)</f>
        <v>0</v>
      </c>
      <c r="I55" s="19" t="str">
        <f>VLOOKUP(A55,ME!$A$2:$J$2336,8,FALSE)</f>
        <v>Yes</v>
      </c>
      <c r="J55" s="19" t="str">
        <f>VLOOKUP(A55,ME!$A$2:$J$2336,9,FALSE)</f>
        <v>Obesity</v>
      </c>
      <c r="K55" s="19" t="str">
        <f>VLOOKUP(A55,ME!$A$2:$J$2336,10,FALSE)</f>
        <v>Diabetes</v>
      </c>
      <c r="L55" s="22">
        <f>VLOOKUP(A55,HD!$A$2:$S$2344,16,FALSE)</f>
        <v>24075</v>
      </c>
      <c r="M55" s="21">
        <f>VLOOKUP(A55,HD!$A$2:$S$2344,17,FALSE)</f>
        <v>43073.760000000002</v>
      </c>
      <c r="N55" s="19" t="str">
        <f>VLOOKUP(A55,HD!$A$2:$S$2344,12,FALSE)</f>
        <v>tier - 2</v>
      </c>
      <c r="O55" s="19" t="str">
        <f>VLOOKUP(A55,HD!$A$2:$S$2344,13,FALSE)</f>
        <v>tier - 2</v>
      </c>
      <c r="P55" s="19" t="str">
        <f>VLOOKUP(A55,HD!$A$2:$S$2344,14,FALSE)</f>
        <v>R1011</v>
      </c>
      <c r="Q55" s="19" t="str">
        <f>VLOOKUP(A55,HD!$A$2:$S$2344,19,FALSE)</f>
        <v>57</v>
      </c>
      <c r="R55" s="21">
        <v>43073.760000000002</v>
      </c>
    </row>
    <row r="56" spans="1:18" ht="15.6" hidden="1" x14ac:dyDescent="0.3">
      <c r="A56" s="20" t="s">
        <v>2312</v>
      </c>
      <c r="B56" s="19" t="str">
        <f>VLOOKUP(A56,'Customer Names'!$A$2:$E$2366,3,FALSE)</f>
        <v>Dalmata</v>
      </c>
      <c r="C56" s="21">
        <f>VLOOKUP(A56,ME!$A$2:$J$2366,2,FALSE)</f>
        <v>38.950000000000003</v>
      </c>
      <c r="D56" s="21">
        <f>VLOOKUP(A56,ME!$A$2:$J$2336,3,FALSE)</f>
        <v>11.95</v>
      </c>
      <c r="E56" s="19" t="str">
        <f>VLOOKUP(A56,ME!$A$2:$J$2336,4,FALSE)</f>
        <v>No</v>
      </c>
      <c r="F56" s="19" t="str">
        <f>VLOOKUP(A56,ME!$A$2:$J$2336,5,FALSE)</f>
        <v>No</v>
      </c>
      <c r="G56" s="19" t="str">
        <f>VLOOKUP(A56,ME!$A$2:$J$2336,6,FALSE)</f>
        <v>No</v>
      </c>
      <c r="H56" s="19">
        <f>VLOOKUP(A56,ME!$A$2:$J$2336,7,FALSE)</f>
        <v>0</v>
      </c>
      <c r="I56" s="19" t="str">
        <f>VLOOKUP(A56,ME!$A$2:$J$2336,8,FALSE)</f>
        <v>Yes</v>
      </c>
      <c r="J56" s="19" t="str">
        <f>VLOOKUP(A56,ME!$A$2:$J$2336,9,FALSE)</f>
        <v>Obesity</v>
      </c>
      <c r="K56" s="19" t="str">
        <f>VLOOKUP(A56,ME!$A$2:$J$2336,10,FALSE)</f>
        <v>Diabetes</v>
      </c>
      <c r="L56" s="22">
        <f>VLOOKUP(A56,HD!$A$2:$S$2344,16,FALSE)</f>
        <v>28798</v>
      </c>
      <c r="M56" s="21">
        <f>VLOOKUP(A56,HD!$A$2:$S$2344,17,FALSE)</f>
        <v>42983.46</v>
      </c>
      <c r="N56" s="19" t="str">
        <f>VLOOKUP(A56,HD!$A$2:$S$2344,12,FALSE)</f>
        <v>tier - 1</v>
      </c>
      <c r="O56" s="19" t="str">
        <f>VLOOKUP(A56,HD!$A$2:$S$2344,13,FALSE)</f>
        <v>tier - 2</v>
      </c>
      <c r="P56" s="19" t="str">
        <f>VLOOKUP(A56,HD!$A$2:$S$2344,14,FALSE)</f>
        <v>R1012</v>
      </c>
      <c r="Q56" s="19" t="str">
        <f>VLOOKUP(A56,HD!$A$2:$S$2344,19,FALSE)</f>
        <v>44</v>
      </c>
      <c r="R56" s="21">
        <v>42983.46</v>
      </c>
    </row>
    <row r="57" spans="1:18" ht="15.6" hidden="1" x14ac:dyDescent="0.3">
      <c r="A57" s="20" t="s">
        <v>2311</v>
      </c>
      <c r="B57" s="19" t="str">
        <f>VLOOKUP(A57,'Customer Names'!$A$2:$E$2366,3,FALSE)</f>
        <v>Vishik</v>
      </c>
      <c r="C57" s="21">
        <f>VLOOKUP(A57,ME!$A$2:$J$2366,2,FALSE)</f>
        <v>36.630000000000003</v>
      </c>
      <c r="D57" s="21">
        <f>VLOOKUP(A57,ME!$A$2:$J$2336,3,FALSE)</f>
        <v>7.72</v>
      </c>
      <c r="E57" s="19" t="str">
        <f>VLOOKUP(A57,ME!$A$2:$J$2336,4,FALSE)</f>
        <v>Yes</v>
      </c>
      <c r="F57" s="19" t="str">
        <f>VLOOKUP(A57,ME!$A$2:$J$2336,5,FALSE)</f>
        <v>No</v>
      </c>
      <c r="G57" s="19" t="str">
        <f>VLOOKUP(A57,ME!$A$2:$J$2336,6,FALSE)</f>
        <v>No</v>
      </c>
      <c r="H57" s="19">
        <f>VLOOKUP(A57,ME!$A$2:$J$2336,7,FALSE)</f>
        <v>1</v>
      </c>
      <c r="I57" s="19" t="str">
        <f>VLOOKUP(A57,ME!$A$2:$J$2336,8,FALSE)</f>
        <v>Yes</v>
      </c>
      <c r="J57" s="19" t="str">
        <f>VLOOKUP(A57,ME!$A$2:$J$2336,9,FALSE)</f>
        <v>Obesity</v>
      </c>
      <c r="K57" s="19" t="str">
        <f>VLOOKUP(A57,ME!$A$2:$J$2336,10,FALSE)</f>
        <v>Diabetes</v>
      </c>
      <c r="L57" s="22">
        <f>VLOOKUP(A57,HD!$A$2:$S$2344,16,FALSE)</f>
        <v>27690</v>
      </c>
      <c r="M57" s="21">
        <f>VLOOKUP(A57,HD!$A$2:$S$2344,17,FALSE)</f>
        <v>42969.85</v>
      </c>
      <c r="N57" s="19" t="str">
        <f>VLOOKUP(A57,HD!$A$2:$S$2344,12,FALSE)</f>
        <v>tier - 1</v>
      </c>
      <c r="O57" s="19" t="str">
        <f>VLOOKUP(A57,HD!$A$2:$S$2344,13,FALSE)</f>
        <v>tier - 3</v>
      </c>
      <c r="P57" s="19" t="str">
        <f>VLOOKUP(A57,HD!$A$2:$S$2344,14,FALSE)</f>
        <v>R1013</v>
      </c>
      <c r="Q57" s="19" t="str">
        <f>VLOOKUP(A57,HD!$A$2:$S$2344,19,FALSE)</f>
        <v>47</v>
      </c>
      <c r="R57" s="21">
        <v>42969.85</v>
      </c>
    </row>
    <row r="58" spans="1:18" ht="15.6" hidden="1" x14ac:dyDescent="0.3">
      <c r="A58" s="20" t="s">
        <v>2310</v>
      </c>
      <c r="B58" s="19" t="str">
        <f>VLOOKUP(A58,'Customer Names'!$A$2:$E$2366,3,FALSE)</f>
        <v>Schorr</v>
      </c>
      <c r="C58" s="21">
        <f>VLOOKUP(A58,ME!$A$2:$J$2366,2,FALSE)</f>
        <v>34.200000000000003</v>
      </c>
      <c r="D58" s="21">
        <f>VLOOKUP(A58,ME!$A$2:$J$2336,3,FALSE)</f>
        <v>5.75</v>
      </c>
      <c r="E58" s="19" t="str">
        <f>VLOOKUP(A58,ME!$A$2:$J$2336,4,FALSE)</f>
        <v>No</v>
      </c>
      <c r="F58" s="19" t="str">
        <f>VLOOKUP(A58,ME!$A$2:$J$2336,5,FALSE)</f>
        <v>No</v>
      </c>
      <c r="G58" s="19" t="str">
        <f>VLOOKUP(A58,ME!$A$2:$J$2336,6,FALSE)</f>
        <v>No</v>
      </c>
      <c r="H58" s="19">
        <f>VLOOKUP(A58,ME!$A$2:$J$2336,7,FALSE)</f>
        <v>2</v>
      </c>
      <c r="I58" s="19" t="str">
        <f>VLOOKUP(A58,ME!$A$2:$J$2336,8,FALSE)</f>
        <v>Yes</v>
      </c>
      <c r="J58" s="19" t="str">
        <f>VLOOKUP(A58,ME!$A$2:$J$2336,9,FALSE)</f>
        <v>Obesity</v>
      </c>
      <c r="K58" s="19" t="str">
        <f>VLOOKUP(A58,ME!$A$2:$J$2336,10,FALSE)</f>
        <v>Prediabetes</v>
      </c>
      <c r="L58" s="22">
        <f>VLOOKUP(A58,HD!$A$2:$S$2344,16,FALSE)</f>
        <v>26552</v>
      </c>
      <c r="M58" s="21">
        <f>VLOOKUP(A58,HD!$A$2:$S$2344,17,FALSE)</f>
        <v>42856.84</v>
      </c>
      <c r="N58" s="19" t="str">
        <f>VLOOKUP(A58,HD!$A$2:$S$2344,12,FALSE)</f>
        <v>tier - 1</v>
      </c>
      <c r="O58" s="19" t="str">
        <f>VLOOKUP(A58,HD!$A$2:$S$2344,13,FALSE)</f>
        <v>tier - 1</v>
      </c>
      <c r="P58" s="19" t="str">
        <f>VLOOKUP(A58,HD!$A$2:$S$2344,14,FALSE)</f>
        <v>R1011</v>
      </c>
      <c r="Q58" s="19" t="str">
        <f>VLOOKUP(A58,HD!$A$2:$S$2344,19,FALSE)</f>
        <v>50</v>
      </c>
      <c r="R58" s="21">
        <v>42856.84</v>
      </c>
    </row>
    <row r="59" spans="1:18" ht="15.6" hidden="1" x14ac:dyDescent="0.3">
      <c r="A59" s="20" t="s">
        <v>2309</v>
      </c>
      <c r="B59" s="19" t="str">
        <f>VLOOKUP(A59,'Customer Names'!$A$2:$E$2366,3,FALSE)</f>
        <v>Lusardi</v>
      </c>
      <c r="C59" s="21">
        <f>VLOOKUP(A59,ME!$A$2:$J$2366,2,FALSE)</f>
        <v>50.63</v>
      </c>
      <c r="D59" s="21">
        <f>VLOOKUP(A59,ME!$A$2:$J$2336,3,FALSE)</f>
        <v>11.89</v>
      </c>
      <c r="E59" s="19" t="str">
        <f>VLOOKUP(A59,ME!$A$2:$J$2336,4,FALSE)</f>
        <v>No</v>
      </c>
      <c r="F59" s="19" t="str">
        <f>VLOOKUP(A59,ME!$A$2:$J$2336,5,FALSE)</f>
        <v>No</v>
      </c>
      <c r="G59" s="19" t="str">
        <f>VLOOKUP(A59,ME!$A$2:$J$2336,6,FALSE)</f>
        <v>No</v>
      </c>
      <c r="H59" s="19">
        <f>VLOOKUP(A59,ME!$A$2:$J$2336,7,FALSE)</f>
        <v>0</v>
      </c>
      <c r="I59" s="19" t="str">
        <f>VLOOKUP(A59,ME!$A$2:$J$2336,8,FALSE)</f>
        <v>Yes</v>
      </c>
      <c r="J59" s="19" t="str">
        <f>VLOOKUP(A59,ME!$A$2:$J$2336,9,FALSE)</f>
        <v>Obesity</v>
      </c>
      <c r="K59" s="19" t="str">
        <f>VLOOKUP(A59,ME!$A$2:$J$2336,10,FALSE)</f>
        <v>Diabetes</v>
      </c>
      <c r="L59" s="22">
        <f>VLOOKUP(A59,HD!$A$2:$S$2344,16,FALSE)</f>
        <v>24044</v>
      </c>
      <c r="M59" s="21">
        <f>VLOOKUP(A59,HD!$A$2:$S$2344,17,FALSE)</f>
        <v>42764.12</v>
      </c>
      <c r="N59" s="19" t="str">
        <f>VLOOKUP(A59,HD!$A$2:$S$2344,12,FALSE)</f>
        <v>tier - 1</v>
      </c>
      <c r="O59" s="19" t="str">
        <f>VLOOKUP(A59,HD!$A$2:$S$2344,13,FALSE)</f>
        <v>tier - 2</v>
      </c>
      <c r="P59" s="19" t="str">
        <f>VLOOKUP(A59,HD!$A$2:$S$2344,14,FALSE)</f>
        <v>R1011</v>
      </c>
      <c r="Q59" s="19" t="str">
        <f>VLOOKUP(A59,HD!$A$2:$S$2344,19,FALSE)</f>
        <v>57</v>
      </c>
      <c r="R59" s="21">
        <v>42764.12</v>
      </c>
    </row>
    <row r="60" spans="1:18" ht="15.6" hidden="1" x14ac:dyDescent="0.3">
      <c r="A60" s="20" t="s">
        <v>2308</v>
      </c>
      <c r="B60" s="19" t="str">
        <f>VLOOKUP(A60,'Customer Names'!$A$2:$E$2366,3,FALSE)</f>
        <v>Rayner</v>
      </c>
      <c r="C60" s="21">
        <f>VLOOKUP(A60,ME!$A$2:$J$2366,2,FALSE)</f>
        <v>36.479999999999997</v>
      </c>
      <c r="D60" s="21">
        <f>VLOOKUP(A60,ME!$A$2:$J$2336,3,FALSE)</f>
        <v>6.2</v>
      </c>
      <c r="E60" s="19" t="str">
        <f>VLOOKUP(A60,ME!$A$2:$J$2336,4,FALSE)</f>
        <v>No</v>
      </c>
      <c r="F60" s="19" t="str">
        <f>VLOOKUP(A60,ME!$A$2:$J$2336,5,FALSE)</f>
        <v>No</v>
      </c>
      <c r="G60" s="19" t="str">
        <f>VLOOKUP(A60,ME!$A$2:$J$2336,6,FALSE)</f>
        <v>No</v>
      </c>
      <c r="H60" s="19">
        <f>VLOOKUP(A60,ME!$A$2:$J$2336,7,FALSE)</f>
        <v>0</v>
      </c>
      <c r="I60" s="19" t="str">
        <f>VLOOKUP(A60,ME!$A$2:$J$2336,8,FALSE)</f>
        <v>Yes</v>
      </c>
      <c r="J60" s="19" t="str">
        <f>VLOOKUP(A60,ME!$A$2:$J$2336,9,FALSE)</f>
        <v>Obesity</v>
      </c>
      <c r="K60" s="19" t="str">
        <f>VLOOKUP(A60,ME!$A$2:$J$2336,10,FALSE)</f>
        <v>Prediabetes</v>
      </c>
      <c r="L60" s="22">
        <f>VLOOKUP(A60,HD!$A$2:$S$2344,16,FALSE)</f>
        <v>28419</v>
      </c>
      <c r="M60" s="21">
        <f>VLOOKUP(A60,HD!$A$2:$S$2344,17,FALSE)</f>
        <v>42760.5</v>
      </c>
      <c r="N60" s="19" t="str">
        <f>VLOOKUP(A60,HD!$A$2:$S$2344,12,FALSE)</f>
        <v>tier - 1</v>
      </c>
      <c r="O60" s="19" t="str">
        <f>VLOOKUP(A60,HD!$A$2:$S$2344,13,FALSE)</f>
        <v>tier - 2</v>
      </c>
      <c r="P60" s="19" t="str">
        <f>VLOOKUP(A60,HD!$A$2:$S$2344,14,FALSE)</f>
        <v>R1012</v>
      </c>
      <c r="Q60" s="19" t="str">
        <f>VLOOKUP(A60,HD!$A$2:$S$2344,19,FALSE)</f>
        <v>45</v>
      </c>
      <c r="R60" s="21">
        <v>42760.5</v>
      </c>
    </row>
    <row r="61" spans="1:18" ht="15.6" hidden="1" x14ac:dyDescent="0.3">
      <c r="A61" s="20" t="s">
        <v>2307</v>
      </c>
      <c r="B61" s="19" t="str">
        <f>VLOOKUP(A61,'Customer Names'!$A$2:$E$2366,3,FALSE)</f>
        <v>Voghel</v>
      </c>
      <c r="C61" s="21">
        <f>VLOOKUP(A61,ME!$A$2:$J$2366,2,FALSE)</f>
        <v>54.82</v>
      </c>
      <c r="D61" s="21">
        <f>VLOOKUP(A61,ME!$A$2:$J$2336,3,FALSE)</f>
        <v>10.61</v>
      </c>
      <c r="E61" s="19" t="str">
        <f>VLOOKUP(A61,ME!$A$2:$J$2336,4,FALSE)</f>
        <v>No</v>
      </c>
      <c r="F61" s="19" t="str">
        <f>VLOOKUP(A61,ME!$A$2:$J$2336,5,FALSE)</f>
        <v>No</v>
      </c>
      <c r="G61" s="19" t="str">
        <f>VLOOKUP(A61,ME!$A$2:$J$2336,6,FALSE)</f>
        <v>No</v>
      </c>
      <c r="H61" s="19">
        <f>VLOOKUP(A61,ME!$A$2:$J$2336,7,FALSE)</f>
        <v>0</v>
      </c>
      <c r="I61" s="19" t="str">
        <f>VLOOKUP(A61,ME!$A$2:$J$2336,8,FALSE)</f>
        <v>Yes</v>
      </c>
      <c r="J61" s="19" t="str">
        <f>VLOOKUP(A61,ME!$A$2:$J$2336,9,FALSE)</f>
        <v>Obesity</v>
      </c>
      <c r="K61" s="19" t="str">
        <f>VLOOKUP(A61,ME!$A$2:$J$2336,10,FALSE)</f>
        <v>Diabetes</v>
      </c>
      <c r="L61" s="22">
        <f>VLOOKUP(A61,HD!$A$2:$S$2344,16,FALSE)</f>
        <v>26240</v>
      </c>
      <c r="M61" s="21">
        <f>VLOOKUP(A61,HD!$A$2:$S$2344,17,FALSE)</f>
        <v>42644.2</v>
      </c>
      <c r="N61" s="19" t="str">
        <f>VLOOKUP(A61,HD!$A$2:$S$2344,12,FALSE)</f>
        <v>tier - 1</v>
      </c>
      <c r="O61" s="19" t="str">
        <f>VLOOKUP(A61,HD!$A$2:$S$2344,13,FALSE)</f>
        <v>tier - 3</v>
      </c>
      <c r="P61" s="19" t="str">
        <f>VLOOKUP(A61,HD!$A$2:$S$2344,14,FALSE)</f>
        <v>R1011</v>
      </c>
      <c r="Q61" s="19" t="str">
        <f>VLOOKUP(A61,HD!$A$2:$S$2344,19,FALSE)</f>
        <v>51</v>
      </c>
      <c r="R61" s="21">
        <v>42644.2</v>
      </c>
    </row>
    <row r="62" spans="1:18" ht="15.6" hidden="1" x14ac:dyDescent="0.3">
      <c r="A62" s="20" t="s">
        <v>2306</v>
      </c>
      <c r="B62" s="19" t="str">
        <f>VLOOKUP(A62,'Customer Names'!$A$2:$E$2366,3,FALSE)</f>
        <v>Rieth</v>
      </c>
      <c r="C62" s="21">
        <f>VLOOKUP(A62,ME!$A$2:$J$2366,2,FALSE)</f>
        <v>38.06</v>
      </c>
      <c r="D62" s="21">
        <f>VLOOKUP(A62,ME!$A$2:$J$2336,3,FALSE)</f>
        <v>6.04</v>
      </c>
      <c r="E62" s="19" t="str">
        <f>VLOOKUP(A62,ME!$A$2:$J$2336,4,FALSE)</f>
        <v>No</v>
      </c>
      <c r="F62" s="19" t="str">
        <f>VLOOKUP(A62,ME!$A$2:$J$2336,5,FALSE)</f>
        <v>No</v>
      </c>
      <c r="G62" s="19" t="str">
        <f>VLOOKUP(A62,ME!$A$2:$J$2336,6,FALSE)</f>
        <v>Yes</v>
      </c>
      <c r="H62" s="19">
        <f>VLOOKUP(A62,ME!$A$2:$J$2336,7,FALSE)</f>
        <v>1</v>
      </c>
      <c r="I62" s="19" t="str">
        <f>VLOOKUP(A62,ME!$A$2:$J$2336,8,FALSE)</f>
        <v>Yes</v>
      </c>
      <c r="J62" s="19" t="str">
        <f>VLOOKUP(A62,ME!$A$2:$J$2336,9,FALSE)</f>
        <v>Obesity</v>
      </c>
      <c r="K62" s="19" t="str">
        <f>VLOOKUP(A62,ME!$A$2:$J$2336,10,FALSE)</f>
        <v>Prediabetes</v>
      </c>
      <c r="L62" s="22">
        <f>VLOOKUP(A62,HD!$A$2:$S$2344,16,FALSE)</f>
        <v>29216</v>
      </c>
      <c r="M62" s="21">
        <f>VLOOKUP(A62,HD!$A$2:$S$2344,17,FALSE)</f>
        <v>42560.43</v>
      </c>
      <c r="N62" s="19" t="str">
        <f>VLOOKUP(A62,HD!$A$2:$S$2344,12,FALSE)</f>
        <v>tier - 1</v>
      </c>
      <c r="O62" s="19" t="str">
        <f>VLOOKUP(A62,HD!$A$2:$S$2344,13,FALSE)</f>
        <v>tier - 3</v>
      </c>
      <c r="P62" s="19" t="str">
        <f>VLOOKUP(A62,HD!$A$2:$S$2344,14,FALSE)</f>
        <v>R1013</v>
      </c>
      <c r="Q62" s="19" t="str">
        <f>VLOOKUP(A62,HD!$A$2:$S$2344,19,FALSE)</f>
        <v>43</v>
      </c>
      <c r="R62" s="21">
        <v>42560.43</v>
      </c>
    </row>
    <row r="63" spans="1:18" ht="15.6" hidden="1" x14ac:dyDescent="0.3">
      <c r="A63" s="20" t="s">
        <v>2305</v>
      </c>
      <c r="B63" s="19" t="str">
        <f>VLOOKUP(A63,'Customer Names'!$A$2:$E$2366,3,FALSE)</f>
        <v>Gollotto</v>
      </c>
      <c r="C63" s="21">
        <f>VLOOKUP(A63,ME!$A$2:$J$2366,2,FALSE)</f>
        <v>51.48</v>
      </c>
      <c r="D63" s="21">
        <f>VLOOKUP(A63,ME!$A$2:$J$2336,3,FALSE)</f>
        <v>9.33</v>
      </c>
      <c r="E63" s="19" t="str">
        <f>VLOOKUP(A63,ME!$A$2:$J$2336,4,FALSE)</f>
        <v>Yes</v>
      </c>
      <c r="F63" s="19" t="str">
        <f>VLOOKUP(A63,ME!$A$2:$J$2336,5,FALSE)</f>
        <v>No</v>
      </c>
      <c r="G63" s="19" t="str">
        <f>VLOOKUP(A63,ME!$A$2:$J$2336,6,FALSE)</f>
        <v>No</v>
      </c>
      <c r="H63" s="19">
        <f>VLOOKUP(A63,ME!$A$2:$J$2336,7,FALSE)</f>
        <v>0</v>
      </c>
      <c r="I63" s="19" t="str">
        <f>VLOOKUP(A63,ME!$A$2:$J$2336,8,FALSE)</f>
        <v>Yes</v>
      </c>
      <c r="J63" s="19" t="str">
        <f>VLOOKUP(A63,ME!$A$2:$J$2336,9,FALSE)</f>
        <v>Obesity</v>
      </c>
      <c r="K63" s="19" t="str">
        <f>VLOOKUP(A63,ME!$A$2:$J$2336,10,FALSE)</f>
        <v>Diabetes</v>
      </c>
      <c r="L63" s="22">
        <f>VLOOKUP(A63,HD!$A$2:$S$2344,16,FALSE)</f>
        <v>24650</v>
      </c>
      <c r="M63" s="21">
        <f>VLOOKUP(A63,HD!$A$2:$S$2344,17,FALSE)</f>
        <v>42538.720000000001</v>
      </c>
      <c r="N63" s="19" t="str">
        <f>VLOOKUP(A63,HD!$A$2:$S$2344,12,FALSE)</f>
        <v>tier - 1</v>
      </c>
      <c r="O63" s="19" t="str">
        <f>VLOOKUP(A63,HD!$A$2:$S$2344,13,FALSE)</f>
        <v>tier - 3</v>
      </c>
      <c r="P63" s="19" t="str">
        <f>VLOOKUP(A63,HD!$A$2:$S$2344,14,FALSE)</f>
        <v>R1011</v>
      </c>
      <c r="Q63" s="19" t="str">
        <f>VLOOKUP(A63,HD!$A$2:$S$2344,19,FALSE)</f>
        <v>55</v>
      </c>
      <c r="R63" s="21">
        <v>42538.720000000001</v>
      </c>
    </row>
    <row r="64" spans="1:18" ht="15.6" hidden="1" x14ac:dyDescent="0.3">
      <c r="A64" s="20" t="s">
        <v>2304</v>
      </c>
      <c r="B64" s="19" t="str">
        <f>VLOOKUP(A64,'Customer Names'!$A$2:$E$2366,3,FALSE)</f>
        <v>Dunn</v>
      </c>
      <c r="C64" s="21">
        <f>VLOOKUP(A64,ME!$A$2:$J$2366,2,FALSE)</f>
        <v>52.06</v>
      </c>
      <c r="D64" s="21">
        <f>VLOOKUP(A64,ME!$A$2:$J$2336,3,FALSE)</f>
        <v>11.47</v>
      </c>
      <c r="E64" s="19" t="str">
        <f>VLOOKUP(A64,ME!$A$2:$J$2336,4,FALSE)</f>
        <v>No</v>
      </c>
      <c r="F64" s="19" t="str">
        <f>VLOOKUP(A64,ME!$A$2:$J$2336,5,FALSE)</f>
        <v>No</v>
      </c>
      <c r="G64" s="19" t="str">
        <f>VLOOKUP(A64,ME!$A$2:$J$2336,6,FALSE)</f>
        <v>No</v>
      </c>
      <c r="H64" s="19">
        <f>VLOOKUP(A64,ME!$A$2:$J$2336,7,FALSE)</f>
        <v>0</v>
      </c>
      <c r="I64" s="19" t="str">
        <f>VLOOKUP(A64,ME!$A$2:$J$2336,8,FALSE)</f>
        <v>Yes</v>
      </c>
      <c r="J64" s="19" t="str">
        <f>VLOOKUP(A64,ME!$A$2:$J$2336,9,FALSE)</f>
        <v>Obesity</v>
      </c>
      <c r="K64" s="19" t="str">
        <f>VLOOKUP(A64,ME!$A$2:$J$2336,10,FALSE)</f>
        <v>Diabetes</v>
      </c>
      <c r="L64" s="22">
        <f>VLOOKUP(A64,HD!$A$2:$S$2344,16,FALSE)</f>
        <v>25053</v>
      </c>
      <c r="M64" s="21">
        <f>VLOOKUP(A64,HD!$A$2:$S$2344,17,FALSE)</f>
        <v>42478.6</v>
      </c>
      <c r="N64" s="19" t="str">
        <f>VLOOKUP(A64,HD!$A$2:$S$2344,12,FALSE)</f>
        <v>tier - 1</v>
      </c>
      <c r="O64" s="19" t="str">
        <f>VLOOKUP(A64,HD!$A$2:$S$2344,13,FALSE)</f>
        <v>tier - 2</v>
      </c>
      <c r="P64" s="19" t="str">
        <f>VLOOKUP(A64,HD!$A$2:$S$2344,14,FALSE)</f>
        <v>R1011</v>
      </c>
      <c r="Q64" s="19" t="str">
        <f>VLOOKUP(A64,HD!$A$2:$S$2344,19,FALSE)</f>
        <v>54</v>
      </c>
      <c r="R64" s="21">
        <v>42478.6</v>
      </c>
    </row>
    <row r="65" spans="1:18" ht="15.6" hidden="1" x14ac:dyDescent="0.3">
      <c r="A65" s="20" t="s">
        <v>2303</v>
      </c>
      <c r="B65" s="19" t="str">
        <f>VLOOKUP(A65,'Customer Names'!$A$2:$E$2366,3,FALSE)</f>
        <v>Blitzer</v>
      </c>
      <c r="C65" s="21">
        <f>VLOOKUP(A65,ME!$A$2:$J$2366,2,FALSE)</f>
        <v>30.684999999999999</v>
      </c>
      <c r="D65" s="21">
        <f>VLOOKUP(A65,ME!$A$2:$J$2336,3,FALSE)</f>
        <v>7.02</v>
      </c>
      <c r="E65" s="19" t="str">
        <f>VLOOKUP(A65,ME!$A$2:$J$2336,4,FALSE)</f>
        <v>Yes</v>
      </c>
      <c r="F65" s="19" t="str">
        <f>VLOOKUP(A65,ME!$A$2:$J$2336,5,FALSE)</f>
        <v>No</v>
      </c>
      <c r="G65" s="19" t="str">
        <f>VLOOKUP(A65,ME!$A$2:$J$2336,6,FALSE)</f>
        <v>No</v>
      </c>
      <c r="H65" s="19">
        <f>VLOOKUP(A65,ME!$A$2:$J$2336,7,FALSE)</f>
        <v>0</v>
      </c>
      <c r="I65" s="19" t="str">
        <f>VLOOKUP(A65,ME!$A$2:$J$2336,8,FALSE)</f>
        <v>Yes</v>
      </c>
      <c r="J65" s="19" t="str">
        <f>VLOOKUP(A65,ME!$A$2:$J$2336,9,FALSE)</f>
        <v>Obesity</v>
      </c>
      <c r="K65" s="19" t="str">
        <f>VLOOKUP(A65,ME!$A$2:$J$2336,10,FALSE)</f>
        <v>Diabetes</v>
      </c>
      <c r="L65" s="22">
        <f>VLOOKUP(A65,HD!$A$2:$S$2344,16,FALSE)</f>
        <v>24651</v>
      </c>
      <c r="M65" s="21">
        <f>VLOOKUP(A65,HD!$A$2:$S$2344,17,FALSE)</f>
        <v>42303.69</v>
      </c>
      <c r="N65" s="19" t="str">
        <f>VLOOKUP(A65,HD!$A$2:$S$2344,12,FALSE)</f>
        <v>tier - 1</v>
      </c>
      <c r="O65" s="19" t="str">
        <f>VLOOKUP(A65,HD!$A$2:$S$2344,13,FALSE)</f>
        <v>tier - 2</v>
      </c>
      <c r="P65" s="19" t="str">
        <f>VLOOKUP(A65,HD!$A$2:$S$2344,14,FALSE)</f>
        <v>R1016</v>
      </c>
      <c r="Q65" s="19" t="str">
        <f>VLOOKUP(A65,HD!$A$2:$S$2344,19,FALSE)</f>
        <v>55</v>
      </c>
      <c r="R65" s="21">
        <v>42303.69</v>
      </c>
    </row>
    <row r="66" spans="1:18" ht="15.6" hidden="1" x14ac:dyDescent="0.3">
      <c r="A66" s="20" t="s">
        <v>2302</v>
      </c>
      <c r="B66" s="19" t="str">
        <f>VLOOKUP(A66,'Customer Names'!$A$2:$E$2366,3,FALSE)</f>
        <v>Smith</v>
      </c>
      <c r="C66" s="21">
        <f>VLOOKUP(A66,ME!$A$2:$J$2366,2,FALSE)</f>
        <v>36.08</v>
      </c>
      <c r="D66" s="21">
        <f>VLOOKUP(A66,ME!$A$2:$J$2336,3,FALSE)</f>
        <v>8.8000000000000007</v>
      </c>
      <c r="E66" s="19" t="str">
        <f>VLOOKUP(A66,ME!$A$2:$J$2336,4,FALSE)</f>
        <v>Yes</v>
      </c>
      <c r="F66" s="19" t="str">
        <f>VLOOKUP(A66,ME!$A$2:$J$2336,5,FALSE)</f>
        <v>No</v>
      </c>
      <c r="G66" s="19" t="str">
        <f>VLOOKUP(A66,ME!$A$2:$J$2336,6,FALSE)</f>
        <v>No</v>
      </c>
      <c r="H66" s="19">
        <f>VLOOKUP(A66,ME!$A$2:$J$2336,7,FALSE)</f>
        <v>1</v>
      </c>
      <c r="I66" s="19" t="str">
        <f>VLOOKUP(A66,ME!$A$2:$J$2336,8,FALSE)</f>
        <v>Yes</v>
      </c>
      <c r="J66" s="19" t="str">
        <f>VLOOKUP(A66,ME!$A$2:$J$2336,9,FALSE)</f>
        <v>Obesity</v>
      </c>
      <c r="K66" s="19" t="str">
        <f>VLOOKUP(A66,ME!$A$2:$J$2336,10,FALSE)</f>
        <v>Diabetes</v>
      </c>
      <c r="L66" s="22">
        <f>VLOOKUP(A66,HD!$A$2:$S$2344,16,FALSE)</f>
        <v>27621</v>
      </c>
      <c r="M66" s="21">
        <f>VLOOKUP(A66,HD!$A$2:$S$2344,17,FALSE)</f>
        <v>42211.14</v>
      </c>
      <c r="N66" s="19" t="str">
        <f>VLOOKUP(A66,HD!$A$2:$S$2344,12,FALSE)</f>
        <v>tier - 1</v>
      </c>
      <c r="O66" s="19" t="str">
        <f>VLOOKUP(A66,HD!$A$2:$S$2344,13,FALSE)</f>
        <v>tier - 3</v>
      </c>
      <c r="P66" s="19" t="str">
        <f>VLOOKUP(A66,HD!$A$2:$S$2344,14,FALSE)</f>
        <v>R1013</v>
      </c>
      <c r="Q66" s="19" t="str">
        <f>VLOOKUP(A66,HD!$A$2:$S$2344,19,FALSE)</f>
        <v>47</v>
      </c>
      <c r="R66" s="21">
        <v>42211.14</v>
      </c>
    </row>
    <row r="67" spans="1:18" ht="15.6" hidden="1" x14ac:dyDescent="0.3">
      <c r="A67" s="20" t="s">
        <v>2301</v>
      </c>
      <c r="B67" s="19" t="str">
        <f>VLOOKUP(A67,'Customer Names'!$A$2:$E$2366,3,FALSE)</f>
        <v>Hyland</v>
      </c>
      <c r="C67" s="21">
        <f>VLOOKUP(A67,ME!$A$2:$J$2366,2,FALSE)</f>
        <v>54.99</v>
      </c>
      <c r="D67" s="21">
        <f>VLOOKUP(A67,ME!$A$2:$J$2336,3,FALSE)</f>
        <v>8.68</v>
      </c>
      <c r="E67" s="19" t="str">
        <f>VLOOKUP(A67,ME!$A$2:$J$2336,4,FALSE)</f>
        <v>No</v>
      </c>
      <c r="F67" s="19" t="str">
        <f>VLOOKUP(A67,ME!$A$2:$J$2336,5,FALSE)</f>
        <v>No</v>
      </c>
      <c r="G67" s="19" t="str">
        <f>VLOOKUP(A67,ME!$A$2:$J$2336,6,FALSE)</f>
        <v>No</v>
      </c>
      <c r="H67" s="19">
        <f>VLOOKUP(A67,ME!$A$2:$J$2336,7,FALSE)</f>
        <v>2</v>
      </c>
      <c r="I67" s="19" t="str">
        <f>VLOOKUP(A67,ME!$A$2:$J$2336,8,FALSE)</f>
        <v>Yes</v>
      </c>
      <c r="J67" s="19" t="str">
        <f>VLOOKUP(A67,ME!$A$2:$J$2336,9,FALSE)</f>
        <v>Obesity</v>
      </c>
      <c r="K67" s="19" t="str">
        <f>VLOOKUP(A67,ME!$A$2:$J$2336,10,FALSE)</f>
        <v>Diabetes</v>
      </c>
      <c r="L67" s="22">
        <f>VLOOKUP(A67,HD!$A$2:$S$2344,16,FALSE)</f>
        <v>26925</v>
      </c>
      <c r="M67" s="21">
        <f>VLOOKUP(A67,HD!$A$2:$S$2344,17,FALSE)</f>
        <v>42188.15</v>
      </c>
      <c r="N67" s="19" t="str">
        <f>VLOOKUP(A67,HD!$A$2:$S$2344,12,FALSE)</f>
        <v>tier - 1</v>
      </c>
      <c r="O67" s="19" t="str">
        <f>VLOOKUP(A67,HD!$A$2:$S$2344,13,FALSE)</f>
        <v>tier - 1</v>
      </c>
      <c r="P67" s="19" t="str">
        <f>VLOOKUP(A67,HD!$A$2:$S$2344,14,FALSE)</f>
        <v>R1011</v>
      </c>
      <c r="Q67" s="19" t="str">
        <f>VLOOKUP(A67,HD!$A$2:$S$2344,19,FALSE)</f>
        <v>49</v>
      </c>
      <c r="R67" s="21">
        <v>42188.15</v>
      </c>
    </row>
    <row r="68" spans="1:18" ht="15.6" hidden="1" x14ac:dyDescent="0.3">
      <c r="A68" s="20" t="s">
        <v>2300</v>
      </c>
      <c r="B68" s="19" t="str">
        <f>VLOOKUP(A68,'Customer Names'!$A$2:$E$2366,3,FALSE)</f>
        <v>Ducharme</v>
      </c>
      <c r="C68" s="21">
        <f>VLOOKUP(A68,ME!$A$2:$J$2366,2,FALSE)</f>
        <v>35.97</v>
      </c>
      <c r="D68" s="21">
        <f>VLOOKUP(A68,ME!$A$2:$J$2336,3,FALSE)</f>
        <v>6.12</v>
      </c>
      <c r="E68" s="19" t="str">
        <f>VLOOKUP(A68,ME!$A$2:$J$2336,4,FALSE)</f>
        <v>No</v>
      </c>
      <c r="F68" s="19" t="str">
        <f>VLOOKUP(A68,ME!$A$2:$J$2336,5,FALSE)</f>
        <v>No</v>
      </c>
      <c r="G68" s="19" t="str">
        <f>VLOOKUP(A68,ME!$A$2:$J$2336,6,FALSE)</f>
        <v>Yes</v>
      </c>
      <c r="H68" s="19">
        <f>VLOOKUP(A68,ME!$A$2:$J$2336,7,FALSE)</f>
        <v>1</v>
      </c>
      <c r="I68" s="19" t="str">
        <f>VLOOKUP(A68,ME!$A$2:$J$2336,8,FALSE)</f>
        <v>Yes</v>
      </c>
      <c r="J68" s="19" t="str">
        <f>VLOOKUP(A68,ME!$A$2:$J$2336,9,FALSE)</f>
        <v>Obesity</v>
      </c>
      <c r="K68" s="19" t="str">
        <f>VLOOKUP(A68,ME!$A$2:$J$2336,10,FALSE)</f>
        <v>Prediabetes</v>
      </c>
      <c r="L68" s="22">
        <f>VLOOKUP(A68,HD!$A$2:$S$2344,16,FALSE)</f>
        <v>29039</v>
      </c>
      <c r="M68" s="21">
        <f>VLOOKUP(A68,HD!$A$2:$S$2344,17,FALSE)</f>
        <v>42124.52</v>
      </c>
      <c r="N68" s="19" t="str">
        <f>VLOOKUP(A68,HD!$A$2:$S$2344,12,FALSE)</f>
        <v>tier - 1</v>
      </c>
      <c r="O68" s="19" t="str">
        <f>VLOOKUP(A68,HD!$A$2:$S$2344,13,FALSE)</f>
        <v>tier - 1</v>
      </c>
      <c r="P68" s="19" t="str">
        <f>VLOOKUP(A68,HD!$A$2:$S$2344,14,FALSE)</f>
        <v>R1013</v>
      </c>
      <c r="Q68" s="19" t="str">
        <f>VLOOKUP(A68,HD!$A$2:$S$2344,19,FALSE)</f>
        <v>43</v>
      </c>
      <c r="R68" s="21">
        <v>42124.52</v>
      </c>
    </row>
    <row r="69" spans="1:18" ht="15.6" hidden="1" x14ac:dyDescent="0.3">
      <c r="A69" s="20" t="s">
        <v>2299</v>
      </c>
      <c r="B69" s="19" t="str">
        <f>VLOOKUP(A69,'Customer Names'!$A$2:$E$2366,3,FALSE)</f>
        <v>Johnson</v>
      </c>
      <c r="C69" s="21">
        <f>VLOOKUP(A69,ME!$A$2:$J$2366,2,FALSE)</f>
        <v>45.54</v>
      </c>
      <c r="D69" s="21">
        <f>VLOOKUP(A69,ME!$A$2:$J$2336,3,FALSE)</f>
        <v>5.4</v>
      </c>
      <c r="E69" s="19" t="str">
        <f>VLOOKUP(A69,ME!$A$2:$J$2336,4,FALSE)</f>
        <v>Yes</v>
      </c>
      <c r="F69" s="19" t="str">
        <f>VLOOKUP(A69,ME!$A$2:$J$2336,5,FALSE)</f>
        <v>No</v>
      </c>
      <c r="G69" s="19" t="str">
        <f>VLOOKUP(A69,ME!$A$2:$J$2336,6,FALSE)</f>
        <v>Yes</v>
      </c>
      <c r="H69" s="19">
        <f>VLOOKUP(A69,ME!$A$2:$J$2336,7,FALSE)</f>
        <v>1</v>
      </c>
      <c r="I69" s="19" t="str">
        <f>VLOOKUP(A69,ME!$A$2:$J$2336,8,FALSE)</f>
        <v>Yes</v>
      </c>
      <c r="J69" s="19" t="str">
        <f>VLOOKUP(A69,ME!$A$2:$J$2336,9,FALSE)</f>
        <v>Obesity</v>
      </c>
      <c r="K69" s="19" t="str">
        <f>VLOOKUP(A69,ME!$A$2:$J$2336,10,FALSE)</f>
        <v>Normal</v>
      </c>
      <c r="L69" s="22">
        <f>VLOOKUP(A69,HD!$A$2:$S$2344,16,FALSE)</f>
        <v>35773</v>
      </c>
      <c r="M69" s="21">
        <f>VLOOKUP(A69,HD!$A$2:$S$2344,17,FALSE)</f>
        <v>42112.24</v>
      </c>
      <c r="N69" s="19" t="str">
        <f>VLOOKUP(A69,HD!$A$2:$S$2344,12,FALSE)</f>
        <v>tier - 1</v>
      </c>
      <c r="O69" s="19" t="str">
        <f>VLOOKUP(A69,HD!$A$2:$S$2344,13,FALSE)</f>
        <v>tier - 3</v>
      </c>
      <c r="P69" s="19" t="str">
        <f>VLOOKUP(A69,HD!$A$2:$S$2344,14,FALSE)</f>
        <v>R1013</v>
      </c>
      <c r="Q69" s="19" t="str">
        <f>VLOOKUP(A69,HD!$A$2:$S$2344,19,FALSE)</f>
        <v>25</v>
      </c>
      <c r="R69" s="21">
        <v>42112.24</v>
      </c>
    </row>
    <row r="70" spans="1:18" ht="15.6" hidden="1" x14ac:dyDescent="0.3">
      <c r="A70" s="20" t="s">
        <v>2298</v>
      </c>
      <c r="B70" s="19" t="str">
        <f>VLOOKUP(A70,'Customer Names'!$A$2:$E$2366,3,FALSE)</f>
        <v>Mutz</v>
      </c>
      <c r="C70" s="21">
        <f>VLOOKUP(A70,ME!$A$2:$J$2366,2,FALSE)</f>
        <v>35.53</v>
      </c>
      <c r="D70" s="21">
        <f>VLOOKUP(A70,ME!$A$2:$J$2336,3,FALSE)</f>
        <v>4.3600000000000003</v>
      </c>
      <c r="E70" s="19" t="str">
        <f>VLOOKUP(A70,ME!$A$2:$J$2336,4,FALSE)</f>
        <v>Yes</v>
      </c>
      <c r="F70" s="19" t="str">
        <f>VLOOKUP(A70,ME!$A$2:$J$2336,5,FALSE)</f>
        <v>No</v>
      </c>
      <c r="G70" s="19" t="str">
        <f>VLOOKUP(A70,ME!$A$2:$J$2336,6,FALSE)</f>
        <v>No</v>
      </c>
      <c r="H70" s="19">
        <f>VLOOKUP(A70,ME!$A$2:$J$2336,7,FALSE)</f>
        <v>0</v>
      </c>
      <c r="I70" s="19" t="str">
        <f>VLOOKUP(A70,ME!$A$2:$J$2336,8,FALSE)</f>
        <v>Yes</v>
      </c>
      <c r="J70" s="19" t="str">
        <f>VLOOKUP(A70,ME!$A$2:$J$2336,9,FALSE)</f>
        <v>Obesity</v>
      </c>
      <c r="K70" s="19" t="str">
        <f>VLOOKUP(A70,ME!$A$2:$J$2336,10,FALSE)</f>
        <v>Normal</v>
      </c>
      <c r="L70" s="22">
        <f>VLOOKUP(A70,HD!$A$2:$S$2344,16,FALSE)</f>
        <v>28092</v>
      </c>
      <c r="M70" s="21">
        <f>VLOOKUP(A70,HD!$A$2:$S$2344,17,FALSE)</f>
        <v>42111.66</v>
      </c>
      <c r="N70" s="19" t="str">
        <f>VLOOKUP(A70,HD!$A$2:$S$2344,12,FALSE)</f>
        <v>tier - 1</v>
      </c>
      <c r="O70" s="19" t="str">
        <f>VLOOKUP(A70,HD!$A$2:$S$2344,13,FALSE)</f>
        <v>tier - 1</v>
      </c>
      <c r="P70" s="19" t="str">
        <f>VLOOKUP(A70,HD!$A$2:$S$2344,14,FALSE)</f>
        <v>R1024</v>
      </c>
      <c r="Q70" s="19" t="str">
        <f>VLOOKUP(A70,HD!$A$2:$S$2344,19,FALSE)</f>
        <v>46</v>
      </c>
      <c r="R70" s="21">
        <v>42111.66</v>
      </c>
    </row>
    <row r="71" spans="1:18" ht="15.6" hidden="1" x14ac:dyDescent="0.3">
      <c r="A71" s="20" t="s">
        <v>2297</v>
      </c>
      <c r="B71" s="19" t="str">
        <f>VLOOKUP(A71,'Customer Names'!$A$2:$E$2366,3,FALSE)</f>
        <v>Lee</v>
      </c>
      <c r="C71" s="21">
        <f>VLOOKUP(A71,ME!$A$2:$J$2366,2,FALSE)</f>
        <v>30.8</v>
      </c>
      <c r="D71" s="21">
        <f>VLOOKUP(A71,ME!$A$2:$J$2336,3,FALSE)</f>
        <v>9.77</v>
      </c>
      <c r="E71" s="19" t="str">
        <f>VLOOKUP(A71,ME!$A$2:$J$2336,4,FALSE)</f>
        <v>No</v>
      </c>
      <c r="F71" s="19" t="str">
        <f>VLOOKUP(A71,ME!$A$2:$J$2336,5,FALSE)</f>
        <v>No</v>
      </c>
      <c r="G71" s="19" t="str">
        <f>VLOOKUP(A71,ME!$A$2:$J$2336,6,FALSE)</f>
        <v>No</v>
      </c>
      <c r="H71" s="19">
        <f>VLOOKUP(A71,ME!$A$2:$J$2336,7,FALSE)</f>
        <v>0</v>
      </c>
      <c r="I71" s="19" t="str">
        <f>VLOOKUP(A71,ME!$A$2:$J$2336,8,FALSE)</f>
        <v>Yes</v>
      </c>
      <c r="J71" s="19" t="str">
        <f>VLOOKUP(A71,ME!$A$2:$J$2336,9,FALSE)</f>
        <v>Obesity</v>
      </c>
      <c r="K71" s="19" t="str">
        <f>VLOOKUP(A71,ME!$A$2:$J$2336,10,FALSE)</f>
        <v>Diabetes</v>
      </c>
      <c r="L71" s="22">
        <f>VLOOKUP(A71,HD!$A$2:$S$2344,16,FALSE)</f>
        <v>25191</v>
      </c>
      <c r="M71" s="21">
        <f>VLOOKUP(A71,HD!$A$2:$S$2344,17,FALSE)</f>
        <v>41999.519999999997</v>
      </c>
      <c r="N71" s="19" t="str">
        <f>VLOOKUP(A71,HD!$A$2:$S$2344,12,FALSE)</f>
        <v>tier - 1</v>
      </c>
      <c r="O71" s="19" t="str">
        <f>VLOOKUP(A71,HD!$A$2:$S$2344,13,FALSE)</f>
        <v>tier - 3</v>
      </c>
      <c r="P71" s="19" t="str">
        <f>VLOOKUP(A71,HD!$A$2:$S$2344,14,FALSE)</f>
        <v>R1013</v>
      </c>
      <c r="Q71" s="19" t="str">
        <f>VLOOKUP(A71,HD!$A$2:$S$2344,19,FALSE)</f>
        <v>54</v>
      </c>
      <c r="R71" s="21">
        <v>41999.519999999997</v>
      </c>
    </row>
    <row r="72" spans="1:18" ht="15.6" hidden="1" x14ac:dyDescent="0.3">
      <c r="A72" s="20" t="s">
        <v>2296</v>
      </c>
      <c r="B72" s="19" t="str">
        <f>VLOOKUP(A72,'Customer Names'!$A$2:$E$2366,3,FALSE)</f>
        <v>Turner</v>
      </c>
      <c r="C72" s="21">
        <f>VLOOKUP(A72,ME!$A$2:$J$2366,2,FALSE)</f>
        <v>38.39</v>
      </c>
      <c r="D72" s="21">
        <f>VLOOKUP(A72,ME!$A$2:$J$2336,3,FALSE)</f>
        <v>4.25</v>
      </c>
      <c r="E72" s="19" t="str">
        <f>VLOOKUP(A72,ME!$A$2:$J$2336,4,FALSE)</f>
        <v>No</v>
      </c>
      <c r="F72" s="19" t="str">
        <f>VLOOKUP(A72,ME!$A$2:$J$2336,5,FALSE)</f>
        <v>No</v>
      </c>
      <c r="G72" s="19" t="str">
        <f>VLOOKUP(A72,ME!$A$2:$J$2336,6,FALSE)</f>
        <v>No</v>
      </c>
      <c r="H72" s="19">
        <f>VLOOKUP(A72,ME!$A$2:$J$2336,7,FALSE)</f>
        <v>1</v>
      </c>
      <c r="I72" s="19" t="str">
        <f>VLOOKUP(A72,ME!$A$2:$J$2336,8,FALSE)</f>
        <v>Yes</v>
      </c>
      <c r="J72" s="19" t="str">
        <f>VLOOKUP(A72,ME!$A$2:$J$2336,9,FALSE)</f>
        <v>Obesity</v>
      </c>
      <c r="K72" s="19" t="str">
        <f>VLOOKUP(A72,ME!$A$2:$J$2336,10,FALSE)</f>
        <v>Normal</v>
      </c>
      <c r="L72" s="22">
        <f>VLOOKUP(A72,HD!$A$2:$S$2344,16,FALSE)</f>
        <v>30996</v>
      </c>
      <c r="M72" s="21">
        <f>VLOOKUP(A72,HD!$A$2:$S$2344,17,FALSE)</f>
        <v>41949.24</v>
      </c>
      <c r="N72" s="19" t="str">
        <f>VLOOKUP(A72,HD!$A$2:$S$2344,12,FALSE)</f>
        <v>tier - 1</v>
      </c>
      <c r="O72" s="19" t="str">
        <f>VLOOKUP(A72,HD!$A$2:$S$2344,13,FALSE)</f>
        <v>tier - 1</v>
      </c>
      <c r="P72" s="19" t="str">
        <f>VLOOKUP(A72,HD!$A$2:$S$2344,14,FALSE)</f>
        <v>R1013</v>
      </c>
      <c r="Q72" s="19" t="str">
        <f>VLOOKUP(A72,HD!$A$2:$S$2344,19,FALSE)</f>
        <v>38</v>
      </c>
      <c r="R72" s="21">
        <v>41949.24</v>
      </c>
    </row>
    <row r="73" spans="1:18" ht="15.6" hidden="1" x14ac:dyDescent="0.3">
      <c r="A73" s="20" t="s">
        <v>2295</v>
      </c>
      <c r="B73" s="19" t="str">
        <f>VLOOKUP(A73,'Customer Names'!$A$2:$E$2366,3,FALSE)</f>
        <v>Rangel</v>
      </c>
      <c r="C73" s="21">
        <f>VLOOKUP(A73,ME!$A$2:$J$2366,2,FALSE)</f>
        <v>32.299999999999997</v>
      </c>
      <c r="D73" s="21">
        <f>VLOOKUP(A73,ME!$A$2:$J$2336,3,FALSE)</f>
        <v>4.76</v>
      </c>
      <c r="E73" s="19" t="str">
        <f>VLOOKUP(A73,ME!$A$2:$J$2336,4,FALSE)</f>
        <v>No</v>
      </c>
      <c r="F73" s="19" t="str">
        <f>VLOOKUP(A73,ME!$A$2:$J$2336,5,FALSE)</f>
        <v>No</v>
      </c>
      <c r="G73" s="19" t="str">
        <f>VLOOKUP(A73,ME!$A$2:$J$2336,6,FALSE)</f>
        <v>No</v>
      </c>
      <c r="H73" s="19">
        <f>VLOOKUP(A73,ME!$A$2:$J$2336,7,FALSE)</f>
        <v>2</v>
      </c>
      <c r="I73" s="19" t="str">
        <f>VLOOKUP(A73,ME!$A$2:$J$2336,8,FALSE)</f>
        <v>Yes</v>
      </c>
      <c r="J73" s="19" t="str">
        <f>VLOOKUP(A73,ME!$A$2:$J$2336,9,FALSE)</f>
        <v>Obesity</v>
      </c>
      <c r="K73" s="19" t="str">
        <f>VLOOKUP(A73,ME!$A$2:$J$2336,10,FALSE)</f>
        <v>Normal</v>
      </c>
      <c r="L73" s="22">
        <f>VLOOKUP(A73,HD!$A$2:$S$2344,16,FALSE)</f>
        <v>26458</v>
      </c>
      <c r="M73" s="21">
        <f>VLOOKUP(A73,HD!$A$2:$S$2344,17,FALSE)</f>
        <v>41919.1</v>
      </c>
      <c r="N73" s="19" t="str">
        <f>VLOOKUP(A73,HD!$A$2:$S$2344,12,FALSE)</f>
        <v>tier - 1</v>
      </c>
      <c r="O73" s="19" t="str">
        <f>VLOOKUP(A73,HD!$A$2:$S$2344,13,FALSE)</f>
        <v>tier - 1</v>
      </c>
      <c r="P73" s="19" t="str">
        <f>VLOOKUP(A73,HD!$A$2:$S$2344,14,FALSE)</f>
        <v>R1016</v>
      </c>
      <c r="Q73" s="19" t="str">
        <f>VLOOKUP(A73,HD!$A$2:$S$2344,19,FALSE)</f>
        <v>50</v>
      </c>
      <c r="R73" s="21">
        <v>41919.1</v>
      </c>
    </row>
    <row r="74" spans="1:18" ht="15.6" hidden="1" x14ac:dyDescent="0.3">
      <c r="A74" s="20" t="s">
        <v>2294</v>
      </c>
      <c r="B74" s="19" t="str">
        <f>VLOOKUP(A74,'Customer Names'!$A$2:$E$2366,3,FALSE)</f>
        <v>Lacey</v>
      </c>
      <c r="C74" s="21">
        <f>VLOOKUP(A74,ME!$A$2:$J$2366,2,FALSE)</f>
        <v>48.8</v>
      </c>
      <c r="D74" s="21">
        <f>VLOOKUP(A74,ME!$A$2:$J$2336,3,FALSE)</f>
        <v>6.22</v>
      </c>
      <c r="E74" s="19" t="str">
        <f>VLOOKUP(A74,ME!$A$2:$J$2336,4,FALSE)</f>
        <v>Yes</v>
      </c>
      <c r="F74" s="19" t="str">
        <f>VLOOKUP(A74,ME!$A$2:$J$2336,5,FALSE)</f>
        <v>No</v>
      </c>
      <c r="G74" s="19" t="str">
        <f>VLOOKUP(A74,ME!$A$2:$J$2336,6,FALSE)</f>
        <v>No</v>
      </c>
      <c r="H74" s="19">
        <f>VLOOKUP(A74,ME!$A$2:$J$2336,7,FALSE)</f>
        <v>2</v>
      </c>
      <c r="I74" s="19" t="str">
        <f>VLOOKUP(A74,ME!$A$2:$J$2336,8,FALSE)</f>
        <v>Yes</v>
      </c>
      <c r="J74" s="19" t="str">
        <f>VLOOKUP(A74,ME!$A$2:$J$2336,9,FALSE)</f>
        <v>Obesity</v>
      </c>
      <c r="K74" s="19" t="str">
        <f>VLOOKUP(A74,ME!$A$2:$J$2336,10,FALSE)</f>
        <v>Prediabetes</v>
      </c>
      <c r="L74" s="22">
        <f>VLOOKUP(A74,HD!$A$2:$S$2344,16,FALSE)</f>
        <v>24371</v>
      </c>
      <c r="M74" s="21">
        <f>VLOOKUP(A74,HD!$A$2:$S$2344,17,FALSE)</f>
        <v>41886.54</v>
      </c>
      <c r="N74" s="19" t="str">
        <f>VLOOKUP(A74,HD!$A$2:$S$2344,12,FALSE)</f>
        <v>tier - 1</v>
      </c>
      <c r="O74" s="19" t="str">
        <f>VLOOKUP(A74,HD!$A$2:$S$2344,13,FALSE)</f>
        <v>tier - 3</v>
      </c>
      <c r="P74" s="19" t="str">
        <f>VLOOKUP(A74,HD!$A$2:$S$2344,14,FALSE)</f>
        <v>R1011</v>
      </c>
      <c r="Q74" s="19" t="str">
        <f>VLOOKUP(A74,HD!$A$2:$S$2344,19,FALSE)</f>
        <v>56</v>
      </c>
      <c r="R74" s="21">
        <v>41886.54</v>
      </c>
    </row>
    <row r="75" spans="1:18" ht="15.6" hidden="1" x14ac:dyDescent="0.3">
      <c r="A75" s="20" t="s">
        <v>2293</v>
      </c>
      <c r="B75" s="19" t="str">
        <f>VLOOKUP(A75,'Customer Names'!$A$2:$E$2366,3,FALSE)</f>
        <v>Stiger</v>
      </c>
      <c r="C75" s="21">
        <f>VLOOKUP(A75,ME!$A$2:$J$2366,2,FALSE)</f>
        <v>45.5</v>
      </c>
      <c r="D75" s="21">
        <f>VLOOKUP(A75,ME!$A$2:$J$2336,3,FALSE)</f>
        <v>7.96</v>
      </c>
      <c r="E75" s="19" t="str">
        <f>VLOOKUP(A75,ME!$A$2:$J$2336,4,FALSE)</f>
        <v>No</v>
      </c>
      <c r="F75" s="19" t="str">
        <f>VLOOKUP(A75,ME!$A$2:$J$2336,5,FALSE)</f>
        <v>No</v>
      </c>
      <c r="G75" s="19" t="str">
        <f>VLOOKUP(A75,ME!$A$2:$J$2336,6,FALSE)</f>
        <v>No</v>
      </c>
      <c r="H75" s="19">
        <f>VLOOKUP(A75,ME!$A$2:$J$2336,7,FALSE)</f>
        <v>0</v>
      </c>
      <c r="I75" s="19" t="str">
        <f>VLOOKUP(A75,ME!$A$2:$J$2336,8,FALSE)</f>
        <v>Yes</v>
      </c>
      <c r="J75" s="19" t="str">
        <f>VLOOKUP(A75,ME!$A$2:$J$2336,9,FALSE)</f>
        <v>Obesity</v>
      </c>
      <c r="K75" s="19" t="str">
        <f>VLOOKUP(A75,ME!$A$2:$J$2336,10,FALSE)</f>
        <v>Diabetes</v>
      </c>
      <c r="L75" s="22">
        <f>VLOOKUP(A75,HD!$A$2:$S$2344,16,FALSE)</f>
        <v>22911</v>
      </c>
      <c r="M75" s="21">
        <f>VLOOKUP(A75,HD!$A$2:$S$2344,17,FALSE)</f>
        <v>41794.629999999997</v>
      </c>
      <c r="N75" s="19" t="str">
        <f>VLOOKUP(A75,HD!$A$2:$S$2344,12,FALSE)</f>
        <v>tier - 1</v>
      </c>
      <c r="O75" s="19" t="str">
        <f>VLOOKUP(A75,HD!$A$2:$S$2344,13,FALSE)</f>
        <v>tier - 3</v>
      </c>
      <c r="P75" s="19" t="str">
        <f>VLOOKUP(A75,HD!$A$2:$S$2344,14,FALSE)</f>
        <v>R1011</v>
      </c>
      <c r="Q75" s="19" t="str">
        <f>VLOOKUP(A75,HD!$A$2:$S$2344,19,FALSE)</f>
        <v>60</v>
      </c>
      <c r="R75" s="21">
        <v>41794.629999999997</v>
      </c>
    </row>
    <row r="76" spans="1:18" ht="15.6" hidden="1" x14ac:dyDescent="0.3">
      <c r="A76" s="20" t="s">
        <v>2292</v>
      </c>
      <c r="B76" s="19" t="str">
        <f>VLOOKUP(A76,'Customer Names'!$A$2:$E$2366,3,FALSE)</f>
        <v>Caldwell</v>
      </c>
      <c r="C76" s="21">
        <f>VLOOKUP(A76,ME!$A$2:$J$2366,2,FALSE)</f>
        <v>53.61</v>
      </c>
      <c r="D76" s="21">
        <f>VLOOKUP(A76,ME!$A$2:$J$2336,3,FALSE)</f>
        <v>10.92</v>
      </c>
      <c r="E76" s="19" t="str">
        <f>VLOOKUP(A76,ME!$A$2:$J$2336,4,FALSE)</f>
        <v>Yes</v>
      </c>
      <c r="F76" s="19" t="str">
        <f>VLOOKUP(A76,ME!$A$2:$J$2336,5,FALSE)</f>
        <v>No</v>
      </c>
      <c r="G76" s="19" t="str">
        <f>VLOOKUP(A76,ME!$A$2:$J$2336,6,FALSE)</f>
        <v>No</v>
      </c>
      <c r="H76" s="19">
        <f>VLOOKUP(A76,ME!$A$2:$J$2336,7,FALSE)</f>
        <v>1</v>
      </c>
      <c r="I76" s="19" t="str">
        <f>VLOOKUP(A76,ME!$A$2:$J$2336,8,FALSE)</f>
        <v>Yes</v>
      </c>
      <c r="J76" s="19" t="str">
        <f>VLOOKUP(A76,ME!$A$2:$J$2336,9,FALSE)</f>
        <v>Obesity</v>
      </c>
      <c r="K76" s="19" t="str">
        <f>VLOOKUP(A76,ME!$A$2:$J$2336,10,FALSE)</f>
        <v>Diabetes</v>
      </c>
      <c r="L76" s="22">
        <f>VLOOKUP(A76,HD!$A$2:$S$2344,16,FALSE)</f>
        <v>27666</v>
      </c>
      <c r="M76" s="21">
        <f>VLOOKUP(A76,HD!$A$2:$S$2344,17,FALSE)</f>
        <v>41681.86</v>
      </c>
      <c r="N76" s="19" t="str">
        <f>VLOOKUP(A76,HD!$A$2:$S$2344,12,FALSE)</f>
        <v>tier - 1</v>
      </c>
      <c r="O76" s="19" t="str">
        <f>VLOOKUP(A76,HD!$A$2:$S$2344,13,FALSE)</f>
        <v>tier - 1</v>
      </c>
      <c r="P76" s="19" t="str">
        <f>VLOOKUP(A76,HD!$A$2:$S$2344,14,FALSE)</f>
        <v>R1011</v>
      </c>
      <c r="Q76" s="19" t="str">
        <f>VLOOKUP(A76,HD!$A$2:$S$2344,19,FALSE)</f>
        <v>47</v>
      </c>
      <c r="R76" s="21">
        <v>41681.86</v>
      </c>
    </row>
    <row r="77" spans="1:18" ht="15.6" hidden="1" x14ac:dyDescent="0.3">
      <c r="A77" s="20" t="s">
        <v>2291</v>
      </c>
      <c r="B77" s="19" t="str">
        <f>VLOOKUP(A77,'Customer Names'!$A$2:$E$2366,3,FALSE)</f>
        <v>Marmillod</v>
      </c>
      <c r="C77" s="21">
        <f>VLOOKUP(A77,ME!$A$2:$J$2366,2,FALSE)</f>
        <v>36.19</v>
      </c>
      <c r="D77" s="21">
        <f>VLOOKUP(A77,ME!$A$2:$J$2336,3,FALSE)</f>
        <v>11.51</v>
      </c>
      <c r="E77" s="19" t="str">
        <f>VLOOKUP(A77,ME!$A$2:$J$2336,4,FALSE)</f>
        <v>Yes</v>
      </c>
      <c r="F77" s="19" t="str">
        <f>VLOOKUP(A77,ME!$A$2:$J$2336,5,FALSE)</f>
        <v>No</v>
      </c>
      <c r="G77" s="19" t="str">
        <f>VLOOKUP(A77,ME!$A$2:$J$2336,6,FALSE)</f>
        <v>No</v>
      </c>
      <c r="H77" s="19">
        <f>VLOOKUP(A77,ME!$A$2:$J$2336,7,FALSE)</f>
        <v>1</v>
      </c>
      <c r="I77" s="19" t="str">
        <f>VLOOKUP(A77,ME!$A$2:$J$2336,8,FALSE)</f>
        <v>Yes</v>
      </c>
      <c r="J77" s="19" t="str">
        <f>VLOOKUP(A77,ME!$A$2:$J$2336,9,FALSE)</f>
        <v>Obesity</v>
      </c>
      <c r="K77" s="19" t="str">
        <f>VLOOKUP(A77,ME!$A$2:$J$2336,10,FALSE)</f>
        <v>Diabetes</v>
      </c>
      <c r="L77" s="22">
        <f>VLOOKUP(A77,HD!$A$2:$S$2344,16,FALSE)</f>
        <v>27712</v>
      </c>
      <c r="M77" s="21">
        <f>VLOOKUP(A77,HD!$A$2:$S$2344,17,FALSE)</f>
        <v>41676.080000000002</v>
      </c>
      <c r="N77" s="19" t="str">
        <f>VLOOKUP(A77,HD!$A$2:$S$2344,12,FALSE)</f>
        <v>tier - 1</v>
      </c>
      <c r="O77" s="19" t="str">
        <f>VLOOKUP(A77,HD!$A$2:$S$2344,13,FALSE)</f>
        <v>tier - 2</v>
      </c>
      <c r="P77" s="19" t="str">
        <f>VLOOKUP(A77,HD!$A$2:$S$2344,14,FALSE)</f>
        <v>R1013</v>
      </c>
      <c r="Q77" s="19" t="str">
        <f>VLOOKUP(A77,HD!$A$2:$S$2344,19,FALSE)</f>
        <v>47</v>
      </c>
      <c r="R77" s="21">
        <v>41676.080000000002</v>
      </c>
    </row>
    <row r="78" spans="1:18" ht="15.6" hidden="1" x14ac:dyDescent="0.3">
      <c r="A78" s="20" t="s">
        <v>2290</v>
      </c>
      <c r="B78" s="19" t="str">
        <f>VLOOKUP(A78,'Customer Names'!$A$2:$E$2366,3,FALSE)</f>
        <v>Cloutier-Simons</v>
      </c>
      <c r="C78" s="21">
        <f>VLOOKUP(A78,ME!$A$2:$J$2366,2,FALSE)</f>
        <v>34.6</v>
      </c>
      <c r="D78" s="21">
        <f>VLOOKUP(A78,ME!$A$2:$J$2336,3,FALSE)</f>
        <v>5.99</v>
      </c>
      <c r="E78" s="19" t="str">
        <f>VLOOKUP(A78,ME!$A$2:$J$2336,4,FALSE)</f>
        <v>Yes</v>
      </c>
      <c r="F78" s="19" t="str">
        <f>VLOOKUP(A78,ME!$A$2:$J$2336,5,FALSE)</f>
        <v>No</v>
      </c>
      <c r="G78" s="19" t="str">
        <f>VLOOKUP(A78,ME!$A$2:$J$2336,6,FALSE)</f>
        <v>No</v>
      </c>
      <c r="H78" s="19">
        <f>VLOOKUP(A78,ME!$A$2:$J$2336,7,FALSE)</f>
        <v>0</v>
      </c>
      <c r="I78" s="19" t="str">
        <f>VLOOKUP(A78,ME!$A$2:$J$2336,8,FALSE)</f>
        <v>Yes</v>
      </c>
      <c r="J78" s="19" t="str">
        <f>VLOOKUP(A78,ME!$A$2:$J$2336,9,FALSE)</f>
        <v>Obesity</v>
      </c>
      <c r="K78" s="19" t="str">
        <f>VLOOKUP(A78,ME!$A$2:$J$2336,10,FALSE)</f>
        <v>Prediabetes</v>
      </c>
      <c r="L78" s="22">
        <f>VLOOKUP(A78,HD!$A$2:$S$2344,16,FALSE)</f>
        <v>28062</v>
      </c>
      <c r="M78" s="21">
        <f>VLOOKUP(A78,HD!$A$2:$S$2344,17,FALSE)</f>
        <v>41661.599999999999</v>
      </c>
      <c r="N78" s="19" t="str">
        <f>VLOOKUP(A78,HD!$A$2:$S$2344,12,FALSE)</f>
        <v>tier - 1</v>
      </c>
      <c r="O78" s="19" t="str">
        <f>VLOOKUP(A78,HD!$A$2:$S$2344,13,FALSE)</f>
        <v>tier - 3</v>
      </c>
      <c r="P78" s="19" t="str">
        <f>VLOOKUP(A78,HD!$A$2:$S$2344,14,FALSE)</f>
        <v>R1011</v>
      </c>
      <c r="Q78" s="19" t="str">
        <f>VLOOKUP(A78,HD!$A$2:$S$2344,19,FALSE)</f>
        <v>46</v>
      </c>
      <c r="R78" s="21">
        <v>41661.599999999999</v>
      </c>
    </row>
    <row r="79" spans="1:18" ht="15.6" hidden="1" x14ac:dyDescent="0.3">
      <c r="A79" s="20" t="s">
        <v>2289</v>
      </c>
      <c r="B79" s="19" t="str">
        <f>VLOOKUP(A79,'Customer Names'!$A$2:$E$2366,3,FALSE)</f>
        <v>Vegas</v>
      </c>
      <c r="C79" s="21">
        <f>VLOOKUP(A79,ME!$A$2:$J$2366,2,FALSE)</f>
        <v>54.12</v>
      </c>
      <c r="D79" s="21">
        <f>VLOOKUP(A79,ME!$A$2:$J$2336,3,FALSE)</f>
        <v>11.57</v>
      </c>
      <c r="E79" s="19" t="str">
        <f>VLOOKUP(A79,ME!$A$2:$J$2336,4,FALSE)</f>
        <v>No</v>
      </c>
      <c r="F79" s="19" t="str">
        <f>VLOOKUP(A79,ME!$A$2:$J$2336,5,FALSE)</f>
        <v>No</v>
      </c>
      <c r="G79" s="19" t="str">
        <f>VLOOKUP(A79,ME!$A$2:$J$2336,6,FALSE)</f>
        <v>No</v>
      </c>
      <c r="H79" s="19">
        <f>VLOOKUP(A79,ME!$A$2:$J$2336,7,FALSE)</f>
        <v>0</v>
      </c>
      <c r="I79" s="19" t="str">
        <f>VLOOKUP(A79,ME!$A$2:$J$2336,8,FALSE)</f>
        <v>Yes</v>
      </c>
      <c r="J79" s="19" t="str">
        <f>VLOOKUP(A79,ME!$A$2:$J$2336,9,FALSE)</f>
        <v>Obesity</v>
      </c>
      <c r="K79" s="19" t="str">
        <f>VLOOKUP(A79,ME!$A$2:$J$2336,10,FALSE)</f>
        <v>Diabetes</v>
      </c>
      <c r="L79" s="22">
        <f>VLOOKUP(A79,HD!$A$2:$S$2344,16,FALSE)</f>
        <v>27357</v>
      </c>
      <c r="M79" s="21">
        <f>VLOOKUP(A79,HD!$A$2:$S$2344,17,FALSE)</f>
        <v>41636.199999999997</v>
      </c>
      <c r="N79" s="19" t="str">
        <f>VLOOKUP(A79,HD!$A$2:$S$2344,12,FALSE)</f>
        <v>tier - 1</v>
      </c>
      <c r="O79" s="19" t="str">
        <f>VLOOKUP(A79,HD!$A$2:$S$2344,13,FALSE)</f>
        <v>tier - 1</v>
      </c>
      <c r="P79" s="19" t="str">
        <f>VLOOKUP(A79,HD!$A$2:$S$2344,14,FALSE)</f>
        <v>R1011</v>
      </c>
      <c r="Q79" s="19" t="str">
        <f>VLOOKUP(A79,HD!$A$2:$S$2344,19,FALSE)</f>
        <v>48</v>
      </c>
      <c r="R79" s="21">
        <v>41636.199999999997</v>
      </c>
    </row>
    <row r="80" spans="1:18" ht="15.6" hidden="1" x14ac:dyDescent="0.3">
      <c r="A80" s="20" t="s">
        <v>2288</v>
      </c>
      <c r="B80" s="19" t="str">
        <f>VLOOKUP(A80,'Customer Names'!$A$2:$E$2366,3,FALSE)</f>
        <v>Cochran</v>
      </c>
      <c r="C80" s="21">
        <f>VLOOKUP(A80,ME!$A$2:$J$2366,2,FALSE)</f>
        <v>48.82</v>
      </c>
      <c r="D80" s="21">
        <f>VLOOKUP(A80,ME!$A$2:$J$2336,3,FALSE)</f>
        <v>6.67</v>
      </c>
      <c r="E80" s="19" t="str">
        <f>VLOOKUP(A80,ME!$A$2:$J$2336,4,FALSE)</f>
        <v>Yes</v>
      </c>
      <c r="F80" s="19" t="str">
        <f>VLOOKUP(A80,ME!$A$2:$J$2336,5,FALSE)</f>
        <v>No</v>
      </c>
      <c r="G80" s="19" t="str">
        <f>VLOOKUP(A80,ME!$A$2:$J$2336,6,FALSE)</f>
        <v>No</v>
      </c>
      <c r="H80" s="19">
        <f>VLOOKUP(A80,ME!$A$2:$J$2336,7,FALSE)</f>
        <v>0</v>
      </c>
      <c r="I80" s="19" t="str">
        <f>VLOOKUP(A80,ME!$A$2:$J$2336,8,FALSE)</f>
        <v>Yes</v>
      </c>
      <c r="J80" s="19" t="str">
        <f>VLOOKUP(A80,ME!$A$2:$J$2336,9,FALSE)</f>
        <v>Obesity</v>
      </c>
      <c r="K80" s="19" t="str">
        <f>VLOOKUP(A80,ME!$A$2:$J$2336,10,FALSE)</f>
        <v>Diabetes</v>
      </c>
      <c r="L80" s="22">
        <f>VLOOKUP(A80,HD!$A$2:$S$2344,16,FALSE)</f>
        <v>24828</v>
      </c>
      <c r="M80" s="21">
        <f>VLOOKUP(A80,HD!$A$2:$S$2344,17,FALSE)</f>
        <v>41505.15</v>
      </c>
      <c r="N80" s="19" t="str">
        <f>VLOOKUP(A80,HD!$A$2:$S$2344,12,FALSE)</f>
        <v>tier - 1</v>
      </c>
      <c r="O80" s="19" t="str">
        <f>VLOOKUP(A80,HD!$A$2:$S$2344,13,FALSE)</f>
        <v>tier - 2</v>
      </c>
      <c r="P80" s="19" t="str">
        <f>VLOOKUP(A80,HD!$A$2:$S$2344,14,FALSE)</f>
        <v>R1011</v>
      </c>
      <c r="Q80" s="19" t="str">
        <f>VLOOKUP(A80,HD!$A$2:$S$2344,19,FALSE)</f>
        <v>55</v>
      </c>
      <c r="R80" s="21">
        <v>41505.15</v>
      </c>
    </row>
    <row r="81" spans="1:18" ht="15.6" hidden="1" x14ac:dyDescent="0.3">
      <c r="A81" s="20" t="s">
        <v>2287</v>
      </c>
      <c r="B81" s="19" t="str">
        <f>VLOOKUP(A81,'Customer Names'!$A$2:$E$2366,3,FALSE)</f>
        <v>Holtzapple</v>
      </c>
      <c r="C81" s="21">
        <f>VLOOKUP(A81,ME!$A$2:$J$2366,2,FALSE)</f>
        <v>51.01</v>
      </c>
      <c r="D81" s="21">
        <f>VLOOKUP(A81,ME!$A$2:$J$2336,3,FALSE)</f>
        <v>9.1999999999999993</v>
      </c>
      <c r="E81" s="19" t="str">
        <f>VLOOKUP(A81,ME!$A$2:$J$2336,4,FALSE)</f>
        <v>No</v>
      </c>
      <c r="F81" s="19" t="str">
        <f>VLOOKUP(A81,ME!$A$2:$J$2336,5,FALSE)</f>
        <v>No</v>
      </c>
      <c r="G81" s="19" t="str">
        <f>VLOOKUP(A81,ME!$A$2:$J$2336,6,FALSE)</f>
        <v>No</v>
      </c>
      <c r="H81" s="19">
        <f>VLOOKUP(A81,ME!$A$2:$J$2336,7,FALSE)</f>
        <v>0</v>
      </c>
      <c r="I81" s="19" t="str">
        <f>VLOOKUP(A81,ME!$A$2:$J$2336,8,FALSE)</f>
        <v>Yes</v>
      </c>
      <c r="J81" s="19" t="str">
        <f>VLOOKUP(A81,ME!$A$2:$J$2336,9,FALSE)</f>
        <v>Obesity</v>
      </c>
      <c r="K81" s="19" t="str">
        <f>VLOOKUP(A81,ME!$A$2:$J$2336,10,FALSE)</f>
        <v>Diabetes</v>
      </c>
      <c r="L81" s="22">
        <f>VLOOKUP(A81,HD!$A$2:$S$2344,16,FALSE)</f>
        <v>26222</v>
      </c>
      <c r="M81" s="21">
        <f>VLOOKUP(A81,HD!$A$2:$S$2344,17,FALSE)</f>
        <v>41351.879999999997</v>
      </c>
      <c r="N81" s="19" t="str">
        <f>VLOOKUP(A81,HD!$A$2:$S$2344,12,FALSE)</f>
        <v>tier - 1</v>
      </c>
      <c r="O81" s="19" t="str">
        <f>VLOOKUP(A81,HD!$A$2:$S$2344,13,FALSE)</f>
        <v>tier - 2</v>
      </c>
      <c r="P81" s="19" t="str">
        <f>VLOOKUP(A81,HD!$A$2:$S$2344,14,FALSE)</f>
        <v>R1011</v>
      </c>
      <c r="Q81" s="19" t="str">
        <f>VLOOKUP(A81,HD!$A$2:$S$2344,19,FALSE)</f>
        <v>51</v>
      </c>
      <c r="R81" s="21">
        <v>41351.879999999997</v>
      </c>
    </row>
    <row r="82" spans="1:18" ht="15.6" hidden="1" x14ac:dyDescent="0.3">
      <c r="A82" s="20" t="s">
        <v>2286</v>
      </c>
      <c r="B82" s="19" t="str">
        <f>VLOOKUP(A82,'Customer Names'!$A$2:$E$2366,3,FALSE)</f>
        <v>Meyer</v>
      </c>
      <c r="C82" s="21">
        <f>VLOOKUP(A82,ME!$A$2:$J$2366,2,FALSE)</f>
        <v>45.65</v>
      </c>
      <c r="D82" s="21">
        <f>VLOOKUP(A82,ME!$A$2:$J$2336,3,FALSE)</f>
        <v>5.1100000000000003</v>
      </c>
      <c r="E82" s="19" t="str">
        <f>VLOOKUP(A82,ME!$A$2:$J$2336,4,FALSE)</f>
        <v>Yes</v>
      </c>
      <c r="F82" s="19" t="str">
        <f>VLOOKUP(A82,ME!$A$2:$J$2336,5,FALSE)</f>
        <v>No</v>
      </c>
      <c r="G82" s="19" t="str">
        <f>VLOOKUP(A82,ME!$A$2:$J$2336,6,FALSE)</f>
        <v>No</v>
      </c>
      <c r="H82" s="19">
        <f>VLOOKUP(A82,ME!$A$2:$J$2336,7,FALSE)</f>
        <v>1</v>
      </c>
      <c r="I82" s="19" t="str">
        <f>VLOOKUP(A82,ME!$A$2:$J$2336,8,FALSE)</f>
        <v>Yes</v>
      </c>
      <c r="J82" s="19" t="str">
        <f>VLOOKUP(A82,ME!$A$2:$J$2336,9,FALSE)</f>
        <v>Obesity</v>
      </c>
      <c r="K82" s="19" t="str">
        <f>VLOOKUP(A82,ME!$A$2:$J$2336,10,FALSE)</f>
        <v>Normal</v>
      </c>
      <c r="L82" s="22">
        <f>VLOOKUP(A82,HD!$A$2:$S$2344,16,FALSE)</f>
        <v>23657</v>
      </c>
      <c r="M82" s="21">
        <f>VLOOKUP(A82,HD!$A$2:$S$2344,17,FALSE)</f>
        <v>41331.79</v>
      </c>
      <c r="N82" s="19" t="str">
        <f>VLOOKUP(A82,HD!$A$2:$S$2344,12,FALSE)</f>
        <v>tier - 1</v>
      </c>
      <c r="O82" s="19" t="str">
        <f>VLOOKUP(A82,HD!$A$2:$S$2344,13,FALSE)</f>
        <v>tier - 2</v>
      </c>
      <c r="P82" s="19" t="str">
        <f>VLOOKUP(A82,HD!$A$2:$S$2344,14,FALSE)</f>
        <v>R1011</v>
      </c>
      <c r="Q82" s="19" t="str">
        <f>VLOOKUP(A82,HD!$A$2:$S$2344,19,FALSE)</f>
        <v>58</v>
      </c>
      <c r="R82" s="21">
        <v>41331.79</v>
      </c>
    </row>
    <row r="83" spans="1:18" ht="15.6" hidden="1" x14ac:dyDescent="0.3">
      <c r="A83" s="20" t="s">
        <v>2285</v>
      </c>
      <c r="B83" s="19" t="str">
        <f>VLOOKUP(A83,'Customer Names'!$A$2:$E$2366,3,FALSE)</f>
        <v>Brickley</v>
      </c>
      <c r="C83" s="21">
        <f>VLOOKUP(A83,ME!$A$2:$J$2366,2,FALSE)</f>
        <v>52.9</v>
      </c>
      <c r="D83" s="21">
        <f>VLOOKUP(A83,ME!$A$2:$J$2336,3,FALSE)</f>
        <v>5.34</v>
      </c>
      <c r="E83" s="19" t="str">
        <f>VLOOKUP(A83,ME!$A$2:$J$2336,4,FALSE)</f>
        <v>No</v>
      </c>
      <c r="F83" s="19" t="str">
        <f>VLOOKUP(A83,ME!$A$2:$J$2336,5,FALSE)</f>
        <v>No</v>
      </c>
      <c r="G83" s="19" t="str">
        <f>VLOOKUP(A83,ME!$A$2:$J$2336,6,FALSE)</f>
        <v>No</v>
      </c>
      <c r="H83" s="19">
        <f>VLOOKUP(A83,ME!$A$2:$J$2336,7,FALSE)</f>
        <v>0</v>
      </c>
      <c r="I83" s="19" t="str">
        <f>VLOOKUP(A83,ME!$A$2:$J$2336,8,FALSE)</f>
        <v>Yes</v>
      </c>
      <c r="J83" s="19" t="str">
        <f>VLOOKUP(A83,ME!$A$2:$J$2336,9,FALSE)</f>
        <v>Obesity</v>
      </c>
      <c r="K83" s="19" t="str">
        <f>VLOOKUP(A83,ME!$A$2:$J$2336,10,FALSE)</f>
        <v>Normal</v>
      </c>
      <c r="L83" s="22">
        <f>VLOOKUP(A83,HD!$A$2:$S$2344,16,FALSE)</f>
        <v>28364</v>
      </c>
      <c r="M83" s="21">
        <f>VLOOKUP(A83,HD!$A$2:$S$2344,17,FALSE)</f>
        <v>41271.5</v>
      </c>
      <c r="N83" s="19" t="str">
        <f>VLOOKUP(A83,HD!$A$2:$S$2344,12,FALSE)</f>
        <v>tier - 1</v>
      </c>
      <c r="O83" s="19" t="str">
        <f>VLOOKUP(A83,HD!$A$2:$S$2344,13,FALSE)</f>
        <v>tier - 2</v>
      </c>
      <c r="P83" s="19" t="str">
        <f>VLOOKUP(A83,HD!$A$2:$S$2344,14,FALSE)</f>
        <v>R1011</v>
      </c>
      <c r="Q83" s="19" t="str">
        <f>VLOOKUP(A83,HD!$A$2:$S$2344,19,FALSE)</f>
        <v>45</v>
      </c>
      <c r="R83" s="21">
        <v>41271.5</v>
      </c>
    </row>
    <row r="84" spans="1:18" ht="15.6" hidden="1" x14ac:dyDescent="0.3">
      <c r="A84" s="20" t="s">
        <v>2284</v>
      </c>
      <c r="B84" s="19" t="str">
        <f>VLOOKUP(A84,'Customer Names'!$A$2:$E$2366,3,FALSE)</f>
        <v>Magee</v>
      </c>
      <c r="C84" s="21">
        <f>VLOOKUP(A84,ME!$A$2:$J$2366,2,FALSE)</f>
        <v>45.41</v>
      </c>
      <c r="D84" s="21">
        <f>VLOOKUP(A84,ME!$A$2:$J$2336,3,FALSE)</f>
        <v>4.03</v>
      </c>
      <c r="E84" s="19" t="str">
        <f>VLOOKUP(A84,ME!$A$2:$J$2336,4,FALSE)</f>
        <v>Yes</v>
      </c>
      <c r="F84" s="19" t="str">
        <f>VLOOKUP(A84,ME!$A$2:$J$2336,5,FALSE)</f>
        <v>No</v>
      </c>
      <c r="G84" s="19" t="str">
        <f>VLOOKUP(A84,ME!$A$2:$J$2336,6,FALSE)</f>
        <v>No</v>
      </c>
      <c r="H84" s="19">
        <f>VLOOKUP(A84,ME!$A$2:$J$2336,7,FALSE)</f>
        <v>1</v>
      </c>
      <c r="I84" s="19" t="str">
        <f>VLOOKUP(A84,ME!$A$2:$J$2336,8,FALSE)</f>
        <v>Yes</v>
      </c>
      <c r="J84" s="19" t="str">
        <f>VLOOKUP(A84,ME!$A$2:$J$2336,9,FALSE)</f>
        <v>Obesity</v>
      </c>
      <c r="K84" s="19" t="str">
        <f>VLOOKUP(A84,ME!$A$2:$J$2336,10,FALSE)</f>
        <v>Normal</v>
      </c>
      <c r="L84" s="22">
        <f>VLOOKUP(A84,HD!$A$2:$S$2344,16,FALSE)</f>
        <v>23534</v>
      </c>
      <c r="M84" s="21">
        <f>VLOOKUP(A84,HD!$A$2:$S$2344,17,FALSE)</f>
        <v>41250.39</v>
      </c>
      <c r="N84" s="19" t="str">
        <f>VLOOKUP(A84,HD!$A$2:$S$2344,12,FALSE)</f>
        <v>tier - 1</v>
      </c>
      <c r="O84" s="19" t="str">
        <f>VLOOKUP(A84,HD!$A$2:$S$2344,13,FALSE)</f>
        <v>tier - 3</v>
      </c>
      <c r="P84" s="19" t="str">
        <f>VLOOKUP(A84,HD!$A$2:$S$2344,14,FALSE)</f>
        <v>R1011</v>
      </c>
      <c r="Q84" s="19" t="str">
        <f>VLOOKUP(A84,HD!$A$2:$S$2344,19,FALSE)</f>
        <v>59</v>
      </c>
      <c r="R84" s="21">
        <v>41250.39</v>
      </c>
    </row>
    <row r="85" spans="1:18" ht="15.6" hidden="1" x14ac:dyDescent="0.3">
      <c r="A85" s="20" t="s">
        <v>2283</v>
      </c>
      <c r="B85" s="19" t="str">
        <f>VLOOKUP(A85,'Customer Names'!$A$2:$E$2366,3,FALSE)</f>
        <v>Thoma</v>
      </c>
      <c r="C85" s="21">
        <f>VLOOKUP(A85,ME!$A$2:$J$2366,2,FALSE)</f>
        <v>49.41</v>
      </c>
      <c r="D85" s="21">
        <f>VLOOKUP(A85,ME!$A$2:$J$2336,3,FALSE)</f>
        <v>4.2300000000000004</v>
      </c>
      <c r="E85" s="19" t="str">
        <f>VLOOKUP(A85,ME!$A$2:$J$2336,4,FALSE)</f>
        <v>Yes</v>
      </c>
      <c r="F85" s="19" t="str">
        <f>VLOOKUP(A85,ME!$A$2:$J$2336,5,FALSE)</f>
        <v>No</v>
      </c>
      <c r="G85" s="19" t="str">
        <f>VLOOKUP(A85,ME!$A$2:$J$2336,6,FALSE)</f>
        <v>Yes</v>
      </c>
      <c r="H85" s="19">
        <f>VLOOKUP(A85,ME!$A$2:$J$2336,7,FALSE)</f>
        <v>1</v>
      </c>
      <c r="I85" s="19" t="str">
        <f>VLOOKUP(A85,ME!$A$2:$J$2336,8,FALSE)</f>
        <v>Yes</v>
      </c>
      <c r="J85" s="19" t="str">
        <f>VLOOKUP(A85,ME!$A$2:$J$2336,9,FALSE)</f>
        <v>Obesity</v>
      </c>
      <c r="K85" s="19" t="str">
        <f>VLOOKUP(A85,ME!$A$2:$J$2336,10,FALSE)</f>
        <v>Normal</v>
      </c>
      <c r="L85" s="22">
        <f>VLOOKUP(A85,HD!$A$2:$S$2344,16,FALSE)</f>
        <v>25423</v>
      </c>
      <c r="M85" s="21">
        <f>VLOOKUP(A85,HD!$A$2:$S$2344,17,FALSE)</f>
        <v>41191.57</v>
      </c>
      <c r="N85" s="19" t="str">
        <f>VLOOKUP(A85,HD!$A$2:$S$2344,12,FALSE)</f>
        <v>tier - 1</v>
      </c>
      <c r="O85" s="19" t="str">
        <f>VLOOKUP(A85,HD!$A$2:$S$2344,13,FALSE)</f>
        <v>tier - 2</v>
      </c>
      <c r="P85" s="19" t="str">
        <f>VLOOKUP(A85,HD!$A$2:$S$2344,14,FALSE)</f>
        <v>R1011</v>
      </c>
      <c r="Q85" s="19" t="str">
        <f>VLOOKUP(A85,HD!$A$2:$S$2344,19,FALSE)</f>
        <v>53</v>
      </c>
      <c r="R85" s="21">
        <v>41191.57</v>
      </c>
    </row>
    <row r="86" spans="1:18" ht="15.6" hidden="1" x14ac:dyDescent="0.3">
      <c r="A86" s="20" t="s">
        <v>2282</v>
      </c>
      <c r="B86" s="19" t="str">
        <f>VLOOKUP(A86,'Customer Names'!$A$2:$E$2366,3,FALSE)</f>
        <v>Heagy</v>
      </c>
      <c r="C86" s="21">
        <f>VLOOKUP(A86,ME!$A$2:$J$2366,2,FALSE)</f>
        <v>31.824999999999999</v>
      </c>
      <c r="D86" s="21">
        <f>VLOOKUP(A86,ME!$A$2:$J$2336,3,FALSE)</f>
        <v>4.0599999999999996</v>
      </c>
      <c r="E86" s="19" t="str">
        <f>VLOOKUP(A86,ME!$A$2:$J$2336,4,FALSE)</f>
        <v>No</v>
      </c>
      <c r="F86" s="19" t="str">
        <f>VLOOKUP(A86,ME!$A$2:$J$2336,5,FALSE)</f>
        <v>No</v>
      </c>
      <c r="G86" s="19" t="str">
        <f>VLOOKUP(A86,ME!$A$2:$J$2336,6,FALSE)</f>
        <v>No</v>
      </c>
      <c r="H86" s="19">
        <f>VLOOKUP(A86,ME!$A$2:$J$2336,7,FALSE)</f>
        <v>2</v>
      </c>
      <c r="I86" s="19" t="str">
        <f>VLOOKUP(A86,ME!$A$2:$J$2336,8,FALSE)</f>
        <v>Yes</v>
      </c>
      <c r="J86" s="19" t="str">
        <f>VLOOKUP(A86,ME!$A$2:$J$2336,9,FALSE)</f>
        <v>Obesity</v>
      </c>
      <c r="K86" s="19" t="str">
        <f>VLOOKUP(A86,ME!$A$2:$J$2336,10,FALSE)</f>
        <v>Normal</v>
      </c>
      <c r="L86" s="22">
        <f>VLOOKUP(A86,HD!$A$2:$S$2344,16,FALSE)</f>
        <v>26548</v>
      </c>
      <c r="M86" s="21">
        <f>VLOOKUP(A86,HD!$A$2:$S$2344,17,FALSE)</f>
        <v>41097.160000000003</v>
      </c>
      <c r="N86" s="19" t="str">
        <f>VLOOKUP(A86,HD!$A$2:$S$2344,12,FALSE)</f>
        <v>tier - 1</v>
      </c>
      <c r="O86" s="19" t="str">
        <f>VLOOKUP(A86,HD!$A$2:$S$2344,13,FALSE)</f>
        <v>tier - 3</v>
      </c>
      <c r="P86" s="19" t="str">
        <f>VLOOKUP(A86,HD!$A$2:$S$2344,14,FALSE)</f>
        <v>R1016</v>
      </c>
      <c r="Q86" s="19" t="str">
        <f>VLOOKUP(A86,HD!$A$2:$S$2344,19,FALSE)</f>
        <v>50</v>
      </c>
      <c r="R86" s="21">
        <v>41097.160000000003</v>
      </c>
    </row>
    <row r="87" spans="1:18" ht="15.6" hidden="1" x14ac:dyDescent="0.3">
      <c r="A87" s="20" t="s">
        <v>2281</v>
      </c>
      <c r="B87" s="19" t="str">
        <f>VLOOKUP(A87,'Customer Names'!$A$2:$E$2366,3,FALSE)</f>
        <v>Regnier</v>
      </c>
      <c r="C87" s="21">
        <f>VLOOKUP(A87,ME!$A$2:$J$2366,2,FALSE)</f>
        <v>51.28</v>
      </c>
      <c r="D87" s="21">
        <f>VLOOKUP(A87,ME!$A$2:$J$2336,3,FALSE)</f>
        <v>4.68</v>
      </c>
      <c r="E87" s="19" t="str">
        <f>VLOOKUP(A87,ME!$A$2:$J$2336,4,FALSE)</f>
        <v>No</v>
      </c>
      <c r="F87" s="19" t="str">
        <f>VLOOKUP(A87,ME!$A$2:$J$2336,5,FALSE)</f>
        <v>No</v>
      </c>
      <c r="G87" s="19" t="str">
        <f>VLOOKUP(A87,ME!$A$2:$J$2336,6,FALSE)</f>
        <v>No</v>
      </c>
      <c r="H87" s="19">
        <f>VLOOKUP(A87,ME!$A$2:$J$2336,7,FALSE)</f>
        <v>2</v>
      </c>
      <c r="I87" s="19" t="str">
        <f>VLOOKUP(A87,ME!$A$2:$J$2336,8,FALSE)</f>
        <v>Yes</v>
      </c>
      <c r="J87" s="19" t="str">
        <f>VLOOKUP(A87,ME!$A$2:$J$2336,9,FALSE)</f>
        <v>Obesity</v>
      </c>
      <c r="K87" s="19" t="str">
        <f>VLOOKUP(A87,ME!$A$2:$J$2336,10,FALSE)</f>
        <v>Normal</v>
      </c>
      <c r="L87" s="22">
        <f>VLOOKUP(A87,HD!$A$2:$S$2344,16,FALSE)</f>
        <v>26523</v>
      </c>
      <c r="M87" s="21">
        <f>VLOOKUP(A87,HD!$A$2:$S$2344,17,FALSE)</f>
        <v>41055.29</v>
      </c>
      <c r="N87" s="19" t="str">
        <f>VLOOKUP(A87,HD!$A$2:$S$2344,12,FALSE)</f>
        <v>tier - 1</v>
      </c>
      <c r="O87" s="19" t="str">
        <f>VLOOKUP(A87,HD!$A$2:$S$2344,13,FALSE)</f>
        <v>tier - 2</v>
      </c>
      <c r="P87" s="19" t="str">
        <f>VLOOKUP(A87,HD!$A$2:$S$2344,14,FALSE)</f>
        <v>R1011</v>
      </c>
      <c r="Q87" s="19" t="str">
        <f>VLOOKUP(A87,HD!$A$2:$S$2344,19,FALSE)</f>
        <v>50</v>
      </c>
      <c r="R87" s="21">
        <v>41055.29</v>
      </c>
    </row>
    <row r="88" spans="1:18" ht="15.6" hidden="1" x14ac:dyDescent="0.3">
      <c r="A88" s="20" t="s">
        <v>2280</v>
      </c>
      <c r="B88" s="19" t="str">
        <f>VLOOKUP(A88,'Customer Names'!$A$2:$E$2366,3,FALSE)</f>
        <v>Parendo</v>
      </c>
      <c r="C88" s="21">
        <f>VLOOKUP(A88,ME!$A$2:$J$2366,2,FALSE)</f>
        <v>34.96</v>
      </c>
      <c r="D88" s="21">
        <f>VLOOKUP(A88,ME!$A$2:$J$2336,3,FALSE)</f>
        <v>4.34</v>
      </c>
      <c r="E88" s="19" t="str">
        <f>VLOOKUP(A88,ME!$A$2:$J$2336,4,FALSE)</f>
        <v>No</v>
      </c>
      <c r="F88" s="19" t="str">
        <f>VLOOKUP(A88,ME!$A$2:$J$2336,5,FALSE)</f>
        <v>No</v>
      </c>
      <c r="G88" s="19" t="str">
        <f>VLOOKUP(A88,ME!$A$2:$J$2336,6,FALSE)</f>
        <v>Yes</v>
      </c>
      <c r="H88" s="19">
        <f>VLOOKUP(A88,ME!$A$2:$J$2336,7,FALSE)</f>
        <v>1</v>
      </c>
      <c r="I88" s="19" t="str">
        <f>VLOOKUP(A88,ME!$A$2:$J$2336,8,FALSE)</f>
        <v>Yes</v>
      </c>
      <c r="J88" s="19" t="str">
        <f>VLOOKUP(A88,ME!$A$2:$J$2336,9,FALSE)</f>
        <v>Obesity</v>
      </c>
      <c r="K88" s="19" t="str">
        <f>VLOOKUP(A88,ME!$A$2:$J$2336,10,FALSE)</f>
        <v>Normal</v>
      </c>
      <c r="L88" s="22">
        <f>VLOOKUP(A88,HD!$A$2:$S$2344,16,FALSE)</f>
        <v>29139</v>
      </c>
      <c r="M88" s="21">
        <f>VLOOKUP(A88,HD!$A$2:$S$2344,17,FALSE)</f>
        <v>41034.22</v>
      </c>
      <c r="N88" s="19" t="str">
        <f>VLOOKUP(A88,HD!$A$2:$S$2344,12,FALSE)</f>
        <v>tier - 1</v>
      </c>
      <c r="O88" s="19" t="str">
        <f>VLOOKUP(A88,HD!$A$2:$S$2344,13,FALSE)</f>
        <v>tier - 3</v>
      </c>
      <c r="P88" s="19" t="str">
        <f>VLOOKUP(A88,HD!$A$2:$S$2344,14,FALSE)</f>
        <v>R1017</v>
      </c>
      <c r="Q88" s="19" t="str">
        <f>VLOOKUP(A88,HD!$A$2:$S$2344,19,FALSE)</f>
        <v>43</v>
      </c>
      <c r="R88" s="21">
        <v>41034.22</v>
      </c>
    </row>
    <row r="89" spans="1:18" ht="15.6" hidden="1" x14ac:dyDescent="0.3">
      <c r="A89" s="20" t="s">
        <v>2279</v>
      </c>
      <c r="B89" s="19" t="str">
        <f>VLOOKUP(A89,'Customer Names'!$A$2:$E$2366,3,FALSE)</f>
        <v>Schell</v>
      </c>
      <c r="C89" s="21">
        <f>VLOOKUP(A89,ME!$A$2:$J$2366,2,FALSE)</f>
        <v>33.11</v>
      </c>
      <c r="D89" s="21">
        <f>VLOOKUP(A89,ME!$A$2:$J$2336,3,FALSE)</f>
        <v>10.51</v>
      </c>
      <c r="E89" s="19" t="str">
        <f>VLOOKUP(A89,ME!$A$2:$J$2336,4,FALSE)</f>
        <v>No</v>
      </c>
      <c r="F89" s="19" t="str">
        <f>VLOOKUP(A89,ME!$A$2:$J$2336,5,FALSE)</f>
        <v>No</v>
      </c>
      <c r="G89" s="19" t="str">
        <f>VLOOKUP(A89,ME!$A$2:$J$2336,6,FALSE)</f>
        <v>No</v>
      </c>
      <c r="H89" s="19">
        <f>VLOOKUP(A89,ME!$A$2:$J$2336,7,FALSE)</f>
        <v>0</v>
      </c>
      <c r="I89" s="19" t="str">
        <f>VLOOKUP(A89,ME!$A$2:$J$2336,8,FALSE)</f>
        <v>Yes</v>
      </c>
      <c r="J89" s="19" t="str">
        <f>VLOOKUP(A89,ME!$A$2:$J$2336,9,FALSE)</f>
        <v>Obesity</v>
      </c>
      <c r="K89" s="19" t="str">
        <f>VLOOKUP(A89,ME!$A$2:$J$2336,10,FALSE)</f>
        <v>Diabetes</v>
      </c>
      <c r="L89" s="22">
        <f>VLOOKUP(A89,HD!$A$2:$S$2344,16,FALSE)</f>
        <v>27185</v>
      </c>
      <c r="M89" s="21">
        <f>VLOOKUP(A89,HD!$A$2:$S$2344,17,FALSE)</f>
        <v>40974.160000000003</v>
      </c>
      <c r="N89" s="19" t="str">
        <f>VLOOKUP(A89,HD!$A$2:$S$2344,12,FALSE)</f>
        <v>tier - 1</v>
      </c>
      <c r="O89" s="19" t="str">
        <f>VLOOKUP(A89,HD!$A$2:$S$2344,13,FALSE)</f>
        <v>tier - 2</v>
      </c>
      <c r="P89" s="19" t="str">
        <f>VLOOKUP(A89,HD!$A$2:$S$2344,14,FALSE)</f>
        <v>R1013</v>
      </c>
      <c r="Q89" s="19" t="str">
        <f>VLOOKUP(A89,HD!$A$2:$S$2344,19,FALSE)</f>
        <v>49</v>
      </c>
      <c r="R89" s="21">
        <v>40974.160000000003</v>
      </c>
    </row>
    <row r="90" spans="1:18" ht="15.6" hidden="1" x14ac:dyDescent="0.3">
      <c r="A90" s="20" t="s">
        <v>2278</v>
      </c>
      <c r="B90" s="19" t="str">
        <f>VLOOKUP(A90,'Customer Names'!$A$2:$E$2366,3,FALSE)</f>
        <v>Driscoll</v>
      </c>
      <c r="C90" s="21">
        <f>VLOOKUP(A90,ME!$A$2:$J$2366,2,FALSE)</f>
        <v>54.74</v>
      </c>
      <c r="D90" s="21">
        <f>VLOOKUP(A90,ME!$A$2:$J$2336,3,FALSE)</f>
        <v>5.84</v>
      </c>
      <c r="E90" s="19" t="str">
        <f>VLOOKUP(A90,ME!$A$2:$J$2336,4,FALSE)</f>
        <v>Yes</v>
      </c>
      <c r="F90" s="19" t="str">
        <f>VLOOKUP(A90,ME!$A$2:$J$2336,5,FALSE)</f>
        <v>No</v>
      </c>
      <c r="G90" s="19" t="str">
        <f>VLOOKUP(A90,ME!$A$2:$J$2336,6,FALSE)</f>
        <v>Yes</v>
      </c>
      <c r="H90" s="19">
        <f>VLOOKUP(A90,ME!$A$2:$J$2336,7,FALSE)</f>
        <v>1</v>
      </c>
      <c r="I90" s="19" t="str">
        <f>VLOOKUP(A90,ME!$A$2:$J$2336,8,FALSE)</f>
        <v>Yes</v>
      </c>
      <c r="J90" s="19" t="str">
        <f>VLOOKUP(A90,ME!$A$2:$J$2336,9,FALSE)</f>
        <v>Obesity</v>
      </c>
      <c r="K90" s="19" t="str">
        <f>VLOOKUP(A90,ME!$A$2:$J$2336,10,FALSE)</f>
        <v>Prediabetes</v>
      </c>
      <c r="L90" s="22">
        <f>VLOOKUP(A90,HD!$A$2:$S$2344,16,FALSE)</f>
        <v>30567</v>
      </c>
      <c r="M90" s="21">
        <f>VLOOKUP(A90,HD!$A$2:$S$2344,17,FALSE)</f>
        <v>40961.29</v>
      </c>
      <c r="N90" s="19" t="str">
        <f>VLOOKUP(A90,HD!$A$2:$S$2344,12,FALSE)</f>
        <v>tier - 1</v>
      </c>
      <c r="O90" s="19" t="str">
        <f>VLOOKUP(A90,HD!$A$2:$S$2344,13,FALSE)</f>
        <v>tier - 2</v>
      </c>
      <c r="P90" s="19" t="str">
        <f>VLOOKUP(A90,HD!$A$2:$S$2344,14,FALSE)</f>
        <v>R1011</v>
      </c>
      <c r="Q90" s="19" t="str">
        <f>VLOOKUP(A90,HD!$A$2:$S$2344,19,FALSE)</f>
        <v>39</v>
      </c>
      <c r="R90" s="21">
        <v>40961.29</v>
      </c>
    </row>
    <row r="91" spans="1:18" ht="15.6" hidden="1" x14ac:dyDescent="0.3">
      <c r="A91" s="20" t="s">
        <v>2277</v>
      </c>
      <c r="B91" s="19" t="str">
        <f>VLOOKUP(A91,'Customer Names'!$A$2:$E$2366,3,FALSE)</f>
        <v>Mitchell</v>
      </c>
      <c r="C91" s="21">
        <f>VLOOKUP(A91,ME!$A$2:$J$2366,2,FALSE)</f>
        <v>32.56</v>
      </c>
      <c r="D91" s="21">
        <f>VLOOKUP(A91,ME!$A$2:$J$2336,3,FALSE)</f>
        <v>5.41</v>
      </c>
      <c r="E91" s="19" t="str">
        <f>VLOOKUP(A91,ME!$A$2:$J$2336,4,FALSE)</f>
        <v>No</v>
      </c>
      <c r="F91" s="19" t="str">
        <f>VLOOKUP(A91,ME!$A$2:$J$2336,5,FALSE)</f>
        <v>No</v>
      </c>
      <c r="G91" s="19" t="str">
        <f>VLOOKUP(A91,ME!$A$2:$J$2336,6,FALSE)</f>
        <v>Yes</v>
      </c>
      <c r="H91" s="19">
        <f>VLOOKUP(A91,ME!$A$2:$J$2336,7,FALSE)</f>
        <v>1</v>
      </c>
      <c r="I91" s="19" t="str">
        <f>VLOOKUP(A91,ME!$A$2:$J$2336,8,FALSE)</f>
        <v>Yes</v>
      </c>
      <c r="J91" s="19" t="str">
        <f>VLOOKUP(A91,ME!$A$2:$J$2336,9,FALSE)</f>
        <v>Obesity</v>
      </c>
      <c r="K91" s="19" t="str">
        <f>VLOOKUP(A91,ME!$A$2:$J$2336,10,FALSE)</f>
        <v>Normal</v>
      </c>
      <c r="L91" s="22">
        <f>VLOOKUP(A91,HD!$A$2:$S$2344,16,FALSE)</f>
        <v>29114</v>
      </c>
      <c r="M91" s="21">
        <f>VLOOKUP(A91,HD!$A$2:$S$2344,17,FALSE)</f>
        <v>40941.29</v>
      </c>
      <c r="N91" s="19" t="str">
        <f>VLOOKUP(A91,HD!$A$2:$S$2344,12,FALSE)</f>
        <v>tier - 1</v>
      </c>
      <c r="O91" s="19" t="str">
        <f>VLOOKUP(A91,HD!$A$2:$S$2344,13,FALSE)</f>
        <v>tier - 2</v>
      </c>
      <c r="P91" s="19" t="str">
        <f>VLOOKUP(A91,HD!$A$2:$S$2344,14,FALSE)</f>
        <v>R1013</v>
      </c>
      <c r="Q91" s="19" t="str">
        <f>VLOOKUP(A91,HD!$A$2:$S$2344,19,FALSE)</f>
        <v>43</v>
      </c>
      <c r="R91" s="21">
        <v>40941.29</v>
      </c>
    </row>
    <row r="92" spans="1:18" ht="15.6" hidden="1" x14ac:dyDescent="0.3">
      <c r="A92" s="20" t="s">
        <v>2276</v>
      </c>
      <c r="B92" s="19" t="str">
        <f>VLOOKUP(A92,'Customer Names'!$A$2:$E$2366,3,FALSE)</f>
        <v>Cutler</v>
      </c>
      <c r="C92" s="21">
        <f>VLOOKUP(A92,ME!$A$2:$J$2366,2,FALSE)</f>
        <v>39.049999999999997</v>
      </c>
      <c r="D92" s="21">
        <f>VLOOKUP(A92,ME!$A$2:$J$2336,3,FALSE)</f>
        <v>6.06</v>
      </c>
      <c r="E92" s="19" t="str">
        <f>VLOOKUP(A92,ME!$A$2:$J$2336,4,FALSE)</f>
        <v>No</v>
      </c>
      <c r="F92" s="19" t="str">
        <f>VLOOKUP(A92,ME!$A$2:$J$2336,5,FALSE)</f>
        <v>No</v>
      </c>
      <c r="G92" s="19" t="str">
        <f>VLOOKUP(A92,ME!$A$2:$J$2336,6,FALSE)</f>
        <v>No</v>
      </c>
      <c r="H92" s="19">
        <f>VLOOKUP(A92,ME!$A$2:$J$2336,7,FALSE)</f>
        <v>1</v>
      </c>
      <c r="I92" s="19" t="str">
        <f>VLOOKUP(A92,ME!$A$2:$J$2336,8,FALSE)</f>
        <v>Yes</v>
      </c>
      <c r="J92" s="19" t="str">
        <f>VLOOKUP(A92,ME!$A$2:$J$2336,9,FALSE)</f>
        <v>Obesity</v>
      </c>
      <c r="K92" s="19" t="str">
        <f>VLOOKUP(A92,ME!$A$2:$J$2336,10,FALSE)</f>
        <v>Prediabetes</v>
      </c>
      <c r="L92" s="22">
        <f>VLOOKUP(A92,HD!$A$2:$S$2344,16,FALSE)</f>
        <v>33820</v>
      </c>
      <c r="M92" s="21">
        <f>VLOOKUP(A92,HD!$A$2:$S$2344,17,FALSE)</f>
        <v>40932.43</v>
      </c>
      <c r="N92" s="19" t="str">
        <f>VLOOKUP(A92,HD!$A$2:$S$2344,12,FALSE)</f>
        <v>tier - 1</v>
      </c>
      <c r="O92" s="19" t="str">
        <f>VLOOKUP(A92,HD!$A$2:$S$2344,13,FALSE)</f>
        <v>tier - 2</v>
      </c>
      <c r="P92" s="19" t="str">
        <f>VLOOKUP(A92,HD!$A$2:$S$2344,14,FALSE)</f>
        <v>R1013</v>
      </c>
      <c r="Q92" s="19" t="str">
        <f>VLOOKUP(A92,HD!$A$2:$S$2344,19,FALSE)</f>
        <v>30</v>
      </c>
      <c r="R92" s="21">
        <v>40932.43</v>
      </c>
    </row>
    <row r="93" spans="1:18" ht="15.6" hidden="1" x14ac:dyDescent="0.3">
      <c r="A93" s="20" t="s">
        <v>2275</v>
      </c>
      <c r="B93" s="19" t="str">
        <f>VLOOKUP(A93,'Customer Names'!$A$2:$E$2366,3,FALSE)</f>
        <v>Derian</v>
      </c>
      <c r="C93" s="21">
        <f>VLOOKUP(A93,ME!$A$2:$J$2366,2,FALSE)</f>
        <v>42.75</v>
      </c>
      <c r="D93" s="21">
        <f>VLOOKUP(A93,ME!$A$2:$J$2336,3,FALSE)</f>
        <v>4.22</v>
      </c>
      <c r="E93" s="19" t="str">
        <f>VLOOKUP(A93,ME!$A$2:$J$2336,4,FALSE)</f>
        <v>No</v>
      </c>
      <c r="F93" s="19" t="str">
        <f>VLOOKUP(A93,ME!$A$2:$J$2336,5,FALSE)</f>
        <v>No</v>
      </c>
      <c r="G93" s="19" t="str">
        <f>VLOOKUP(A93,ME!$A$2:$J$2336,6,FALSE)</f>
        <v>No</v>
      </c>
      <c r="H93" s="19">
        <f>VLOOKUP(A93,ME!$A$2:$J$2336,7,FALSE)</f>
        <v>0</v>
      </c>
      <c r="I93" s="19" t="str">
        <f>VLOOKUP(A93,ME!$A$2:$J$2336,8,FALSE)</f>
        <v>Yes</v>
      </c>
      <c r="J93" s="19" t="str">
        <f>VLOOKUP(A93,ME!$A$2:$J$2336,9,FALSE)</f>
        <v>Obesity</v>
      </c>
      <c r="K93" s="19" t="str">
        <f>VLOOKUP(A93,ME!$A$2:$J$2336,10,FALSE)</f>
        <v>Normal</v>
      </c>
      <c r="L93" s="22">
        <f>VLOOKUP(A93,HD!$A$2:$S$2344,16,FALSE)</f>
        <v>36343</v>
      </c>
      <c r="M93" s="21">
        <f>VLOOKUP(A93,HD!$A$2:$S$2344,17,FALSE)</f>
        <v>40904.199999999997</v>
      </c>
      <c r="N93" s="19" t="str">
        <f>VLOOKUP(A93,HD!$A$2:$S$2344,12,FALSE)</f>
        <v>tier - 1</v>
      </c>
      <c r="O93" s="19" t="str">
        <f>VLOOKUP(A93,HD!$A$2:$S$2344,13,FALSE)</f>
        <v>tier - 1</v>
      </c>
      <c r="P93" s="19" t="str">
        <f>VLOOKUP(A93,HD!$A$2:$S$2344,14,FALSE)</f>
        <v>R1024</v>
      </c>
      <c r="Q93" s="19" t="str">
        <f>VLOOKUP(A93,HD!$A$2:$S$2344,19,FALSE)</f>
        <v>23</v>
      </c>
      <c r="R93" s="21">
        <v>40904.199999999997</v>
      </c>
    </row>
    <row r="94" spans="1:18" ht="15.6" hidden="1" x14ac:dyDescent="0.3">
      <c r="A94" s="20" t="s">
        <v>2274</v>
      </c>
      <c r="B94" s="19" t="str">
        <f>VLOOKUP(A94,'Customer Names'!$A$2:$E$2366,3,FALSE)</f>
        <v>Farina</v>
      </c>
      <c r="C94" s="21">
        <f>VLOOKUP(A94,ME!$A$2:$J$2366,2,FALSE)</f>
        <v>50.58</v>
      </c>
      <c r="D94" s="21">
        <f>VLOOKUP(A94,ME!$A$2:$J$2336,3,FALSE)</f>
        <v>5.12</v>
      </c>
      <c r="E94" s="19" t="str">
        <f>VLOOKUP(A94,ME!$A$2:$J$2336,4,FALSE)</f>
        <v>No</v>
      </c>
      <c r="F94" s="19" t="str">
        <f>VLOOKUP(A94,ME!$A$2:$J$2336,5,FALSE)</f>
        <v>No</v>
      </c>
      <c r="G94" s="19" t="str">
        <f>VLOOKUP(A94,ME!$A$2:$J$2336,6,FALSE)</f>
        <v>No</v>
      </c>
      <c r="H94" s="19">
        <f>VLOOKUP(A94,ME!$A$2:$J$2336,7,FALSE)</f>
        <v>2</v>
      </c>
      <c r="I94" s="19" t="str">
        <f>VLOOKUP(A94,ME!$A$2:$J$2336,8,FALSE)</f>
        <v>Yes</v>
      </c>
      <c r="J94" s="19" t="str">
        <f>VLOOKUP(A94,ME!$A$2:$J$2336,9,FALSE)</f>
        <v>Obesity</v>
      </c>
      <c r="K94" s="19" t="str">
        <f>VLOOKUP(A94,ME!$A$2:$J$2336,10,FALSE)</f>
        <v>Normal</v>
      </c>
      <c r="L94" s="22">
        <f>VLOOKUP(A94,HD!$A$2:$S$2344,16,FALSE)</f>
        <v>26460</v>
      </c>
      <c r="M94" s="21">
        <f>VLOOKUP(A94,HD!$A$2:$S$2344,17,FALSE)</f>
        <v>40817.85</v>
      </c>
      <c r="N94" s="19" t="str">
        <f>VLOOKUP(A94,HD!$A$2:$S$2344,12,FALSE)</f>
        <v>tier - 1</v>
      </c>
      <c r="O94" s="19" t="str">
        <f>VLOOKUP(A94,HD!$A$2:$S$2344,13,FALSE)</f>
        <v>tier - 3</v>
      </c>
      <c r="P94" s="19" t="str">
        <f>VLOOKUP(A94,HD!$A$2:$S$2344,14,FALSE)</f>
        <v>R1011</v>
      </c>
      <c r="Q94" s="19" t="str">
        <f>VLOOKUP(A94,HD!$A$2:$S$2344,19,FALSE)</f>
        <v>50</v>
      </c>
      <c r="R94" s="21">
        <v>40817.85</v>
      </c>
    </row>
    <row r="95" spans="1:18" ht="15.6" hidden="1" x14ac:dyDescent="0.3">
      <c r="A95" s="20" t="s">
        <v>2273</v>
      </c>
      <c r="B95" s="19" t="str">
        <f>VLOOKUP(A95,'Customer Names'!$A$2:$E$2366,3,FALSE)</f>
        <v>Saunders</v>
      </c>
      <c r="C95" s="21">
        <f>VLOOKUP(A95,ME!$A$2:$J$2366,2,FALSE)</f>
        <v>30.495000000000001</v>
      </c>
      <c r="D95" s="21">
        <f>VLOOKUP(A95,ME!$A$2:$J$2336,3,FALSE)</f>
        <v>4.57</v>
      </c>
      <c r="E95" s="19" t="str">
        <f>VLOOKUP(A95,ME!$A$2:$J$2336,4,FALSE)</f>
        <v>Yes</v>
      </c>
      <c r="F95" s="19" t="str">
        <f>VLOOKUP(A95,ME!$A$2:$J$2336,5,FALSE)</f>
        <v>No</v>
      </c>
      <c r="G95" s="19" t="str">
        <f>VLOOKUP(A95,ME!$A$2:$J$2336,6,FALSE)</f>
        <v>No</v>
      </c>
      <c r="H95" s="19">
        <f>VLOOKUP(A95,ME!$A$2:$J$2336,7,FALSE)</f>
        <v>0</v>
      </c>
      <c r="I95" s="19" t="str">
        <f>VLOOKUP(A95,ME!$A$2:$J$2336,8,FALSE)</f>
        <v>Yes</v>
      </c>
      <c r="J95" s="19" t="str">
        <f>VLOOKUP(A95,ME!$A$2:$J$2336,9,FALSE)</f>
        <v>Obesity</v>
      </c>
      <c r="K95" s="19" t="str">
        <f>VLOOKUP(A95,ME!$A$2:$J$2336,10,FALSE)</f>
        <v>Normal</v>
      </c>
      <c r="L95" s="22">
        <f>VLOOKUP(A95,HD!$A$2:$S$2344,16,FALSE)</f>
        <v>28120</v>
      </c>
      <c r="M95" s="21">
        <f>VLOOKUP(A95,HD!$A$2:$S$2344,17,FALSE)</f>
        <v>40720.550000000003</v>
      </c>
      <c r="N95" s="19" t="str">
        <f>VLOOKUP(A95,HD!$A$2:$S$2344,12,FALSE)</f>
        <v>tier - 1</v>
      </c>
      <c r="O95" s="19" t="str">
        <f>VLOOKUP(A95,HD!$A$2:$S$2344,13,FALSE)</f>
        <v>tier - 3</v>
      </c>
      <c r="P95" s="19" t="str">
        <f>VLOOKUP(A95,HD!$A$2:$S$2344,14,FALSE)</f>
        <v>R1012</v>
      </c>
      <c r="Q95" s="19" t="str">
        <f>VLOOKUP(A95,HD!$A$2:$S$2344,19,FALSE)</f>
        <v>46</v>
      </c>
      <c r="R95" s="21">
        <v>40720.550000000003</v>
      </c>
    </row>
    <row r="96" spans="1:18" ht="15.6" hidden="1" x14ac:dyDescent="0.3">
      <c r="A96" s="20" t="s">
        <v>2272</v>
      </c>
      <c r="B96" s="19" t="str">
        <f>VLOOKUP(A96,'Customer Names'!$A$2:$E$2366,3,FALSE)</f>
        <v>Kratz</v>
      </c>
      <c r="C96" s="21">
        <f>VLOOKUP(A96,ME!$A$2:$J$2366,2,FALSE)</f>
        <v>48.31</v>
      </c>
      <c r="D96" s="21">
        <f>VLOOKUP(A96,ME!$A$2:$J$2336,3,FALSE)</f>
        <v>9.58</v>
      </c>
      <c r="E96" s="19" t="str">
        <f>VLOOKUP(A96,ME!$A$2:$J$2336,4,FALSE)</f>
        <v>Yes</v>
      </c>
      <c r="F96" s="19" t="str">
        <f>VLOOKUP(A96,ME!$A$2:$J$2336,5,FALSE)</f>
        <v>No</v>
      </c>
      <c r="G96" s="19" t="str">
        <f>VLOOKUP(A96,ME!$A$2:$J$2336,6,FALSE)</f>
        <v>No</v>
      </c>
      <c r="H96" s="19">
        <f>VLOOKUP(A96,ME!$A$2:$J$2336,7,FALSE)</f>
        <v>2</v>
      </c>
      <c r="I96" s="19" t="str">
        <f>VLOOKUP(A96,ME!$A$2:$J$2336,8,FALSE)</f>
        <v>Yes</v>
      </c>
      <c r="J96" s="19" t="str">
        <f>VLOOKUP(A96,ME!$A$2:$J$2336,9,FALSE)</f>
        <v>Obesity</v>
      </c>
      <c r="K96" s="19" t="str">
        <f>VLOOKUP(A96,ME!$A$2:$J$2336,10,FALSE)</f>
        <v>Diabetes</v>
      </c>
      <c r="L96" s="22">
        <f>VLOOKUP(A96,HD!$A$2:$S$2344,16,FALSE)</f>
        <v>25836</v>
      </c>
      <c r="M96" s="21">
        <f>VLOOKUP(A96,HD!$A$2:$S$2344,17,FALSE)</f>
        <v>40692.910000000003</v>
      </c>
      <c r="N96" s="19" t="str">
        <f>VLOOKUP(A96,HD!$A$2:$S$2344,12,FALSE)</f>
        <v>tier - 1</v>
      </c>
      <c r="O96" s="19" t="str">
        <f>VLOOKUP(A96,HD!$A$2:$S$2344,13,FALSE)</f>
        <v>tier - 1</v>
      </c>
      <c r="P96" s="19" t="str">
        <f>VLOOKUP(A96,HD!$A$2:$S$2344,14,FALSE)</f>
        <v>R1011</v>
      </c>
      <c r="Q96" s="19" t="str">
        <f>VLOOKUP(A96,HD!$A$2:$S$2344,19,FALSE)</f>
        <v>52</v>
      </c>
      <c r="R96" s="21">
        <v>40692.910000000003</v>
      </c>
    </row>
    <row r="97" spans="1:18" ht="15.6" hidden="1" x14ac:dyDescent="0.3">
      <c r="A97" s="20" t="s">
        <v>2271</v>
      </c>
      <c r="B97" s="19" t="str">
        <f>VLOOKUP(A97,'Customer Names'!$A$2:$E$2366,3,FALSE)</f>
        <v>Boland</v>
      </c>
      <c r="C97" s="21">
        <f>VLOOKUP(A97,ME!$A$2:$J$2366,2,FALSE)</f>
        <v>48.99</v>
      </c>
      <c r="D97" s="21">
        <f>VLOOKUP(A97,ME!$A$2:$J$2336,3,FALSE)</f>
        <v>9.7799999999999994</v>
      </c>
      <c r="E97" s="19" t="str">
        <f>VLOOKUP(A97,ME!$A$2:$J$2336,4,FALSE)</f>
        <v>Yes</v>
      </c>
      <c r="F97" s="19" t="str">
        <f>VLOOKUP(A97,ME!$A$2:$J$2336,5,FALSE)</f>
        <v>No</v>
      </c>
      <c r="G97" s="19" t="str">
        <f>VLOOKUP(A97,ME!$A$2:$J$2336,6,FALSE)</f>
        <v>No</v>
      </c>
      <c r="H97" s="19">
        <f>VLOOKUP(A97,ME!$A$2:$J$2336,7,FALSE)</f>
        <v>1</v>
      </c>
      <c r="I97" s="19" t="str">
        <f>VLOOKUP(A97,ME!$A$2:$J$2336,8,FALSE)</f>
        <v>Yes</v>
      </c>
      <c r="J97" s="19" t="str">
        <f>VLOOKUP(A97,ME!$A$2:$J$2336,9,FALSE)</f>
        <v>Obesity</v>
      </c>
      <c r="K97" s="19" t="str">
        <f>VLOOKUP(A97,ME!$A$2:$J$2336,10,FALSE)</f>
        <v>Diabetes</v>
      </c>
      <c r="L97" s="22">
        <f>VLOOKUP(A97,HD!$A$2:$S$2344,16,FALSE)</f>
        <v>27585</v>
      </c>
      <c r="M97" s="21">
        <f>VLOOKUP(A97,HD!$A$2:$S$2344,17,FALSE)</f>
        <v>40590.550000000003</v>
      </c>
      <c r="N97" s="19" t="str">
        <f>VLOOKUP(A97,HD!$A$2:$S$2344,12,FALSE)</f>
        <v>tier - 1</v>
      </c>
      <c r="O97" s="19" t="str">
        <f>VLOOKUP(A97,HD!$A$2:$S$2344,13,FALSE)</f>
        <v>tier - 3</v>
      </c>
      <c r="P97" s="19" t="str">
        <f>VLOOKUP(A97,HD!$A$2:$S$2344,14,FALSE)</f>
        <v>R1012</v>
      </c>
      <c r="Q97" s="19" t="str">
        <f>VLOOKUP(A97,HD!$A$2:$S$2344,19,FALSE)</f>
        <v>47</v>
      </c>
      <c r="R97" s="21">
        <v>40590.550000000003</v>
      </c>
    </row>
    <row r="98" spans="1:18" ht="15.6" hidden="1" x14ac:dyDescent="0.3">
      <c r="A98" s="20" t="s">
        <v>2270</v>
      </c>
      <c r="B98" s="19" t="str">
        <f>VLOOKUP(A98,'Customer Names'!$A$2:$E$2366,3,FALSE)</f>
        <v>Van Hout</v>
      </c>
      <c r="C98" s="21">
        <f>VLOOKUP(A98,ME!$A$2:$J$2366,2,FALSE)</f>
        <v>38.39</v>
      </c>
      <c r="D98" s="21">
        <f>VLOOKUP(A98,ME!$A$2:$J$2336,3,FALSE)</f>
        <v>4.1100000000000003</v>
      </c>
      <c r="E98" s="19" t="str">
        <f>VLOOKUP(A98,ME!$A$2:$J$2336,4,FALSE)</f>
        <v>Yes</v>
      </c>
      <c r="F98" s="19" t="str">
        <f>VLOOKUP(A98,ME!$A$2:$J$2336,5,FALSE)</f>
        <v>No</v>
      </c>
      <c r="G98" s="19" t="str">
        <f>VLOOKUP(A98,ME!$A$2:$J$2336,6,FALSE)</f>
        <v>No</v>
      </c>
      <c r="H98" s="19">
        <f>VLOOKUP(A98,ME!$A$2:$J$2336,7,FALSE)</f>
        <v>0</v>
      </c>
      <c r="I98" s="19" t="str">
        <f>VLOOKUP(A98,ME!$A$2:$J$2336,8,FALSE)</f>
        <v>Yes</v>
      </c>
      <c r="J98" s="19" t="str">
        <f>VLOOKUP(A98,ME!$A$2:$J$2336,9,FALSE)</f>
        <v>Obesity</v>
      </c>
      <c r="K98" s="19" t="str">
        <f>VLOOKUP(A98,ME!$A$2:$J$2336,10,FALSE)</f>
        <v>Normal</v>
      </c>
      <c r="L98" s="22">
        <f>VLOOKUP(A98,HD!$A$2:$S$2344,16,FALSE)</f>
        <v>31354</v>
      </c>
      <c r="M98" s="21">
        <f>VLOOKUP(A98,HD!$A$2:$S$2344,17,FALSE)</f>
        <v>40419.019999999997</v>
      </c>
      <c r="N98" s="19" t="str">
        <f>VLOOKUP(A98,HD!$A$2:$S$2344,12,FALSE)</f>
        <v>tier - 1</v>
      </c>
      <c r="O98" s="19" t="str">
        <f>VLOOKUP(A98,HD!$A$2:$S$2344,13,FALSE)</f>
        <v>tier - 2</v>
      </c>
      <c r="P98" s="19" t="str">
        <f>VLOOKUP(A98,HD!$A$2:$S$2344,14,FALSE)</f>
        <v>R1013</v>
      </c>
      <c r="Q98" s="19" t="str">
        <f>VLOOKUP(A98,HD!$A$2:$S$2344,19,FALSE)</f>
        <v>37</v>
      </c>
      <c r="R98" s="21">
        <v>40419.019999999997</v>
      </c>
    </row>
    <row r="99" spans="1:18" ht="15.6" hidden="1" x14ac:dyDescent="0.3">
      <c r="A99" s="20" t="s">
        <v>2269</v>
      </c>
      <c r="B99" s="19" t="str">
        <f>VLOOKUP(A99,'Customer Names'!$A$2:$E$2366,3,FALSE)</f>
        <v>Ramsey</v>
      </c>
      <c r="C99" s="21">
        <f>VLOOKUP(A99,ME!$A$2:$J$2366,2,FALSE)</f>
        <v>44.34</v>
      </c>
      <c r="D99" s="21">
        <f>VLOOKUP(A99,ME!$A$2:$J$2336,3,FALSE)</f>
        <v>4.0199999999999996</v>
      </c>
      <c r="E99" s="19" t="str">
        <f>VLOOKUP(A99,ME!$A$2:$J$2336,4,FALSE)</f>
        <v>Yes</v>
      </c>
      <c r="F99" s="19" t="str">
        <f>VLOOKUP(A99,ME!$A$2:$J$2336,5,FALSE)</f>
        <v>No</v>
      </c>
      <c r="G99" s="19" t="str">
        <f>VLOOKUP(A99,ME!$A$2:$J$2336,6,FALSE)</f>
        <v>No</v>
      </c>
      <c r="H99" s="19">
        <f>VLOOKUP(A99,ME!$A$2:$J$2336,7,FALSE)</f>
        <v>2</v>
      </c>
      <c r="I99" s="19" t="str">
        <f>VLOOKUP(A99,ME!$A$2:$J$2336,8,FALSE)</f>
        <v>Yes</v>
      </c>
      <c r="J99" s="19" t="str">
        <f>VLOOKUP(A99,ME!$A$2:$J$2336,9,FALSE)</f>
        <v>Obesity</v>
      </c>
      <c r="K99" s="19" t="str">
        <f>VLOOKUP(A99,ME!$A$2:$J$2336,10,FALSE)</f>
        <v>Normal</v>
      </c>
      <c r="L99" s="22">
        <f>VLOOKUP(A99,HD!$A$2:$S$2344,16,FALSE)</f>
        <v>24331</v>
      </c>
      <c r="M99" s="21">
        <f>VLOOKUP(A99,HD!$A$2:$S$2344,17,FALSE)</f>
        <v>40373.74</v>
      </c>
      <c r="N99" s="19" t="str">
        <f>VLOOKUP(A99,HD!$A$2:$S$2344,12,FALSE)</f>
        <v>tier - 1</v>
      </c>
      <c r="O99" s="19" t="str">
        <f>VLOOKUP(A99,HD!$A$2:$S$2344,13,FALSE)</f>
        <v>tier - 3</v>
      </c>
      <c r="P99" s="19" t="str">
        <f>VLOOKUP(A99,HD!$A$2:$S$2344,14,FALSE)</f>
        <v>R1011</v>
      </c>
      <c r="Q99" s="19" t="str">
        <f>VLOOKUP(A99,HD!$A$2:$S$2344,19,FALSE)</f>
        <v>56</v>
      </c>
      <c r="R99" s="21">
        <v>40373.74</v>
      </c>
    </row>
    <row r="100" spans="1:18" ht="15.6" hidden="1" x14ac:dyDescent="0.3">
      <c r="A100" s="20" t="s">
        <v>2268</v>
      </c>
      <c r="B100" s="19" t="str">
        <f>VLOOKUP(A100,'Customer Names'!$A$2:$E$2366,3,FALSE)</f>
        <v>Gage</v>
      </c>
      <c r="C100" s="21">
        <f>VLOOKUP(A100,ME!$A$2:$J$2366,2,FALSE)</f>
        <v>41.51</v>
      </c>
      <c r="D100" s="21">
        <f>VLOOKUP(A100,ME!$A$2:$J$2336,3,FALSE)</f>
        <v>6.92</v>
      </c>
      <c r="E100" s="19" t="str">
        <f>VLOOKUP(A100,ME!$A$2:$J$2336,4,FALSE)</f>
        <v>No</v>
      </c>
      <c r="F100" s="19" t="str">
        <f>VLOOKUP(A100,ME!$A$2:$J$2336,5,FALSE)</f>
        <v>No</v>
      </c>
      <c r="G100" s="19" t="str">
        <f>VLOOKUP(A100,ME!$A$2:$J$2336,6,FALSE)</f>
        <v>No</v>
      </c>
      <c r="H100" s="19">
        <f>VLOOKUP(A100,ME!$A$2:$J$2336,7,FALSE)</f>
        <v>0</v>
      </c>
      <c r="I100" s="19" t="str">
        <f>VLOOKUP(A100,ME!$A$2:$J$2336,8,FALSE)</f>
        <v>Yes</v>
      </c>
      <c r="J100" s="19" t="str">
        <f>VLOOKUP(A100,ME!$A$2:$J$2336,9,FALSE)</f>
        <v>Obesity</v>
      </c>
      <c r="K100" s="19" t="str">
        <f>VLOOKUP(A100,ME!$A$2:$J$2336,10,FALSE)</f>
        <v>Diabetes</v>
      </c>
      <c r="L100" s="22">
        <f>VLOOKUP(A100,HD!$A$2:$S$2344,16,FALSE)</f>
        <v>22893</v>
      </c>
      <c r="M100" s="21">
        <f>VLOOKUP(A100,HD!$A$2:$S$2344,17,FALSE)</f>
        <v>40309.93</v>
      </c>
      <c r="N100" s="19" t="str">
        <f>VLOOKUP(A100,HD!$A$2:$S$2344,12,FALSE)</f>
        <v>tier - 1</v>
      </c>
      <c r="O100" s="19" t="str">
        <f>VLOOKUP(A100,HD!$A$2:$S$2344,13,FALSE)</f>
        <v>tier - 3</v>
      </c>
      <c r="P100" s="19" t="str">
        <f>VLOOKUP(A100,HD!$A$2:$S$2344,14,FALSE)</f>
        <v>R1011</v>
      </c>
      <c r="Q100" s="19" t="str">
        <f>VLOOKUP(A100,HD!$A$2:$S$2344,19,FALSE)</f>
        <v>60</v>
      </c>
      <c r="R100" s="21">
        <v>40309.93</v>
      </c>
    </row>
    <row r="101" spans="1:18" ht="15.6" hidden="1" x14ac:dyDescent="0.3">
      <c r="A101" s="20" t="s">
        <v>2267</v>
      </c>
      <c r="B101" s="19" t="str">
        <f>VLOOKUP(A101,'Customer Names'!$A$2:$E$2366,3,FALSE)</f>
        <v>Gollins</v>
      </c>
      <c r="C101" s="21">
        <f>VLOOKUP(A101,ME!$A$2:$J$2366,2,FALSE)</f>
        <v>48.2</v>
      </c>
      <c r="D101" s="21">
        <f>VLOOKUP(A101,ME!$A$2:$J$2336,3,FALSE)</f>
        <v>4.84</v>
      </c>
      <c r="E101" s="19" t="str">
        <f>VLOOKUP(A101,ME!$A$2:$J$2336,4,FALSE)</f>
        <v>No</v>
      </c>
      <c r="F101" s="19" t="str">
        <f>VLOOKUP(A101,ME!$A$2:$J$2336,5,FALSE)</f>
        <v>No</v>
      </c>
      <c r="G101" s="19" t="str">
        <f>VLOOKUP(A101,ME!$A$2:$J$2336,6,FALSE)</f>
        <v>No</v>
      </c>
      <c r="H101" s="19">
        <f>VLOOKUP(A101,ME!$A$2:$J$2336,7,FALSE)</f>
        <v>0</v>
      </c>
      <c r="I101" s="19" t="str">
        <f>VLOOKUP(A101,ME!$A$2:$J$2336,8,FALSE)</f>
        <v>Yes</v>
      </c>
      <c r="J101" s="19" t="str">
        <f>VLOOKUP(A101,ME!$A$2:$J$2336,9,FALSE)</f>
        <v>Obesity</v>
      </c>
      <c r="K101" s="19" t="str">
        <f>VLOOKUP(A101,ME!$A$2:$J$2336,10,FALSE)</f>
        <v>Normal</v>
      </c>
      <c r="L101" s="22">
        <f>VLOOKUP(A101,HD!$A$2:$S$2344,16,FALSE)</f>
        <v>28303</v>
      </c>
      <c r="M101" s="21">
        <f>VLOOKUP(A101,HD!$A$2:$S$2344,17,FALSE)</f>
        <v>40284.379999999997</v>
      </c>
      <c r="N101" s="19" t="str">
        <f>VLOOKUP(A101,HD!$A$2:$S$2344,12,FALSE)</f>
        <v>tier - 1</v>
      </c>
      <c r="O101" s="19" t="str">
        <f>VLOOKUP(A101,HD!$A$2:$S$2344,13,FALSE)</f>
        <v>tier - 3</v>
      </c>
      <c r="P101" s="19" t="str">
        <f>VLOOKUP(A101,HD!$A$2:$S$2344,14,FALSE)</f>
        <v>R1012</v>
      </c>
      <c r="Q101" s="19" t="str">
        <f>VLOOKUP(A101,HD!$A$2:$S$2344,19,FALSE)</f>
        <v>45</v>
      </c>
      <c r="R101" s="21">
        <v>40284.379999999997</v>
      </c>
    </row>
    <row r="102" spans="1:18" ht="15.6" hidden="1" x14ac:dyDescent="0.3">
      <c r="A102" s="20" t="s">
        <v>2266</v>
      </c>
      <c r="B102" s="19" t="str">
        <f>VLOOKUP(A102,'Customer Names'!$A$2:$E$2366,3,FALSE)</f>
        <v>Benestad</v>
      </c>
      <c r="C102" s="21">
        <f>VLOOKUP(A102,ME!$A$2:$J$2366,2,FALSE)</f>
        <v>35.75</v>
      </c>
      <c r="D102" s="21">
        <f>VLOOKUP(A102,ME!$A$2:$J$2336,3,FALSE)</f>
        <v>8</v>
      </c>
      <c r="E102" s="19" t="str">
        <f>VLOOKUP(A102,ME!$A$2:$J$2336,4,FALSE)</f>
        <v>Yes</v>
      </c>
      <c r="F102" s="19" t="str">
        <f>VLOOKUP(A102,ME!$A$2:$J$2336,5,FALSE)</f>
        <v>No</v>
      </c>
      <c r="G102" s="19" t="str">
        <f>VLOOKUP(A102,ME!$A$2:$J$2336,6,FALSE)</f>
        <v>No</v>
      </c>
      <c r="H102" s="19">
        <f>VLOOKUP(A102,ME!$A$2:$J$2336,7,FALSE)</f>
        <v>0</v>
      </c>
      <c r="I102" s="19" t="str">
        <f>VLOOKUP(A102,ME!$A$2:$J$2336,8,FALSE)</f>
        <v>Yes</v>
      </c>
      <c r="J102" s="19" t="str">
        <f>VLOOKUP(A102,ME!$A$2:$J$2336,9,FALSE)</f>
        <v>Obesity</v>
      </c>
      <c r="K102" s="19" t="str">
        <f>VLOOKUP(A102,ME!$A$2:$J$2336,10,FALSE)</f>
        <v>Diabetes</v>
      </c>
      <c r="L102" s="22">
        <f>VLOOKUP(A102,HD!$A$2:$S$2344,16,FALSE)</f>
        <v>29863</v>
      </c>
      <c r="M102" s="21">
        <f>VLOOKUP(A102,HD!$A$2:$S$2344,17,FALSE)</f>
        <v>40273.65</v>
      </c>
      <c r="N102" s="19" t="str">
        <f>VLOOKUP(A102,HD!$A$2:$S$2344,12,FALSE)</f>
        <v>tier - 1</v>
      </c>
      <c r="O102" s="19" t="str">
        <f>VLOOKUP(A102,HD!$A$2:$S$2344,13,FALSE)</f>
        <v>tier - 3</v>
      </c>
      <c r="P102" s="19" t="str">
        <f>VLOOKUP(A102,HD!$A$2:$S$2344,14,FALSE)</f>
        <v>R1013</v>
      </c>
      <c r="Q102" s="19" t="str">
        <f>VLOOKUP(A102,HD!$A$2:$S$2344,19,FALSE)</f>
        <v>41</v>
      </c>
      <c r="R102" s="21">
        <v>40273.65</v>
      </c>
    </row>
    <row r="103" spans="1:18" ht="15.6" hidden="1" x14ac:dyDescent="0.3">
      <c r="A103" s="20" t="s">
        <v>2265</v>
      </c>
      <c r="B103" s="19" t="str">
        <f>VLOOKUP(A103,'Customer Names'!$A$2:$E$2366,3,FALSE)</f>
        <v>Aviv</v>
      </c>
      <c r="C103" s="21">
        <f>VLOOKUP(A103,ME!$A$2:$J$2366,2,FALSE)</f>
        <v>53.81</v>
      </c>
      <c r="D103" s="21">
        <f>VLOOKUP(A103,ME!$A$2:$J$2336,3,FALSE)</f>
        <v>8.77</v>
      </c>
      <c r="E103" s="19" t="str">
        <f>VLOOKUP(A103,ME!$A$2:$J$2336,4,FALSE)</f>
        <v>Yes</v>
      </c>
      <c r="F103" s="19" t="str">
        <f>VLOOKUP(A103,ME!$A$2:$J$2336,5,FALSE)</f>
        <v>No</v>
      </c>
      <c r="G103" s="19" t="str">
        <f>VLOOKUP(A103,ME!$A$2:$J$2336,6,FALSE)</f>
        <v>No</v>
      </c>
      <c r="H103" s="19">
        <f>VLOOKUP(A103,ME!$A$2:$J$2336,7,FALSE)</f>
        <v>0</v>
      </c>
      <c r="I103" s="19" t="str">
        <f>VLOOKUP(A103,ME!$A$2:$J$2336,8,FALSE)</f>
        <v>Yes</v>
      </c>
      <c r="J103" s="19" t="str">
        <f>VLOOKUP(A103,ME!$A$2:$J$2336,9,FALSE)</f>
        <v>Obesity</v>
      </c>
      <c r="K103" s="19" t="str">
        <f>VLOOKUP(A103,ME!$A$2:$J$2336,10,FALSE)</f>
        <v>Diabetes</v>
      </c>
      <c r="L103" s="22">
        <f>VLOOKUP(A103,HD!$A$2:$S$2344,16,FALSE)</f>
        <v>29795</v>
      </c>
      <c r="M103" s="21">
        <f>VLOOKUP(A103,HD!$A$2:$S$2344,17,FALSE)</f>
        <v>40208.559999999998</v>
      </c>
      <c r="N103" s="19" t="str">
        <f>VLOOKUP(A103,HD!$A$2:$S$2344,12,FALSE)</f>
        <v>tier - 1</v>
      </c>
      <c r="O103" s="19" t="str">
        <f>VLOOKUP(A103,HD!$A$2:$S$2344,13,FALSE)</f>
        <v>tier - 2</v>
      </c>
      <c r="P103" s="19" t="str">
        <f>VLOOKUP(A103,HD!$A$2:$S$2344,14,FALSE)</f>
        <v>R1011</v>
      </c>
      <c r="Q103" s="19" t="str">
        <f>VLOOKUP(A103,HD!$A$2:$S$2344,19,FALSE)</f>
        <v>41</v>
      </c>
      <c r="R103" s="21">
        <v>40208.559999999998</v>
      </c>
    </row>
    <row r="104" spans="1:18" ht="15.6" hidden="1" x14ac:dyDescent="0.3">
      <c r="A104" s="20" t="s">
        <v>2264</v>
      </c>
      <c r="B104" s="19" t="str">
        <f>VLOOKUP(A104,'Customer Names'!$A$2:$E$2366,3,FALSE)</f>
        <v>Burns</v>
      </c>
      <c r="C104" s="21">
        <f>VLOOKUP(A104,ME!$A$2:$J$2366,2,FALSE)</f>
        <v>49.48</v>
      </c>
      <c r="D104" s="21">
        <f>VLOOKUP(A104,ME!$A$2:$J$2336,3,FALSE)</f>
        <v>4.96</v>
      </c>
      <c r="E104" s="19" t="str">
        <f>VLOOKUP(A104,ME!$A$2:$J$2336,4,FALSE)</f>
        <v>No</v>
      </c>
      <c r="F104" s="19" t="str">
        <f>VLOOKUP(A104,ME!$A$2:$J$2336,5,FALSE)</f>
        <v>No</v>
      </c>
      <c r="G104" s="19" t="str">
        <f>VLOOKUP(A104,ME!$A$2:$J$2336,6,FALSE)</f>
        <v>Yes</v>
      </c>
      <c r="H104" s="19">
        <f>VLOOKUP(A104,ME!$A$2:$J$2336,7,FALSE)</f>
        <v>1</v>
      </c>
      <c r="I104" s="19" t="str">
        <f>VLOOKUP(A104,ME!$A$2:$J$2336,8,FALSE)</f>
        <v>Yes</v>
      </c>
      <c r="J104" s="19" t="str">
        <f>VLOOKUP(A104,ME!$A$2:$J$2336,9,FALSE)</f>
        <v>Obesity</v>
      </c>
      <c r="K104" s="19" t="str">
        <f>VLOOKUP(A104,ME!$A$2:$J$2336,10,FALSE)</f>
        <v>Normal</v>
      </c>
      <c r="L104" s="22">
        <f>VLOOKUP(A104,HD!$A$2:$S$2344,16,FALSE)</f>
        <v>29085</v>
      </c>
      <c r="M104" s="21">
        <f>VLOOKUP(A104,HD!$A$2:$S$2344,17,FALSE)</f>
        <v>40204.83</v>
      </c>
      <c r="N104" s="19" t="str">
        <f>VLOOKUP(A104,HD!$A$2:$S$2344,12,FALSE)</f>
        <v>tier - 1</v>
      </c>
      <c r="O104" s="19" t="str">
        <f>VLOOKUP(A104,HD!$A$2:$S$2344,13,FALSE)</f>
        <v>tier - 3</v>
      </c>
      <c r="P104" s="19" t="str">
        <f>VLOOKUP(A104,HD!$A$2:$S$2344,14,FALSE)</f>
        <v>R1012</v>
      </c>
      <c r="Q104" s="19" t="str">
        <f>VLOOKUP(A104,HD!$A$2:$S$2344,19,FALSE)</f>
        <v>43</v>
      </c>
      <c r="R104" s="21">
        <v>40204.83</v>
      </c>
    </row>
    <row r="105" spans="1:18" ht="15.6" hidden="1" x14ac:dyDescent="0.3">
      <c r="A105" s="20" t="s">
        <v>2263</v>
      </c>
      <c r="B105" s="19" t="str">
        <f>VLOOKUP(A105,'Customer Names'!$A$2:$E$2366,3,FALSE)</f>
        <v>Maldonado</v>
      </c>
      <c r="C105" s="21">
        <f>VLOOKUP(A105,ME!$A$2:$J$2366,2,FALSE)</f>
        <v>34.1</v>
      </c>
      <c r="D105" s="21">
        <f>VLOOKUP(A105,ME!$A$2:$J$2336,3,FALSE)</f>
        <v>4.43</v>
      </c>
      <c r="E105" s="19" t="str">
        <f>VLOOKUP(A105,ME!$A$2:$J$2336,4,FALSE)</f>
        <v>Yes</v>
      </c>
      <c r="F105" s="19" t="str">
        <f>VLOOKUP(A105,ME!$A$2:$J$2336,5,FALSE)</f>
        <v>No</v>
      </c>
      <c r="G105" s="19" t="str">
        <f>VLOOKUP(A105,ME!$A$2:$J$2336,6,FALSE)</f>
        <v>No</v>
      </c>
      <c r="H105" s="19">
        <f>VLOOKUP(A105,ME!$A$2:$J$2336,7,FALSE)</f>
        <v>0</v>
      </c>
      <c r="I105" s="19" t="str">
        <f>VLOOKUP(A105,ME!$A$2:$J$2336,8,FALSE)</f>
        <v>Yes</v>
      </c>
      <c r="J105" s="19" t="str">
        <f>VLOOKUP(A105,ME!$A$2:$J$2336,9,FALSE)</f>
        <v>Obesity</v>
      </c>
      <c r="K105" s="19" t="str">
        <f>VLOOKUP(A105,ME!$A$2:$J$2336,10,FALSE)</f>
        <v>Normal</v>
      </c>
      <c r="L105" s="22">
        <f>VLOOKUP(A105,HD!$A$2:$S$2344,16,FALSE)</f>
        <v>31341</v>
      </c>
      <c r="M105" s="21">
        <f>VLOOKUP(A105,HD!$A$2:$S$2344,17,FALSE)</f>
        <v>40182.25</v>
      </c>
      <c r="N105" s="19" t="str">
        <f>VLOOKUP(A105,HD!$A$2:$S$2344,12,FALSE)</f>
        <v>tier - 1</v>
      </c>
      <c r="O105" s="19" t="str">
        <f>VLOOKUP(A105,HD!$A$2:$S$2344,13,FALSE)</f>
        <v>tier - 2</v>
      </c>
      <c r="P105" s="19" t="str">
        <f>VLOOKUP(A105,HD!$A$2:$S$2344,14,FALSE)</f>
        <v>R1011</v>
      </c>
      <c r="Q105" s="19" t="str">
        <f>VLOOKUP(A105,HD!$A$2:$S$2344,19,FALSE)</f>
        <v>37</v>
      </c>
      <c r="R105" s="21">
        <v>40182.25</v>
      </c>
    </row>
    <row r="106" spans="1:18" ht="15.6" hidden="1" x14ac:dyDescent="0.3">
      <c r="A106" s="20" t="s">
        <v>2262</v>
      </c>
      <c r="B106" s="19" t="str">
        <f>VLOOKUP(A106,'Customer Names'!$A$2:$E$2366,3,FALSE)</f>
        <v>Yitref</v>
      </c>
      <c r="C106" s="21">
        <f>VLOOKUP(A106,ME!$A$2:$J$2366,2,FALSE)</f>
        <v>35.299999999999997</v>
      </c>
      <c r="D106" s="21">
        <f>VLOOKUP(A106,ME!$A$2:$J$2336,3,FALSE)</f>
        <v>5.82</v>
      </c>
      <c r="E106" s="19" t="str">
        <f>VLOOKUP(A106,ME!$A$2:$J$2336,4,FALSE)</f>
        <v>Yes</v>
      </c>
      <c r="F106" s="19" t="str">
        <f>VLOOKUP(A106,ME!$A$2:$J$2336,5,FALSE)</f>
        <v>No</v>
      </c>
      <c r="G106" s="19" t="str">
        <f>VLOOKUP(A106,ME!$A$2:$J$2336,6,FALSE)</f>
        <v>Yes</v>
      </c>
      <c r="H106" s="19">
        <f>VLOOKUP(A106,ME!$A$2:$J$2336,7,FALSE)</f>
        <v>1</v>
      </c>
      <c r="I106" s="19" t="str">
        <f>VLOOKUP(A106,ME!$A$2:$J$2336,8,FALSE)</f>
        <v>Yes</v>
      </c>
      <c r="J106" s="19" t="str">
        <f>VLOOKUP(A106,ME!$A$2:$J$2336,9,FALSE)</f>
        <v>Obesity</v>
      </c>
      <c r="K106" s="19" t="str">
        <f>VLOOKUP(A106,ME!$A$2:$J$2336,10,FALSE)</f>
        <v>Prediabetes</v>
      </c>
      <c r="L106" s="22">
        <f>VLOOKUP(A106,HD!$A$2:$S$2344,16,FALSE)</f>
        <v>30603</v>
      </c>
      <c r="M106" s="21">
        <f>VLOOKUP(A106,HD!$A$2:$S$2344,17,FALSE)</f>
        <v>40103.89</v>
      </c>
      <c r="N106" s="19" t="str">
        <f>VLOOKUP(A106,HD!$A$2:$S$2344,12,FALSE)</f>
        <v>tier - 1</v>
      </c>
      <c r="O106" s="19" t="str">
        <f>VLOOKUP(A106,HD!$A$2:$S$2344,13,FALSE)</f>
        <v>tier - 2</v>
      </c>
      <c r="P106" s="19" t="str">
        <f>VLOOKUP(A106,HD!$A$2:$S$2344,14,FALSE)</f>
        <v>R1011</v>
      </c>
      <c r="Q106" s="19" t="str">
        <f>VLOOKUP(A106,HD!$A$2:$S$2344,19,FALSE)</f>
        <v>39</v>
      </c>
      <c r="R106" s="21">
        <v>40103.89</v>
      </c>
    </row>
    <row r="107" spans="1:18" ht="15.6" hidden="1" x14ac:dyDescent="0.3">
      <c r="A107" s="20" t="s">
        <v>2261</v>
      </c>
      <c r="B107" s="19" t="str">
        <f>VLOOKUP(A107,'Customer Names'!$A$2:$E$2366,3,FALSE)</f>
        <v>Loudon-Brown</v>
      </c>
      <c r="C107" s="21">
        <f>VLOOKUP(A107,ME!$A$2:$J$2366,2,FALSE)</f>
        <v>43.83</v>
      </c>
      <c r="D107" s="21">
        <f>VLOOKUP(A107,ME!$A$2:$J$2336,3,FALSE)</f>
        <v>6.03</v>
      </c>
      <c r="E107" s="19" t="str">
        <f>VLOOKUP(A107,ME!$A$2:$J$2336,4,FALSE)</f>
        <v>Yes</v>
      </c>
      <c r="F107" s="19" t="str">
        <f>VLOOKUP(A107,ME!$A$2:$J$2336,5,FALSE)</f>
        <v>No</v>
      </c>
      <c r="G107" s="19" t="str">
        <f>VLOOKUP(A107,ME!$A$2:$J$2336,6,FALSE)</f>
        <v>No</v>
      </c>
      <c r="H107" s="19">
        <f>VLOOKUP(A107,ME!$A$2:$J$2336,7,FALSE)</f>
        <v>2</v>
      </c>
      <c r="I107" s="19" t="str">
        <f>VLOOKUP(A107,ME!$A$2:$J$2336,8,FALSE)</f>
        <v>Yes</v>
      </c>
      <c r="J107" s="19" t="str">
        <f>VLOOKUP(A107,ME!$A$2:$J$2336,9,FALSE)</f>
        <v>Obesity</v>
      </c>
      <c r="K107" s="19" t="str">
        <f>VLOOKUP(A107,ME!$A$2:$J$2336,10,FALSE)</f>
        <v>Prediabetes</v>
      </c>
      <c r="L107" s="22">
        <f>VLOOKUP(A107,HD!$A$2:$S$2344,16,FALSE)</f>
        <v>24331</v>
      </c>
      <c r="M107" s="21">
        <f>VLOOKUP(A107,HD!$A$2:$S$2344,17,FALSE)</f>
        <v>40069.440000000002</v>
      </c>
      <c r="N107" s="19" t="str">
        <f>VLOOKUP(A107,HD!$A$2:$S$2344,12,FALSE)</f>
        <v>tier - 1</v>
      </c>
      <c r="O107" s="19" t="str">
        <f>VLOOKUP(A107,HD!$A$2:$S$2344,13,FALSE)</f>
        <v>tier - 3</v>
      </c>
      <c r="P107" s="19" t="str">
        <f>VLOOKUP(A107,HD!$A$2:$S$2344,14,FALSE)</f>
        <v>R1011</v>
      </c>
      <c r="Q107" s="19" t="str">
        <f>VLOOKUP(A107,HD!$A$2:$S$2344,19,FALSE)</f>
        <v>56</v>
      </c>
      <c r="R107" s="21">
        <v>40069.440000000002</v>
      </c>
    </row>
    <row r="108" spans="1:18" ht="15.6" hidden="1" x14ac:dyDescent="0.3">
      <c r="A108" s="20" t="s">
        <v>2260</v>
      </c>
      <c r="B108" s="19" t="str">
        <f>VLOOKUP(A108,'Customer Names'!$A$2:$E$2366,3,FALSE)</f>
        <v>Sugathadasa</v>
      </c>
      <c r="C108" s="21">
        <f>VLOOKUP(A108,ME!$A$2:$J$2366,2,FALSE)</f>
        <v>50.07</v>
      </c>
      <c r="D108" s="21">
        <f>VLOOKUP(A108,ME!$A$2:$J$2336,3,FALSE)</f>
        <v>9.27</v>
      </c>
      <c r="E108" s="19" t="str">
        <f>VLOOKUP(A108,ME!$A$2:$J$2336,4,FALSE)</f>
        <v>No</v>
      </c>
      <c r="F108" s="19" t="str">
        <f>VLOOKUP(A108,ME!$A$2:$J$2336,5,FALSE)</f>
        <v>No</v>
      </c>
      <c r="G108" s="19" t="str">
        <f>VLOOKUP(A108,ME!$A$2:$J$2336,6,FALSE)</f>
        <v>No</v>
      </c>
      <c r="H108" s="19">
        <f>VLOOKUP(A108,ME!$A$2:$J$2336,7,FALSE)</f>
        <v>0</v>
      </c>
      <c r="I108" s="19" t="str">
        <f>VLOOKUP(A108,ME!$A$2:$J$2336,8,FALSE)</f>
        <v>Yes</v>
      </c>
      <c r="J108" s="19" t="str">
        <f>VLOOKUP(A108,ME!$A$2:$J$2336,9,FALSE)</f>
        <v>Obesity</v>
      </c>
      <c r="K108" s="19" t="str">
        <f>VLOOKUP(A108,ME!$A$2:$J$2336,10,FALSE)</f>
        <v>Diabetes</v>
      </c>
      <c r="L108" s="22">
        <f>VLOOKUP(A108,HD!$A$2:$S$2344,16,FALSE)</f>
        <v>28844</v>
      </c>
      <c r="M108" s="21">
        <f>VLOOKUP(A108,HD!$A$2:$S$2344,17,FALSE)</f>
        <v>40054.730000000003</v>
      </c>
      <c r="N108" s="19" t="str">
        <f>VLOOKUP(A108,HD!$A$2:$S$2344,12,FALSE)</f>
        <v>tier - 1</v>
      </c>
      <c r="O108" s="19" t="str">
        <f>VLOOKUP(A108,HD!$A$2:$S$2344,13,FALSE)</f>
        <v>tier - 3</v>
      </c>
      <c r="P108" s="19" t="str">
        <f>VLOOKUP(A108,HD!$A$2:$S$2344,14,FALSE)</f>
        <v>R1011</v>
      </c>
      <c r="Q108" s="19" t="str">
        <f>VLOOKUP(A108,HD!$A$2:$S$2344,19,FALSE)</f>
        <v>44</v>
      </c>
      <c r="R108" s="21">
        <v>40054.730000000003</v>
      </c>
    </row>
    <row r="109" spans="1:18" ht="15.6" hidden="1" x14ac:dyDescent="0.3">
      <c r="A109" s="20" t="s">
        <v>2259</v>
      </c>
      <c r="B109" s="19" t="str">
        <f>VLOOKUP(A109,'Customer Names'!$A$2:$E$2366,3,FALSE)</f>
        <v>Ganley</v>
      </c>
      <c r="C109" s="21">
        <f>VLOOKUP(A109,ME!$A$2:$J$2366,2,FALSE)</f>
        <v>32.774999999999999</v>
      </c>
      <c r="D109" s="21">
        <f>VLOOKUP(A109,ME!$A$2:$J$2336,3,FALSE)</f>
        <v>5.53</v>
      </c>
      <c r="E109" s="19" t="str">
        <f>VLOOKUP(A109,ME!$A$2:$J$2336,4,FALSE)</f>
        <v>No</v>
      </c>
      <c r="F109" s="19" t="str">
        <f>VLOOKUP(A109,ME!$A$2:$J$2336,5,FALSE)</f>
        <v>No</v>
      </c>
      <c r="G109" s="19" t="str">
        <f>VLOOKUP(A109,ME!$A$2:$J$2336,6,FALSE)</f>
        <v>No</v>
      </c>
      <c r="H109" s="19">
        <f>VLOOKUP(A109,ME!$A$2:$J$2336,7,FALSE)</f>
        <v>0</v>
      </c>
      <c r="I109" s="19" t="str">
        <f>VLOOKUP(A109,ME!$A$2:$J$2336,8,FALSE)</f>
        <v>Yes</v>
      </c>
      <c r="J109" s="19" t="str">
        <f>VLOOKUP(A109,ME!$A$2:$J$2336,9,FALSE)</f>
        <v>Obesity</v>
      </c>
      <c r="K109" s="19" t="str">
        <f>VLOOKUP(A109,ME!$A$2:$J$2336,10,FALSE)</f>
        <v>Normal</v>
      </c>
      <c r="L109" s="22">
        <f>VLOOKUP(A109,HD!$A$2:$S$2344,16,FALSE)</f>
        <v>30310</v>
      </c>
      <c r="M109" s="21">
        <f>VLOOKUP(A109,HD!$A$2:$S$2344,17,FALSE)</f>
        <v>40003.33</v>
      </c>
      <c r="N109" s="19" t="str">
        <f>VLOOKUP(A109,HD!$A$2:$S$2344,12,FALSE)</f>
        <v>tier - 1</v>
      </c>
      <c r="O109" s="19" t="str">
        <f>VLOOKUP(A109,HD!$A$2:$S$2344,13,FALSE)</f>
        <v>tier - 1</v>
      </c>
      <c r="P109" s="19" t="str">
        <f>VLOOKUP(A109,HD!$A$2:$S$2344,14,FALSE)</f>
        <v>R1012</v>
      </c>
      <c r="Q109" s="19" t="str">
        <f>VLOOKUP(A109,HD!$A$2:$S$2344,19,FALSE)</f>
        <v>40</v>
      </c>
      <c r="R109" s="21">
        <v>40003.33</v>
      </c>
    </row>
    <row r="110" spans="1:18" ht="15.6" hidden="1" x14ac:dyDescent="0.3">
      <c r="A110" s="20" t="s">
        <v>2258</v>
      </c>
      <c r="B110" s="19" t="str">
        <f>VLOOKUP(A110,'Customer Names'!$A$2:$E$2366,3,FALSE)</f>
        <v>Potter</v>
      </c>
      <c r="C110" s="21">
        <f>VLOOKUP(A110,ME!$A$2:$J$2366,2,FALSE)</f>
        <v>34.104999999999997</v>
      </c>
      <c r="D110" s="21">
        <f>VLOOKUP(A110,ME!$A$2:$J$2336,3,FALSE)</f>
        <v>5.07</v>
      </c>
      <c r="E110" s="19" t="str">
        <f>VLOOKUP(A110,ME!$A$2:$J$2336,4,FALSE)</f>
        <v>No</v>
      </c>
      <c r="F110" s="19" t="str">
        <f>VLOOKUP(A110,ME!$A$2:$J$2336,5,FALSE)</f>
        <v>No</v>
      </c>
      <c r="G110" s="19" t="str">
        <f>VLOOKUP(A110,ME!$A$2:$J$2336,6,FALSE)</f>
        <v>No</v>
      </c>
      <c r="H110" s="19">
        <f>VLOOKUP(A110,ME!$A$2:$J$2336,7,FALSE)</f>
        <v>1</v>
      </c>
      <c r="I110" s="19" t="str">
        <f>VLOOKUP(A110,ME!$A$2:$J$2336,8,FALSE)</f>
        <v>Yes</v>
      </c>
      <c r="J110" s="19" t="str">
        <f>VLOOKUP(A110,ME!$A$2:$J$2336,9,FALSE)</f>
        <v>Obesity</v>
      </c>
      <c r="K110" s="19" t="str">
        <f>VLOOKUP(A110,ME!$A$2:$J$2336,10,FALSE)</f>
        <v>Normal</v>
      </c>
      <c r="L110" s="22">
        <f>VLOOKUP(A110,HD!$A$2:$S$2344,16,FALSE)</f>
        <v>31997</v>
      </c>
      <c r="M110" s="21">
        <f>VLOOKUP(A110,HD!$A$2:$S$2344,17,FALSE)</f>
        <v>39983.43</v>
      </c>
      <c r="N110" s="19" t="str">
        <f>VLOOKUP(A110,HD!$A$2:$S$2344,12,FALSE)</f>
        <v>tier - 2</v>
      </c>
      <c r="O110" s="19" t="str">
        <f>VLOOKUP(A110,HD!$A$2:$S$2344,13,FALSE)</f>
        <v>tier - 3</v>
      </c>
      <c r="P110" s="19" t="str">
        <f>VLOOKUP(A110,HD!$A$2:$S$2344,14,FALSE)</f>
        <v>R1012</v>
      </c>
      <c r="Q110" s="19" t="str">
        <f>VLOOKUP(A110,HD!$A$2:$S$2344,19,FALSE)</f>
        <v>35</v>
      </c>
      <c r="R110" s="21">
        <v>39983.43</v>
      </c>
    </row>
    <row r="111" spans="1:18" ht="15.6" hidden="1" x14ac:dyDescent="0.3">
      <c r="A111" s="20" t="s">
        <v>2257</v>
      </c>
      <c r="B111" s="19" t="str">
        <f>VLOOKUP(A111,'Customer Names'!$A$2:$E$2366,3,FALSE)</f>
        <v>Rasmussen</v>
      </c>
      <c r="C111" s="21">
        <f>VLOOKUP(A111,ME!$A$2:$J$2366,2,FALSE)</f>
        <v>48.93</v>
      </c>
      <c r="D111" s="21">
        <f>VLOOKUP(A111,ME!$A$2:$J$2336,3,FALSE)</f>
        <v>11.17</v>
      </c>
      <c r="E111" s="19" t="str">
        <f>VLOOKUP(A111,ME!$A$2:$J$2336,4,FALSE)</f>
        <v>Yes</v>
      </c>
      <c r="F111" s="19" t="str">
        <f>VLOOKUP(A111,ME!$A$2:$J$2336,5,FALSE)</f>
        <v>No</v>
      </c>
      <c r="G111" s="19" t="str">
        <f>VLOOKUP(A111,ME!$A$2:$J$2336,6,FALSE)</f>
        <v>No</v>
      </c>
      <c r="H111" s="19">
        <f>VLOOKUP(A111,ME!$A$2:$J$2336,7,FALSE)</f>
        <v>1</v>
      </c>
      <c r="I111" s="19" t="str">
        <f>VLOOKUP(A111,ME!$A$2:$J$2336,8,FALSE)</f>
        <v>Yes</v>
      </c>
      <c r="J111" s="19" t="str">
        <f>VLOOKUP(A111,ME!$A$2:$J$2336,9,FALSE)</f>
        <v>Obesity</v>
      </c>
      <c r="K111" s="19" t="str">
        <f>VLOOKUP(A111,ME!$A$2:$J$2336,10,FALSE)</f>
        <v>Diabetes</v>
      </c>
      <c r="L111" s="22">
        <f>VLOOKUP(A111,HD!$A$2:$S$2344,16,FALSE)</f>
        <v>27730</v>
      </c>
      <c r="M111" s="21">
        <f>VLOOKUP(A111,HD!$A$2:$S$2344,17,FALSE)</f>
        <v>39963.120000000003</v>
      </c>
      <c r="N111" s="19" t="str">
        <f>VLOOKUP(A111,HD!$A$2:$S$2344,12,FALSE)</f>
        <v>tier - 2</v>
      </c>
      <c r="O111" s="19" t="str">
        <f>VLOOKUP(A111,HD!$A$2:$S$2344,13,FALSE)</f>
        <v>tier - 2</v>
      </c>
      <c r="P111" s="19" t="str">
        <f>VLOOKUP(A111,HD!$A$2:$S$2344,14,FALSE)</f>
        <v>R1011</v>
      </c>
      <c r="Q111" s="19" t="str">
        <f>VLOOKUP(A111,HD!$A$2:$S$2344,19,FALSE)</f>
        <v>47</v>
      </c>
      <c r="R111" s="21">
        <v>39963.120000000003</v>
      </c>
    </row>
    <row r="112" spans="1:18" ht="15.6" hidden="1" x14ac:dyDescent="0.3">
      <c r="A112" s="20" t="s">
        <v>2256</v>
      </c>
      <c r="B112" s="19" t="str">
        <f>VLOOKUP(A112,'Customer Names'!$A$2:$E$2366,3,FALSE)</f>
        <v>Robinson</v>
      </c>
      <c r="C112" s="21">
        <f>VLOOKUP(A112,ME!$A$2:$J$2366,2,FALSE)</f>
        <v>37.07</v>
      </c>
      <c r="D112" s="21">
        <f>VLOOKUP(A112,ME!$A$2:$J$2336,3,FALSE)</f>
        <v>6.14</v>
      </c>
      <c r="E112" s="19" t="str">
        <f>VLOOKUP(A112,ME!$A$2:$J$2336,4,FALSE)</f>
        <v>Yes</v>
      </c>
      <c r="F112" s="19" t="str">
        <f>VLOOKUP(A112,ME!$A$2:$J$2336,5,FALSE)</f>
        <v>No</v>
      </c>
      <c r="G112" s="19" t="str">
        <f>VLOOKUP(A112,ME!$A$2:$J$2336,6,FALSE)</f>
        <v>No</v>
      </c>
      <c r="H112" s="19">
        <f>VLOOKUP(A112,ME!$A$2:$J$2336,7,FALSE)</f>
        <v>0</v>
      </c>
      <c r="I112" s="19" t="str">
        <f>VLOOKUP(A112,ME!$A$2:$J$2336,8,FALSE)</f>
        <v>Yes</v>
      </c>
      <c r="J112" s="19" t="str">
        <f>VLOOKUP(A112,ME!$A$2:$J$2336,9,FALSE)</f>
        <v>Obesity</v>
      </c>
      <c r="K112" s="19" t="str">
        <f>VLOOKUP(A112,ME!$A$2:$J$2336,10,FALSE)</f>
        <v>Prediabetes</v>
      </c>
      <c r="L112" s="22">
        <f>VLOOKUP(A112,HD!$A$2:$S$2344,16,FALSE)</f>
        <v>31281</v>
      </c>
      <c r="M112" s="21">
        <f>VLOOKUP(A112,HD!$A$2:$S$2344,17,FALSE)</f>
        <v>39871.699999999997</v>
      </c>
      <c r="N112" s="19" t="str">
        <f>VLOOKUP(A112,HD!$A$2:$S$2344,12,FALSE)</f>
        <v>tier - 1</v>
      </c>
      <c r="O112" s="19" t="str">
        <f>VLOOKUP(A112,HD!$A$2:$S$2344,13,FALSE)</f>
        <v>tier - 2</v>
      </c>
      <c r="P112" s="19" t="str">
        <f>VLOOKUP(A112,HD!$A$2:$S$2344,14,FALSE)</f>
        <v>R1013</v>
      </c>
      <c r="Q112" s="19" t="str">
        <f>VLOOKUP(A112,HD!$A$2:$S$2344,19,FALSE)</f>
        <v>37</v>
      </c>
      <c r="R112" s="21">
        <v>39871.699999999997</v>
      </c>
    </row>
    <row r="113" spans="1:18" ht="15.6" hidden="1" x14ac:dyDescent="0.3">
      <c r="A113" s="20" t="s">
        <v>2255</v>
      </c>
      <c r="B113" s="19" t="str">
        <f>VLOOKUP(A113,'Customer Names'!$A$2:$E$2366,3,FALSE)</f>
        <v>Antonopoulos</v>
      </c>
      <c r="C113" s="21">
        <f>VLOOKUP(A113,ME!$A$2:$J$2366,2,FALSE)</f>
        <v>51.51</v>
      </c>
      <c r="D113" s="21">
        <f>VLOOKUP(A113,ME!$A$2:$J$2336,3,FALSE)</f>
        <v>6.26</v>
      </c>
      <c r="E113" s="19" t="str">
        <f>VLOOKUP(A113,ME!$A$2:$J$2336,4,FALSE)</f>
        <v>Yes</v>
      </c>
      <c r="F113" s="19" t="str">
        <f>VLOOKUP(A113,ME!$A$2:$J$2336,5,FALSE)</f>
        <v>No</v>
      </c>
      <c r="G113" s="19" t="str">
        <f>VLOOKUP(A113,ME!$A$2:$J$2336,6,FALSE)</f>
        <v>Yes</v>
      </c>
      <c r="H113" s="19">
        <f>VLOOKUP(A113,ME!$A$2:$J$2336,7,FALSE)</f>
        <v>1</v>
      </c>
      <c r="I113" s="19" t="str">
        <f>VLOOKUP(A113,ME!$A$2:$J$2336,8,FALSE)</f>
        <v>Yes</v>
      </c>
      <c r="J113" s="19" t="str">
        <f>VLOOKUP(A113,ME!$A$2:$J$2336,9,FALSE)</f>
        <v>Obesity</v>
      </c>
      <c r="K113" s="19" t="str">
        <f>VLOOKUP(A113,ME!$A$2:$J$2336,10,FALSE)</f>
        <v>Prediabetes</v>
      </c>
      <c r="L113" s="22">
        <f>VLOOKUP(A113,HD!$A$2:$S$2344,16,FALSE)</f>
        <v>30468</v>
      </c>
      <c r="M113" s="21">
        <f>VLOOKUP(A113,HD!$A$2:$S$2344,17,FALSE)</f>
        <v>39865.699999999997</v>
      </c>
      <c r="N113" s="19" t="str">
        <f>VLOOKUP(A113,HD!$A$2:$S$2344,12,FALSE)</f>
        <v>tier - 2</v>
      </c>
      <c r="O113" s="19" t="str">
        <f>VLOOKUP(A113,HD!$A$2:$S$2344,13,FALSE)</f>
        <v>tier - 2</v>
      </c>
      <c r="P113" s="19" t="str">
        <f>VLOOKUP(A113,HD!$A$2:$S$2344,14,FALSE)</f>
        <v>R1011</v>
      </c>
      <c r="Q113" s="19" t="str">
        <f>VLOOKUP(A113,HD!$A$2:$S$2344,19,FALSE)</f>
        <v>40</v>
      </c>
      <c r="R113" s="21">
        <v>39865.699999999997</v>
      </c>
    </row>
    <row r="114" spans="1:18" ht="15.6" hidden="1" x14ac:dyDescent="0.3">
      <c r="A114" s="20" t="s">
        <v>2254</v>
      </c>
      <c r="B114" s="19" t="str">
        <f>VLOOKUP(A114,'Customer Names'!$A$2:$E$2366,3,FALSE)</f>
        <v>Groner</v>
      </c>
      <c r="C114" s="21">
        <f>VLOOKUP(A114,ME!$A$2:$J$2366,2,FALSE)</f>
        <v>34.799999999999997</v>
      </c>
      <c r="D114" s="21">
        <f>VLOOKUP(A114,ME!$A$2:$J$2336,3,FALSE)</f>
        <v>4.72</v>
      </c>
      <c r="E114" s="19" t="str">
        <f>VLOOKUP(A114,ME!$A$2:$J$2336,4,FALSE)</f>
        <v>Yes</v>
      </c>
      <c r="F114" s="19" t="str">
        <f>VLOOKUP(A114,ME!$A$2:$J$2336,5,FALSE)</f>
        <v>No</v>
      </c>
      <c r="G114" s="19" t="str">
        <f>VLOOKUP(A114,ME!$A$2:$J$2336,6,FALSE)</f>
        <v>No</v>
      </c>
      <c r="H114" s="19">
        <f>VLOOKUP(A114,ME!$A$2:$J$2336,7,FALSE)</f>
        <v>0</v>
      </c>
      <c r="I114" s="19" t="str">
        <f>VLOOKUP(A114,ME!$A$2:$J$2336,8,FALSE)</f>
        <v>Yes</v>
      </c>
      <c r="J114" s="19" t="str">
        <f>VLOOKUP(A114,ME!$A$2:$J$2336,9,FALSE)</f>
        <v>Obesity</v>
      </c>
      <c r="K114" s="19" t="str">
        <f>VLOOKUP(A114,ME!$A$2:$J$2336,10,FALSE)</f>
        <v>Normal</v>
      </c>
      <c r="L114" s="22">
        <f>VLOOKUP(A114,HD!$A$2:$S$2344,16,FALSE)</f>
        <v>31245</v>
      </c>
      <c r="M114" s="21">
        <f>VLOOKUP(A114,HD!$A$2:$S$2344,17,FALSE)</f>
        <v>39836.519999999997</v>
      </c>
      <c r="N114" s="19" t="str">
        <f>VLOOKUP(A114,HD!$A$2:$S$2344,12,FALSE)</f>
        <v>tier - 2</v>
      </c>
      <c r="O114" s="19" t="str">
        <f>VLOOKUP(A114,HD!$A$2:$S$2344,13,FALSE)</f>
        <v>tier - 1</v>
      </c>
      <c r="P114" s="19" t="str">
        <f>VLOOKUP(A114,HD!$A$2:$S$2344,14,FALSE)</f>
        <v>R1011</v>
      </c>
      <c r="Q114" s="19" t="str">
        <f>VLOOKUP(A114,HD!$A$2:$S$2344,19,FALSE)</f>
        <v>37</v>
      </c>
      <c r="R114" s="21">
        <v>39836.519999999997</v>
      </c>
    </row>
    <row r="115" spans="1:18" ht="15.6" hidden="1" x14ac:dyDescent="0.3">
      <c r="A115" s="20" t="s">
        <v>2253</v>
      </c>
      <c r="B115" s="19" t="str">
        <f>VLOOKUP(A115,'Customer Names'!$A$2:$E$2366,3,FALSE)</f>
        <v>Zywicki</v>
      </c>
      <c r="C115" s="21">
        <f>VLOOKUP(A115,ME!$A$2:$J$2366,2,FALSE)</f>
        <v>36.67</v>
      </c>
      <c r="D115" s="21">
        <f>VLOOKUP(A115,ME!$A$2:$J$2336,3,FALSE)</f>
        <v>5.18</v>
      </c>
      <c r="E115" s="19" t="str">
        <f>VLOOKUP(A115,ME!$A$2:$J$2336,4,FALSE)</f>
        <v>No</v>
      </c>
      <c r="F115" s="19" t="str">
        <f>VLOOKUP(A115,ME!$A$2:$J$2336,5,FALSE)</f>
        <v>No</v>
      </c>
      <c r="G115" s="19" t="str">
        <f>VLOOKUP(A115,ME!$A$2:$J$2336,6,FALSE)</f>
        <v>No</v>
      </c>
      <c r="H115" s="19">
        <f>VLOOKUP(A115,ME!$A$2:$J$2336,7,FALSE)</f>
        <v>1</v>
      </c>
      <c r="I115" s="19" t="str">
        <f>VLOOKUP(A115,ME!$A$2:$J$2336,8,FALSE)</f>
        <v>Yes</v>
      </c>
      <c r="J115" s="19" t="str">
        <f>VLOOKUP(A115,ME!$A$2:$J$2336,9,FALSE)</f>
        <v>Obesity</v>
      </c>
      <c r="K115" s="19" t="str">
        <f>VLOOKUP(A115,ME!$A$2:$J$2336,10,FALSE)</f>
        <v>Normal</v>
      </c>
      <c r="L115" s="22">
        <f>VLOOKUP(A115,HD!$A$2:$S$2344,16,FALSE)</f>
        <v>31982</v>
      </c>
      <c r="M115" s="21">
        <f>VLOOKUP(A115,HD!$A$2:$S$2344,17,FALSE)</f>
        <v>39774.28</v>
      </c>
      <c r="N115" s="19" t="str">
        <f>VLOOKUP(A115,HD!$A$2:$S$2344,12,FALSE)</f>
        <v>tier - 1</v>
      </c>
      <c r="O115" s="19" t="str">
        <f>VLOOKUP(A115,HD!$A$2:$S$2344,13,FALSE)</f>
        <v>tier - 1</v>
      </c>
      <c r="P115" s="19" t="str">
        <f>VLOOKUP(A115,HD!$A$2:$S$2344,14,FALSE)</f>
        <v>R1014</v>
      </c>
      <c r="Q115" s="19" t="str">
        <f>VLOOKUP(A115,HD!$A$2:$S$2344,19,FALSE)</f>
        <v>35</v>
      </c>
      <c r="R115" s="21">
        <v>39774.28</v>
      </c>
    </row>
    <row r="116" spans="1:18" ht="15.6" hidden="1" x14ac:dyDescent="0.3">
      <c r="A116" s="20" t="s">
        <v>2252</v>
      </c>
      <c r="B116" s="19" t="str">
        <f>VLOOKUP(A116,'Customer Names'!$A$2:$E$2366,3,FALSE)</f>
        <v>Cardinal</v>
      </c>
      <c r="C116" s="21">
        <f>VLOOKUP(A116,ME!$A$2:$J$2366,2,FALSE)</f>
        <v>30.9</v>
      </c>
      <c r="D116" s="21">
        <f>VLOOKUP(A116,ME!$A$2:$J$2336,3,FALSE)</f>
        <v>9.4</v>
      </c>
      <c r="E116" s="19" t="str">
        <f>VLOOKUP(A116,ME!$A$2:$J$2336,4,FALSE)</f>
        <v>No</v>
      </c>
      <c r="F116" s="19" t="str">
        <f>VLOOKUP(A116,ME!$A$2:$J$2336,5,FALSE)</f>
        <v>No</v>
      </c>
      <c r="G116" s="19" t="str">
        <f>VLOOKUP(A116,ME!$A$2:$J$2336,6,FALSE)</f>
        <v>No</v>
      </c>
      <c r="H116" s="19">
        <f>VLOOKUP(A116,ME!$A$2:$J$2336,7,FALSE)</f>
        <v>2</v>
      </c>
      <c r="I116" s="19" t="str">
        <f>VLOOKUP(A116,ME!$A$2:$J$2336,8,FALSE)</f>
        <v>Yes</v>
      </c>
      <c r="J116" s="19" t="str">
        <f>VLOOKUP(A116,ME!$A$2:$J$2336,9,FALSE)</f>
        <v>Obesity</v>
      </c>
      <c r="K116" s="19" t="str">
        <f>VLOOKUP(A116,ME!$A$2:$J$2336,10,FALSE)</f>
        <v>Diabetes</v>
      </c>
      <c r="L116" s="22">
        <f>VLOOKUP(A116,HD!$A$2:$S$2344,16,FALSE)</f>
        <v>27015</v>
      </c>
      <c r="M116" s="21">
        <f>VLOOKUP(A116,HD!$A$2:$S$2344,17,FALSE)</f>
        <v>39727.61</v>
      </c>
      <c r="N116" s="19" t="str">
        <f>VLOOKUP(A116,HD!$A$2:$S$2344,12,FALSE)</f>
        <v>tier - 1</v>
      </c>
      <c r="O116" s="19" t="str">
        <f>VLOOKUP(A116,HD!$A$2:$S$2344,13,FALSE)</f>
        <v>tier - 2</v>
      </c>
      <c r="P116" s="19" t="str">
        <f>VLOOKUP(A116,HD!$A$2:$S$2344,14,FALSE)</f>
        <v>R1011</v>
      </c>
      <c r="Q116" s="19" t="str">
        <f>VLOOKUP(A116,HD!$A$2:$S$2344,19,FALSE)</f>
        <v>49</v>
      </c>
      <c r="R116" s="21">
        <v>39727.61</v>
      </c>
    </row>
    <row r="117" spans="1:18" ht="15.6" hidden="1" x14ac:dyDescent="0.3">
      <c r="A117" s="20" t="s">
        <v>2251</v>
      </c>
      <c r="B117" s="19" t="str">
        <f>VLOOKUP(A117,'Customer Names'!$A$2:$E$2366,3,FALSE)</f>
        <v>Alleman</v>
      </c>
      <c r="C117" s="21">
        <f>VLOOKUP(A117,ME!$A$2:$J$2366,2,FALSE)</f>
        <v>30.495000000000001</v>
      </c>
      <c r="D117" s="21">
        <f>VLOOKUP(A117,ME!$A$2:$J$2336,3,FALSE)</f>
        <v>6.29</v>
      </c>
      <c r="E117" s="19" t="str">
        <f>VLOOKUP(A117,ME!$A$2:$J$2336,4,FALSE)</f>
        <v>No</v>
      </c>
      <c r="F117" s="19" t="str">
        <f>VLOOKUP(A117,ME!$A$2:$J$2336,5,FALSE)</f>
        <v>No</v>
      </c>
      <c r="G117" s="19" t="str">
        <f>VLOOKUP(A117,ME!$A$2:$J$2336,6,FALSE)</f>
        <v>No</v>
      </c>
      <c r="H117" s="19">
        <f>VLOOKUP(A117,ME!$A$2:$J$2336,7,FALSE)</f>
        <v>0</v>
      </c>
      <c r="I117" s="19" t="str">
        <f>VLOOKUP(A117,ME!$A$2:$J$2336,8,FALSE)</f>
        <v>Yes</v>
      </c>
      <c r="J117" s="19" t="str">
        <f>VLOOKUP(A117,ME!$A$2:$J$2336,9,FALSE)</f>
        <v>Obesity</v>
      </c>
      <c r="K117" s="19" t="str">
        <f>VLOOKUP(A117,ME!$A$2:$J$2336,10,FALSE)</f>
        <v>Prediabetes</v>
      </c>
      <c r="L117" s="22">
        <f>VLOOKUP(A117,HD!$A$2:$S$2344,16,FALSE)</f>
        <v>28349</v>
      </c>
      <c r="M117" s="21">
        <f>VLOOKUP(A117,HD!$A$2:$S$2344,17,FALSE)</f>
        <v>39725.519999999997</v>
      </c>
      <c r="N117" s="19" t="str">
        <f>VLOOKUP(A117,HD!$A$2:$S$2344,12,FALSE)</f>
        <v>tier - 2</v>
      </c>
      <c r="O117" s="19" t="str">
        <f>VLOOKUP(A117,HD!$A$2:$S$2344,13,FALSE)</f>
        <v>tier - 1</v>
      </c>
      <c r="P117" s="19" t="str">
        <f>VLOOKUP(A117,HD!$A$2:$S$2344,14,FALSE)</f>
        <v>R1012</v>
      </c>
      <c r="Q117" s="19" t="str">
        <f>VLOOKUP(A117,HD!$A$2:$S$2344,19,FALSE)</f>
        <v>45</v>
      </c>
      <c r="R117" s="21">
        <v>39725.519999999997</v>
      </c>
    </row>
    <row r="118" spans="1:18" ht="15.6" hidden="1" x14ac:dyDescent="0.3">
      <c r="A118" s="20" t="s">
        <v>2250</v>
      </c>
      <c r="B118" s="19" t="str">
        <f>VLOOKUP(A118,'Customer Names'!$A$2:$E$2366,3,FALSE)</f>
        <v>Stroffolino</v>
      </c>
      <c r="C118" s="21">
        <f>VLOOKUP(A118,ME!$A$2:$J$2366,2,FALSE)</f>
        <v>44.88</v>
      </c>
      <c r="D118" s="21">
        <f>VLOOKUP(A118,ME!$A$2:$J$2336,3,FALSE)</f>
        <v>6.04</v>
      </c>
      <c r="E118" s="19" t="str">
        <f>VLOOKUP(A118,ME!$A$2:$J$2336,4,FALSE)</f>
        <v>No</v>
      </c>
      <c r="F118" s="19" t="str">
        <f>VLOOKUP(A118,ME!$A$2:$J$2336,5,FALSE)</f>
        <v>No</v>
      </c>
      <c r="G118" s="19" t="str">
        <f>VLOOKUP(A118,ME!$A$2:$J$2336,6,FALSE)</f>
        <v>Yes</v>
      </c>
      <c r="H118" s="19">
        <f>VLOOKUP(A118,ME!$A$2:$J$2336,7,FALSE)</f>
        <v>1</v>
      </c>
      <c r="I118" s="19" t="str">
        <f>VLOOKUP(A118,ME!$A$2:$J$2336,8,FALSE)</f>
        <v>Yes</v>
      </c>
      <c r="J118" s="19" t="str">
        <f>VLOOKUP(A118,ME!$A$2:$J$2336,9,FALSE)</f>
        <v>Obesity</v>
      </c>
      <c r="K118" s="19" t="str">
        <f>VLOOKUP(A118,ME!$A$2:$J$2336,10,FALSE)</f>
        <v>Prediabetes</v>
      </c>
      <c r="L118" s="22">
        <f>VLOOKUP(A118,HD!$A$2:$S$2344,16,FALSE)</f>
        <v>37818</v>
      </c>
      <c r="M118" s="21">
        <f>VLOOKUP(A118,HD!$A$2:$S$2344,17,FALSE)</f>
        <v>39722.75</v>
      </c>
      <c r="N118" s="19" t="str">
        <f>VLOOKUP(A118,HD!$A$2:$S$2344,12,FALSE)</f>
        <v>tier - 1</v>
      </c>
      <c r="O118" s="19" t="str">
        <f>VLOOKUP(A118,HD!$A$2:$S$2344,13,FALSE)</f>
        <v>tier - 1</v>
      </c>
      <c r="P118" s="19" t="str">
        <f>VLOOKUP(A118,HD!$A$2:$S$2344,14,FALSE)</f>
        <v>R1013</v>
      </c>
      <c r="Q118" s="19" t="str">
        <f>VLOOKUP(A118,HD!$A$2:$S$2344,19,FALSE)</f>
        <v>19</v>
      </c>
      <c r="R118" s="21">
        <v>39722.75</v>
      </c>
    </row>
    <row r="119" spans="1:18" ht="15.6" hidden="1" x14ac:dyDescent="0.3">
      <c r="A119" s="20" t="s">
        <v>2249</v>
      </c>
      <c r="B119" s="19" t="str">
        <f>VLOOKUP(A119,'Customer Names'!$A$2:$E$2366,3,FALSE)</f>
        <v>Clubb</v>
      </c>
      <c r="C119" s="21">
        <f>VLOOKUP(A119,ME!$A$2:$J$2366,2,FALSE)</f>
        <v>44.32</v>
      </c>
      <c r="D119" s="21">
        <f>VLOOKUP(A119,ME!$A$2:$J$2336,3,FALSE)</f>
        <v>10.55</v>
      </c>
      <c r="E119" s="19" t="str">
        <f>VLOOKUP(A119,ME!$A$2:$J$2336,4,FALSE)</f>
        <v>No</v>
      </c>
      <c r="F119" s="19" t="str">
        <f>VLOOKUP(A119,ME!$A$2:$J$2336,5,FALSE)</f>
        <v>No</v>
      </c>
      <c r="G119" s="19" t="str">
        <f>VLOOKUP(A119,ME!$A$2:$J$2336,6,FALSE)</f>
        <v>No</v>
      </c>
      <c r="H119" s="19">
        <f>VLOOKUP(A119,ME!$A$2:$J$2336,7,FALSE)</f>
        <v>0</v>
      </c>
      <c r="I119" s="19" t="str">
        <f>VLOOKUP(A119,ME!$A$2:$J$2336,8,FALSE)</f>
        <v>Yes</v>
      </c>
      <c r="J119" s="19" t="str">
        <f>VLOOKUP(A119,ME!$A$2:$J$2336,9,FALSE)</f>
        <v>Obesity</v>
      </c>
      <c r="K119" s="19" t="str">
        <f>VLOOKUP(A119,ME!$A$2:$J$2336,10,FALSE)</f>
        <v>Diabetes</v>
      </c>
      <c r="L119" s="22">
        <f>VLOOKUP(A119,HD!$A$2:$S$2344,16,FALSE)</f>
        <v>25110</v>
      </c>
      <c r="M119" s="21">
        <f>VLOOKUP(A119,HD!$A$2:$S$2344,17,FALSE)</f>
        <v>39721.93</v>
      </c>
      <c r="N119" s="19" t="str">
        <f>VLOOKUP(A119,HD!$A$2:$S$2344,12,FALSE)</f>
        <v>tier - 2</v>
      </c>
      <c r="O119" s="19" t="str">
        <f>VLOOKUP(A119,HD!$A$2:$S$2344,13,FALSE)</f>
        <v>tier - 2</v>
      </c>
      <c r="P119" s="19" t="str">
        <f>VLOOKUP(A119,HD!$A$2:$S$2344,14,FALSE)</f>
        <v>R1011</v>
      </c>
      <c r="Q119" s="19" t="str">
        <f>VLOOKUP(A119,HD!$A$2:$S$2344,19,FALSE)</f>
        <v>54</v>
      </c>
      <c r="R119" s="21">
        <v>39721.93</v>
      </c>
    </row>
    <row r="120" spans="1:18" ht="15.6" hidden="1" x14ac:dyDescent="0.3">
      <c r="A120" s="20" t="s">
        <v>2248</v>
      </c>
      <c r="B120" s="19" t="str">
        <f>VLOOKUP(A120,'Customer Names'!$A$2:$E$2366,3,FALSE)</f>
        <v>McGoogan</v>
      </c>
      <c r="C120" s="21">
        <f>VLOOKUP(A120,ME!$A$2:$J$2366,2,FALSE)</f>
        <v>46.39</v>
      </c>
      <c r="D120" s="21">
        <f>VLOOKUP(A120,ME!$A$2:$J$2336,3,FALSE)</f>
        <v>5.09</v>
      </c>
      <c r="E120" s="19" t="str">
        <f>VLOOKUP(A120,ME!$A$2:$J$2336,4,FALSE)</f>
        <v>No</v>
      </c>
      <c r="F120" s="19" t="str">
        <f>VLOOKUP(A120,ME!$A$2:$J$2336,5,FALSE)</f>
        <v>No</v>
      </c>
      <c r="G120" s="19" t="str">
        <f>VLOOKUP(A120,ME!$A$2:$J$2336,6,FALSE)</f>
        <v>No</v>
      </c>
      <c r="H120" s="19">
        <f>VLOOKUP(A120,ME!$A$2:$J$2336,7,FALSE)</f>
        <v>0</v>
      </c>
      <c r="I120" s="19" t="str">
        <f>VLOOKUP(A120,ME!$A$2:$J$2336,8,FALSE)</f>
        <v>Yes</v>
      </c>
      <c r="J120" s="19" t="str">
        <f>VLOOKUP(A120,ME!$A$2:$J$2336,9,FALSE)</f>
        <v>Obesity</v>
      </c>
      <c r="K120" s="19" t="str">
        <f>VLOOKUP(A120,ME!$A$2:$J$2336,10,FALSE)</f>
        <v>Normal</v>
      </c>
      <c r="L120" s="22">
        <f>VLOOKUP(A120,HD!$A$2:$S$2344,16,FALSE)</f>
        <v>28476</v>
      </c>
      <c r="M120" s="21">
        <f>VLOOKUP(A120,HD!$A$2:$S$2344,17,FALSE)</f>
        <v>39670.44</v>
      </c>
      <c r="N120" s="19" t="str">
        <f>VLOOKUP(A120,HD!$A$2:$S$2344,12,FALSE)</f>
        <v>tier - 2</v>
      </c>
      <c r="O120" s="19" t="str">
        <f>VLOOKUP(A120,HD!$A$2:$S$2344,13,FALSE)</f>
        <v>tier - 1</v>
      </c>
      <c r="P120" s="19" t="str">
        <f>VLOOKUP(A120,HD!$A$2:$S$2344,14,FALSE)</f>
        <v>R1012</v>
      </c>
      <c r="Q120" s="19" t="str">
        <f>VLOOKUP(A120,HD!$A$2:$S$2344,19,FALSE)</f>
        <v>45</v>
      </c>
      <c r="R120" s="21">
        <v>39670.44</v>
      </c>
    </row>
    <row r="121" spans="1:18" ht="15.6" hidden="1" x14ac:dyDescent="0.3">
      <c r="A121" s="20" t="s">
        <v>2247</v>
      </c>
      <c r="B121" s="19" t="str">
        <f>VLOOKUP(A121,'Customer Names'!$A$2:$E$2366,3,FALSE)</f>
        <v>Keflezighi</v>
      </c>
      <c r="C121" s="21">
        <f>VLOOKUP(A121,ME!$A$2:$J$2366,2,FALSE)</f>
        <v>42.13</v>
      </c>
      <c r="D121" s="21">
        <f>VLOOKUP(A121,ME!$A$2:$J$2336,3,FALSE)</f>
        <v>5.2</v>
      </c>
      <c r="E121" s="19" t="str">
        <f>VLOOKUP(A121,ME!$A$2:$J$2336,4,FALSE)</f>
        <v>Yes</v>
      </c>
      <c r="F121" s="19" t="str">
        <f>VLOOKUP(A121,ME!$A$2:$J$2336,5,FALSE)</f>
        <v>No</v>
      </c>
      <c r="G121" s="19" t="str">
        <f>VLOOKUP(A121,ME!$A$2:$J$2336,6,FALSE)</f>
        <v>No</v>
      </c>
      <c r="H121" s="19">
        <f>VLOOKUP(A121,ME!$A$2:$J$2336,7,FALSE)</f>
        <v>1</v>
      </c>
      <c r="I121" s="19" t="str">
        <f>VLOOKUP(A121,ME!$A$2:$J$2336,8,FALSE)</f>
        <v>Yes</v>
      </c>
      <c r="J121" s="19" t="str">
        <f>VLOOKUP(A121,ME!$A$2:$J$2336,9,FALSE)</f>
        <v>Obesity</v>
      </c>
      <c r="K121" s="19" t="str">
        <f>VLOOKUP(A121,ME!$A$2:$J$2336,10,FALSE)</f>
        <v>Normal</v>
      </c>
      <c r="L121" s="22">
        <f>VLOOKUP(A121,HD!$A$2:$S$2344,16,FALSE)</f>
        <v>34918</v>
      </c>
      <c r="M121" s="21">
        <f>VLOOKUP(A121,HD!$A$2:$S$2344,17,FALSE)</f>
        <v>39611.760000000002</v>
      </c>
      <c r="N121" s="19" t="str">
        <f>VLOOKUP(A121,HD!$A$2:$S$2344,12,FALSE)</f>
        <v>tier - 1</v>
      </c>
      <c r="O121" s="19" t="str">
        <f>VLOOKUP(A121,HD!$A$2:$S$2344,13,FALSE)</f>
        <v>tier - 3</v>
      </c>
      <c r="P121" s="19" t="str">
        <f>VLOOKUP(A121,HD!$A$2:$S$2344,14,FALSE)</f>
        <v>R1013</v>
      </c>
      <c r="Q121" s="19" t="str">
        <f>VLOOKUP(A121,HD!$A$2:$S$2344,19,FALSE)</f>
        <v>27</v>
      </c>
      <c r="R121" s="21">
        <v>39611.760000000002</v>
      </c>
    </row>
    <row r="122" spans="1:18" ht="15.6" hidden="1" x14ac:dyDescent="0.3">
      <c r="A122" s="20" t="s">
        <v>2246</v>
      </c>
      <c r="B122" s="19" t="str">
        <f>VLOOKUP(A122,'Customer Names'!$A$2:$E$2366,3,FALSE)</f>
        <v>Syed</v>
      </c>
      <c r="C122" s="21">
        <f>VLOOKUP(A122,ME!$A$2:$J$2366,2,FALSE)</f>
        <v>30.78</v>
      </c>
      <c r="D122" s="21">
        <f>VLOOKUP(A122,ME!$A$2:$J$2336,3,FALSE)</f>
        <v>8.4499999999999993</v>
      </c>
      <c r="E122" s="19" t="str">
        <f>VLOOKUP(A122,ME!$A$2:$J$2336,4,FALSE)</f>
        <v>Yes</v>
      </c>
      <c r="F122" s="19" t="str">
        <f>VLOOKUP(A122,ME!$A$2:$J$2336,5,FALSE)</f>
        <v>No</v>
      </c>
      <c r="G122" s="19" t="str">
        <f>VLOOKUP(A122,ME!$A$2:$J$2336,6,FALSE)</f>
        <v>No</v>
      </c>
      <c r="H122" s="19">
        <f>VLOOKUP(A122,ME!$A$2:$J$2336,7,FALSE)</f>
        <v>0</v>
      </c>
      <c r="I122" s="19" t="str">
        <f>VLOOKUP(A122,ME!$A$2:$J$2336,8,FALSE)</f>
        <v>Yes</v>
      </c>
      <c r="J122" s="19" t="str">
        <f>VLOOKUP(A122,ME!$A$2:$J$2336,9,FALSE)</f>
        <v>Obesity</v>
      </c>
      <c r="K122" s="19" t="str">
        <f>VLOOKUP(A122,ME!$A$2:$J$2336,10,FALSE)</f>
        <v>Diabetes</v>
      </c>
      <c r="L122" s="22">
        <f>VLOOKUP(A122,HD!$A$2:$S$2344,16,FALSE)</f>
        <v>29772</v>
      </c>
      <c r="M122" s="21">
        <f>VLOOKUP(A122,HD!$A$2:$S$2344,17,FALSE)</f>
        <v>39597.410000000003</v>
      </c>
      <c r="N122" s="19" t="str">
        <f>VLOOKUP(A122,HD!$A$2:$S$2344,12,FALSE)</f>
        <v>tier - 1</v>
      </c>
      <c r="O122" s="19" t="str">
        <f>VLOOKUP(A122,HD!$A$2:$S$2344,13,FALSE)</f>
        <v>tier - 2</v>
      </c>
      <c r="P122" s="19" t="str">
        <f>VLOOKUP(A122,HD!$A$2:$S$2344,14,FALSE)</f>
        <v>R1017</v>
      </c>
      <c r="Q122" s="19" t="str">
        <f>VLOOKUP(A122,HD!$A$2:$S$2344,19,FALSE)</f>
        <v>41</v>
      </c>
      <c r="R122" s="21">
        <v>39597.410000000003</v>
      </c>
    </row>
    <row r="123" spans="1:18" ht="15.6" hidden="1" x14ac:dyDescent="0.3">
      <c r="A123" s="20" t="s">
        <v>2245</v>
      </c>
      <c r="B123" s="19" t="str">
        <f>VLOOKUP(A123,'Customer Names'!$A$2:$E$2366,3,FALSE)</f>
        <v>Segal</v>
      </c>
      <c r="C123" s="21">
        <f>VLOOKUP(A123,ME!$A$2:$J$2366,2,FALSE)</f>
        <v>31.35</v>
      </c>
      <c r="D123" s="21">
        <f>VLOOKUP(A123,ME!$A$2:$J$2336,3,FALSE)</f>
        <v>9.5399999999999991</v>
      </c>
      <c r="E123" s="19" t="str">
        <f>VLOOKUP(A123,ME!$A$2:$J$2336,4,FALSE)</f>
        <v>No</v>
      </c>
      <c r="F123" s="19" t="str">
        <f>VLOOKUP(A123,ME!$A$2:$J$2336,5,FALSE)</f>
        <v>No</v>
      </c>
      <c r="G123" s="19" t="str">
        <f>VLOOKUP(A123,ME!$A$2:$J$2336,6,FALSE)</f>
        <v>No</v>
      </c>
      <c r="H123" s="19">
        <f>VLOOKUP(A123,ME!$A$2:$J$2336,7,FALSE)</f>
        <v>0</v>
      </c>
      <c r="I123" s="19" t="str">
        <f>VLOOKUP(A123,ME!$A$2:$J$2336,8,FALSE)</f>
        <v>Yes</v>
      </c>
      <c r="J123" s="19" t="str">
        <f>VLOOKUP(A123,ME!$A$2:$J$2336,9,FALSE)</f>
        <v>Obesity</v>
      </c>
      <c r="K123" s="19" t="str">
        <f>VLOOKUP(A123,ME!$A$2:$J$2336,10,FALSE)</f>
        <v>Diabetes</v>
      </c>
      <c r="L123" s="22">
        <f>VLOOKUP(A123,HD!$A$2:$S$2344,16,FALSE)</f>
        <v>28683</v>
      </c>
      <c r="M123" s="21">
        <f>VLOOKUP(A123,HD!$A$2:$S$2344,17,FALSE)</f>
        <v>39556.49</v>
      </c>
      <c r="N123" s="19" t="str">
        <f>VLOOKUP(A123,HD!$A$2:$S$2344,12,FALSE)</f>
        <v>tier - 1</v>
      </c>
      <c r="O123" s="19" t="str">
        <f>VLOOKUP(A123,HD!$A$2:$S$2344,13,FALSE)</f>
        <v>tier - 2</v>
      </c>
      <c r="P123" s="19" t="str">
        <f>VLOOKUP(A123,HD!$A$2:$S$2344,14,FALSE)</f>
        <v>R1015</v>
      </c>
      <c r="Q123" s="19" t="str">
        <f>VLOOKUP(A123,HD!$A$2:$S$2344,19,FALSE)</f>
        <v>44</v>
      </c>
      <c r="R123" s="21">
        <v>39556.49</v>
      </c>
    </row>
    <row r="124" spans="1:18" ht="15.6" hidden="1" x14ac:dyDescent="0.3">
      <c r="A124" s="20" t="s">
        <v>2244</v>
      </c>
      <c r="B124" s="19" t="str">
        <f>VLOOKUP(A124,'Customer Names'!$A$2:$E$2366,3,FALSE)</f>
        <v>Defranco</v>
      </c>
      <c r="C124" s="21">
        <f>VLOOKUP(A124,ME!$A$2:$J$2366,2,FALSE)</f>
        <v>41.46</v>
      </c>
      <c r="D124" s="21">
        <f>VLOOKUP(A124,ME!$A$2:$J$2336,3,FALSE)</f>
        <v>4.99</v>
      </c>
      <c r="E124" s="19" t="str">
        <f>VLOOKUP(A124,ME!$A$2:$J$2336,4,FALSE)</f>
        <v>Yes</v>
      </c>
      <c r="F124" s="19" t="str">
        <f>VLOOKUP(A124,ME!$A$2:$J$2336,5,FALSE)</f>
        <v>No</v>
      </c>
      <c r="G124" s="19" t="str">
        <f>VLOOKUP(A124,ME!$A$2:$J$2336,6,FALSE)</f>
        <v>No</v>
      </c>
      <c r="H124" s="19">
        <f>VLOOKUP(A124,ME!$A$2:$J$2336,7,FALSE)</f>
        <v>2</v>
      </c>
      <c r="I124" s="19" t="str">
        <f>VLOOKUP(A124,ME!$A$2:$J$2336,8,FALSE)</f>
        <v>Yes</v>
      </c>
      <c r="J124" s="19" t="str">
        <f>VLOOKUP(A124,ME!$A$2:$J$2336,9,FALSE)</f>
        <v>Obesity</v>
      </c>
      <c r="K124" s="19" t="str">
        <f>VLOOKUP(A124,ME!$A$2:$J$2336,10,FALSE)</f>
        <v>Normal</v>
      </c>
      <c r="L124" s="22">
        <f>VLOOKUP(A124,HD!$A$2:$S$2344,16,FALSE)</f>
        <v>24282</v>
      </c>
      <c r="M124" s="21">
        <f>VLOOKUP(A124,HD!$A$2:$S$2344,17,FALSE)</f>
        <v>39396.86</v>
      </c>
      <c r="N124" s="19" t="str">
        <f>VLOOKUP(A124,HD!$A$2:$S$2344,12,FALSE)</f>
        <v>tier - 2</v>
      </c>
      <c r="O124" s="19" t="str">
        <f>VLOOKUP(A124,HD!$A$2:$S$2344,13,FALSE)</f>
        <v>tier - 2</v>
      </c>
      <c r="P124" s="19" t="str">
        <f>VLOOKUP(A124,HD!$A$2:$S$2344,14,FALSE)</f>
        <v>R1011</v>
      </c>
      <c r="Q124" s="19" t="str">
        <f>VLOOKUP(A124,HD!$A$2:$S$2344,19,FALSE)</f>
        <v>56</v>
      </c>
      <c r="R124" s="21">
        <v>39396.86</v>
      </c>
    </row>
    <row r="125" spans="1:18" ht="15.6" hidden="1" x14ac:dyDescent="0.3">
      <c r="A125" s="20" t="s">
        <v>2243</v>
      </c>
      <c r="B125" s="19" t="str">
        <f>VLOOKUP(A125,'Customer Names'!$A$2:$E$2366,3,FALSE)</f>
        <v>Kells</v>
      </c>
      <c r="C125" s="21">
        <f>VLOOKUP(A125,ME!$A$2:$J$2366,2,FALSE)</f>
        <v>48</v>
      </c>
      <c r="D125" s="21">
        <f>VLOOKUP(A125,ME!$A$2:$J$2336,3,FALSE)</f>
        <v>10.54</v>
      </c>
      <c r="E125" s="19" t="str">
        <f>VLOOKUP(A125,ME!$A$2:$J$2336,4,FALSE)</f>
        <v>No</v>
      </c>
      <c r="F125" s="19" t="str">
        <f>VLOOKUP(A125,ME!$A$2:$J$2336,5,FALSE)</f>
        <v>No</v>
      </c>
      <c r="G125" s="19" t="str">
        <f>VLOOKUP(A125,ME!$A$2:$J$2336,6,FALSE)</f>
        <v>No</v>
      </c>
      <c r="H125" s="19">
        <f>VLOOKUP(A125,ME!$A$2:$J$2336,7,FALSE)</f>
        <v>0</v>
      </c>
      <c r="I125" s="19" t="str">
        <f>VLOOKUP(A125,ME!$A$2:$J$2336,8,FALSE)</f>
        <v>Yes</v>
      </c>
      <c r="J125" s="19" t="str">
        <f>VLOOKUP(A125,ME!$A$2:$J$2336,9,FALSE)</f>
        <v>Obesity</v>
      </c>
      <c r="K125" s="19" t="str">
        <f>VLOOKUP(A125,ME!$A$2:$J$2336,10,FALSE)</f>
        <v>Diabetes</v>
      </c>
      <c r="L125" s="22">
        <f>VLOOKUP(A125,HD!$A$2:$S$2344,16,FALSE)</f>
        <v>28707</v>
      </c>
      <c r="M125" s="21">
        <f>VLOOKUP(A125,HD!$A$2:$S$2344,17,FALSE)</f>
        <v>39352.6</v>
      </c>
      <c r="N125" s="19" t="str">
        <f>VLOOKUP(A125,HD!$A$2:$S$2344,12,FALSE)</f>
        <v>tier - 2</v>
      </c>
      <c r="O125" s="19" t="str">
        <f>VLOOKUP(A125,HD!$A$2:$S$2344,13,FALSE)</f>
        <v>tier - 3</v>
      </c>
      <c r="P125" s="19" t="str">
        <f>VLOOKUP(A125,HD!$A$2:$S$2344,14,FALSE)</f>
        <v>R1011</v>
      </c>
      <c r="Q125" s="19" t="str">
        <f>VLOOKUP(A125,HD!$A$2:$S$2344,19,FALSE)</f>
        <v>44</v>
      </c>
      <c r="R125" s="21">
        <v>39352.6</v>
      </c>
    </row>
    <row r="126" spans="1:18" ht="15.6" hidden="1" x14ac:dyDescent="0.3">
      <c r="A126" s="20" t="s">
        <v>2242</v>
      </c>
      <c r="B126" s="19" t="str">
        <f>VLOOKUP(A126,'Customer Names'!$A$2:$E$2366,3,FALSE)</f>
        <v>Lawton</v>
      </c>
      <c r="C126" s="21">
        <f>VLOOKUP(A126,ME!$A$2:$J$2366,2,FALSE)</f>
        <v>49.13</v>
      </c>
      <c r="D126" s="21">
        <f>VLOOKUP(A126,ME!$A$2:$J$2336,3,FALSE)</f>
        <v>4.54</v>
      </c>
      <c r="E126" s="19" t="str">
        <f>VLOOKUP(A126,ME!$A$2:$J$2336,4,FALSE)</f>
        <v>No</v>
      </c>
      <c r="F126" s="19" t="str">
        <f>VLOOKUP(A126,ME!$A$2:$J$2336,5,FALSE)</f>
        <v>No</v>
      </c>
      <c r="G126" s="19" t="str">
        <f>VLOOKUP(A126,ME!$A$2:$J$2336,6,FALSE)</f>
        <v>No</v>
      </c>
      <c r="H126" s="19">
        <f>VLOOKUP(A126,ME!$A$2:$J$2336,7,FALSE)</f>
        <v>0</v>
      </c>
      <c r="I126" s="19" t="str">
        <f>VLOOKUP(A126,ME!$A$2:$J$2336,8,FALSE)</f>
        <v>Yes</v>
      </c>
      <c r="J126" s="19" t="str">
        <f>VLOOKUP(A126,ME!$A$2:$J$2336,9,FALSE)</f>
        <v>Obesity</v>
      </c>
      <c r="K126" s="19" t="str">
        <f>VLOOKUP(A126,ME!$A$2:$J$2336,10,FALSE)</f>
        <v>Normal</v>
      </c>
      <c r="L126" s="22">
        <f>VLOOKUP(A126,HD!$A$2:$S$2344,16,FALSE)</f>
        <v>30179</v>
      </c>
      <c r="M126" s="21">
        <f>VLOOKUP(A126,HD!$A$2:$S$2344,17,FALSE)</f>
        <v>39315.279999999999</v>
      </c>
      <c r="N126" s="19" t="str">
        <f>VLOOKUP(A126,HD!$A$2:$S$2344,12,FALSE)</f>
        <v>tier - 2</v>
      </c>
      <c r="O126" s="19" t="str">
        <f>VLOOKUP(A126,HD!$A$2:$S$2344,13,FALSE)</f>
        <v>tier - 3</v>
      </c>
      <c r="P126" s="19" t="str">
        <f>VLOOKUP(A126,HD!$A$2:$S$2344,14,FALSE)</f>
        <v>R1011</v>
      </c>
      <c r="Q126" s="19" t="str">
        <f>VLOOKUP(A126,HD!$A$2:$S$2344,19,FALSE)</f>
        <v>40</v>
      </c>
      <c r="R126" s="21">
        <v>39315.279999999999</v>
      </c>
    </row>
    <row r="127" spans="1:18" ht="15.6" hidden="1" x14ac:dyDescent="0.3">
      <c r="A127" s="20" t="s">
        <v>2241</v>
      </c>
      <c r="B127" s="19" t="str">
        <f>VLOOKUP(A127,'Customer Names'!$A$2:$E$2366,3,FALSE)</f>
        <v>Bejar</v>
      </c>
      <c r="C127" s="21">
        <f>VLOOKUP(A127,ME!$A$2:$J$2366,2,FALSE)</f>
        <v>37.799999999999997</v>
      </c>
      <c r="D127" s="21">
        <f>VLOOKUP(A127,ME!$A$2:$J$2336,3,FALSE)</f>
        <v>6.29</v>
      </c>
      <c r="E127" s="19" t="str">
        <f>VLOOKUP(A127,ME!$A$2:$J$2336,4,FALSE)</f>
        <v>No</v>
      </c>
      <c r="F127" s="19" t="str">
        <f>VLOOKUP(A127,ME!$A$2:$J$2336,5,FALSE)</f>
        <v>No</v>
      </c>
      <c r="G127" s="19" t="str">
        <f>VLOOKUP(A127,ME!$A$2:$J$2336,6,FALSE)</f>
        <v>No</v>
      </c>
      <c r="H127" s="19">
        <f>VLOOKUP(A127,ME!$A$2:$J$2336,7,FALSE)</f>
        <v>1</v>
      </c>
      <c r="I127" s="19" t="str">
        <f>VLOOKUP(A127,ME!$A$2:$J$2336,8,FALSE)</f>
        <v>Yes</v>
      </c>
      <c r="J127" s="19" t="str">
        <f>VLOOKUP(A127,ME!$A$2:$J$2336,9,FALSE)</f>
        <v>Obesity</v>
      </c>
      <c r="K127" s="19" t="str">
        <f>VLOOKUP(A127,ME!$A$2:$J$2336,10,FALSE)</f>
        <v>Prediabetes</v>
      </c>
      <c r="L127" s="22">
        <f>VLOOKUP(A127,HD!$A$2:$S$2344,16,FALSE)</f>
        <v>33938</v>
      </c>
      <c r="M127" s="21">
        <f>VLOOKUP(A127,HD!$A$2:$S$2344,17,FALSE)</f>
        <v>39241.440000000002</v>
      </c>
      <c r="N127" s="19" t="str">
        <f>VLOOKUP(A127,HD!$A$2:$S$2344,12,FALSE)</f>
        <v>tier - 1</v>
      </c>
      <c r="O127" s="19" t="str">
        <f>VLOOKUP(A127,HD!$A$2:$S$2344,13,FALSE)</f>
        <v>tier - 3</v>
      </c>
      <c r="P127" s="19" t="str">
        <f>VLOOKUP(A127,HD!$A$2:$S$2344,14,FALSE)</f>
        <v>R1011</v>
      </c>
      <c r="Q127" s="19" t="str">
        <f>VLOOKUP(A127,HD!$A$2:$S$2344,19,FALSE)</f>
        <v>30</v>
      </c>
      <c r="R127" s="21">
        <v>39241.440000000002</v>
      </c>
    </row>
    <row r="128" spans="1:18" ht="15.6" hidden="1" x14ac:dyDescent="0.3">
      <c r="A128" s="20" t="s">
        <v>2240</v>
      </c>
      <c r="B128" s="19" t="str">
        <f>VLOOKUP(A128,'Customer Names'!$A$2:$E$2366,3,FALSE)</f>
        <v>Navarro Castro</v>
      </c>
      <c r="C128" s="21">
        <f>VLOOKUP(A128,ME!$A$2:$J$2366,2,FALSE)</f>
        <v>38.299999999999997</v>
      </c>
      <c r="D128" s="21">
        <f>VLOOKUP(A128,ME!$A$2:$J$2336,3,FALSE)</f>
        <v>9.51</v>
      </c>
      <c r="E128" s="19" t="str">
        <f>VLOOKUP(A128,ME!$A$2:$J$2336,4,FALSE)</f>
        <v>No</v>
      </c>
      <c r="F128" s="19" t="str">
        <f>VLOOKUP(A128,ME!$A$2:$J$2336,5,FALSE)</f>
        <v>No</v>
      </c>
      <c r="G128" s="19" t="str">
        <f>VLOOKUP(A128,ME!$A$2:$J$2336,6,FALSE)</f>
        <v>No</v>
      </c>
      <c r="H128" s="19">
        <f>VLOOKUP(A128,ME!$A$2:$J$2336,7,FALSE)</f>
        <v>0</v>
      </c>
      <c r="I128" s="19" t="str">
        <f>VLOOKUP(A128,ME!$A$2:$J$2336,8,FALSE)</f>
        <v>Yes</v>
      </c>
      <c r="J128" s="19" t="str">
        <f>VLOOKUP(A128,ME!$A$2:$J$2336,9,FALSE)</f>
        <v>Obesity</v>
      </c>
      <c r="K128" s="19" t="str">
        <f>VLOOKUP(A128,ME!$A$2:$J$2336,10,FALSE)</f>
        <v>Diabetes</v>
      </c>
      <c r="L128" s="22">
        <f>VLOOKUP(A128,HD!$A$2:$S$2344,16,FALSE)</f>
        <v>22834</v>
      </c>
      <c r="M128" s="21">
        <f>VLOOKUP(A128,HD!$A$2:$S$2344,17,FALSE)</f>
        <v>39221.120000000003</v>
      </c>
      <c r="N128" s="19" t="str">
        <f>VLOOKUP(A128,HD!$A$2:$S$2344,12,FALSE)</f>
        <v>tier - 2</v>
      </c>
      <c r="O128" s="19" t="str">
        <f>VLOOKUP(A128,HD!$A$2:$S$2344,13,FALSE)</f>
        <v>tier - 1</v>
      </c>
      <c r="P128" s="19" t="str">
        <f>VLOOKUP(A128,HD!$A$2:$S$2344,14,FALSE)</f>
        <v>R1011</v>
      </c>
      <c r="Q128" s="19" t="str">
        <f>VLOOKUP(A128,HD!$A$2:$S$2344,19,FALSE)</f>
        <v>60</v>
      </c>
      <c r="R128" s="21">
        <v>39221.120000000003</v>
      </c>
    </row>
    <row r="129" spans="1:18" ht="15.6" hidden="1" x14ac:dyDescent="0.3">
      <c r="A129" s="20" t="s">
        <v>2239</v>
      </c>
      <c r="B129" s="19" t="str">
        <f>VLOOKUP(A129,'Customer Names'!$A$2:$E$2366,3,FALSE)</f>
        <v>Tice</v>
      </c>
      <c r="C129" s="21">
        <f>VLOOKUP(A129,ME!$A$2:$J$2366,2,FALSE)</f>
        <v>32.774999999999999</v>
      </c>
      <c r="D129" s="21">
        <f>VLOOKUP(A129,ME!$A$2:$J$2336,3,FALSE)</f>
        <v>4.72</v>
      </c>
      <c r="E129" s="19" t="str">
        <f>VLOOKUP(A129,ME!$A$2:$J$2336,4,FALSE)</f>
        <v>No</v>
      </c>
      <c r="F129" s="19" t="str">
        <f>VLOOKUP(A129,ME!$A$2:$J$2336,5,FALSE)</f>
        <v>No</v>
      </c>
      <c r="G129" s="19" t="str">
        <f>VLOOKUP(A129,ME!$A$2:$J$2336,6,FALSE)</f>
        <v>No</v>
      </c>
      <c r="H129" s="19">
        <f>VLOOKUP(A129,ME!$A$2:$J$2336,7,FALSE)</f>
        <v>0</v>
      </c>
      <c r="I129" s="19" t="str">
        <f>VLOOKUP(A129,ME!$A$2:$J$2336,8,FALSE)</f>
        <v>Yes</v>
      </c>
      <c r="J129" s="19" t="str">
        <f>VLOOKUP(A129,ME!$A$2:$J$2336,9,FALSE)</f>
        <v>Obesity</v>
      </c>
      <c r="K129" s="19" t="str">
        <f>VLOOKUP(A129,ME!$A$2:$J$2336,10,FALSE)</f>
        <v>Normal</v>
      </c>
      <c r="L129" s="22">
        <f>VLOOKUP(A129,HD!$A$2:$S$2344,16,FALSE)</f>
        <v>30167</v>
      </c>
      <c r="M129" s="21">
        <f>VLOOKUP(A129,HD!$A$2:$S$2344,17,FALSE)</f>
        <v>39125.33</v>
      </c>
      <c r="N129" s="19" t="str">
        <f>VLOOKUP(A129,HD!$A$2:$S$2344,12,FALSE)</f>
        <v>tier - 1</v>
      </c>
      <c r="O129" s="19" t="str">
        <f>VLOOKUP(A129,HD!$A$2:$S$2344,13,FALSE)</f>
        <v>tier - 1</v>
      </c>
      <c r="P129" s="19" t="str">
        <f>VLOOKUP(A129,HD!$A$2:$S$2344,14,FALSE)</f>
        <v>R1016</v>
      </c>
      <c r="Q129" s="19" t="str">
        <f>VLOOKUP(A129,HD!$A$2:$S$2344,19,FALSE)</f>
        <v>40</v>
      </c>
      <c r="R129" s="21">
        <v>39125.33</v>
      </c>
    </row>
    <row r="130" spans="1:18" ht="15.6" hidden="1" x14ac:dyDescent="0.3">
      <c r="A130" s="20" t="s">
        <v>2238</v>
      </c>
      <c r="B130" s="19" t="str">
        <f>VLOOKUP(A130,'Customer Names'!$A$2:$E$2366,3,FALSE)</f>
        <v>Wolf</v>
      </c>
      <c r="C130" s="21">
        <f>VLOOKUP(A130,ME!$A$2:$J$2366,2,FALSE)</f>
        <v>34.200000000000003</v>
      </c>
      <c r="D130" s="21">
        <f>VLOOKUP(A130,ME!$A$2:$J$2336,3,FALSE)</f>
        <v>5.91</v>
      </c>
      <c r="E130" s="19" t="str">
        <f>VLOOKUP(A130,ME!$A$2:$J$2336,4,FALSE)</f>
        <v>Yes</v>
      </c>
      <c r="F130" s="19" t="str">
        <f>VLOOKUP(A130,ME!$A$2:$J$2336,5,FALSE)</f>
        <v>No</v>
      </c>
      <c r="G130" s="19" t="str">
        <f>VLOOKUP(A130,ME!$A$2:$J$2336,6,FALSE)</f>
        <v>No</v>
      </c>
      <c r="H130" s="19">
        <f>VLOOKUP(A130,ME!$A$2:$J$2336,7,FALSE)</f>
        <v>0</v>
      </c>
      <c r="I130" s="19" t="str">
        <f>VLOOKUP(A130,ME!$A$2:$J$2336,8,FALSE)</f>
        <v>Yes</v>
      </c>
      <c r="J130" s="19" t="str">
        <f>VLOOKUP(A130,ME!$A$2:$J$2336,9,FALSE)</f>
        <v>Obesity</v>
      </c>
      <c r="K130" s="19" t="str">
        <f>VLOOKUP(A130,ME!$A$2:$J$2336,10,FALSE)</f>
        <v>Prediabetes</v>
      </c>
      <c r="L130" s="22">
        <f>VLOOKUP(A130,HD!$A$2:$S$2344,16,FALSE)</f>
        <v>31310</v>
      </c>
      <c r="M130" s="21">
        <f>VLOOKUP(A130,HD!$A$2:$S$2344,17,FALSE)</f>
        <v>39047.29</v>
      </c>
      <c r="N130" s="19" t="str">
        <f>VLOOKUP(A130,HD!$A$2:$S$2344,12,FALSE)</f>
        <v>tier - 1</v>
      </c>
      <c r="O130" s="19" t="str">
        <f>VLOOKUP(A130,HD!$A$2:$S$2344,13,FALSE)</f>
        <v>tier - 3</v>
      </c>
      <c r="P130" s="19" t="str">
        <f>VLOOKUP(A130,HD!$A$2:$S$2344,14,FALSE)</f>
        <v>R1017</v>
      </c>
      <c r="Q130" s="19" t="str">
        <f>VLOOKUP(A130,HD!$A$2:$S$2344,19,FALSE)</f>
        <v>37</v>
      </c>
      <c r="R130" s="21">
        <v>39047.29</v>
      </c>
    </row>
    <row r="131" spans="1:18" ht="15.6" hidden="1" x14ac:dyDescent="0.3">
      <c r="A131" s="20" t="s">
        <v>2237</v>
      </c>
      <c r="B131" s="19" t="str">
        <f>VLOOKUP(A131,'Customer Names'!$A$2:$E$2366,3,FALSE)</f>
        <v>Oppedal</v>
      </c>
      <c r="C131" s="21">
        <f>VLOOKUP(A131,ME!$A$2:$J$2366,2,FALSE)</f>
        <v>30.2</v>
      </c>
      <c r="D131" s="21">
        <f>VLOOKUP(A131,ME!$A$2:$J$2336,3,FALSE)</f>
        <v>9.58</v>
      </c>
      <c r="E131" s="19" t="str">
        <f>VLOOKUP(A131,ME!$A$2:$J$2336,4,FALSE)</f>
        <v>No</v>
      </c>
      <c r="F131" s="19" t="str">
        <f>VLOOKUP(A131,ME!$A$2:$J$2336,5,FALSE)</f>
        <v>No</v>
      </c>
      <c r="G131" s="19" t="str">
        <f>VLOOKUP(A131,ME!$A$2:$J$2336,6,FALSE)</f>
        <v>No</v>
      </c>
      <c r="H131" s="19">
        <f>VLOOKUP(A131,ME!$A$2:$J$2336,7,FALSE)</f>
        <v>0</v>
      </c>
      <c r="I131" s="19" t="str">
        <f>VLOOKUP(A131,ME!$A$2:$J$2336,8,FALSE)</f>
        <v>Yes</v>
      </c>
      <c r="J131" s="19" t="str">
        <f>VLOOKUP(A131,ME!$A$2:$J$2336,9,FALSE)</f>
        <v>Obesity</v>
      </c>
      <c r="K131" s="19" t="str">
        <f>VLOOKUP(A131,ME!$A$2:$J$2336,10,FALSE)</f>
        <v>Diabetes</v>
      </c>
      <c r="L131" s="22">
        <f>VLOOKUP(A131,HD!$A$2:$S$2344,16,FALSE)</f>
        <v>28775</v>
      </c>
      <c r="M131" s="21">
        <f>VLOOKUP(A131,HD!$A$2:$S$2344,17,FALSE)</f>
        <v>38998.550000000003</v>
      </c>
      <c r="N131" s="19" t="str">
        <f>VLOOKUP(A131,HD!$A$2:$S$2344,12,FALSE)</f>
        <v>tier - 1</v>
      </c>
      <c r="O131" s="19" t="str">
        <f>VLOOKUP(A131,HD!$A$2:$S$2344,13,FALSE)</f>
        <v>tier - 1</v>
      </c>
      <c r="P131" s="19" t="str">
        <f>VLOOKUP(A131,HD!$A$2:$S$2344,14,FALSE)</f>
        <v>R1011</v>
      </c>
      <c r="Q131" s="19" t="str">
        <f>VLOOKUP(A131,HD!$A$2:$S$2344,19,FALSE)</f>
        <v>44</v>
      </c>
      <c r="R131" s="21">
        <v>38998.550000000003</v>
      </c>
    </row>
    <row r="132" spans="1:18" ht="15.6" hidden="1" x14ac:dyDescent="0.3">
      <c r="A132" s="20" t="s">
        <v>2236</v>
      </c>
      <c r="B132" s="19" t="str">
        <f>VLOOKUP(A132,'Customer Names'!$A$2:$E$2366,3,FALSE)</f>
        <v>Wright</v>
      </c>
      <c r="C132" s="21">
        <f>VLOOKUP(A132,ME!$A$2:$J$2366,2,FALSE)</f>
        <v>48.32</v>
      </c>
      <c r="D132" s="21">
        <f>VLOOKUP(A132,ME!$A$2:$J$2336,3,FALSE)</f>
        <v>5.77</v>
      </c>
      <c r="E132" s="19" t="str">
        <f>VLOOKUP(A132,ME!$A$2:$J$2336,4,FALSE)</f>
        <v>No</v>
      </c>
      <c r="F132" s="19" t="str">
        <f>VLOOKUP(A132,ME!$A$2:$J$2336,5,FALSE)</f>
        <v>No</v>
      </c>
      <c r="G132" s="19" t="str">
        <f>VLOOKUP(A132,ME!$A$2:$J$2336,6,FALSE)</f>
        <v>No</v>
      </c>
      <c r="H132" s="19">
        <f>VLOOKUP(A132,ME!$A$2:$J$2336,7,FALSE)</f>
        <v>0</v>
      </c>
      <c r="I132" s="19" t="str">
        <f>VLOOKUP(A132,ME!$A$2:$J$2336,8,FALSE)</f>
        <v>Yes</v>
      </c>
      <c r="J132" s="19" t="str">
        <f>VLOOKUP(A132,ME!$A$2:$J$2336,9,FALSE)</f>
        <v>Obesity</v>
      </c>
      <c r="K132" s="19" t="str">
        <f>VLOOKUP(A132,ME!$A$2:$J$2336,10,FALSE)</f>
        <v>Prediabetes</v>
      </c>
      <c r="L132" s="22">
        <f>VLOOKUP(A132,HD!$A$2:$S$2344,16,FALSE)</f>
        <v>29488</v>
      </c>
      <c r="M132" s="21">
        <f>VLOOKUP(A132,HD!$A$2:$S$2344,17,FALSE)</f>
        <v>38947.43</v>
      </c>
      <c r="N132" s="19" t="str">
        <f>VLOOKUP(A132,HD!$A$2:$S$2344,12,FALSE)</f>
        <v>tier - 2</v>
      </c>
      <c r="O132" s="19" t="str">
        <f>VLOOKUP(A132,HD!$A$2:$S$2344,13,FALSE)</f>
        <v>tier - 3</v>
      </c>
      <c r="P132" s="19" t="str">
        <f>VLOOKUP(A132,HD!$A$2:$S$2344,14,FALSE)</f>
        <v>R1011</v>
      </c>
      <c r="Q132" s="19" t="str">
        <f>VLOOKUP(A132,HD!$A$2:$S$2344,19,FALSE)</f>
        <v>42</v>
      </c>
      <c r="R132" s="21">
        <v>38947.43</v>
      </c>
    </row>
    <row r="133" spans="1:18" ht="15.6" hidden="1" x14ac:dyDescent="0.3">
      <c r="A133" s="20" t="s">
        <v>2235</v>
      </c>
      <c r="B133" s="19" t="str">
        <f>VLOOKUP(A133,'Customer Names'!$A$2:$E$2366,3,FALSE)</f>
        <v>Ellis</v>
      </c>
      <c r="C133" s="21">
        <f>VLOOKUP(A133,ME!$A$2:$J$2366,2,FALSE)</f>
        <v>44.86</v>
      </c>
      <c r="D133" s="21">
        <f>VLOOKUP(A133,ME!$A$2:$J$2336,3,FALSE)</f>
        <v>4.38</v>
      </c>
      <c r="E133" s="19" t="str">
        <f>VLOOKUP(A133,ME!$A$2:$J$2336,4,FALSE)</f>
        <v>Yes</v>
      </c>
      <c r="F133" s="19" t="str">
        <f>VLOOKUP(A133,ME!$A$2:$J$2336,5,FALSE)</f>
        <v>No</v>
      </c>
      <c r="G133" s="19" t="str">
        <f>VLOOKUP(A133,ME!$A$2:$J$2336,6,FALSE)</f>
        <v>No</v>
      </c>
      <c r="H133" s="19">
        <f>VLOOKUP(A133,ME!$A$2:$J$2336,7,FALSE)</f>
        <v>0</v>
      </c>
      <c r="I133" s="19" t="str">
        <f>VLOOKUP(A133,ME!$A$2:$J$2336,8,FALSE)</f>
        <v>Yes</v>
      </c>
      <c r="J133" s="19" t="str">
        <f>VLOOKUP(A133,ME!$A$2:$J$2336,9,FALSE)</f>
        <v>Obesity</v>
      </c>
      <c r="K133" s="19" t="str">
        <f>VLOOKUP(A133,ME!$A$2:$J$2336,10,FALSE)</f>
        <v>Normal</v>
      </c>
      <c r="L133" s="22">
        <f>VLOOKUP(A133,HD!$A$2:$S$2344,16,FALSE)</f>
        <v>28109</v>
      </c>
      <c r="M133" s="21">
        <f>VLOOKUP(A133,HD!$A$2:$S$2344,17,FALSE)</f>
        <v>38932.559999999998</v>
      </c>
      <c r="N133" s="19" t="str">
        <f>VLOOKUP(A133,HD!$A$2:$S$2344,12,FALSE)</f>
        <v>tier - 2</v>
      </c>
      <c r="O133" s="19" t="str">
        <f>VLOOKUP(A133,HD!$A$2:$S$2344,13,FALSE)</f>
        <v>tier - 3</v>
      </c>
      <c r="P133" s="19" t="str">
        <f>VLOOKUP(A133,HD!$A$2:$S$2344,14,FALSE)</f>
        <v>R1011</v>
      </c>
      <c r="Q133" s="19" t="str">
        <f>VLOOKUP(A133,HD!$A$2:$S$2344,19,FALSE)</f>
        <v>46</v>
      </c>
      <c r="R133" s="21">
        <v>38932.559999999998</v>
      </c>
    </row>
    <row r="134" spans="1:18" ht="15.6" hidden="1" x14ac:dyDescent="0.3">
      <c r="A134" s="20" t="s">
        <v>2234</v>
      </c>
      <c r="B134" s="19" t="str">
        <f>VLOOKUP(A134,'Customer Names'!$A$2:$E$2366,3,FALSE)</f>
        <v>Taormina</v>
      </c>
      <c r="C134" s="21">
        <f>VLOOKUP(A134,ME!$A$2:$J$2366,2,FALSE)</f>
        <v>52.15</v>
      </c>
      <c r="D134" s="21">
        <f>VLOOKUP(A134,ME!$A$2:$J$2336,3,FALSE)</f>
        <v>5.65</v>
      </c>
      <c r="E134" s="19" t="str">
        <f>VLOOKUP(A134,ME!$A$2:$J$2336,4,FALSE)</f>
        <v>No</v>
      </c>
      <c r="F134" s="19" t="str">
        <f>VLOOKUP(A134,ME!$A$2:$J$2336,5,FALSE)</f>
        <v>No</v>
      </c>
      <c r="G134" s="19" t="str">
        <f>VLOOKUP(A134,ME!$A$2:$J$2336,6,FALSE)</f>
        <v>No</v>
      </c>
      <c r="H134" s="19">
        <f>VLOOKUP(A134,ME!$A$2:$J$2336,7,FALSE)</f>
        <v>1</v>
      </c>
      <c r="I134" s="19" t="str">
        <f>VLOOKUP(A134,ME!$A$2:$J$2336,8,FALSE)</f>
        <v>Yes</v>
      </c>
      <c r="J134" s="19" t="str">
        <f>VLOOKUP(A134,ME!$A$2:$J$2336,9,FALSE)</f>
        <v>Obesity</v>
      </c>
      <c r="K134" s="19" t="str">
        <f>VLOOKUP(A134,ME!$A$2:$J$2336,10,FALSE)</f>
        <v>Normal</v>
      </c>
      <c r="L134" s="22">
        <f>VLOOKUP(A134,HD!$A$2:$S$2344,16,FALSE)</f>
        <v>31944</v>
      </c>
      <c r="M134" s="21">
        <f>VLOOKUP(A134,HD!$A$2:$S$2344,17,FALSE)</f>
        <v>38924.04</v>
      </c>
      <c r="N134" s="19" t="str">
        <f>VLOOKUP(A134,HD!$A$2:$S$2344,12,FALSE)</f>
        <v>tier - 2</v>
      </c>
      <c r="O134" s="19" t="str">
        <f>VLOOKUP(A134,HD!$A$2:$S$2344,13,FALSE)</f>
        <v>tier - 2</v>
      </c>
      <c r="P134" s="19" t="str">
        <f>VLOOKUP(A134,HD!$A$2:$S$2344,14,FALSE)</f>
        <v>R1011</v>
      </c>
      <c r="Q134" s="19" t="str">
        <f>VLOOKUP(A134,HD!$A$2:$S$2344,19,FALSE)</f>
        <v>35</v>
      </c>
      <c r="R134" s="21">
        <v>38924.04</v>
      </c>
    </row>
    <row r="135" spans="1:18" ht="15.6" hidden="1" x14ac:dyDescent="0.3">
      <c r="A135" s="20" t="s">
        <v>2233</v>
      </c>
      <c r="B135" s="19" t="str">
        <f>VLOOKUP(A135,'Customer Names'!$A$2:$E$2366,3,FALSE)</f>
        <v>Lynch</v>
      </c>
      <c r="C135" s="21">
        <f>VLOOKUP(A135,ME!$A$2:$J$2366,2,FALSE)</f>
        <v>41.12</v>
      </c>
      <c r="D135" s="21">
        <f>VLOOKUP(A135,ME!$A$2:$J$2336,3,FALSE)</f>
        <v>7.54</v>
      </c>
      <c r="E135" s="19" t="str">
        <f>VLOOKUP(A135,ME!$A$2:$J$2336,4,FALSE)</f>
        <v>Yes</v>
      </c>
      <c r="F135" s="19" t="str">
        <f>VLOOKUP(A135,ME!$A$2:$J$2336,5,FALSE)</f>
        <v>No</v>
      </c>
      <c r="G135" s="19" t="str">
        <f>VLOOKUP(A135,ME!$A$2:$J$2336,6,FALSE)</f>
        <v>No</v>
      </c>
      <c r="H135" s="19">
        <f>VLOOKUP(A135,ME!$A$2:$J$2336,7,FALSE)</f>
        <v>0</v>
      </c>
      <c r="I135" s="19" t="str">
        <f>VLOOKUP(A135,ME!$A$2:$J$2336,8,FALSE)</f>
        <v>Yes</v>
      </c>
      <c r="J135" s="19" t="str">
        <f>VLOOKUP(A135,ME!$A$2:$J$2336,9,FALSE)</f>
        <v>Obesity</v>
      </c>
      <c r="K135" s="19" t="str">
        <f>VLOOKUP(A135,ME!$A$2:$J$2336,10,FALSE)</f>
        <v>Diabetes</v>
      </c>
      <c r="L135" s="22">
        <f>VLOOKUP(A135,HD!$A$2:$S$2344,16,FALSE)</f>
        <v>24683</v>
      </c>
      <c r="M135" s="21">
        <f>VLOOKUP(A135,HD!$A$2:$S$2344,17,FALSE)</f>
        <v>38893.360000000001</v>
      </c>
      <c r="N135" s="19" t="str">
        <f>VLOOKUP(A135,HD!$A$2:$S$2344,12,FALSE)</f>
        <v>tier - 1</v>
      </c>
      <c r="O135" s="19" t="str">
        <f>VLOOKUP(A135,HD!$A$2:$S$2344,13,FALSE)</f>
        <v>tier - 2</v>
      </c>
      <c r="P135" s="19" t="str">
        <f>VLOOKUP(A135,HD!$A$2:$S$2344,14,FALSE)</f>
        <v>R1011</v>
      </c>
      <c r="Q135" s="19" t="str">
        <f>VLOOKUP(A135,HD!$A$2:$S$2344,19,FALSE)</f>
        <v>55</v>
      </c>
      <c r="R135" s="21">
        <v>38893.360000000001</v>
      </c>
    </row>
    <row r="136" spans="1:18" ht="15.6" hidden="1" x14ac:dyDescent="0.3">
      <c r="A136" s="20" t="s">
        <v>2232</v>
      </c>
      <c r="B136" s="19" t="str">
        <f>VLOOKUP(A136,'Customer Names'!$A$2:$E$2366,3,FALSE)</f>
        <v>Tavella</v>
      </c>
      <c r="C136" s="21">
        <f>VLOOKUP(A136,ME!$A$2:$J$2366,2,FALSE)</f>
        <v>38.39</v>
      </c>
      <c r="D136" s="21">
        <f>VLOOKUP(A136,ME!$A$2:$J$2336,3,FALSE)</f>
        <v>5.1100000000000003</v>
      </c>
      <c r="E136" s="19" t="str">
        <f>VLOOKUP(A136,ME!$A$2:$J$2336,4,FALSE)</f>
        <v>Yes</v>
      </c>
      <c r="F136" s="19" t="str">
        <f>VLOOKUP(A136,ME!$A$2:$J$2336,5,FALSE)</f>
        <v>No</v>
      </c>
      <c r="G136" s="19" t="str">
        <f>VLOOKUP(A136,ME!$A$2:$J$2336,6,FALSE)</f>
        <v>No</v>
      </c>
      <c r="H136" s="19">
        <f>VLOOKUP(A136,ME!$A$2:$J$2336,7,FALSE)</f>
        <v>1</v>
      </c>
      <c r="I136" s="19" t="str">
        <f>VLOOKUP(A136,ME!$A$2:$J$2336,8,FALSE)</f>
        <v>Yes</v>
      </c>
      <c r="J136" s="19" t="str">
        <f>VLOOKUP(A136,ME!$A$2:$J$2336,9,FALSE)</f>
        <v>Obesity</v>
      </c>
      <c r="K136" s="19" t="str">
        <f>VLOOKUP(A136,ME!$A$2:$J$2336,10,FALSE)</f>
        <v>Normal</v>
      </c>
      <c r="L136" s="22">
        <f>VLOOKUP(A136,HD!$A$2:$S$2344,16,FALSE)</f>
        <v>23534</v>
      </c>
      <c r="M136" s="21">
        <f>VLOOKUP(A136,HD!$A$2:$S$2344,17,FALSE)</f>
        <v>38869.25</v>
      </c>
      <c r="N136" s="19" t="str">
        <f>VLOOKUP(A136,HD!$A$2:$S$2344,12,FALSE)</f>
        <v>tier - 2</v>
      </c>
      <c r="O136" s="19" t="str">
        <f>VLOOKUP(A136,HD!$A$2:$S$2344,13,FALSE)</f>
        <v>tier - 2</v>
      </c>
      <c r="P136" s="19" t="str">
        <f>VLOOKUP(A136,HD!$A$2:$S$2344,14,FALSE)</f>
        <v>R1011</v>
      </c>
      <c r="Q136" s="19" t="str">
        <f>VLOOKUP(A136,HD!$A$2:$S$2344,19,FALSE)</f>
        <v>59</v>
      </c>
      <c r="R136" s="21">
        <v>38869.25</v>
      </c>
    </row>
    <row r="137" spans="1:18" ht="15.6" hidden="1" x14ac:dyDescent="0.3">
      <c r="A137" s="20" t="s">
        <v>2231</v>
      </c>
      <c r="B137" s="19" t="str">
        <f>VLOOKUP(A137,'Customer Names'!$A$2:$E$2366,3,FALSE)</f>
        <v>Neufeld</v>
      </c>
      <c r="C137" s="21">
        <f>VLOOKUP(A137,ME!$A$2:$J$2366,2,FALSE)</f>
        <v>46.85</v>
      </c>
      <c r="D137" s="21">
        <f>VLOOKUP(A137,ME!$A$2:$J$2336,3,FALSE)</f>
        <v>4.25</v>
      </c>
      <c r="E137" s="19" t="str">
        <f>VLOOKUP(A137,ME!$A$2:$J$2336,4,FALSE)</f>
        <v>No</v>
      </c>
      <c r="F137" s="19" t="str">
        <f>VLOOKUP(A137,ME!$A$2:$J$2336,5,FALSE)</f>
        <v>No</v>
      </c>
      <c r="G137" s="19" t="str">
        <f>VLOOKUP(A137,ME!$A$2:$J$2336,6,FALSE)</f>
        <v>Yes</v>
      </c>
      <c r="H137" s="19">
        <f>VLOOKUP(A137,ME!$A$2:$J$2336,7,FALSE)</f>
        <v>1</v>
      </c>
      <c r="I137" s="19" t="str">
        <f>VLOOKUP(A137,ME!$A$2:$J$2336,8,FALSE)</f>
        <v>Yes</v>
      </c>
      <c r="J137" s="19" t="str">
        <f>VLOOKUP(A137,ME!$A$2:$J$2336,9,FALSE)</f>
        <v>Obesity</v>
      </c>
      <c r="K137" s="19" t="str">
        <f>VLOOKUP(A137,ME!$A$2:$J$2336,10,FALSE)</f>
        <v>Normal</v>
      </c>
      <c r="L137" s="22">
        <f>VLOOKUP(A137,HD!$A$2:$S$2344,16,FALSE)</f>
        <v>29192</v>
      </c>
      <c r="M137" s="21">
        <f>VLOOKUP(A137,HD!$A$2:$S$2344,17,FALSE)</f>
        <v>38836.980000000003</v>
      </c>
      <c r="N137" s="19" t="str">
        <f>VLOOKUP(A137,HD!$A$2:$S$2344,12,FALSE)</f>
        <v>tier - 2</v>
      </c>
      <c r="O137" s="19" t="str">
        <f>VLOOKUP(A137,HD!$A$2:$S$2344,13,FALSE)</f>
        <v>tier - 1</v>
      </c>
      <c r="P137" s="19" t="str">
        <f>VLOOKUP(A137,HD!$A$2:$S$2344,14,FALSE)</f>
        <v>R1011</v>
      </c>
      <c r="Q137" s="19" t="str">
        <f>VLOOKUP(A137,HD!$A$2:$S$2344,19,FALSE)</f>
        <v>43</v>
      </c>
      <c r="R137" s="21">
        <v>38836.980000000003</v>
      </c>
    </row>
    <row r="138" spans="1:18" ht="15.6" hidden="1" x14ac:dyDescent="0.3">
      <c r="A138" s="20" t="s">
        <v>2230</v>
      </c>
      <c r="B138" s="19" t="str">
        <f>VLOOKUP(A138,'Customer Names'!$A$2:$E$2366,3,FALSE)</f>
        <v>Walhovd</v>
      </c>
      <c r="C138" s="21">
        <f>VLOOKUP(A138,ME!$A$2:$J$2366,2,FALSE)</f>
        <v>42.24</v>
      </c>
      <c r="D138" s="21">
        <f>VLOOKUP(A138,ME!$A$2:$J$2336,3,FALSE)</f>
        <v>5.55</v>
      </c>
      <c r="E138" s="19" t="str">
        <f>VLOOKUP(A138,ME!$A$2:$J$2336,4,FALSE)</f>
        <v>No</v>
      </c>
      <c r="F138" s="19" t="str">
        <f>VLOOKUP(A138,ME!$A$2:$J$2336,5,FALSE)</f>
        <v>Yes</v>
      </c>
      <c r="G138" s="19" t="str">
        <f>VLOOKUP(A138,ME!$A$2:$J$2336,6,FALSE)</f>
        <v>No</v>
      </c>
      <c r="H138" s="19">
        <f>VLOOKUP(A138,ME!$A$2:$J$2336,7,FALSE)</f>
        <v>1</v>
      </c>
      <c r="I138" s="19" t="str">
        <f>VLOOKUP(A138,ME!$A$2:$J$2336,8,FALSE)</f>
        <v>Yes</v>
      </c>
      <c r="J138" s="19" t="str">
        <f>VLOOKUP(A138,ME!$A$2:$J$2336,9,FALSE)</f>
        <v>Obesity</v>
      </c>
      <c r="K138" s="19" t="str">
        <f>VLOOKUP(A138,ME!$A$2:$J$2336,10,FALSE)</f>
        <v>Normal</v>
      </c>
      <c r="L138" s="22">
        <f>VLOOKUP(A138,HD!$A$2:$S$2344,16,FALSE)</f>
        <v>38326</v>
      </c>
      <c r="M138" s="21">
        <f>VLOOKUP(A138,HD!$A$2:$S$2344,17,FALSE)</f>
        <v>38792.69</v>
      </c>
      <c r="N138" s="19" t="str">
        <f>VLOOKUP(A138,HD!$A$2:$S$2344,12,FALSE)</f>
        <v>tier - 2</v>
      </c>
      <c r="O138" s="19" t="str">
        <f>VLOOKUP(A138,HD!$A$2:$S$2344,13,FALSE)</f>
        <v>tier - 2</v>
      </c>
      <c r="P138" s="19" t="str">
        <f>VLOOKUP(A138,HD!$A$2:$S$2344,14,FALSE)</f>
        <v>R1013</v>
      </c>
      <c r="Q138" s="19" t="str">
        <f>VLOOKUP(A138,HD!$A$2:$S$2344,19,FALSE)</f>
        <v>18</v>
      </c>
      <c r="R138" s="21">
        <v>38792.69</v>
      </c>
    </row>
    <row r="139" spans="1:18" ht="15.6" hidden="1" x14ac:dyDescent="0.3">
      <c r="A139" s="20" t="s">
        <v>2229</v>
      </c>
      <c r="B139" s="19" t="str">
        <f>VLOOKUP(A139,'Customer Names'!$A$2:$E$2366,3,FALSE)</f>
        <v>Washburn</v>
      </c>
      <c r="C139" s="21">
        <f>VLOOKUP(A139,ME!$A$2:$J$2366,2,FALSE)</f>
        <v>34.39</v>
      </c>
      <c r="D139" s="21">
        <f>VLOOKUP(A139,ME!$A$2:$J$2336,3,FALSE)</f>
        <v>5.78</v>
      </c>
      <c r="E139" s="19" t="str">
        <f>VLOOKUP(A139,ME!$A$2:$J$2336,4,FALSE)</f>
        <v>No</v>
      </c>
      <c r="F139" s="19" t="str">
        <f>VLOOKUP(A139,ME!$A$2:$J$2336,5,FALSE)</f>
        <v>No</v>
      </c>
      <c r="G139" s="19" t="str">
        <f>VLOOKUP(A139,ME!$A$2:$J$2336,6,FALSE)</f>
        <v>No</v>
      </c>
      <c r="H139" s="19">
        <f>VLOOKUP(A139,ME!$A$2:$J$2336,7,FALSE)</f>
        <v>0</v>
      </c>
      <c r="I139" s="19" t="str">
        <f>VLOOKUP(A139,ME!$A$2:$J$2336,8,FALSE)</f>
        <v>Yes</v>
      </c>
      <c r="J139" s="19" t="str">
        <f>VLOOKUP(A139,ME!$A$2:$J$2336,9,FALSE)</f>
        <v>Obesity</v>
      </c>
      <c r="K139" s="19" t="str">
        <f>VLOOKUP(A139,ME!$A$2:$J$2336,10,FALSE)</f>
        <v>Prediabetes</v>
      </c>
      <c r="L139" s="22">
        <f>VLOOKUP(A139,HD!$A$2:$S$2344,16,FALSE)</f>
        <v>33550</v>
      </c>
      <c r="M139" s="21">
        <f>VLOOKUP(A139,HD!$A$2:$S$2344,17,FALSE)</f>
        <v>38746.36</v>
      </c>
      <c r="N139" s="19" t="str">
        <f>VLOOKUP(A139,HD!$A$2:$S$2344,12,FALSE)</f>
        <v>tier - 1</v>
      </c>
      <c r="O139" s="19" t="str">
        <f>VLOOKUP(A139,HD!$A$2:$S$2344,13,FALSE)</f>
        <v>tier - 2</v>
      </c>
      <c r="P139" s="19" t="str">
        <f>VLOOKUP(A139,HD!$A$2:$S$2344,14,FALSE)</f>
        <v>R1012</v>
      </c>
      <c r="Q139" s="19" t="str">
        <f>VLOOKUP(A139,HD!$A$2:$S$2344,19,FALSE)</f>
        <v>31</v>
      </c>
      <c r="R139" s="21">
        <v>38746.36</v>
      </c>
    </row>
    <row r="140" spans="1:18" ht="15.6" hidden="1" x14ac:dyDescent="0.3">
      <c r="A140" s="20" t="s">
        <v>2228</v>
      </c>
      <c r="B140" s="19" t="str">
        <f>VLOOKUP(A140,'Customer Names'!$A$2:$E$2366,3,FALSE)</f>
        <v>Mroz</v>
      </c>
      <c r="C140" s="21">
        <f>VLOOKUP(A140,ME!$A$2:$J$2366,2,FALSE)</f>
        <v>42.89</v>
      </c>
      <c r="D140" s="21">
        <f>VLOOKUP(A140,ME!$A$2:$J$2336,3,FALSE)</f>
        <v>5.28</v>
      </c>
      <c r="E140" s="19" t="str">
        <f>VLOOKUP(A140,ME!$A$2:$J$2336,4,FALSE)</f>
        <v>Yes</v>
      </c>
      <c r="F140" s="19" t="str">
        <f>VLOOKUP(A140,ME!$A$2:$J$2336,5,FALSE)</f>
        <v>No</v>
      </c>
      <c r="G140" s="19" t="str">
        <f>VLOOKUP(A140,ME!$A$2:$J$2336,6,FALSE)</f>
        <v>No</v>
      </c>
      <c r="H140" s="19">
        <f>VLOOKUP(A140,ME!$A$2:$J$2336,7,FALSE)</f>
        <v>0</v>
      </c>
      <c r="I140" s="19" t="str">
        <f>VLOOKUP(A140,ME!$A$2:$J$2336,8,FALSE)</f>
        <v>Yes</v>
      </c>
      <c r="J140" s="19" t="str">
        <f>VLOOKUP(A140,ME!$A$2:$J$2336,9,FALSE)</f>
        <v>Obesity</v>
      </c>
      <c r="K140" s="19" t="str">
        <f>VLOOKUP(A140,ME!$A$2:$J$2336,10,FALSE)</f>
        <v>Normal</v>
      </c>
      <c r="L140" s="22">
        <f>VLOOKUP(A140,HD!$A$2:$S$2344,16,FALSE)</f>
        <v>27926</v>
      </c>
      <c r="M140" s="21">
        <f>VLOOKUP(A140,HD!$A$2:$S$2344,17,FALSE)</f>
        <v>38740.120000000003</v>
      </c>
      <c r="N140" s="19" t="str">
        <f>VLOOKUP(A140,HD!$A$2:$S$2344,12,FALSE)</f>
        <v>tier - 2</v>
      </c>
      <c r="O140" s="19" t="str">
        <f>VLOOKUP(A140,HD!$A$2:$S$2344,13,FALSE)</f>
        <v>tier - 2</v>
      </c>
      <c r="P140" s="19" t="str">
        <f>VLOOKUP(A140,HD!$A$2:$S$2344,14,FALSE)</f>
        <v>R1012</v>
      </c>
      <c r="Q140" s="19" t="str">
        <f>VLOOKUP(A140,HD!$A$2:$S$2344,19,FALSE)</f>
        <v>46</v>
      </c>
      <c r="R140" s="21">
        <v>38740.120000000003</v>
      </c>
    </row>
    <row r="141" spans="1:18" ht="15.6" hidden="1" x14ac:dyDescent="0.3">
      <c r="A141" s="20" t="s">
        <v>2227</v>
      </c>
      <c r="B141" s="19" t="str">
        <f>VLOOKUP(A141,'Customer Names'!$A$2:$E$2366,3,FALSE)</f>
        <v>Canaday</v>
      </c>
      <c r="C141" s="21">
        <f>VLOOKUP(A141,ME!$A$2:$J$2366,2,FALSE)</f>
        <v>36.299999999999997</v>
      </c>
      <c r="D141" s="21">
        <f>VLOOKUP(A141,ME!$A$2:$J$2336,3,FALSE)</f>
        <v>5.39</v>
      </c>
      <c r="E141" s="19" t="str">
        <f>VLOOKUP(A141,ME!$A$2:$J$2336,4,FALSE)</f>
        <v>No</v>
      </c>
      <c r="F141" s="19" t="str">
        <f>VLOOKUP(A141,ME!$A$2:$J$2336,5,FALSE)</f>
        <v>No</v>
      </c>
      <c r="G141" s="19" t="str">
        <f>VLOOKUP(A141,ME!$A$2:$J$2336,6,FALSE)</f>
        <v>No</v>
      </c>
      <c r="H141" s="19">
        <f>VLOOKUP(A141,ME!$A$2:$J$2336,7,FALSE)</f>
        <v>0</v>
      </c>
      <c r="I141" s="19" t="str">
        <f>VLOOKUP(A141,ME!$A$2:$J$2336,8,FALSE)</f>
        <v>Yes</v>
      </c>
      <c r="J141" s="19" t="str">
        <f>VLOOKUP(A141,ME!$A$2:$J$2336,9,FALSE)</f>
        <v>Obesity</v>
      </c>
      <c r="K141" s="19" t="str">
        <f>VLOOKUP(A141,ME!$A$2:$J$2336,10,FALSE)</f>
        <v>Normal</v>
      </c>
      <c r="L141" s="22">
        <f>VLOOKUP(A141,HD!$A$2:$S$2344,16,FALSE)</f>
        <v>33544</v>
      </c>
      <c r="M141" s="21">
        <f>VLOOKUP(A141,HD!$A$2:$S$2344,17,FALSE)</f>
        <v>38711</v>
      </c>
      <c r="N141" s="19" t="str">
        <f>VLOOKUP(A141,HD!$A$2:$S$2344,12,FALSE)</f>
        <v>tier - 2</v>
      </c>
      <c r="O141" s="19" t="str">
        <f>VLOOKUP(A141,HD!$A$2:$S$2344,13,FALSE)</f>
        <v>tier - 2</v>
      </c>
      <c r="P141" s="19" t="str">
        <f>VLOOKUP(A141,HD!$A$2:$S$2344,14,FALSE)</f>
        <v>R1011</v>
      </c>
      <c r="Q141" s="19" t="str">
        <f>VLOOKUP(A141,HD!$A$2:$S$2344,19,FALSE)</f>
        <v>31</v>
      </c>
      <c r="R141" s="21">
        <v>38711</v>
      </c>
    </row>
    <row r="142" spans="1:18" ht="15.6" hidden="1" x14ac:dyDescent="0.3">
      <c r="A142" s="20" t="s">
        <v>2226</v>
      </c>
      <c r="B142" s="19" t="str">
        <f>VLOOKUP(A142,'Customer Names'!$A$2:$E$2366,3,FALSE)</f>
        <v>Atkins</v>
      </c>
      <c r="C142" s="21">
        <f>VLOOKUP(A142,ME!$A$2:$J$2366,2,FALSE)</f>
        <v>35.200000000000003</v>
      </c>
      <c r="D142" s="21">
        <f>VLOOKUP(A142,ME!$A$2:$J$2336,3,FALSE)</f>
        <v>8.01</v>
      </c>
      <c r="E142" s="19" t="str">
        <f>VLOOKUP(A142,ME!$A$2:$J$2336,4,FALSE)</f>
        <v>Yes</v>
      </c>
      <c r="F142" s="19" t="str">
        <f>VLOOKUP(A142,ME!$A$2:$J$2336,5,FALSE)</f>
        <v>No</v>
      </c>
      <c r="G142" s="19" t="str">
        <f>VLOOKUP(A142,ME!$A$2:$J$2336,6,FALSE)</f>
        <v>No</v>
      </c>
      <c r="H142" s="19">
        <f>VLOOKUP(A142,ME!$A$2:$J$2336,7,FALSE)</f>
        <v>1</v>
      </c>
      <c r="I142" s="19" t="str">
        <f>VLOOKUP(A142,ME!$A$2:$J$2336,8,FALSE)</f>
        <v>Yes</v>
      </c>
      <c r="J142" s="19" t="str">
        <f>VLOOKUP(A142,ME!$A$2:$J$2336,9,FALSE)</f>
        <v>Obesity</v>
      </c>
      <c r="K142" s="19" t="str">
        <f>VLOOKUP(A142,ME!$A$2:$J$2336,10,FALSE)</f>
        <v>Diabetes</v>
      </c>
      <c r="L142" s="22">
        <f>VLOOKUP(A142,HD!$A$2:$S$2344,16,FALSE)</f>
        <v>31613</v>
      </c>
      <c r="M142" s="21">
        <f>VLOOKUP(A142,HD!$A$2:$S$2344,17,FALSE)</f>
        <v>38709.18</v>
      </c>
      <c r="N142" s="19" t="str">
        <f>VLOOKUP(A142,HD!$A$2:$S$2344,12,FALSE)</f>
        <v>tier - 1</v>
      </c>
      <c r="O142" s="19" t="str">
        <f>VLOOKUP(A142,HD!$A$2:$S$2344,13,FALSE)</f>
        <v>tier - 3</v>
      </c>
      <c r="P142" s="19" t="str">
        <f>VLOOKUP(A142,HD!$A$2:$S$2344,14,FALSE)</f>
        <v>R1013</v>
      </c>
      <c r="Q142" s="19" t="str">
        <f>VLOOKUP(A142,HD!$A$2:$S$2344,19,FALSE)</f>
        <v>36</v>
      </c>
      <c r="R142" s="21">
        <v>38709.18</v>
      </c>
    </row>
    <row r="143" spans="1:18" ht="15.6" hidden="1" x14ac:dyDescent="0.3">
      <c r="A143" s="20" t="s">
        <v>2225</v>
      </c>
      <c r="B143" s="19" t="str">
        <f>VLOOKUP(A143,'Customer Names'!$A$2:$E$2366,3,FALSE)</f>
        <v>Kropelnicki</v>
      </c>
      <c r="C143" s="21">
        <f>VLOOKUP(A143,ME!$A$2:$J$2366,2,FALSE)</f>
        <v>53.62</v>
      </c>
      <c r="D143" s="21">
        <f>VLOOKUP(A143,ME!$A$2:$J$2336,3,FALSE)</f>
        <v>5.21</v>
      </c>
      <c r="E143" s="19" t="str">
        <f>VLOOKUP(A143,ME!$A$2:$J$2336,4,FALSE)</f>
        <v>No</v>
      </c>
      <c r="F143" s="19" t="str">
        <f>VLOOKUP(A143,ME!$A$2:$J$2336,5,FALSE)</f>
        <v>No</v>
      </c>
      <c r="G143" s="19" t="str">
        <f>VLOOKUP(A143,ME!$A$2:$J$2336,6,FALSE)</f>
        <v>No</v>
      </c>
      <c r="H143" s="19">
        <f>VLOOKUP(A143,ME!$A$2:$J$2336,7,FALSE)</f>
        <v>0</v>
      </c>
      <c r="I143" s="19" t="str">
        <f>VLOOKUP(A143,ME!$A$2:$J$2336,8,FALSE)</f>
        <v>Yes</v>
      </c>
      <c r="J143" s="19" t="str">
        <f>VLOOKUP(A143,ME!$A$2:$J$2336,9,FALSE)</f>
        <v>Obesity</v>
      </c>
      <c r="K143" s="19" t="str">
        <f>VLOOKUP(A143,ME!$A$2:$J$2336,10,FALSE)</f>
        <v>Normal</v>
      </c>
      <c r="L143" s="22">
        <f>VLOOKUP(A143,HD!$A$2:$S$2344,16,FALSE)</f>
        <v>33067</v>
      </c>
      <c r="M143" s="21">
        <f>VLOOKUP(A143,HD!$A$2:$S$2344,17,FALSE)</f>
        <v>38652.089999999997</v>
      </c>
      <c r="N143" s="19" t="str">
        <f>VLOOKUP(A143,HD!$A$2:$S$2344,12,FALSE)</f>
        <v>tier - 2</v>
      </c>
      <c r="O143" s="19" t="str">
        <f>VLOOKUP(A143,HD!$A$2:$S$2344,13,FALSE)</f>
        <v>tier - 2</v>
      </c>
      <c r="P143" s="19" t="str">
        <f>VLOOKUP(A143,HD!$A$2:$S$2344,14,FALSE)</f>
        <v>R1011</v>
      </c>
      <c r="Q143" s="19" t="str">
        <f>VLOOKUP(A143,HD!$A$2:$S$2344,19,FALSE)</f>
        <v>32</v>
      </c>
      <c r="R143" s="21">
        <v>38652.089999999997</v>
      </c>
    </row>
    <row r="144" spans="1:18" ht="15.6" hidden="1" x14ac:dyDescent="0.3">
      <c r="A144" s="20" t="s">
        <v>2224</v>
      </c>
      <c r="B144" s="19" t="str">
        <f>VLOOKUP(A144,'Customer Names'!$A$2:$E$2366,3,FALSE)</f>
        <v>Braund</v>
      </c>
      <c r="C144" s="21">
        <f>VLOOKUP(A144,ME!$A$2:$J$2366,2,FALSE)</f>
        <v>36.67</v>
      </c>
      <c r="D144" s="21">
        <f>VLOOKUP(A144,ME!$A$2:$J$2336,3,FALSE)</f>
        <v>6.27</v>
      </c>
      <c r="E144" s="19" t="str">
        <f>VLOOKUP(A144,ME!$A$2:$J$2336,4,FALSE)</f>
        <v>No</v>
      </c>
      <c r="F144" s="19" t="str">
        <f>VLOOKUP(A144,ME!$A$2:$J$2336,5,FALSE)</f>
        <v>No</v>
      </c>
      <c r="G144" s="19" t="str">
        <f>VLOOKUP(A144,ME!$A$2:$J$2336,6,FALSE)</f>
        <v>No</v>
      </c>
      <c r="H144" s="19">
        <f>VLOOKUP(A144,ME!$A$2:$J$2336,7,FALSE)</f>
        <v>0</v>
      </c>
      <c r="I144" s="19" t="str">
        <f>VLOOKUP(A144,ME!$A$2:$J$2336,8,FALSE)</f>
        <v>Yes</v>
      </c>
      <c r="J144" s="19" t="str">
        <f>VLOOKUP(A144,ME!$A$2:$J$2336,9,FALSE)</f>
        <v>Obesity</v>
      </c>
      <c r="K144" s="19" t="str">
        <f>VLOOKUP(A144,ME!$A$2:$J$2336,10,FALSE)</f>
        <v>Prediabetes</v>
      </c>
      <c r="L144" s="22">
        <f>VLOOKUP(A144,HD!$A$2:$S$2344,16,FALSE)</f>
        <v>36476</v>
      </c>
      <c r="M144" s="21">
        <f>VLOOKUP(A144,HD!$A$2:$S$2344,17,FALSE)</f>
        <v>38511.629999999997</v>
      </c>
      <c r="N144" s="19" t="str">
        <f>VLOOKUP(A144,HD!$A$2:$S$2344,12,FALSE)</f>
        <v>tier - 2</v>
      </c>
      <c r="O144" s="19" t="str">
        <f>VLOOKUP(A144,HD!$A$2:$S$2344,13,FALSE)</f>
        <v>tier - 2</v>
      </c>
      <c r="P144" s="19" t="str">
        <f>VLOOKUP(A144,HD!$A$2:$S$2344,14,FALSE)</f>
        <v>R1024</v>
      </c>
      <c r="Q144" s="19" t="str">
        <f>VLOOKUP(A144,HD!$A$2:$S$2344,19,FALSE)</f>
        <v>23</v>
      </c>
      <c r="R144" s="21">
        <v>38511.629999999997</v>
      </c>
    </row>
    <row r="145" spans="1:18" ht="15.6" hidden="1" x14ac:dyDescent="0.3">
      <c r="A145" s="20" t="s">
        <v>2223</v>
      </c>
      <c r="B145" s="19" t="str">
        <f>VLOOKUP(A145,'Customer Names'!$A$2:$E$2366,3,FALSE)</f>
        <v>Anderson</v>
      </c>
      <c r="C145" s="21">
        <f>VLOOKUP(A145,ME!$A$2:$J$2366,2,FALSE)</f>
        <v>33.4</v>
      </c>
      <c r="D145" s="21">
        <f>VLOOKUP(A145,ME!$A$2:$J$2336,3,FALSE)</f>
        <v>10.73</v>
      </c>
      <c r="E145" s="19" t="str">
        <f>VLOOKUP(A145,ME!$A$2:$J$2336,4,FALSE)</f>
        <v>Yes</v>
      </c>
      <c r="F145" s="19" t="str">
        <f>VLOOKUP(A145,ME!$A$2:$J$2336,5,FALSE)</f>
        <v>No</v>
      </c>
      <c r="G145" s="19" t="str">
        <f>VLOOKUP(A145,ME!$A$2:$J$2336,6,FALSE)</f>
        <v>No</v>
      </c>
      <c r="H145" s="19">
        <f>VLOOKUP(A145,ME!$A$2:$J$2336,7,FALSE)</f>
        <v>1</v>
      </c>
      <c r="I145" s="19" t="str">
        <f>VLOOKUP(A145,ME!$A$2:$J$2336,8,FALSE)</f>
        <v>Yes</v>
      </c>
      <c r="J145" s="19" t="str">
        <f>VLOOKUP(A145,ME!$A$2:$J$2336,9,FALSE)</f>
        <v>Obesity</v>
      </c>
      <c r="K145" s="19" t="str">
        <f>VLOOKUP(A145,ME!$A$2:$J$2336,10,FALSE)</f>
        <v>Diabetes</v>
      </c>
      <c r="L145" s="22">
        <f>VLOOKUP(A145,HD!$A$2:$S$2344,16,FALSE)</f>
        <v>31584</v>
      </c>
      <c r="M145" s="21">
        <f>VLOOKUP(A145,HD!$A$2:$S$2344,17,FALSE)</f>
        <v>38415.47</v>
      </c>
      <c r="N145" s="19" t="str">
        <f>VLOOKUP(A145,HD!$A$2:$S$2344,12,FALSE)</f>
        <v>tier - 1</v>
      </c>
      <c r="O145" s="19" t="str">
        <f>VLOOKUP(A145,HD!$A$2:$S$2344,13,FALSE)</f>
        <v>tier - 2</v>
      </c>
      <c r="P145" s="19" t="str">
        <f>VLOOKUP(A145,HD!$A$2:$S$2344,14,FALSE)</f>
        <v>R1011</v>
      </c>
      <c r="Q145" s="19" t="str">
        <f>VLOOKUP(A145,HD!$A$2:$S$2344,19,FALSE)</f>
        <v>36</v>
      </c>
      <c r="R145" s="21">
        <v>38415.47</v>
      </c>
    </row>
    <row r="146" spans="1:18" ht="15.6" hidden="1" x14ac:dyDescent="0.3">
      <c r="A146" s="20" t="s">
        <v>2222</v>
      </c>
      <c r="B146" s="19" t="str">
        <f>VLOOKUP(A146,'Customer Names'!$A$2:$E$2366,3,FALSE)</f>
        <v>Bilbrey</v>
      </c>
      <c r="C146" s="21">
        <f>VLOOKUP(A146,ME!$A$2:$J$2366,2,FALSE)</f>
        <v>42.71</v>
      </c>
      <c r="D146" s="21">
        <f>VLOOKUP(A146,ME!$A$2:$J$2336,3,FALSE)</f>
        <v>10.52</v>
      </c>
      <c r="E146" s="19" t="str">
        <f>VLOOKUP(A146,ME!$A$2:$J$2336,4,FALSE)</f>
        <v>No</v>
      </c>
      <c r="F146" s="19" t="str">
        <f>VLOOKUP(A146,ME!$A$2:$J$2336,5,FALSE)</f>
        <v>No</v>
      </c>
      <c r="G146" s="19" t="str">
        <f>VLOOKUP(A146,ME!$A$2:$J$2336,6,FALSE)</f>
        <v>No</v>
      </c>
      <c r="H146" s="19">
        <f>VLOOKUP(A146,ME!$A$2:$J$2336,7,FALSE)</f>
        <v>0</v>
      </c>
      <c r="I146" s="19" t="str">
        <f>VLOOKUP(A146,ME!$A$2:$J$2336,8,FALSE)</f>
        <v>Yes</v>
      </c>
      <c r="J146" s="19" t="str">
        <f>VLOOKUP(A146,ME!$A$2:$J$2336,9,FALSE)</f>
        <v>Obesity</v>
      </c>
      <c r="K146" s="19" t="str">
        <f>VLOOKUP(A146,ME!$A$2:$J$2336,10,FALSE)</f>
        <v>Diabetes</v>
      </c>
      <c r="L146" s="22">
        <f>VLOOKUP(A146,HD!$A$2:$S$2344,16,FALSE)</f>
        <v>26290</v>
      </c>
      <c r="M146" s="21">
        <f>VLOOKUP(A146,HD!$A$2:$S$2344,17,FALSE)</f>
        <v>38405.26</v>
      </c>
      <c r="N146" s="19" t="str">
        <f>VLOOKUP(A146,HD!$A$2:$S$2344,12,FALSE)</f>
        <v>tier - 2</v>
      </c>
      <c r="O146" s="19" t="str">
        <f>VLOOKUP(A146,HD!$A$2:$S$2344,13,FALSE)</f>
        <v>tier - 1</v>
      </c>
      <c r="P146" s="19" t="str">
        <f>VLOOKUP(A146,HD!$A$2:$S$2344,14,FALSE)</f>
        <v>R1011</v>
      </c>
      <c r="Q146" s="19" t="str">
        <f>VLOOKUP(A146,HD!$A$2:$S$2344,19,FALSE)</f>
        <v>51</v>
      </c>
      <c r="R146" s="21">
        <v>38405.26</v>
      </c>
    </row>
    <row r="147" spans="1:18" ht="15.6" hidden="1" x14ac:dyDescent="0.3">
      <c r="A147" s="20" t="s">
        <v>2221</v>
      </c>
      <c r="B147" s="19" t="str">
        <f>VLOOKUP(A147,'Customer Names'!$A$2:$E$2366,3,FALSE)</f>
        <v>Curtis</v>
      </c>
      <c r="C147" s="21">
        <f>VLOOKUP(A147,ME!$A$2:$J$2366,2,FALSE)</f>
        <v>41.52</v>
      </c>
      <c r="D147" s="21">
        <f>VLOOKUP(A147,ME!$A$2:$J$2336,3,FALSE)</f>
        <v>11.82</v>
      </c>
      <c r="E147" s="19" t="str">
        <f>VLOOKUP(A147,ME!$A$2:$J$2336,4,FALSE)</f>
        <v>Yes</v>
      </c>
      <c r="F147" s="19" t="str">
        <f>VLOOKUP(A147,ME!$A$2:$J$2336,5,FALSE)</f>
        <v>No</v>
      </c>
      <c r="G147" s="19" t="str">
        <f>VLOOKUP(A147,ME!$A$2:$J$2336,6,FALSE)</f>
        <v>No</v>
      </c>
      <c r="H147" s="19">
        <f>VLOOKUP(A147,ME!$A$2:$J$2336,7,FALSE)</f>
        <v>2</v>
      </c>
      <c r="I147" s="19" t="str">
        <f>VLOOKUP(A147,ME!$A$2:$J$2336,8,FALSE)</f>
        <v>Yes</v>
      </c>
      <c r="J147" s="19" t="str">
        <f>VLOOKUP(A147,ME!$A$2:$J$2336,9,FALSE)</f>
        <v>Obesity</v>
      </c>
      <c r="K147" s="19" t="str">
        <f>VLOOKUP(A147,ME!$A$2:$J$2336,10,FALSE)</f>
        <v>Diabetes</v>
      </c>
      <c r="L147" s="22">
        <f>VLOOKUP(A147,HD!$A$2:$S$2344,16,FALSE)</f>
        <v>25802</v>
      </c>
      <c r="M147" s="21">
        <f>VLOOKUP(A147,HD!$A$2:$S$2344,17,FALSE)</f>
        <v>38389.79</v>
      </c>
      <c r="N147" s="19" t="str">
        <f>VLOOKUP(A147,HD!$A$2:$S$2344,12,FALSE)</f>
        <v>tier - 2</v>
      </c>
      <c r="O147" s="19" t="str">
        <f>VLOOKUP(A147,HD!$A$2:$S$2344,13,FALSE)</f>
        <v>tier - 3</v>
      </c>
      <c r="P147" s="19" t="str">
        <f>VLOOKUP(A147,HD!$A$2:$S$2344,14,FALSE)</f>
        <v>R1011</v>
      </c>
      <c r="Q147" s="19" t="str">
        <f>VLOOKUP(A147,HD!$A$2:$S$2344,19,FALSE)</f>
        <v>52</v>
      </c>
      <c r="R147" s="21">
        <v>38389.79</v>
      </c>
    </row>
    <row r="148" spans="1:18" ht="15.6" hidden="1" x14ac:dyDescent="0.3">
      <c r="A148" s="20" t="s">
        <v>2220</v>
      </c>
      <c r="B148" s="19" t="str">
        <f>VLOOKUP(A148,'Customer Names'!$A$2:$E$2366,3,FALSE)</f>
        <v>Meyer</v>
      </c>
      <c r="C148" s="21">
        <f>VLOOKUP(A148,ME!$A$2:$J$2366,2,FALSE)</f>
        <v>39.4</v>
      </c>
      <c r="D148" s="21">
        <f>VLOOKUP(A148,ME!$A$2:$J$2336,3,FALSE)</f>
        <v>6.76</v>
      </c>
      <c r="E148" s="19" t="str">
        <f>VLOOKUP(A148,ME!$A$2:$J$2336,4,FALSE)</f>
        <v>No</v>
      </c>
      <c r="F148" s="19" t="str">
        <f>VLOOKUP(A148,ME!$A$2:$J$2336,5,FALSE)</f>
        <v>No</v>
      </c>
      <c r="G148" s="19" t="str">
        <f>VLOOKUP(A148,ME!$A$2:$J$2336,6,FALSE)</f>
        <v>No</v>
      </c>
      <c r="H148" s="19">
        <f>VLOOKUP(A148,ME!$A$2:$J$2336,7,FALSE)</f>
        <v>0</v>
      </c>
      <c r="I148" s="19" t="str">
        <f>VLOOKUP(A148,ME!$A$2:$J$2336,8,FALSE)</f>
        <v>Yes</v>
      </c>
      <c r="J148" s="19" t="str">
        <f>VLOOKUP(A148,ME!$A$2:$J$2336,9,FALSE)</f>
        <v>Obesity</v>
      </c>
      <c r="K148" s="19" t="str">
        <f>VLOOKUP(A148,ME!$A$2:$J$2336,10,FALSE)</f>
        <v>Diabetes</v>
      </c>
      <c r="L148" s="22">
        <f>VLOOKUP(A148,HD!$A$2:$S$2344,16,FALSE)</f>
        <v>37516</v>
      </c>
      <c r="M148" s="21">
        <f>VLOOKUP(A148,HD!$A$2:$S$2344,17,FALSE)</f>
        <v>38344.57</v>
      </c>
      <c r="N148" s="19" t="str">
        <f>VLOOKUP(A148,HD!$A$2:$S$2344,12,FALSE)</f>
        <v>tier - 1</v>
      </c>
      <c r="O148" s="19" t="str">
        <f>VLOOKUP(A148,HD!$A$2:$S$2344,13,FALSE)</f>
        <v>tier - 3</v>
      </c>
      <c r="P148" s="19" t="str">
        <f>VLOOKUP(A148,HD!$A$2:$S$2344,14,FALSE)</f>
        <v>R1011</v>
      </c>
      <c r="Q148" s="19" t="str">
        <f>VLOOKUP(A148,HD!$A$2:$S$2344,19,FALSE)</f>
        <v>20</v>
      </c>
      <c r="R148" s="21">
        <v>38344.57</v>
      </c>
    </row>
    <row r="149" spans="1:18" ht="15.6" hidden="1" x14ac:dyDescent="0.3">
      <c r="A149" s="20" t="s">
        <v>2219</v>
      </c>
      <c r="B149" s="19" t="str">
        <f>VLOOKUP(A149,'Customer Names'!$A$2:$E$2366,3,FALSE)</f>
        <v>Bardeesy</v>
      </c>
      <c r="C149" s="21">
        <f>VLOOKUP(A149,ME!$A$2:$J$2366,2,FALSE)</f>
        <v>46.45</v>
      </c>
      <c r="D149" s="21">
        <f>VLOOKUP(A149,ME!$A$2:$J$2336,3,FALSE)</f>
        <v>5.62</v>
      </c>
      <c r="E149" s="19" t="str">
        <f>VLOOKUP(A149,ME!$A$2:$J$2336,4,FALSE)</f>
        <v>No</v>
      </c>
      <c r="F149" s="19" t="str">
        <f>VLOOKUP(A149,ME!$A$2:$J$2336,5,FALSE)</f>
        <v>No</v>
      </c>
      <c r="G149" s="19" t="str">
        <f>VLOOKUP(A149,ME!$A$2:$J$2336,6,FALSE)</f>
        <v>No</v>
      </c>
      <c r="H149" s="19">
        <f>VLOOKUP(A149,ME!$A$2:$J$2336,7,FALSE)</f>
        <v>0</v>
      </c>
      <c r="I149" s="19" t="str">
        <f>VLOOKUP(A149,ME!$A$2:$J$2336,8,FALSE)</f>
        <v>Yes</v>
      </c>
      <c r="J149" s="19" t="str">
        <f>VLOOKUP(A149,ME!$A$2:$J$2336,9,FALSE)</f>
        <v>Obesity</v>
      </c>
      <c r="K149" s="19" t="str">
        <f>VLOOKUP(A149,ME!$A$2:$J$2336,10,FALSE)</f>
        <v>Normal</v>
      </c>
      <c r="L149" s="22">
        <f>VLOOKUP(A149,HD!$A$2:$S$2344,16,FALSE)</f>
        <v>29384</v>
      </c>
      <c r="M149" s="21">
        <f>VLOOKUP(A149,HD!$A$2:$S$2344,17,FALSE)</f>
        <v>38313.129999999997</v>
      </c>
      <c r="N149" s="19" t="str">
        <f>VLOOKUP(A149,HD!$A$2:$S$2344,12,FALSE)</f>
        <v>tier - 1</v>
      </c>
      <c r="O149" s="19" t="str">
        <f>VLOOKUP(A149,HD!$A$2:$S$2344,13,FALSE)</f>
        <v>tier - 3</v>
      </c>
      <c r="P149" s="19" t="str">
        <f>VLOOKUP(A149,HD!$A$2:$S$2344,14,FALSE)</f>
        <v>R1011</v>
      </c>
      <c r="Q149" s="19" t="str">
        <f>VLOOKUP(A149,HD!$A$2:$S$2344,19,FALSE)</f>
        <v>42</v>
      </c>
      <c r="R149" s="21">
        <v>38313.129999999997</v>
      </c>
    </row>
    <row r="150" spans="1:18" ht="15.6" hidden="1" x14ac:dyDescent="0.3">
      <c r="A150" s="20" t="s">
        <v>2218</v>
      </c>
      <c r="B150" s="19" t="str">
        <f>VLOOKUP(A150,'Customer Names'!$A$2:$E$2366,3,FALSE)</f>
        <v>Shanahan</v>
      </c>
      <c r="C150" s="21">
        <f>VLOOKUP(A150,ME!$A$2:$J$2366,2,FALSE)</f>
        <v>35.75</v>
      </c>
      <c r="D150" s="21">
        <f>VLOOKUP(A150,ME!$A$2:$J$2336,3,FALSE)</f>
        <v>4.1900000000000004</v>
      </c>
      <c r="E150" s="19" t="str">
        <f>VLOOKUP(A150,ME!$A$2:$J$2336,4,FALSE)</f>
        <v>No</v>
      </c>
      <c r="F150" s="19" t="str">
        <f>VLOOKUP(A150,ME!$A$2:$J$2336,5,FALSE)</f>
        <v>No</v>
      </c>
      <c r="G150" s="19" t="str">
        <f>VLOOKUP(A150,ME!$A$2:$J$2336,6,FALSE)</f>
        <v>No</v>
      </c>
      <c r="H150" s="19">
        <f>VLOOKUP(A150,ME!$A$2:$J$2336,7,FALSE)</f>
        <v>0</v>
      </c>
      <c r="I150" s="19" t="str">
        <f>VLOOKUP(A150,ME!$A$2:$J$2336,8,FALSE)</f>
        <v>Yes</v>
      </c>
      <c r="J150" s="19" t="str">
        <f>VLOOKUP(A150,ME!$A$2:$J$2336,9,FALSE)</f>
        <v>Obesity</v>
      </c>
      <c r="K150" s="19" t="str">
        <f>VLOOKUP(A150,ME!$A$2:$J$2336,10,FALSE)</f>
        <v>Normal</v>
      </c>
      <c r="L150" s="22">
        <f>VLOOKUP(A150,HD!$A$2:$S$2344,16,FALSE)</f>
        <v>32811</v>
      </c>
      <c r="M150" s="21">
        <f>VLOOKUP(A150,HD!$A$2:$S$2344,17,FALSE)</f>
        <v>38282.75</v>
      </c>
      <c r="N150" s="19" t="str">
        <f>VLOOKUP(A150,HD!$A$2:$S$2344,12,FALSE)</f>
        <v>tier - 1</v>
      </c>
      <c r="O150" s="19" t="str">
        <f>VLOOKUP(A150,HD!$A$2:$S$2344,13,FALSE)</f>
        <v>tier - 2</v>
      </c>
      <c r="P150" s="19" t="str">
        <f>VLOOKUP(A150,HD!$A$2:$S$2344,14,FALSE)</f>
        <v>R1013</v>
      </c>
      <c r="Q150" s="19" t="str">
        <f>VLOOKUP(A150,HD!$A$2:$S$2344,19,FALSE)</f>
        <v>33</v>
      </c>
      <c r="R150" s="21">
        <v>38282.75</v>
      </c>
    </row>
    <row r="151" spans="1:18" ht="15.6" hidden="1" x14ac:dyDescent="0.3">
      <c r="A151" s="20" t="s">
        <v>2217</v>
      </c>
      <c r="B151" s="19" t="str">
        <f>VLOOKUP(A151,'Customer Names'!$A$2:$E$2366,3,FALSE)</f>
        <v>Sutter</v>
      </c>
      <c r="C151" s="21">
        <f>VLOOKUP(A151,ME!$A$2:$J$2366,2,FALSE)</f>
        <v>26.07</v>
      </c>
      <c r="D151" s="21">
        <f>VLOOKUP(A151,ME!$A$2:$J$2336,3,FALSE)</f>
        <v>5.32</v>
      </c>
      <c r="E151" s="19" t="str">
        <f>VLOOKUP(A151,ME!$A$2:$J$2336,4,FALSE)</f>
        <v>No</v>
      </c>
      <c r="F151" s="19" t="str">
        <f>VLOOKUP(A151,ME!$A$2:$J$2336,5,FALSE)</f>
        <v>No</v>
      </c>
      <c r="G151" s="19" t="str">
        <f>VLOOKUP(A151,ME!$A$2:$J$2336,6,FALSE)</f>
        <v>No</v>
      </c>
      <c r="H151" s="19">
        <f>VLOOKUP(A151,ME!$A$2:$J$2336,7,FALSE)</f>
        <v>0</v>
      </c>
      <c r="I151" s="19" t="str">
        <f>VLOOKUP(A151,ME!$A$2:$J$2336,8,FALSE)</f>
        <v>Yes</v>
      </c>
      <c r="J151" s="19" t="str">
        <f>VLOOKUP(A151,ME!$A$2:$J$2336,9,FALSE)</f>
        <v>Over Weight</v>
      </c>
      <c r="K151" s="19" t="str">
        <f>VLOOKUP(A151,ME!$A$2:$J$2336,10,FALSE)</f>
        <v>Normal</v>
      </c>
      <c r="L151" s="22">
        <f>VLOOKUP(A151,HD!$A$2:$S$2344,16,FALSE)</f>
        <v>29449</v>
      </c>
      <c r="M151" s="21">
        <f>VLOOKUP(A151,HD!$A$2:$S$2344,17,FALSE)</f>
        <v>38245.589999999997</v>
      </c>
      <c r="N151" s="19" t="str">
        <f>VLOOKUP(A151,HD!$A$2:$S$2344,12,FALSE)</f>
        <v>tier - 1</v>
      </c>
      <c r="O151" s="19" t="str">
        <f>VLOOKUP(A151,HD!$A$2:$S$2344,13,FALSE)</f>
        <v>tier - 2</v>
      </c>
      <c r="P151" s="19" t="str">
        <f>VLOOKUP(A151,HD!$A$2:$S$2344,14,FALSE)</f>
        <v>R1013</v>
      </c>
      <c r="Q151" s="19" t="str">
        <f>VLOOKUP(A151,HD!$A$2:$S$2344,19,FALSE)</f>
        <v>42</v>
      </c>
      <c r="R151" s="21">
        <v>38245.589999999997</v>
      </c>
    </row>
    <row r="152" spans="1:18" ht="15.6" hidden="1" x14ac:dyDescent="0.3">
      <c r="A152" s="20" t="s">
        <v>2216</v>
      </c>
      <c r="B152" s="19" t="str">
        <f>VLOOKUP(A152,'Customer Names'!$A$2:$E$2366,3,FALSE)</f>
        <v>Yesian</v>
      </c>
      <c r="C152" s="21">
        <f>VLOOKUP(A152,ME!$A$2:$J$2366,2,FALSE)</f>
        <v>36.54</v>
      </c>
      <c r="D152" s="21">
        <f>VLOOKUP(A152,ME!$A$2:$J$2336,3,FALSE)</f>
        <v>4.46</v>
      </c>
      <c r="E152" s="19" t="str">
        <f>VLOOKUP(A152,ME!$A$2:$J$2336,4,FALSE)</f>
        <v>Yes</v>
      </c>
      <c r="F152" s="19" t="str">
        <f>VLOOKUP(A152,ME!$A$2:$J$2336,5,FALSE)</f>
        <v>No</v>
      </c>
      <c r="G152" s="19" t="str">
        <f>VLOOKUP(A152,ME!$A$2:$J$2336,6,FALSE)</f>
        <v>No</v>
      </c>
      <c r="H152" s="19">
        <f>VLOOKUP(A152,ME!$A$2:$J$2336,7,FALSE)</f>
        <v>1</v>
      </c>
      <c r="I152" s="19" t="str">
        <f>VLOOKUP(A152,ME!$A$2:$J$2336,8,FALSE)</f>
        <v>Yes</v>
      </c>
      <c r="J152" s="19" t="str">
        <f>VLOOKUP(A152,ME!$A$2:$J$2336,9,FALSE)</f>
        <v>Obesity</v>
      </c>
      <c r="K152" s="19" t="str">
        <f>VLOOKUP(A152,ME!$A$2:$J$2336,10,FALSE)</f>
        <v>Normal</v>
      </c>
      <c r="L152" s="22">
        <f>VLOOKUP(A152,HD!$A$2:$S$2344,16,FALSE)</f>
        <v>23544</v>
      </c>
      <c r="M152" s="21">
        <f>VLOOKUP(A152,HD!$A$2:$S$2344,17,FALSE)</f>
        <v>38241.74</v>
      </c>
      <c r="N152" s="19" t="str">
        <f>VLOOKUP(A152,HD!$A$2:$S$2344,12,FALSE)</f>
        <v>tier - 2</v>
      </c>
      <c r="O152" s="19" t="str">
        <f>VLOOKUP(A152,HD!$A$2:$S$2344,13,FALSE)</f>
        <v>tier - 3</v>
      </c>
      <c r="P152" s="19" t="str">
        <f>VLOOKUP(A152,HD!$A$2:$S$2344,14,FALSE)</f>
        <v>R1011</v>
      </c>
      <c r="Q152" s="19" t="str">
        <f>VLOOKUP(A152,HD!$A$2:$S$2344,19,FALSE)</f>
        <v>58</v>
      </c>
      <c r="R152" s="21">
        <v>38241.74</v>
      </c>
    </row>
    <row r="153" spans="1:18" ht="15.6" hidden="1" x14ac:dyDescent="0.3">
      <c r="A153" s="20" t="s">
        <v>2215</v>
      </c>
      <c r="B153" s="19" t="str">
        <f>VLOOKUP(A153,'Customer Names'!$A$2:$E$2366,3,FALSE)</f>
        <v>Meers</v>
      </c>
      <c r="C153" s="21">
        <f>VLOOKUP(A153,ME!$A$2:$J$2366,2,FALSE)</f>
        <v>51.64</v>
      </c>
      <c r="D153" s="21">
        <f>VLOOKUP(A153,ME!$A$2:$J$2336,3,FALSE)</f>
        <v>5.65</v>
      </c>
      <c r="E153" s="19" t="str">
        <f>VLOOKUP(A153,ME!$A$2:$J$2336,4,FALSE)</f>
        <v>No</v>
      </c>
      <c r="F153" s="19" t="str">
        <f>VLOOKUP(A153,ME!$A$2:$J$2336,5,FALSE)</f>
        <v>No</v>
      </c>
      <c r="G153" s="19" t="str">
        <f>VLOOKUP(A153,ME!$A$2:$J$2336,6,FALSE)</f>
        <v>No</v>
      </c>
      <c r="H153" s="19">
        <f>VLOOKUP(A153,ME!$A$2:$J$2336,7,FALSE)</f>
        <v>0</v>
      </c>
      <c r="I153" s="19" t="str">
        <f>VLOOKUP(A153,ME!$A$2:$J$2336,8,FALSE)</f>
        <v>Yes</v>
      </c>
      <c r="J153" s="19" t="str">
        <f>VLOOKUP(A153,ME!$A$2:$J$2336,9,FALSE)</f>
        <v>Obesity</v>
      </c>
      <c r="K153" s="19" t="str">
        <f>VLOOKUP(A153,ME!$A$2:$J$2336,10,FALSE)</f>
        <v>Normal</v>
      </c>
      <c r="L153" s="22">
        <f>VLOOKUP(A153,HD!$A$2:$S$2344,16,FALSE)</f>
        <v>32759</v>
      </c>
      <c r="M153" s="21">
        <f>VLOOKUP(A153,HD!$A$2:$S$2344,17,FALSE)</f>
        <v>38237.339999999997</v>
      </c>
      <c r="N153" s="19" t="str">
        <f>VLOOKUP(A153,HD!$A$2:$S$2344,12,FALSE)</f>
        <v>tier - 2</v>
      </c>
      <c r="O153" s="19" t="str">
        <f>VLOOKUP(A153,HD!$A$2:$S$2344,13,FALSE)</f>
        <v>tier - 3</v>
      </c>
      <c r="P153" s="19" t="str">
        <f>VLOOKUP(A153,HD!$A$2:$S$2344,14,FALSE)</f>
        <v>R1011</v>
      </c>
      <c r="Q153" s="19" t="str">
        <f>VLOOKUP(A153,HD!$A$2:$S$2344,19,FALSE)</f>
        <v>33</v>
      </c>
      <c r="R153" s="21">
        <v>38237.339999999997</v>
      </c>
    </row>
    <row r="154" spans="1:18" ht="15.6" hidden="1" x14ac:dyDescent="0.3">
      <c r="A154" s="20" t="s">
        <v>2214</v>
      </c>
      <c r="B154" s="19" t="str">
        <f>VLOOKUP(A154,'Customer Names'!$A$2:$E$2366,3,FALSE)</f>
        <v>Conlon</v>
      </c>
      <c r="C154" s="21">
        <f>VLOOKUP(A154,ME!$A$2:$J$2366,2,FALSE)</f>
        <v>42.83</v>
      </c>
      <c r="D154" s="21">
        <f>VLOOKUP(A154,ME!$A$2:$J$2336,3,FALSE)</f>
        <v>6.04</v>
      </c>
      <c r="E154" s="19" t="str">
        <f>VLOOKUP(A154,ME!$A$2:$J$2336,4,FALSE)</f>
        <v>No</v>
      </c>
      <c r="F154" s="19" t="str">
        <f>VLOOKUP(A154,ME!$A$2:$J$2336,5,FALSE)</f>
        <v>No</v>
      </c>
      <c r="G154" s="19" t="str">
        <f>VLOOKUP(A154,ME!$A$2:$J$2336,6,FALSE)</f>
        <v>No</v>
      </c>
      <c r="H154" s="19">
        <f>VLOOKUP(A154,ME!$A$2:$J$2336,7,FALSE)</f>
        <v>2</v>
      </c>
      <c r="I154" s="19" t="str">
        <f>VLOOKUP(A154,ME!$A$2:$J$2336,8,FALSE)</f>
        <v>Yes</v>
      </c>
      <c r="J154" s="19" t="str">
        <f>VLOOKUP(A154,ME!$A$2:$J$2336,9,FALSE)</f>
        <v>Obesity</v>
      </c>
      <c r="K154" s="19" t="str">
        <f>VLOOKUP(A154,ME!$A$2:$J$2336,10,FALSE)</f>
        <v>Prediabetes</v>
      </c>
      <c r="L154" s="22">
        <f>VLOOKUP(A154,HD!$A$2:$S$2344,16,FALSE)</f>
        <v>26622</v>
      </c>
      <c r="M154" s="21">
        <f>VLOOKUP(A154,HD!$A$2:$S$2344,17,FALSE)</f>
        <v>38189.1</v>
      </c>
      <c r="N154" s="19" t="str">
        <f>VLOOKUP(A154,HD!$A$2:$S$2344,12,FALSE)</f>
        <v>tier - 2</v>
      </c>
      <c r="O154" s="19" t="str">
        <f>VLOOKUP(A154,HD!$A$2:$S$2344,13,FALSE)</f>
        <v>tier - 2</v>
      </c>
      <c r="P154" s="19" t="str">
        <f>VLOOKUP(A154,HD!$A$2:$S$2344,14,FALSE)</f>
        <v>R1011</v>
      </c>
      <c r="Q154" s="19" t="str">
        <f>VLOOKUP(A154,HD!$A$2:$S$2344,19,FALSE)</f>
        <v>50</v>
      </c>
      <c r="R154" s="21">
        <v>38189.1</v>
      </c>
    </row>
    <row r="155" spans="1:18" ht="15.6" hidden="1" x14ac:dyDescent="0.3">
      <c r="A155" s="20" t="s">
        <v>2213</v>
      </c>
      <c r="B155" s="19" t="str">
        <f>VLOOKUP(A155,'Customer Names'!$A$2:$E$2366,3,FALSE)</f>
        <v>Arnstein</v>
      </c>
      <c r="C155" s="21">
        <f>VLOOKUP(A155,ME!$A$2:$J$2366,2,FALSE)</f>
        <v>40.15</v>
      </c>
      <c r="D155" s="21">
        <f>VLOOKUP(A155,ME!$A$2:$J$2336,3,FALSE)</f>
        <v>5.76</v>
      </c>
      <c r="E155" s="19" t="str">
        <f>VLOOKUP(A155,ME!$A$2:$J$2336,4,FALSE)</f>
        <v>No</v>
      </c>
      <c r="F155" s="19" t="str">
        <f>VLOOKUP(A155,ME!$A$2:$J$2336,5,FALSE)</f>
        <v>No</v>
      </c>
      <c r="G155" s="19" t="str">
        <f>VLOOKUP(A155,ME!$A$2:$J$2336,6,FALSE)</f>
        <v>No</v>
      </c>
      <c r="H155" s="19">
        <f>VLOOKUP(A155,ME!$A$2:$J$2336,7,FALSE)</f>
        <v>1</v>
      </c>
      <c r="I155" s="19" t="str">
        <f>VLOOKUP(A155,ME!$A$2:$J$2336,8,FALSE)</f>
        <v>Yes</v>
      </c>
      <c r="J155" s="19" t="str">
        <f>VLOOKUP(A155,ME!$A$2:$J$2336,9,FALSE)</f>
        <v>Obesity</v>
      </c>
      <c r="K155" s="19" t="str">
        <f>VLOOKUP(A155,ME!$A$2:$J$2336,10,FALSE)</f>
        <v>Prediabetes</v>
      </c>
      <c r="L155" s="22">
        <f>VLOOKUP(A155,HD!$A$2:$S$2344,16,FALSE)</f>
        <v>36005</v>
      </c>
      <c r="M155" s="21">
        <f>VLOOKUP(A155,HD!$A$2:$S$2344,17,FALSE)</f>
        <v>38126.25</v>
      </c>
      <c r="N155" s="19" t="str">
        <f>VLOOKUP(A155,HD!$A$2:$S$2344,12,FALSE)</f>
        <v>tier - 1</v>
      </c>
      <c r="O155" s="19" t="str">
        <f>VLOOKUP(A155,HD!$A$2:$S$2344,13,FALSE)</f>
        <v>tier - 3</v>
      </c>
      <c r="P155" s="19" t="str">
        <f>VLOOKUP(A155,HD!$A$2:$S$2344,14,FALSE)</f>
        <v>R1013</v>
      </c>
      <c r="Q155" s="19" t="str">
        <f>VLOOKUP(A155,HD!$A$2:$S$2344,19,FALSE)</f>
        <v>24</v>
      </c>
      <c r="R155" s="21">
        <v>38126.25</v>
      </c>
    </row>
    <row r="156" spans="1:18" ht="15.6" hidden="1" x14ac:dyDescent="0.3">
      <c r="A156" s="20" t="s">
        <v>2212</v>
      </c>
      <c r="B156" s="19" t="str">
        <f>VLOOKUP(A156,'Customer Names'!$A$2:$E$2366,3,FALSE)</f>
        <v>Jurek</v>
      </c>
      <c r="C156" s="21">
        <f>VLOOKUP(A156,ME!$A$2:$J$2366,2,FALSE)</f>
        <v>27.8</v>
      </c>
      <c r="D156" s="21">
        <f>VLOOKUP(A156,ME!$A$2:$J$2336,3,FALSE)</f>
        <v>4.3600000000000003</v>
      </c>
      <c r="E156" s="19" t="str">
        <f>VLOOKUP(A156,ME!$A$2:$J$2336,4,FALSE)</f>
        <v>No</v>
      </c>
      <c r="F156" s="19" t="str">
        <f>VLOOKUP(A156,ME!$A$2:$J$2336,5,FALSE)</f>
        <v>No</v>
      </c>
      <c r="G156" s="19" t="str">
        <f>VLOOKUP(A156,ME!$A$2:$J$2336,6,FALSE)</f>
        <v>Yes</v>
      </c>
      <c r="H156" s="19">
        <f>VLOOKUP(A156,ME!$A$2:$J$2336,7,FALSE)</f>
        <v>1</v>
      </c>
      <c r="I156" s="19" t="str">
        <f>VLOOKUP(A156,ME!$A$2:$J$2336,8,FALSE)</f>
        <v>Yes</v>
      </c>
      <c r="J156" s="19" t="str">
        <f>VLOOKUP(A156,ME!$A$2:$J$2336,9,FALSE)</f>
        <v>Over Weight</v>
      </c>
      <c r="K156" s="19" t="str">
        <f>VLOOKUP(A156,ME!$A$2:$J$2336,10,FALSE)</f>
        <v>Normal</v>
      </c>
      <c r="L156" s="22">
        <f>VLOOKUP(A156,HD!$A$2:$S$2344,16,FALSE)</f>
        <v>29107</v>
      </c>
      <c r="M156" s="21">
        <f>VLOOKUP(A156,HD!$A$2:$S$2344,17,FALSE)</f>
        <v>37829.72</v>
      </c>
      <c r="N156" s="19" t="str">
        <f>VLOOKUP(A156,HD!$A$2:$S$2344,12,FALSE)</f>
        <v>tier - 1</v>
      </c>
      <c r="O156" s="19" t="str">
        <f>VLOOKUP(A156,HD!$A$2:$S$2344,13,FALSE)</f>
        <v>tier - 2</v>
      </c>
      <c r="P156" s="19" t="str">
        <f>VLOOKUP(A156,HD!$A$2:$S$2344,14,FALSE)</f>
        <v>R1011</v>
      </c>
      <c r="Q156" s="19" t="str">
        <f>VLOOKUP(A156,HD!$A$2:$S$2344,19,FALSE)</f>
        <v>43</v>
      </c>
      <c r="R156" s="21">
        <v>37829.72</v>
      </c>
    </row>
    <row r="157" spans="1:18" ht="15.6" hidden="1" x14ac:dyDescent="0.3">
      <c r="A157" s="20" t="s">
        <v>2211</v>
      </c>
      <c r="B157" s="19" t="str">
        <f>VLOOKUP(A157,'Customer Names'!$A$2:$E$2366,3,FALSE)</f>
        <v>Thill</v>
      </c>
      <c r="C157" s="21">
        <f>VLOOKUP(A157,ME!$A$2:$J$2366,2,FALSE)</f>
        <v>45.81</v>
      </c>
      <c r="D157" s="21">
        <f>VLOOKUP(A157,ME!$A$2:$J$2336,3,FALSE)</f>
        <v>4.76</v>
      </c>
      <c r="E157" s="19" t="str">
        <f>VLOOKUP(A157,ME!$A$2:$J$2336,4,FALSE)</f>
        <v>Yes</v>
      </c>
      <c r="F157" s="19" t="str">
        <f>VLOOKUP(A157,ME!$A$2:$J$2336,5,FALSE)</f>
        <v>No</v>
      </c>
      <c r="G157" s="19" t="str">
        <f>VLOOKUP(A157,ME!$A$2:$J$2336,6,FALSE)</f>
        <v>Yes</v>
      </c>
      <c r="H157" s="19">
        <f>VLOOKUP(A157,ME!$A$2:$J$2336,7,FALSE)</f>
        <v>1</v>
      </c>
      <c r="I157" s="19" t="str">
        <f>VLOOKUP(A157,ME!$A$2:$J$2336,8,FALSE)</f>
        <v>Yes</v>
      </c>
      <c r="J157" s="19" t="str">
        <f>VLOOKUP(A157,ME!$A$2:$J$2336,9,FALSE)</f>
        <v>Obesity</v>
      </c>
      <c r="K157" s="19" t="str">
        <f>VLOOKUP(A157,ME!$A$2:$J$2336,10,FALSE)</f>
        <v>Normal</v>
      </c>
      <c r="L157" s="22">
        <f>VLOOKUP(A157,HD!$A$2:$S$2344,16,FALSE)</f>
        <v>30523</v>
      </c>
      <c r="M157" s="21">
        <f>VLOOKUP(A157,HD!$A$2:$S$2344,17,FALSE)</f>
        <v>37800.980000000003</v>
      </c>
      <c r="N157" s="19" t="str">
        <f>VLOOKUP(A157,HD!$A$2:$S$2344,12,FALSE)</f>
        <v>tier - 2</v>
      </c>
      <c r="O157" s="19" t="str">
        <f>VLOOKUP(A157,HD!$A$2:$S$2344,13,FALSE)</f>
        <v>tier - 2</v>
      </c>
      <c r="P157" s="19" t="str">
        <f>VLOOKUP(A157,HD!$A$2:$S$2344,14,FALSE)</f>
        <v>R1011</v>
      </c>
      <c r="Q157" s="19" t="str">
        <f>VLOOKUP(A157,HD!$A$2:$S$2344,19,FALSE)</f>
        <v>39</v>
      </c>
      <c r="R157" s="21">
        <v>37800.980000000003</v>
      </c>
    </row>
    <row r="158" spans="1:18" ht="15.6" hidden="1" x14ac:dyDescent="0.3">
      <c r="A158" s="20" t="s">
        <v>2210</v>
      </c>
      <c r="B158" s="19" t="str">
        <f>VLOOKUP(A158,'Customer Names'!$A$2:$E$2366,3,FALSE)</f>
        <v>Glaz</v>
      </c>
      <c r="C158" s="21">
        <f>VLOOKUP(A158,ME!$A$2:$J$2366,2,FALSE)</f>
        <v>34.43</v>
      </c>
      <c r="D158" s="21">
        <f>VLOOKUP(A158,ME!$A$2:$J$2336,3,FALSE)</f>
        <v>10.82</v>
      </c>
      <c r="E158" s="19" t="str">
        <f>VLOOKUP(A158,ME!$A$2:$J$2336,4,FALSE)</f>
        <v>Yes</v>
      </c>
      <c r="F158" s="19" t="str">
        <f>VLOOKUP(A158,ME!$A$2:$J$2336,5,FALSE)</f>
        <v>No</v>
      </c>
      <c r="G158" s="19" t="str">
        <f>VLOOKUP(A158,ME!$A$2:$J$2336,6,FALSE)</f>
        <v>No</v>
      </c>
      <c r="H158" s="19">
        <f>VLOOKUP(A158,ME!$A$2:$J$2336,7,FALSE)</f>
        <v>1</v>
      </c>
      <c r="I158" s="19" t="str">
        <f>VLOOKUP(A158,ME!$A$2:$J$2336,8,FALSE)</f>
        <v>Yes</v>
      </c>
      <c r="J158" s="19" t="str">
        <f>VLOOKUP(A158,ME!$A$2:$J$2336,9,FALSE)</f>
        <v>Obesity</v>
      </c>
      <c r="K158" s="19" t="str">
        <f>VLOOKUP(A158,ME!$A$2:$J$2336,10,FALSE)</f>
        <v>Diabetes</v>
      </c>
      <c r="L158" s="22">
        <f>VLOOKUP(A158,HD!$A$2:$S$2344,16,FALSE)</f>
        <v>31639</v>
      </c>
      <c r="M158" s="21">
        <f>VLOOKUP(A158,HD!$A$2:$S$2344,17,FALSE)</f>
        <v>37742.58</v>
      </c>
      <c r="N158" s="19" t="str">
        <f>VLOOKUP(A158,HD!$A$2:$S$2344,12,FALSE)</f>
        <v>tier - 1</v>
      </c>
      <c r="O158" s="19" t="str">
        <f>VLOOKUP(A158,HD!$A$2:$S$2344,13,FALSE)</f>
        <v>tier - 1</v>
      </c>
      <c r="P158" s="19" t="str">
        <f>VLOOKUP(A158,HD!$A$2:$S$2344,14,FALSE)</f>
        <v>R1013</v>
      </c>
      <c r="Q158" s="19" t="str">
        <f>VLOOKUP(A158,HD!$A$2:$S$2344,19,FALSE)</f>
        <v>36</v>
      </c>
      <c r="R158" s="21">
        <v>37742.58</v>
      </c>
    </row>
    <row r="159" spans="1:18" ht="15.6" hidden="1" x14ac:dyDescent="0.3">
      <c r="A159" s="20" t="s">
        <v>2209</v>
      </c>
      <c r="B159" s="19" t="str">
        <f>VLOOKUP(A159,'Customer Names'!$A$2:$E$2366,3,FALSE)</f>
        <v>Sampson</v>
      </c>
      <c r="C159" s="21">
        <f>VLOOKUP(A159,ME!$A$2:$J$2366,2,FALSE)</f>
        <v>41.33</v>
      </c>
      <c r="D159" s="21">
        <f>VLOOKUP(A159,ME!$A$2:$J$2336,3,FALSE)</f>
        <v>4.01</v>
      </c>
      <c r="E159" s="19" t="str">
        <f>VLOOKUP(A159,ME!$A$2:$J$2336,4,FALSE)</f>
        <v>Yes</v>
      </c>
      <c r="F159" s="19" t="str">
        <f>VLOOKUP(A159,ME!$A$2:$J$2336,5,FALSE)</f>
        <v>No</v>
      </c>
      <c r="G159" s="19" t="str">
        <f>VLOOKUP(A159,ME!$A$2:$J$2336,6,FALSE)</f>
        <v>No</v>
      </c>
      <c r="H159" s="19">
        <f>VLOOKUP(A159,ME!$A$2:$J$2336,7,FALSE)</f>
        <v>0</v>
      </c>
      <c r="I159" s="19" t="str">
        <f>VLOOKUP(A159,ME!$A$2:$J$2336,8,FALSE)</f>
        <v>Yes</v>
      </c>
      <c r="J159" s="19" t="str">
        <f>VLOOKUP(A159,ME!$A$2:$J$2336,9,FALSE)</f>
        <v>Obesity</v>
      </c>
      <c r="K159" s="19" t="str">
        <f>VLOOKUP(A159,ME!$A$2:$J$2336,10,FALSE)</f>
        <v>Normal</v>
      </c>
      <c r="L159" s="22">
        <f>VLOOKUP(A159,HD!$A$2:$S$2344,16,FALSE)</f>
        <v>28021</v>
      </c>
      <c r="M159" s="21">
        <f>VLOOKUP(A159,HD!$A$2:$S$2344,17,FALSE)</f>
        <v>37735.199999999997</v>
      </c>
      <c r="N159" s="19" t="str">
        <f>VLOOKUP(A159,HD!$A$2:$S$2344,12,FALSE)</f>
        <v>tier - 2</v>
      </c>
      <c r="O159" s="19" t="str">
        <f>VLOOKUP(A159,HD!$A$2:$S$2344,13,FALSE)</f>
        <v>tier - 2</v>
      </c>
      <c r="P159" s="19" t="str">
        <f>VLOOKUP(A159,HD!$A$2:$S$2344,14,FALSE)</f>
        <v>R1011</v>
      </c>
      <c r="Q159" s="19" t="str">
        <f>VLOOKUP(A159,HD!$A$2:$S$2344,19,FALSE)</f>
        <v>46</v>
      </c>
      <c r="R159" s="21">
        <v>37735.199999999997</v>
      </c>
    </row>
    <row r="160" spans="1:18" ht="15.6" hidden="1" x14ac:dyDescent="0.3">
      <c r="A160" s="20" t="s">
        <v>2208</v>
      </c>
      <c r="B160" s="19" t="str">
        <f>VLOOKUP(A160,'Customer Names'!$A$2:$E$2366,3,FALSE)</f>
        <v>Duliba</v>
      </c>
      <c r="C160" s="21">
        <f>VLOOKUP(A160,ME!$A$2:$J$2366,2,FALSE)</f>
        <v>31.92</v>
      </c>
      <c r="D160" s="21">
        <f>VLOOKUP(A160,ME!$A$2:$J$2336,3,FALSE)</f>
        <v>5.12</v>
      </c>
      <c r="E160" s="19" t="str">
        <f>VLOOKUP(A160,ME!$A$2:$J$2336,4,FALSE)</f>
        <v>Yes</v>
      </c>
      <c r="F160" s="19" t="str">
        <f>VLOOKUP(A160,ME!$A$2:$J$2336,5,FALSE)</f>
        <v>No</v>
      </c>
      <c r="G160" s="19" t="str">
        <f>VLOOKUP(A160,ME!$A$2:$J$2336,6,FALSE)</f>
        <v>No</v>
      </c>
      <c r="H160" s="19">
        <f>VLOOKUP(A160,ME!$A$2:$J$2336,7,FALSE)</f>
        <v>1</v>
      </c>
      <c r="I160" s="19" t="str">
        <f>VLOOKUP(A160,ME!$A$2:$J$2336,8,FALSE)</f>
        <v>Yes</v>
      </c>
      <c r="J160" s="19" t="str">
        <f>VLOOKUP(A160,ME!$A$2:$J$2336,9,FALSE)</f>
        <v>Obesity</v>
      </c>
      <c r="K160" s="19" t="str">
        <f>VLOOKUP(A160,ME!$A$2:$J$2336,10,FALSE)</f>
        <v>Normal</v>
      </c>
      <c r="L160" s="22">
        <f>VLOOKUP(A160,HD!$A$2:$S$2344,16,FALSE)</f>
        <v>32426</v>
      </c>
      <c r="M160" s="21">
        <f>VLOOKUP(A160,HD!$A$2:$S$2344,17,FALSE)</f>
        <v>37701.879999999997</v>
      </c>
      <c r="N160" s="19" t="str">
        <f>VLOOKUP(A160,HD!$A$2:$S$2344,12,FALSE)</f>
        <v>tier - 2</v>
      </c>
      <c r="O160" s="19" t="str">
        <f>VLOOKUP(A160,HD!$A$2:$S$2344,13,FALSE)</f>
        <v>tier - 3</v>
      </c>
      <c r="P160" s="19" t="str">
        <f>VLOOKUP(A160,HD!$A$2:$S$2344,14,FALSE)</f>
        <v>R1023</v>
      </c>
      <c r="Q160" s="19" t="str">
        <f>VLOOKUP(A160,HD!$A$2:$S$2344,19,FALSE)</f>
        <v>34</v>
      </c>
      <c r="R160" s="21">
        <v>37701.879999999997</v>
      </c>
    </row>
    <row r="161" spans="1:18" ht="15.6" hidden="1" x14ac:dyDescent="0.3">
      <c r="A161" s="20" t="s">
        <v>2207</v>
      </c>
      <c r="B161" s="19" t="str">
        <f>VLOOKUP(A161,'Customer Names'!$A$2:$E$2366,3,FALSE)</f>
        <v>Tanguay</v>
      </c>
      <c r="C161" s="21">
        <f>VLOOKUP(A161,ME!$A$2:$J$2366,2,FALSE)</f>
        <v>39.799999999999997</v>
      </c>
      <c r="D161" s="21">
        <f>VLOOKUP(A161,ME!$A$2:$J$2336,3,FALSE)</f>
        <v>10.54</v>
      </c>
      <c r="E161" s="19" t="str">
        <f>VLOOKUP(A161,ME!$A$2:$J$2336,4,FALSE)</f>
        <v>Yes</v>
      </c>
      <c r="F161" s="19" t="str">
        <f>VLOOKUP(A161,ME!$A$2:$J$2336,5,FALSE)</f>
        <v>No</v>
      </c>
      <c r="G161" s="19" t="str">
        <f>VLOOKUP(A161,ME!$A$2:$J$2336,6,FALSE)</f>
        <v>No</v>
      </c>
      <c r="H161" s="19">
        <f>VLOOKUP(A161,ME!$A$2:$J$2336,7,FALSE)</f>
        <v>2</v>
      </c>
      <c r="I161" s="19" t="str">
        <f>VLOOKUP(A161,ME!$A$2:$J$2336,8,FALSE)</f>
        <v>Yes</v>
      </c>
      <c r="J161" s="19" t="str">
        <f>VLOOKUP(A161,ME!$A$2:$J$2336,9,FALSE)</f>
        <v>Obesity</v>
      </c>
      <c r="K161" s="19" t="str">
        <f>VLOOKUP(A161,ME!$A$2:$J$2336,10,FALSE)</f>
        <v>Diabetes</v>
      </c>
      <c r="L161" s="22">
        <f>VLOOKUP(A161,HD!$A$2:$S$2344,16,FALSE)</f>
        <v>25869</v>
      </c>
      <c r="M161" s="21">
        <f>VLOOKUP(A161,HD!$A$2:$S$2344,17,FALSE)</f>
        <v>37675.06</v>
      </c>
      <c r="N161" s="19" t="str">
        <f>VLOOKUP(A161,HD!$A$2:$S$2344,12,FALSE)</f>
        <v>tier - 2</v>
      </c>
      <c r="O161" s="19" t="str">
        <f>VLOOKUP(A161,HD!$A$2:$S$2344,13,FALSE)</f>
        <v>tier - 3</v>
      </c>
      <c r="P161" s="19" t="str">
        <f>VLOOKUP(A161,HD!$A$2:$S$2344,14,FALSE)</f>
        <v>R1011</v>
      </c>
      <c r="Q161" s="19" t="str">
        <f>VLOOKUP(A161,HD!$A$2:$S$2344,19,FALSE)</f>
        <v>52</v>
      </c>
      <c r="R161" s="21">
        <v>37675.06</v>
      </c>
    </row>
    <row r="162" spans="1:18" ht="15.6" hidden="1" x14ac:dyDescent="0.3">
      <c r="A162" s="20" t="s">
        <v>2206</v>
      </c>
      <c r="B162" s="19" t="str">
        <f>VLOOKUP(A162,'Customer Names'!$A$2:$E$2366,3,FALSE)</f>
        <v>McClelland</v>
      </c>
      <c r="C162" s="21">
        <f>VLOOKUP(A162,ME!$A$2:$J$2366,2,FALSE)</f>
        <v>42.82</v>
      </c>
      <c r="D162" s="21">
        <f>VLOOKUP(A162,ME!$A$2:$J$2336,3,FALSE)</f>
        <v>4.21</v>
      </c>
      <c r="E162" s="19" t="str">
        <f>VLOOKUP(A162,ME!$A$2:$J$2336,4,FALSE)</f>
        <v>No</v>
      </c>
      <c r="F162" s="19" t="str">
        <f>VLOOKUP(A162,ME!$A$2:$J$2336,5,FALSE)</f>
        <v>No</v>
      </c>
      <c r="G162" s="19" t="str">
        <f>VLOOKUP(A162,ME!$A$2:$J$2336,6,FALSE)</f>
        <v>No</v>
      </c>
      <c r="H162" s="19">
        <f>VLOOKUP(A162,ME!$A$2:$J$2336,7,FALSE)</f>
        <v>0</v>
      </c>
      <c r="I162" s="19" t="str">
        <f>VLOOKUP(A162,ME!$A$2:$J$2336,8,FALSE)</f>
        <v>Yes</v>
      </c>
      <c r="J162" s="19" t="str">
        <f>VLOOKUP(A162,ME!$A$2:$J$2336,9,FALSE)</f>
        <v>Obesity</v>
      </c>
      <c r="K162" s="19" t="str">
        <f>VLOOKUP(A162,ME!$A$2:$J$2336,10,FALSE)</f>
        <v>Normal</v>
      </c>
      <c r="L162" s="22">
        <f>VLOOKUP(A162,HD!$A$2:$S$2344,16,FALSE)</f>
        <v>30122</v>
      </c>
      <c r="M162" s="21">
        <f>VLOOKUP(A162,HD!$A$2:$S$2344,17,FALSE)</f>
        <v>37650.74</v>
      </c>
      <c r="N162" s="19" t="str">
        <f>VLOOKUP(A162,HD!$A$2:$S$2344,12,FALSE)</f>
        <v>tier - 2</v>
      </c>
      <c r="O162" s="19" t="str">
        <f>VLOOKUP(A162,HD!$A$2:$S$2344,13,FALSE)</f>
        <v>tier - 2</v>
      </c>
      <c r="P162" s="19" t="str">
        <f>VLOOKUP(A162,HD!$A$2:$S$2344,14,FALSE)</f>
        <v>R1012</v>
      </c>
      <c r="Q162" s="19" t="str">
        <f>VLOOKUP(A162,HD!$A$2:$S$2344,19,FALSE)</f>
        <v>40</v>
      </c>
      <c r="R162" s="21">
        <v>37650.74</v>
      </c>
    </row>
    <row r="163" spans="1:18" ht="15.6" hidden="1" x14ac:dyDescent="0.3">
      <c r="A163" s="20" t="s">
        <v>2205</v>
      </c>
      <c r="B163" s="19" t="str">
        <f>VLOOKUP(A163,'Customer Names'!$A$2:$E$2366,3,FALSE)</f>
        <v>Gorman</v>
      </c>
      <c r="C163" s="21">
        <f>VLOOKUP(A163,ME!$A$2:$J$2366,2,FALSE)</f>
        <v>33.630000000000003</v>
      </c>
      <c r="D163" s="21">
        <f>VLOOKUP(A163,ME!$A$2:$J$2336,3,FALSE)</f>
        <v>5.42</v>
      </c>
      <c r="E163" s="19" t="str">
        <f>VLOOKUP(A163,ME!$A$2:$J$2336,4,FALSE)</f>
        <v>No</v>
      </c>
      <c r="F163" s="19" t="str">
        <f>VLOOKUP(A163,ME!$A$2:$J$2336,5,FALSE)</f>
        <v>No</v>
      </c>
      <c r="G163" s="19" t="str">
        <f>VLOOKUP(A163,ME!$A$2:$J$2336,6,FALSE)</f>
        <v>No</v>
      </c>
      <c r="H163" s="19">
        <f>VLOOKUP(A163,ME!$A$2:$J$2336,7,FALSE)</f>
        <v>0</v>
      </c>
      <c r="I163" s="19" t="str">
        <f>VLOOKUP(A163,ME!$A$2:$J$2336,8,FALSE)</f>
        <v>Yes</v>
      </c>
      <c r="J163" s="19" t="str">
        <f>VLOOKUP(A163,ME!$A$2:$J$2336,9,FALSE)</f>
        <v>Obesity</v>
      </c>
      <c r="K163" s="19" t="str">
        <f>VLOOKUP(A163,ME!$A$2:$J$2336,10,FALSE)</f>
        <v>Normal</v>
      </c>
      <c r="L163" s="22">
        <f>VLOOKUP(A163,HD!$A$2:$S$2344,16,FALSE)</f>
        <v>33193</v>
      </c>
      <c r="M163" s="21">
        <f>VLOOKUP(A163,HD!$A$2:$S$2344,17,FALSE)</f>
        <v>37607.53</v>
      </c>
      <c r="N163" s="19" t="str">
        <f>VLOOKUP(A163,HD!$A$2:$S$2344,12,FALSE)</f>
        <v>tier - 1</v>
      </c>
      <c r="O163" s="19" t="str">
        <f>VLOOKUP(A163,HD!$A$2:$S$2344,13,FALSE)</f>
        <v>tier - 2</v>
      </c>
      <c r="P163" s="19" t="str">
        <f>VLOOKUP(A163,HD!$A$2:$S$2344,14,FALSE)</f>
        <v>R1019</v>
      </c>
      <c r="Q163" s="19" t="str">
        <f>VLOOKUP(A163,HD!$A$2:$S$2344,19,FALSE)</f>
        <v>32</v>
      </c>
      <c r="R163" s="21">
        <v>37607.53</v>
      </c>
    </row>
    <row r="164" spans="1:18" ht="15.6" hidden="1" x14ac:dyDescent="0.3">
      <c r="A164" s="20" t="s">
        <v>2204</v>
      </c>
      <c r="B164" s="19" t="str">
        <f>VLOOKUP(A164,'Customer Names'!$A$2:$E$2366,3,FALSE)</f>
        <v>Nishimura</v>
      </c>
      <c r="C164" s="21">
        <f>VLOOKUP(A164,ME!$A$2:$J$2366,2,FALSE)</f>
        <v>37.07</v>
      </c>
      <c r="D164" s="21">
        <f>VLOOKUP(A164,ME!$A$2:$J$2336,3,FALSE)</f>
        <v>4.28</v>
      </c>
      <c r="E164" s="19" t="str">
        <f>VLOOKUP(A164,ME!$A$2:$J$2336,4,FALSE)</f>
        <v>No</v>
      </c>
      <c r="F164" s="19" t="str">
        <f>VLOOKUP(A164,ME!$A$2:$J$2336,5,FALSE)</f>
        <v>Yes</v>
      </c>
      <c r="G164" s="19" t="str">
        <f>VLOOKUP(A164,ME!$A$2:$J$2336,6,FALSE)</f>
        <v>No</v>
      </c>
      <c r="H164" s="19">
        <f>VLOOKUP(A164,ME!$A$2:$J$2336,7,FALSE)</f>
        <v>1</v>
      </c>
      <c r="I164" s="19" t="str">
        <f>VLOOKUP(A164,ME!$A$2:$J$2336,8,FALSE)</f>
        <v>Yes</v>
      </c>
      <c r="J164" s="19" t="str">
        <f>VLOOKUP(A164,ME!$A$2:$J$2336,9,FALSE)</f>
        <v>Obesity</v>
      </c>
      <c r="K164" s="19" t="str">
        <f>VLOOKUP(A164,ME!$A$2:$J$2336,10,FALSE)</f>
        <v>Normal</v>
      </c>
      <c r="L164" s="22">
        <f>VLOOKUP(A164,HD!$A$2:$S$2344,16,FALSE)</f>
        <v>36811</v>
      </c>
      <c r="M164" s="21">
        <f>VLOOKUP(A164,HD!$A$2:$S$2344,17,FALSE)</f>
        <v>37484.449999999997</v>
      </c>
      <c r="N164" s="19" t="str">
        <f>VLOOKUP(A164,HD!$A$2:$S$2344,12,FALSE)</f>
        <v>tier - 1</v>
      </c>
      <c r="O164" s="19" t="str">
        <f>VLOOKUP(A164,HD!$A$2:$S$2344,13,FALSE)</f>
        <v>tier - 1</v>
      </c>
      <c r="P164" s="19" t="str">
        <f>VLOOKUP(A164,HD!$A$2:$S$2344,14,FALSE)</f>
        <v>R1013</v>
      </c>
      <c r="Q164" s="19" t="str">
        <f>VLOOKUP(A164,HD!$A$2:$S$2344,19,FALSE)</f>
        <v>22</v>
      </c>
      <c r="R164" s="21">
        <v>37484.449999999997</v>
      </c>
    </row>
    <row r="165" spans="1:18" ht="15.6" hidden="1" x14ac:dyDescent="0.3">
      <c r="A165" s="20" t="s">
        <v>2203</v>
      </c>
      <c r="B165" s="19" t="str">
        <f>VLOOKUP(A165,'Customer Names'!$A$2:$E$2366,3,FALSE)</f>
        <v>Brimble</v>
      </c>
      <c r="C165" s="21">
        <f>VLOOKUP(A165,ME!$A$2:$J$2366,2,FALSE)</f>
        <v>35.625</v>
      </c>
      <c r="D165" s="21">
        <f>VLOOKUP(A165,ME!$A$2:$J$2336,3,FALSE)</f>
        <v>8.9</v>
      </c>
      <c r="E165" s="19" t="str">
        <f>VLOOKUP(A165,ME!$A$2:$J$2336,4,FALSE)</f>
        <v>No</v>
      </c>
      <c r="F165" s="19" t="str">
        <f>VLOOKUP(A165,ME!$A$2:$J$2336,5,FALSE)</f>
        <v>No</v>
      </c>
      <c r="G165" s="19" t="str">
        <f>VLOOKUP(A165,ME!$A$2:$J$2336,6,FALSE)</f>
        <v>No</v>
      </c>
      <c r="H165" s="19">
        <f>VLOOKUP(A165,ME!$A$2:$J$2336,7,FALSE)</f>
        <v>0</v>
      </c>
      <c r="I165" s="19" t="str">
        <f>VLOOKUP(A165,ME!$A$2:$J$2336,8,FALSE)</f>
        <v>Yes</v>
      </c>
      <c r="J165" s="19" t="str">
        <f>VLOOKUP(A165,ME!$A$2:$J$2336,9,FALSE)</f>
        <v>Obesity</v>
      </c>
      <c r="K165" s="19" t="str">
        <f>VLOOKUP(A165,ME!$A$2:$J$2336,10,FALSE)</f>
        <v>Diabetes</v>
      </c>
      <c r="L165" s="22">
        <f>VLOOKUP(A165,HD!$A$2:$S$2344,16,FALSE)</f>
        <v>37526</v>
      </c>
      <c r="M165" s="21">
        <f>VLOOKUP(A165,HD!$A$2:$S$2344,17,FALSE)</f>
        <v>37465.339999999997</v>
      </c>
      <c r="N165" s="19" t="str">
        <f>VLOOKUP(A165,HD!$A$2:$S$2344,12,FALSE)</f>
        <v>tier - 1</v>
      </c>
      <c r="O165" s="19" t="str">
        <f>VLOOKUP(A165,HD!$A$2:$S$2344,13,FALSE)</f>
        <v>tier - 2</v>
      </c>
      <c r="P165" s="19" t="str">
        <f>VLOOKUP(A165,HD!$A$2:$S$2344,14,FALSE)</f>
        <v>R1012</v>
      </c>
      <c r="Q165" s="19" t="str">
        <f>VLOOKUP(A165,HD!$A$2:$S$2344,19,FALSE)</f>
        <v>20</v>
      </c>
      <c r="R165" s="21">
        <v>37465.339999999997</v>
      </c>
    </row>
    <row r="166" spans="1:18" ht="15.6" hidden="1" x14ac:dyDescent="0.3">
      <c r="A166" s="20" t="s">
        <v>2202</v>
      </c>
      <c r="B166" s="19" t="str">
        <f>VLOOKUP(A166,'Customer Names'!$A$2:$E$2366,3,FALSE)</f>
        <v>Trenk</v>
      </c>
      <c r="C166" s="21">
        <f>VLOOKUP(A166,ME!$A$2:$J$2366,2,FALSE)</f>
        <v>42.69</v>
      </c>
      <c r="D166" s="21">
        <f>VLOOKUP(A166,ME!$A$2:$J$2336,3,FALSE)</f>
        <v>4.8899999999999997</v>
      </c>
      <c r="E166" s="19" t="str">
        <f>VLOOKUP(A166,ME!$A$2:$J$2336,4,FALSE)</f>
        <v>No</v>
      </c>
      <c r="F166" s="19" t="str">
        <f>VLOOKUP(A166,ME!$A$2:$J$2336,5,FALSE)</f>
        <v>No</v>
      </c>
      <c r="G166" s="19" t="str">
        <f>VLOOKUP(A166,ME!$A$2:$J$2336,6,FALSE)</f>
        <v>Yes</v>
      </c>
      <c r="H166" s="19">
        <f>VLOOKUP(A166,ME!$A$2:$J$2336,7,FALSE)</f>
        <v>1</v>
      </c>
      <c r="I166" s="19" t="str">
        <f>VLOOKUP(A166,ME!$A$2:$J$2336,8,FALSE)</f>
        <v>Yes</v>
      </c>
      <c r="J166" s="19" t="str">
        <f>VLOOKUP(A166,ME!$A$2:$J$2336,9,FALSE)</f>
        <v>Obesity</v>
      </c>
      <c r="K166" s="19" t="str">
        <f>VLOOKUP(A166,ME!$A$2:$J$2336,10,FALSE)</f>
        <v>Normal</v>
      </c>
      <c r="L166" s="22">
        <f>VLOOKUP(A166,HD!$A$2:$S$2344,16,FALSE)</f>
        <v>29070</v>
      </c>
      <c r="M166" s="21">
        <f>VLOOKUP(A166,HD!$A$2:$S$2344,17,FALSE)</f>
        <v>37425.94</v>
      </c>
      <c r="N166" s="19" t="str">
        <f>VLOOKUP(A166,HD!$A$2:$S$2344,12,FALSE)</f>
        <v>tier - 2</v>
      </c>
      <c r="O166" s="19" t="str">
        <f>VLOOKUP(A166,HD!$A$2:$S$2344,13,FALSE)</f>
        <v>tier - 1</v>
      </c>
      <c r="P166" s="19" t="str">
        <f>VLOOKUP(A166,HD!$A$2:$S$2344,14,FALSE)</f>
        <v>R1011</v>
      </c>
      <c r="Q166" s="19" t="str">
        <f>VLOOKUP(A166,HD!$A$2:$S$2344,19,FALSE)</f>
        <v>43</v>
      </c>
      <c r="R166" s="21">
        <v>37425.94</v>
      </c>
    </row>
    <row r="167" spans="1:18" ht="15.6" hidden="1" x14ac:dyDescent="0.3">
      <c r="A167" s="20" t="s">
        <v>2201</v>
      </c>
      <c r="B167" s="19" t="str">
        <f>VLOOKUP(A167,'Customer Names'!$A$2:$E$2366,3,FALSE)</f>
        <v>Wittmann</v>
      </c>
      <c r="C167" s="21">
        <f>VLOOKUP(A167,ME!$A$2:$J$2366,2,FALSE)</f>
        <v>37.869999999999997</v>
      </c>
      <c r="D167" s="21">
        <f>VLOOKUP(A167,ME!$A$2:$J$2336,3,FALSE)</f>
        <v>4.29</v>
      </c>
      <c r="E167" s="19" t="str">
        <f>VLOOKUP(A167,ME!$A$2:$J$2336,4,FALSE)</f>
        <v>Yes</v>
      </c>
      <c r="F167" s="19" t="str">
        <f>VLOOKUP(A167,ME!$A$2:$J$2336,5,FALSE)</f>
        <v>No</v>
      </c>
      <c r="G167" s="19" t="str">
        <f>VLOOKUP(A167,ME!$A$2:$J$2336,6,FALSE)</f>
        <v>Yes</v>
      </c>
      <c r="H167" s="19">
        <f>VLOOKUP(A167,ME!$A$2:$J$2336,7,FALSE)</f>
        <v>1</v>
      </c>
      <c r="I167" s="19" t="str">
        <f>VLOOKUP(A167,ME!$A$2:$J$2336,8,FALSE)</f>
        <v>Yes</v>
      </c>
      <c r="J167" s="19" t="str">
        <f>VLOOKUP(A167,ME!$A$2:$J$2336,9,FALSE)</f>
        <v>Obesity</v>
      </c>
      <c r="K167" s="19" t="str">
        <f>VLOOKUP(A167,ME!$A$2:$J$2336,10,FALSE)</f>
        <v>Normal</v>
      </c>
      <c r="L167" s="22">
        <f>VLOOKUP(A167,HD!$A$2:$S$2344,16,FALSE)</f>
        <v>25506</v>
      </c>
      <c r="M167" s="21">
        <f>VLOOKUP(A167,HD!$A$2:$S$2344,17,FALSE)</f>
        <v>37277.269999999997</v>
      </c>
      <c r="N167" s="19" t="str">
        <f>VLOOKUP(A167,HD!$A$2:$S$2344,12,FALSE)</f>
        <v>tier - 1</v>
      </c>
      <c r="O167" s="19" t="str">
        <f>VLOOKUP(A167,HD!$A$2:$S$2344,13,FALSE)</f>
        <v>tier - 3</v>
      </c>
      <c r="P167" s="19" t="str">
        <f>VLOOKUP(A167,HD!$A$2:$S$2344,14,FALSE)</f>
        <v>R1011</v>
      </c>
      <c r="Q167" s="19" t="str">
        <f>VLOOKUP(A167,HD!$A$2:$S$2344,19,FALSE)</f>
        <v>53</v>
      </c>
      <c r="R167" s="21">
        <v>37277.269999999997</v>
      </c>
    </row>
    <row r="168" spans="1:18" ht="15.6" hidden="1" x14ac:dyDescent="0.3">
      <c r="A168" s="20" t="s">
        <v>2200</v>
      </c>
      <c r="B168" s="19" t="str">
        <f>VLOOKUP(A168,'Customer Names'!$A$2:$E$2366,3,FALSE)</f>
        <v>Tremblay</v>
      </c>
      <c r="C168" s="21">
        <f>VLOOKUP(A168,ME!$A$2:$J$2366,2,FALSE)</f>
        <v>40.61</v>
      </c>
      <c r="D168" s="21">
        <f>VLOOKUP(A168,ME!$A$2:$J$2336,3,FALSE)</f>
        <v>8</v>
      </c>
      <c r="E168" s="19" t="str">
        <f>VLOOKUP(A168,ME!$A$2:$J$2336,4,FALSE)</f>
        <v>Yes</v>
      </c>
      <c r="F168" s="19" t="str">
        <f>VLOOKUP(A168,ME!$A$2:$J$2336,5,FALSE)</f>
        <v>No</v>
      </c>
      <c r="G168" s="19" t="str">
        <f>VLOOKUP(A168,ME!$A$2:$J$2336,6,FALSE)</f>
        <v>No</v>
      </c>
      <c r="H168" s="19">
        <f>VLOOKUP(A168,ME!$A$2:$J$2336,7,FALSE)</f>
        <v>1</v>
      </c>
      <c r="I168" s="19" t="str">
        <f>VLOOKUP(A168,ME!$A$2:$J$2336,8,FALSE)</f>
        <v>Yes</v>
      </c>
      <c r="J168" s="19" t="str">
        <f>VLOOKUP(A168,ME!$A$2:$J$2336,9,FALSE)</f>
        <v>Obesity</v>
      </c>
      <c r="K168" s="19" t="str">
        <f>VLOOKUP(A168,ME!$A$2:$J$2336,10,FALSE)</f>
        <v>Diabetes</v>
      </c>
      <c r="L168" s="22">
        <f>VLOOKUP(A168,HD!$A$2:$S$2344,16,FALSE)</f>
        <v>27707</v>
      </c>
      <c r="M168" s="21">
        <f>VLOOKUP(A168,HD!$A$2:$S$2344,17,FALSE)</f>
        <v>37272.339999999997</v>
      </c>
      <c r="N168" s="19" t="str">
        <f>VLOOKUP(A168,HD!$A$2:$S$2344,12,FALSE)</f>
        <v>tier - 2</v>
      </c>
      <c r="O168" s="19" t="str">
        <f>VLOOKUP(A168,HD!$A$2:$S$2344,13,FALSE)</f>
        <v>tier - 3</v>
      </c>
      <c r="P168" s="19" t="str">
        <f>VLOOKUP(A168,HD!$A$2:$S$2344,14,FALSE)</f>
        <v>R1011</v>
      </c>
      <c r="Q168" s="19" t="str">
        <f>VLOOKUP(A168,HD!$A$2:$S$2344,19,FALSE)</f>
        <v>47</v>
      </c>
      <c r="R168" s="21">
        <v>37272.339999999997</v>
      </c>
    </row>
    <row r="169" spans="1:18" ht="15.6" hidden="1" x14ac:dyDescent="0.3">
      <c r="A169" s="20" t="s">
        <v>2199</v>
      </c>
      <c r="B169" s="19" t="str">
        <f>VLOOKUP(A169,'Customer Names'!$A$2:$E$2366,3,FALSE)</f>
        <v>Scofield</v>
      </c>
      <c r="C169" s="21">
        <f>VLOOKUP(A169,ME!$A$2:$J$2366,2,FALSE)</f>
        <v>30.78</v>
      </c>
      <c r="D169" s="21">
        <f>VLOOKUP(A169,ME!$A$2:$J$2336,3,FALSE)</f>
        <v>4.67</v>
      </c>
      <c r="E169" s="19" t="str">
        <f>VLOOKUP(A169,ME!$A$2:$J$2336,4,FALSE)</f>
        <v>Yes</v>
      </c>
      <c r="F169" s="19" t="str">
        <f>VLOOKUP(A169,ME!$A$2:$J$2336,5,FALSE)</f>
        <v>No</v>
      </c>
      <c r="G169" s="19" t="str">
        <f>VLOOKUP(A169,ME!$A$2:$J$2336,6,FALSE)</f>
        <v>No</v>
      </c>
      <c r="H169" s="19">
        <f>VLOOKUP(A169,ME!$A$2:$J$2336,7,FALSE)</f>
        <v>0</v>
      </c>
      <c r="I169" s="19" t="str">
        <f>VLOOKUP(A169,ME!$A$2:$J$2336,8,FALSE)</f>
        <v>Yes</v>
      </c>
      <c r="J169" s="19" t="str">
        <f>VLOOKUP(A169,ME!$A$2:$J$2336,9,FALSE)</f>
        <v>Obesity</v>
      </c>
      <c r="K169" s="19" t="str">
        <f>VLOOKUP(A169,ME!$A$2:$J$2336,10,FALSE)</f>
        <v>Normal</v>
      </c>
      <c r="L169" s="22">
        <f>VLOOKUP(A169,HD!$A$2:$S$2344,16,FALSE)</f>
        <v>31368</v>
      </c>
      <c r="M169" s="21">
        <f>VLOOKUP(A169,HD!$A$2:$S$2344,17,FALSE)</f>
        <v>37270.15</v>
      </c>
      <c r="N169" s="19" t="str">
        <f>VLOOKUP(A169,HD!$A$2:$S$2344,12,FALSE)</f>
        <v>tier - 2</v>
      </c>
      <c r="O169" s="19" t="str">
        <f>VLOOKUP(A169,HD!$A$2:$S$2344,13,FALSE)</f>
        <v>tier - 1</v>
      </c>
      <c r="P169" s="19" t="str">
        <f>VLOOKUP(A169,HD!$A$2:$S$2344,14,FALSE)</f>
        <v>R1024</v>
      </c>
      <c r="Q169" s="19" t="str">
        <f>VLOOKUP(A169,HD!$A$2:$S$2344,19,FALSE)</f>
        <v>37</v>
      </c>
      <c r="R169" s="21">
        <v>37270.15</v>
      </c>
    </row>
    <row r="170" spans="1:18" ht="15.6" hidden="1" x14ac:dyDescent="0.3">
      <c r="A170" s="20" t="s">
        <v>2198</v>
      </c>
      <c r="B170" s="19" t="str">
        <f>VLOOKUP(A170,'Customer Names'!$A$2:$E$2366,3,FALSE)</f>
        <v>Yost</v>
      </c>
      <c r="C170" s="21">
        <f>VLOOKUP(A170,ME!$A$2:$J$2366,2,FALSE)</f>
        <v>49.49</v>
      </c>
      <c r="D170" s="21">
        <f>VLOOKUP(A170,ME!$A$2:$J$2336,3,FALSE)</f>
        <v>4.5</v>
      </c>
      <c r="E170" s="19" t="str">
        <f>VLOOKUP(A170,ME!$A$2:$J$2336,4,FALSE)</f>
        <v>No</v>
      </c>
      <c r="F170" s="19" t="str">
        <f>VLOOKUP(A170,ME!$A$2:$J$2336,5,FALSE)</f>
        <v>No</v>
      </c>
      <c r="G170" s="19" t="str">
        <f>VLOOKUP(A170,ME!$A$2:$J$2336,6,FALSE)</f>
        <v>No</v>
      </c>
      <c r="H170" s="19">
        <f>VLOOKUP(A170,ME!$A$2:$J$2336,7,FALSE)</f>
        <v>0</v>
      </c>
      <c r="I170" s="19" t="str">
        <f>VLOOKUP(A170,ME!$A$2:$J$2336,8,FALSE)</f>
        <v>Yes</v>
      </c>
      <c r="J170" s="19" t="str">
        <f>VLOOKUP(A170,ME!$A$2:$J$2336,9,FALSE)</f>
        <v>Obesity</v>
      </c>
      <c r="K170" s="19" t="str">
        <f>VLOOKUP(A170,ME!$A$2:$J$2336,10,FALSE)</f>
        <v>Normal</v>
      </c>
      <c r="L170" s="22">
        <f>VLOOKUP(A170,HD!$A$2:$S$2344,16,FALSE)</f>
        <v>33163</v>
      </c>
      <c r="M170" s="21">
        <f>VLOOKUP(A170,HD!$A$2:$S$2344,17,FALSE)</f>
        <v>37251.22</v>
      </c>
      <c r="N170" s="19" t="str">
        <f>VLOOKUP(A170,HD!$A$2:$S$2344,12,FALSE)</f>
        <v>tier - 2</v>
      </c>
      <c r="O170" s="19" t="str">
        <f>VLOOKUP(A170,HD!$A$2:$S$2344,13,FALSE)</f>
        <v>tier - 2</v>
      </c>
      <c r="P170" s="19" t="str">
        <f>VLOOKUP(A170,HD!$A$2:$S$2344,14,FALSE)</f>
        <v>R1011</v>
      </c>
      <c r="Q170" s="19" t="str">
        <f>VLOOKUP(A170,HD!$A$2:$S$2344,19,FALSE)</f>
        <v>32</v>
      </c>
      <c r="R170" s="21">
        <v>37251.22</v>
      </c>
    </row>
    <row r="171" spans="1:18" ht="15.6" hidden="1" x14ac:dyDescent="0.3">
      <c r="A171" s="20" t="s">
        <v>2197</v>
      </c>
      <c r="B171" s="19" t="str">
        <f>VLOOKUP(A171,'Customer Names'!$A$2:$E$2366,3,FALSE)</f>
        <v>Torphy</v>
      </c>
      <c r="C171" s="21">
        <f>VLOOKUP(A171,ME!$A$2:$J$2366,2,FALSE)</f>
        <v>37.619999999999997</v>
      </c>
      <c r="D171" s="21">
        <f>VLOOKUP(A171,ME!$A$2:$J$2336,3,FALSE)</f>
        <v>6.32</v>
      </c>
      <c r="E171" s="19" t="str">
        <f>VLOOKUP(A171,ME!$A$2:$J$2336,4,FALSE)</f>
        <v>Yes</v>
      </c>
      <c r="F171" s="19" t="str">
        <f>VLOOKUP(A171,ME!$A$2:$J$2336,5,FALSE)</f>
        <v>Yes</v>
      </c>
      <c r="G171" s="19" t="str">
        <f>VLOOKUP(A171,ME!$A$2:$J$2336,6,FALSE)</f>
        <v>No</v>
      </c>
      <c r="H171" s="19">
        <f>VLOOKUP(A171,ME!$A$2:$J$2336,7,FALSE)</f>
        <v>2</v>
      </c>
      <c r="I171" s="19" t="str">
        <f>VLOOKUP(A171,ME!$A$2:$J$2336,8,FALSE)</f>
        <v>Yes</v>
      </c>
      <c r="J171" s="19" t="str">
        <f>VLOOKUP(A171,ME!$A$2:$J$2336,9,FALSE)</f>
        <v>Obesity</v>
      </c>
      <c r="K171" s="19" t="str">
        <f>VLOOKUP(A171,ME!$A$2:$J$2336,10,FALSE)</f>
        <v>Prediabetes</v>
      </c>
      <c r="L171" s="22">
        <f>VLOOKUP(A171,HD!$A$2:$S$2344,16,FALSE)</f>
        <v>36774</v>
      </c>
      <c r="M171" s="21">
        <f>VLOOKUP(A171,HD!$A$2:$S$2344,17,FALSE)</f>
        <v>37165.160000000003</v>
      </c>
      <c r="N171" s="19" t="str">
        <f>VLOOKUP(A171,HD!$A$2:$S$2344,12,FALSE)</f>
        <v>tier - 1</v>
      </c>
      <c r="O171" s="19" t="str">
        <f>VLOOKUP(A171,HD!$A$2:$S$2344,13,FALSE)</f>
        <v>tier - 3</v>
      </c>
      <c r="P171" s="19" t="str">
        <f>VLOOKUP(A171,HD!$A$2:$S$2344,14,FALSE)</f>
        <v>Unknown</v>
      </c>
      <c r="Q171" s="19" t="str">
        <f>VLOOKUP(A171,HD!$A$2:$S$2344,19,FALSE)</f>
        <v>22</v>
      </c>
      <c r="R171" s="21">
        <v>37165.160000000003</v>
      </c>
    </row>
    <row r="172" spans="1:18" ht="15.6" hidden="1" x14ac:dyDescent="0.3">
      <c r="A172" s="20" t="s">
        <v>2196</v>
      </c>
      <c r="B172" s="19" t="str">
        <f>VLOOKUP(A172,'Customer Names'!$A$2:$E$2366,3,FALSE)</f>
        <v>Busby</v>
      </c>
      <c r="C172" s="21">
        <f>VLOOKUP(A172,ME!$A$2:$J$2366,2,FALSE)</f>
        <v>36.08</v>
      </c>
      <c r="D172" s="21">
        <f>VLOOKUP(A172,ME!$A$2:$J$2336,3,FALSE)</f>
        <v>6.1</v>
      </c>
      <c r="E172" s="19" t="str">
        <f>VLOOKUP(A172,ME!$A$2:$J$2336,4,FALSE)</f>
        <v>Yes</v>
      </c>
      <c r="F172" s="19" t="str">
        <f>VLOOKUP(A172,ME!$A$2:$J$2336,5,FALSE)</f>
        <v>No</v>
      </c>
      <c r="G172" s="19" t="str">
        <f>VLOOKUP(A172,ME!$A$2:$J$2336,6,FALSE)</f>
        <v>No</v>
      </c>
      <c r="H172" s="19">
        <f>VLOOKUP(A172,ME!$A$2:$J$2336,7,FALSE)</f>
        <v>1</v>
      </c>
      <c r="I172" s="19" t="str">
        <f>VLOOKUP(A172,ME!$A$2:$J$2336,8,FALSE)</f>
        <v>Yes</v>
      </c>
      <c r="J172" s="19" t="str">
        <f>VLOOKUP(A172,ME!$A$2:$J$2336,9,FALSE)</f>
        <v>Obesity</v>
      </c>
      <c r="K172" s="19" t="str">
        <f>VLOOKUP(A172,ME!$A$2:$J$2336,10,FALSE)</f>
        <v>Prediabetes</v>
      </c>
      <c r="L172" s="22">
        <f>VLOOKUP(A172,HD!$A$2:$S$2344,16,FALSE)</f>
        <v>35002</v>
      </c>
      <c r="M172" s="21">
        <f>VLOOKUP(A172,HD!$A$2:$S$2344,17,FALSE)</f>
        <v>37133.9</v>
      </c>
      <c r="N172" s="19" t="str">
        <f>VLOOKUP(A172,HD!$A$2:$S$2344,12,FALSE)</f>
        <v>tier - 2</v>
      </c>
      <c r="O172" s="19" t="str">
        <f>VLOOKUP(A172,HD!$A$2:$S$2344,13,FALSE)</f>
        <v>tier - 2</v>
      </c>
      <c r="P172" s="19" t="str">
        <f>VLOOKUP(A172,HD!$A$2:$S$2344,14,FALSE)</f>
        <v>R1013</v>
      </c>
      <c r="Q172" s="19" t="str">
        <f>VLOOKUP(A172,HD!$A$2:$S$2344,19,FALSE)</f>
        <v>27</v>
      </c>
      <c r="R172" s="21">
        <v>37133.9</v>
      </c>
    </row>
    <row r="173" spans="1:18" ht="15.6" hidden="1" x14ac:dyDescent="0.3">
      <c r="A173" s="20" t="s">
        <v>2195</v>
      </c>
      <c r="B173" s="19" t="str">
        <f>VLOOKUP(A173,'Customer Names'!$A$2:$E$2366,3,FALSE)</f>
        <v>Nguyen</v>
      </c>
      <c r="C173" s="21">
        <f>VLOOKUP(A173,ME!$A$2:$J$2366,2,FALSE)</f>
        <v>33.5</v>
      </c>
      <c r="D173" s="21">
        <f>VLOOKUP(A173,ME!$A$2:$J$2336,3,FALSE)</f>
        <v>5.4</v>
      </c>
      <c r="E173" s="19" t="str">
        <f>VLOOKUP(A173,ME!$A$2:$J$2336,4,FALSE)</f>
        <v>No</v>
      </c>
      <c r="F173" s="19" t="str">
        <f>VLOOKUP(A173,ME!$A$2:$J$2336,5,FALSE)</f>
        <v>No</v>
      </c>
      <c r="G173" s="19" t="str">
        <f>VLOOKUP(A173,ME!$A$2:$J$2336,6,FALSE)</f>
        <v>No</v>
      </c>
      <c r="H173" s="19">
        <f>VLOOKUP(A173,ME!$A$2:$J$2336,7,FALSE)</f>
        <v>0</v>
      </c>
      <c r="I173" s="19" t="str">
        <f>VLOOKUP(A173,ME!$A$2:$J$2336,8,FALSE)</f>
        <v>Yes</v>
      </c>
      <c r="J173" s="19" t="str">
        <f>VLOOKUP(A173,ME!$A$2:$J$2336,9,FALSE)</f>
        <v>Obesity</v>
      </c>
      <c r="K173" s="19" t="str">
        <f>VLOOKUP(A173,ME!$A$2:$J$2336,10,FALSE)</f>
        <v>Normal</v>
      </c>
      <c r="L173" s="22">
        <f>VLOOKUP(A173,HD!$A$2:$S$2344,16,FALSE)</f>
        <v>32669</v>
      </c>
      <c r="M173" s="21">
        <f>VLOOKUP(A173,HD!$A$2:$S$2344,17,FALSE)</f>
        <v>37079.370000000003</v>
      </c>
      <c r="N173" s="19" t="str">
        <f>VLOOKUP(A173,HD!$A$2:$S$2344,12,FALSE)</f>
        <v>tier - 2</v>
      </c>
      <c r="O173" s="19" t="str">
        <f>VLOOKUP(A173,HD!$A$2:$S$2344,13,FALSE)</f>
        <v>tier - 3</v>
      </c>
      <c r="P173" s="19" t="str">
        <f>VLOOKUP(A173,HD!$A$2:$S$2344,14,FALSE)</f>
        <v>R1011</v>
      </c>
      <c r="Q173" s="19" t="str">
        <f>VLOOKUP(A173,HD!$A$2:$S$2344,19,FALSE)</f>
        <v>33</v>
      </c>
      <c r="R173" s="21">
        <v>37079.370000000003</v>
      </c>
    </row>
    <row r="174" spans="1:18" ht="15.6" hidden="1" x14ac:dyDescent="0.3">
      <c r="A174" s="20" t="s">
        <v>2194</v>
      </c>
      <c r="B174" s="19" t="str">
        <f>VLOOKUP(A174,'Customer Names'!$A$2:$E$2366,3,FALSE)</f>
        <v>Hanley</v>
      </c>
      <c r="C174" s="21">
        <f>VLOOKUP(A174,ME!$A$2:$J$2366,2,FALSE)</f>
        <v>47.46</v>
      </c>
      <c r="D174" s="21">
        <f>VLOOKUP(A174,ME!$A$2:$J$2336,3,FALSE)</f>
        <v>6.24</v>
      </c>
      <c r="E174" s="19" t="str">
        <f>VLOOKUP(A174,ME!$A$2:$J$2336,4,FALSE)</f>
        <v>Yes</v>
      </c>
      <c r="F174" s="19" t="str">
        <f>VLOOKUP(A174,ME!$A$2:$J$2336,5,FALSE)</f>
        <v>No</v>
      </c>
      <c r="G174" s="19" t="str">
        <f>VLOOKUP(A174,ME!$A$2:$J$2336,6,FALSE)</f>
        <v>No</v>
      </c>
      <c r="H174" s="19">
        <f>VLOOKUP(A174,ME!$A$2:$J$2336,7,FALSE)</f>
        <v>1</v>
      </c>
      <c r="I174" s="19" t="str">
        <f>VLOOKUP(A174,ME!$A$2:$J$2336,8,FALSE)</f>
        <v>Yes</v>
      </c>
      <c r="J174" s="19" t="str">
        <f>VLOOKUP(A174,ME!$A$2:$J$2336,9,FALSE)</f>
        <v>Obesity</v>
      </c>
      <c r="K174" s="19" t="str">
        <f>VLOOKUP(A174,ME!$A$2:$J$2336,10,FALSE)</f>
        <v>Prediabetes</v>
      </c>
      <c r="L174" s="22">
        <f>VLOOKUP(A174,HD!$A$2:$S$2344,16,FALSE)</f>
        <v>32494</v>
      </c>
      <c r="M174" s="21">
        <f>VLOOKUP(A174,HD!$A$2:$S$2344,17,FALSE)</f>
        <v>37076.370000000003</v>
      </c>
      <c r="N174" s="19" t="str">
        <f>VLOOKUP(A174,HD!$A$2:$S$2344,12,FALSE)</f>
        <v>tier - 2</v>
      </c>
      <c r="O174" s="19" t="str">
        <f>VLOOKUP(A174,HD!$A$2:$S$2344,13,FALSE)</f>
        <v>tier - 1</v>
      </c>
      <c r="P174" s="19" t="str">
        <f>VLOOKUP(A174,HD!$A$2:$S$2344,14,FALSE)</f>
        <v>R1011</v>
      </c>
      <c r="Q174" s="19" t="str">
        <f>VLOOKUP(A174,HD!$A$2:$S$2344,19,FALSE)</f>
        <v>34</v>
      </c>
      <c r="R174" s="21">
        <v>37076.370000000003</v>
      </c>
    </row>
    <row r="175" spans="1:18" ht="15.6" hidden="1" x14ac:dyDescent="0.3">
      <c r="A175" s="20" t="s">
        <v>2193</v>
      </c>
      <c r="B175" s="19" t="str">
        <f>VLOOKUP(A175,'Customer Names'!$A$2:$E$2366,3,FALSE)</f>
        <v>Scheer</v>
      </c>
      <c r="C175" s="21">
        <f>VLOOKUP(A175,ME!$A$2:$J$2366,2,FALSE)</f>
        <v>49.24</v>
      </c>
      <c r="D175" s="21">
        <f>VLOOKUP(A175,ME!$A$2:$J$2336,3,FALSE)</f>
        <v>4.45</v>
      </c>
      <c r="E175" s="19" t="str">
        <f>VLOOKUP(A175,ME!$A$2:$J$2336,4,FALSE)</f>
        <v>No</v>
      </c>
      <c r="F175" s="19" t="str">
        <f>VLOOKUP(A175,ME!$A$2:$J$2336,5,FALSE)</f>
        <v>No</v>
      </c>
      <c r="G175" s="19" t="str">
        <f>VLOOKUP(A175,ME!$A$2:$J$2336,6,FALSE)</f>
        <v>No</v>
      </c>
      <c r="H175" s="19">
        <f>VLOOKUP(A175,ME!$A$2:$J$2336,7,FALSE)</f>
        <v>0</v>
      </c>
      <c r="I175" s="19" t="str">
        <f>VLOOKUP(A175,ME!$A$2:$J$2336,8,FALSE)</f>
        <v>Yes</v>
      </c>
      <c r="J175" s="19" t="str">
        <f>VLOOKUP(A175,ME!$A$2:$J$2336,9,FALSE)</f>
        <v>Obesity</v>
      </c>
      <c r="K175" s="19" t="str">
        <f>VLOOKUP(A175,ME!$A$2:$J$2336,10,FALSE)</f>
        <v>Normal</v>
      </c>
      <c r="L175" s="22">
        <f>VLOOKUP(A175,HD!$A$2:$S$2344,16,FALSE)</f>
        <v>33543</v>
      </c>
      <c r="M175" s="21">
        <f>VLOOKUP(A175,HD!$A$2:$S$2344,17,FALSE)</f>
        <v>37040.879999999997</v>
      </c>
      <c r="N175" s="19" t="str">
        <f>VLOOKUP(A175,HD!$A$2:$S$2344,12,FALSE)</f>
        <v>tier - 2</v>
      </c>
      <c r="O175" s="19" t="str">
        <f>VLOOKUP(A175,HD!$A$2:$S$2344,13,FALSE)</f>
        <v>tier - 2</v>
      </c>
      <c r="P175" s="19" t="str">
        <f>VLOOKUP(A175,HD!$A$2:$S$2344,14,FALSE)</f>
        <v>R1011</v>
      </c>
      <c r="Q175" s="19" t="str">
        <f>VLOOKUP(A175,HD!$A$2:$S$2344,19,FALSE)</f>
        <v>31</v>
      </c>
      <c r="R175" s="21">
        <v>37040.879999999997</v>
      </c>
    </row>
    <row r="176" spans="1:18" ht="15.6" hidden="1" x14ac:dyDescent="0.3">
      <c r="A176" s="20" t="s">
        <v>2192</v>
      </c>
      <c r="B176" s="19" t="str">
        <f>VLOOKUP(A176,'Customer Names'!$A$2:$E$2366,3,FALSE)</f>
        <v>Rankin</v>
      </c>
      <c r="C176" s="21">
        <f>VLOOKUP(A176,ME!$A$2:$J$2366,2,FALSE)</f>
        <v>54.4</v>
      </c>
      <c r="D176" s="21">
        <f>VLOOKUP(A176,ME!$A$2:$J$2336,3,FALSE)</f>
        <v>5.22</v>
      </c>
      <c r="E176" s="19" t="str">
        <f>VLOOKUP(A176,ME!$A$2:$J$2336,4,FALSE)</f>
        <v>No</v>
      </c>
      <c r="F176" s="19" t="str">
        <f>VLOOKUP(A176,ME!$A$2:$J$2336,5,FALSE)</f>
        <v>No</v>
      </c>
      <c r="G176" s="19" t="str">
        <f>VLOOKUP(A176,ME!$A$2:$J$2336,6,FALSE)</f>
        <v>No</v>
      </c>
      <c r="H176" s="19">
        <f>VLOOKUP(A176,ME!$A$2:$J$2336,7,FALSE)</f>
        <v>1</v>
      </c>
      <c r="I176" s="19" t="str">
        <f>VLOOKUP(A176,ME!$A$2:$J$2336,8,FALSE)</f>
        <v>Yes</v>
      </c>
      <c r="J176" s="19" t="str">
        <f>VLOOKUP(A176,ME!$A$2:$J$2336,9,FALSE)</f>
        <v>Obesity</v>
      </c>
      <c r="K176" s="19" t="str">
        <f>VLOOKUP(A176,ME!$A$2:$J$2336,10,FALSE)</f>
        <v>Normal</v>
      </c>
      <c r="L176" s="22">
        <f>VLOOKUP(A176,HD!$A$2:$S$2344,16,FALSE)</f>
        <v>33860</v>
      </c>
      <c r="M176" s="21">
        <f>VLOOKUP(A176,HD!$A$2:$S$2344,17,FALSE)</f>
        <v>36976.449999999997</v>
      </c>
      <c r="N176" s="19" t="str">
        <f>VLOOKUP(A176,HD!$A$2:$S$2344,12,FALSE)</f>
        <v>tier - 2</v>
      </c>
      <c r="O176" s="19" t="str">
        <f>VLOOKUP(A176,HD!$A$2:$S$2344,13,FALSE)</f>
        <v>tier - 3</v>
      </c>
      <c r="P176" s="19" t="str">
        <f>VLOOKUP(A176,HD!$A$2:$S$2344,14,FALSE)</f>
        <v>R1011</v>
      </c>
      <c r="Q176" s="19" t="str">
        <f>VLOOKUP(A176,HD!$A$2:$S$2344,19,FALSE)</f>
        <v>30</v>
      </c>
      <c r="R176" s="21">
        <v>36976.449999999997</v>
      </c>
    </row>
    <row r="177" spans="1:18" ht="15.6" hidden="1" x14ac:dyDescent="0.3">
      <c r="A177" s="20" t="s">
        <v>2191</v>
      </c>
      <c r="B177" s="19" t="str">
        <f>VLOOKUP(A177,'Customer Names'!$A$2:$E$2366,3,FALSE)</f>
        <v>Ricardi</v>
      </c>
      <c r="C177" s="21">
        <f>VLOOKUP(A177,ME!$A$2:$J$2366,2,FALSE)</f>
        <v>35.53</v>
      </c>
      <c r="D177" s="21">
        <f>VLOOKUP(A177,ME!$A$2:$J$2336,3,FALSE)</f>
        <v>4.6100000000000003</v>
      </c>
      <c r="E177" s="19" t="str">
        <f>VLOOKUP(A177,ME!$A$2:$J$2336,4,FALSE)</f>
        <v>No</v>
      </c>
      <c r="F177" s="19" t="str">
        <f>VLOOKUP(A177,ME!$A$2:$J$2336,5,FALSE)</f>
        <v>No</v>
      </c>
      <c r="G177" s="19" t="str">
        <f>VLOOKUP(A177,ME!$A$2:$J$2336,6,FALSE)</f>
        <v>No</v>
      </c>
      <c r="H177" s="19">
        <f>VLOOKUP(A177,ME!$A$2:$J$2336,7,FALSE)</f>
        <v>1</v>
      </c>
      <c r="I177" s="19" t="str">
        <f>VLOOKUP(A177,ME!$A$2:$J$2336,8,FALSE)</f>
        <v>Yes</v>
      </c>
      <c r="J177" s="19" t="str">
        <f>VLOOKUP(A177,ME!$A$2:$J$2336,9,FALSE)</f>
        <v>Obesity</v>
      </c>
      <c r="K177" s="19" t="str">
        <f>VLOOKUP(A177,ME!$A$2:$J$2336,10,FALSE)</f>
        <v>Normal</v>
      </c>
      <c r="L177" s="22">
        <f>VLOOKUP(A177,HD!$A$2:$S$2344,16,FALSE)</f>
        <v>33841</v>
      </c>
      <c r="M177" s="21">
        <f>VLOOKUP(A177,HD!$A$2:$S$2344,17,FALSE)</f>
        <v>36950.26</v>
      </c>
      <c r="N177" s="19" t="str">
        <f>VLOOKUP(A177,HD!$A$2:$S$2344,12,FALSE)</f>
        <v>tier - 1</v>
      </c>
      <c r="O177" s="19" t="str">
        <f>VLOOKUP(A177,HD!$A$2:$S$2344,13,FALSE)</f>
        <v>tier - 1</v>
      </c>
      <c r="P177" s="19" t="str">
        <f>VLOOKUP(A177,HD!$A$2:$S$2344,14,FALSE)</f>
        <v>R1013</v>
      </c>
      <c r="Q177" s="19" t="str">
        <f>VLOOKUP(A177,HD!$A$2:$S$2344,19,FALSE)</f>
        <v>30</v>
      </c>
      <c r="R177" s="21">
        <v>36950.26</v>
      </c>
    </row>
    <row r="178" spans="1:18" ht="15.6" hidden="1" x14ac:dyDescent="0.3">
      <c r="A178" s="20" t="s">
        <v>2190</v>
      </c>
      <c r="B178" s="19" t="str">
        <f>VLOOKUP(A178,'Customer Names'!$A$2:$E$2366,3,FALSE)</f>
        <v>Karkos</v>
      </c>
      <c r="C178" s="21">
        <f>VLOOKUP(A178,ME!$A$2:$J$2366,2,FALSE)</f>
        <v>39.729999999999997</v>
      </c>
      <c r="D178" s="21">
        <f>VLOOKUP(A178,ME!$A$2:$J$2336,3,FALSE)</f>
        <v>6.24</v>
      </c>
      <c r="E178" s="19" t="str">
        <f>VLOOKUP(A178,ME!$A$2:$J$2336,4,FALSE)</f>
        <v>No</v>
      </c>
      <c r="F178" s="19" t="str">
        <f>VLOOKUP(A178,ME!$A$2:$J$2336,5,FALSE)</f>
        <v>No</v>
      </c>
      <c r="G178" s="19" t="str">
        <f>VLOOKUP(A178,ME!$A$2:$J$2336,6,FALSE)</f>
        <v>No</v>
      </c>
      <c r="H178" s="19">
        <f>VLOOKUP(A178,ME!$A$2:$J$2336,7,FALSE)</f>
        <v>0</v>
      </c>
      <c r="I178" s="19" t="str">
        <f>VLOOKUP(A178,ME!$A$2:$J$2336,8,FALSE)</f>
        <v>Yes</v>
      </c>
      <c r="J178" s="19" t="str">
        <f>VLOOKUP(A178,ME!$A$2:$J$2336,9,FALSE)</f>
        <v>Obesity</v>
      </c>
      <c r="K178" s="19" t="str">
        <f>VLOOKUP(A178,ME!$A$2:$J$2336,10,FALSE)</f>
        <v>Prediabetes</v>
      </c>
      <c r="L178" s="22">
        <f>VLOOKUP(A178,HD!$A$2:$S$2344,16,FALSE)</f>
        <v>28350</v>
      </c>
      <c r="M178" s="21">
        <f>VLOOKUP(A178,HD!$A$2:$S$2344,17,FALSE)</f>
        <v>36935.64</v>
      </c>
      <c r="N178" s="19" t="str">
        <f>VLOOKUP(A178,HD!$A$2:$S$2344,12,FALSE)</f>
        <v>tier - 2</v>
      </c>
      <c r="O178" s="19" t="str">
        <f>VLOOKUP(A178,HD!$A$2:$S$2344,13,FALSE)</f>
        <v>tier - 1</v>
      </c>
      <c r="P178" s="19" t="str">
        <f>VLOOKUP(A178,HD!$A$2:$S$2344,14,FALSE)</f>
        <v>R1011</v>
      </c>
      <c r="Q178" s="19" t="str">
        <f>VLOOKUP(A178,HD!$A$2:$S$2344,19,FALSE)</f>
        <v>45</v>
      </c>
      <c r="R178" s="21">
        <v>36935.64</v>
      </c>
    </row>
    <row r="179" spans="1:18" ht="15.6" hidden="1" x14ac:dyDescent="0.3">
      <c r="A179" s="20" t="s">
        <v>2189</v>
      </c>
      <c r="B179" s="19" t="str">
        <f>VLOOKUP(A179,'Customer Names'!$A$2:$E$2366,3,FALSE)</f>
        <v>Price-Dierksen</v>
      </c>
      <c r="C179" s="21">
        <f>VLOOKUP(A179,ME!$A$2:$J$2366,2,FALSE)</f>
        <v>35.68</v>
      </c>
      <c r="D179" s="21">
        <f>VLOOKUP(A179,ME!$A$2:$J$2336,3,FALSE)</f>
        <v>10.039999999999999</v>
      </c>
      <c r="E179" s="19" t="str">
        <f>VLOOKUP(A179,ME!$A$2:$J$2336,4,FALSE)</f>
        <v>No</v>
      </c>
      <c r="F179" s="19" t="str">
        <f>VLOOKUP(A179,ME!$A$2:$J$2336,5,FALSE)</f>
        <v>No</v>
      </c>
      <c r="G179" s="19" t="str">
        <f>VLOOKUP(A179,ME!$A$2:$J$2336,6,FALSE)</f>
        <v>No</v>
      </c>
      <c r="H179" s="19">
        <f>VLOOKUP(A179,ME!$A$2:$J$2336,7,FALSE)</f>
        <v>0</v>
      </c>
      <c r="I179" s="19" t="str">
        <f>VLOOKUP(A179,ME!$A$2:$J$2336,8,FALSE)</f>
        <v>Yes</v>
      </c>
      <c r="J179" s="19" t="str">
        <f>VLOOKUP(A179,ME!$A$2:$J$2336,9,FALSE)</f>
        <v>Obesity</v>
      </c>
      <c r="K179" s="19" t="str">
        <f>VLOOKUP(A179,ME!$A$2:$J$2336,10,FALSE)</f>
        <v>Diabetes</v>
      </c>
      <c r="L179" s="22">
        <f>VLOOKUP(A179,HD!$A$2:$S$2344,16,FALSE)</f>
        <v>25133</v>
      </c>
      <c r="M179" s="21">
        <f>VLOOKUP(A179,HD!$A$2:$S$2344,17,FALSE)</f>
        <v>36922.61</v>
      </c>
      <c r="N179" s="19" t="str">
        <f>VLOOKUP(A179,HD!$A$2:$S$2344,12,FALSE)</f>
        <v>tier - 2</v>
      </c>
      <c r="O179" s="19" t="str">
        <f>VLOOKUP(A179,HD!$A$2:$S$2344,13,FALSE)</f>
        <v>tier - 1</v>
      </c>
      <c r="P179" s="19" t="str">
        <f>VLOOKUP(A179,HD!$A$2:$S$2344,14,FALSE)</f>
        <v>R1011</v>
      </c>
      <c r="Q179" s="19" t="str">
        <f>VLOOKUP(A179,HD!$A$2:$S$2344,19,FALSE)</f>
        <v>54</v>
      </c>
      <c r="R179" s="21">
        <v>36922.61</v>
      </c>
    </row>
    <row r="180" spans="1:18" ht="15.6" hidden="1" x14ac:dyDescent="0.3">
      <c r="A180" s="20" t="s">
        <v>2188</v>
      </c>
      <c r="B180" s="19" t="str">
        <f>VLOOKUP(A180,'Customer Names'!$A$2:$E$2366,3,FALSE)</f>
        <v>Knispel</v>
      </c>
      <c r="C180" s="21">
        <f>VLOOKUP(A180,ME!$A$2:$J$2366,2,FALSE)</f>
        <v>48.86</v>
      </c>
      <c r="D180" s="21">
        <f>VLOOKUP(A180,ME!$A$2:$J$2336,3,FALSE)</f>
        <v>6.09</v>
      </c>
      <c r="E180" s="19" t="str">
        <f>VLOOKUP(A180,ME!$A$2:$J$2336,4,FALSE)</f>
        <v>No</v>
      </c>
      <c r="F180" s="19" t="str">
        <f>VLOOKUP(A180,ME!$A$2:$J$2336,5,FALSE)</f>
        <v>No</v>
      </c>
      <c r="G180" s="19" t="str">
        <f>VLOOKUP(A180,ME!$A$2:$J$2336,6,FALSE)</f>
        <v>No</v>
      </c>
      <c r="H180" s="19">
        <f>VLOOKUP(A180,ME!$A$2:$J$2336,7,FALSE)</f>
        <v>0</v>
      </c>
      <c r="I180" s="19" t="str">
        <f>VLOOKUP(A180,ME!$A$2:$J$2336,8,FALSE)</f>
        <v>Yes</v>
      </c>
      <c r="J180" s="19" t="str">
        <f>VLOOKUP(A180,ME!$A$2:$J$2336,9,FALSE)</f>
        <v>Obesity</v>
      </c>
      <c r="K180" s="19" t="str">
        <f>VLOOKUP(A180,ME!$A$2:$J$2336,10,FALSE)</f>
        <v>Prediabetes</v>
      </c>
      <c r="L180" s="22">
        <f>VLOOKUP(A180,HD!$A$2:$S$2344,16,FALSE)</f>
        <v>33399</v>
      </c>
      <c r="M180" s="21">
        <f>VLOOKUP(A180,HD!$A$2:$S$2344,17,FALSE)</f>
        <v>36911.99</v>
      </c>
      <c r="N180" s="19" t="str">
        <f>VLOOKUP(A180,HD!$A$2:$S$2344,12,FALSE)</f>
        <v>tier - 2</v>
      </c>
      <c r="O180" s="19" t="str">
        <f>VLOOKUP(A180,HD!$A$2:$S$2344,13,FALSE)</f>
        <v>tier - 2</v>
      </c>
      <c r="P180" s="19" t="str">
        <f>VLOOKUP(A180,HD!$A$2:$S$2344,14,FALSE)</f>
        <v>R1011</v>
      </c>
      <c r="Q180" s="19" t="str">
        <f>VLOOKUP(A180,HD!$A$2:$S$2344,19,FALSE)</f>
        <v>31</v>
      </c>
      <c r="R180" s="21">
        <v>36911.99</v>
      </c>
    </row>
    <row r="181" spans="1:18" ht="15.6" hidden="1" x14ac:dyDescent="0.3">
      <c r="A181" s="20" t="s">
        <v>2187</v>
      </c>
      <c r="B181" s="19" t="str">
        <f>VLOOKUP(A181,'Customer Names'!$A$2:$E$2366,3,FALSE)</f>
        <v>King</v>
      </c>
      <c r="C181" s="21">
        <f>VLOOKUP(A181,ME!$A$2:$J$2366,2,FALSE)</f>
        <v>34.799999999999997</v>
      </c>
      <c r="D181" s="21">
        <f>VLOOKUP(A181,ME!$A$2:$J$2336,3,FALSE)</f>
        <v>11.4</v>
      </c>
      <c r="E181" s="19" t="str">
        <f>VLOOKUP(A181,ME!$A$2:$J$2336,4,FALSE)</f>
        <v>Yes</v>
      </c>
      <c r="F181" s="19" t="str">
        <f>VLOOKUP(A181,ME!$A$2:$J$2336,5,FALSE)</f>
        <v>No</v>
      </c>
      <c r="G181" s="19" t="str">
        <f>VLOOKUP(A181,ME!$A$2:$J$2336,6,FALSE)</f>
        <v>Yes</v>
      </c>
      <c r="H181" s="19">
        <f>VLOOKUP(A181,ME!$A$2:$J$2336,7,FALSE)</f>
        <v>1</v>
      </c>
      <c r="I181" s="19" t="str">
        <f>VLOOKUP(A181,ME!$A$2:$J$2336,8,FALSE)</f>
        <v>No</v>
      </c>
      <c r="J181" s="19" t="str">
        <f>VLOOKUP(A181,ME!$A$2:$J$2336,9,FALSE)</f>
        <v>Obesity</v>
      </c>
      <c r="K181" s="19" t="str">
        <f>VLOOKUP(A181,ME!$A$2:$J$2336,10,FALSE)</f>
        <v>Diabetes</v>
      </c>
      <c r="L181" s="22">
        <f>VLOOKUP(A181,HD!$A$2:$S$2344,16,FALSE)</f>
        <v>23216</v>
      </c>
      <c r="M181" s="21">
        <f>VLOOKUP(A181,HD!$A$2:$S$2344,17,FALSE)</f>
        <v>36910.61</v>
      </c>
      <c r="N181" s="19" t="str">
        <f>VLOOKUP(A181,HD!$A$2:$S$2344,12,FALSE)</f>
        <v>tier - 2</v>
      </c>
      <c r="O181" s="19" t="str">
        <f>VLOOKUP(A181,HD!$A$2:$S$2344,13,FALSE)</f>
        <v>tier - 2</v>
      </c>
      <c r="P181" s="19" t="str">
        <f>VLOOKUP(A181,HD!$A$2:$S$2344,14,FALSE)</f>
        <v>R1011</v>
      </c>
      <c r="Q181" s="19" t="str">
        <f>VLOOKUP(A181,HD!$A$2:$S$2344,19,FALSE)</f>
        <v>59</v>
      </c>
      <c r="R181" s="21">
        <v>36910.61</v>
      </c>
    </row>
    <row r="182" spans="1:18" ht="15.6" hidden="1" x14ac:dyDescent="0.3">
      <c r="A182" s="20" t="s">
        <v>2186</v>
      </c>
      <c r="B182" s="19" t="str">
        <f>VLOOKUP(A182,'Customer Names'!$A$2:$E$2366,3,FALSE)</f>
        <v>Samuelson</v>
      </c>
      <c r="C182" s="21">
        <f>VLOOKUP(A182,ME!$A$2:$J$2366,2,FALSE)</f>
        <v>32.49</v>
      </c>
      <c r="D182" s="21">
        <f>VLOOKUP(A182,ME!$A$2:$J$2336,3,FALSE)</f>
        <v>4.29</v>
      </c>
      <c r="E182" s="19" t="str">
        <f>VLOOKUP(A182,ME!$A$2:$J$2336,4,FALSE)</f>
        <v>No</v>
      </c>
      <c r="F182" s="19" t="str">
        <f>VLOOKUP(A182,ME!$A$2:$J$2336,5,FALSE)</f>
        <v>No</v>
      </c>
      <c r="G182" s="19" t="str">
        <f>VLOOKUP(A182,ME!$A$2:$J$2336,6,FALSE)</f>
        <v>Yes</v>
      </c>
      <c r="H182" s="19">
        <f>VLOOKUP(A182,ME!$A$2:$J$2336,7,FALSE)</f>
        <v>1</v>
      </c>
      <c r="I182" s="19" t="str">
        <f>VLOOKUP(A182,ME!$A$2:$J$2336,8,FALSE)</f>
        <v>Yes</v>
      </c>
      <c r="J182" s="19" t="str">
        <f>VLOOKUP(A182,ME!$A$2:$J$2336,9,FALSE)</f>
        <v>Obesity</v>
      </c>
      <c r="K182" s="19" t="str">
        <f>VLOOKUP(A182,ME!$A$2:$J$2336,10,FALSE)</f>
        <v>Normal</v>
      </c>
      <c r="L182" s="22">
        <f>VLOOKUP(A182,HD!$A$2:$S$2344,16,FALSE)</f>
        <v>37793</v>
      </c>
      <c r="M182" s="21">
        <f>VLOOKUP(A182,HD!$A$2:$S$2344,17,FALSE)</f>
        <v>36898.730000000003</v>
      </c>
      <c r="N182" s="19" t="str">
        <f>VLOOKUP(A182,HD!$A$2:$S$2344,12,FALSE)</f>
        <v>tier - 2</v>
      </c>
      <c r="O182" s="19" t="str">
        <f>VLOOKUP(A182,HD!$A$2:$S$2344,13,FALSE)</f>
        <v>tier - 1</v>
      </c>
      <c r="P182" s="19" t="str">
        <f>VLOOKUP(A182,HD!$A$2:$S$2344,14,FALSE)</f>
        <v>R1012</v>
      </c>
      <c r="Q182" s="19" t="str">
        <f>VLOOKUP(A182,HD!$A$2:$S$2344,19,FALSE)</f>
        <v>19</v>
      </c>
      <c r="R182" s="21">
        <v>36898.730000000003</v>
      </c>
    </row>
    <row r="183" spans="1:18" ht="15.6" hidden="1" x14ac:dyDescent="0.3">
      <c r="A183" s="20" t="s">
        <v>2185</v>
      </c>
      <c r="B183" s="19" t="str">
        <f>VLOOKUP(A183,'Customer Names'!$A$2:$E$2366,3,FALSE)</f>
        <v>Fredsall</v>
      </c>
      <c r="C183" s="21">
        <f>VLOOKUP(A183,ME!$A$2:$J$2366,2,FALSE)</f>
        <v>39</v>
      </c>
      <c r="D183" s="21">
        <f>VLOOKUP(A183,ME!$A$2:$J$2336,3,FALSE)</f>
        <v>5.7</v>
      </c>
      <c r="E183" s="19" t="str">
        <f>VLOOKUP(A183,ME!$A$2:$J$2336,4,FALSE)</f>
        <v>No</v>
      </c>
      <c r="F183" s="19" t="str">
        <f>VLOOKUP(A183,ME!$A$2:$J$2336,5,FALSE)</f>
        <v>No</v>
      </c>
      <c r="G183" s="19" t="str">
        <f>VLOOKUP(A183,ME!$A$2:$J$2336,6,FALSE)</f>
        <v>No</v>
      </c>
      <c r="H183" s="19">
        <f>VLOOKUP(A183,ME!$A$2:$J$2336,7,FALSE)</f>
        <v>2</v>
      </c>
      <c r="I183" s="19" t="str">
        <f>VLOOKUP(A183,ME!$A$2:$J$2336,8,FALSE)</f>
        <v>Yes</v>
      </c>
      <c r="J183" s="19" t="str">
        <f>VLOOKUP(A183,ME!$A$2:$J$2336,9,FALSE)</f>
        <v>Obesity</v>
      </c>
      <c r="K183" s="19" t="str">
        <f>VLOOKUP(A183,ME!$A$2:$J$2336,10,FALSE)</f>
        <v>Prediabetes</v>
      </c>
      <c r="L183" s="22">
        <f>VLOOKUP(A183,HD!$A$2:$S$2344,16,FALSE)</f>
        <v>26638</v>
      </c>
      <c r="M183" s="21">
        <f>VLOOKUP(A183,HD!$A$2:$S$2344,17,FALSE)</f>
        <v>36889.99</v>
      </c>
      <c r="N183" s="19" t="str">
        <f>VLOOKUP(A183,HD!$A$2:$S$2344,12,FALSE)</f>
        <v>tier - 1</v>
      </c>
      <c r="O183" s="19" t="str">
        <f>VLOOKUP(A183,HD!$A$2:$S$2344,13,FALSE)</f>
        <v>tier - 3</v>
      </c>
      <c r="P183" s="19" t="str">
        <f>VLOOKUP(A183,HD!$A$2:$S$2344,14,FALSE)</f>
        <v>R1011</v>
      </c>
      <c r="Q183" s="19" t="str">
        <f>VLOOKUP(A183,HD!$A$2:$S$2344,19,FALSE)</f>
        <v>50</v>
      </c>
      <c r="R183" s="21">
        <v>36889.99</v>
      </c>
    </row>
    <row r="184" spans="1:18" ht="15.6" hidden="1" x14ac:dyDescent="0.3">
      <c r="A184" s="20" t="s">
        <v>2184</v>
      </c>
      <c r="B184" s="19" t="str">
        <f>VLOOKUP(A184,'Customer Names'!$A$2:$E$2366,3,FALSE)</f>
        <v>Eggleston</v>
      </c>
      <c r="C184" s="21">
        <f>VLOOKUP(A184,ME!$A$2:$J$2366,2,FALSE)</f>
        <v>35.299999999999997</v>
      </c>
      <c r="D184" s="21">
        <f>VLOOKUP(A184,ME!$A$2:$J$2336,3,FALSE)</f>
        <v>6.09</v>
      </c>
      <c r="E184" s="19" t="str">
        <f>VLOOKUP(A184,ME!$A$2:$J$2336,4,FALSE)</f>
        <v>No</v>
      </c>
      <c r="F184" s="19" t="str">
        <f>VLOOKUP(A184,ME!$A$2:$J$2336,5,FALSE)</f>
        <v>No</v>
      </c>
      <c r="G184" s="19" t="str">
        <f>VLOOKUP(A184,ME!$A$2:$J$2336,6,FALSE)</f>
        <v>No</v>
      </c>
      <c r="H184" s="19">
        <f>VLOOKUP(A184,ME!$A$2:$J$2336,7,FALSE)</f>
        <v>1</v>
      </c>
      <c r="I184" s="19" t="str">
        <f>VLOOKUP(A184,ME!$A$2:$J$2336,8,FALSE)</f>
        <v>Yes</v>
      </c>
      <c r="J184" s="19" t="str">
        <f>VLOOKUP(A184,ME!$A$2:$J$2336,9,FALSE)</f>
        <v>Obesity</v>
      </c>
      <c r="K184" s="19" t="str">
        <f>VLOOKUP(A184,ME!$A$2:$J$2336,10,FALSE)</f>
        <v>Prediabetes</v>
      </c>
      <c r="L184" s="22">
        <f>VLOOKUP(A184,HD!$A$2:$S$2344,16,FALSE)</f>
        <v>33789</v>
      </c>
      <c r="M184" s="21">
        <f>VLOOKUP(A184,HD!$A$2:$S$2344,17,FALSE)</f>
        <v>36837.47</v>
      </c>
      <c r="N184" s="19" t="str">
        <f>VLOOKUP(A184,HD!$A$2:$S$2344,12,FALSE)</f>
        <v>tier - 2</v>
      </c>
      <c r="O184" s="19" t="str">
        <f>VLOOKUP(A184,HD!$A$2:$S$2344,13,FALSE)</f>
        <v>tier - 3</v>
      </c>
      <c r="P184" s="19" t="str">
        <f>VLOOKUP(A184,HD!$A$2:$S$2344,14,FALSE)</f>
        <v>R1011</v>
      </c>
      <c r="Q184" s="19" t="str">
        <f>VLOOKUP(A184,HD!$A$2:$S$2344,19,FALSE)</f>
        <v>30</v>
      </c>
      <c r="R184" s="21">
        <v>36837.47</v>
      </c>
    </row>
    <row r="185" spans="1:18" ht="15.6" hidden="1" x14ac:dyDescent="0.3">
      <c r="A185" s="20" t="s">
        <v>2183</v>
      </c>
      <c r="B185" s="19" t="str">
        <f>VLOOKUP(A185,'Customer Names'!$A$2:$E$2366,3,FALSE)</f>
        <v>Palombaro</v>
      </c>
      <c r="C185" s="21">
        <f>VLOOKUP(A185,ME!$A$2:$J$2366,2,FALSE)</f>
        <v>33.42</v>
      </c>
      <c r="D185" s="21">
        <f>VLOOKUP(A185,ME!$A$2:$J$2336,3,FALSE)</f>
        <v>10.67</v>
      </c>
      <c r="E185" s="19" t="str">
        <f>VLOOKUP(A185,ME!$A$2:$J$2336,4,FALSE)</f>
        <v>No</v>
      </c>
      <c r="F185" s="19" t="str">
        <f>VLOOKUP(A185,ME!$A$2:$J$2336,5,FALSE)</f>
        <v>No</v>
      </c>
      <c r="G185" s="19" t="str">
        <f>VLOOKUP(A185,ME!$A$2:$J$2336,6,FALSE)</f>
        <v>No</v>
      </c>
      <c r="H185" s="19">
        <f>VLOOKUP(A185,ME!$A$2:$J$2336,7,FALSE)</f>
        <v>0</v>
      </c>
      <c r="I185" s="19" t="str">
        <f>VLOOKUP(A185,ME!$A$2:$J$2336,8,FALSE)</f>
        <v>Yes</v>
      </c>
      <c r="J185" s="19" t="str">
        <f>VLOOKUP(A185,ME!$A$2:$J$2336,9,FALSE)</f>
        <v>Obesity</v>
      </c>
      <c r="K185" s="19" t="str">
        <f>VLOOKUP(A185,ME!$A$2:$J$2336,10,FALSE)</f>
        <v>Diabetes</v>
      </c>
      <c r="L185" s="22">
        <f>VLOOKUP(A185,HD!$A$2:$S$2344,16,FALSE)</f>
        <v>24104</v>
      </c>
      <c r="M185" s="21">
        <f>VLOOKUP(A185,HD!$A$2:$S$2344,17,FALSE)</f>
        <v>36795.29</v>
      </c>
      <c r="N185" s="19" t="str">
        <f>VLOOKUP(A185,HD!$A$2:$S$2344,12,FALSE)</f>
        <v>tier - 2</v>
      </c>
      <c r="O185" s="19" t="str">
        <f>VLOOKUP(A185,HD!$A$2:$S$2344,13,FALSE)</f>
        <v>tier - 1</v>
      </c>
      <c r="P185" s="19" t="str">
        <f>VLOOKUP(A185,HD!$A$2:$S$2344,14,FALSE)</f>
        <v>R1011</v>
      </c>
      <c r="Q185" s="19" t="str">
        <f>VLOOKUP(A185,HD!$A$2:$S$2344,19,FALSE)</f>
        <v>57</v>
      </c>
      <c r="R185" s="21">
        <v>36795.29</v>
      </c>
    </row>
    <row r="186" spans="1:18" ht="15.6" hidden="1" x14ac:dyDescent="0.3">
      <c r="A186" s="20" t="s">
        <v>2182</v>
      </c>
      <c r="B186" s="19" t="str">
        <f>VLOOKUP(A186,'Customer Names'!$A$2:$E$2366,3,FALSE)</f>
        <v>Silva</v>
      </c>
      <c r="C186" s="21">
        <f>VLOOKUP(A186,ME!$A$2:$J$2366,2,FALSE)</f>
        <v>37.18</v>
      </c>
      <c r="D186" s="21">
        <f>VLOOKUP(A186,ME!$A$2:$J$2336,3,FALSE)</f>
        <v>6.75</v>
      </c>
      <c r="E186" s="19" t="str">
        <f>VLOOKUP(A186,ME!$A$2:$J$2336,4,FALSE)</f>
        <v>Yes</v>
      </c>
      <c r="F186" s="19" t="str">
        <f>VLOOKUP(A186,ME!$A$2:$J$2336,5,FALSE)</f>
        <v>No</v>
      </c>
      <c r="G186" s="19" t="str">
        <f>VLOOKUP(A186,ME!$A$2:$J$2336,6,FALSE)</f>
        <v>No</v>
      </c>
      <c r="H186" s="19">
        <f>VLOOKUP(A186,ME!$A$2:$J$2336,7,FALSE)</f>
        <v>2</v>
      </c>
      <c r="I186" s="19" t="str">
        <f>VLOOKUP(A186,ME!$A$2:$J$2336,8,FALSE)</f>
        <v>Yes</v>
      </c>
      <c r="J186" s="19" t="str">
        <f>VLOOKUP(A186,ME!$A$2:$J$2336,9,FALSE)</f>
        <v>Obesity</v>
      </c>
      <c r="K186" s="19" t="str">
        <f>VLOOKUP(A186,ME!$A$2:$J$2336,10,FALSE)</f>
        <v>Diabetes</v>
      </c>
      <c r="L186" s="22">
        <f>VLOOKUP(A186,HD!$A$2:$S$2344,16,FALSE)</f>
        <v>25763</v>
      </c>
      <c r="M186" s="21">
        <f>VLOOKUP(A186,HD!$A$2:$S$2344,17,FALSE)</f>
        <v>36786.370000000003</v>
      </c>
      <c r="N186" s="19" t="str">
        <f>VLOOKUP(A186,HD!$A$2:$S$2344,12,FALSE)</f>
        <v>tier - 1</v>
      </c>
      <c r="O186" s="19" t="str">
        <f>VLOOKUP(A186,HD!$A$2:$S$2344,13,FALSE)</f>
        <v>tier - 1</v>
      </c>
      <c r="P186" s="19" t="str">
        <f>VLOOKUP(A186,HD!$A$2:$S$2344,14,FALSE)</f>
        <v>R1011</v>
      </c>
      <c r="Q186" s="19" t="str">
        <f>VLOOKUP(A186,HD!$A$2:$S$2344,19,FALSE)</f>
        <v>52</v>
      </c>
      <c r="R186" s="21">
        <v>36786.370000000003</v>
      </c>
    </row>
    <row r="187" spans="1:18" ht="15.6" hidden="1" x14ac:dyDescent="0.3">
      <c r="A187" s="20" t="s">
        <v>2181</v>
      </c>
      <c r="B187" s="19" t="str">
        <f>VLOOKUP(A187,'Customer Names'!$A$2:$E$2366,3,FALSE)</f>
        <v>Bugala</v>
      </c>
      <c r="C187" s="21">
        <f>VLOOKUP(A187,ME!$A$2:$J$2366,2,FALSE)</f>
        <v>33.33</v>
      </c>
      <c r="D187" s="21">
        <f>VLOOKUP(A187,ME!$A$2:$J$2336,3,FALSE)</f>
        <v>9.26</v>
      </c>
      <c r="E187" s="19" t="str">
        <f>VLOOKUP(A187,ME!$A$2:$J$2336,4,FALSE)</f>
        <v>Yes</v>
      </c>
      <c r="F187" s="19" t="str">
        <f>VLOOKUP(A187,ME!$A$2:$J$2336,5,FALSE)</f>
        <v>No</v>
      </c>
      <c r="G187" s="19" t="str">
        <f>VLOOKUP(A187,ME!$A$2:$J$2336,6,FALSE)</f>
        <v>No</v>
      </c>
      <c r="H187" s="19">
        <f>VLOOKUP(A187,ME!$A$2:$J$2336,7,FALSE)</f>
        <v>2</v>
      </c>
      <c r="I187" s="19" t="str">
        <f>VLOOKUP(A187,ME!$A$2:$J$2336,8,FALSE)</f>
        <v>No</v>
      </c>
      <c r="J187" s="19" t="str">
        <f>VLOOKUP(A187,ME!$A$2:$J$2336,9,FALSE)</f>
        <v>Obesity</v>
      </c>
      <c r="K187" s="19" t="str">
        <f>VLOOKUP(A187,ME!$A$2:$J$2336,10,FALSE)</f>
        <v>Diabetes</v>
      </c>
      <c r="L187" s="22">
        <f>VLOOKUP(A187,HD!$A$2:$S$2344,16,FALSE)</f>
        <v>22491</v>
      </c>
      <c r="M187" s="21">
        <f>VLOOKUP(A187,HD!$A$2:$S$2344,17,FALSE)</f>
        <v>36580.28</v>
      </c>
      <c r="N187" s="19" t="str">
        <f>VLOOKUP(A187,HD!$A$2:$S$2344,12,FALSE)</f>
        <v>tier - 2</v>
      </c>
      <c r="O187" s="19" t="str">
        <f>VLOOKUP(A187,HD!$A$2:$S$2344,13,FALSE)</f>
        <v>tier - 2</v>
      </c>
      <c r="P187" s="19" t="str">
        <f>VLOOKUP(A187,HD!$A$2:$S$2344,14,FALSE)</f>
        <v>R1013</v>
      </c>
      <c r="Q187" s="19" t="str">
        <f>VLOOKUP(A187,HD!$A$2:$S$2344,19,FALSE)</f>
        <v>61</v>
      </c>
      <c r="R187" s="21">
        <v>36580.28</v>
      </c>
    </row>
    <row r="188" spans="1:18" ht="15.6" hidden="1" x14ac:dyDescent="0.3">
      <c r="A188" s="20" t="s">
        <v>2180</v>
      </c>
      <c r="B188" s="19" t="str">
        <f>VLOOKUP(A188,'Customer Names'!$A$2:$E$2366,3,FALSE)</f>
        <v>Dublin</v>
      </c>
      <c r="C188" s="21">
        <f>VLOOKUP(A188,ME!$A$2:$J$2366,2,FALSE)</f>
        <v>53.21</v>
      </c>
      <c r="D188" s="21">
        <f>VLOOKUP(A188,ME!$A$2:$J$2336,3,FALSE)</f>
        <v>4.2699999999999996</v>
      </c>
      <c r="E188" s="19" t="str">
        <f>VLOOKUP(A188,ME!$A$2:$J$2336,4,FALSE)</f>
        <v>No</v>
      </c>
      <c r="F188" s="19" t="str">
        <f>VLOOKUP(A188,ME!$A$2:$J$2336,5,FALSE)</f>
        <v>No</v>
      </c>
      <c r="G188" s="19" t="str">
        <f>VLOOKUP(A188,ME!$A$2:$J$2336,6,FALSE)</f>
        <v>No</v>
      </c>
      <c r="H188" s="19">
        <f>VLOOKUP(A188,ME!$A$2:$J$2336,7,FALSE)</f>
        <v>1</v>
      </c>
      <c r="I188" s="19" t="str">
        <f>VLOOKUP(A188,ME!$A$2:$J$2336,8,FALSE)</f>
        <v>Yes</v>
      </c>
      <c r="J188" s="19" t="str">
        <f>VLOOKUP(A188,ME!$A$2:$J$2336,9,FALSE)</f>
        <v>Obesity</v>
      </c>
      <c r="K188" s="19" t="str">
        <f>VLOOKUP(A188,ME!$A$2:$J$2336,10,FALSE)</f>
        <v>Normal</v>
      </c>
      <c r="L188" s="22">
        <f>VLOOKUP(A188,HD!$A$2:$S$2344,16,FALSE)</f>
        <v>33886</v>
      </c>
      <c r="M188" s="21">
        <f>VLOOKUP(A188,HD!$A$2:$S$2344,17,FALSE)</f>
        <v>36572.800000000003</v>
      </c>
      <c r="N188" s="19" t="str">
        <f>VLOOKUP(A188,HD!$A$2:$S$2344,12,FALSE)</f>
        <v>tier - 1</v>
      </c>
      <c r="O188" s="19" t="str">
        <f>VLOOKUP(A188,HD!$A$2:$S$2344,13,FALSE)</f>
        <v>tier - 2</v>
      </c>
      <c r="P188" s="19" t="str">
        <f>VLOOKUP(A188,HD!$A$2:$S$2344,14,FALSE)</f>
        <v>R1011</v>
      </c>
      <c r="Q188" s="19" t="str">
        <f>VLOOKUP(A188,HD!$A$2:$S$2344,19,FALSE)</f>
        <v>30</v>
      </c>
      <c r="R188" s="21">
        <v>36572.800000000003</v>
      </c>
    </row>
    <row r="189" spans="1:18" ht="15.6" hidden="1" x14ac:dyDescent="0.3">
      <c r="A189" s="20" t="s">
        <v>2179</v>
      </c>
      <c r="B189" s="19" t="str">
        <f>VLOOKUP(A189,'Customer Names'!$A$2:$E$2366,3,FALSE)</f>
        <v>Cleland</v>
      </c>
      <c r="C189" s="21">
        <f>VLOOKUP(A189,ME!$A$2:$J$2366,2,FALSE)</f>
        <v>38.729999999999997</v>
      </c>
      <c r="D189" s="21">
        <f>VLOOKUP(A189,ME!$A$2:$J$2336,3,FALSE)</f>
        <v>11.51</v>
      </c>
      <c r="E189" s="19" t="str">
        <f>VLOOKUP(A189,ME!$A$2:$J$2336,4,FALSE)</f>
        <v>No</v>
      </c>
      <c r="F189" s="19" t="str">
        <f>VLOOKUP(A189,ME!$A$2:$J$2336,5,FALSE)</f>
        <v>No</v>
      </c>
      <c r="G189" s="19" t="str">
        <f>VLOOKUP(A189,ME!$A$2:$J$2336,6,FALSE)</f>
        <v>No</v>
      </c>
      <c r="H189" s="19">
        <f>VLOOKUP(A189,ME!$A$2:$J$2336,7,FALSE)</f>
        <v>2</v>
      </c>
      <c r="I189" s="19" t="str">
        <f>VLOOKUP(A189,ME!$A$2:$J$2336,8,FALSE)</f>
        <v>Yes</v>
      </c>
      <c r="J189" s="19" t="str">
        <f>VLOOKUP(A189,ME!$A$2:$J$2336,9,FALSE)</f>
        <v>Obesity</v>
      </c>
      <c r="K189" s="19" t="str">
        <f>VLOOKUP(A189,ME!$A$2:$J$2336,10,FALSE)</f>
        <v>Diabetes</v>
      </c>
      <c r="L189" s="22">
        <f>VLOOKUP(A189,HD!$A$2:$S$2344,16,FALSE)</f>
        <v>26885</v>
      </c>
      <c r="M189" s="21">
        <f>VLOOKUP(A189,HD!$A$2:$S$2344,17,FALSE)</f>
        <v>36541.550000000003</v>
      </c>
      <c r="N189" s="19" t="str">
        <f>VLOOKUP(A189,HD!$A$2:$S$2344,12,FALSE)</f>
        <v>tier - 2</v>
      </c>
      <c r="O189" s="19" t="str">
        <f>VLOOKUP(A189,HD!$A$2:$S$2344,13,FALSE)</f>
        <v>tier - 3</v>
      </c>
      <c r="P189" s="19" t="str">
        <f>VLOOKUP(A189,HD!$A$2:$S$2344,14,FALSE)</f>
        <v>R1011</v>
      </c>
      <c r="Q189" s="19" t="str">
        <f>VLOOKUP(A189,HD!$A$2:$S$2344,19,FALSE)</f>
        <v>49</v>
      </c>
      <c r="R189" s="21">
        <v>36541.550000000003</v>
      </c>
    </row>
    <row r="190" spans="1:18" ht="15.6" hidden="1" x14ac:dyDescent="0.3">
      <c r="A190" s="20" t="s">
        <v>2178</v>
      </c>
      <c r="B190" s="19" t="str">
        <f>VLOOKUP(A190,'Customer Names'!$A$2:$E$2366,3,FALSE)</f>
        <v>Evans</v>
      </c>
      <c r="C190" s="21">
        <f>VLOOKUP(A190,ME!$A$2:$J$2366,2,FALSE)</f>
        <v>29.73</v>
      </c>
      <c r="D190" s="21">
        <f>VLOOKUP(A190,ME!$A$2:$J$2336,3,FALSE)</f>
        <v>7.22</v>
      </c>
      <c r="E190" s="19" t="str">
        <f>VLOOKUP(A190,ME!$A$2:$J$2336,4,FALSE)</f>
        <v>No</v>
      </c>
      <c r="F190" s="19" t="str">
        <f>VLOOKUP(A190,ME!$A$2:$J$2336,5,FALSE)</f>
        <v>No</v>
      </c>
      <c r="G190" s="19" t="str">
        <f>VLOOKUP(A190,ME!$A$2:$J$2336,6,FALSE)</f>
        <v>No</v>
      </c>
      <c r="H190" s="19">
        <f>VLOOKUP(A190,ME!$A$2:$J$2336,7,FALSE)</f>
        <v>0</v>
      </c>
      <c r="I190" s="19" t="str">
        <f>VLOOKUP(A190,ME!$A$2:$J$2336,8,FALSE)</f>
        <v>Yes</v>
      </c>
      <c r="J190" s="19" t="str">
        <f>VLOOKUP(A190,ME!$A$2:$J$2336,9,FALSE)</f>
        <v>Over Weight</v>
      </c>
      <c r="K190" s="19" t="str">
        <f>VLOOKUP(A190,ME!$A$2:$J$2336,10,FALSE)</f>
        <v>Diabetes</v>
      </c>
      <c r="L190" s="22">
        <f>VLOOKUP(A190,HD!$A$2:$S$2344,16,FALSE)</f>
        <v>22969</v>
      </c>
      <c r="M190" s="21">
        <f>VLOOKUP(A190,HD!$A$2:$S$2344,17,FALSE)</f>
        <v>36445.550000000003</v>
      </c>
      <c r="N190" s="19" t="str">
        <f>VLOOKUP(A190,HD!$A$2:$S$2344,12,FALSE)</f>
        <v>tier - 2</v>
      </c>
      <c r="O190" s="19" t="str">
        <f>VLOOKUP(A190,HD!$A$2:$S$2344,13,FALSE)</f>
        <v>tier - 2</v>
      </c>
      <c r="P190" s="19" t="str">
        <f>VLOOKUP(A190,HD!$A$2:$S$2344,14,FALSE)</f>
        <v>R1011</v>
      </c>
      <c r="Q190" s="19" t="str">
        <f>VLOOKUP(A190,HD!$A$2:$S$2344,19,FALSE)</f>
        <v>60</v>
      </c>
      <c r="R190" s="21">
        <v>36445.550000000003</v>
      </c>
    </row>
    <row r="191" spans="1:18" ht="15.6" hidden="1" x14ac:dyDescent="0.3">
      <c r="A191" s="20" t="s">
        <v>2177</v>
      </c>
      <c r="B191" s="19" t="str">
        <f>VLOOKUP(A191,'Customer Names'!$A$2:$E$2366,3,FALSE)</f>
        <v>Boyd</v>
      </c>
      <c r="C191" s="21">
        <f>VLOOKUP(A191,ME!$A$2:$J$2366,2,FALSE)</f>
        <v>34.700000000000003</v>
      </c>
      <c r="D191" s="21">
        <f>VLOOKUP(A191,ME!$A$2:$J$2336,3,FALSE)</f>
        <v>4.37</v>
      </c>
      <c r="E191" s="19" t="str">
        <f>VLOOKUP(A191,ME!$A$2:$J$2336,4,FALSE)</f>
        <v>No</v>
      </c>
      <c r="F191" s="19" t="str">
        <f>VLOOKUP(A191,ME!$A$2:$J$2336,5,FALSE)</f>
        <v>No</v>
      </c>
      <c r="G191" s="19" t="str">
        <f>VLOOKUP(A191,ME!$A$2:$J$2336,6,FALSE)</f>
        <v>Yes</v>
      </c>
      <c r="H191" s="19">
        <f>VLOOKUP(A191,ME!$A$2:$J$2336,7,FALSE)</f>
        <v>1</v>
      </c>
      <c r="I191" s="19" t="str">
        <f>VLOOKUP(A191,ME!$A$2:$J$2336,8,FALSE)</f>
        <v>Yes</v>
      </c>
      <c r="J191" s="19" t="str">
        <f>VLOOKUP(A191,ME!$A$2:$J$2336,9,FALSE)</f>
        <v>Obesity</v>
      </c>
      <c r="K191" s="19" t="str">
        <f>VLOOKUP(A191,ME!$A$2:$J$2336,10,FALSE)</f>
        <v>Normal</v>
      </c>
      <c r="L191" s="22">
        <f>VLOOKUP(A191,HD!$A$2:$S$2344,16,FALSE)</f>
        <v>37964</v>
      </c>
      <c r="M191" s="21">
        <f>VLOOKUP(A191,HD!$A$2:$S$2344,17,FALSE)</f>
        <v>36397.58</v>
      </c>
      <c r="N191" s="19" t="str">
        <f>VLOOKUP(A191,HD!$A$2:$S$2344,12,FALSE)</f>
        <v>tier - 2</v>
      </c>
      <c r="O191" s="19" t="str">
        <f>VLOOKUP(A191,HD!$A$2:$S$2344,13,FALSE)</f>
        <v>tier - 3</v>
      </c>
      <c r="P191" s="19" t="str">
        <f>VLOOKUP(A191,HD!$A$2:$S$2344,14,FALSE)</f>
        <v>R1011</v>
      </c>
      <c r="Q191" s="19" t="str">
        <f>VLOOKUP(A191,HD!$A$2:$S$2344,19,FALSE)</f>
        <v>19</v>
      </c>
      <c r="R191" s="21">
        <v>36397.58</v>
      </c>
    </row>
    <row r="192" spans="1:18" ht="15.6" hidden="1" x14ac:dyDescent="0.3">
      <c r="A192" s="20" t="s">
        <v>2176</v>
      </c>
      <c r="B192" s="19" t="str">
        <f>VLOOKUP(A192,'Customer Names'!$A$2:$E$2366,3,FALSE)</f>
        <v>Roulier</v>
      </c>
      <c r="C192" s="21">
        <f>VLOOKUP(A192,ME!$A$2:$J$2366,2,FALSE)</f>
        <v>38.28</v>
      </c>
      <c r="D192" s="21">
        <f>VLOOKUP(A192,ME!$A$2:$J$2336,3,FALSE)</f>
        <v>11.56</v>
      </c>
      <c r="E192" s="19" t="str">
        <f>VLOOKUP(A192,ME!$A$2:$J$2336,4,FALSE)</f>
        <v>Yes</v>
      </c>
      <c r="F192" s="19" t="str">
        <f>VLOOKUP(A192,ME!$A$2:$J$2336,5,FALSE)</f>
        <v>No</v>
      </c>
      <c r="G192" s="19" t="str">
        <f>VLOOKUP(A192,ME!$A$2:$J$2336,6,FALSE)</f>
        <v>No</v>
      </c>
      <c r="H192" s="19">
        <f>VLOOKUP(A192,ME!$A$2:$J$2336,7,FALSE)</f>
        <v>1</v>
      </c>
      <c r="I192" s="19" t="str">
        <f>VLOOKUP(A192,ME!$A$2:$J$2336,8,FALSE)</f>
        <v>Yes</v>
      </c>
      <c r="J192" s="19" t="str">
        <f>VLOOKUP(A192,ME!$A$2:$J$2336,9,FALSE)</f>
        <v>Obesity</v>
      </c>
      <c r="K192" s="19" t="str">
        <f>VLOOKUP(A192,ME!$A$2:$J$2336,10,FALSE)</f>
        <v>Diabetes</v>
      </c>
      <c r="L192" s="22">
        <f>VLOOKUP(A192,HD!$A$2:$S$2344,16,FALSE)</f>
        <v>27550</v>
      </c>
      <c r="M192" s="21">
        <f>VLOOKUP(A192,HD!$A$2:$S$2344,17,FALSE)</f>
        <v>36350.71</v>
      </c>
      <c r="N192" s="19" t="str">
        <f>VLOOKUP(A192,HD!$A$2:$S$2344,12,FALSE)</f>
        <v>tier - 1</v>
      </c>
      <c r="O192" s="19" t="str">
        <f>VLOOKUP(A192,HD!$A$2:$S$2344,13,FALSE)</f>
        <v>tier - 2</v>
      </c>
      <c r="P192" s="19" t="str">
        <f>VLOOKUP(A192,HD!$A$2:$S$2344,14,FALSE)</f>
        <v>R1011</v>
      </c>
      <c r="Q192" s="19" t="str">
        <f>VLOOKUP(A192,HD!$A$2:$S$2344,19,FALSE)</f>
        <v>48</v>
      </c>
      <c r="R192" s="21">
        <v>36350.71</v>
      </c>
    </row>
    <row r="193" spans="1:18" ht="15.6" hidden="1" x14ac:dyDescent="0.3">
      <c r="A193" s="20" t="s">
        <v>2175</v>
      </c>
      <c r="B193" s="19" t="str">
        <f>VLOOKUP(A193,'Customer Names'!$A$2:$E$2366,3,FALSE)</f>
        <v>Mullins</v>
      </c>
      <c r="C193" s="21">
        <f>VLOOKUP(A193,ME!$A$2:$J$2366,2,FALSE)</f>
        <v>33.57</v>
      </c>
      <c r="D193" s="21">
        <f>VLOOKUP(A193,ME!$A$2:$J$2336,3,FALSE)</f>
        <v>8.82</v>
      </c>
      <c r="E193" s="19" t="str">
        <f>VLOOKUP(A193,ME!$A$2:$J$2336,4,FALSE)</f>
        <v>Yes</v>
      </c>
      <c r="F193" s="19" t="str">
        <f>VLOOKUP(A193,ME!$A$2:$J$2336,5,FALSE)</f>
        <v>No</v>
      </c>
      <c r="G193" s="19" t="str">
        <f>VLOOKUP(A193,ME!$A$2:$J$2336,6,FALSE)</f>
        <v>No</v>
      </c>
      <c r="H193" s="19">
        <f>VLOOKUP(A193,ME!$A$2:$J$2336,7,FALSE)</f>
        <v>0</v>
      </c>
      <c r="I193" s="19" t="str">
        <f>VLOOKUP(A193,ME!$A$2:$J$2336,8,FALSE)</f>
        <v>Yes</v>
      </c>
      <c r="J193" s="19" t="str">
        <f>VLOOKUP(A193,ME!$A$2:$J$2336,9,FALSE)</f>
        <v>Obesity</v>
      </c>
      <c r="K193" s="19" t="str">
        <f>VLOOKUP(A193,ME!$A$2:$J$2336,10,FALSE)</f>
        <v>Diabetes</v>
      </c>
      <c r="L193" s="22">
        <f>VLOOKUP(A193,HD!$A$2:$S$2344,16,FALSE)</f>
        <v>24763</v>
      </c>
      <c r="M193" s="21">
        <f>VLOOKUP(A193,HD!$A$2:$S$2344,17,FALSE)</f>
        <v>36332.449999999997</v>
      </c>
      <c r="N193" s="19" t="str">
        <f>VLOOKUP(A193,HD!$A$2:$S$2344,12,FALSE)</f>
        <v>tier - 1</v>
      </c>
      <c r="O193" s="19" t="str">
        <f>VLOOKUP(A193,HD!$A$2:$S$2344,13,FALSE)</f>
        <v>tier - 3</v>
      </c>
      <c r="P193" s="19" t="str">
        <f>VLOOKUP(A193,HD!$A$2:$S$2344,14,FALSE)</f>
        <v>R1011</v>
      </c>
      <c r="Q193" s="19" t="str">
        <f>VLOOKUP(A193,HD!$A$2:$S$2344,19,FALSE)</f>
        <v>55</v>
      </c>
      <c r="R193" s="21">
        <v>36332.449999999997</v>
      </c>
    </row>
    <row r="194" spans="1:18" ht="15.6" hidden="1" x14ac:dyDescent="0.3">
      <c r="A194" s="20" t="s">
        <v>2174</v>
      </c>
      <c r="B194" s="19" t="str">
        <f>VLOOKUP(A194,'Customer Names'!$A$2:$E$2366,3,FALSE)</f>
        <v>Hofmann</v>
      </c>
      <c r="C194" s="21">
        <f>VLOOKUP(A194,ME!$A$2:$J$2366,2,FALSE)</f>
        <v>52.06</v>
      </c>
      <c r="D194" s="21">
        <f>VLOOKUP(A194,ME!$A$2:$J$2336,3,FALSE)</f>
        <v>4.6900000000000004</v>
      </c>
      <c r="E194" s="19" t="str">
        <f>VLOOKUP(A194,ME!$A$2:$J$2336,4,FALSE)</f>
        <v>No</v>
      </c>
      <c r="F194" s="19" t="str">
        <f>VLOOKUP(A194,ME!$A$2:$J$2336,5,FALSE)</f>
        <v>No</v>
      </c>
      <c r="G194" s="19" t="str">
        <f>VLOOKUP(A194,ME!$A$2:$J$2336,6,FALSE)</f>
        <v>No</v>
      </c>
      <c r="H194" s="19">
        <f>VLOOKUP(A194,ME!$A$2:$J$2336,7,FALSE)</f>
        <v>1</v>
      </c>
      <c r="I194" s="19" t="str">
        <f>VLOOKUP(A194,ME!$A$2:$J$2336,8,FALSE)</f>
        <v>Yes</v>
      </c>
      <c r="J194" s="19" t="str">
        <f>VLOOKUP(A194,ME!$A$2:$J$2336,9,FALSE)</f>
        <v>Obesity</v>
      </c>
      <c r="K194" s="19" t="str">
        <f>VLOOKUP(A194,ME!$A$2:$J$2336,10,FALSE)</f>
        <v>Normal</v>
      </c>
      <c r="L194" s="22">
        <f>VLOOKUP(A194,HD!$A$2:$S$2344,16,FALSE)</f>
        <v>33771</v>
      </c>
      <c r="M194" s="21">
        <f>VLOOKUP(A194,HD!$A$2:$S$2344,17,FALSE)</f>
        <v>36314.050000000003</v>
      </c>
      <c r="N194" s="19" t="str">
        <f>VLOOKUP(A194,HD!$A$2:$S$2344,12,FALSE)</f>
        <v>tier - 2</v>
      </c>
      <c r="O194" s="19" t="str">
        <f>VLOOKUP(A194,HD!$A$2:$S$2344,13,FALSE)</f>
        <v>tier - 2</v>
      </c>
      <c r="P194" s="19" t="str">
        <f>VLOOKUP(A194,HD!$A$2:$S$2344,14,FALSE)</f>
        <v>R1011</v>
      </c>
      <c r="Q194" s="19" t="str">
        <f>VLOOKUP(A194,HD!$A$2:$S$2344,19,FALSE)</f>
        <v>30</v>
      </c>
      <c r="R194" s="21">
        <v>36314.050000000003</v>
      </c>
    </row>
    <row r="195" spans="1:18" ht="15.6" hidden="1" x14ac:dyDescent="0.3">
      <c r="A195" s="20" t="s">
        <v>2173</v>
      </c>
      <c r="B195" s="19" t="str">
        <f>VLOOKUP(A195,'Customer Names'!$A$2:$E$2366,3,FALSE)</f>
        <v>Garcia Garcia</v>
      </c>
      <c r="C195" s="21">
        <f>VLOOKUP(A195,ME!$A$2:$J$2366,2,FALSE)</f>
        <v>38.17</v>
      </c>
      <c r="D195" s="21">
        <f>VLOOKUP(A195,ME!$A$2:$J$2336,3,FALSE)</f>
        <v>4.53</v>
      </c>
      <c r="E195" s="19" t="str">
        <f>VLOOKUP(A195,ME!$A$2:$J$2336,4,FALSE)</f>
        <v>No</v>
      </c>
      <c r="F195" s="19" t="str">
        <f>VLOOKUP(A195,ME!$A$2:$J$2336,5,FALSE)</f>
        <v>Yes</v>
      </c>
      <c r="G195" s="19" t="str">
        <f>VLOOKUP(A195,ME!$A$2:$J$2336,6,FALSE)</f>
        <v>No</v>
      </c>
      <c r="H195" s="19">
        <f>VLOOKUP(A195,ME!$A$2:$J$2336,7,FALSE)</f>
        <v>1</v>
      </c>
      <c r="I195" s="19" t="str">
        <f>VLOOKUP(A195,ME!$A$2:$J$2336,8,FALSE)</f>
        <v>Yes</v>
      </c>
      <c r="J195" s="19" t="str">
        <f>VLOOKUP(A195,ME!$A$2:$J$2336,9,FALSE)</f>
        <v>Obesity</v>
      </c>
      <c r="K195" s="19" t="str">
        <f>VLOOKUP(A195,ME!$A$2:$J$2336,10,FALSE)</f>
        <v>Normal</v>
      </c>
      <c r="L195" s="22">
        <f>VLOOKUP(A195,HD!$A$2:$S$2344,16,FALSE)</f>
        <v>38346</v>
      </c>
      <c r="M195" s="21">
        <f>VLOOKUP(A195,HD!$A$2:$S$2344,17,FALSE)</f>
        <v>36307.800000000003</v>
      </c>
      <c r="N195" s="19" t="str">
        <f>VLOOKUP(A195,HD!$A$2:$S$2344,12,FALSE)</f>
        <v>tier - 1</v>
      </c>
      <c r="O195" s="19" t="str">
        <f>VLOOKUP(A195,HD!$A$2:$S$2344,13,FALSE)</f>
        <v>tier - 2</v>
      </c>
      <c r="P195" s="19" t="str">
        <f>VLOOKUP(A195,HD!$A$2:$S$2344,14,FALSE)</f>
        <v>R1013</v>
      </c>
      <c r="Q195" s="19" t="str">
        <f>VLOOKUP(A195,HD!$A$2:$S$2344,19,FALSE)</f>
        <v>18</v>
      </c>
      <c r="R195" s="21">
        <v>36307.800000000003</v>
      </c>
    </row>
    <row r="196" spans="1:18" ht="15.6" hidden="1" x14ac:dyDescent="0.3">
      <c r="A196" s="20" t="s">
        <v>2172</v>
      </c>
      <c r="B196" s="19" t="str">
        <f>VLOOKUP(A196,'Customer Names'!$A$2:$E$2366,3,FALSE)</f>
        <v>Klecker</v>
      </c>
      <c r="C196" s="21">
        <f>VLOOKUP(A196,ME!$A$2:$J$2366,2,FALSE)</f>
        <v>36.954999999999998</v>
      </c>
      <c r="D196" s="21">
        <f>VLOOKUP(A196,ME!$A$2:$J$2336,3,FALSE)</f>
        <v>5.84</v>
      </c>
      <c r="E196" s="19" t="str">
        <f>VLOOKUP(A196,ME!$A$2:$J$2336,4,FALSE)</f>
        <v>No</v>
      </c>
      <c r="F196" s="19" t="str">
        <f>VLOOKUP(A196,ME!$A$2:$J$2336,5,FALSE)</f>
        <v>No</v>
      </c>
      <c r="G196" s="19" t="str">
        <f>VLOOKUP(A196,ME!$A$2:$J$2336,6,FALSE)</f>
        <v>Yes</v>
      </c>
      <c r="H196" s="19">
        <f>VLOOKUP(A196,ME!$A$2:$J$2336,7,FALSE)</f>
        <v>1</v>
      </c>
      <c r="I196" s="19" t="str">
        <f>VLOOKUP(A196,ME!$A$2:$J$2336,8,FALSE)</f>
        <v>Yes</v>
      </c>
      <c r="J196" s="19" t="str">
        <f>VLOOKUP(A196,ME!$A$2:$J$2336,9,FALSE)</f>
        <v>Obesity</v>
      </c>
      <c r="K196" s="19" t="str">
        <f>VLOOKUP(A196,ME!$A$2:$J$2336,10,FALSE)</f>
        <v>Prediabetes</v>
      </c>
      <c r="L196" s="22">
        <f>VLOOKUP(A196,HD!$A$2:$S$2344,16,FALSE)</f>
        <v>37869</v>
      </c>
      <c r="M196" s="21">
        <f>VLOOKUP(A196,HD!$A$2:$S$2344,17,FALSE)</f>
        <v>36219.410000000003</v>
      </c>
      <c r="N196" s="19" t="str">
        <f>VLOOKUP(A196,HD!$A$2:$S$2344,12,FALSE)</f>
        <v>tier - 1</v>
      </c>
      <c r="O196" s="19" t="str">
        <f>VLOOKUP(A196,HD!$A$2:$S$2344,13,FALSE)</f>
        <v>tier - 1</v>
      </c>
      <c r="P196" s="19" t="str">
        <f>VLOOKUP(A196,HD!$A$2:$S$2344,14,FALSE)</f>
        <v>R1012</v>
      </c>
      <c r="Q196" s="19" t="str">
        <f>VLOOKUP(A196,HD!$A$2:$S$2344,19,FALSE)</f>
        <v>19</v>
      </c>
      <c r="R196" s="21">
        <v>36219.410000000003</v>
      </c>
    </row>
    <row r="197" spans="1:18" ht="15.6" hidden="1" x14ac:dyDescent="0.3">
      <c r="A197" s="20" t="s">
        <v>2171</v>
      </c>
      <c r="B197" s="19" t="str">
        <f>VLOOKUP(A197,'Customer Names'!$A$2:$E$2366,3,FALSE)</f>
        <v>Cancre</v>
      </c>
      <c r="C197" s="21">
        <f>VLOOKUP(A197,ME!$A$2:$J$2366,2,FALSE)</f>
        <v>34.4</v>
      </c>
      <c r="D197" s="21">
        <f>VLOOKUP(A197,ME!$A$2:$J$2336,3,FALSE)</f>
        <v>4.9000000000000004</v>
      </c>
      <c r="E197" s="19" t="str">
        <f>VLOOKUP(A197,ME!$A$2:$J$2336,4,FALSE)</f>
        <v>No</v>
      </c>
      <c r="F197" s="19" t="str">
        <f>VLOOKUP(A197,ME!$A$2:$J$2336,5,FALSE)</f>
        <v>No</v>
      </c>
      <c r="G197" s="19" t="str">
        <f>VLOOKUP(A197,ME!$A$2:$J$2336,6,FALSE)</f>
        <v>Yes</v>
      </c>
      <c r="H197" s="19">
        <f>VLOOKUP(A197,ME!$A$2:$J$2336,7,FALSE)</f>
        <v>1</v>
      </c>
      <c r="I197" s="19" t="str">
        <f>VLOOKUP(A197,ME!$A$2:$J$2336,8,FALSE)</f>
        <v>Yes</v>
      </c>
      <c r="J197" s="19" t="str">
        <f>VLOOKUP(A197,ME!$A$2:$J$2336,9,FALSE)</f>
        <v>Obesity</v>
      </c>
      <c r="K197" s="19" t="str">
        <f>VLOOKUP(A197,ME!$A$2:$J$2336,10,FALSE)</f>
        <v>Normal</v>
      </c>
      <c r="L197" s="22">
        <f>VLOOKUP(A197,HD!$A$2:$S$2344,16,FALSE)</f>
        <v>34331</v>
      </c>
      <c r="M197" s="21">
        <f>VLOOKUP(A197,HD!$A$2:$S$2344,17,FALSE)</f>
        <v>36197.699999999997</v>
      </c>
      <c r="N197" s="19" t="str">
        <f>VLOOKUP(A197,HD!$A$2:$S$2344,12,FALSE)</f>
        <v>tier - 1</v>
      </c>
      <c r="O197" s="19" t="str">
        <f>VLOOKUP(A197,HD!$A$2:$S$2344,13,FALSE)</f>
        <v>tier - 3</v>
      </c>
      <c r="P197" s="19" t="str">
        <f>VLOOKUP(A197,HD!$A$2:$S$2344,14,FALSE)</f>
        <v>R1011</v>
      </c>
      <c r="Q197" s="19" t="str">
        <f>VLOOKUP(A197,HD!$A$2:$S$2344,19,FALSE)</f>
        <v>29</v>
      </c>
      <c r="R197" s="21">
        <v>36197.699999999997</v>
      </c>
    </row>
    <row r="198" spans="1:18" ht="15.6" hidden="1" x14ac:dyDescent="0.3">
      <c r="A198" s="20" t="s">
        <v>2170</v>
      </c>
      <c r="B198" s="19" t="str">
        <f>VLOOKUP(A198,'Customer Names'!$A$2:$E$2366,3,FALSE)</f>
        <v>Denucci</v>
      </c>
      <c r="C198" s="21">
        <f>VLOOKUP(A198,ME!$A$2:$J$2366,2,FALSE)</f>
        <v>31.73</v>
      </c>
      <c r="D198" s="21">
        <f>VLOOKUP(A198,ME!$A$2:$J$2336,3,FALSE)</f>
        <v>4.3</v>
      </c>
      <c r="E198" s="19" t="str">
        <f>VLOOKUP(A198,ME!$A$2:$J$2336,4,FALSE)</f>
        <v>No</v>
      </c>
      <c r="F198" s="19" t="str">
        <f>VLOOKUP(A198,ME!$A$2:$J$2336,5,FALSE)</f>
        <v>No</v>
      </c>
      <c r="G198" s="19" t="str">
        <f>VLOOKUP(A198,ME!$A$2:$J$2336,6,FALSE)</f>
        <v>No</v>
      </c>
      <c r="H198" s="19">
        <f>VLOOKUP(A198,ME!$A$2:$J$2336,7,FALSE)</f>
        <v>0</v>
      </c>
      <c r="I198" s="19" t="str">
        <f>VLOOKUP(A198,ME!$A$2:$J$2336,8,FALSE)</f>
        <v>Yes</v>
      </c>
      <c r="J198" s="19" t="str">
        <f>VLOOKUP(A198,ME!$A$2:$J$2336,9,FALSE)</f>
        <v>Obesity</v>
      </c>
      <c r="K198" s="19" t="str">
        <f>VLOOKUP(A198,ME!$A$2:$J$2336,10,FALSE)</f>
        <v>Normal</v>
      </c>
      <c r="L198" s="22">
        <f>VLOOKUP(A198,HD!$A$2:$S$2344,16,FALSE)</f>
        <v>36434</v>
      </c>
      <c r="M198" s="21">
        <f>VLOOKUP(A198,HD!$A$2:$S$2344,17,FALSE)</f>
        <v>36189.1</v>
      </c>
      <c r="N198" s="19" t="str">
        <f>VLOOKUP(A198,HD!$A$2:$S$2344,12,FALSE)</f>
        <v>tier - 1</v>
      </c>
      <c r="O198" s="19" t="str">
        <f>VLOOKUP(A198,HD!$A$2:$S$2344,13,FALSE)</f>
        <v>tier - 3</v>
      </c>
      <c r="P198" s="19" t="str">
        <f>VLOOKUP(A198,HD!$A$2:$S$2344,14,FALSE)</f>
        <v>R1016</v>
      </c>
      <c r="Q198" s="19" t="str">
        <f>VLOOKUP(A198,HD!$A$2:$S$2344,19,FALSE)</f>
        <v>23</v>
      </c>
      <c r="R198" s="21">
        <v>36189.1</v>
      </c>
    </row>
    <row r="199" spans="1:18" ht="15.6" hidden="1" x14ac:dyDescent="0.3">
      <c r="A199" s="20" t="s">
        <v>2169</v>
      </c>
      <c r="B199" s="19" t="str">
        <f>VLOOKUP(A199,'Customer Names'!$A$2:$E$2366,3,FALSE)</f>
        <v>Saldana</v>
      </c>
      <c r="C199" s="21">
        <f>VLOOKUP(A199,ME!$A$2:$J$2366,2,FALSE)</f>
        <v>36.64</v>
      </c>
      <c r="D199" s="21">
        <f>VLOOKUP(A199,ME!$A$2:$J$2336,3,FALSE)</f>
        <v>11.34</v>
      </c>
      <c r="E199" s="19" t="str">
        <f>VLOOKUP(A199,ME!$A$2:$J$2336,4,FALSE)</f>
        <v>No</v>
      </c>
      <c r="F199" s="19" t="str">
        <f>VLOOKUP(A199,ME!$A$2:$J$2336,5,FALSE)</f>
        <v>No</v>
      </c>
      <c r="G199" s="19" t="str">
        <f>VLOOKUP(A199,ME!$A$2:$J$2336,6,FALSE)</f>
        <v>No</v>
      </c>
      <c r="H199" s="19">
        <f>VLOOKUP(A199,ME!$A$2:$J$2336,7,FALSE)</f>
        <v>0</v>
      </c>
      <c r="I199" s="19" t="str">
        <f>VLOOKUP(A199,ME!$A$2:$J$2336,8,FALSE)</f>
        <v>Yes</v>
      </c>
      <c r="J199" s="19" t="str">
        <f>VLOOKUP(A199,ME!$A$2:$J$2336,9,FALSE)</f>
        <v>Obesity</v>
      </c>
      <c r="K199" s="19" t="str">
        <f>VLOOKUP(A199,ME!$A$2:$J$2336,10,FALSE)</f>
        <v>Diabetes</v>
      </c>
      <c r="L199" s="22">
        <f>VLOOKUP(A199,HD!$A$2:$S$2344,16,FALSE)</f>
        <v>27369</v>
      </c>
      <c r="M199" s="21">
        <f>VLOOKUP(A199,HD!$A$2:$S$2344,17,FALSE)</f>
        <v>36182.870000000003</v>
      </c>
      <c r="N199" s="19" t="str">
        <f>VLOOKUP(A199,HD!$A$2:$S$2344,12,FALSE)</f>
        <v>tier - 2</v>
      </c>
      <c r="O199" s="19" t="str">
        <f>VLOOKUP(A199,HD!$A$2:$S$2344,13,FALSE)</f>
        <v>tier - 3</v>
      </c>
      <c r="P199" s="19" t="str">
        <f>VLOOKUP(A199,HD!$A$2:$S$2344,14,FALSE)</f>
        <v>R1012</v>
      </c>
      <c r="Q199" s="19" t="str">
        <f>VLOOKUP(A199,HD!$A$2:$S$2344,19,FALSE)</f>
        <v>48</v>
      </c>
      <c r="R199" s="21">
        <v>36182.870000000003</v>
      </c>
    </row>
    <row r="200" spans="1:18" ht="15.6" hidden="1" x14ac:dyDescent="0.3">
      <c r="A200" s="20" t="s">
        <v>2168</v>
      </c>
      <c r="B200" s="19" t="str">
        <f>VLOOKUP(A200,'Customer Names'!$A$2:$E$2366,3,FALSE)</f>
        <v>Weinberg</v>
      </c>
      <c r="C200" s="21">
        <f>VLOOKUP(A200,ME!$A$2:$J$2366,2,FALSE)</f>
        <v>36.85</v>
      </c>
      <c r="D200" s="21">
        <f>VLOOKUP(A200,ME!$A$2:$J$2336,3,FALSE)</f>
        <v>5.88</v>
      </c>
      <c r="E200" s="19" t="str">
        <f>VLOOKUP(A200,ME!$A$2:$J$2336,4,FALSE)</f>
        <v>No</v>
      </c>
      <c r="F200" s="19" t="str">
        <f>VLOOKUP(A200,ME!$A$2:$J$2336,5,FALSE)</f>
        <v>Yes</v>
      </c>
      <c r="G200" s="19" t="str">
        <f>VLOOKUP(A200,ME!$A$2:$J$2336,6,FALSE)</f>
        <v>No</v>
      </c>
      <c r="H200" s="19">
        <f>VLOOKUP(A200,ME!$A$2:$J$2336,7,FALSE)</f>
        <v>1</v>
      </c>
      <c r="I200" s="19" t="str">
        <f>VLOOKUP(A200,ME!$A$2:$J$2336,8,FALSE)</f>
        <v>Yes</v>
      </c>
      <c r="J200" s="19" t="str">
        <f>VLOOKUP(A200,ME!$A$2:$J$2336,9,FALSE)</f>
        <v>Obesity</v>
      </c>
      <c r="K200" s="19" t="str">
        <f>VLOOKUP(A200,ME!$A$2:$J$2336,10,FALSE)</f>
        <v>Prediabetes</v>
      </c>
      <c r="L200" s="22">
        <f>VLOOKUP(A200,HD!$A$2:$S$2344,16,FALSE)</f>
        <v>38229</v>
      </c>
      <c r="M200" s="21">
        <f>VLOOKUP(A200,HD!$A$2:$S$2344,17,FALSE)</f>
        <v>36149.480000000003</v>
      </c>
      <c r="N200" s="19" t="str">
        <f>VLOOKUP(A200,HD!$A$2:$S$2344,12,FALSE)</f>
        <v>tier - 2</v>
      </c>
      <c r="O200" s="19" t="str">
        <f>VLOOKUP(A200,HD!$A$2:$S$2344,13,FALSE)</f>
        <v>tier - 2</v>
      </c>
      <c r="P200" s="19" t="str">
        <f>VLOOKUP(A200,HD!$A$2:$S$2344,14,FALSE)</f>
        <v>R1013</v>
      </c>
      <c r="Q200" s="19" t="str">
        <f>VLOOKUP(A200,HD!$A$2:$S$2344,19,FALSE)</f>
        <v>18</v>
      </c>
      <c r="R200" s="21">
        <v>36149.480000000003</v>
      </c>
    </row>
    <row r="201" spans="1:18" ht="15.6" hidden="1" x14ac:dyDescent="0.3">
      <c r="A201" s="20" t="s">
        <v>2167</v>
      </c>
      <c r="B201" s="19" t="str">
        <f>VLOOKUP(A201,'Customer Names'!$A$2:$E$2366,3,FALSE)</f>
        <v>Walsh</v>
      </c>
      <c r="C201" s="21">
        <f>VLOOKUP(A201,ME!$A$2:$J$2366,2,FALSE)</f>
        <v>33.33</v>
      </c>
      <c r="D201" s="21">
        <f>VLOOKUP(A201,ME!$A$2:$J$2336,3,FALSE)</f>
        <v>5.01</v>
      </c>
      <c r="E201" s="19" t="str">
        <f>VLOOKUP(A201,ME!$A$2:$J$2336,4,FALSE)</f>
        <v>Yes</v>
      </c>
      <c r="F201" s="19" t="str">
        <f>VLOOKUP(A201,ME!$A$2:$J$2336,5,FALSE)</f>
        <v>No</v>
      </c>
      <c r="G201" s="19" t="str">
        <f>VLOOKUP(A201,ME!$A$2:$J$2336,6,FALSE)</f>
        <v>Yes</v>
      </c>
      <c r="H201" s="19">
        <f>VLOOKUP(A201,ME!$A$2:$J$2336,7,FALSE)</f>
        <v>1</v>
      </c>
      <c r="I201" s="19" t="str">
        <f>VLOOKUP(A201,ME!$A$2:$J$2336,8,FALSE)</f>
        <v>Yes</v>
      </c>
      <c r="J201" s="19" t="str">
        <f>VLOOKUP(A201,ME!$A$2:$J$2336,9,FALSE)</f>
        <v>Obesity</v>
      </c>
      <c r="K201" s="19" t="str">
        <f>VLOOKUP(A201,ME!$A$2:$J$2336,10,FALSE)</f>
        <v>Normal</v>
      </c>
      <c r="L201" s="22">
        <f>VLOOKUP(A201,HD!$A$2:$S$2344,16,FALSE)</f>
        <v>35593</v>
      </c>
      <c r="M201" s="21">
        <f>VLOOKUP(A201,HD!$A$2:$S$2344,17,FALSE)</f>
        <v>36124.57</v>
      </c>
      <c r="N201" s="19" t="str">
        <f>VLOOKUP(A201,HD!$A$2:$S$2344,12,FALSE)</f>
        <v>tier - 1</v>
      </c>
      <c r="O201" s="19" t="str">
        <f>VLOOKUP(A201,HD!$A$2:$S$2344,13,FALSE)</f>
        <v>tier - 3</v>
      </c>
      <c r="P201" s="19" t="str">
        <f>VLOOKUP(A201,HD!$A$2:$S$2344,14,FALSE)</f>
        <v>R1013</v>
      </c>
      <c r="Q201" s="19" t="str">
        <f>VLOOKUP(A201,HD!$A$2:$S$2344,19,FALSE)</f>
        <v>25</v>
      </c>
      <c r="R201" s="21">
        <v>36124.57</v>
      </c>
    </row>
    <row r="202" spans="1:18" ht="15.6" hidden="1" x14ac:dyDescent="0.3">
      <c r="A202" s="20" t="s">
        <v>2166</v>
      </c>
      <c r="B202" s="19" t="str">
        <f>VLOOKUP(A202,'Customer Names'!$A$2:$E$2366,3,FALSE)</f>
        <v>Pasten</v>
      </c>
      <c r="C202" s="21">
        <f>VLOOKUP(A202,ME!$A$2:$J$2366,2,FALSE)</f>
        <v>39.14</v>
      </c>
      <c r="D202" s="21">
        <f>VLOOKUP(A202,ME!$A$2:$J$2336,3,FALSE)</f>
        <v>4.4000000000000004</v>
      </c>
      <c r="E202" s="19" t="str">
        <f>VLOOKUP(A202,ME!$A$2:$J$2336,4,FALSE)</f>
        <v>No</v>
      </c>
      <c r="F202" s="19" t="str">
        <f>VLOOKUP(A202,ME!$A$2:$J$2336,5,FALSE)</f>
        <v>No</v>
      </c>
      <c r="G202" s="19" t="str">
        <f>VLOOKUP(A202,ME!$A$2:$J$2336,6,FALSE)</f>
        <v>Yes</v>
      </c>
      <c r="H202" s="19">
        <f>VLOOKUP(A202,ME!$A$2:$J$2336,7,FALSE)</f>
        <v>1</v>
      </c>
      <c r="I202" s="19" t="str">
        <f>VLOOKUP(A202,ME!$A$2:$J$2336,8,FALSE)</f>
        <v>Yes</v>
      </c>
      <c r="J202" s="19" t="str">
        <f>VLOOKUP(A202,ME!$A$2:$J$2336,9,FALSE)</f>
        <v>Obesity</v>
      </c>
      <c r="K202" s="19" t="str">
        <f>VLOOKUP(A202,ME!$A$2:$J$2336,10,FALSE)</f>
        <v>Normal</v>
      </c>
      <c r="L202" s="22">
        <f>VLOOKUP(A202,HD!$A$2:$S$2344,16,FALSE)</f>
        <v>29163</v>
      </c>
      <c r="M202" s="21">
        <f>VLOOKUP(A202,HD!$A$2:$S$2344,17,FALSE)</f>
        <v>36090.49</v>
      </c>
      <c r="N202" s="19" t="str">
        <f>VLOOKUP(A202,HD!$A$2:$S$2344,12,FALSE)</f>
        <v>tier - 2</v>
      </c>
      <c r="O202" s="19" t="str">
        <f>VLOOKUP(A202,HD!$A$2:$S$2344,13,FALSE)</f>
        <v>tier - 2</v>
      </c>
      <c r="P202" s="19" t="str">
        <f>VLOOKUP(A202,HD!$A$2:$S$2344,14,FALSE)</f>
        <v>R1011</v>
      </c>
      <c r="Q202" s="19" t="str">
        <f>VLOOKUP(A202,HD!$A$2:$S$2344,19,FALSE)</f>
        <v>43</v>
      </c>
      <c r="R202" s="21">
        <v>36090.49</v>
      </c>
    </row>
    <row r="203" spans="1:18" ht="15.6" hidden="1" x14ac:dyDescent="0.3">
      <c r="A203" s="20" t="s">
        <v>2165</v>
      </c>
      <c r="B203" s="19" t="str">
        <f>VLOOKUP(A203,'Customer Names'!$A$2:$E$2366,3,FALSE)</f>
        <v>LaBelle</v>
      </c>
      <c r="C203" s="21">
        <f>VLOOKUP(A203,ME!$A$2:$J$2366,2,FALSE)</f>
        <v>32.9</v>
      </c>
      <c r="D203" s="21">
        <f>VLOOKUP(A203,ME!$A$2:$J$2336,3,FALSE)</f>
        <v>6.26</v>
      </c>
      <c r="E203" s="19" t="str">
        <f>VLOOKUP(A203,ME!$A$2:$J$2336,4,FALSE)</f>
        <v>Yes</v>
      </c>
      <c r="F203" s="19" t="str">
        <f>VLOOKUP(A203,ME!$A$2:$J$2336,5,FALSE)</f>
        <v>No</v>
      </c>
      <c r="G203" s="19" t="str">
        <f>VLOOKUP(A203,ME!$A$2:$J$2336,6,FALSE)</f>
        <v>No</v>
      </c>
      <c r="H203" s="19">
        <f>VLOOKUP(A203,ME!$A$2:$J$2336,7,FALSE)</f>
        <v>0</v>
      </c>
      <c r="I203" s="19" t="str">
        <f>VLOOKUP(A203,ME!$A$2:$J$2336,8,FALSE)</f>
        <v>Yes</v>
      </c>
      <c r="J203" s="19" t="str">
        <f>VLOOKUP(A203,ME!$A$2:$J$2336,9,FALSE)</f>
        <v>Obesity</v>
      </c>
      <c r="K203" s="19" t="str">
        <f>VLOOKUP(A203,ME!$A$2:$J$2336,10,FALSE)</f>
        <v>Prediabetes</v>
      </c>
      <c r="L203" s="22">
        <f>VLOOKUP(A203,HD!$A$2:$S$2344,16,FALSE)</f>
        <v>35297</v>
      </c>
      <c r="M203" s="21">
        <f>VLOOKUP(A203,HD!$A$2:$S$2344,17,FALSE)</f>
        <v>36085.22</v>
      </c>
      <c r="N203" s="19" t="str">
        <f>VLOOKUP(A203,HD!$A$2:$S$2344,12,FALSE)</f>
        <v>tier - 1</v>
      </c>
      <c r="O203" s="19" t="str">
        <f>VLOOKUP(A203,HD!$A$2:$S$2344,13,FALSE)</f>
        <v>tier - 1</v>
      </c>
      <c r="P203" s="19" t="str">
        <f>VLOOKUP(A203,HD!$A$2:$S$2344,14,FALSE)</f>
        <v>R1011</v>
      </c>
      <c r="Q203" s="19" t="str">
        <f>VLOOKUP(A203,HD!$A$2:$S$2344,19,FALSE)</f>
        <v>26</v>
      </c>
      <c r="R203" s="21">
        <v>36085.22</v>
      </c>
    </row>
    <row r="204" spans="1:18" ht="15.6" hidden="1" x14ac:dyDescent="0.3">
      <c r="A204" s="20" t="s">
        <v>2164</v>
      </c>
      <c r="B204" s="19" t="str">
        <f>VLOOKUP(A204,'Customer Names'!$A$2:$E$2366,3,FALSE)</f>
        <v>Guzman</v>
      </c>
      <c r="C204" s="21">
        <f>VLOOKUP(A204,ME!$A$2:$J$2366,2,FALSE)</f>
        <v>29.78</v>
      </c>
      <c r="D204" s="21">
        <f>VLOOKUP(A204,ME!$A$2:$J$2336,3,FALSE)</f>
        <v>10.27</v>
      </c>
      <c r="E204" s="19" t="str">
        <f>VLOOKUP(A204,ME!$A$2:$J$2336,4,FALSE)</f>
        <v>Yes</v>
      </c>
      <c r="F204" s="19" t="str">
        <f>VLOOKUP(A204,ME!$A$2:$J$2336,5,FALSE)</f>
        <v>No</v>
      </c>
      <c r="G204" s="19" t="str">
        <f>VLOOKUP(A204,ME!$A$2:$J$2336,6,FALSE)</f>
        <v>Yes</v>
      </c>
      <c r="H204" s="19">
        <f>VLOOKUP(A204,ME!$A$2:$J$2336,7,FALSE)</f>
        <v>1</v>
      </c>
      <c r="I204" s="19" t="str">
        <f>VLOOKUP(A204,ME!$A$2:$J$2336,8,FALSE)</f>
        <v>Yes</v>
      </c>
      <c r="J204" s="19" t="str">
        <f>VLOOKUP(A204,ME!$A$2:$J$2336,9,FALSE)</f>
        <v>Over Weight</v>
      </c>
      <c r="K204" s="19" t="str">
        <f>VLOOKUP(A204,ME!$A$2:$J$2336,10,FALSE)</f>
        <v>Diabetes</v>
      </c>
      <c r="L204" s="22">
        <f>VLOOKUP(A204,HD!$A$2:$S$2344,16,FALSE)</f>
        <v>23214</v>
      </c>
      <c r="M204" s="21">
        <f>VLOOKUP(A204,HD!$A$2:$S$2344,17,FALSE)</f>
        <v>36074.339999999997</v>
      </c>
      <c r="N204" s="19" t="str">
        <f>VLOOKUP(A204,HD!$A$2:$S$2344,12,FALSE)</f>
        <v>tier - 2</v>
      </c>
      <c r="O204" s="19" t="str">
        <f>VLOOKUP(A204,HD!$A$2:$S$2344,13,FALSE)</f>
        <v>tier - 1</v>
      </c>
      <c r="P204" s="19" t="str">
        <f>VLOOKUP(A204,HD!$A$2:$S$2344,14,FALSE)</f>
        <v>R1011</v>
      </c>
      <c r="Q204" s="19" t="str">
        <f>VLOOKUP(A204,HD!$A$2:$S$2344,19,FALSE)</f>
        <v>59</v>
      </c>
      <c r="R204" s="21">
        <v>36074.339999999997</v>
      </c>
    </row>
    <row r="205" spans="1:18" ht="15.6" hidden="1" x14ac:dyDescent="0.3">
      <c r="A205" s="20" t="s">
        <v>2163</v>
      </c>
      <c r="B205" s="19" t="str">
        <f>VLOOKUP(A205,'Customer Names'!$A$2:$E$2366,3,FALSE)</f>
        <v>Turnbull</v>
      </c>
      <c r="C205" s="21">
        <f>VLOOKUP(A205,ME!$A$2:$J$2366,2,FALSE)</f>
        <v>32.78</v>
      </c>
      <c r="D205" s="21">
        <f>VLOOKUP(A205,ME!$A$2:$J$2336,3,FALSE)</f>
        <v>5.27</v>
      </c>
      <c r="E205" s="19" t="str">
        <f>VLOOKUP(A205,ME!$A$2:$J$2336,4,FALSE)</f>
        <v>No</v>
      </c>
      <c r="F205" s="19" t="str">
        <f>VLOOKUP(A205,ME!$A$2:$J$2336,5,FALSE)</f>
        <v>No</v>
      </c>
      <c r="G205" s="19" t="str">
        <f>VLOOKUP(A205,ME!$A$2:$J$2336,6,FALSE)</f>
        <v>No</v>
      </c>
      <c r="H205" s="19">
        <f>VLOOKUP(A205,ME!$A$2:$J$2336,7,FALSE)</f>
        <v>0</v>
      </c>
      <c r="I205" s="19" t="str">
        <f>VLOOKUP(A205,ME!$A$2:$J$2336,8,FALSE)</f>
        <v>Yes</v>
      </c>
      <c r="J205" s="19" t="str">
        <f>VLOOKUP(A205,ME!$A$2:$J$2336,9,FALSE)</f>
        <v>Obesity</v>
      </c>
      <c r="K205" s="19" t="str">
        <f>VLOOKUP(A205,ME!$A$2:$J$2336,10,FALSE)</f>
        <v>Normal</v>
      </c>
      <c r="L205" s="22">
        <f>VLOOKUP(A205,HD!$A$2:$S$2344,16,FALSE)</f>
        <v>36407</v>
      </c>
      <c r="M205" s="21">
        <f>VLOOKUP(A205,HD!$A$2:$S$2344,17,FALSE)</f>
        <v>36021.01</v>
      </c>
      <c r="N205" s="19" t="str">
        <f>VLOOKUP(A205,HD!$A$2:$S$2344,12,FALSE)</f>
        <v>tier - 2</v>
      </c>
      <c r="O205" s="19" t="str">
        <f>VLOOKUP(A205,HD!$A$2:$S$2344,13,FALSE)</f>
        <v>tier - 3</v>
      </c>
      <c r="P205" s="19" t="str">
        <f>VLOOKUP(A205,HD!$A$2:$S$2344,14,FALSE)</f>
        <v>R1013</v>
      </c>
      <c r="Q205" s="19" t="str">
        <f>VLOOKUP(A205,HD!$A$2:$S$2344,19,FALSE)</f>
        <v>23</v>
      </c>
      <c r="R205" s="21">
        <v>36021.01</v>
      </c>
    </row>
    <row r="206" spans="1:18" ht="15.6" hidden="1" x14ac:dyDescent="0.3">
      <c r="A206" s="20" t="s">
        <v>2162</v>
      </c>
      <c r="B206" s="19" t="str">
        <f>VLOOKUP(A206,'Customer Names'!$A$2:$E$2366,3,FALSE)</f>
        <v>Aguero</v>
      </c>
      <c r="C206" s="21">
        <f>VLOOKUP(A206,ME!$A$2:$J$2366,2,FALSE)</f>
        <v>41.65</v>
      </c>
      <c r="D206" s="21">
        <f>VLOOKUP(A206,ME!$A$2:$J$2336,3,FALSE)</f>
        <v>10.73</v>
      </c>
      <c r="E206" s="19" t="str">
        <f>VLOOKUP(A206,ME!$A$2:$J$2336,4,FALSE)</f>
        <v>Yes</v>
      </c>
      <c r="F206" s="19" t="str">
        <f>VLOOKUP(A206,ME!$A$2:$J$2336,5,FALSE)</f>
        <v>No</v>
      </c>
      <c r="G206" s="19" t="str">
        <f>VLOOKUP(A206,ME!$A$2:$J$2336,6,FALSE)</f>
        <v>No</v>
      </c>
      <c r="H206" s="19">
        <f>VLOOKUP(A206,ME!$A$2:$J$2336,7,FALSE)</f>
        <v>0</v>
      </c>
      <c r="I206" s="19" t="str">
        <f>VLOOKUP(A206,ME!$A$2:$J$2336,8,FALSE)</f>
        <v>Yes</v>
      </c>
      <c r="J206" s="19" t="str">
        <f>VLOOKUP(A206,ME!$A$2:$J$2336,9,FALSE)</f>
        <v>Obesity</v>
      </c>
      <c r="K206" s="19" t="str">
        <f>VLOOKUP(A206,ME!$A$2:$J$2336,10,FALSE)</f>
        <v>Diabetes</v>
      </c>
      <c r="L206" s="22">
        <f>VLOOKUP(A206,HD!$A$2:$S$2344,16,FALSE)</f>
        <v>29912</v>
      </c>
      <c r="M206" s="21">
        <f>VLOOKUP(A206,HD!$A$2:$S$2344,17,FALSE)</f>
        <v>35952.65</v>
      </c>
      <c r="N206" s="19" t="str">
        <f>VLOOKUP(A206,HD!$A$2:$S$2344,12,FALSE)</f>
        <v>tier - 1</v>
      </c>
      <c r="O206" s="19" t="str">
        <f>VLOOKUP(A206,HD!$A$2:$S$2344,13,FALSE)</f>
        <v>tier - 3</v>
      </c>
      <c r="P206" s="19" t="str">
        <f>VLOOKUP(A206,HD!$A$2:$S$2344,14,FALSE)</f>
        <v>R1011</v>
      </c>
      <c r="Q206" s="19" t="str">
        <f>VLOOKUP(A206,HD!$A$2:$S$2344,19,FALSE)</f>
        <v>41</v>
      </c>
      <c r="R206" s="21">
        <v>35952.65</v>
      </c>
    </row>
    <row r="207" spans="1:18" ht="15.6" hidden="1" x14ac:dyDescent="0.3">
      <c r="A207" s="20" t="s">
        <v>2161</v>
      </c>
      <c r="B207" s="19" t="str">
        <f>VLOOKUP(A207,'Customer Names'!$A$2:$E$2366,3,FALSE)</f>
        <v>Woodward</v>
      </c>
      <c r="C207" s="21">
        <f>VLOOKUP(A207,ME!$A$2:$J$2366,2,FALSE)</f>
        <v>50.79</v>
      </c>
      <c r="D207" s="21">
        <f>VLOOKUP(A207,ME!$A$2:$J$2336,3,FALSE)</f>
        <v>4.45</v>
      </c>
      <c r="E207" s="19" t="str">
        <f>VLOOKUP(A207,ME!$A$2:$J$2336,4,FALSE)</f>
        <v>No</v>
      </c>
      <c r="F207" s="19" t="str">
        <f>VLOOKUP(A207,ME!$A$2:$J$2336,5,FALSE)</f>
        <v>No</v>
      </c>
      <c r="G207" s="19" t="str">
        <f>VLOOKUP(A207,ME!$A$2:$J$2336,6,FALSE)</f>
        <v>No</v>
      </c>
      <c r="H207" s="19">
        <f>VLOOKUP(A207,ME!$A$2:$J$2336,7,FALSE)</f>
        <v>1</v>
      </c>
      <c r="I207" s="19" t="str">
        <f>VLOOKUP(A207,ME!$A$2:$J$2336,8,FALSE)</f>
        <v>Yes</v>
      </c>
      <c r="J207" s="19" t="str">
        <f>VLOOKUP(A207,ME!$A$2:$J$2336,9,FALSE)</f>
        <v>Obesity</v>
      </c>
      <c r="K207" s="19" t="str">
        <f>VLOOKUP(A207,ME!$A$2:$J$2336,10,FALSE)</f>
        <v>Normal</v>
      </c>
      <c r="L207" s="22">
        <f>VLOOKUP(A207,HD!$A$2:$S$2344,16,FALSE)</f>
        <v>33773</v>
      </c>
      <c r="M207" s="21">
        <f>VLOOKUP(A207,HD!$A$2:$S$2344,17,FALSE)</f>
        <v>35883.269999999997</v>
      </c>
      <c r="N207" s="19" t="str">
        <f>VLOOKUP(A207,HD!$A$2:$S$2344,12,FALSE)</f>
        <v>tier - 2</v>
      </c>
      <c r="O207" s="19" t="str">
        <f>VLOOKUP(A207,HD!$A$2:$S$2344,13,FALSE)</f>
        <v>tier - 1</v>
      </c>
      <c r="P207" s="19" t="str">
        <f>VLOOKUP(A207,HD!$A$2:$S$2344,14,FALSE)</f>
        <v>R1011</v>
      </c>
      <c r="Q207" s="19" t="str">
        <f>VLOOKUP(A207,HD!$A$2:$S$2344,19,FALSE)</f>
        <v>30</v>
      </c>
      <c r="R207" s="21">
        <v>35883.269999999997</v>
      </c>
    </row>
    <row r="208" spans="1:18" ht="15.6" hidden="1" x14ac:dyDescent="0.3">
      <c r="A208" s="20" t="s">
        <v>2160</v>
      </c>
      <c r="B208" s="19" t="str">
        <f>VLOOKUP(A208,'Customer Names'!$A$2:$E$2366,3,FALSE)</f>
        <v>McElroy</v>
      </c>
      <c r="C208" s="21">
        <f>VLOOKUP(A208,ME!$A$2:$J$2366,2,FALSE)</f>
        <v>35.43</v>
      </c>
      <c r="D208" s="21">
        <f>VLOOKUP(A208,ME!$A$2:$J$2336,3,FALSE)</f>
        <v>5.25</v>
      </c>
      <c r="E208" s="19" t="str">
        <f>VLOOKUP(A208,ME!$A$2:$J$2336,4,FALSE)</f>
        <v>Yes</v>
      </c>
      <c r="F208" s="19" t="str">
        <f>VLOOKUP(A208,ME!$A$2:$J$2336,5,FALSE)</f>
        <v>No</v>
      </c>
      <c r="G208" s="19" t="str">
        <f>VLOOKUP(A208,ME!$A$2:$J$2336,6,FALSE)</f>
        <v>No</v>
      </c>
      <c r="H208" s="19">
        <f>VLOOKUP(A208,ME!$A$2:$J$2336,7,FALSE)</f>
        <v>0</v>
      </c>
      <c r="I208" s="19" t="str">
        <f>VLOOKUP(A208,ME!$A$2:$J$2336,8,FALSE)</f>
        <v>Yes</v>
      </c>
      <c r="J208" s="19" t="str">
        <f>VLOOKUP(A208,ME!$A$2:$J$2336,9,FALSE)</f>
        <v>Obesity</v>
      </c>
      <c r="K208" s="19" t="str">
        <f>VLOOKUP(A208,ME!$A$2:$J$2336,10,FALSE)</f>
        <v>Normal</v>
      </c>
      <c r="L208" s="22">
        <f>VLOOKUP(A208,HD!$A$2:$S$2344,16,FALSE)</f>
        <v>28037</v>
      </c>
      <c r="M208" s="21">
        <f>VLOOKUP(A208,HD!$A$2:$S$2344,17,FALSE)</f>
        <v>35733.96</v>
      </c>
      <c r="N208" s="19" t="str">
        <f>VLOOKUP(A208,HD!$A$2:$S$2344,12,FALSE)</f>
        <v>tier - 2</v>
      </c>
      <c r="O208" s="19" t="str">
        <f>VLOOKUP(A208,HD!$A$2:$S$2344,13,FALSE)</f>
        <v>tier - 2</v>
      </c>
      <c r="P208" s="19" t="str">
        <f>VLOOKUP(A208,HD!$A$2:$S$2344,14,FALSE)</f>
        <v>R1011</v>
      </c>
      <c r="Q208" s="19" t="str">
        <f>VLOOKUP(A208,HD!$A$2:$S$2344,19,FALSE)</f>
        <v>46</v>
      </c>
      <c r="R208" s="21">
        <v>35733.96</v>
      </c>
    </row>
    <row r="209" spans="1:18" ht="15.6" hidden="1" x14ac:dyDescent="0.3">
      <c r="A209" s="20" t="s">
        <v>2159</v>
      </c>
      <c r="B209" s="19" t="str">
        <f>VLOOKUP(A209,'Customer Names'!$A$2:$E$2366,3,FALSE)</f>
        <v>Lopez</v>
      </c>
      <c r="C209" s="21">
        <f>VLOOKUP(A209,ME!$A$2:$J$2366,2,FALSE)</f>
        <v>35.25</v>
      </c>
      <c r="D209" s="21">
        <f>VLOOKUP(A209,ME!$A$2:$J$2336,3,FALSE)</f>
        <v>9.51</v>
      </c>
      <c r="E209" s="19" t="str">
        <f>VLOOKUP(A209,ME!$A$2:$J$2336,4,FALSE)</f>
        <v>No</v>
      </c>
      <c r="F209" s="19" t="str">
        <f>VLOOKUP(A209,ME!$A$2:$J$2336,5,FALSE)</f>
        <v>No</v>
      </c>
      <c r="G209" s="19" t="str">
        <f>VLOOKUP(A209,ME!$A$2:$J$2336,6,FALSE)</f>
        <v>No</v>
      </c>
      <c r="H209" s="19">
        <f>VLOOKUP(A209,ME!$A$2:$J$2336,7,FALSE)</f>
        <v>0</v>
      </c>
      <c r="I209" s="19" t="str">
        <f>VLOOKUP(A209,ME!$A$2:$J$2336,8,FALSE)</f>
        <v>Yes</v>
      </c>
      <c r="J209" s="19" t="str">
        <f>VLOOKUP(A209,ME!$A$2:$J$2336,9,FALSE)</f>
        <v>Obesity</v>
      </c>
      <c r="K209" s="19" t="str">
        <f>VLOOKUP(A209,ME!$A$2:$J$2336,10,FALSE)</f>
        <v>Diabetes</v>
      </c>
      <c r="L209" s="22">
        <f>VLOOKUP(A209,HD!$A$2:$S$2344,16,FALSE)</f>
        <v>27225</v>
      </c>
      <c r="M209" s="21">
        <f>VLOOKUP(A209,HD!$A$2:$S$2344,17,FALSE)</f>
        <v>35711.39</v>
      </c>
      <c r="N209" s="19" t="str">
        <f>VLOOKUP(A209,HD!$A$2:$S$2344,12,FALSE)</f>
        <v>tier - 2</v>
      </c>
      <c r="O209" s="19" t="str">
        <f>VLOOKUP(A209,HD!$A$2:$S$2344,13,FALSE)</f>
        <v>tier - 3</v>
      </c>
      <c r="P209" s="19" t="str">
        <f>VLOOKUP(A209,HD!$A$2:$S$2344,14,FALSE)</f>
        <v>R1012</v>
      </c>
      <c r="Q209" s="19" t="str">
        <f>VLOOKUP(A209,HD!$A$2:$S$2344,19,FALSE)</f>
        <v>48</v>
      </c>
      <c r="R209" s="21">
        <v>35711.39</v>
      </c>
    </row>
    <row r="210" spans="1:18" ht="15.6" hidden="1" x14ac:dyDescent="0.3">
      <c r="A210" s="20" t="s">
        <v>2158</v>
      </c>
      <c r="B210" s="19" t="str">
        <f>VLOOKUP(A210,'Customer Names'!$A$2:$E$2366,3,FALSE)</f>
        <v>Cardosi</v>
      </c>
      <c r="C210" s="21">
        <f>VLOOKUP(A210,ME!$A$2:$J$2366,2,FALSE)</f>
        <v>36.85</v>
      </c>
      <c r="D210" s="21">
        <f>VLOOKUP(A210,ME!$A$2:$J$2336,3,FALSE)</f>
        <v>11.12</v>
      </c>
      <c r="E210" s="19" t="str">
        <f>VLOOKUP(A210,ME!$A$2:$J$2336,4,FALSE)</f>
        <v>No</v>
      </c>
      <c r="F210" s="19" t="str">
        <f>VLOOKUP(A210,ME!$A$2:$J$2336,5,FALSE)</f>
        <v>No</v>
      </c>
      <c r="G210" s="19" t="str">
        <f>VLOOKUP(A210,ME!$A$2:$J$2336,6,FALSE)</f>
        <v>No</v>
      </c>
      <c r="H210" s="19">
        <f>VLOOKUP(A210,ME!$A$2:$J$2336,7,FALSE)</f>
        <v>0</v>
      </c>
      <c r="I210" s="19" t="str">
        <f>VLOOKUP(A210,ME!$A$2:$J$2336,8,FALSE)</f>
        <v>Yes</v>
      </c>
      <c r="J210" s="19" t="str">
        <f>VLOOKUP(A210,ME!$A$2:$J$2336,9,FALSE)</f>
        <v>Obesity</v>
      </c>
      <c r="K210" s="19" t="str">
        <f>VLOOKUP(A210,ME!$A$2:$J$2336,10,FALSE)</f>
        <v>Diabetes</v>
      </c>
      <c r="L210" s="22">
        <f>VLOOKUP(A210,HD!$A$2:$S$2344,16,FALSE)</f>
        <v>28843</v>
      </c>
      <c r="M210" s="21">
        <f>VLOOKUP(A210,HD!$A$2:$S$2344,17,FALSE)</f>
        <v>35701.9</v>
      </c>
      <c r="N210" s="19" t="str">
        <f>VLOOKUP(A210,HD!$A$2:$S$2344,12,FALSE)</f>
        <v>tier - 2</v>
      </c>
      <c r="O210" s="19" t="str">
        <f>VLOOKUP(A210,HD!$A$2:$S$2344,13,FALSE)</f>
        <v>tier - 1</v>
      </c>
      <c r="P210" s="19" t="str">
        <f>VLOOKUP(A210,HD!$A$2:$S$2344,14,FALSE)</f>
        <v>R1011</v>
      </c>
      <c r="Q210" s="19" t="str">
        <f>VLOOKUP(A210,HD!$A$2:$S$2344,19,FALSE)</f>
        <v>44</v>
      </c>
      <c r="R210" s="21">
        <v>35701.9</v>
      </c>
    </row>
    <row r="211" spans="1:18" ht="15.6" hidden="1" x14ac:dyDescent="0.3">
      <c r="A211" s="20" t="s">
        <v>2157</v>
      </c>
      <c r="B211" s="19" t="str">
        <f>VLOOKUP(A211,'Customer Names'!$A$2:$E$2366,3,FALSE)</f>
        <v>Looney</v>
      </c>
      <c r="C211" s="21">
        <f>VLOOKUP(A211,ME!$A$2:$J$2366,2,FALSE)</f>
        <v>31.02</v>
      </c>
      <c r="D211" s="21">
        <f>VLOOKUP(A211,ME!$A$2:$J$2336,3,FALSE)</f>
        <v>4.5599999999999996</v>
      </c>
      <c r="E211" s="19" t="str">
        <f>VLOOKUP(A211,ME!$A$2:$J$2336,4,FALSE)</f>
        <v>No</v>
      </c>
      <c r="F211" s="19" t="str">
        <f>VLOOKUP(A211,ME!$A$2:$J$2336,5,FALSE)</f>
        <v>Yes</v>
      </c>
      <c r="G211" s="19" t="str">
        <f>VLOOKUP(A211,ME!$A$2:$J$2336,6,FALSE)</f>
        <v>No</v>
      </c>
      <c r="H211" s="19">
        <f>VLOOKUP(A211,ME!$A$2:$J$2336,7,FALSE)</f>
        <v>1</v>
      </c>
      <c r="I211" s="19" t="str">
        <f>VLOOKUP(A211,ME!$A$2:$J$2336,8,FALSE)</f>
        <v>Yes</v>
      </c>
      <c r="J211" s="19" t="str">
        <f>VLOOKUP(A211,ME!$A$2:$J$2336,9,FALSE)</f>
        <v>Obesity</v>
      </c>
      <c r="K211" s="19" t="str">
        <f>VLOOKUP(A211,ME!$A$2:$J$2336,10,FALSE)</f>
        <v>Normal</v>
      </c>
      <c r="L211" s="22">
        <f>VLOOKUP(A211,HD!$A$2:$S$2344,16,FALSE)</f>
        <v>36877</v>
      </c>
      <c r="M211" s="21">
        <f>VLOOKUP(A211,HD!$A$2:$S$2344,17,FALSE)</f>
        <v>35595.589999999997</v>
      </c>
      <c r="N211" s="19" t="str">
        <f>VLOOKUP(A211,HD!$A$2:$S$2344,12,FALSE)</f>
        <v>tier - 2</v>
      </c>
      <c r="O211" s="19" t="str">
        <f>VLOOKUP(A211,HD!$A$2:$S$2344,13,FALSE)</f>
        <v>tier - 3</v>
      </c>
      <c r="P211" s="19" t="str">
        <f>VLOOKUP(A211,HD!$A$2:$S$2344,14,FALSE)</f>
        <v>R1013</v>
      </c>
      <c r="Q211" s="19" t="str">
        <f>VLOOKUP(A211,HD!$A$2:$S$2344,19,FALSE)</f>
        <v>22</v>
      </c>
      <c r="R211" s="21">
        <v>35595.589999999997</v>
      </c>
    </row>
    <row r="212" spans="1:18" ht="15.6" hidden="1" x14ac:dyDescent="0.3">
      <c r="A212" s="20" t="s">
        <v>2156</v>
      </c>
      <c r="B212" s="19" t="str">
        <f>VLOOKUP(A212,'Customer Names'!$A$2:$E$2366,3,FALSE)</f>
        <v>Zyryanov</v>
      </c>
      <c r="C212" s="21">
        <f>VLOOKUP(A212,ME!$A$2:$J$2366,2,FALSE)</f>
        <v>35.6</v>
      </c>
      <c r="D212" s="21">
        <f>VLOOKUP(A212,ME!$A$2:$J$2336,3,FALSE)</f>
        <v>4.0199999999999996</v>
      </c>
      <c r="E212" s="19" t="str">
        <f>VLOOKUP(A212,ME!$A$2:$J$2336,4,FALSE)</f>
        <v>Yes</v>
      </c>
      <c r="F212" s="19" t="str">
        <f>VLOOKUP(A212,ME!$A$2:$J$2336,5,FALSE)</f>
        <v>Yes</v>
      </c>
      <c r="G212" s="19" t="str">
        <f>VLOOKUP(A212,ME!$A$2:$J$2336,6,FALSE)</f>
        <v>No</v>
      </c>
      <c r="H212" s="19">
        <f>VLOOKUP(A212,ME!$A$2:$J$2336,7,FALSE)</f>
        <v>2</v>
      </c>
      <c r="I212" s="19" t="str">
        <f>VLOOKUP(A212,ME!$A$2:$J$2336,8,FALSE)</f>
        <v>Yes</v>
      </c>
      <c r="J212" s="19" t="str">
        <f>VLOOKUP(A212,ME!$A$2:$J$2336,9,FALSE)</f>
        <v>Obesity</v>
      </c>
      <c r="K212" s="19" t="str">
        <f>VLOOKUP(A212,ME!$A$2:$J$2336,10,FALSE)</f>
        <v>Normal</v>
      </c>
      <c r="L212" s="22">
        <f>VLOOKUP(A212,HD!$A$2:$S$2344,16,FALSE)</f>
        <v>36849</v>
      </c>
      <c r="M212" s="21">
        <f>VLOOKUP(A212,HD!$A$2:$S$2344,17,FALSE)</f>
        <v>35585.58</v>
      </c>
      <c r="N212" s="19" t="str">
        <f>VLOOKUP(A212,HD!$A$2:$S$2344,12,FALSE)</f>
        <v>tier - 2</v>
      </c>
      <c r="O212" s="19" t="str">
        <f>VLOOKUP(A212,HD!$A$2:$S$2344,13,FALSE)</f>
        <v>tier - 3</v>
      </c>
      <c r="P212" s="19" t="str">
        <f>VLOOKUP(A212,HD!$A$2:$S$2344,14,FALSE)</f>
        <v>R1011</v>
      </c>
      <c r="Q212" s="19" t="str">
        <f>VLOOKUP(A212,HD!$A$2:$S$2344,19,FALSE)</f>
        <v>22</v>
      </c>
      <c r="R212" s="21">
        <v>35585.58</v>
      </c>
    </row>
    <row r="213" spans="1:18" ht="15.6" hidden="1" x14ac:dyDescent="0.3">
      <c r="A213" s="20" t="s">
        <v>2155</v>
      </c>
      <c r="B213" s="19" t="str">
        <f>VLOOKUP(A213,'Customer Names'!$A$2:$E$2366,3,FALSE)</f>
        <v>Gavin</v>
      </c>
      <c r="C213" s="21">
        <f>VLOOKUP(A213,ME!$A$2:$J$2366,2,FALSE)</f>
        <v>34.39</v>
      </c>
      <c r="D213" s="21">
        <f>VLOOKUP(A213,ME!$A$2:$J$2336,3,FALSE)</f>
        <v>8.7200000000000006</v>
      </c>
      <c r="E213" s="19" t="str">
        <f>VLOOKUP(A213,ME!$A$2:$J$2336,4,FALSE)</f>
        <v>No</v>
      </c>
      <c r="F213" s="19" t="str">
        <f>VLOOKUP(A213,ME!$A$2:$J$2336,5,FALSE)</f>
        <v>No</v>
      </c>
      <c r="G213" s="19" t="str">
        <f>VLOOKUP(A213,ME!$A$2:$J$2336,6,FALSE)</f>
        <v>No</v>
      </c>
      <c r="H213" s="19">
        <f>VLOOKUP(A213,ME!$A$2:$J$2336,7,FALSE)</f>
        <v>0</v>
      </c>
      <c r="I213" s="19" t="str">
        <f>VLOOKUP(A213,ME!$A$2:$J$2336,8,FALSE)</f>
        <v>Yes</v>
      </c>
      <c r="J213" s="19" t="str">
        <f>VLOOKUP(A213,ME!$A$2:$J$2336,9,FALSE)</f>
        <v>Obesity</v>
      </c>
      <c r="K213" s="19" t="str">
        <f>VLOOKUP(A213,ME!$A$2:$J$2336,10,FALSE)</f>
        <v>Diabetes</v>
      </c>
      <c r="L213" s="22">
        <f>VLOOKUP(A213,HD!$A$2:$S$2344,16,FALSE)</f>
        <v>26155</v>
      </c>
      <c r="M213" s="21">
        <f>VLOOKUP(A213,HD!$A$2:$S$2344,17,FALSE)</f>
        <v>35583.17</v>
      </c>
      <c r="N213" s="19" t="str">
        <f>VLOOKUP(A213,HD!$A$2:$S$2344,12,FALSE)</f>
        <v>tier - 1</v>
      </c>
      <c r="O213" s="19" t="str">
        <f>VLOOKUP(A213,HD!$A$2:$S$2344,13,FALSE)</f>
        <v>tier - 3</v>
      </c>
      <c r="P213" s="19" t="str">
        <f>VLOOKUP(A213,HD!$A$2:$S$2344,14,FALSE)</f>
        <v>R1011</v>
      </c>
      <c r="Q213" s="19" t="str">
        <f>VLOOKUP(A213,HD!$A$2:$S$2344,19,FALSE)</f>
        <v>51</v>
      </c>
      <c r="R213" s="21">
        <v>35583.17</v>
      </c>
    </row>
    <row r="214" spans="1:18" ht="15.6" hidden="1" x14ac:dyDescent="0.3">
      <c r="A214" s="20" t="s">
        <v>2154</v>
      </c>
      <c r="B214" s="19" t="str">
        <f>VLOOKUP(A214,'Customer Names'!$A$2:$E$2366,3,FALSE)</f>
        <v>Littlefield</v>
      </c>
      <c r="C214" s="21">
        <f>VLOOKUP(A214,ME!$A$2:$J$2366,2,FALSE)</f>
        <v>29.06</v>
      </c>
      <c r="D214" s="21">
        <f>VLOOKUP(A214,ME!$A$2:$J$2336,3,FALSE)</f>
        <v>6.25</v>
      </c>
      <c r="E214" s="19" t="str">
        <f>VLOOKUP(A214,ME!$A$2:$J$2336,4,FALSE)</f>
        <v>Yes</v>
      </c>
      <c r="F214" s="19" t="str">
        <f>VLOOKUP(A214,ME!$A$2:$J$2336,5,FALSE)</f>
        <v>No</v>
      </c>
      <c r="G214" s="19" t="str">
        <f>VLOOKUP(A214,ME!$A$2:$J$2336,6,FALSE)</f>
        <v>No</v>
      </c>
      <c r="H214" s="19">
        <f>VLOOKUP(A214,ME!$A$2:$J$2336,7,FALSE)</f>
        <v>1</v>
      </c>
      <c r="I214" s="19" t="str">
        <f>VLOOKUP(A214,ME!$A$2:$J$2336,8,FALSE)</f>
        <v>Yes</v>
      </c>
      <c r="J214" s="19" t="str">
        <f>VLOOKUP(A214,ME!$A$2:$J$2336,9,FALSE)</f>
        <v>Over Weight</v>
      </c>
      <c r="K214" s="19" t="str">
        <f>VLOOKUP(A214,ME!$A$2:$J$2336,10,FALSE)</f>
        <v>Prediabetes</v>
      </c>
      <c r="L214" s="22">
        <f>VLOOKUP(A214,HD!$A$2:$S$2344,16,FALSE)</f>
        <v>23618</v>
      </c>
      <c r="M214" s="21">
        <f>VLOOKUP(A214,HD!$A$2:$S$2344,17,FALSE)</f>
        <v>35573.26</v>
      </c>
      <c r="N214" s="19" t="str">
        <f>VLOOKUP(A214,HD!$A$2:$S$2344,12,FALSE)</f>
        <v>tier - 2</v>
      </c>
      <c r="O214" s="19" t="str">
        <f>VLOOKUP(A214,HD!$A$2:$S$2344,13,FALSE)</f>
        <v>tier - 1</v>
      </c>
      <c r="P214" s="19" t="str">
        <f>VLOOKUP(A214,HD!$A$2:$S$2344,14,FALSE)</f>
        <v>R1011</v>
      </c>
      <c r="Q214" s="19" t="str">
        <f>VLOOKUP(A214,HD!$A$2:$S$2344,19,FALSE)</f>
        <v>58</v>
      </c>
      <c r="R214" s="21">
        <v>35573.26</v>
      </c>
    </row>
    <row r="215" spans="1:18" ht="15.6" hidden="1" x14ac:dyDescent="0.3">
      <c r="A215" s="20" t="s">
        <v>2153</v>
      </c>
      <c r="B215" s="19" t="str">
        <f>VLOOKUP(A215,'Customer Names'!$A$2:$E$2366,3,FALSE)</f>
        <v>Shearer</v>
      </c>
      <c r="C215" s="21">
        <f>VLOOKUP(A215,ME!$A$2:$J$2366,2,FALSE)</f>
        <v>35.799999999999997</v>
      </c>
      <c r="D215" s="21">
        <f>VLOOKUP(A215,ME!$A$2:$J$2336,3,FALSE)</f>
        <v>7.32</v>
      </c>
      <c r="E215" s="19" t="str">
        <f>VLOOKUP(A215,ME!$A$2:$J$2336,4,FALSE)</f>
        <v>No</v>
      </c>
      <c r="F215" s="19" t="str">
        <f>VLOOKUP(A215,ME!$A$2:$J$2336,5,FALSE)</f>
        <v>No</v>
      </c>
      <c r="G215" s="19" t="str">
        <f>VLOOKUP(A215,ME!$A$2:$J$2336,6,FALSE)</f>
        <v>No</v>
      </c>
      <c r="H215" s="19">
        <f>VLOOKUP(A215,ME!$A$2:$J$2336,7,FALSE)</f>
        <v>2</v>
      </c>
      <c r="I215" s="19" t="str">
        <f>VLOOKUP(A215,ME!$A$2:$J$2336,8,FALSE)</f>
        <v>Yes</v>
      </c>
      <c r="J215" s="19" t="str">
        <f>VLOOKUP(A215,ME!$A$2:$J$2336,9,FALSE)</f>
        <v>Obesity</v>
      </c>
      <c r="K215" s="19" t="str">
        <f>VLOOKUP(A215,ME!$A$2:$J$2336,10,FALSE)</f>
        <v>Diabetes</v>
      </c>
      <c r="L215" s="22">
        <f>VLOOKUP(A215,HD!$A$2:$S$2344,16,FALSE)</f>
        <v>26964</v>
      </c>
      <c r="M215" s="21">
        <f>VLOOKUP(A215,HD!$A$2:$S$2344,17,FALSE)</f>
        <v>35547.72</v>
      </c>
      <c r="N215" s="19" t="str">
        <f>VLOOKUP(A215,HD!$A$2:$S$2344,12,FALSE)</f>
        <v>tier - 1</v>
      </c>
      <c r="O215" s="19" t="str">
        <f>VLOOKUP(A215,HD!$A$2:$S$2344,13,FALSE)</f>
        <v>tier - 1</v>
      </c>
      <c r="P215" s="19" t="str">
        <f>VLOOKUP(A215,HD!$A$2:$S$2344,14,FALSE)</f>
        <v>R1011</v>
      </c>
      <c r="Q215" s="19" t="str">
        <f>VLOOKUP(A215,HD!$A$2:$S$2344,19,FALSE)</f>
        <v>49</v>
      </c>
      <c r="R215" s="21">
        <v>35547.72</v>
      </c>
    </row>
    <row r="216" spans="1:18" ht="15.6" hidden="1" x14ac:dyDescent="0.3">
      <c r="A216" s="20" t="s">
        <v>2152</v>
      </c>
      <c r="B216" s="19" t="str">
        <f>VLOOKUP(A216,'Customer Names'!$A$2:$E$2366,3,FALSE)</f>
        <v>Armstrong</v>
      </c>
      <c r="C216" s="21">
        <f>VLOOKUP(A216,ME!$A$2:$J$2366,2,FALSE)</f>
        <v>49.8</v>
      </c>
      <c r="D216" s="21">
        <f>VLOOKUP(A216,ME!$A$2:$J$2336,3,FALSE)</f>
        <v>4.24</v>
      </c>
      <c r="E216" s="19" t="str">
        <f>VLOOKUP(A216,ME!$A$2:$J$2336,4,FALSE)</f>
        <v>No</v>
      </c>
      <c r="F216" s="19" t="str">
        <f>VLOOKUP(A216,ME!$A$2:$J$2336,5,FALSE)</f>
        <v>No</v>
      </c>
      <c r="G216" s="19" t="str">
        <f>VLOOKUP(A216,ME!$A$2:$J$2336,6,FALSE)</f>
        <v>No</v>
      </c>
      <c r="H216" s="19">
        <f>VLOOKUP(A216,ME!$A$2:$J$2336,7,FALSE)</f>
        <v>1</v>
      </c>
      <c r="I216" s="19" t="str">
        <f>VLOOKUP(A216,ME!$A$2:$J$2336,8,FALSE)</f>
        <v>Yes</v>
      </c>
      <c r="J216" s="19" t="str">
        <f>VLOOKUP(A216,ME!$A$2:$J$2336,9,FALSE)</f>
        <v>Obesity</v>
      </c>
      <c r="K216" s="19" t="str">
        <f>VLOOKUP(A216,ME!$A$2:$J$2336,10,FALSE)</f>
        <v>Normal</v>
      </c>
      <c r="L216" s="22">
        <f>VLOOKUP(A216,HD!$A$2:$S$2344,16,FALSE)</f>
        <v>33860</v>
      </c>
      <c r="M216" s="21">
        <f>VLOOKUP(A216,HD!$A$2:$S$2344,17,FALSE)</f>
        <v>35547.47</v>
      </c>
      <c r="N216" s="19" t="str">
        <f>VLOOKUP(A216,HD!$A$2:$S$2344,12,FALSE)</f>
        <v>tier - 2</v>
      </c>
      <c r="O216" s="19" t="str">
        <f>VLOOKUP(A216,HD!$A$2:$S$2344,13,FALSE)</f>
        <v>tier - 3</v>
      </c>
      <c r="P216" s="19" t="str">
        <f>VLOOKUP(A216,HD!$A$2:$S$2344,14,FALSE)</f>
        <v>R1011</v>
      </c>
      <c r="Q216" s="19" t="str">
        <f>VLOOKUP(A216,HD!$A$2:$S$2344,19,FALSE)</f>
        <v>30</v>
      </c>
      <c r="R216" s="21">
        <v>35547.47</v>
      </c>
    </row>
    <row r="217" spans="1:18" ht="15.6" hidden="1" x14ac:dyDescent="0.3">
      <c r="A217" s="20" t="s">
        <v>2151</v>
      </c>
      <c r="B217" s="19" t="str">
        <f>VLOOKUP(A217,'Customer Names'!$A$2:$E$2366,3,FALSE)</f>
        <v>Warriner</v>
      </c>
      <c r="C217" s="21">
        <f>VLOOKUP(A217,ME!$A$2:$J$2366,2,FALSE)</f>
        <v>35.71</v>
      </c>
      <c r="D217" s="21">
        <f>VLOOKUP(A217,ME!$A$2:$J$2336,3,FALSE)</f>
        <v>6.84</v>
      </c>
      <c r="E217" s="19" t="str">
        <f>VLOOKUP(A217,ME!$A$2:$J$2336,4,FALSE)</f>
        <v>No</v>
      </c>
      <c r="F217" s="19" t="str">
        <f>VLOOKUP(A217,ME!$A$2:$J$2336,5,FALSE)</f>
        <v>No</v>
      </c>
      <c r="G217" s="19" t="str">
        <f>VLOOKUP(A217,ME!$A$2:$J$2336,6,FALSE)</f>
        <v>No</v>
      </c>
      <c r="H217" s="19">
        <f>VLOOKUP(A217,ME!$A$2:$J$2336,7,FALSE)</f>
        <v>2</v>
      </c>
      <c r="I217" s="19" t="str">
        <f>VLOOKUP(A217,ME!$A$2:$J$2336,8,FALSE)</f>
        <v>Yes</v>
      </c>
      <c r="J217" s="19" t="str">
        <f>VLOOKUP(A217,ME!$A$2:$J$2336,9,FALSE)</f>
        <v>Obesity</v>
      </c>
      <c r="K217" s="19" t="str">
        <f>VLOOKUP(A217,ME!$A$2:$J$2336,10,FALSE)</f>
        <v>Diabetes</v>
      </c>
      <c r="L217" s="22">
        <f>VLOOKUP(A217,HD!$A$2:$S$2344,16,FALSE)</f>
        <v>27014</v>
      </c>
      <c r="M217" s="21">
        <f>VLOOKUP(A217,HD!$A$2:$S$2344,17,FALSE)</f>
        <v>35517.19</v>
      </c>
      <c r="N217" s="19" t="str">
        <f>VLOOKUP(A217,HD!$A$2:$S$2344,12,FALSE)</f>
        <v>tier - 2</v>
      </c>
      <c r="O217" s="19" t="str">
        <f>VLOOKUP(A217,HD!$A$2:$S$2344,13,FALSE)</f>
        <v>tier - 2</v>
      </c>
      <c r="P217" s="19" t="str">
        <f>VLOOKUP(A217,HD!$A$2:$S$2344,14,FALSE)</f>
        <v>R1011</v>
      </c>
      <c r="Q217" s="19" t="str">
        <f>VLOOKUP(A217,HD!$A$2:$S$2344,19,FALSE)</f>
        <v>49</v>
      </c>
      <c r="R217" s="21">
        <v>35517.19</v>
      </c>
    </row>
    <row r="218" spans="1:18" ht="15.6" hidden="1" x14ac:dyDescent="0.3">
      <c r="A218" s="20" t="s">
        <v>2150</v>
      </c>
      <c r="B218" s="19" t="str">
        <f>VLOOKUP(A218,'Customer Names'!$A$2:$E$2366,3,FALSE)</f>
        <v>White</v>
      </c>
      <c r="C218" s="21">
        <f>VLOOKUP(A218,ME!$A$2:$J$2366,2,FALSE)</f>
        <v>30.8</v>
      </c>
      <c r="D218" s="21">
        <f>VLOOKUP(A218,ME!$A$2:$J$2336,3,FALSE)</f>
        <v>5.23</v>
      </c>
      <c r="E218" s="19" t="str">
        <f>VLOOKUP(A218,ME!$A$2:$J$2336,4,FALSE)</f>
        <v>Yes</v>
      </c>
      <c r="F218" s="19" t="str">
        <f>VLOOKUP(A218,ME!$A$2:$J$2336,5,FALSE)</f>
        <v>No</v>
      </c>
      <c r="G218" s="19" t="str">
        <f>VLOOKUP(A218,ME!$A$2:$J$2336,6,FALSE)</f>
        <v>No</v>
      </c>
      <c r="H218" s="19">
        <f>VLOOKUP(A218,ME!$A$2:$J$2336,7,FALSE)</f>
        <v>1</v>
      </c>
      <c r="I218" s="19" t="str">
        <f>VLOOKUP(A218,ME!$A$2:$J$2336,8,FALSE)</f>
        <v>Yes</v>
      </c>
      <c r="J218" s="19" t="str">
        <f>VLOOKUP(A218,ME!$A$2:$J$2336,9,FALSE)</f>
        <v>Obesity</v>
      </c>
      <c r="K218" s="19" t="str">
        <f>VLOOKUP(A218,ME!$A$2:$J$2336,10,FALSE)</f>
        <v>Normal</v>
      </c>
      <c r="L218" s="22">
        <f>VLOOKUP(A218,HD!$A$2:$S$2344,16,FALSE)</f>
        <v>32467</v>
      </c>
      <c r="M218" s="21">
        <f>VLOOKUP(A218,HD!$A$2:$S$2344,17,FALSE)</f>
        <v>35491.64</v>
      </c>
      <c r="N218" s="19" t="str">
        <f>VLOOKUP(A218,HD!$A$2:$S$2344,12,FALSE)</f>
        <v>tier - 1</v>
      </c>
      <c r="O218" s="19" t="str">
        <f>VLOOKUP(A218,HD!$A$2:$S$2344,13,FALSE)</f>
        <v>tier - 2</v>
      </c>
      <c r="P218" s="19" t="str">
        <f>VLOOKUP(A218,HD!$A$2:$S$2344,14,FALSE)</f>
        <v>R1011</v>
      </c>
      <c r="Q218" s="19" t="str">
        <f>VLOOKUP(A218,HD!$A$2:$S$2344,19,FALSE)</f>
        <v>34</v>
      </c>
      <c r="R218" s="21">
        <v>35491.64</v>
      </c>
    </row>
    <row r="219" spans="1:18" ht="15.6" hidden="1" x14ac:dyDescent="0.3">
      <c r="A219" s="20" t="s">
        <v>2149</v>
      </c>
      <c r="B219" s="19" t="str">
        <f>VLOOKUP(A219,'Customer Names'!$A$2:$E$2366,3,FALSE)</f>
        <v>Cordaro</v>
      </c>
      <c r="C219" s="21">
        <f>VLOOKUP(A219,ME!$A$2:$J$2366,2,FALSE)</f>
        <v>33.69</v>
      </c>
      <c r="D219" s="21">
        <f>VLOOKUP(A219,ME!$A$2:$J$2336,3,FALSE)</f>
        <v>9.68</v>
      </c>
      <c r="E219" s="19" t="str">
        <f>VLOOKUP(A219,ME!$A$2:$J$2336,4,FALSE)</f>
        <v>No</v>
      </c>
      <c r="F219" s="19" t="str">
        <f>VLOOKUP(A219,ME!$A$2:$J$2336,5,FALSE)</f>
        <v>No</v>
      </c>
      <c r="G219" s="19" t="str">
        <f>VLOOKUP(A219,ME!$A$2:$J$2336,6,FALSE)</f>
        <v>No</v>
      </c>
      <c r="H219" s="19">
        <f>VLOOKUP(A219,ME!$A$2:$J$2336,7,FALSE)</f>
        <v>0</v>
      </c>
      <c r="I219" s="19" t="str">
        <f>VLOOKUP(A219,ME!$A$2:$J$2336,8,FALSE)</f>
        <v>Yes</v>
      </c>
      <c r="J219" s="19" t="str">
        <f>VLOOKUP(A219,ME!$A$2:$J$2336,9,FALSE)</f>
        <v>Obesity</v>
      </c>
      <c r="K219" s="19" t="str">
        <f>VLOOKUP(A219,ME!$A$2:$J$2336,10,FALSE)</f>
        <v>Diabetes</v>
      </c>
      <c r="L219" s="22">
        <f>VLOOKUP(A219,HD!$A$2:$S$2344,16,FALSE)</f>
        <v>26198</v>
      </c>
      <c r="M219" s="21">
        <f>VLOOKUP(A219,HD!$A$2:$S$2344,17,FALSE)</f>
        <v>35345.730000000003</v>
      </c>
      <c r="N219" s="19" t="str">
        <f>VLOOKUP(A219,HD!$A$2:$S$2344,12,FALSE)</f>
        <v>tier - 2</v>
      </c>
      <c r="O219" s="19" t="str">
        <f>VLOOKUP(A219,HD!$A$2:$S$2344,13,FALSE)</f>
        <v>tier - 3</v>
      </c>
      <c r="P219" s="19" t="str">
        <f>VLOOKUP(A219,HD!$A$2:$S$2344,14,FALSE)</f>
        <v>R1011</v>
      </c>
      <c r="Q219" s="19" t="str">
        <f>VLOOKUP(A219,HD!$A$2:$S$2344,19,FALSE)</f>
        <v>51</v>
      </c>
      <c r="R219" s="21">
        <v>35345.730000000003</v>
      </c>
    </row>
    <row r="220" spans="1:18" ht="15.6" hidden="1" x14ac:dyDescent="0.3">
      <c r="A220" s="20" t="s">
        <v>2148</v>
      </c>
      <c r="B220" s="19" t="str">
        <f>VLOOKUP(A220,'Customer Names'!$A$2:$E$2366,3,FALSE)</f>
        <v>Hamilton</v>
      </c>
      <c r="C220" s="21">
        <f>VLOOKUP(A220,ME!$A$2:$J$2366,2,FALSE)</f>
        <v>42.27</v>
      </c>
      <c r="D220" s="21">
        <f>VLOOKUP(A220,ME!$A$2:$J$2336,3,FALSE)</f>
        <v>6.05</v>
      </c>
      <c r="E220" s="19" t="str">
        <f>VLOOKUP(A220,ME!$A$2:$J$2336,4,FALSE)</f>
        <v>Yes</v>
      </c>
      <c r="F220" s="19" t="str">
        <f>VLOOKUP(A220,ME!$A$2:$J$2336,5,FALSE)</f>
        <v>No</v>
      </c>
      <c r="G220" s="19" t="str">
        <f>VLOOKUP(A220,ME!$A$2:$J$2336,6,FALSE)</f>
        <v>No</v>
      </c>
      <c r="H220" s="19">
        <f>VLOOKUP(A220,ME!$A$2:$J$2336,7,FALSE)</f>
        <v>1</v>
      </c>
      <c r="I220" s="19" t="str">
        <f>VLOOKUP(A220,ME!$A$2:$J$2336,8,FALSE)</f>
        <v>Yes</v>
      </c>
      <c r="J220" s="19" t="str">
        <f>VLOOKUP(A220,ME!$A$2:$J$2336,9,FALSE)</f>
        <v>Obesity</v>
      </c>
      <c r="K220" s="19" t="str">
        <f>VLOOKUP(A220,ME!$A$2:$J$2336,10,FALSE)</f>
        <v>Prediabetes</v>
      </c>
      <c r="L220" s="22">
        <f>VLOOKUP(A220,HD!$A$2:$S$2344,16,FALSE)</f>
        <v>32405</v>
      </c>
      <c r="M220" s="21">
        <f>VLOOKUP(A220,HD!$A$2:$S$2344,17,FALSE)</f>
        <v>35315.96</v>
      </c>
      <c r="N220" s="19" t="str">
        <f>VLOOKUP(A220,HD!$A$2:$S$2344,12,FALSE)</f>
        <v>tier - 2</v>
      </c>
      <c r="O220" s="19" t="str">
        <f>VLOOKUP(A220,HD!$A$2:$S$2344,13,FALSE)</f>
        <v>tier - 1</v>
      </c>
      <c r="P220" s="19" t="str">
        <f>VLOOKUP(A220,HD!$A$2:$S$2344,14,FALSE)</f>
        <v>R1011</v>
      </c>
      <c r="Q220" s="19" t="str">
        <f>VLOOKUP(A220,HD!$A$2:$S$2344,19,FALSE)</f>
        <v>34</v>
      </c>
      <c r="R220" s="21">
        <v>35315.96</v>
      </c>
    </row>
    <row r="221" spans="1:18" ht="15.6" hidden="1" x14ac:dyDescent="0.3">
      <c r="A221" s="20" t="s">
        <v>2147</v>
      </c>
      <c r="B221" s="19" t="str">
        <f>VLOOKUP(A221,'Customer Names'!$A$2:$E$2366,3,FALSE)</f>
        <v>Meyer</v>
      </c>
      <c r="C221" s="21">
        <f>VLOOKUP(A221,ME!$A$2:$J$2366,2,FALSE)</f>
        <v>53.25</v>
      </c>
      <c r="D221" s="21">
        <f>VLOOKUP(A221,ME!$A$2:$J$2336,3,FALSE)</f>
        <v>6.11</v>
      </c>
      <c r="E221" s="19" t="str">
        <f>VLOOKUP(A221,ME!$A$2:$J$2336,4,FALSE)</f>
        <v>Yes</v>
      </c>
      <c r="F221" s="19" t="str">
        <f>VLOOKUP(A221,ME!$A$2:$J$2336,5,FALSE)</f>
        <v>No</v>
      </c>
      <c r="G221" s="19" t="str">
        <f>VLOOKUP(A221,ME!$A$2:$J$2336,6,FALSE)</f>
        <v>Yes</v>
      </c>
      <c r="H221" s="19">
        <f>VLOOKUP(A221,ME!$A$2:$J$2336,7,FALSE)</f>
        <v>1</v>
      </c>
      <c r="I221" s="19" t="str">
        <f>VLOOKUP(A221,ME!$A$2:$J$2336,8,FALSE)</f>
        <v>Yes</v>
      </c>
      <c r="J221" s="19" t="str">
        <f>VLOOKUP(A221,ME!$A$2:$J$2336,9,FALSE)</f>
        <v>Obesity</v>
      </c>
      <c r="K221" s="19" t="str">
        <f>VLOOKUP(A221,ME!$A$2:$J$2336,10,FALSE)</f>
        <v>Prediabetes</v>
      </c>
      <c r="L221" s="22">
        <f>VLOOKUP(A221,HD!$A$2:$S$2344,16,FALSE)</f>
        <v>35620</v>
      </c>
      <c r="M221" s="21">
        <f>VLOOKUP(A221,HD!$A$2:$S$2344,17,FALSE)</f>
        <v>35302.089999999997</v>
      </c>
      <c r="N221" s="19" t="str">
        <f>VLOOKUP(A221,HD!$A$2:$S$2344,12,FALSE)</f>
        <v>tier - 1</v>
      </c>
      <c r="O221" s="19" t="str">
        <f>VLOOKUP(A221,HD!$A$2:$S$2344,13,FALSE)</f>
        <v>tier - 2</v>
      </c>
      <c r="P221" s="19" t="str">
        <f>VLOOKUP(A221,HD!$A$2:$S$2344,14,FALSE)</f>
        <v>R1011</v>
      </c>
      <c r="Q221" s="19" t="str">
        <f>VLOOKUP(A221,HD!$A$2:$S$2344,19,FALSE)</f>
        <v>25</v>
      </c>
      <c r="R221" s="21">
        <v>35302.089999999997</v>
      </c>
    </row>
    <row r="222" spans="1:18" ht="15.6" hidden="1" x14ac:dyDescent="0.3">
      <c r="A222" s="20" t="s">
        <v>2146</v>
      </c>
      <c r="B222" s="19" t="str">
        <f>VLOOKUP(A222,'Customer Names'!$A$2:$E$2366,3,FALSE)</f>
        <v>Duke</v>
      </c>
      <c r="C222" s="21">
        <f>VLOOKUP(A222,ME!$A$2:$J$2366,2,FALSE)</f>
        <v>26.8</v>
      </c>
      <c r="D222" s="21">
        <f>VLOOKUP(A222,ME!$A$2:$J$2336,3,FALSE)</f>
        <v>10.93</v>
      </c>
      <c r="E222" s="19" t="str">
        <f>VLOOKUP(A222,ME!$A$2:$J$2336,4,FALSE)</f>
        <v>Yes</v>
      </c>
      <c r="F222" s="19" t="str">
        <f>VLOOKUP(A222,ME!$A$2:$J$2336,5,FALSE)</f>
        <v>No</v>
      </c>
      <c r="G222" s="19" t="str">
        <f>VLOOKUP(A222,ME!$A$2:$J$2336,6,FALSE)</f>
        <v>No</v>
      </c>
      <c r="H222" s="19">
        <f>VLOOKUP(A222,ME!$A$2:$J$2336,7,FALSE)</f>
        <v>0</v>
      </c>
      <c r="I222" s="19" t="str">
        <f>VLOOKUP(A222,ME!$A$2:$J$2336,8,FALSE)</f>
        <v>No</v>
      </c>
      <c r="J222" s="19" t="str">
        <f>VLOOKUP(A222,ME!$A$2:$J$2336,9,FALSE)</f>
        <v>Over Weight</v>
      </c>
      <c r="K222" s="19" t="str">
        <f>VLOOKUP(A222,ME!$A$2:$J$2336,10,FALSE)</f>
        <v>Diabetes</v>
      </c>
      <c r="L222" s="22">
        <f>VLOOKUP(A222,HD!$A$2:$S$2344,16,FALSE)</f>
        <v>24836</v>
      </c>
      <c r="M222" s="21">
        <f>VLOOKUP(A222,HD!$A$2:$S$2344,17,FALSE)</f>
        <v>35160.129999999997</v>
      </c>
      <c r="N222" s="19" t="str">
        <f>VLOOKUP(A222,HD!$A$2:$S$2344,12,FALSE)</f>
        <v>tier - 2</v>
      </c>
      <c r="O222" s="19" t="str">
        <f>VLOOKUP(A222,HD!$A$2:$S$2344,13,FALSE)</f>
        <v>tier - 2</v>
      </c>
      <c r="P222" s="19" t="str">
        <f>VLOOKUP(A222,HD!$A$2:$S$2344,14,FALSE)</f>
        <v>R1011</v>
      </c>
      <c r="Q222" s="19" t="str">
        <f>VLOOKUP(A222,HD!$A$2:$S$2344,19,FALSE)</f>
        <v>55</v>
      </c>
      <c r="R222" s="21">
        <v>35160.129999999997</v>
      </c>
    </row>
    <row r="223" spans="1:18" ht="15.6" hidden="1" x14ac:dyDescent="0.3">
      <c r="A223" s="20" t="s">
        <v>2145</v>
      </c>
      <c r="B223" s="19" t="str">
        <f>VLOOKUP(A223,'Customer Names'!$A$2:$E$2366,3,FALSE)</f>
        <v>Malatesta</v>
      </c>
      <c r="C223" s="21">
        <f>VLOOKUP(A223,ME!$A$2:$J$2366,2,FALSE)</f>
        <v>28.5</v>
      </c>
      <c r="D223" s="21">
        <f>VLOOKUP(A223,ME!$A$2:$J$2336,3,FALSE)</f>
        <v>5.12</v>
      </c>
      <c r="E223" s="19" t="str">
        <f>VLOOKUP(A223,ME!$A$2:$J$2336,4,FALSE)</f>
        <v>No</v>
      </c>
      <c r="F223" s="19" t="str">
        <f>VLOOKUP(A223,ME!$A$2:$J$2336,5,FALSE)</f>
        <v>No</v>
      </c>
      <c r="G223" s="19" t="str">
        <f>VLOOKUP(A223,ME!$A$2:$J$2336,6,FALSE)</f>
        <v>No</v>
      </c>
      <c r="H223" s="19">
        <f>VLOOKUP(A223,ME!$A$2:$J$2336,7,FALSE)</f>
        <v>1</v>
      </c>
      <c r="I223" s="19" t="str">
        <f>VLOOKUP(A223,ME!$A$2:$J$2336,8,FALSE)</f>
        <v>Yes</v>
      </c>
      <c r="J223" s="19" t="str">
        <f>VLOOKUP(A223,ME!$A$2:$J$2336,9,FALSE)</f>
        <v>Over Weight</v>
      </c>
      <c r="K223" s="19" t="str">
        <f>VLOOKUP(A223,ME!$A$2:$J$2336,10,FALSE)</f>
        <v>Normal</v>
      </c>
      <c r="L223" s="22">
        <f>VLOOKUP(A223,HD!$A$2:$S$2344,16,FALSE)</f>
        <v>36151</v>
      </c>
      <c r="M223" s="21">
        <f>VLOOKUP(A223,HD!$A$2:$S$2344,17,FALSE)</f>
        <v>35147.53</v>
      </c>
      <c r="N223" s="19" t="str">
        <f>VLOOKUP(A223,HD!$A$2:$S$2344,12,FALSE)</f>
        <v>tier - 1</v>
      </c>
      <c r="O223" s="19" t="str">
        <f>VLOOKUP(A223,HD!$A$2:$S$2344,13,FALSE)</f>
        <v>tier - 1</v>
      </c>
      <c r="P223" s="19" t="str">
        <f>VLOOKUP(A223,HD!$A$2:$S$2344,14,FALSE)</f>
        <v>R1016</v>
      </c>
      <c r="Q223" s="19" t="str">
        <f>VLOOKUP(A223,HD!$A$2:$S$2344,19,FALSE)</f>
        <v>24</v>
      </c>
      <c r="R223" s="21">
        <v>35147.53</v>
      </c>
    </row>
    <row r="224" spans="1:18" ht="15.6" hidden="1" x14ac:dyDescent="0.3">
      <c r="A224" s="20" t="s">
        <v>2144</v>
      </c>
      <c r="B224" s="19" t="str">
        <f>VLOOKUP(A224,'Customer Names'!$A$2:$E$2366,3,FALSE)</f>
        <v>Hinrichsen</v>
      </c>
      <c r="C224" s="21">
        <f>VLOOKUP(A224,ME!$A$2:$J$2366,2,FALSE)</f>
        <v>22.895</v>
      </c>
      <c r="D224" s="21">
        <f>VLOOKUP(A224,ME!$A$2:$J$2336,3,FALSE)</f>
        <v>5.72</v>
      </c>
      <c r="E224" s="19" t="str">
        <f>VLOOKUP(A224,ME!$A$2:$J$2336,4,FALSE)</f>
        <v>No</v>
      </c>
      <c r="F224" s="19" t="str">
        <f>VLOOKUP(A224,ME!$A$2:$J$2336,5,FALSE)</f>
        <v>No</v>
      </c>
      <c r="G224" s="19" t="str">
        <f>VLOOKUP(A224,ME!$A$2:$J$2336,6,FALSE)</f>
        <v>No</v>
      </c>
      <c r="H224" s="19">
        <f>VLOOKUP(A224,ME!$A$2:$J$2336,7,FALSE)</f>
        <v>0</v>
      </c>
      <c r="I224" s="19" t="str">
        <f>VLOOKUP(A224,ME!$A$2:$J$2336,8,FALSE)</f>
        <v>Yes</v>
      </c>
      <c r="J224" s="19" t="str">
        <f>VLOOKUP(A224,ME!$A$2:$J$2336,9,FALSE)</f>
        <v>Normal Weight</v>
      </c>
      <c r="K224" s="19" t="str">
        <f>VLOOKUP(A224,ME!$A$2:$J$2336,10,FALSE)</f>
        <v>Prediabetes</v>
      </c>
      <c r="L224" s="22">
        <f>VLOOKUP(A224,HD!$A$2:$S$2344,16,FALSE)</f>
        <v>28305</v>
      </c>
      <c r="M224" s="21">
        <f>VLOOKUP(A224,HD!$A$2:$S$2344,17,FALSE)</f>
        <v>35069.370000000003</v>
      </c>
      <c r="N224" s="19" t="str">
        <f>VLOOKUP(A224,HD!$A$2:$S$2344,12,FALSE)</f>
        <v>tier - 1</v>
      </c>
      <c r="O224" s="19" t="str">
        <f>VLOOKUP(A224,HD!$A$2:$S$2344,13,FALSE)</f>
        <v>tier - 1</v>
      </c>
      <c r="P224" s="19" t="str">
        <f>VLOOKUP(A224,HD!$A$2:$S$2344,14,FALSE)</f>
        <v>R1017</v>
      </c>
      <c r="Q224" s="19" t="str">
        <f>VLOOKUP(A224,HD!$A$2:$S$2344,19,FALSE)</f>
        <v>45</v>
      </c>
      <c r="R224" s="21">
        <v>35069.370000000003</v>
      </c>
    </row>
    <row r="225" spans="1:18" ht="15.6" hidden="1" x14ac:dyDescent="0.3">
      <c r="A225" s="20" t="s">
        <v>2143</v>
      </c>
      <c r="B225" s="19" t="str">
        <f>VLOOKUP(A225,'Customer Names'!$A$2:$E$2366,3,FALSE)</f>
        <v>Lucan</v>
      </c>
      <c r="C225" s="21">
        <f>VLOOKUP(A225,ME!$A$2:$J$2366,2,FALSE)</f>
        <v>34.06</v>
      </c>
      <c r="D225" s="21">
        <f>VLOOKUP(A225,ME!$A$2:$J$2336,3,FALSE)</f>
        <v>11.83</v>
      </c>
      <c r="E225" s="19" t="str">
        <f>VLOOKUP(A225,ME!$A$2:$J$2336,4,FALSE)</f>
        <v>Yes</v>
      </c>
      <c r="F225" s="19" t="str">
        <f>VLOOKUP(A225,ME!$A$2:$J$2336,5,FALSE)</f>
        <v>No</v>
      </c>
      <c r="G225" s="19" t="str">
        <f>VLOOKUP(A225,ME!$A$2:$J$2336,6,FALSE)</f>
        <v>No</v>
      </c>
      <c r="H225" s="19">
        <f>VLOOKUP(A225,ME!$A$2:$J$2336,7,FALSE)</f>
        <v>1</v>
      </c>
      <c r="I225" s="19" t="str">
        <f>VLOOKUP(A225,ME!$A$2:$J$2336,8,FALSE)</f>
        <v>Yes</v>
      </c>
      <c r="J225" s="19" t="str">
        <f>VLOOKUP(A225,ME!$A$2:$J$2336,9,FALSE)</f>
        <v>Obesity</v>
      </c>
      <c r="K225" s="19" t="str">
        <f>VLOOKUP(A225,ME!$A$2:$J$2336,10,FALSE)</f>
        <v>Diabetes</v>
      </c>
      <c r="L225" s="22">
        <f>VLOOKUP(A225,HD!$A$2:$S$2344,16,FALSE)</f>
        <v>27635</v>
      </c>
      <c r="M225" s="21">
        <f>VLOOKUP(A225,HD!$A$2:$S$2344,17,FALSE)</f>
        <v>35050.620000000003</v>
      </c>
      <c r="N225" s="19" t="str">
        <f>VLOOKUP(A225,HD!$A$2:$S$2344,12,FALSE)</f>
        <v>tier - 2</v>
      </c>
      <c r="O225" s="19" t="str">
        <f>VLOOKUP(A225,HD!$A$2:$S$2344,13,FALSE)</f>
        <v>tier - 1</v>
      </c>
      <c r="P225" s="19" t="str">
        <f>VLOOKUP(A225,HD!$A$2:$S$2344,14,FALSE)</f>
        <v>R1011</v>
      </c>
      <c r="Q225" s="19" t="str">
        <f>VLOOKUP(A225,HD!$A$2:$S$2344,19,FALSE)</f>
        <v>47</v>
      </c>
      <c r="R225" s="21">
        <v>35050.620000000003</v>
      </c>
    </row>
    <row r="226" spans="1:18" ht="15.6" hidden="1" x14ac:dyDescent="0.3">
      <c r="A226" s="20" t="s">
        <v>2142</v>
      </c>
      <c r="B226" s="19" t="str">
        <f>VLOOKUP(A226,'Customer Names'!$A$2:$E$2366,3,FALSE)</f>
        <v>Koch</v>
      </c>
      <c r="C226" s="21">
        <f>VLOOKUP(A226,ME!$A$2:$J$2366,2,FALSE)</f>
        <v>36.409999999999997</v>
      </c>
      <c r="D226" s="21">
        <f>VLOOKUP(A226,ME!$A$2:$J$2336,3,FALSE)</f>
        <v>4.55</v>
      </c>
      <c r="E226" s="19" t="str">
        <f>VLOOKUP(A226,ME!$A$2:$J$2336,4,FALSE)</f>
        <v>No</v>
      </c>
      <c r="F226" s="19" t="str">
        <f>VLOOKUP(A226,ME!$A$2:$J$2336,5,FALSE)</f>
        <v>No</v>
      </c>
      <c r="G226" s="19" t="str">
        <f>VLOOKUP(A226,ME!$A$2:$J$2336,6,FALSE)</f>
        <v>No</v>
      </c>
      <c r="H226" s="19">
        <f>VLOOKUP(A226,ME!$A$2:$J$2336,7,FALSE)</f>
        <v>0</v>
      </c>
      <c r="I226" s="19" t="str">
        <f>VLOOKUP(A226,ME!$A$2:$J$2336,8,FALSE)</f>
        <v>Yes</v>
      </c>
      <c r="J226" s="19" t="str">
        <f>VLOOKUP(A226,ME!$A$2:$J$2336,9,FALSE)</f>
        <v>Obesity</v>
      </c>
      <c r="K226" s="19" t="str">
        <f>VLOOKUP(A226,ME!$A$2:$J$2336,10,FALSE)</f>
        <v>Normal</v>
      </c>
      <c r="L226" s="22">
        <f>VLOOKUP(A226,HD!$A$2:$S$2344,16,FALSE)</f>
        <v>30137</v>
      </c>
      <c r="M226" s="21">
        <f>VLOOKUP(A226,HD!$A$2:$S$2344,17,FALSE)</f>
        <v>35000.730000000003</v>
      </c>
      <c r="N226" s="19" t="str">
        <f>VLOOKUP(A226,HD!$A$2:$S$2344,12,FALSE)</f>
        <v>tier - 2</v>
      </c>
      <c r="O226" s="19" t="str">
        <f>VLOOKUP(A226,HD!$A$2:$S$2344,13,FALSE)</f>
        <v>tier - 3</v>
      </c>
      <c r="P226" s="19" t="str">
        <f>VLOOKUP(A226,HD!$A$2:$S$2344,14,FALSE)</f>
        <v>R1011</v>
      </c>
      <c r="Q226" s="19" t="str">
        <f>VLOOKUP(A226,HD!$A$2:$S$2344,19,FALSE)</f>
        <v>40</v>
      </c>
      <c r="R226" s="21">
        <v>35000.730000000003</v>
      </c>
    </row>
    <row r="227" spans="1:18" ht="15.6" hidden="1" x14ac:dyDescent="0.3">
      <c r="A227" s="20" t="s">
        <v>2141</v>
      </c>
      <c r="B227" s="19" t="str">
        <f>VLOOKUP(A227,'Customer Names'!$A$2:$E$2366,3,FALSE)</f>
        <v>Smith</v>
      </c>
      <c r="C227" s="21">
        <f>VLOOKUP(A227,ME!$A$2:$J$2366,2,FALSE)</f>
        <v>52.3</v>
      </c>
      <c r="D227" s="21">
        <f>VLOOKUP(A227,ME!$A$2:$J$2336,3,FALSE)</f>
        <v>4.87</v>
      </c>
      <c r="E227" s="19" t="str">
        <f>VLOOKUP(A227,ME!$A$2:$J$2336,4,FALSE)</f>
        <v>Yes</v>
      </c>
      <c r="F227" s="19" t="str">
        <f>VLOOKUP(A227,ME!$A$2:$J$2336,5,FALSE)</f>
        <v>No</v>
      </c>
      <c r="G227" s="19" t="str">
        <f>VLOOKUP(A227,ME!$A$2:$J$2336,6,FALSE)</f>
        <v>Yes</v>
      </c>
      <c r="H227" s="19">
        <f>VLOOKUP(A227,ME!$A$2:$J$2336,7,FALSE)</f>
        <v>1</v>
      </c>
      <c r="I227" s="19" t="str">
        <f>VLOOKUP(A227,ME!$A$2:$J$2336,8,FALSE)</f>
        <v>Yes</v>
      </c>
      <c r="J227" s="19" t="str">
        <f>VLOOKUP(A227,ME!$A$2:$J$2336,9,FALSE)</f>
        <v>Obesity</v>
      </c>
      <c r="K227" s="19" t="str">
        <f>VLOOKUP(A227,ME!$A$2:$J$2336,10,FALSE)</f>
        <v>Normal</v>
      </c>
      <c r="L227" s="22">
        <f>VLOOKUP(A227,HD!$A$2:$S$2344,16,FALSE)</f>
        <v>35664</v>
      </c>
      <c r="M227" s="21">
        <f>VLOOKUP(A227,HD!$A$2:$S$2344,17,FALSE)</f>
        <v>34979.86</v>
      </c>
      <c r="N227" s="19" t="str">
        <f>VLOOKUP(A227,HD!$A$2:$S$2344,12,FALSE)</f>
        <v>tier - 2</v>
      </c>
      <c r="O227" s="19" t="str">
        <f>VLOOKUP(A227,HD!$A$2:$S$2344,13,FALSE)</f>
        <v>tier - 2</v>
      </c>
      <c r="P227" s="19" t="str">
        <f>VLOOKUP(A227,HD!$A$2:$S$2344,14,FALSE)</f>
        <v>R1011</v>
      </c>
      <c r="Q227" s="19" t="str">
        <f>VLOOKUP(A227,HD!$A$2:$S$2344,19,FALSE)</f>
        <v>25</v>
      </c>
      <c r="R227" s="21">
        <v>34979.86</v>
      </c>
    </row>
    <row r="228" spans="1:18" ht="15.6" hidden="1" x14ac:dyDescent="0.3">
      <c r="A228" s="20" t="s">
        <v>2140</v>
      </c>
      <c r="B228" s="19" t="str">
        <f>VLOOKUP(A228,'Customer Names'!$A$2:$E$2366,3,FALSE)</f>
        <v>O'Connor</v>
      </c>
      <c r="C228" s="21">
        <f>VLOOKUP(A228,ME!$A$2:$J$2366,2,FALSE)</f>
        <v>52.66</v>
      </c>
      <c r="D228" s="21">
        <f>VLOOKUP(A228,ME!$A$2:$J$2336,3,FALSE)</f>
        <v>4.45</v>
      </c>
      <c r="E228" s="19" t="str">
        <f>VLOOKUP(A228,ME!$A$2:$J$2336,4,FALSE)</f>
        <v>No</v>
      </c>
      <c r="F228" s="19" t="str">
        <f>VLOOKUP(A228,ME!$A$2:$J$2336,5,FALSE)</f>
        <v>No</v>
      </c>
      <c r="G228" s="19" t="str">
        <f>VLOOKUP(A228,ME!$A$2:$J$2336,6,FALSE)</f>
        <v>No</v>
      </c>
      <c r="H228" s="19">
        <f>VLOOKUP(A228,ME!$A$2:$J$2336,7,FALSE)</f>
        <v>1</v>
      </c>
      <c r="I228" s="19" t="str">
        <f>VLOOKUP(A228,ME!$A$2:$J$2336,8,FALSE)</f>
        <v>Yes</v>
      </c>
      <c r="J228" s="19" t="str">
        <f>VLOOKUP(A228,ME!$A$2:$J$2336,9,FALSE)</f>
        <v>Obesity</v>
      </c>
      <c r="K228" s="19" t="str">
        <f>VLOOKUP(A228,ME!$A$2:$J$2336,10,FALSE)</f>
        <v>Normal</v>
      </c>
      <c r="L228" s="22">
        <f>VLOOKUP(A228,HD!$A$2:$S$2344,16,FALSE)</f>
        <v>36029</v>
      </c>
      <c r="M228" s="21">
        <f>VLOOKUP(A228,HD!$A$2:$S$2344,17,FALSE)</f>
        <v>34976.42</v>
      </c>
      <c r="N228" s="19" t="str">
        <f>VLOOKUP(A228,HD!$A$2:$S$2344,12,FALSE)</f>
        <v>tier - 2</v>
      </c>
      <c r="O228" s="19" t="str">
        <f>VLOOKUP(A228,HD!$A$2:$S$2344,13,FALSE)</f>
        <v>tier - 1</v>
      </c>
      <c r="P228" s="19" t="str">
        <f>VLOOKUP(A228,HD!$A$2:$S$2344,14,FALSE)</f>
        <v>R1011</v>
      </c>
      <c r="Q228" s="19" t="str">
        <f>VLOOKUP(A228,HD!$A$2:$S$2344,19,FALSE)</f>
        <v>24</v>
      </c>
      <c r="R228" s="21">
        <v>34976.42</v>
      </c>
    </row>
    <row r="229" spans="1:18" ht="15.6" hidden="1" x14ac:dyDescent="0.3">
      <c r="A229" s="20" t="s">
        <v>2139</v>
      </c>
      <c r="B229" s="19" t="str">
        <f>VLOOKUP(A229,'Customer Names'!$A$2:$E$2366,3,FALSE)</f>
        <v>Kampwerth</v>
      </c>
      <c r="C229" s="21">
        <f>VLOOKUP(A229,ME!$A$2:$J$2366,2,FALSE)</f>
        <v>29.57</v>
      </c>
      <c r="D229" s="21">
        <f>VLOOKUP(A229,ME!$A$2:$J$2336,3,FALSE)</f>
        <v>9.42</v>
      </c>
      <c r="E229" s="19" t="str">
        <f>VLOOKUP(A229,ME!$A$2:$J$2336,4,FALSE)</f>
        <v>Yes</v>
      </c>
      <c r="F229" s="19" t="str">
        <f>VLOOKUP(A229,ME!$A$2:$J$2336,5,FALSE)</f>
        <v>No</v>
      </c>
      <c r="G229" s="19" t="str">
        <f>VLOOKUP(A229,ME!$A$2:$J$2336,6,FALSE)</f>
        <v>No</v>
      </c>
      <c r="H229" s="19">
        <f>VLOOKUP(A229,ME!$A$2:$J$2336,7,FALSE)</f>
        <v>0</v>
      </c>
      <c r="I229" s="19" t="str">
        <f>VLOOKUP(A229,ME!$A$2:$J$2336,8,FALSE)</f>
        <v>Yes</v>
      </c>
      <c r="J229" s="19" t="str">
        <f>VLOOKUP(A229,ME!$A$2:$J$2336,9,FALSE)</f>
        <v>Over Weight</v>
      </c>
      <c r="K229" s="19" t="str">
        <f>VLOOKUP(A229,ME!$A$2:$J$2336,10,FALSE)</f>
        <v>Diabetes</v>
      </c>
      <c r="L229" s="22">
        <f>VLOOKUP(A229,HD!$A$2:$S$2344,16,FALSE)</f>
        <v>24752</v>
      </c>
      <c r="M229" s="21">
        <f>VLOOKUP(A229,HD!$A$2:$S$2344,17,FALSE)</f>
        <v>34975.68</v>
      </c>
      <c r="N229" s="19" t="str">
        <f>VLOOKUP(A229,HD!$A$2:$S$2344,12,FALSE)</f>
        <v>tier - 2</v>
      </c>
      <c r="O229" s="19" t="str">
        <f>VLOOKUP(A229,HD!$A$2:$S$2344,13,FALSE)</f>
        <v>tier - 2</v>
      </c>
      <c r="P229" s="19" t="str">
        <f>VLOOKUP(A229,HD!$A$2:$S$2344,14,FALSE)</f>
        <v>R1011</v>
      </c>
      <c r="Q229" s="19" t="str">
        <f>VLOOKUP(A229,HD!$A$2:$S$2344,19,FALSE)</f>
        <v>55</v>
      </c>
      <c r="R229" s="21">
        <v>34975.68</v>
      </c>
    </row>
    <row r="230" spans="1:18" ht="15.6" hidden="1" x14ac:dyDescent="0.3">
      <c r="A230" s="20" t="s">
        <v>2138</v>
      </c>
      <c r="B230" s="19" t="str">
        <f>VLOOKUP(A230,'Customer Names'!$A$2:$E$2366,3,FALSE)</f>
        <v>Federoff</v>
      </c>
      <c r="C230" s="21">
        <f>VLOOKUP(A230,ME!$A$2:$J$2366,2,FALSE)</f>
        <v>36.99</v>
      </c>
      <c r="D230" s="21">
        <f>VLOOKUP(A230,ME!$A$2:$J$2336,3,FALSE)</f>
        <v>5.37</v>
      </c>
      <c r="E230" s="19" t="str">
        <f>VLOOKUP(A230,ME!$A$2:$J$2336,4,FALSE)</f>
        <v>Yes</v>
      </c>
      <c r="F230" s="19" t="str">
        <f>VLOOKUP(A230,ME!$A$2:$J$2336,5,FALSE)</f>
        <v>No</v>
      </c>
      <c r="G230" s="19" t="str">
        <f>VLOOKUP(A230,ME!$A$2:$J$2336,6,FALSE)</f>
        <v>Yes</v>
      </c>
      <c r="H230" s="19">
        <f>VLOOKUP(A230,ME!$A$2:$J$2336,7,FALSE)</f>
        <v>1</v>
      </c>
      <c r="I230" s="19" t="str">
        <f>VLOOKUP(A230,ME!$A$2:$J$2336,8,FALSE)</f>
        <v>Yes</v>
      </c>
      <c r="J230" s="19" t="str">
        <f>VLOOKUP(A230,ME!$A$2:$J$2336,9,FALSE)</f>
        <v>Obesity</v>
      </c>
      <c r="K230" s="19" t="str">
        <f>VLOOKUP(A230,ME!$A$2:$J$2336,10,FALSE)</f>
        <v>Normal</v>
      </c>
      <c r="L230" s="22">
        <f>VLOOKUP(A230,HD!$A$2:$S$2344,16,FALSE)</f>
        <v>30526</v>
      </c>
      <c r="M230" s="21">
        <f>VLOOKUP(A230,HD!$A$2:$S$2344,17,FALSE)</f>
        <v>34940.61</v>
      </c>
      <c r="N230" s="19" t="str">
        <f>VLOOKUP(A230,HD!$A$2:$S$2344,12,FALSE)</f>
        <v>tier - 2</v>
      </c>
      <c r="O230" s="19" t="str">
        <f>VLOOKUP(A230,HD!$A$2:$S$2344,13,FALSE)</f>
        <v>tier - 3</v>
      </c>
      <c r="P230" s="19" t="str">
        <f>VLOOKUP(A230,HD!$A$2:$S$2344,14,FALSE)</f>
        <v>R1011</v>
      </c>
      <c r="Q230" s="19" t="str">
        <f>VLOOKUP(A230,HD!$A$2:$S$2344,19,FALSE)</f>
        <v>39</v>
      </c>
      <c r="R230" s="21">
        <v>34940.61</v>
      </c>
    </row>
    <row r="231" spans="1:18" ht="15.6" hidden="1" x14ac:dyDescent="0.3">
      <c r="A231" s="20" t="s">
        <v>2137</v>
      </c>
      <c r="B231" s="19" t="str">
        <f>VLOOKUP(A231,'Customer Names'!$A$2:$E$2366,3,FALSE)</f>
        <v>Goya</v>
      </c>
      <c r="C231" s="21">
        <f>VLOOKUP(A231,ME!$A$2:$J$2366,2,FALSE)</f>
        <v>31.4</v>
      </c>
      <c r="D231" s="21">
        <f>VLOOKUP(A231,ME!$A$2:$J$2336,3,FALSE)</f>
        <v>4.5999999999999996</v>
      </c>
      <c r="E231" s="19" t="str">
        <f>VLOOKUP(A231,ME!$A$2:$J$2336,4,FALSE)</f>
        <v>Yes</v>
      </c>
      <c r="F231" s="19" t="str">
        <f>VLOOKUP(A231,ME!$A$2:$J$2336,5,FALSE)</f>
        <v>No</v>
      </c>
      <c r="G231" s="19" t="str">
        <f>VLOOKUP(A231,ME!$A$2:$J$2336,6,FALSE)</f>
        <v>No</v>
      </c>
      <c r="H231" s="19">
        <f>VLOOKUP(A231,ME!$A$2:$J$2336,7,FALSE)</f>
        <v>1</v>
      </c>
      <c r="I231" s="19" t="str">
        <f>VLOOKUP(A231,ME!$A$2:$J$2336,8,FALSE)</f>
        <v>Yes</v>
      </c>
      <c r="J231" s="19" t="str">
        <f>VLOOKUP(A231,ME!$A$2:$J$2336,9,FALSE)</f>
        <v>Obesity</v>
      </c>
      <c r="K231" s="19" t="str">
        <f>VLOOKUP(A231,ME!$A$2:$J$2336,10,FALSE)</f>
        <v>Normal</v>
      </c>
      <c r="L231" s="22">
        <f>VLOOKUP(A231,HD!$A$2:$S$2344,16,FALSE)</f>
        <v>34989</v>
      </c>
      <c r="M231" s="21">
        <f>VLOOKUP(A231,HD!$A$2:$S$2344,17,FALSE)</f>
        <v>34838.870000000003</v>
      </c>
      <c r="N231" s="19" t="str">
        <f>VLOOKUP(A231,HD!$A$2:$S$2344,12,FALSE)</f>
        <v>tier - 2</v>
      </c>
      <c r="O231" s="19" t="str">
        <f>VLOOKUP(A231,HD!$A$2:$S$2344,13,FALSE)</f>
        <v>tier - 3</v>
      </c>
      <c r="P231" s="19" t="str">
        <f>VLOOKUP(A231,HD!$A$2:$S$2344,14,FALSE)</f>
        <v>R1011</v>
      </c>
      <c r="Q231" s="19" t="str">
        <f>VLOOKUP(A231,HD!$A$2:$S$2344,19,FALSE)</f>
        <v>27</v>
      </c>
      <c r="R231" s="21">
        <v>34838.870000000003</v>
      </c>
    </row>
    <row r="232" spans="1:18" ht="15.6" hidden="1" x14ac:dyDescent="0.3">
      <c r="A232" s="20" t="s">
        <v>2136</v>
      </c>
      <c r="B232" s="19" t="str">
        <f>VLOOKUP(A232,'Customer Names'!$A$2:$E$2366,3,FALSE)</f>
        <v>Hodges</v>
      </c>
      <c r="C232" s="21">
        <f>VLOOKUP(A232,ME!$A$2:$J$2366,2,FALSE)</f>
        <v>34.9</v>
      </c>
      <c r="D232" s="21">
        <f>VLOOKUP(A232,ME!$A$2:$J$2336,3,FALSE)</f>
        <v>6.22</v>
      </c>
      <c r="E232" s="19" t="str">
        <f>VLOOKUP(A232,ME!$A$2:$J$2336,4,FALSE)</f>
        <v>No</v>
      </c>
      <c r="F232" s="19" t="str">
        <f>VLOOKUP(A232,ME!$A$2:$J$2336,5,FALSE)</f>
        <v>No</v>
      </c>
      <c r="G232" s="19" t="str">
        <f>VLOOKUP(A232,ME!$A$2:$J$2336,6,FALSE)</f>
        <v>Yes</v>
      </c>
      <c r="H232" s="19">
        <f>VLOOKUP(A232,ME!$A$2:$J$2336,7,FALSE)</f>
        <v>1</v>
      </c>
      <c r="I232" s="19" t="str">
        <f>VLOOKUP(A232,ME!$A$2:$J$2336,8,FALSE)</f>
        <v>Yes</v>
      </c>
      <c r="J232" s="19" t="str">
        <f>VLOOKUP(A232,ME!$A$2:$J$2336,9,FALSE)</f>
        <v>Obesity</v>
      </c>
      <c r="K232" s="19" t="str">
        <f>VLOOKUP(A232,ME!$A$2:$J$2336,10,FALSE)</f>
        <v>Prediabetes</v>
      </c>
      <c r="L232" s="22">
        <f>VLOOKUP(A232,HD!$A$2:$S$2344,16,FALSE)</f>
        <v>37881</v>
      </c>
      <c r="M232" s="21">
        <f>VLOOKUP(A232,HD!$A$2:$S$2344,17,FALSE)</f>
        <v>34828.65</v>
      </c>
      <c r="N232" s="19" t="str">
        <f>VLOOKUP(A232,HD!$A$2:$S$2344,12,FALSE)</f>
        <v>tier - 1</v>
      </c>
      <c r="O232" s="19" t="str">
        <f>VLOOKUP(A232,HD!$A$2:$S$2344,13,FALSE)</f>
        <v>tier - 3</v>
      </c>
      <c r="P232" s="19" t="str">
        <f>VLOOKUP(A232,HD!$A$2:$S$2344,14,FALSE)</f>
        <v>R1011</v>
      </c>
      <c r="Q232" s="19" t="str">
        <f>VLOOKUP(A232,HD!$A$2:$S$2344,19,FALSE)</f>
        <v>19</v>
      </c>
      <c r="R232" s="21">
        <v>34828.65</v>
      </c>
    </row>
    <row r="233" spans="1:18" ht="15.6" hidden="1" x14ac:dyDescent="0.3">
      <c r="A233" s="20" t="s">
        <v>2135</v>
      </c>
      <c r="B233" s="19" t="str">
        <f>VLOOKUP(A233,'Customer Names'!$A$2:$E$2366,3,FALSE)</f>
        <v>Erickson</v>
      </c>
      <c r="C233" s="21">
        <f>VLOOKUP(A233,ME!$A$2:$J$2366,2,FALSE)</f>
        <v>31.13</v>
      </c>
      <c r="D233" s="21">
        <f>VLOOKUP(A233,ME!$A$2:$J$2336,3,FALSE)</f>
        <v>4.5199999999999996</v>
      </c>
      <c r="E233" s="19" t="str">
        <f>VLOOKUP(A233,ME!$A$2:$J$2336,4,FALSE)</f>
        <v>Yes</v>
      </c>
      <c r="F233" s="19" t="str">
        <f>VLOOKUP(A233,ME!$A$2:$J$2336,5,FALSE)</f>
        <v>No</v>
      </c>
      <c r="G233" s="19" t="str">
        <f>VLOOKUP(A233,ME!$A$2:$J$2336,6,FALSE)</f>
        <v>No</v>
      </c>
      <c r="H233" s="19">
        <f>VLOOKUP(A233,ME!$A$2:$J$2336,7,FALSE)</f>
        <v>1</v>
      </c>
      <c r="I233" s="19" t="str">
        <f>VLOOKUP(A233,ME!$A$2:$J$2336,8,FALSE)</f>
        <v>Yes</v>
      </c>
      <c r="J233" s="19" t="str">
        <f>VLOOKUP(A233,ME!$A$2:$J$2336,9,FALSE)</f>
        <v>Obesity</v>
      </c>
      <c r="K233" s="19" t="str">
        <f>VLOOKUP(A233,ME!$A$2:$J$2336,10,FALSE)</f>
        <v>Normal</v>
      </c>
      <c r="L233" s="22">
        <f>VLOOKUP(A233,HD!$A$2:$S$2344,16,FALSE)</f>
        <v>35060</v>
      </c>
      <c r="M233" s="21">
        <f>VLOOKUP(A233,HD!$A$2:$S$2344,17,FALSE)</f>
        <v>34806.47</v>
      </c>
      <c r="N233" s="19" t="str">
        <f>VLOOKUP(A233,HD!$A$2:$S$2344,12,FALSE)</f>
        <v>tier - 1</v>
      </c>
      <c r="O233" s="19" t="str">
        <f>VLOOKUP(A233,HD!$A$2:$S$2344,13,FALSE)</f>
        <v>tier - 2</v>
      </c>
      <c r="P233" s="19" t="str">
        <f>VLOOKUP(A233,HD!$A$2:$S$2344,14,FALSE)</f>
        <v>R1013</v>
      </c>
      <c r="Q233" s="19" t="str">
        <f>VLOOKUP(A233,HD!$A$2:$S$2344,19,FALSE)</f>
        <v>27</v>
      </c>
      <c r="R233" s="21">
        <v>34806.47</v>
      </c>
    </row>
    <row r="234" spans="1:18" ht="15.6" hidden="1" x14ac:dyDescent="0.3">
      <c r="A234" s="20" t="s">
        <v>2134</v>
      </c>
      <c r="B234" s="19" t="str">
        <f>VLOOKUP(A234,'Customer Names'!$A$2:$E$2366,3,FALSE)</f>
        <v>Welleck</v>
      </c>
      <c r="C234" s="21">
        <f>VLOOKUP(A234,ME!$A$2:$J$2366,2,FALSE)</f>
        <v>34.799999999999997</v>
      </c>
      <c r="D234" s="21">
        <f>VLOOKUP(A234,ME!$A$2:$J$2336,3,FALSE)</f>
        <v>6.18</v>
      </c>
      <c r="E234" s="19" t="str">
        <f>VLOOKUP(A234,ME!$A$2:$J$2336,4,FALSE)</f>
        <v>No</v>
      </c>
      <c r="F234" s="19" t="str">
        <f>VLOOKUP(A234,ME!$A$2:$J$2336,5,FALSE)</f>
        <v>No</v>
      </c>
      <c r="G234" s="19" t="str">
        <f>VLOOKUP(A234,ME!$A$2:$J$2336,6,FALSE)</f>
        <v>Yes</v>
      </c>
      <c r="H234" s="19">
        <f>VLOOKUP(A234,ME!$A$2:$J$2336,7,FALSE)</f>
        <v>1</v>
      </c>
      <c r="I234" s="19" t="str">
        <f>VLOOKUP(A234,ME!$A$2:$J$2336,8,FALSE)</f>
        <v>Yes</v>
      </c>
      <c r="J234" s="19" t="str">
        <f>VLOOKUP(A234,ME!$A$2:$J$2336,9,FALSE)</f>
        <v>Obesity</v>
      </c>
      <c r="K234" s="19" t="str">
        <f>VLOOKUP(A234,ME!$A$2:$J$2336,10,FALSE)</f>
        <v>Prediabetes</v>
      </c>
      <c r="L234" s="22">
        <f>VLOOKUP(A234,HD!$A$2:$S$2344,16,FALSE)</f>
        <v>37805</v>
      </c>
      <c r="M234" s="21">
        <f>VLOOKUP(A234,HD!$A$2:$S$2344,17,FALSE)</f>
        <v>34779.620000000003</v>
      </c>
      <c r="N234" s="19" t="str">
        <f>VLOOKUP(A234,HD!$A$2:$S$2344,12,FALSE)</f>
        <v>tier - 1</v>
      </c>
      <c r="O234" s="19" t="str">
        <f>VLOOKUP(A234,HD!$A$2:$S$2344,13,FALSE)</f>
        <v>tier - 2</v>
      </c>
      <c r="P234" s="19" t="str">
        <f>VLOOKUP(A234,HD!$A$2:$S$2344,14,FALSE)</f>
        <v>R1011</v>
      </c>
      <c r="Q234" s="19" t="str">
        <f>VLOOKUP(A234,HD!$A$2:$S$2344,19,FALSE)</f>
        <v>19</v>
      </c>
      <c r="R234" s="21">
        <v>34779.620000000003</v>
      </c>
    </row>
    <row r="235" spans="1:18" ht="15.6" hidden="1" x14ac:dyDescent="0.3">
      <c r="A235" s="20" t="s">
        <v>2133</v>
      </c>
      <c r="B235" s="19" t="str">
        <f>VLOOKUP(A235,'Customer Names'!$A$2:$E$2366,3,FALSE)</f>
        <v>Polen</v>
      </c>
      <c r="C235" s="21">
        <f>VLOOKUP(A235,ME!$A$2:$J$2366,2,FALSE)</f>
        <v>31.68</v>
      </c>
      <c r="D235" s="21">
        <f>VLOOKUP(A235,ME!$A$2:$J$2336,3,FALSE)</f>
        <v>4.4000000000000004</v>
      </c>
      <c r="E235" s="19" t="str">
        <f>VLOOKUP(A235,ME!$A$2:$J$2336,4,FALSE)</f>
        <v>No</v>
      </c>
      <c r="F235" s="19" t="str">
        <f>VLOOKUP(A235,ME!$A$2:$J$2336,5,FALSE)</f>
        <v>No</v>
      </c>
      <c r="G235" s="19" t="str">
        <f>VLOOKUP(A235,ME!$A$2:$J$2336,6,FALSE)</f>
        <v>No</v>
      </c>
      <c r="H235" s="19">
        <f>VLOOKUP(A235,ME!$A$2:$J$2336,7,FALSE)</f>
        <v>0</v>
      </c>
      <c r="I235" s="19" t="str">
        <f>VLOOKUP(A235,ME!$A$2:$J$2336,8,FALSE)</f>
        <v>Yes</v>
      </c>
      <c r="J235" s="19" t="str">
        <f>VLOOKUP(A235,ME!$A$2:$J$2336,9,FALSE)</f>
        <v>Obesity</v>
      </c>
      <c r="K235" s="19" t="str">
        <f>VLOOKUP(A235,ME!$A$2:$J$2336,10,FALSE)</f>
        <v>Normal</v>
      </c>
      <c r="L235" s="22">
        <f>VLOOKUP(A235,HD!$A$2:$S$2344,16,FALSE)</f>
        <v>34522</v>
      </c>
      <c r="M235" s="21">
        <f>VLOOKUP(A235,HD!$A$2:$S$2344,17,FALSE)</f>
        <v>34672.15</v>
      </c>
      <c r="N235" s="19" t="str">
        <f>VLOOKUP(A235,HD!$A$2:$S$2344,12,FALSE)</f>
        <v>tier - 1</v>
      </c>
      <c r="O235" s="19" t="str">
        <f>VLOOKUP(A235,HD!$A$2:$S$2344,13,FALSE)</f>
        <v>tier - 3</v>
      </c>
      <c r="P235" s="19" t="str">
        <f>VLOOKUP(A235,HD!$A$2:$S$2344,14,FALSE)</f>
        <v>R1013</v>
      </c>
      <c r="Q235" s="19" t="str">
        <f>VLOOKUP(A235,HD!$A$2:$S$2344,19,FALSE)</f>
        <v>28</v>
      </c>
      <c r="R235" s="21">
        <v>34672.15</v>
      </c>
    </row>
    <row r="236" spans="1:18" ht="15.6" hidden="1" x14ac:dyDescent="0.3">
      <c r="A236" s="20" t="s">
        <v>2132</v>
      </c>
      <c r="B236" s="19" t="str">
        <f>VLOOKUP(A236,'Customer Names'!$A$2:$E$2366,3,FALSE)</f>
        <v>Lynch</v>
      </c>
      <c r="C236" s="21">
        <f>VLOOKUP(A236,ME!$A$2:$J$2366,2,FALSE)</f>
        <v>33.534999999999997</v>
      </c>
      <c r="D236" s="21">
        <f>VLOOKUP(A236,ME!$A$2:$J$2336,3,FALSE)</f>
        <v>6.23</v>
      </c>
      <c r="E236" s="19" t="str">
        <f>VLOOKUP(A236,ME!$A$2:$J$2336,4,FALSE)</f>
        <v>No</v>
      </c>
      <c r="F236" s="19" t="str">
        <f>VLOOKUP(A236,ME!$A$2:$J$2336,5,FALSE)</f>
        <v>Yes</v>
      </c>
      <c r="G236" s="19" t="str">
        <f>VLOOKUP(A236,ME!$A$2:$J$2336,6,FALSE)</f>
        <v>No</v>
      </c>
      <c r="H236" s="19">
        <f>VLOOKUP(A236,ME!$A$2:$J$2336,7,FALSE)</f>
        <v>1</v>
      </c>
      <c r="I236" s="19" t="str">
        <f>VLOOKUP(A236,ME!$A$2:$J$2336,8,FALSE)</f>
        <v>Yes</v>
      </c>
      <c r="J236" s="19" t="str">
        <f>VLOOKUP(A236,ME!$A$2:$J$2336,9,FALSE)</f>
        <v>Obesity</v>
      </c>
      <c r="K236" s="19" t="str">
        <f>VLOOKUP(A236,ME!$A$2:$J$2336,10,FALSE)</f>
        <v>Prediabetes</v>
      </c>
      <c r="L236" s="22">
        <f>VLOOKUP(A236,HD!$A$2:$S$2344,16,FALSE)</f>
        <v>38269</v>
      </c>
      <c r="M236" s="21">
        <f>VLOOKUP(A236,HD!$A$2:$S$2344,17,FALSE)</f>
        <v>34617.839999999997</v>
      </c>
      <c r="N236" s="19" t="str">
        <f>VLOOKUP(A236,HD!$A$2:$S$2344,12,FALSE)</f>
        <v>tier - 1</v>
      </c>
      <c r="O236" s="19" t="str">
        <f>VLOOKUP(A236,HD!$A$2:$S$2344,13,FALSE)</f>
        <v>tier - 3</v>
      </c>
      <c r="P236" s="19" t="str">
        <f>VLOOKUP(A236,HD!$A$2:$S$2344,14,FALSE)</f>
        <v>R1016</v>
      </c>
      <c r="Q236" s="19" t="str">
        <f>VLOOKUP(A236,HD!$A$2:$S$2344,19,FALSE)</f>
        <v>18</v>
      </c>
      <c r="R236" s="21">
        <v>34617.839999999997</v>
      </c>
    </row>
    <row r="237" spans="1:18" ht="15.6" hidden="1" x14ac:dyDescent="0.3">
      <c r="A237" s="20" t="s">
        <v>2131</v>
      </c>
      <c r="B237" s="19" t="str">
        <f>VLOOKUP(A237,'Customer Names'!$A$2:$E$2366,3,FALSE)</f>
        <v>Hufstader</v>
      </c>
      <c r="C237" s="21">
        <f>VLOOKUP(A237,ME!$A$2:$J$2366,2,FALSE)</f>
        <v>31.92</v>
      </c>
      <c r="D237" s="21">
        <f>VLOOKUP(A237,ME!$A$2:$J$2336,3,FALSE)</f>
        <v>5.33</v>
      </c>
      <c r="E237" s="19" t="str">
        <f>VLOOKUP(A237,ME!$A$2:$J$2336,4,FALSE)</f>
        <v>Yes</v>
      </c>
      <c r="F237" s="19" t="str">
        <f>VLOOKUP(A237,ME!$A$2:$J$2336,5,FALSE)</f>
        <v>No</v>
      </c>
      <c r="G237" s="19" t="str">
        <f>VLOOKUP(A237,ME!$A$2:$J$2336,6,FALSE)</f>
        <v>No</v>
      </c>
      <c r="H237" s="19">
        <f>VLOOKUP(A237,ME!$A$2:$J$2336,7,FALSE)</f>
        <v>0</v>
      </c>
      <c r="I237" s="19" t="str">
        <f>VLOOKUP(A237,ME!$A$2:$J$2336,8,FALSE)</f>
        <v>Yes</v>
      </c>
      <c r="J237" s="19" t="str">
        <f>VLOOKUP(A237,ME!$A$2:$J$2336,9,FALSE)</f>
        <v>Obesity</v>
      </c>
      <c r="K237" s="19" t="str">
        <f>VLOOKUP(A237,ME!$A$2:$J$2336,10,FALSE)</f>
        <v>Normal</v>
      </c>
      <c r="L237" s="22">
        <f>VLOOKUP(A237,HD!$A$2:$S$2344,16,FALSE)</f>
        <v>28089</v>
      </c>
      <c r="M237" s="21">
        <f>VLOOKUP(A237,HD!$A$2:$S$2344,17,FALSE)</f>
        <v>34543.39</v>
      </c>
      <c r="N237" s="19" t="str">
        <f>VLOOKUP(A237,HD!$A$2:$S$2344,12,FALSE)</f>
        <v>tier - 2</v>
      </c>
      <c r="O237" s="19" t="str">
        <f>VLOOKUP(A237,HD!$A$2:$S$2344,13,FALSE)</f>
        <v>tier - 3</v>
      </c>
      <c r="P237" s="19" t="str">
        <f>VLOOKUP(A237,HD!$A$2:$S$2344,14,FALSE)</f>
        <v>R1011</v>
      </c>
      <c r="Q237" s="19" t="str">
        <f>VLOOKUP(A237,HD!$A$2:$S$2344,19,FALSE)</f>
        <v>46</v>
      </c>
      <c r="R237" s="21">
        <v>34543.39</v>
      </c>
    </row>
    <row r="238" spans="1:18" ht="15.6" hidden="1" x14ac:dyDescent="0.3">
      <c r="A238" s="20" t="s">
        <v>2130</v>
      </c>
      <c r="B238" s="19" t="str">
        <f>VLOOKUP(A238,'Customer Names'!$A$2:$E$2366,3,FALSE)</f>
        <v>Doak</v>
      </c>
      <c r="C238" s="21">
        <f>VLOOKUP(A238,ME!$A$2:$J$2366,2,FALSE)</f>
        <v>32.700000000000003</v>
      </c>
      <c r="D238" s="21">
        <f>VLOOKUP(A238,ME!$A$2:$J$2336,3,FALSE)</f>
        <v>4.09</v>
      </c>
      <c r="E238" s="19" t="str">
        <f>VLOOKUP(A238,ME!$A$2:$J$2336,4,FALSE)</f>
        <v>No</v>
      </c>
      <c r="F238" s="19" t="str">
        <f>VLOOKUP(A238,ME!$A$2:$J$2336,5,FALSE)</f>
        <v>No</v>
      </c>
      <c r="G238" s="19" t="str">
        <f>VLOOKUP(A238,ME!$A$2:$J$2336,6,FALSE)</f>
        <v>No</v>
      </c>
      <c r="H238" s="19">
        <f>VLOOKUP(A238,ME!$A$2:$J$2336,7,FALSE)</f>
        <v>1</v>
      </c>
      <c r="I238" s="19" t="str">
        <f>VLOOKUP(A238,ME!$A$2:$J$2336,8,FALSE)</f>
        <v>Yes</v>
      </c>
      <c r="J238" s="19" t="str">
        <f>VLOOKUP(A238,ME!$A$2:$J$2336,9,FALSE)</f>
        <v>Obesity</v>
      </c>
      <c r="K238" s="19" t="str">
        <f>VLOOKUP(A238,ME!$A$2:$J$2336,10,FALSE)</f>
        <v>Normal</v>
      </c>
      <c r="L238" s="22">
        <f>VLOOKUP(A238,HD!$A$2:$S$2344,16,FALSE)</f>
        <v>35970</v>
      </c>
      <c r="M238" s="21">
        <f>VLOOKUP(A238,HD!$A$2:$S$2344,17,FALSE)</f>
        <v>34472.839999999997</v>
      </c>
      <c r="N238" s="19" t="str">
        <f>VLOOKUP(A238,HD!$A$2:$S$2344,12,FALSE)</f>
        <v>tier - 1</v>
      </c>
      <c r="O238" s="19" t="str">
        <f>VLOOKUP(A238,HD!$A$2:$S$2344,13,FALSE)</f>
        <v>tier - 3</v>
      </c>
      <c r="P238" s="19" t="str">
        <f>VLOOKUP(A238,HD!$A$2:$S$2344,14,FALSE)</f>
        <v>R1011</v>
      </c>
      <c r="Q238" s="19" t="str">
        <f>VLOOKUP(A238,HD!$A$2:$S$2344,19,FALSE)</f>
        <v>24</v>
      </c>
      <c r="R238" s="21">
        <v>34472.839999999997</v>
      </c>
    </row>
    <row r="239" spans="1:18" ht="15.6" hidden="1" x14ac:dyDescent="0.3">
      <c r="A239" s="20" t="s">
        <v>2129</v>
      </c>
      <c r="B239" s="19" t="str">
        <f>VLOOKUP(A239,'Customer Names'!$A$2:$E$2366,3,FALSE)</f>
        <v>Noya</v>
      </c>
      <c r="C239" s="21">
        <f>VLOOKUP(A239,ME!$A$2:$J$2366,2,FALSE)</f>
        <v>41.25</v>
      </c>
      <c r="D239" s="21">
        <f>VLOOKUP(A239,ME!$A$2:$J$2336,3,FALSE)</f>
        <v>5.19</v>
      </c>
      <c r="E239" s="19" t="str">
        <f>VLOOKUP(A239,ME!$A$2:$J$2336,4,FALSE)</f>
        <v>No</v>
      </c>
      <c r="F239" s="19" t="str">
        <f>VLOOKUP(A239,ME!$A$2:$J$2336,5,FALSE)</f>
        <v>No</v>
      </c>
      <c r="G239" s="19" t="str">
        <f>VLOOKUP(A239,ME!$A$2:$J$2336,6,FALSE)</f>
        <v>No</v>
      </c>
      <c r="H239" s="19">
        <f>VLOOKUP(A239,ME!$A$2:$J$2336,7,FALSE)</f>
        <v>0</v>
      </c>
      <c r="I239" s="19" t="str">
        <f>VLOOKUP(A239,ME!$A$2:$J$2336,8,FALSE)</f>
        <v>Yes</v>
      </c>
      <c r="J239" s="19" t="str">
        <f>VLOOKUP(A239,ME!$A$2:$J$2336,9,FALSE)</f>
        <v>Obesity</v>
      </c>
      <c r="K239" s="19" t="str">
        <f>VLOOKUP(A239,ME!$A$2:$J$2336,10,FALSE)</f>
        <v>Normal</v>
      </c>
      <c r="L239" s="22">
        <f>VLOOKUP(A239,HD!$A$2:$S$2344,16,FALSE)</f>
        <v>33140</v>
      </c>
      <c r="M239" s="21">
        <f>VLOOKUP(A239,HD!$A$2:$S$2344,17,FALSE)</f>
        <v>34456.269999999997</v>
      </c>
      <c r="N239" s="19" t="str">
        <f>VLOOKUP(A239,HD!$A$2:$S$2344,12,FALSE)</f>
        <v>tier - 1</v>
      </c>
      <c r="O239" s="19" t="str">
        <f>VLOOKUP(A239,HD!$A$2:$S$2344,13,FALSE)</f>
        <v>tier - 2</v>
      </c>
      <c r="P239" s="19" t="str">
        <f>VLOOKUP(A239,HD!$A$2:$S$2344,14,FALSE)</f>
        <v>R1011</v>
      </c>
      <c r="Q239" s="19" t="str">
        <f>VLOOKUP(A239,HD!$A$2:$S$2344,19,FALSE)</f>
        <v>32</v>
      </c>
      <c r="R239" s="21">
        <v>34456.269999999997</v>
      </c>
    </row>
    <row r="240" spans="1:18" ht="15.6" hidden="1" x14ac:dyDescent="0.3">
      <c r="A240" s="20" t="s">
        <v>2128</v>
      </c>
      <c r="B240" s="19" t="str">
        <f>VLOOKUP(A240,'Customer Names'!$A$2:$E$2366,3,FALSE)</f>
        <v>Heninger</v>
      </c>
      <c r="C240" s="21">
        <f>VLOOKUP(A240,ME!$A$2:$J$2366,2,FALSE)</f>
        <v>33.11</v>
      </c>
      <c r="D240" s="21">
        <f>VLOOKUP(A240,ME!$A$2:$J$2336,3,FALSE)</f>
        <v>4.12</v>
      </c>
      <c r="E240" s="19" t="str">
        <f>VLOOKUP(A240,ME!$A$2:$J$2336,4,FALSE)</f>
        <v>No</v>
      </c>
      <c r="F240" s="19" t="str">
        <f>VLOOKUP(A240,ME!$A$2:$J$2336,5,FALSE)</f>
        <v>No</v>
      </c>
      <c r="G240" s="19" t="str">
        <f>VLOOKUP(A240,ME!$A$2:$J$2336,6,FALSE)</f>
        <v>Yes</v>
      </c>
      <c r="H240" s="19">
        <f>VLOOKUP(A240,ME!$A$2:$J$2336,7,FALSE)</f>
        <v>1</v>
      </c>
      <c r="I240" s="19" t="str">
        <f>VLOOKUP(A240,ME!$A$2:$J$2336,8,FALSE)</f>
        <v>Yes</v>
      </c>
      <c r="J240" s="19" t="str">
        <f>VLOOKUP(A240,ME!$A$2:$J$2336,9,FALSE)</f>
        <v>Obesity</v>
      </c>
      <c r="K240" s="19" t="str">
        <f>VLOOKUP(A240,ME!$A$2:$J$2336,10,FALSE)</f>
        <v>Normal</v>
      </c>
      <c r="L240" s="22">
        <f>VLOOKUP(A240,HD!$A$2:$S$2344,16,FALSE)</f>
        <v>37899</v>
      </c>
      <c r="M240" s="21">
        <f>VLOOKUP(A240,HD!$A$2:$S$2344,17,FALSE)</f>
        <v>34439.86</v>
      </c>
      <c r="N240" s="19" t="str">
        <f>VLOOKUP(A240,HD!$A$2:$S$2344,12,FALSE)</f>
        <v>tier - 2</v>
      </c>
      <c r="O240" s="19" t="str">
        <f>VLOOKUP(A240,HD!$A$2:$S$2344,13,FALSE)</f>
        <v>tier - 1</v>
      </c>
      <c r="P240" s="19" t="str">
        <f>VLOOKUP(A240,HD!$A$2:$S$2344,14,FALSE)</f>
        <v>R1013</v>
      </c>
      <c r="Q240" s="19" t="str">
        <f>VLOOKUP(A240,HD!$A$2:$S$2344,19,FALSE)</f>
        <v>19</v>
      </c>
      <c r="R240" s="21">
        <v>34439.86</v>
      </c>
    </row>
    <row r="241" spans="1:18" ht="15.6" hidden="1" x14ac:dyDescent="0.3">
      <c r="A241" s="20" t="s">
        <v>2127</v>
      </c>
      <c r="B241" s="19" t="str">
        <f>VLOOKUP(A241,'Customer Names'!$A$2:$E$2366,3,FALSE)</f>
        <v>Richardson</v>
      </c>
      <c r="C241" s="21">
        <f>VLOOKUP(A241,ME!$A$2:$J$2366,2,FALSE)</f>
        <v>36.159999999999997</v>
      </c>
      <c r="D241" s="21">
        <f>VLOOKUP(A241,ME!$A$2:$J$2336,3,FALSE)</f>
        <v>5.0999999999999996</v>
      </c>
      <c r="E241" s="19" t="str">
        <f>VLOOKUP(A241,ME!$A$2:$J$2336,4,FALSE)</f>
        <v>No</v>
      </c>
      <c r="F241" s="19" t="str">
        <f>VLOOKUP(A241,ME!$A$2:$J$2336,5,FALSE)</f>
        <v>No</v>
      </c>
      <c r="G241" s="19" t="str">
        <f>VLOOKUP(A241,ME!$A$2:$J$2336,6,FALSE)</f>
        <v>No</v>
      </c>
      <c r="H241" s="19">
        <f>VLOOKUP(A241,ME!$A$2:$J$2336,7,FALSE)</f>
        <v>1</v>
      </c>
      <c r="I241" s="19" t="str">
        <f>VLOOKUP(A241,ME!$A$2:$J$2336,8,FALSE)</f>
        <v>Yes</v>
      </c>
      <c r="J241" s="19" t="str">
        <f>VLOOKUP(A241,ME!$A$2:$J$2336,9,FALSE)</f>
        <v>Obesity</v>
      </c>
      <c r="K241" s="19" t="str">
        <f>VLOOKUP(A241,ME!$A$2:$J$2336,10,FALSE)</f>
        <v>Normal</v>
      </c>
      <c r="L241" s="22">
        <f>VLOOKUP(A241,HD!$A$2:$S$2344,16,FALSE)</f>
        <v>30956</v>
      </c>
      <c r="M241" s="21">
        <f>VLOOKUP(A241,HD!$A$2:$S$2344,17,FALSE)</f>
        <v>34402.22</v>
      </c>
      <c r="N241" s="19" t="str">
        <f>VLOOKUP(A241,HD!$A$2:$S$2344,12,FALSE)</f>
        <v>tier - 2</v>
      </c>
      <c r="O241" s="19" t="str">
        <f>VLOOKUP(A241,HD!$A$2:$S$2344,13,FALSE)</f>
        <v>tier - 3</v>
      </c>
      <c r="P241" s="19" t="str">
        <f>VLOOKUP(A241,HD!$A$2:$S$2344,14,FALSE)</f>
        <v>R1011</v>
      </c>
      <c r="Q241" s="19" t="str">
        <f>VLOOKUP(A241,HD!$A$2:$S$2344,19,FALSE)</f>
        <v>38</v>
      </c>
      <c r="R241" s="21">
        <v>34402.22</v>
      </c>
    </row>
    <row r="242" spans="1:18" ht="15.6" hidden="1" x14ac:dyDescent="0.3">
      <c r="A242" s="20" t="s">
        <v>2126</v>
      </c>
      <c r="B242" s="19" t="str">
        <f>VLOOKUP(A242,'Customer Names'!$A$2:$E$2366,3,FALSE)</f>
        <v>Deucher</v>
      </c>
      <c r="C242" s="21">
        <f>VLOOKUP(A242,ME!$A$2:$J$2366,2,FALSE)</f>
        <v>33.72</v>
      </c>
      <c r="D242" s="21">
        <f>VLOOKUP(A242,ME!$A$2:$J$2336,3,FALSE)</f>
        <v>6.21</v>
      </c>
      <c r="E242" s="19" t="str">
        <f>VLOOKUP(A242,ME!$A$2:$J$2336,4,FALSE)</f>
        <v>Yes</v>
      </c>
      <c r="F242" s="19" t="str">
        <f>VLOOKUP(A242,ME!$A$2:$J$2336,5,FALSE)</f>
        <v>No</v>
      </c>
      <c r="G242" s="19" t="str">
        <f>VLOOKUP(A242,ME!$A$2:$J$2336,6,FALSE)</f>
        <v>Yes</v>
      </c>
      <c r="H242" s="19">
        <f>VLOOKUP(A242,ME!$A$2:$J$2336,7,FALSE)</f>
        <v>1</v>
      </c>
      <c r="I242" s="19" t="str">
        <f>VLOOKUP(A242,ME!$A$2:$J$2336,8,FALSE)</f>
        <v>Yes</v>
      </c>
      <c r="J242" s="19" t="str">
        <f>VLOOKUP(A242,ME!$A$2:$J$2336,9,FALSE)</f>
        <v>Obesity</v>
      </c>
      <c r="K242" s="19" t="str">
        <f>VLOOKUP(A242,ME!$A$2:$J$2336,10,FALSE)</f>
        <v>Prediabetes</v>
      </c>
      <c r="L242" s="22">
        <f>VLOOKUP(A242,HD!$A$2:$S$2344,16,FALSE)</f>
        <v>30591</v>
      </c>
      <c r="M242" s="21">
        <f>VLOOKUP(A242,HD!$A$2:$S$2344,17,FALSE)</f>
        <v>34307.22</v>
      </c>
      <c r="N242" s="19" t="str">
        <f>VLOOKUP(A242,HD!$A$2:$S$2344,12,FALSE)</f>
        <v>tier - 2</v>
      </c>
      <c r="O242" s="19" t="str">
        <f>VLOOKUP(A242,HD!$A$2:$S$2344,13,FALSE)</f>
        <v>tier - 2</v>
      </c>
      <c r="P242" s="19" t="str">
        <f>VLOOKUP(A242,HD!$A$2:$S$2344,14,FALSE)</f>
        <v>R1012</v>
      </c>
      <c r="Q242" s="19" t="str">
        <f>VLOOKUP(A242,HD!$A$2:$S$2344,19,FALSE)</f>
        <v>39</v>
      </c>
      <c r="R242" s="21">
        <v>34307.22</v>
      </c>
    </row>
    <row r="243" spans="1:18" ht="15.6" hidden="1" x14ac:dyDescent="0.3">
      <c r="A243" s="20" t="s">
        <v>2124</v>
      </c>
      <c r="B243" s="19" t="str">
        <f>VLOOKUP(A243,'Customer Names'!$A$2:$E$2366,3,FALSE)</f>
        <v>Wilson</v>
      </c>
      <c r="C243" s="21">
        <f>VLOOKUP(A243,ME!$A$2:$J$2366,2,FALSE)</f>
        <v>37.74</v>
      </c>
      <c r="D243" s="21">
        <f>VLOOKUP(A243,ME!$A$2:$J$2336,3,FALSE)</f>
        <v>9.5299999999999994</v>
      </c>
      <c r="E243" s="19" t="str">
        <f>VLOOKUP(A243,ME!$A$2:$J$2336,4,FALSE)</f>
        <v>Yes</v>
      </c>
      <c r="F243" s="19" t="str">
        <f>VLOOKUP(A243,ME!$A$2:$J$2336,5,FALSE)</f>
        <v>No</v>
      </c>
      <c r="G243" s="19" t="str">
        <f>VLOOKUP(A243,ME!$A$2:$J$2336,6,FALSE)</f>
        <v>No</v>
      </c>
      <c r="H243" s="19">
        <f>VLOOKUP(A243,ME!$A$2:$J$2336,7,FALSE)</f>
        <v>1</v>
      </c>
      <c r="I243" s="19" t="str">
        <f>VLOOKUP(A243,ME!$A$2:$J$2336,8,FALSE)</f>
        <v>Yes</v>
      </c>
      <c r="J243" s="19" t="str">
        <f>VLOOKUP(A243,ME!$A$2:$J$2336,9,FALSE)</f>
        <v>Obesity</v>
      </c>
      <c r="K243" s="19" t="str">
        <f>VLOOKUP(A243,ME!$A$2:$J$2336,10,FALSE)</f>
        <v>Diabetes</v>
      </c>
      <c r="L243" s="22">
        <f>VLOOKUP(A243,HD!$A$2:$S$2344,16,FALSE)</f>
        <v>31696</v>
      </c>
      <c r="M243" s="21">
        <f>VLOOKUP(A243,HD!$A$2:$S$2344,17,FALSE)</f>
        <v>34293.120000000003</v>
      </c>
      <c r="N243" s="19" t="str">
        <f>VLOOKUP(A243,HD!$A$2:$S$2344,12,FALSE)</f>
        <v>tier - 1</v>
      </c>
      <c r="O243" s="19" t="str">
        <f>VLOOKUP(A243,HD!$A$2:$S$2344,13,FALSE)</f>
        <v>tier - 2</v>
      </c>
      <c r="P243" s="19" t="str">
        <f>VLOOKUP(A243,HD!$A$2:$S$2344,14,FALSE)</f>
        <v>R1011</v>
      </c>
      <c r="Q243" s="19" t="str">
        <f>VLOOKUP(A243,HD!$A$2:$S$2344,19,FALSE)</f>
        <v>36</v>
      </c>
      <c r="R243" s="21">
        <v>34293.120000000003</v>
      </c>
    </row>
    <row r="244" spans="1:18" ht="15.6" hidden="1" x14ac:dyDescent="0.3">
      <c r="A244" s="20" t="s">
        <v>2123</v>
      </c>
      <c r="B244" s="19" t="str">
        <f>VLOOKUP(A244,'Customer Names'!$A$2:$E$2366,3,FALSE)</f>
        <v>Hall</v>
      </c>
      <c r="C244" s="21">
        <f>VLOOKUP(A244,ME!$A$2:$J$2366,2,FALSE)</f>
        <v>48.75</v>
      </c>
      <c r="D244" s="21">
        <f>VLOOKUP(A244,ME!$A$2:$J$2336,3,FALSE)</f>
        <v>4.6399999999999997</v>
      </c>
      <c r="E244" s="19" t="str">
        <f>VLOOKUP(A244,ME!$A$2:$J$2336,4,FALSE)</f>
        <v>Yes</v>
      </c>
      <c r="F244" s="19" t="str">
        <f>VLOOKUP(A244,ME!$A$2:$J$2336,5,FALSE)</f>
        <v>No</v>
      </c>
      <c r="G244" s="19" t="str">
        <f>VLOOKUP(A244,ME!$A$2:$J$2336,6,FALSE)</f>
        <v>No</v>
      </c>
      <c r="H244" s="19">
        <f>VLOOKUP(A244,ME!$A$2:$J$2336,7,FALSE)</f>
        <v>1</v>
      </c>
      <c r="I244" s="19" t="str">
        <f>VLOOKUP(A244,ME!$A$2:$J$2336,8,FALSE)</f>
        <v>Yes</v>
      </c>
      <c r="J244" s="19" t="str">
        <f>VLOOKUP(A244,ME!$A$2:$J$2336,9,FALSE)</f>
        <v>Obesity</v>
      </c>
      <c r="K244" s="19" t="str">
        <f>VLOOKUP(A244,ME!$A$2:$J$2336,10,FALSE)</f>
        <v>Normal</v>
      </c>
      <c r="L244" s="22">
        <f>VLOOKUP(A244,HD!$A$2:$S$2344,16,FALSE)</f>
        <v>35002</v>
      </c>
      <c r="M244" s="21">
        <f>VLOOKUP(A244,HD!$A$2:$S$2344,17,FALSE)</f>
        <v>34289.43</v>
      </c>
      <c r="N244" s="19" t="str">
        <f>VLOOKUP(A244,HD!$A$2:$S$2344,12,FALSE)</f>
        <v>tier - 1</v>
      </c>
      <c r="O244" s="19" t="str">
        <f>VLOOKUP(A244,HD!$A$2:$S$2344,13,FALSE)</f>
        <v>tier - 1</v>
      </c>
      <c r="P244" s="19" t="str">
        <f>VLOOKUP(A244,HD!$A$2:$S$2344,14,FALSE)</f>
        <v>R1011</v>
      </c>
      <c r="Q244" s="19" t="str">
        <f>VLOOKUP(A244,HD!$A$2:$S$2344,19,FALSE)</f>
        <v>27</v>
      </c>
      <c r="R244" s="21">
        <v>34289.43</v>
      </c>
    </row>
    <row r="245" spans="1:18" ht="15.6" hidden="1" x14ac:dyDescent="0.3">
      <c r="A245" s="20" t="s">
        <v>2122</v>
      </c>
      <c r="B245" s="19" t="str">
        <f>VLOOKUP(A245,'Customer Names'!$A$2:$E$2366,3,FALSE)</f>
        <v>Reed</v>
      </c>
      <c r="C245" s="21">
        <f>VLOOKUP(A245,ME!$A$2:$J$2366,2,FALSE)</f>
        <v>31.065000000000001</v>
      </c>
      <c r="D245" s="21">
        <f>VLOOKUP(A245,ME!$A$2:$J$2336,3,FALSE)</f>
        <v>5.05</v>
      </c>
      <c r="E245" s="19" t="str">
        <f>VLOOKUP(A245,ME!$A$2:$J$2336,4,FALSE)</f>
        <v>No</v>
      </c>
      <c r="F245" s="19" t="str">
        <f>VLOOKUP(A245,ME!$A$2:$J$2336,5,FALSE)</f>
        <v>No</v>
      </c>
      <c r="G245" s="19" t="str">
        <f>VLOOKUP(A245,ME!$A$2:$J$2336,6,FALSE)</f>
        <v>No</v>
      </c>
      <c r="H245" s="19">
        <f>VLOOKUP(A245,ME!$A$2:$J$2336,7,FALSE)</f>
        <v>1</v>
      </c>
      <c r="I245" s="19" t="str">
        <f>VLOOKUP(A245,ME!$A$2:$J$2336,8,FALSE)</f>
        <v>Yes</v>
      </c>
      <c r="J245" s="19" t="str">
        <f>VLOOKUP(A245,ME!$A$2:$J$2336,9,FALSE)</f>
        <v>Obesity</v>
      </c>
      <c r="K245" s="19" t="str">
        <f>VLOOKUP(A245,ME!$A$2:$J$2336,10,FALSE)</f>
        <v>Normal</v>
      </c>
      <c r="L245" s="22">
        <f>VLOOKUP(A245,HD!$A$2:$S$2344,16,FALSE)</f>
        <v>35957</v>
      </c>
      <c r="M245" s="21">
        <f>VLOOKUP(A245,HD!$A$2:$S$2344,17,FALSE)</f>
        <v>34254.050000000003</v>
      </c>
      <c r="N245" s="19" t="str">
        <f>VLOOKUP(A245,HD!$A$2:$S$2344,12,FALSE)</f>
        <v>tier - 1</v>
      </c>
      <c r="O245" s="19" t="str">
        <f>VLOOKUP(A245,HD!$A$2:$S$2344,13,FALSE)</f>
        <v>tier - 3</v>
      </c>
      <c r="P245" s="19" t="str">
        <f>VLOOKUP(A245,HD!$A$2:$S$2344,14,FALSE)</f>
        <v>R1019</v>
      </c>
      <c r="Q245" s="19" t="str">
        <f>VLOOKUP(A245,HD!$A$2:$S$2344,19,FALSE)</f>
        <v>24</v>
      </c>
      <c r="R245" s="21">
        <v>34254.050000000003</v>
      </c>
    </row>
    <row r="246" spans="1:18" ht="15.6" hidden="1" x14ac:dyDescent="0.3">
      <c r="A246" s="20" t="s">
        <v>2121</v>
      </c>
      <c r="B246" s="19" t="str">
        <f>VLOOKUP(A246,'Customer Names'!$A$2:$E$2366,3,FALSE)</f>
        <v>Frome</v>
      </c>
      <c r="C246" s="21">
        <f>VLOOKUP(A246,ME!$A$2:$J$2366,2,FALSE)</f>
        <v>23.55</v>
      </c>
      <c r="D246" s="21">
        <f>VLOOKUP(A246,ME!$A$2:$J$2336,3,FALSE)</f>
        <v>10.38</v>
      </c>
      <c r="E246" s="19" t="str">
        <f>VLOOKUP(A246,ME!$A$2:$J$2336,4,FALSE)</f>
        <v>No</v>
      </c>
      <c r="F246" s="19" t="str">
        <f>VLOOKUP(A246,ME!$A$2:$J$2336,5,FALSE)</f>
        <v>No</v>
      </c>
      <c r="G246" s="19" t="str">
        <f>VLOOKUP(A246,ME!$A$2:$J$2336,6,FALSE)</f>
        <v>No</v>
      </c>
      <c r="H246" s="19">
        <f>VLOOKUP(A246,ME!$A$2:$J$2336,7,FALSE)</f>
        <v>0</v>
      </c>
      <c r="I246" s="19" t="str">
        <f>VLOOKUP(A246,ME!$A$2:$J$2336,8,FALSE)</f>
        <v>Yes</v>
      </c>
      <c r="J246" s="19" t="str">
        <f>VLOOKUP(A246,ME!$A$2:$J$2336,9,FALSE)</f>
        <v>Normal Weight</v>
      </c>
      <c r="K246" s="19" t="str">
        <f>VLOOKUP(A246,ME!$A$2:$J$2336,10,FALSE)</f>
        <v>Diabetes</v>
      </c>
      <c r="L246" s="22">
        <f>VLOOKUP(A246,HD!$A$2:$S$2344,16,FALSE)</f>
        <v>22832</v>
      </c>
      <c r="M246" s="21">
        <f>VLOOKUP(A246,HD!$A$2:$S$2344,17,FALSE)</f>
        <v>34218.019999999997</v>
      </c>
      <c r="N246" s="19" t="str">
        <f>VLOOKUP(A246,HD!$A$2:$S$2344,12,FALSE)</f>
        <v>tier - 1</v>
      </c>
      <c r="O246" s="19" t="str">
        <f>VLOOKUP(A246,HD!$A$2:$S$2344,13,FALSE)</f>
        <v>tier - 1</v>
      </c>
      <c r="P246" s="19" t="str">
        <f>VLOOKUP(A246,HD!$A$2:$S$2344,14,FALSE)</f>
        <v>R1011</v>
      </c>
      <c r="Q246" s="19" t="str">
        <f>VLOOKUP(A246,HD!$A$2:$S$2344,19,FALSE)</f>
        <v>60</v>
      </c>
      <c r="R246" s="21">
        <v>34218.019999999997</v>
      </c>
    </row>
    <row r="247" spans="1:18" ht="15.6" hidden="1" x14ac:dyDescent="0.3">
      <c r="A247" s="20" t="s">
        <v>2120</v>
      </c>
      <c r="B247" s="19" t="str">
        <f>VLOOKUP(A247,'Customer Names'!$A$2:$E$2366,3,FALSE)</f>
        <v>Creasy</v>
      </c>
      <c r="C247" s="21">
        <f>VLOOKUP(A247,ME!$A$2:$J$2366,2,FALSE)</f>
        <v>30.18</v>
      </c>
      <c r="D247" s="21">
        <f>VLOOKUP(A247,ME!$A$2:$J$2336,3,FALSE)</f>
        <v>8.31</v>
      </c>
      <c r="E247" s="19" t="str">
        <f>VLOOKUP(A247,ME!$A$2:$J$2336,4,FALSE)</f>
        <v>Yes</v>
      </c>
      <c r="F247" s="19" t="str">
        <f>VLOOKUP(A247,ME!$A$2:$J$2336,5,FALSE)</f>
        <v>No</v>
      </c>
      <c r="G247" s="19" t="str">
        <f>VLOOKUP(A247,ME!$A$2:$J$2336,6,FALSE)</f>
        <v>No</v>
      </c>
      <c r="H247" s="19">
        <f>VLOOKUP(A247,ME!$A$2:$J$2336,7,FALSE)</f>
        <v>1</v>
      </c>
      <c r="I247" s="19" t="str">
        <f>VLOOKUP(A247,ME!$A$2:$J$2336,8,FALSE)</f>
        <v>Yes</v>
      </c>
      <c r="J247" s="19" t="str">
        <f>VLOOKUP(A247,ME!$A$2:$J$2336,9,FALSE)</f>
        <v>Obesity</v>
      </c>
      <c r="K247" s="19" t="str">
        <f>VLOOKUP(A247,ME!$A$2:$J$2336,10,FALSE)</f>
        <v>Diabetes</v>
      </c>
      <c r="L247" s="22">
        <f>VLOOKUP(A247,HD!$A$2:$S$2344,16,FALSE)</f>
        <v>27596</v>
      </c>
      <c r="M247" s="21">
        <f>VLOOKUP(A247,HD!$A$2:$S$2344,17,FALSE)</f>
        <v>34210.33</v>
      </c>
      <c r="N247" s="19" t="str">
        <f>VLOOKUP(A247,HD!$A$2:$S$2344,12,FALSE)</f>
        <v>tier - 2</v>
      </c>
      <c r="O247" s="19" t="str">
        <f>VLOOKUP(A247,HD!$A$2:$S$2344,13,FALSE)</f>
        <v>tier - 1</v>
      </c>
      <c r="P247" s="19" t="str">
        <f>VLOOKUP(A247,HD!$A$2:$S$2344,14,FALSE)</f>
        <v>R1012</v>
      </c>
      <c r="Q247" s="19" t="str">
        <f>VLOOKUP(A247,HD!$A$2:$S$2344,19,FALSE)</f>
        <v>47</v>
      </c>
      <c r="R247" s="21">
        <v>34210.33</v>
      </c>
    </row>
    <row r="248" spans="1:18" ht="15.6" hidden="1" x14ac:dyDescent="0.3">
      <c r="A248" s="20" t="s">
        <v>2119</v>
      </c>
      <c r="B248" s="19" t="str">
        <f>VLOOKUP(A248,'Customer Names'!$A$2:$E$2366,3,FALSE)</f>
        <v>Latimer</v>
      </c>
      <c r="C248" s="21">
        <f>VLOOKUP(A248,ME!$A$2:$J$2366,2,FALSE)</f>
        <v>29.94</v>
      </c>
      <c r="D248" s="21">
        <f>VLOOKUP(A248,ME!$A$2:$J$2336,3,FALSE)</f>
        <v>7.59</v>
      </c>
      <c r="E248" s="19" t="str">
        <f>VLOOKUP(A248,ME!$A$2:$J$2336,4,FALSE)</f>
        <v>No</v>
      </c>
      <c r="F248" s="19" t="str">
        <f>VLOOKUP(A248,ME!$A$2:$J$2336,5,FALSE)</f>
        <v>No</v>
      </c>
      <c r="G248" s="19" t="str">
        <f>VLOOKUP(A248,ME!$A$2:$J$2336,6,FALSE)</f>
        <v>No</v>
      </c>
      <c r="H248" s="19">
        <f>VLOOKUP(A248,ME!$A$2:$J$2336,7,FALSE)</f>
        <v>0</v>
      </c>
      <c r="I248" s="19" t="str">
        <f>VLOOKUP(A248,ME!$A$2:$J$2336,8,FALSE)</f>
        <v>Yes</v>
      </c>
      <c r="J248" s="19" t="str">
        <f>VLOOKUP(A248,ME!$A$2:$J$2336,9,FALSE)</f>
        <v>Obesity</v>
      </c>
      <c r="K248" s="19" t="str">
        <f>VLOOKUP(A248,ME!$A$2:$J$2336,10,FALSE)</f>
        <v>Diabetes</v>
      </c>
      <c r="L248" s="22">
        <f>VLOOKUP(A248,HD!$A$2:$S$2344,16,FALSE)</f>
        <v>26170</v>
      </c>
      <c r="M248" s="21">
        <f>VLOOKUP(A248,HD!$A$2:$S$2344,17,FALSE)</f>
        <v>34205.07</v>
      </c>
      <c r="N248" s="19" t="str">
        <f>VLOOKUP(A248,HD!$A$2:$S$2344,12,FALSE)</f>
        <v>tier - 2</v>
      </c>
      <c r="O248" s="19" t="str">
        <f>VLOOKUP(A248,HD!$A$2:$S$2344,13,FALSE)</f>
        <v>tier - 2</v>
      </c>
      <c r="P248" s="19" t="str">
        <f>VLOOKUP(A248,HD!$A$2:$S$2344,14,FALSE)</f>
        <v>R1011</v>
      </c>
      <c r="Q248" s="19" t="str">
        <f>VLOOKUP(A248,HD!$A$2:$S$2344,19,FALSE)</f>
        <v>51</v>
      </c>
      <c r="R248" s="21">
        <v>34205.07</v>
      </c>
    </row>
    <row r="249" spans="1:18" ht="15.6" hidden="1" x14ac:dyDescent="0.3">
      <c r="A249" s="20" t="s">
        <v>2118</v>
      </c>
      <c r="B249" s="19" t="str">
        <f>VLOOKUP(A249,'Customer Names'!$A$2:$E$2366,3,FALSE)</f>
        <v>Wei</v>
      </c>
      <c r="C249" s="21">
        <f>VLOOKUP(A249,ME!$A$2:$J$2366,2,FALSE)</f>
        <v>31.4</v>
      </c>
      <c r="D249" s="21">
        <f>VLOOKUP(A249,ME!$A$2:$J$2336,3,FALSE)</f>
        <v>5.49</v>
      </c>
      <c r="E249" s="19" t="str">
        <f>VLOOKUP(A249,ME!$A$2:$J$2336,4,FALSE)</f>
        <v>No</v>
      </c>
      <c r="F249" s="19" t="str">
        <f>VLOOKUP(A249,ME!$A$2:$J$2336,5,FALSE)</f>
        <v>No</v>
      </c>
      <c r="G249" s="19" t="str">
        <f>VLOOKUP(A249,ME!$A$2:$J$2336,6,FALSE)</f>
        <v>No</v>
      </c>
      <c r="H249" s="19">
        <f>VLOOKUP(A249,ME!$A$2:$J$2336,7,FALSE)</f>
        <v>0</v>
      </c>
      <c r="I249" s="19" t="str">
        <f>VLOOKUP(A249,ME!$A$2:$J$2336,8,FALSE)</f>
        <v>Yes</v>
      </c>
      <c r="J249" s="19" t="str">
        <f>VLOOKUP(A249,ME!$A$2:$J$2336,9,FALSE)</f>
        <v>Obesity</v>
      </c>
      <c r="K249" s="19" t="str">
        <f>VLOOKUP(A249,ME!$A$2:$J$2336,10,FALSE)</f>
        <v>Normal</v>
      </c>
      <c r="L249" s="22">
        <f>VLOOKUP(A249,HD!$A$2:$S$2344,16,FALSE)</f>
        <v>36470</v>
      </c>
      <c r="M249" s="21">
        <f>VLOOKUP(A249,HD!$A$2:$S$2344,17,FALSE)</f>
        <v>34166.269999999997</v>
      </c>
      <c r="N249" s="19" t="str">
        <f>VLOOKUP(A249,HD!$A$2:$S$2344,12,FALSE)</f>
        <v>tier - 2</v>
      </c>
      <c r="O249" s="19" t="str">
        <f>VLOOKUP(A249,HD!$A$2:$S$2344,13,FALSE)</f>
        <v>tier - 3</v>
      </c>
      <c r="P249" s="19" t="str">
        <f>VLOOKUP(A249,HD!$A$2:$S$2344,14,FALSE)</f>
        <v>R1011</v>
      </c>
      <c r="Q249" s="19" t="str">
        <f>VLOOKUP(A249,HD!$A$2:$S$2344,19,FALSE)</f>
        <v>23</v>
      </c>
      <c r="R249" s="21">
        <v>34166.269999999997</v>
      </c>
    </row>
    <row r="250" spans="1:18" ht="15.6" hidden="1" x14ac:dyDescent="0.3">
      <c r="A250" s="20" t="s">
        <v>2117</v>
      </c>
      <c r="B250" s="19" t="str">
        <f>VLOOKUP(A250,'Customer Names'!$A$2:$E$2366,3,FALSE)</f>
        <v>Hayes</v>
      </c>
      <c r="C250" s="21">
        <f>VLOOKUP(A250,ME!$A$2:$J$2366,2,FALSE)</f>
        <v>53.06</v>
      </c>
      <c r="D250" s="21">
        <f>VLOOKUP(A250,ME!$A$2:$J$2336,3,FALSE)</f>
        <v>11.68</v>
      </c>
      <c r="E250" s="19" t="str">
        <f>VLOOKUP(A250,ME!$A$2:$J$2336,4,FALSE)</f>
        <v>No</v>
      </c>
      <c r="F250" s="19" t="str">
        <f>VLOOKUP(A250,ME!$A$2:$J$2336,5,FALSE)</f>
        <v>No</v>
      </c>
      <c r="G250" s="19" t="str">
        <f>VLOOKUP(A250,ME!$A$2:$J$2336,6,FALSE)</f>
        <v>No</v>
      </c>
      <c r="H250" s="19">
        <f>VLOOKUP(A250,ME!$A$2:$J$2336,7,FALSE)</f>
        <v>0</v>
      </c>
      <c r="I250" s="19" t="str">
        <f>VLOOKUP(A250,ME!$A$2:$J$2336,8,FALSE)</f>
        <v>Yes</v>
      </c>
      <c r="J250" s="19" t="str">
        <f>VLOOKUP(A250,ME!$A$2:$J$2336,9,FALSE)</f>
        <v>Obesity</v>
      </c>
      <c r="K250" s="19" t="str">
        <f>VLOOKUP(A250,ME!$A$2:$J$2336,10,FALSE)</f>
        <v>Diabetes</v>
      </c>
      <c r="L250" s="22">
        <f>VLOOKUP(A250,HD!$A$2:$S$2344,16,FALSE)</f>
        <v>37616</v>
      </c>
      <c r="M250" s="21">
        <f>VLOOKUP(A250,HD!$A$2:$S$2344,17,FALSE)</f>
        <v>34084.68</v>
      </c>
      <c r="N250" s="19" t="str">
        <f>VLOOKUP(A250,HD!$A$2:$S$2344,12,FALSE)</f>
        <v>tier - 2</v>
      </c>
      <c r="O250" s="19" t="str">
        <f>VLOOKUP(A250,HD!$A$2:$S$2344,13,FALSE)</f>
        <v>tier - 3</v>
      </c>
      <c r="P250" s="19" t="str">
        <f>VLOOKUP(A250,HD!$A$2:$S$2344,14,FALSE)</f>
        <v>R1011</v>
      </c>
      <c r="Q250" s="19" t="str">
        <f>VLOOKUP(A250,HD!$A$2:$S$2344,19,FALSE)</f>
        <v>20</v>
      </c>
      <c r="R250" s="21">
        <v>34084.68</v>
      </c>
    </row>
    <row r="251" spans="1:18" ht="15.6" hidden="1" x14ac:dyDescent="0.3">
      <c r="A251" s="20" t="s">
        <v>2116</v>
      </c>
      <c r="B251" s="19" t="str">
        <f>VLOOKUP(A251,'Customer Names'!$A$2:$E$2366,3,FALSE)</f>
        <v>Velardo</v>
      </c>
      <c r="C251" s="21">
        <f>VLOOKUP(A251,ME!$A$2:$J$2366,2,FALSE)</f>
        <v>30.25</v>
      </c>
      <c r="D251" s="21">
        <f>VLOOKUP(A251,ME!$A$2:$J$2336,3,FALSE)</f>
        <v>4.1900000000000004</v>
      </c>
      <c r="E251" s="19" t="str">
        <f>VLOOKUP(A251,ME!$A$2:$J$2336,4,FALSE)</f>
        <v>No</v>
      </c>
      <c r="F251" s="19" t="str">
        <f>VLOOKUP(A251,ME!$A$2:$J$2336,5,FALSE)</f>
        <v>No</v>
      </c>
      <c r="G251" s="19" t="str">
        <f>VLOOKUP(A251,ME!$A$2:$J$2336,6,FALSE)</f>
        <v>No</v>
      </c>
      <c r="H251" s="19">
        <f>VLOOKUP(A251,ME!$A$2:$J$2336,7,FALSE)</f>
        <v>2</v>
      </c>
      <c r="I251" s="19" t="str">
        <f>VLOOKUP(A251,ME!$A$2:$J$2336,8,FALSE)</f>
        <v>Yes</v>
      </c>
      <c r="J251" s="19" t="str">
        <f>VLOOKUP(A251,ME!$A$2:$J$2336,9,FALSE)</f>
        <v>Obesity</v>
      </c>
      <c r="K251" s="19" t="str">
        <f>VLOOKUP(A251,ME!$A$2:$J$2336,10,FALSE)</f>
        <v>Normal</v>
      </c>
      <c r="L251" s="22">
        <f>VLOOKUP(A251,HD!$A$2:$S$2344,16,FALSE)</f>
        <v>26506</v>
      </c>
      <c r="M251" s="21">
        <f>VLOOKUP(A251,HD!$A$2:$S$2344,17,FALSE)</f>
        <v>34053.360000000001</v>
      </c>
      <c r="N251" s="19" t="str">
        <f>VLOOKUP(A251,HD!$A$2:$S$2344,12,FALSE)</f>
        <v>tier - 2</v>
      </c>
      <c r="O251" s="19" t="str">
        <f>VLOOKUP(A251,HD!$A$2:$S$2344,13,FALSE)</f>
        <v>tier - 2</v>
      </c>
      <c r="P251" s="19" t="str">
        <f>VLOOKUP(A251,HD!$A$2:$S$2344,14,FALSE)</f>
        <v>R1011</v>
      </c>
      <c r="Q251" s="19" t="str">
        <f>VLOOKUP(A251,HD!$A$2:$S$2344,19,FALSE)</f>
        <v>50</v>
      </c>
      <c r="R251" s="21">
        <v>34053.360000000001</v>
      </c>
    </row>
    <row r="252" spans="1:18" ht="15.6" hidden="1" x14ac:dyDescent="0.3">
      <c r="A252" s="20" t="s">
        <v>2115</v>
      </c>
      <c r="B252" s="19" t="str">
        <f>VLOOKUP(A252,'Customer Names'!$A$2:$E$2366,3,FALSE)</f>
        <v>Kastes</v>
      </c>
      <c r="C252" s="21">
        <f>VLOOKUP(A252,ME!$A$2:$J$2366,2,FALSE)</f>
        <v>46.68</v>
      </c>
      <c r="D252" s="21">
        <f>VLOOKUP(A252,ME!$A$2:$J$2336,3,FALSE)</f>
        <v>4.01</v>
      </c>
      <c r="E252" s="19" t="str">
        <f>VLOOKUP(A252,ME!$A$2:$J$2336,4,FALSE)</f>
        <v>No</v>
      </c>
      <c r="F252" s="19" t="str">
        <f>VLOOKUP(A252,ME!$A$2:$J$2336,5,FALSE)</f>
        <v>No</v>
      </c>
      <c r="G252" s="19" t="str">
        <f>VLOOKUP(A252,ME!$A$2:$J$2336,6,FALSE)</f>
        <v>No</v>
      </c>
      <c r="H252" s="19">
        <f>VLOOKUP(A252,ME!$A$2:$J$2336,7,FALSE)</f>
        <v>0</v>
      </c>
      <c r="I252" s="19" t="str">
        <f>VLOOKUP(A252,ME!$A$2:$J$2336,8,FALSE)</f>
        <v>Yes</v>
      </c>
      <c r="J252" s="19" t="str">
        <f>VLOOKUP(A252,ME!$A$2:$J$2336,9,FALSE)</f>
        <v>Obesity</v>
      </c>
      <c r="K252" s="19" t="str">
        <f>VLOOKUP(A252,ME!$A$2:$J$2336,10,FALSE)</f>
        <v>Normal</v>
      </c>
      <c r="L252" s="22">
        <f>VLOOKUP(A252,HD!$A$2:$S$2344,16,FALSE)</f>
        <v>34602</v>
      </c>
      <c r="M252" s="21">
        <f>VLOOKUP(A252,HD!$A$2:$S$2344,17,FALSE)</f>
        <v>33975.47</v>
      </c>
      <c r="N252" s="19" t="str">
        <f>VLOOKUP(A252,HD!$A$2:$S$2344,12,FALSE)</f>
        <v>tier - 2</v>
      </c>
      <c r="O252" s="19" t="str">
        <f>VLOOKUP(A252,HD!$A$2:$S$2344,13,FALSE)</f>
        <v>tier - 2</v>
      </c>
      <c r="P252" s="19" t="str">
        <f>VLOOKUP(A252,HD!$A$2:$S$2344,14,FALSE)</f>
        <v>R1011</v>
      </c>
      <c r="Q252" s="19" t="str">
        <f>VLOOKUP(A252,HD!$A$2:$S$2344,19,FALSE)</f>
        <v>28</v>
      </c>
      <c r="R252" s="21">
        <v>33975.47</v>
      </c>
    </row>
    <row r="253" spans="1:18" ht="15.6" hidden="1" x14ac:dyDescent="0.3">
      <c r="A253" s="20" t="s">
        <v>2114</v>
      </c>
      <c r="B253" s="19" t="str">
        <f>VLOOKUP(A253,'Customer Names'!$A$2:$E$2366,3,FALSE)</f>
        <v>Escorcia</v>
      </c>
      <c r="C253" s="21">
        <f>VLOOKUP(A253,ME!$A$2:$J$2366,2,FALSE)</f>
        <v>30.4</v>
      </c>
      <c r="D253" s="21">
        <f>VLOOKUP(A253,ME!$A$2:$J$2336,3,FALSE)</f>
        <v>5.91</v>
      </c>
      <c r="E253" s="19" t="str">
        <f>VLOOKUP(A253,ME!$A$2:$J$2336,4,FALSE)</f>
        <v>No</v>
      </c>
      <c r="F253" s="19" t="str">
        <f>VLOOKUP(A253,ME!$A$2:$J$2336,5,FALSE)</f>
        <v>Yes</v>
      </c>
      <c r="G253" s="19" t="str">
        <f>VLOOKUP(A253,ME!$A$2:$J$2336,6,FALSE)</f>
        <v>No</v>
      </c>
      <c r="H253" s="19">
        <f>VLOOKUP(A253,ME!$A$2:$J$2336,7,FALSE)</f>
        <v>2</v>
      </c>
      <c r="I253" s="19" t="str">
        <f>VLOOKUP(A253,ME!$A$2:$J$2336,8,FALSE)</f>
        <v>Yes</v>
      </c>
      <c r="J253" s="19" t="str">
        <f>VLOOKUP(A253,ME!$A$2:$J$2336,9,FALSE)</f>
        <v>Obesity</v>
      </c>
      <c r="K253" s="19" t="str">
        <f>VLOOKUP(A253,ME!$A$2:$J$2336,10,FALSE)</f>
        <v>Prediabetes</v>
      </c>
      <c r="L253" s="22">
        <f>VLOOKUP(A253,HD!$A$2:$S$2344,16,FALSE)</f>
        <v>36887</v>
      </c>
      <c r="M253" s="21">
        <f>VLOOKUP(A253,HD!$A$2:$S$2344,17,FALSE)</f>
        <v>33907.550000000003</v>
      </c>
      <c r="N253" s="19" t="str">
        <f>VLOOKUP(A253,HD!$A$2:$S$2344,12,FALSE)</f>
        <v>tier - 2</v>
      </c>
      <c r="O253" s="19" t="str">
        <f>VLOOKUP(A253,HD!$A$2:$S$2344,13,FALSE)</f>
        <v>tier - 2</v>
      </c>
      <c r="P253" s="19" t="str">
        <f>VLOOKUP(A253,HD!$A$2:$S$2344,14,FALSE)</f>
        <v>R1012</v>
      </c>
      <c r="Q253" s="19" t="str">
        <f>VLOOKUP(A253,HD!$A$2:$S$2344,19,FALSE)</f>
        <v>22</v>
      </c>
      <c r="R253" s="21">
        <v>33907.550000000003</v>
      </c>
    </row>
    <row r="254" spans="1:18" ht="15.6" hidden="1" x14ac:dyDescent="0.3">
      <c r="A254" s="20" t="s">
        <v>2113</v>
      </c>
      <c r="B254" s="19" t="str">
        <f>VLOOKUP(A254,'Customer Names'!$A$2:$E$2366,3,FALSE)</f>
        <v>Larscheid</v>
      </c>
      <c r="C254" s="21">
        <f>VLOOKUP(A254,ME!$A$2:$J$2366,2,FALSE)</f>
        <v>30.2</v>
      </c>
      <c r="D254" s="21">
        <f>VLOOKUP(A254,ME!$A$2:$J$2336,3,FALSE)</f>
        <v>4.47</v>
      </c>
      <c r="E254" s="19" t="str">
        <f>VLOOKUP(A254,ME!$A$2:$J$2336,4,FALSE)</f>
        <v>Yes</v>
      </c>
      <c r="F254" s="19" t="str">
        <f>VLOOKUP(A254,ME!$A$2:$J$2336,5,FALSE)</f>
        <v>No</v>
      </c>
      <c r="G254" s="19" t="str">
        <f>VLOOKUP(A254,ME!$A$2:$J$2336,6,FALSE)</f>
        <v>Yes</v>
      </c>
      <c r="H254" s="19">
        <f>VLOOKUP(A254,ME!$A$2:$J$2336,7,FALSE)</f>
        <v>1</v>
      </c>
      <c r="I254" s="19" t="str">
        <f>VLOOKUP(A254,ME!$A$2:$J$2336,8,FALSE)</f>
        <v>Yes</v>
      </c>
      <c r="J254" s="19" t="str">
        <f>VLOOKUP(A254,ME!$A$2:$J$2336,9,FALSE)</f>
        <v>Obesity</v>
      </c>
      <c r="K254" s="19" t="str">
        <f>VLOOKUP(A254,ME!$A$2:$J$2336,10,FALSE)</f>
        <v>Normal</v>
      </c>
      <c r="L254" s="22">
        <f>VLOOKUP(A254,HD!$A$2:$S$2344,16,FALSE)</f>
        <v>35651</v>
      </c>
      <c r="M254" s="21">
        <f>VLOOKUP(A254,HD!$A$2:$S$2344,17,FALSE)</f>
        <v>33900.65</v>
      </c>
      <c r="N254" s="19" t="str">
        <f>VLOOKUP(A254,HD!$A$2:$S$2344,12,FALSE)</f>
        <v>tier - 2</v>
      </c>
      <c r="O254" s="19" t="str">
        <f>VLOOKUP(A254,HD!$A$2:$S$2344,13,FALSE)</f>
        <v>tier - 3</v>
      </c>
      <c r="P254" s="19" t="str">
        <f>VLOOKUP(A254,HD!$A$2:$S$2344,14,FALSE)</f>
        <v>R1011</v>
      </c>
      <c r="Q254" s="19" t="str">
        <f>VLOOKUP(A254,HD!$A$2:$S$2344,19,FALSE)</f>
        <v>25</v>
      </c>
      <c r="R254" s="21">
        <v>33900.65</v>
      </c>
    </row>
    <row r="255" spans="1:18" ht="15.6" hidden="1" x14ac:dyDescent="0.3">
      <c r="A255" s="20" t="s">
        <v>2112</v>
      </c>
      <c r="B255" s="19" t="str">
        <f>VLOOKUP(A255,'Customer Names'!$A$2:$E$2366,3,FALSE)</f>
        <v>O'Bannon</v>
      </c>
      <c r="C255" s="21">
        <f>VLOOKUP(A255,ME!$A$2:$J$2366,2,FALSE)</f>
        <v>51.18</v>
      </c>
      <c r="D255" s="21">
        <f>VLOOKUP(A255,ME!$A$2:$J$2336,3,FALSE)</f>
        <v>4.5599999999999996</v>
      </c>
      <c r="E255" s="19" t="str">
        <f>VLOOKUP(A255,ME!$A$2:$J$2336,4,FALSE)</f>
        <v>Yes</v>
      </c>
      <c r="F255" s="19" t="str">
        <f>VLOOKUP(A255,ME!$A$2:$J$2336,5,FALSE)</f>
        <v>Yes</v>
      </c>
      <c r="G255" s="19" t="str">
        <f>VLOOKUP(A255,ME!$A$2:$J$2336,6,FALSE)</f>
        <v>No</v>
      </c>
      <c r="H255" s="19">
        <f>VLOOKUP(A255,ME!$A$2:$J$2336,7,FALSE)</f>
        <v>2</v>
      </c>
      <c r="I255" s="19" t="str">
        <f>VLOOKUP(A255,ME!$A$2:$J$2336,8,FALSE)</f>
        <v>Yes</v>
      </c>
      <c r="J255" s="19" t="str">
        <f>VLOOKUP(A255,ME!$A$2:$J$2336,9,FALSE)</f>
        <v>Obesity</v>
      </c>
      <c r="K255" s="19" t="str">
        <f>VLOOKUP(A255,ME!$A$2:$J$2336,10,FALSE)</f>
        <v>Normal</v>
      </c>
      <c r="L255" s="22">
        <f>VLOOKUP(A255,HD!$A$2:$S$2344,16,FALSE)</f>
        <v>36825</v>
      </c>
      <c r="M255" s="21">
        <f>VLOOKUP(A255,HD!$A$2:$S$2344,17,FALSE)</f>
        <v>33829.39</v>
      </c>
      <c r="N255" s="19" t="str">
        <f>VLOOKUP(A255,HD!$A$2:$S$2344,12,FALSE)</f>
        <v>tier - 2</v>
      </c>
      <c r="O255" s="19" t="str">
        <f>VLOOKUP(A255,HD!$A$2:$S$2344,13,FALSE)</f>
        <v>tier - 3</v>
      </c>
      <c r="P255" s="19" t="str">
        <f>VLOOKUP(A255,HD!$A$2:$S$2344,14,FALSE)</f>
        <v>R1011</v>
      </c>
      <c r="Q255" s="19" t="str">
        <f>VLOOKUP(A255,HD!$A$2:$S$2344,19,FALSE)</f>
        <v>22</v>
      </c>
      <c r="R255" s="21">
        <v>33829.39</v>
      </c>
    </row>
    <row r="256" spans="1:18" ht="15.6" hidden="1" x14ac:dyDescent="0.3">
      <c r="A256" s="20" t="s">
        <v>2111</v>
      </c>
      <c r="B256" s="19" t="str">
        <f>VLOOKUP(A256,'Customer Names'!$A$2:$E$2366,3,FALSE)</f>
        <v>Ridgway</v>
      </c>
      <c r="C256" s="21">
        <f>VLOOKUP(A256,ME!$A$2:$J$2366,2,FALSE)</f>
        <v>22.18</v>
      </c>
      <c r="D256" s="21">
        <f>VLOOKUP(A256,ME!$A$2:$J$2336,3,FALSE)</f>
        <v>9.9</v>
      </c>
      <c r="E256" s="19" t="str">
        <f>VLOOKUP(A256,ME!$A$2:$J$2336,4,FALSE)</f>
        <v>No</v>
      </c>
      <c r="F256" s="19" t="str">
        <f>VLOOKUP(A256,ME!$A$2:$J$2336,5,FALSE)</f>
        <v>No</v>
      </c>
      <c r="G256" s="19" t="str">
        <f>VLOOKUP(A256,ME!$A$2:$J$2336,6,FALSE)</f>
        <v>No</v>
      </c>
      <c r="H256" s="19">
        <f>VLOOKUP(A256,ME!$A$2:$J$2336,7,FALSE)</f>
        <v>0</v>
      </c>
      <c r="I256" s="19" t="str">
        <f>VLOOKUP(A256,ME!$A$2:$J$2336,8,FALSE)</f>
        <v>Yes</v>
      </c>
      <c r="J256" s="19" t="str">
        <f>VLOOKUP(A256,ME!$A$2:$J$2336,9,FALSE)</f>
        <v>Normal Weight</v>
      </c>
      <c r="K256" s="19" t="str">
        <f>VLOOKUP(A256,ME!$A$2:$J$2336,10,FALSE)</f>
        <v>Diabetes</v>
      </c>
      <c r="L256" s="22">
        <f>VLOOKUP(A256,HD!$A$2:$S$2344,16,FALSE)</f>
        <v>22991</v>
      </c>
      <c r="M256" s="21">
        <f>VLOOKUP(A256,HD!$A$2:$S$2344,17,FALSE)</f>
        <v>33753.32</v>
      </c>
      <c r="N256" s="19" t="str">
        <f>VLOOKUP(A256,HD!$A$2:$S$2344,12,FALSE)</f>
        <v>tier - 1</v>
      </c>
      <c r="O256" s="19" t="str">
        <f>VLOOKUP(A256,HD!$A$2:$S$2344,13,FALSE)</f>
        <v>tier - 3</v>
      </c>
      <c r="P256" s="19" t="str">
        <f>VLOOKUP(A256,HD!$A$2:$S$2344,14,FALSE)</f>
        <v>R1011</v>
      </c>
      <c r="Q256" s="19" t="str">
        <f>VLOOKUP(A256,HD!$A$2:$S$2344,19,FALSE)</f>
        <v>60</v>
      </c>
      <c r="R256" s="21">
        <v>33753.32</v>
      </c>
    </row>
    <row r="257" spans="1:18" ht="15.6" hidden="1" x14ac:dyDescent="0.3">
      <c r="A257" s="20" t="s">
        <v>2110</v>
      </c>
      <c r="B257" s="19" t="str">
        <f>VLOOKUP(A257,'Customer Names'!$A$2:$E$2366,3,FALSE)</f>
        <v>Black</v>
      </c>
      <c r="C257" s="21">
        <f>VLOOKUP(A257,ME!$A$2:$J$2366,2,FALSE)</f>
        <v>31.92</v>
      </c>
      <c r="D257" s="21">
        <f>VLOOKUP(A257,ME!$A$2:$J$2336,3,FALSE)</f>
        <v>5.1100000000000003</v>
      </c>
      <c r="E257" s="19" t="str">
        <f>VLOOKUP(A257,ME!$A$2:$J$2336,4,FALSE)</f>
        <v>No</v>
      </c>
      <c r="F257" s="19" t="str">
        <f>VLOOKUP(A257,ME!$A$2:$J$2336,5,FALSE)</f>
        <v>No</v>
      </c>
      <c r="G257" s="19" t="str">
        <f>VLOOKUP(A257,ME!$A$2:$J$2336,6,FALSE)</f>
        <v>Yes</v>
      </c>
      <c r="H257" s="19">
        <f>VLOOKUP(A257,ME!$A$2:$J$2336,7,FALSE)</f>
        <v>1</v>
      </c>
      <c r="I257" s="19" t="str">
        <f>VLOOKUP(A257,ME!$A$2:$J$2336,8,FALSE)</f>
        <v>Yes</v>
      </c>
      <c r="J257" s="19" t="str">
        <f>VLOOKUP(A257,ME!$A$2:$J$2336,9,FALSE)</f>
        <v>Obesity</v>
      </c>
      <c r="K257" s="19" t="str">
        <f>VLOOKUP(A257,ME!$A$2:$J$2336,10,FALSE)</f>
        <v>Normal</v>
      </c>
      <c r="L257" s="22">
        <f>VLOOKUP(A257,HD!$A$2:$S$2344,16,FALSE)</f>
        <v>37876</v>
      </c>
      <c r="M257" s="21">
        <f>VLOOKUP(A257,HD!$A$2:$S$2344,17,FALSE)</f>
        <v>33750.29</v>
      </c>
      <c r="N257" s="19" t="str">
        <f>VLOOKUP(A257,HD!$A$2:$S$2344,12,FALSE)</f>
        <v>tier - 1</v>
      </c>
      <c r="O257" s="19" t="str">
        <f>VLOOKUP(A257,HD!$A$2:$S$2344,13,FALSE)</f>
        <v>tier - 3</v>
      </c>
      <c r="P257" s="19" t="str">
        <f>VLOOKUP(A257,HD!$A$2:$S$2344,14,FALSE)</f>
        <v>R1012</v>
      </c>
      <c r="Q257" s="19" t="str">
        <f>VLOOKUP(A257,HD!$A$2:$S$2344,19,FALSE)</f>
        <v>19</v>
      </c>
      <c r="R257" s="21">
        <v>33750.29</v>
      </c>
    </row>
    <row r="258" spans="1:18" ht="15.6" hidden="1" x14ac:dyDescent="0.3">
      <c r="A258" s="20" t="s">
        <v>2109</v>
      </c>
      <c r="B258" s="19" t="str">
        <f>VLOOKUP(A258,'Customer Names'!$A$2:$E$2366,3,FALSE)</f>
        <v>Canton</v>
      </c>
      <c r="C258" s="21">
        <f>VLOOKUP(A258,ME!$A$2:$J$2366,2,FALSE)</f>
        <v>31.73</v>
      </c>
      <c r="D258" s="21">
        <f>VLOOKUP(A258,ME!$A$2:$J$2336,3,FALSE)</f>
        <v>5.73</v>
      </c>
      <c r="E258" s="19" t="str">
        <f>VLOOKUP(A258,ME!$A$2:$J$2336,4,FALSE)</f>
        <v>No</v>
      </c>
      <c r="F258" s="19" t="str">
        <f>VLOOKUP(A258,ME!$A$2:$J$2336,5,FALSE)</f>
        <v>Yes</v>
      </c>
      <c r="G258" s="19" t="str">
        <f>VLOOKUP(A258,ME!$A$2:$J$2336,6,FALSE)</f>
        <v>No</v>
      </c>
      <c r="H258" s="19">
        <f>VLOOKUP(A258,ME!$A$2:$J$2336,7,FALSE)</f>
        <v>1</v>
      </c>
      <c r="I258" s="19" t="str">
        <f>VLOOKUP(A258,ME!$A$2:$J$2336,8,FALSE)</f>
        <v>Yes</v>
      </c>
      <c r="J258" s="19" t="str">
        <f>VLOOKUP(A258,ME!$A$2:$J$2336,9,FALSE)</f>
        <v>Obesity</v>
      </c>
      <c r="K258" s="19" t="str">
        <f>VLOOKUP(A258,ME!$A$2:$J$2336,10,FALSE)</f>
        <v>Prediabetes</v>
      </c>
      <c r="L258" s="22">
        <f>VLOOKUP(A258,HD!$A$2:$S$2344,16,FALSE)</f>
        <v>38292</v>
      </c>
      <c r="M258" s="21">
        <f>VLOOKUP(A258,HD!$A$2:$S$2344,17,FALSE)</f>
        <v>33732.69</v>
      </c>
      <c r="N258" s="19" t="str">
        <f>VLOOKUP(A258,HD!$A$2:$S$2344,12,FALSE)</f>
        <v>tier - 1</v>
      </c>
      <c r="O258" s="19" t="str">
        <f>VLOOKUP(A258,HD!$A$2:$S$2344,13,FALSE)</f>
        <v>tier - 1</v>
      </c>
      <c r="P258" s="19" t="str">
        <f>VLOOKUP(A258,HD!$A$2:$S$2344,14,FALSE)</f>
        <v>R1017</v>
      </c>
      <c r="Q258" s="19" t="str">
        <f>VLOOKUP(A258,HD!$A$2:$S$2344,19,FALSE)</f>
        <v>18</v>
      </c>
      <c r="R258" s="21">
        <v>33732.69</v>
      </c>
    </row>
    <row r="259" spans="1:18" ht="15.6" hidden="1" x14ac:dyDescent="0.3">
      <c r="A259" s="20" t="s">
        <v>2108</v>
      </c>
      <c r="B259" s="19" t="str">
        <f>VLOOKUP(A259,'Customer Names'!$A$2:$E$2366,3,FALSE)</f>
        <v>Fine</v>
      </c>
      <c r="C259" s="21">
        <f>VLOOKUP(A259,ME!$A$2:$J$2366,2,FALSE)</f>
        <v>45.52</v>
      </c>
      <c r="D259" s="21">
        <f>VLOOKUP(A259,ME!$A$2:$J$2336,3,FALSE)</f>
        <v>6.04</v>
      </c>
      <c r="E259" s="19" t="str">
        <f>VLOOKUP(A259,ME!$A$2:$J$2336,4,FALSE)</f>
        <v>No</v>
      </c>
      <c r="F259" s="19" t="str">
        <f>VLOOKUP(A259,ME!$A$2:$J$2336,5,FALSE)</f>
        <v>No</v>
      </c>
      <c r="G259" s="19" t="str">
        <f>VLOOKUP(A259,ME!$A$2:$J$2336,6,FALSE)</f>
        <v>Yes</v>
      </c>
      <c r="H259" s="19">
        <f>VLOOKUP(A259,ME!$A$2:$J$2336,7,FALSE)</f>
        <v>1</v>
      </c>
      <c r="I259" s="19" t="str">
        <f>VLOOKUP(A259,ME!$A$2:$J$2336,8,FALSE)</f>
        <v>Yes</v>
      </c>
      <c r="J259" s="19" t="str">
        <f>VLOOKUP(A259,ME!$A$2:$J$2336,9,FALSE)</f>
        <v>Obesity</v>
      </c>
      <c r="K259" s="19" t="str">
        <f>VLOOKUP(A259,ME!$A$2:$J$2336,10,FALSE)</f>
        <v>Prediabetes</v>
      </c>
      <c r="L259" s="22">
        <f>VLOOKUP(A259,HD!$A$2:$S$2344,16,FALSE)</f>
        <v>34301</v>
      </c>
      <c r="M259" s="21">
        <f>VLOOKUP(A259,HD!$A$2:$S$2344,17,FALSE)</f>
        <v>33707.550000000003</v>
      </c>
      <c r="N259" s="19" t="str">
        <f>VLOOKUP(A259,HD!$A$2:$S$2344,12,FALSE)</f>
        <v>tier - 2</v>
      </c>
      <c r="O259" s="19" t="str">
        <f>VLOOKUP(A259,HD!$A$2:$S$2344,13,FALSE)</f>
        <v>tier - 2</v>
      </c>
      <c r="P259" s="19" t="str">
        <f>VLOOKUP(A259,HD!$A$2:$S$2344,14,FALSE)</f>
        <v>R1011</v>
      </c>
      <c r="Q259" s="19" t="str">
        <f>VLOOKUP(A259,HD!$A$2:$S$2344,19,FALSE)</f>
        <v>29</v>
      </c>
      <c r="R259" s="21">
        <v>33707.550000000003</v>
      </c>
    </row>
    <row r="260" spans="1:18" ht="15.6" hidden="1" x14ac:dyDescent="0.3">
      <c r="A260" s="20" t="s">
        <v>2107</v>
      </c>
      <c r="B260" s="19" t="str">
        <f>VLOOKUP(A260,'Customer Names'!$A$2:$E$2366,3,FALSE)</f>
        <v>Bui</v>
      </c>
      <c r="C260" s="21">
        <f>VLOOKUP(A260,ME!$A$2:$J$2366,2,FALSE)</f>
        <v>52.81</v>
      </c>
      <c r="D260" s="21">
        <f>VLOOKUP(A260,ME!$A$2:$J$2336,3,FALSE)</f>
        <v>5.19</v>
      </c>
      <c r="E260" s="19" t="str">
        <f>VLOOKUP(A260,ME!$A$2:$J$2336,4,FALSE)</f>
        <v>No</v>
      </c>
      <c r="F260" s="19" t="str">
        <f>VLOOKUP(A260,ME!$A$2:$J$2336,5,FALSE)</f>
        <v>No</v>
      </c>
      <c r="G260" s="19" t="str">
        <f>VLOOKUP(A260,ME!$A$2:$J$2336,6,FALSE)</f>
        <v>Yes</v>
      </c>
      <c r="H260" s="19">
        <f>VLOOKUP(A260,ME!$A$2:$J$2336,7,FALSE)</f>
        <v>1</v>
      </c>
      <c r="I260" s="19" t="str">
        <f>VLOOKUP(A260,ME!$A$2:$J$2336,8,FALSE)</f>
        <v>Yes</v>
      </c>
      <c r="J260" s="19" t="str">
        <f>VLOOKUP(A260,ME!$A$2:$J$2336,9,FALSE)</f>
        <v>Obesity</v>
      </c>
      <c r="K260" s="19" t="str">
        <f>VLOOKUP(A260,ME!$A$2:$J$2336,10,FALSE)</f>
        <v>Normal</v>
      </c>
      <c r="L260" s="22">
        <f>VLOOKUP(A260,HD!$A$2:$S$2344,16,FALSE)</f>
        <v>37873</v>
      </c>
      <c r="M260" s="21">
        <f>VLOOKUP(A260,HD!$A$2:$S$2344,17,FALSE)</f>
        <v>33611.71</v>
      </c>
      <c r="N260" s="19" t="str">
        <f>VLOOKUP(A260,HD!$A$2:$S$2344,12,FALSE)</f>
        <v>tier - 1</v>
      </c>
      <c r="O260" s="19" t="str">
        <f>VLOOKUP(A260,HD!$A$2:$S$2344,13,FALSE)</f>
        <v>tier - 2</v>
      </c>
      <c r="P260" s="19" t="str">
        <f>VLOOKUP(A260,HD!$A$2:$S$2344,14,FALSE)</f>
        <v>R1011</v>
      </c>
      <c r="Q260" s="19" t="str">
        <f>VLOOKUP(A260,HD!$A$2:$S$2344,19,FALSE)</f>
        <v>19</v>
      </c>
      <c r="R260" s="21">
        <v>33611.71</v>
      </c>
    </row>
    <row r="261" spans="1:18" ht="15.6" hidden="1" x14ac:dyDescent="0.3">
      <c r="A261" s="20" t="s">
        <v>2106</v>
      </c>
      <c r="B261" s="19" t="str">
        <f>VLOOKUP(A261,'Customer Names'!$A$2:$E$2366,3,FALSE)</f>
        <v>Riepma</v>
      </c>
      <c r="C261" s="21">
        <f>VLOOKUP(A261,ME!$A$2:$J$2366,2,FALSE)</f>
        <v>33.58</v>
      </c>
      <c r="D261" s="21">
        <f>VLOOKUP(A261,ME!$A$2:$J$2336,3,FALSE)</f>
        <v>5.56</v>
      </c>
      <c r="E261" s="19" t="str">
        <f>VLOOKUP(A261,ME!$A$2:$J$2336,4,FALSE)</f>
        <v>No</v>
      </c>
      <c r="F261" s="19" t="str">
        <f>VLOOKUP(A261,ME!$A$2:$J$2336,5,FALSE)</f>
        <v>No</v>
      </c>
      <c r="G261" s="19" t="str">
        <f>VLOOKUP(A261,ME!$A$2:$J$2336,6,FALSE)</f>
        <v>No</v>
      </c>
      <c r="H261" s="19">
        <f>VLOOKUP(A261,ME!$A$2:$J$2336,7,FALSE)</f>
        <v>1</v>
      </c>
      <c r="I261" s="19" t="str">
        <f>VLOOKUP(A261,ME!$A$2:$J$2336,8,FALSE)</f>
        <v>Yes</v>
      </c>
      <c r="J261" s="19" t="str">
        <f>VLOOKUP(A261,ME!$A$2:$J$2336,9,FALSE)</f>
        <v>Obesity</v>
      </c>
      <c r="K261" s="19" t="str">
        <f>VLOOKUP(A261,ME!$A$2:$J$2336,10,FALSE)</f>
        <v>Normal</v>
      </c>
      <c r="L261" s="22">
        <f>VLOOKUP(A261,HD!$A$2:$S$2344,16,FALSE)</f>
        <v>30885</v>
      </c>
      <c r="M261" s="21">
        <f>VLOOKUP(A261,HD!$A$2:$S$2344,17,FALSE)</f>
        <v>33527.1</v>
      </c>
      <c r="N261" s="19" t="str">
        <f>VLOOKUP(A261,HD!$A$2:$S$2344,12,FALSE)</f>
        <v>tier - 2</v>
      </c>
      <c r="O261" s="19" t="str">
        <f>VLOOKUP(A261,HD!$A$2:$S$2344,13,FALSE)</f>
        <v>tier - 3</v>
      </c>
      <c r="P261" s="19" t="str">
        <f>VLOOKUP(A261,HD!$A$2:$S$2344,14,FALSE)</f>
        <v>R1011</v>
      </c>
      <c r="Q261" s="19" t="str">
        <f>VLOOKUP(A261,HD!$A$2:$S$2344,19,FALSE)</f>
        <v>38</v>
      </c>
      <c r="R261" s="21">
        <v>33527.1</v>
      </c>
    </row>
    <row r="262" spans="1:18" ht="15.6" hidden="1" x14ac:dyDescent="0.3">
      <c r="A262" s="20" t="s">
        <v>2105</v>
      </c>
      <c r="B262" s="19" t="str">
        <f>VLOOKUP(A262,'Customer Names'!$A$2:$E$2366,3,FALSE)</f>
        <v>Inman</v>
      </c>
      <c r="C262" s="21">
        <f>VLOOKUP(A262,ME!$A$2:$J$2366,2,FALSE)</f>
        <v>30.684999999999999</v>
      </c>
      <c r="D262" s="21">
        <f>VLOOKUP(A262,ME!$A$2:$J$2336,3,FALSE)</f>
        <v>8.23</v>
      </c>
      <c r="E262" s="19" t="str">
        <f>VLOOKUP(A262,ME!$A$2:$J$2336,4,FALSE)</f>
        <v>No</v>
      </c>
      <c r="F262" s="19" t="str">
        <f>VLOOKUP(A262,ME!$A$2:$J$2336,5,FALSE)</f>
        <v>No</v>
      </c>
      <c r="G262" s="19" t="str">
        <f>VLOOKUP(A262,ME!$A$2:$J$2336,6,FALSE)</f>
        <v>No</v>
      </c>
      <c r="H262" s="19">
        <f>VLOOKUP(A262,ME!$A$2:$J$2336,7,FALSE)</f>
        <v>0</v>
      </c>
      <c r="I262" s="19" t="str">
        <f>VLOOKUP(A262,ME!$A$2:$J$2336,8,FALSE)</f>
        <v>Yes</v>
      </c>
      <c r="J262" s="19" t="str">
        <f>VLOOKUP(A262,ME!$A$2:$J$2336,9,FALSE)</f>
        <v>Obesity</v>
      </c>
      <c r="K262" s="19" t="str">
        <f>VLOOKUP(A262,ME!$A$2:$J$2336,10,FALSE)</f>
        <v>Diabetes</v>
      </c>
      <c r="L262" s="22">
        <f>VLOOKUP(A262,HD!$A$2:$S$2344,16,FALSE)</f>
        <v>37493</v>
      </c>
      <c r="M262" s="21">
        <f>VLOOKUP(A262,HD!$A$2:$S$2344,17,FALSE)</f>
        <v>33475.82</v>
      </c>
      <c r="N262" s="19" t="str">
        <f>VLOOKUP(A262,HD!$A$2:$S$2344,12,FALSE)</f>
        <v>tier - 1</v>
      </c>
      <c r="O262" s="19" t="str">
        <f>VLOOKUP(A262,HD!$A$2:$S$2344,13,FALSE)</f>
        <v>tier - 1</v>
      </c>
      <c r="P262" s="19" t="str">
        <f>VLOOKUP(A262,HD!$A$2:$S$2344,14,FALSE)</f>
        <v>R1018</v>
      </c>
      <c r="Q262" s="19" t="str">
        <f>VLOOKUP(A262,HD!$A$2:$S$2344,19,FALSE)</f>
        <v>20</v>
      </c>
      <c r="R262" s="21">
        <v>33475.82</v>
      </c>
    </row>
    <row r="263" spans="1:18" ht="15.6" hidden="1" x14ac:dyDescent="0.3">
      <c r="A263" s="20" t="s">
        <v>2104</v>
      </c>
      <c r="B263" s="19" t="str">
        <f>VLOOKUP(A263,'Customer Names'!$A$2:$E$2366,3,FALSE)</f>
        <v>Kruzel</v>
      </c>
      <c r="C263" s="21">
        <f>VLOOKUP(A263,ME!$A$2:$J$2366,2,FALSE)</f>
        <v>37.524999999999999</v>
      </c>
      <c r="D263" s="21">
        <f>VLOOKUP(A263,ME!$A$2:$J$2336,3,FALSE)</f>
        <v>9.0299999999999994</v>
      </c>
      <c r="E263" s="19" t="str">
        <f>VLOOKUP(A263,ME!$A$2:$J$2336,4,FALSE)</f>
        <v>Yes</v>
      </c>
      <c r="F263" s="19" t="str">
        <f>VLOOKUP(A263,ME!$A$2:$J$2336,5,FALSE)</f>
        <v>No</v>
      </c>
      <c r="G263" s="19" t="str">
        <f>VLOOKUP(A263,ME!$A$2:$J$2336,6,FALSE)</f>
        <v>No</v>
      </c>
      <c r="H263" s="19">
        <f>VLOOKUP(A263,ME!$A$2:$J$2336,7,FALSE)</f>
        <v>2</v>
      </c>
      <c r="I263" s="19" t="str">
        <f>VLOOKUP(A263,ME!$A$2:$J$2336,8,FALSE)</f>
        <v>No</v>
      </c>
      <c r="J263" s="19" t="str">
        <f>VLOOKUP(A263,ME!$A$2:$J$2336,9,FALSE)</f>
        <v>Obesity</v>
      </c>
      <c r="K263" s="19" t="str">
        <f>VLOOKUP(A263,ME!$A$2:$J$2336,10,FALSE)</f>
        <v>Diabetes</v>
      </c>
      <c r="L263" s="22">
        <f>VLOOKUP(A263,HD!$A$2:$S$2344,16,FALSE)</f>
        <v>25737</v>
      </c>
      <c r="M263" s="21">
        <f>VLOOKUP(A263,HD!$A$2:$S$2344,17,FALSE)</f>
        <v>33471.97</v>
      </c>
      <c r="N263" s="19" t="str">
        <f>VLOOKUP(A263,HD!$A$2:$S$2344,12,FALSE)</f>
        <v>tier - 2</v>
      </c>
      <c r="O263" s="19" t="str">
        <f>VLOOKUP(A263,HD!$A$2:$S$2344,13,FALSE)</f>
        <v>tier - 2</v>
      </c>
      <c r="P263" s="19" t="str">
        <f>VLOOKUP(A263,HD!$A$2:$S$2344,14,FALSE)</f>
        <v>R1012</v>
      </c>
      <c r="Q263" s="19" t="str">
        <f>VLOOKUP(A263,HD!$A$2:$S$2344,19,FALSE)</f>
        <v>52</v>
      </c>
      <c r="R263" s="21">
        <v>33471.97</v>
      </c>
    </row>
    <row r="264" spans="1:18" ht="15.6" hidden="1" x14ac:dyDescent="0.3">
      <c r="A264" s="20" t="s">
        <v>2103</v>
      </c>
      <c r="B264" s="19" t="str">
        <f>VLOOKUP(A264,'Customer Names'!$A$2:$E$2366,3,FALSE)</f>
        <v>Lindsay</v>
      </c>
      <c r="C264" s="21">
        <f>VLOOKUP(A264,ME!$A$2:$J$2366,2,FALSE)</f>
        <v>34.5</v>
      </c>
      <c r="D264" s="21">
        <f>VLOOKUP(A264,ME!$A$2:$J$2336,3,FALSE)</f>
        <v>4.07</v>
      </c>
      <c r="E264" s="19" t="str">
        <f>VLOOKUP(A264,ME!$A$2:$J$2336,4,FALSE)</f>
        <v>Yes</v>
      </c>
      <c r="F264" s="19" t="str">
        <f>VLOOKUP(A264,ME!$A$2:$J$2336,5,FALSE)</f>
        <v>No</v>
      </c>
      <c r="G264" s="19" t="str">
        <f>VLOOKUP(A264,ME!$A$2:$J$2336,6,FALSE)</f>
        <v>No</v>
      </c>
      <c r="H264" s="19">
        <f>VLOOKUP(A264,ME!$A$2:$J$2336,7,FALSE)</f>
        <v>0</v>
      </c>
      <c r="I264" s="19" t="str">
        <f>VLOOKUP(A264,ME!$A$2:$J$2336,8,FALSE)</f>
        <v>Yes</v>
      </c>
      <c r="J264" s="19" t="str">
        <f>VLOOKUP(A264,ME!$A$2:$J$2336,9,FALSE)</f>
        <v>Obesity</v>
      </c>
      <c r="K264" s="19" t="str">
        <f>VLOOKUP(A264,ME!$A$2:$J$2336,10,FALSE)</f>
        <v>Normal</v>
      </c>
      <c r="L264" s="22">
        <f>VLOOKUP(A264,HD!$A$2:$S$2344,16,FALSE)</f>
        <v>31388</v>
      </c>
      <c r="M264" s="21">
        <f>VLOOKUP(A264,HD!$A$2:$S$2344,17,FALSE)</f>
        <v>33450.99</v>
      </c>
      <c r="N264" s="19" t="str">
        <f>VLOOKUP(A264,HD!$A$2:$S$2344,12,FALSE)</f>
        <v>tier - 2</v>
      </c>
      <c r="O264" s="19" t="str">
        <f>VLOOKUP(A264,HD!$A$2:$S$2344,13,FALSE)</f>
        <v>tier - 2</v>
      </c>
      <c r="P264" s="19" t="str">
        <f>VLOOKUP(A264,HD!$A$2:$S$2344,14,FALSE)</f>
        <v>R1011</v>
      </c>
      <c r="Q264" s="19" t="str">
        <f>VLOOKUP(A264,HD!$A$2:$S$2344,19,FALSE)</f>
        <v>37</v>
      </c>
      <c r="R264" s="21">
        <v>33450.99</v>
      </c>
    </row>
    <row r="265" spans="1:18" ht="15.6" hidden="1" x14ac:dyDescent="0.3">
      <c r="A265" s="20" t="s">
        <v>2102</v>
      </c>
      <c r="B265" s="19" t="str">
        <f>VLOOKUP(A265,'Customer Names'!$A$2:$E$2366,3,FALSE)</f>
        <v>Land</v>
      </c>
      <c r="C265" s="21">
        <f>VLOOKUP(A265,ME!$A$2:$J$2366,2,FALSE)</f>
        <v>28.16</v>
      </c>
      <c r="D265" s="21">
        <f>VLOOKUP(A265,ME!$A$2:$J$2336,3,FALSE)</f>
        <v>5.77</v>
      </c>
      <c r="E265" s="19" t="str">
        <f>VLOOKUP(A265,ME!$A$2:$J$2336,4,FALSE)</f>
        <v>No</v>
      </c>
      <c r="F265" s="19" t="str">
        <f>VLOOKUP(A265,ME!$A$2:$J$2336,5,FALSE)</f>
        <v>No</v>
      </c>
      <c r="G265" s="19" t="str">
        <f>VLOOKUP(A265,ME!$A$2:$J$2336,6,FALSE)</f>
        <v>No</v>
      </c>
      <c r="H265" s="19">
        <f>VLOOKUP(A265,ME!$A$2:$J$2336,7,FALSE)</f>
        <v>2</v>
      </c>
      <c r="I265" s="19" t="str">
        <f>VLOOKUP(A265,ME!$A$2:$J$2336,8,FALSE)</f>
        <v>Yes</v>
      </c>
      <c r="J265" s="19" t="str">
        <f>VLOOKUP(A265,ME!$A$2:$J$2336,9,FALSE)</f>
        <v>Over Weight</v>
      </c>
      <c r="K265" s="19" t="str">
        <f>VLOOKUP(A265,ME!$A$2:$J$2336,10,FALSE)</f>
        <v>Prediabetes</v>
      </c>
      <c r="L265" s="22">
        <f>VLOOKUP(A265,HD!$A$2:$S$2344,16,FALSE)</f>
        <v>26547</v>
      </c>
      <c r="M265" s="21">
        <f>VLOOKUP(A265,HD!$A$2:$S$2344,17,FALSE)</f>
        <v>33344.449999999997</v>
      </c>
      <c r="N265" s="19" t="str">
        <f>VLOOKUP(A265,HD!$A$2:$S$2344,12,FALSE)</f>
        <v>tier - 2</v>
      </c>
      <c r="O265" s="19" t="str">
        <f>VLOOKUP(A265,HD!$A$2:$S$2344,13,FALSE)</f>
        <v>tier - 3</v>
      </c>
      <c r="P265" s="19" t="str">
        <f>VLOOKUP(A265,HD!$A$2:$S$2344,14,FALSE)</f>
        <v>R1011</v>
      </c>
      <c r="Q265" s="19" t="str">
        <f>VLOOKUP(A265,HD!$A$2:$S$2344,19,FALSE)</f>
        <v>50</v>
      </c>
      <c r="R265" s="21">
        <v>33344.449999999997</v>
      </c>
    </row>
    <row r="266" spans="1:18" ht="15.6" hidden="1" x14ac:dyDescent="0.3">
      <c r="A266" s="20" t="s">
        <v>2101</v>
      </c>
      <c r="B266" s="19" t="str">
        <f>VLOOKUP(A266,'Customer Names'!$A$2:$E$2366,3,FALSE)</f>
        <v>Brecher</v>
      </c>
      <c r="C266" s="21">
        <f>VLOOKUP(A266,ME!$A$2:$J$2366,2,FALSE)</f>
        <v>30.02</v>
      </c>
      <c r="D266" s="21">
        <f>VLOOKUP(A266,ME!$A$2:$J$2336,3,FALSE)</f>
        <v>5.98</v>
      </c>
      <c r="E266" s="19" t="str">
        <f>VLOOKUP(A266,ME!$A$2:$J$2336,4,FALSE)</f>
        <v>No</v>
      </c>
      <c r="F266" s="19" t="str">
        <f>VLOOKUP(A266,ME!$A$2:$J$2336,5,FALSE)</f>
        <v>No</v>
      </c>
      <c r="G266" s="19" t="str">
        <f>VLOOKUP(A266,ME!$A$2:$J$2336,6,FALSE)</f>
        <v>Yes</v>
      </c>
      <c r="H266" s="19">
        <f>VLOOKUP(A266,ME!$A$2:$J$2336,7,FALSE)</f>
        <v>1</v>
      </c>
      <c r="I266" s="19" t="str">
        <f>VLOOKUP(A266,ME!$A$2:$J$2336,8,FALSE)</f>
        <v>Yes</v>
      </c>
      <c r="J266" s="19" t="str">
        <f>VLOOKUP(A266,ME!$A$2:$J$2336,9,FALSE)</f>
        <v>Obesity</v>
      </c>
      <c r="K266" s="19" t="str">
        <f>VLOOKUP(A266,ME!$A$2:$J$2336,10,FALSE)</f>
        <v>Prediabetes</v>
      </c>
      <c r="L266" s="22">
        <f>VLOOKUP(A266,HD!$A$2:$S$2344,16,FALSE)</f>
        <v>37953</v>
      </c>
      <c r="M266" s="21">
        <f>VLOOKUP(A266,HD!$A$2:$S$2344,17,FALSE)</f>
        <v>33307.550000000003</v>
      </c>
      <c r="N266" s="19" t="str">
        <f>VLOOKUP(A266,HD!$A$2:$S$2344,12,FALSE)</f>
        <v>tier - 2</v>
      </c>
      <c r="O266" s="19" t="str">
        <f>VLOOKUP(A266,HD!$A$2:$S$2344,13,FALSE)</f>
        <v>tier - 3</v>
      </c>
      <c r="P266" s="19" t="str">
        <f>VLOOKUP(A266,HD!$A$2:$S$2344,14,FALSE)</f>
        <v>R1012</v>
      </c>
      <c r="Q266" s="19" t="str">
        <f>VLOOKUP(A266,HD!$A$2:$S$2344,19,FALSE)</f>
        <v>19</v>
      </c>
      <c r="R266" s="21">
        <v>33307.550000000003</v>
      </c>
    </row>
    <row r="267" spans="1:18" ht="15.6" hidden="1" x14ac:dyDescent="0.3">
      <c r="A267" s="20" t="s">
        <v>2100</v>
      </c>
      <c r="B267" s="19" t="str">
        <f>VLOOKUP(A267,'Customer Names'!$A$2:$E$2366,3,FALSE)</f>
        <v>Debolt</v>
      </c>
      <c r="C267" s="21">
        <f>VLOOKUP(A267,ME!$A$2:$J$2366,2,FALSE)</f>
        <v>37.82</v>
      </c>
      <c r="D267" s="21">
        <f>VLOOKUP(A267,ME!$A$2:$J$2336,3,FALSE)</f>
        <v>6.01</v>
      </c>
      <c r="E267" s="19" t="str">
        <f>VLOOKUP(A267,ME!$A$2:$J$2336,4,FALSE)</f>
        <v>No</v>
      </c>
      <c r="F267" s="19" t="str">
        <f>VLOOKUP(A267,ME!$A$2:$J$2336,5,FALSE)</f>
        <v>No</v>
      </c>
      <c r="G267" s="19" t="str">
        <f>VLOOKUP(A267,ME!$A$2:$J$2336,6,FALSE)</f>
        <v>No</v>
      </c>
      <c r="H267" s="19">
        <f>VLOOKUP(A267,ME!$A$2:$J$2336,7,FALSE)</f>
        <v>0</v>
      </c>
      <c r="I267" s="19" t="str">
        <f>VLOOKUP(A267,ME!$A$2:$J$2336,8,FALSE)</f>
        <v>Yes</v>
      </c>
      <c r="J267" s="19" t="str">
        <f>VLOOKUP(A267,ME!$A$2:$J$2336,9,FALSE)</f>
        <v>Obesity</v>
      </c>
      <c r="K267" s="19" t="str">
        <f>VLOOKUP(A267,ME!$A$2:$J$2336,10,FALSE)</f>
        <v>Prediabetes</v>
      </c>
      <c r="L267" s="22">
        <f>VLOOKUP(A267,HD!$A$2:$S$2344,16,FALSE)</f>
        <v>33158</v>
      </c>
      <c r="M267" s="21">
        <f>VLOOKUP(A267,HD!$A$2:$S$2344,17,FALSE)</f>
        <v>33292.83</v>
      </c>
      <c r="N267" s="19" t="str">
        <f>VLOOKUP(A267,HD!$A$2:$S$2344,12,FALSE)</f>
        <v>tier - 2</v>
      </c>
      <c r="O267" s="19" t="str">
        <f>VLOOKUP(A267,HD!$A$2:$S$2344,13,FALSE)</f>
        <v>tier - 1</v>
      </c>
      <c r="P267" s="19" t="str">
        <f>VLOOKUP(A267,HD!$A$2:$S$2344,14,FALSE)</f>
        <v>R1011</v>
      </c>
      <c r="Q267" s="19" t="str">
        <f>VLOOKUP(A267,HD!$A$2:$S$2344,19,FALSE)</f>
        <v>32</v>
      </c>
      <c r="R267" s="21">
        <v>33292.83</v>
      </c>
    </row>
    <row r="268" spans="1:18" ht="15.6" hidden="1" x14ac:dyDescent="0.3">
      <c r="A268" s="20" t="s">
        <v>2099</v>
      </c>
      <c r="B268" s="19" t="str">
        <f>VLOOKUP(A268,'Customer Names'!$A$2:$E$2366,3,FALSE)</f>
        <v>Oswalt</v>
      </c>
      <c r="C268" s="21">
        <f>VLOOKUP(A268,ME!$A$2:$J$2366,2,FALSE)</f>
        <v>33.14</v>
      </c>
      <c r="D268" s="21">
        <f>VLOOKUP(A268,ME!$A$2:$J$2336,3,FALSE)</f>
        <v>5.67</v>
      </c>
      <c r="E268" s="19" t="str">
        <f>VLOOKUP(A268,ME!$A$2:$J$2336,4,FALSE)</f>
        <v>Yes</v>
      </c>
      <c r="F268" s="19" t="str">
        <f>VLOOKUP(A268,ME!$A$2:$J$2336,5,FALSE)</f>
        <v>No</v>
      </c>
      <c r="G268" s="19" t="str">
        <f>VLOOKUP(A268,ME!$A$2:$J$2336,6,FALSE)</f>
        <v>No</v>
      </c>
      <c r="H268" s="19">
        <f>VLOOKUP(A268,ME!$A$2:$J$2336,7,FALSE)</f>
        <v>0</v>
      </c>
      <c r="I268" s="19" t="str">
        <f>VLOOKUP(A268,ME!$A$2:$J$2336,8,FALSE)</f>
        <v>Yes</v>
      </c>
      <c r="J268" s="19" t="str">
        <f>VLOOKUP(A268,ME!$A$2:$J$2336,9,FALSE)</f>
        <v>Obesity</v>
      </c>
      <c r="K268" s="19" t="str">
        <f>VLOOKUP(A268,ME!$A$2:$J$2336,10,FALSE)</f>
        <v>Normal</v>
      </c>
      <c r="L268" s="22">
        <f>VLOOKUP(A268,HD!$A$2:$S$2344,16,FALSE)</f>
        <v>31243</v>
      </c>
      <c r="M268" s="21">
        <f>VLOOKUP(A268,HD!$A$2:$S$2344,17,FALSE)</f>
        <v>33121</v>
      </c>
      <c r="N268" s="19" t="str">
        <f>VLOOKUP(A268,HD!$A$2:$S$2344,12,FALSE)</f>
        <v>tier - 2</v>
      </c>
      <c r="O268" s="19" t="str">
        <f>VLOOKUP(A268,HD!$A$2:$S$2344,13,FALSE)</f>
        <v>tier - 1</v>
      </c>
      <c r="P268" s="19" t="str">
        <f>VLOOKUP(A268,HD!$A$2:$S$2344,14,FALSE)</f>
        <v>R1011</v>
      </c>
      <c r="Q268" s="19" t="str">
        <f>VLOOKUP(A268,HD!$A$2:$S$2344,19,FALSE)</f>
        <v>37</v>
      </c>
      <c r="R268" s="21">
        <v>33121</v>
      </c>
    </row>
    <row r="269" spans="1:18" ht="15.6" hidden="1" x14ac:dyDescent="0.3">
      <c r="A269" s="20" t="s">
        <v>2098</v>
      </c>
      <c r="B269" s="19" t="str">
        <f>VLOOKUP(A269,'Customer Names'!$A$2:$E$2366,3,FALSE)</f>
        <v>Boyd</v>
      </c>
      <c r="C269" s="21">
        <f>VLOOKUP(A269,ME!$A$2:$J$2366,2,FALSE)</f>
        <v>25.14</v>
      </c>
      <c r="D269" s="21">
        <f>VLOOKUP(A269,ME!$A$2:$J$2336,3,FALSE)</f>
        <v>6.02</v>
      </c>
      <c r="E269" s="19" t="str">
        <f>VLOOKUP(A269,ME!$A$2:$J$2336,4,FALSE)</f>
        <v>Yes</v>
      </c>
      <c r="F269" s="19" t="str">
        <f>VLOOKUP(A269,ME!$A$2:$J$2336,5,FALSE)</f>
        <v>No</v>
      </c>
      <c r="G269" s="19" t="str">
        <f>VLOOKUP(A269,ME!$A$2:$J$2336,6,FALSE)</f>
        <v>Yes</v>
      </c>
      <c r="H269" s="19">
        <f>VLOOKUP(A269,ME!$A$2:$J$2336,7,FALSE)</f>
        <v>1</v>
      </c>
      <c r="I269" s="19" t="str">
        <f>VLOOKUP(A269,ME!$A$2:$J$2336,8,FALSE)</f>
        <v>Yes</v>
      </c>
      <c r="J269" s="19" t="str">
        <f>VLOOKUP(A269,ME!$A$2:$J$2336,9,FALSE)</f>
        <v>Over Weight</v>
      </c>
      <c r="K269" s="19" t="str">
        <f>VLOOKUP(A269,ME!$A$2:$J$2336,10,FALSE)</f>
        <v>Prediabetes</v>
      </c>
      <c r="L269" s="22">
        <f>VLOOKUP(A269,HD!$A$2:$S$2344,16,FALSE)</f>
        <v>25506</v>
      </c>
      <c r="M269" s="21">
        <f>VLOOKUP(A269,HD!$A$2:$S$2344,17,FALSE)</f>
        <v>33090.660000000003</v>
      </c>
      <c r="N269" s="19" t="str">
        <f>VLOOKUP(A269,HD!$A$2:$S$2344,12,FALSE)</f>
        <v>tier - 2</v>
      </c>
      <c r="O269" s="19" t="str">
        <f>VLOOKUP(A269,HD!$A$2:$S$2344,13,FALSE)</f>
        <v>tier - 2</v>
      </c>
      <c r="P269" s="19" t="str">
        <f>VLOOKUP(A269,HD!$A$2:$S$2344,14,FALSE)</f>
        <v>R1011</v>
      </c>
      <c r="Q269" s="19" t="str">
        <f>VLOOKUP(A269,HD!$A$2:$S$2344,19,FALSE)</f>
        <v>53</v>
      </c>
      <c r="R269" s="21">
        <v>33090.660000000003</v>
      </c>
    </row>
    <row r="270" spans="1:18" ht="15.6" hidden="1" x14ac:dyDescent="0.3">
      <c r="A270" s="20" t="s">
        <v>2097</v>
      </c>
      <c r="B270" s="19" t="str">
        <f>VLOOKUP(A270,'Customer Names'!$A$2:$E$2366,3,FALSE)</f>
        <v>Bulewich</v>
      </c>
      <c r="C270" s="21">
        <f>VLOOKUP(A270,ME!$A$2:$J$2366,2,FALSE)</f>
        <v>20.18</v>
      </c>
      <c r="D270" s="21">
        <f>VLOOKUP(A270,ME!$A$2:$J$2336,3,FALSE)</f>
        <v>11.19</v>
      </c>
      <c r="E270" s="19" t="str">
        <f>VLOOKUP(A270,ME!$A$2:$J$2336,4,FALSE)</f>
        <v>No</v>
      </c>
      <c r="F270" s="19" t="str">
        <f>VLOOKUP(A270,ME!$A$2:$J$2336,5,FALSE)</f>
        <v>No</v>
      </c>
      <c r="G270" s="19" t="str">
        <f>VLOOKUP(A270,ME!$A$2:$J$2336,6,FALSE)</f>
        <v>No</v>
      </c>
      <c r="H270" s="19">
        <f>VLOOKUP(A270,ME!$A$2:$J$2336,7,FALSE)</f>
        <v>0</v>
      </c>
      <c r="I270" s="19" t="str">
        <f>VLOOKUP(A270,ME!$A$2:$J$2336,8,FALSE)</f>
        <v>Yes</v>
      </c>
      <c r="J270" s="19" t="str">
        <f>VLOOKUP(A270,ME!$A$2:$J$2336,9,FALSE)</f>
        <v>Normal Weight</v>
      </c>
      <c r="K270" s="19" t="str">
        <f>VLOOKUP(A270,ME!$A$2:$J$2336,10,FALSE)</f>
        <v>Diabetes</v>
      </c>
      <c r="L270" s="22">
        <f>VLOOKUP(A270,HD!$A$2:$S$2344,16,FALSE)</f>
        <v>22828</v>
      </c>
      <c r="M270" s="21">
        <f>VLOOKUP(A270,HD!$A$2:$S$2344,17,FALSE)</f>
        <v>33074.94</v>
      </c>
      <c r="N270" s="19" t="str">
        <f>VLOOKUP(A270,HD!$A$2:$S$2344,12,FALSE)</f>
        <v>tier - 1</v>
      </c>
      <c r="O270" s="19" t="str">
        <f>VLOOKUP(A270,HD!$A$2:$S$2344,13,FALSE)</f>
        <v>tier - 2</v>
      </c>
      <c r="P270" s="19" t="str">
        <f>VLOOKUP(A270,HD!$A$2:$S$2344,14,FALSE)</f>
        <v>R1011</v>
      </c>
      <c r="Q270" s="19" t="str">
        <f>VLOOKUP(A270,HD!$A$2:$S$2344,19,FALSE)</f>
        <v>60</v>
      </c>
      <c r="R270" s="21">
        <v>33074.94</v>
      </c>
    </row>
    <row r="271" spans="1:18" ht="15.6" hidden="1" x14ac:dyDescent="0.3">
      <c r="A271" s="20" t="s">
        <v>2096</v>
      </c>
      <c r="B271" s="19" t="str">
        <f>VLOOKUP(A271,'Customer Names'!$A$2:$E$2366,3,FALSE)</f>
        <v>Fukuda</v>
      </c>
      <c r="C271" s="21">
        <f>VLOOKUP(A271,ME!$A$2:$J$2366,2,FALSE)</f>
        <v>44.36</v>
      </c>
      <c r="D271" s="21">
        <f>VLOOKUP(A271,ME!$A$2:$J$2336,3,FALSE)</f>
        <v>5.1100000000000003</v>
      </c>
      <c r="E271" s="19" t="str">
        <f>VLOOKUP(A271,ME!$A$2:$J$2336,4,FALSE)</f>
        <v>No</v>
      </c>
      <c r="F271" s="19" t="str">
        <f>VLOOKUP(A271,ME!$A$2:$J$2336,5,FALSE)</f>
        <v>No</v>
      </c>
      <c r="G271" s="19" t="str">
        <f>VLOOKUP(A271,ME!$A$2:$J$2336,6,FALSE)</f>
        <v>No</v>
      </c>
      <c r="H271" s="19">
        <f>VLOOKUP(A271,ME!$A$2:$J$2336,7,FALSE)</f>
        <v>0</v>
      </c>
      <c r="I271" s="19" t="str">
        <f>VLOOKUP(A271,ME!$A$2:$J$2336,8,FALSE)</f>
        <v>Yes</v>
      </c>
      <c r="J271" s="19" t="str">
        <f>VLOOKUP(A271,ME!$A$2:$J$2336,9,FALSE)</f>
        <v>Obesity</v>
      </c>
      <c r="K271" s="19" t="str">
        <f>VLOOKUP(A271,ME!$A$2:$J$2336,10,FALSE)</f>
        <v>Normal</v>
      </c>
      <c r="L271" s="22">
        <f>VLOOKUP(A271,HD!$A$2:$S$2344,16,FALSE)</f>
        <v>34543</v>
      </c>
      <c r="M271" s="21">
        <f>VLOOKUP(A271,HD!$A$2:$S$2344,17,FALSE)</f>
        <v>33057.230000000003</v>
      </c>
      <c r="N271" s="19" t="str">
        <f>VLOOKUP(A271,HD!$A$2:$S$2344,12,FALSE)</f>
        <v>tier - 1</v>
      </c>
      <c r="O271" s="19" t="str">
        <f>VLOOKUP(A271,HD!$A$2:$S$2344,13,FALSE)</f>
        <v>tier - 2</v>
      </c>
      <c r="P271" s="19" t="str">
        <f>VLOOKUP(A271,HD!$A$2:$S$2344,14,FALSE)</f>
        <v>R1011</v>
      </c>
      <c r="Q271" s="19" t="str">
        <f>VLOOKUP(A271,HD!$A$2:$S$2344,19,FALSE)</f>
        <v>28</v>
      </c>
      <c r="R271" s="21">
        <v>33057.230000000003</v>
      </c>
    </row>
    <row r="272" spans="1:18" ht="15.6" hidden="1" x14ac:dyDescent="0.3">
      <c r="A272" s="20" t="s">
        <v>2095</v>
      </c>
      <c r="B272" s="19" t="str">
        <f>VLOOKUP(A272,'Customer Names'!$A$2:$E$2366,3,FALSE)</f>
        <v>Phillips</v>
      </c>
      <c r="C272" s="21">
        <f>VLOOKUP(A272,ME!$A$2:$J$2366,2,FALSE)</f>
        <v>23.82</v>
      </c>
      <c r="D272" s="21">
        <f>VLOOKUP(A272,ME!$A$2:$J$2336,3,FALSE)</f>
        <v>10.85</v>
      </c>
      <c r="E272" s="19" t="str">
        <f>VLOOKUP(A272,ME!$A$2:$J$2336,4,FALSE)</f>
        <v>Yes</v>
      </c>
      <c r="F272" s="19" t="str">
        <f>VLOOKUP(A272,ME!$A$2:$J$2336,5,FALSE)</f>
        <v>No</v>
      </c>
      <c r="G272" s="19" t="str">
        <f>VLOOKUP(A272,ME!$A$2:$J$2336,6,FALSE)</f>
        <v>No</v>
      </c>
      <c r="H272" s="19">
        <f>VLOOKUP(A272,ME!$A$2:$J$2336,7,FALSE)</f>
        <v>0</v>
      </c>
      <c r="I272" s="19" t="str">
        <f>VLOOKUP(A272,ME!$A$2:$J$2336,8,FALSE)</f>
        <v>Yes</v>
      </c>
      <c r="J272" s="19" t="str">
        <f>VLOOKUP(A272,ME!$A$2:$J$2336,9,FALSE)</f>
        <v>Normal Weight</v>
      </c>
      <c r="K272" s="19" t="str">
        <f>VLOOKUP(A272,ME!$A$2:$J$2336,10,FALSE)</f>
        <v>Diabetes</v>
      </c>
      <c r="L272" s="22">
        <f>VLOOKUP(A272,HD!$A$2:$S$2344,16,FALSE)</f>
        <v>24663</v>
      </c>
      <c r="M272" s="21">
        <f>VLOOKUP(A272,HD!$A$2:$S$2344,17,FALSE)</f>
        <v>33025.32</v>
      </c>
      <c r="N272" s="19" t="str">
        <f>VLOOKUP(A272,HD!$A$2:$S$2344,12,FALSE)</f>
        <v>tier - 2</v>
      </c>
      <c r="O272" s="19" t="str">
        <f>VLOOKUP(A272,HD!$A$2:$S$2344,13,FALSE)</f>
        <v>tier - 3</v>
      </c>
      <c r="P272" s="19" t="str">
        <f>VLOOKUP(A272,HD!$A$2:$S$2344,14,FALSE)</f>
        <v>R1011</v>
      </c>
      <c r="Q272" s="19" t="str">
        <f>VLOOKUP(A272,HD!$A$2:$S$2344,19,FALSE)</f>
        <v>55</v>
      </c>
      <c r="R272" s="21">
        <v>33025.32</v>
      </c>
    </row>
    <row r="273" spans="1:18" ht="15.6" hidden="1" x14ac:dyDescent="0.3">
      <c r="A273" s="20" t="s">
        <v>2094</v>
      </c>
      <c r="B273" s="19" t="str">
        <f>VLOOKUP(A273,'Customer Names'!$A$2:$E$2366,3,FALSE)</f>
        <v>Maddison</v>
      </c>
      <c r="C273" s="21">
        <f>VLOOKUP(A273,ME!$A$2:$J$2366,2,FALSE)</f>
        <v>45</v>
      </c>
      <c r="D273" s="21">
        <f>VLOOKUP(A273,ME!$A$2:$J$2336,3,FALSE)</f>
        <v>5.24</v>
      </c>
      <c r="E273" s="19" t="str">
        <f>VLOOKUP(A273,ME!$A$2:$J$2336,4,FALSE)</f>
        <v>Yes</v>
      </c>
      <c r="F273" s="19" t="str">
        <f>VLOOKUP(A273,ME!$A$2:$J$2336,5,FALSE)</f>
        <v>No</v>
      </c>
      <c r="G273" s="19" t="str">
        <f>VLOOKUP(A273,ME!$A$2:$J$2336,6,FALSE)</f>
        <v>No</v>
      </c>
      <c r="H273" s="19">
        <f>VLOOKUP(A273,ME!$A$2:$J$2336,7,FALSE)</f>
        <v>1</v>
      </c>
      <c r="I273" s="19" t="str">
        <f>VLOOKUP(A273,ME!$A$2:$J$2336,8,FALSE)</f>
        <v>Yes</v>
      </c>
      <c r="J273" s="19" t="str">
        <f>VLOOKUP(A273,ME!$A$2:$J$2336,9,FALSE)</f>
        <v>Obesity</v>
      </c>
      <c r="K273" s="19" t="str">
        <f>VLOOKUP(A273,ME!$A$2:$J$2336,10,FALSE)</f>
        <v>Normal</v>
      </c>
      <c r="L273" s="22">
        <f>VLOOKUP(A273,HD!$A$2:$S$2344,16,FALSE)</f>
        <v>34888</v>
      </c>
      <c r="M273" s="21">
        <f>VLOOKUP(A273,HD!$A$2:$S$2344,17,FALSE)</f>
        <v>33017.46</v>
      </c>
      <c r="N273" s="19" t="str">
        <f>VLOOKUP(A273,HD!$A$2:$S$2344,12,FALSE)</f>
        <v>tier - 1</v>
      </c>
      <c r="O273" s="19" t="str">
        <f>VLOOKUP(A273,HD!$A$2:$S$2344,13,FALSE)</f>
        <v>tier - 1</v>
      </c>
      <c r="P273" s="19" t="str">
        <f>VLOOKUP(A273,HD!$A$2:$S$2344,14,FALSE)</f>
        <v>R1011</v>
      </c>
      <c r="Q273" s="19" t="str">
        <f>VLOOKUP(A273,HD!$A$2:$S$2344,19,FALSE)</f>
        <v>27</v>
      </c>
      <c r="R273" s="21">
        <v>33017.46</v>
      </c>
    </row>
    <row r="274" spans="1:18" ht="15.6" hidden="1" x14ac:dyDescent="0.3">
      <c r="A274" s="20" t="s">
        <v>2093</v>
      </c>
      <c r="B274" s="19" t="str">
        <f>VLOOKUP(A274,'Customer Names'!$A$2:$E$2366,3,FALSE)</f>
        <v>Lockwood</v>
      </c>
      <c r="C274" s="21">
        <f>VLOOKUP(A274,ME!$A$2:$J$2366,2,FALSE)</f>
        <v>26.62</v>
      </c>
      <c r="D274" s="21">
        <f>VLOOKUP(A274,ME!$A$2:$J$2336,3,FALSE)</f>
        <v>10.08</v>
      </c>
      <c r="E274" s="19" t="str">
        <f>VLOOKUP(A274,ME!$A$2:$J$2336,4,FALSE)</f>
        <v>No</v>
      </c>
      <c r="F274" s="19" t="str">
        <f>VLOOKUP(A274,ME!$A$2:$J$2336,5,FALSE)</f>
        <v>No</v>
      </c>
      <c r="G274" s="19" t="str">
        <f>VLOOKUP(A274,ME!$A$2:$J$2336,6,FALSE)</f>
        <v>No</v>
      </c>
      <c r="H274" s="19">
        <f>VLOOKUP(A274,ME!$A$2:$J$2336,7,FALSE)</f>
        <v>0</v>
      </c>
      <c r="I274" s="19" t="str">
        <f>VLOOKUP(A274,ME!$A$2:$J$2336,8,FALSE)</f>
        <v>Yes</v>
      </c>
      <c r="J274" s="19" t="str">
        <f>VLOOKUP(A274,ME!$A$2:$J$2336,9,FALSE)</f>
        <v>Over Weight</v>
      </c>
      <c r="K274" s="19" t="str">
        <f>VLOOKUP(A274,ME!$A$2:$J$2336,10,FALSE)</f>
        <v>Diabetes</v>
      </c>
      <c r="L274" s="22">
        <f>VLOOKUP(A274,HD!$A$2:$S$2344,16,FALSE)</f>
        <v>26169</v>
      </c>
      <c r="M274" s="21">
        <f>VLOOKUP(A274,HD!$A$2:$S$2344,17,FALSE)</f>
        <v>32947.629999999997</v>
      </c>
      <c r="N274" s="19" t="str">
        <f>VLOOKUP(A274,HD!$A$2:$S$2344,12,FALSE)</f>
        <v>tier - 2</v>
      </c>
      <c r="O274" s="19" t="str">
        <f>VLOOKUP(A274,HD!$A$2:$S$2344,13,FALSE)</f>
        <v>tier - 1</v>
      </c>
      <c r="P274" s="19" t="str">
        <f>VLOOKUP(A274,HD!$A$2:$S$2344,14,FALSE)</f>
        <v>R1011</v>
      </c>
      <c r="Q274" s="19" t="str">
        <f>VLOOKUP(A274,HD!$A$2:$S$2344,19,FALSE)</f>
        <v>51</v>
      </c>
      <c r="R274" s="21">
        <v>32947.629999999997</v>
      </c>
    </row>
    <row r="275" spans="1:18" ht="15.6" hidden="1" x14ac:dyDescent="0.3">
      <c r="A275" s="20" t="s">
        <v>2092</v>
      </c>
      <c r="B275" s="19" t="str">
        <f>VLOOKUP(A275,'Customer Names'!$A$2:$E$2366,3,FALSE)</f>
        <v>Defilippi</v>
      </c>
      <c r="C275" s="21">
        <f>VLOOKUP(A275,ME!$A$2:$J$2366,2,FALSE)</f>
        <v>32.67</v>
      </c>
      <c r="D275" s="21">
        <f>VLOOKUP(A275,ME!$A$2:$J$2336,3,FALSE)</f>
        <v>10.97</v>
      </c>
      <c r="E275" s="19" t="str">
        <f>VLOOKUP(A275,ME!$A$2:$J$2336,4,FALSE)</f>
        <v>Yes</v>
      </c>
      <c r="F275" s="19" t="str">
        <f>VLOOKUP(A275,ME!$A$2:$J$2336,5,FALSE)</f>
        <v>No</v>
      </c>
      <c r="G275" s="19" t="str">
        <f>VLOOKUP(A275,ME!$A$2:$J$2336,6,FALSE)</f>
        <v>No</v>
      </c>
      <c r="H275" s="19">
        <f>VLOOKUP(A275,ME!$A$2:$J$2336,7,FALSE)</f>
        <v>0</v>
      </c>
      <c r="I275" s="19" t="str">
        <f>VLOOKUP(A275,ME!$A$2:$J$2336,8,FALSE)</f>
        <v>Yes</v>
      </c>
      <c r="J275" s="19" t="str">
        <f>VLOOKUP(A275,ME!$A$2:$J$2336,9,FALSE)</f>
        <v>Obesity</v>
      </c>
      <c r="K275" s="19" t="str">
        <f>VLOOKUP(A275,ME!$A$2:$J$2336,10,FALSE)</f>
        <v>Diabetes</v>
      </c>
      <c r="L275" s="22">
        <f>VLOOKUP(A275,HD!$A$2:$S$2344,16,FALSE)</f>
        <v>29907</v>
      </c>
      <c r="M275" s="21">
        <f>VLOOKUP(A275,HD!$A$2:$S$2344,17,FALSE)</f>
        <v>32906.69</v>
      </c>
      <c r="N275" s="19" t="str">
        <f>VLOOKUP(A275,HD!$A$2:$S$2344,12,FALSE)</f>
        <v>tier - 2</v>
      </c>
      <c r="O275" s="19" t="str">
        <f>VLOOKUP(A275,HD!$A$2:$S$2344,13,FALSE)</f>
        <v>tier - 3</v>
      </c>
      <c r="P275" s="19" t="str">
        <f>VLOOKUP(A275,HD!$A$2:$S$2344,14,FALSE)</f>
        <v>R1011</v>
      </c>
      <c r="Q275" s="19" t="str">
        <f>VLOOKUP(A275,HD!$A$2:$S$2344,19,FALSE)</f>
        <v>41</v>
      </c>
      <c r="R275" s="21">
        <v>32906.69</v>
      </c>
    </row>
    <row r="276" spans="1:18" ht="15.6" hidden="1" x14ac:dyDescent="0.3">
      <c r="A276" s="20" t="s">
        <v>2091</v>
      </c>
      <c r="B276" s="19" t="str">
        <f>VLOOKUP(A276,'Customer Names'!$A$2:$E$2366,3,FALSE)</f>
        <v>Jackson</v>
      </c>
      <c r="C276" s="21">
        <f>VLOOKUP(A276,ME!$A$2:$J$2366,2,FALSE)</f>
        <v>44.44</v>
      </c>
      <c r="D276" s="21">
        <f>VLOOKUP(A276,ME!$A$2:$J$2336,3,FALSE)</f>
        <v>4.9000000000000004</v>
      </c>
      <c r="E276" s="19" t="str">
        <f>VLOOKUP(A276,ME!$A$2:$J$2336,4,FALSE)</f>
        <v>Yes</v>
      </c>
      <c r="F276" s="19" t="str">
        <f>VLOOKUP(A276,ME!$A$2:$J$2336,5,FALSE)</f>
        <v>No</v>
      </c>
      <c r="G276" s="19" t="str">
        <f>VLOOKUP(A276,ME!$A$2:$J$2336,6,FALSE)</f>
        <v>No</v>
      </c>
      <c r="H276" s="19">
        <f>VLOOKUP(A276,ME!$A$2:$J$2336,7,FALSE)</f>
        <v>1</v>
      </c>
      <c r="I276" s="19" t="str">
        <f>VLOOKUP(A276,ME!$A$2:$J$2336,8,FALSE)</f>
        <v>Yes</v>
      </c>
      <c r="J276" s="19" t="str">
        <f>VLOOKUP(A276,ME!$A$2:$J$2336,9,FALSE)</f>
        <v>Obesity</v>
      </c>
      <c r="K276" s="19" t="str">
        <f>VLOOKUP(A276,ME!$A$2:$J$2336,10,FALSE)</f>
        <v>Normal</v>
      </c>
      <c r="L276" s="22">
        <f>VLOOKUP(A276,HD!$A$2:$S$2344,16,FALSE)</f>
        <v>35037</v>
      </c>
      <c r="M276" s="21">
        <f>VLOOKUP(A276,HD!$A$2:$S$2344,17,FALSE)</f>
        <v>32827.51</v>
      </c>
      <c r="N276" s="19" t="str">
        <f>VLOOKUP(A276,HD!$A$2:$S$2344,12,FALSE)</f>
        <v>tier - 1</v>
      </c>
      <c r="O276" s="19" t="str">
        <f>VLOOKUP(A276,HD!$A$2:$S$2344,13,FALSE)</f>
        <v>tier - 2</v>
      </c>
      <c r="P276" s="19" t="str">
        <f>VLOOKUP(A276,HD!$A$2:$S$2344,14,FALSE)</f>
        <v>R1011</v>
      </c>
      <c r="Q276" s="19" t="str">
        <f>VLOOKUP(A276,HD!$A$2:$S$2344,19,FALSE)</f>
        <v>27</v>
      </c>
      <c r="R276" s="21">
        <v>32827.51</v>
      </c>
    </row>
    <row r="277" spans="1:18" ht="15.6" hidden="1" x14ac:dyDescent="0.3">
      <c r="A277" s="20" t="s">
        <v>2090</v>
      </c>
      <c r="B277" s="19" t="str">
        <f>VLOOKUP(A277,'Customer Names'!$A$2:$E$2366,3,FALSE)</f>
        <v>Ozahowski</v>
      </c>
      <c r="C277" s="21">
        <f>VLOOKUP(A277,ME!$A$2:$J$2366,2,FALSE)</f>
        <v>28.31</v>
      </c>
      <c r="D277" s="21">
        <f>VLOOKUP(A277,ME!$A$2:$J$2336,3,FALSE)</f>
        <v>5.33</v>
      </c>
      <c r="E277" s="19" t="str">
        <f>VLOOKUP(A277,ME!$A$2:$J$2336,4,FALSE)</f>
        <v>No</v>
      </c>
      <c r="F277" s="19" t="str">
        <f>VLOOKUP(A277,ME!$A$2:$J$2336,5,FALSE)</f>
        <v>No</v>
      </c>
      <c r="G277" s="19" t="str">
        <f>VLOOKUP(A277,ME!$A$2:$J$2336,6,FALSE)</f>
        <v>No</v>
      </c>
      <c r="H277" s="19">
        <f>VLOOKUP(A277,ME!$A$2:$J$2336,7,FALSE)</f>
        <v>0</v>
      </c>
      <c r="I277" s="19" t="str">
        <f>VLOOKUP(A277,ME!$A$2:$J$2336,8,FALSE)</f>
        <v>Yes</v>
      </c>
      <c r="J277" s="19" t="str">
        <f>VLOOKUP(A277,ME!$A$2:$J$2336,9,FALSE)</f>
        <v>Over Weight</v>
      </c>
      <c r="K277" s="19" t="str">
        <f>VLOOKUP(A277,ME!$A$2:$J$2336,10,FALSE)</f>
        <v>Normal</v>
      </c>
      <c r="L277" s="22">
        <f>VLOOKUP(A277,HD!$A$2:$S$2344,16,FALSE)</f>
        <v>29567</v>
      </c>
      <c r="M277" s="21">
        <f>VLOOKUP(A277,HD!$A$2:$S$2344,17,FALSE)</f>
        <v>32787.46</v>
      </c>
      <c r="N277" s="19" t="str">
        <f>VLOOKUP(A277,HD!$A$2:$S$2344,12,FALSE)</f>
        <v>tier - 1</v>
      </c>
      <c r="O277" s="19" t="str">
        <f>VLOOKUP(A277,HD!$A$2:$S$2344,13,FALSE)</f>
        <v>tier - 3</v>
      </c>
      <c r="P277" s="19" t="str">
        <f>VLOOKUP(A277,HD!$A$2:$S$2344,14,FALSE)</f>
        <v>R1012</v>
      </c>
      <c r="Q277" s="19" t="str">
        <f>VLOOKUP(A277,HD!$A$2:$S$2344,19,FALSE)</f>
        <v>42</v>
      </c>
      <c r="R277" s="21">
        <v>32787.46</v>
      </c>
    </row>
    <row r="278" spans="1:18" ht="15.6" hidden="1" x14ac:dyDescent="0.3">
      <c r="A278" s="20" t="s">
        <v>2089</v>
      </c>
      <c r="B278" s="19" t="str">
        <f>VLOOKUP(A278,'Customer Names'!$A$2:$E$2366,3,FALSE)</f>
        <v>Guthals</v>
      </c>
      <c r="C278" s="21">
        <f>VLOOKUP(A278,ME!$A$2:$J$2366,2,FALSE)</f>
        <v>25.05</v>
      </c>
      <c r="D278" s="21">
        <f>VLOOKUP(A278,ME!$A$2:$J$2336,3,FALSE)</f>
        <v>4.6100000000000003</v>
      </c>
      <c r="E278" s="19" t="str">
        <f>VLOOKUP(A278,ME!$A$2:$J$2336,4,FALSE)</f>
        <v>No</v>
      </c>
      <c r="F278" s="19" t="str">
        <f>VLOOKUP(A278,ME!$A$2:$J$2336,5,FALSE)</f>
        <v>No</v>
      </c>
      <c r="G278" s="19" t="str">
        <f>VLOOKUP(A278,ME!$A$2:$J$2336,6,FALSE)</f>
        <v>No</v>
      </c>
      <c r="H278" s="19">
        <f>VLOOKUP(A278,ME!$A$2:$J$2336,7,FALSE)</f>
        <v>2</v>
      </c>
      <c r="I278" s="19" t="str">
        <f>VLOOKUP(A278,ME!$A$2:$J$2336,8,FALSE)</f>
        <v>Yes</v>
      </c>
      <c r="J278" s="19" t="str">
        <f>VLOOKUP(A278,ME!$A$2:$J$2336,9,FALSE)</f>
        <v>Over Weight</v>
      </c>
      <c r="K278" s="19" t="str">
        <f>VLOOKUP(A278,ME!$A$2:$J$2336,10,FALSE)</f>
        <v>Normal</v>
      </c>
      <c r="L278" s="22">
        <f>VLOOKUP(A278,HD!$A$2:$S$2344,16,FALSE)</f>
        <v>26610</v>
      </c>
      <c r="M278" s="21">
        <f>VLOOKUP(A278,HD!$A$2:$S$2344,17,FALSE)</f>
        <v>32765.33</v>
      </c>
      <c r="N278" s="19" t="str">
        <f>VLOOKUP(A278,HD!$A$2:$S$2344,12,FALSE)</f>
        <v>tier - 2</v>
      </c>
      <c r="O278" s="19" t="str">
        <f>VLOOKUP(A278,HD!$A$2:$S$2344,13,FALSE)</f>
        <v>tier - 2</v>
      </c>
      <c r="P278" s="19" t="str">
        <f>VLOOKUP(A278,HD!$A$2:$S$2344,14,FALSE)</f>
        <v>R1012</v>
      </c>
      <c r="Q278" s="19" t="str">
        <f>VLOOKUP(A278,HD!$A$2:$S$2344,19,FALSE)</f>
        <v>50</v>
      </c>
      <c r="R278" s="21">
        <v>32765.33</v>
      </c>
    </row>
    <row r="279" spans="1:18" ht="15.6" hidden="1" x14ac:dyDescent="0.3">
      <c r="A279" s="20" t="s">
        <v>2088</v>
      </c>
      <c r="B279" s="19" t="str">
        <f>VLOOKUP(A279,'Customer Names'!$A$2:$E$2366,3,FALSE)</f>
        <v>Yates</v>
      </c>
      <c r="C279" s="21">
        <f>VLOOKUP(A279,ME!$A$2:$J$2366,2,FALSE)</f>
        <v>28.34</v>
      </c>
      <c r="D279" s="21">
        <f>VLOOKUP(A279,ME!$A$2:$J$2336,3,FALSE)</f>
        <v>8.18</v>
      </c>
      <c r="E279" s="19" t="str">
        <f>VLOOKUP(A279,ME!$A$2:$J$2336,4,FALSE)</f>
        <v>No</v>
      </c>
      <c r="F279" s="19" t="str">
        <f>VLOOKUP(A279,ME!$A$2:$J$2336,5,FALSE)</f>
        <v>No</v>
      </c>
      <c r="G279" s="19" t="str">
        <f>VLOOKUP(A279,ME!$A$2:$J$2336,6,FALSE)</f>
        <v>No</v>
      </c>
      <c r="H279" s="19">
        <f>VLOOKUP(A279,ME!$A$2:$J$2336,7,FALSE)</f>
        <v>0</v>
      </c>
      <c r="I279" s="19" t="str">
        <f>VLOOKUP(A279,ME!$A$2:$J$2336,8,FALSE)</f>
        <v>Yes</v>
      </c>
      <c r="J279" s="19" t="str">
        <f>VLOOKUP(A279,ME!$A$2:$J$2336,9,FALSE)</f>
        <v>Over Weight</v>
      </c>
      <c r="K279" s="19" t="str">
        <f>VLOOKUP(A279,ME!$A$2:$J$2336,10,FALSE)</f>
        <v>Diabetes</v>
      </c>
      <c r="L279" s="22">
        <f>VLOOKUP(A279,HD!$A$2:$S$2344,16,FALSE)</f>
        <v>27369</v>
      </c>
      <c r="M279" s="21">
        <f>VLOOKUP(A279,HD!$A$2:$S$2344,17,FALSE)</f>
        <v>32760.48</v>
      </c>
      <c r="N279" s="19" t="str">
        <f>VLOOKUP(A279,HD!$A$2:$S$2344,12,FALSE)</f>
        <v>tier - 1</v>
      </c>
      <c r="O279" s="19" t="str">
        <f>VLOOKUP(A279,HD!$A$2:$S$2344,13,FALSE)</f>
        <v>tier - 1</v>
      </c>
      <c r="P279" s="19" t="str">
        <f>VLOOKUP(A279,HD!$A$2:$S$2344,14,FALSE)</f>
        <v>R1011</v>
      </c>
      <c r="Q279" s="19" t="str">
        <f>VLOOKUP(A279,HD!$A$2:$S$2344,19,FALSE)</f>
        <v>48</v>
      </c>
      <c r="R279" s="21">
        <v>32760.48</v>
      </c>
    </row>
    <row r="280" spans="1:18" ht="15.6" hidden="1" x14ac:dyDescent="0.3">
      <c r="A280" s="20" t="s">
        <v>2087</v>
      </c>
      <c r="B280" s="19" t="str">
        <f>VLOOKUP(A280,'Customer Names'!$A$2:$E$2366,3,FALSE)</f>
        <v>Samuelson</v>
      </c>
      <c r="C280" s="21">
        <f>VLOOKUP(A280,ME!$A$2:$J$2366,2,FALSE)</f>
        <v>17.765000000000001</v>
      </c>
      <c r="D280" s="21">
        <f>VLOOKUP(A280,ME!$A$2:$J$2336,3,FALSE)</f>
        <v>5.62</v>
      </c>
      <c r="E280" s="19" t="str">
        <f>VLOOKUP(A280,ME!$A$2:$J$2336,4,FALSE)</f>
        <v>No</v>
      </c>
      <c r="F280" s="19" t="str">
        <f>VLOOKUP(A280,ME!$A$2:$J$2336,5,FALSE)</f>
        <v>No</v>
      </c>
      <c r="G280" s="19" t="str">
        <f>VLOOKUP(A280,ME!$A$2:$J$2336,6,FALSE)</f>
        <v>No</v>
      </c>
      <c r="H280" s="19">
        <f>VLOOKUP(A280,ME!$A$2:$J$2336,7,FALSE)</f>
        <v>0</v>
      </c>
      <c r="I280" s="19" t="str">
        <f>VLOOKUP(A280,ME!$A$2:$J$2336,8,FALSE)</f>
        <v>Yes</v>
      </c>
      <c r="J280" s="19" t="str">
        <f>VLOOKUP(A280,ME!$A$2:$J$2336,9,FALSE)</f>
        <v>Under Weight</v>
      </c>
      <c r="K280" s="19" t="str">
        <f>VLOOKUP(A280,ME!$A$2:$J$2336,10,FALSE)</f>
        <v>Normal</v>
      </c>
      <c r="L280" s="22">
        <f>VLOOKUP(A280,HD!$A$2:$S$2344,16,FALSE)</f>
        <v>33063</v>
      </c>
      <c r="M280" s="21">
        <f>VLOOKUP(A280,HD!$A$2:$S$2344,17,FALSE)</f>
        <v>32734.19</v>
      </c>
      <c r="N280" s="19" t="str">
        <f>VLOOKUP(A280,HD!$A$2:$S$2344,12,FALSE)</f>
        <v>tier - 2</v>
      </c>
      <c r="O280" s="19" t="str">
        <f>VLOOKUP(A280,HD!$A$2:$S$2344,13,FALSE)</f>
        <v>tier - 1</v>
      </c>
      <c r="P280" s="19" t="str">
        <f>VLOOKUP(A280,HD!$A$2:$S$2344,14,FALSE)</f>
        <v>R1012</v>
      </c>
      <c r="Q280" s="19" t="str">
        <f>VLOOKUP(A280,HD!$A$2:$S$2344,19,FALSE)</f>
        <v>32</v>
      </c>
      <c r="R280" s="21">
        <v>32734.19</v>
      </c>
    </row>
    <row r="281" spans="1:18" ht="15.6" hidden="1" x14ac:dyDescent="0.3">
      <c r="A281" s="20" t="s">
        <v>2086</v>
      </c>
      <c r="B281" s="19" t="str">
        <f>VLOOKUP(A281,'Customer Names'!$A$2:$E$2366,3,FALSE)</f>
        <v>Lemos</v>
      </c>
      <c r="C281" s="21">
        <f>VLOOKUP(A281,ME!$A$2:$J$2366,2,FALSE)</f>
        <v>36.119999999999997</v>
      </c>
      <c r="D281" s="21">
        <f>VLOOKUP(A281,ME!$A$2:$J$2336,3,FALSE)</f>
        <v>5.82</v>
      </c>
      <c r="E281" s="19" t="str">
        <f>VLOOKUP(A281,ME!$A$2:$J$2336,4,FALSE)</f>
        <v>No</v>
      </c>
      <c r="F281" s="19" t="str">
        <f>VLOOKUP(A281,ME!$A$2:$J$2336,5,FALSE)</f>
        <v>No</v>
      </c>
      <c r="G281" s="19" t="str">
        <f>VLOOKUP(A281,ME!$A$2:$J$2336,6,FALSE)</f>
        <v>No</v>
      </c>
      <c r="H281" s="19">
        <f>VLOOKUP(A281,ME!$A$2:$J$2336,7,FALSE)</f>
        <v>0</v>
      </c>
      <c r="I281" s="19" t="str">
        <f>VLOOKUP(A281,ME!$A$2:$J$2336,8,FALSE)</f>
        <v>Yes</v>
      </c>
      <c r="J281" s="19" t="str">
        <f>VLOOKUP(A281,ME!$A$2:$J$2336,9,FALSE)</f>
        <v>Obesity</v>
      </c>
      <c r="K281" s="19" t="str">
        <f>VLOOKUP(A281,ME!$A$2:$J$2336,10,FALSE)</f>
        <v>Prediabetes</v>
      </c>
      <c r="L281" s="22">
        <f>VLOOKUP(A281,HD!$A$2:$S$2344,16,FALSE)</f>
        <v>33146</v>
      </c>
      <c r="M281" s="21">
        <f>VLOOKUP(A281,HD!$A$2:$S$2344,17,FALSE)</f>
        <v>32716.2</v>
      </c>
      <c r="N281" s="19" t="str">
        <f>VLOOKUP(A281,HD!$A$2:$S$2344,12,FALSE)</f>
        <v>tier - 1</v>
      </c>
      <c r="O281" s="19" t="str">
        <f>VLOOKUP(A281,HD!$A$2:$S$2344,13,FALSE)</f>
        <v>tier - 2</v>
      </c>
      <c r="P281" s="19" t="str">
        <f>VLOOKUP(A281,HD!$A$2:$S$2344,14,FALSE)</f>
        <v>R1011</v>
      </c>
      <c r="Q281" s="19" t="str">
        <f>VLOOKUP(A281,HD!$A$2:$S$2344,19,FALSE)</f>
        <v>32</v>
      </c>
      <c r="R281" s="21">
        <v>32716.2</v>
      </c>
    </row>
    <row r="282" spans="1:18" ht="15.6" hidden="1" x14ac:dyDescent="0.3">
      <c r="A282" s="20" t="s">
        <v>2085</v>
      </c>
      <c r="B282" s="19" t="str">
        <f>VLOOKUP(A282,'Customer Names'!$A$2:$E$2366,3,FALSE)</f>
        <v>Seynders</v>
      </c>
      <c r="C282" s="21">
        <f>VLOOKUP(A282,ME!$A$2:$J$2366,2,FALSE)</f>
        <v>23.19</v>
      </c>
      <c r="D282" s="21">
        <f>VLOOKUP(A282,ME!$A$2:$J$2336,3,FALSE)</f>
        <v>7.66</v>
      </c>
      <c r="E282" s="19" t="str">
        <f>VLOOKUP(A282,ME!$A$2:$J$2336,4,FALSE)</f>
        <v>No</v>
      </c>
      <c r="F282" s="19" t="str">
        <f>VLOOKUP(A282,ME!$A$2:$J$2336,5,FALSE)</f>
        <v>No</v>
      </c>
      <c r="G282" s="19" t="str">
        <f>VLOOKUP(A282,ME!$A$2:$J$2336,6,FALSE)</f>
        <v>No</v>
      </c>
      <c r="H282" s="19">
        <f>VLOOKUP(A282,ME!$A$2:$J$2336,7,FALSE)</f>
        <v>0</v>
      </c>
      <c r="I282" s="19" t="str">
        <f>VLOOKUP(A282,ME!$A$2:$J$2336,8,FALSE)</f>
        <v>Yes</v>
      </c>
      <c r="J282" s="19" t="str">
        <f>VLOOKUP(A282,ME!$A$2:$J$2336,9,FALSE)</f>
        <v>Normal Weight</v>
      </c>
      <c r="K282" s="19" t="str">
        <f>VLOOKUP(A282,ME!$A$2:$J$2336,10,FALSE)</f>
        <v>Diabetes</v>
      </c>
      <c r="L282" s="22">
        <f>VLOOKUP(A282,HD!$A$2:$S$2344,16,FALSE)</f>
        <v>25143</v>
      </c>
      <c r="M282" s="21">
        <f>VLOOKUP(A282,HD!$A$2:$S$2344,17,FALSE)</f>
        <v>32686.080000000002</v>
      </c>
      <c r="N282" s="19" t="str">
        <f>VLOOKUP(A282,HD!$A$2:$S$2344,12,FALSE)</f>
        <v>tier - 2</v>
      </c>
      <c r="O282" s="19" t="str">
        <f>VLOOKUP(A282,HD!$A$2:$S$2344,13,FALSE)</f>
        <v>tier - 3</v>
      </c>
      <c r="P282" s="19" t="str">
        <f>VLOOKUP(A282,HD!$A$2:$S$2344,14,FALSE)</f>
        <v>R1011</v>
      </c>
      <c r="Q282" s="19" t="str">
        <f>VLOOKUP(A282,HD!$A$2:$S$2344,19,FALSE)</f>
        <v>54</v>
      </c>
      <c r="R282" s="21">
        <v>32686.080000000002</v>
      </c>
    </row>
    <row r="283" spans="1:18" ht="15.6" hidden="1" x14ac:dyDescent="0.3">
      <c r="A283" s="20" t="s">
        <v>2084</v>
      </c>
      <c r="B283" s="19" t="str">
        <f>VLOOKUP(A283,'Customer Names'!$A$2:$E$2366,3,FALSE)</f>
        <v>Saunders</v>
      </c>
      <c r="C283" s="21">
        <f>VLOOKUP(A283,ME!$A$2:$J$2366,2,FALSE)</f>
        <v>35.99</v>
      </c>
      <c r="D283" s="21">
        <f>VLOOKUP(A283,ME!$A$2:$J$2336,3,FALSE)</f>
        <v>4.2300000000000004</v>
      </c>
      <c r="E283" s="19" t="str">
        <f>VLOOKUP(A283,ME!$A$2:$J$2336,4,FALSE)</f>
        <v>No</v>
      </c>
      <c r="F283" s="19" t="str">
        <f>VLOOKUP(A283,ME!$A$2:$J$2336,5,FALSE)</f>
        <v>No</v>
      </c>
      <c r="G283" s="19" t="str">
        <f>VLOOKUP(A283,ME!$A$2:$J$2336,6,FALSE)</f>
        <v>No</v>
      </c>
      <c r="H283" s="19">
        <f>VLOOKUP(A283,ME!$A$2:$J$2336,7,FALSE)</f>
        <v>0</v>
      </c>
      <c r="I283" s="19" t="str">
        <f>VLOOKUP(A283,ME!$A$2:$J$2336,8,FALSE)</f>
        <v>Yes</v>
      </c>
      <c r="J283" s="19" t="str">
        <f>VLOOKUP(A283,ME!$A$2:$J$2336,9,FALSE)</f>
        <v>Obesity</v>
      </c>
      <c r="K283" s="19" t="str">
        <f>VLOOKUP(A283,ME!$A$2:$J$2336,10,FALSE)</f>
        <v>Normal</v>
      </c>
      <c r="L283" s="22">
        <f>VLOOKUP(A283,HD!$A$2:$S$2344,16,FALSE)</f>
        <v>33067</v>
      </c>
      <c r="M283" s="21">
        <f>VLOOKUP(A283,HD!$A$2:$S$2344,17,FALSE)</f>
        <v>32672.11</v>
      </c>
      <c r="N283" s="19" t="str">
        <f>VLOOKUP(A283,HD!$A$2:$S$2344,12,FALSE)</f>
        <v>tier - 1</v>
      </c>
      <c r="O283" s="19" t="str">
        <f>VLOOKUP(A283,HD!$A$2:$S$2344,13,FALSE)</f>
        <v>tier - 1</v>
      </c>
      <c r="P283" s="19" t="str">
        <f>VLOOKUP(A283,HD!$A$2:$S$2344,14,FALSE)</f>
        <v>R1011</v>
      </c>
      <c r="Q283" s="19" t="str">
        <f>VLOOKUP(A283,HD!$A$2:$S$2344,19,FALSE)</f>
        <v>32</v>
      </c>
      <c r="R283" s="21">
        <v>32672.11</v>
      </c>
    </row>
    <row r="284" spans="1:18" ht="15.6" hidden="1" x14ac:dyDescent="0.3">
      <c r="A284" s="20" t="s">
        <v>2083</v>
      </c>
      <c r="B284" s="19" t="str">
        <f>VLOOKUP(A284,'Customer Names'!$A$2:$E$2366,3,FALSE)</f>
        <v>Walker</v>
      </c>
      <c r="C284" s="21">
        <f>VLOOKUP(A284,ME!$A$2:$J$2366,2,FALSE)</f>
        <v>30.25</v>
      </c>
      <c r="D284" s="21">
        <f>VLOOKUP(A284,ME!$A$2:$J$2336,3,FALSE)</f>
        <v>5.58</v>
      </c>
      <c r="E284" s="19" t="str">
        <f>VLOOKUP(A284,ME!$A$2:$J$2336,4,FALSE)</f>
        <v>No</v>
      </c>
      <c r="F284" s="19" t="str">
        <f>VLOOKUP(A284,ME!$A$2:$J$2336,5,FALSE)</f>
        <v>No</v>
      </c>
      <c r="G284" s="19" t="str">
        <f>VLOOKUP(A284,ME!$A$2:$J$2336,6,FALSE)</f>
        <v>Yes</v>
      </c>
      <c r="H284" s="19">
        <f>VLOOKUP(A284,ME!$A$2:$J$2336,7,FALSE)</f>
        <v>1</v>
      </c>
      <c r="I284" s="19" t="str">
        <f>VLOOKUP(A284,ME!$A$2:$J$2336,8,FALSE)</f>
        <v>Yes</v>
      </c>
      <c r="J284" s="19" t="str">
        <f>VLOOKUP(A284,ME!$A$2:$J$2336,9,FALSE)</f>
        <v>Obesity</v>
      </c>
      <c r="K284" s="19" t="str">
        <f>VLOOKUP(A284,ME!$A$2:$J$2336,10,FALSE)</f>
        <v>Normal</v>
      </c>
      <c r="L284" s="22">
        <f>VLOOKUP(A284,HD!$A$2:$S$2344,16,FALSE)</f>
        <v>37902</v>
      </c>
      <c r="M284" s="21">
        <f>VLOOKUP(A284,HD!$A$2:$S$2344,17,FALSE)</f>
        <v>32548.34</v>
      </c>
      <c r="N284" s="19" t="str">
        <f>VLOOKUP(A284,HD!$A$2:$S$2344,12,FALSE)</f>
        <v>tier - 1</v>
      </c>
      <c r="O284" s="19" t="str">
        <f>VLOOKUP(A284,HD!$A$2:$S$2344,13,FALSE)</f>
        <v>tier - 2</v>
      </c>
      <c r="P284" s="19" t="str">
        <f>VLOOKUP(A284,HD!$A$2:$S$2344,14,FALSE)</f>
        <v>R1013</v>
      </c>
      <c r="Q284" s="19" t="str">
        <f>VLOOKUP(A284,HD!$A$2:$S$2344,19,FALSE)</f>
        <v>19</v>
      </c>
      <c r="R284" s="21">
        <v>32548.34</v>
      </c>
    </row>
    <row r="285" spans="1:18" ht="15.6" hidden="1" x14ac:dyDescent="0.3">
      <c r="A285" s="20" t="s">
        <v>2082</v>
      </c>
      <c r="B285" s="19" t="str">
        <f>VLOOKUP(A285,'Customer Names'!$A$2:$E$2366,3,FALSE)</f>
        <v>Lam</v>
      </c>
      <c r="C285" s="21">
        <f>VLOOKUP(A285,ME!$A$2:$J$2366,2,FALSE)</f>
        <v>26.24</v>
      </c>
      <c r="D285" s="21">
        <f>VLOOKUP(A285,ME!$A$2:$J$2336,3,FALSE)</f>
        <v>6.26</v>
      </c>
      <c r="E285" s="19" t="str">
        <f>VLOOKUP(A285,ME!$A$2:$J$2336,4,FALSE)</f>
        <v>Yes</v>
      </c>
      <c r="F285" s="19" t="str">
        <f>VLOOKUP(A285,ME!$A$2:$J$2336,5,FALSE)</f>
        <v>No</v>
      </c>
      <c r="G285" s="19" t="str">
        <f>VLOOKUP(A285,ME!$A$2:$J$2336,6,FALSE)</f>
        <v>No</v>
      </c>
      <c r="H285" s="19">
        <f>VLOOKUP(A285,ME!$A$2:$J$2336,7,FALSE)</f>
        <v>0</v>
      </c>
      <c r="I285" s="19" t="str">
        <f>VLOOKUP(A285,ME!$A$2:$J$2336,8,FALSE)</f>
        <v>Yes</v>
      </c>
      <c r="J285" s="19" t="str">
        <f>VLOOKUP(A285,ME!$A$2:$J$2336,9,FALSE)</f>
        <v>Over Weight</v>
      </c>
      <c r="K285" s="19" t="str">
        <f>VLOOKUP(A285,ME!$A$2:$J$2336,10,FALSE)</f>
        <v>Prediabetes</v>
      </c>
      <c r="L285" s="22">
        <f>VLOOKUP(A285,HD!$A$2:$S$2344,16,FALSE)</f>
        <v>28022</v>
      </c>
      <c r="M285" s="21">
        <f>VLOOKUP(A285,HD!$A$2:$S$2344,17,FALSE)</f>
        <v>32485.46</v>
      </c>
      <c r="N285" s="19" t="str">
        <f>VLOOKUP(A285,HD!$A$2:$S$2344,12,FALSE)</f>
        <v>tier - 2</v>
      </c>
      <c r="O285" s="19" t="str">
        <f>VLOOKUP(A285,HD!$A$2:$S$2344,13,FALSE)</f>
        <v>tier - 1</v>
      </c>
      <c r="P285" s="19" t="str">
        <f>VLOOKUP(A285,HD!$A$2:$S$2344,14,FALSE)</f>
        <v>R1011</v>
      </c>
      <c r="Q285" s="19" t="str">
        <f>VLOOKUP(A285,HD!$A$2:$S$2344,19,FALSE)</f>
        <v>46</v>
      </c>
      <c r="R285" s="21">
        <v>32485.46</v>
      </c>
    </row>
    <row r="286" spans="1:18" ht="15.6" hidden="1" x14ac:dyDescent="0.3">
      <c r="A286" s="20" t="s">
        <v>2081</v>
      </c>
      <c r="B286" s="19" t="str">
        <f>VLOOKUP(A286,'Customer Names'!$A$2:$E$2366,3,FALSE)</f>
        <v>Sweigart</v>
      </c>
      <c r="C286" s="21">
        <f>VLOOKUP(A286,ME!$A$2:$J$2366,2,FALSE)</f>
        <v>31.36</v>
      </c>
      <c r="D286" s="21">
        <f>VLOOKUP(A286,ME!$A$2:$J$2336,3,FALSE)</f>
        <v>10.6</v>
      </c>
      <c r="E286" s="19" t="str">
        <f>VLOOKUP(A286,ME!$A$2:$J$2336,4,FALSE)</f>
        <v>Yes</v>
      </c>
      <c r="F286" s="19" t="str">
        <f>VLOOKUP(A286,ME!$A$2:$J$2336,5,FALSE)</f>
        <v>No</v>
      </c>
      <c r="G286" s="19" t="str">
        <f>VLOOKUP(A286,ME!$A$2:$J$2336,6,FALSE)</f>
        <v>No</v>
      </c>
      <c r="H286" s="19">
        <f>VLOOKUP(A286,ME!$A$2:$J$2336,7,FALSE)</f>
        <v>0</v>
      </c>
      <c r="I286" s="19" t="str">
        <f>VLOOKUP(A286,ME!$A$2:$J$2336,8,FALSE)</f>
        <v>Yes</v>
      </c>
      <c r="J286" s="19" t="str">
        <f>VLOOKUP(A286,ME!$A$2:$J$2336,9,FALSE)</f>
        <v>Obesity</v>
      </c>
      <c r="K286" s="19" t="str">
        <f>VLOOKUP(A286,ME!$A$2:$J$2336,10,FALSE)</f>
        <v>Diabetes</v>
      </c>
      <c r="L286" s="22">
        <f>VLOOKUP(A286,HD!$A$2:$S$2344,16,FALSE)</f>
        <v>29856</v>
      </c>
      <c r="M286" s="21">
        <f>VLOOKUP(A286,HD!$A$2:$S$2344,17,FALSE)</f>
        <v>32462.35</v>
      </c>
      <c r="N286" s="19" t="str">
        <f>VLOOKUP(A286,HD!$A$2:$S$2344,12,FALSE)</f>
        <v>tier - 2</v>
      </c>
      <c r="O286" s="19" t="str">
        <f>VLOOKUP(A286,HD!$A$2:$S$2344,13,FALSE)</f>
        <v>tier - 2</v>
      </c>
      <c r="P286" s="19" t="str">
        <f>VLOOKUP(A286,HD!$A$2:$S$2344,14,FALSE)</f>
        <v>R1011</v>
      </c>
      <c r="Q286" s="19" t="str">
        <f>VLOOKUP(A286,HD!$A$2:$S$2344,19,FALSE)</f>
        <v>41</v>
      </c>
      <c r="R286" s="21">
        <v>32462.35</v>
      </c>
    </row>
    <row r="287" spans="1:18" ht="15.6" hidden="1" x14ac:dyDescent="0.3">
      <c r="A287" s="20" t="s">
        <v>2080</v>
      </c>
      <c r="B287" s="19" t="str">
        <f>VLOOKUP(A287,'Customer Names'!$A$2:$E$2366,3,FALSE)</f>
        <v>Sieczkowski</v>
      </c>
      <c r="C287" s="21">
        <f>VLOOKUP(A287,ME!$A$2:$J$2366,2,FALSE)</f>
        <v>25.69</v>
      </c>
      <c r="D287" s="21">
        <f>VLOOKUP(A287,ME!$A$2:$J$2336,3,FALSE)</f>
        <v>4.78</v>
      </c>
      <c r="E287" s="19" t="str">
        <f>VLOOKUP(A287,ME!$A$2:$J$2336,4,FALSE)</f>
        <v>Yes</v>
      </c>
      <c r="F287" s="19" t="str">
        <f>VLOOKUP(A287,ME!$A$2:$J$2336,5,FALSE)</f>
        <v>No</v>
      </c>
      <c r="G287" s="19" t="str">
        <f>VLOOKUP(A287,ME!$A$2:$J$2336,6,FALSE)</f>
        <v>No</v>
      </c>
      <c r="H287" s="19">
        <f>VLOOKUP(A287,ME!$A$2:$J$2336,7,FALSE)</f>
        <v>0</v>
      </c>
      <c r="I287" s="19" t="str">
        <f>VLOOKUP(A287,ME!$A$2:$J$2336,8,FALSE)</f>
        <v>Yes</v>
      </c>
      <c r="J287" s="19" t="str">
        <f>VLOOKUP(A287,ME!$A$2:$J$2336,9,FALSE)</f>
        <v>Over Weight</v>
      </c>
      <c r="K287" s="19" t="str">
        <f>VLOOKUP(A287,ME!$A$2:$J$2336,10,FALSE)</f>
        <v>Normal</v>
      </c>
      <c r="L287" s="22">
        <f>VLOOKUP(A287,HD!$A$2:$S$2344,16,FALSE)</f>
        <v>27981</v>
      </c>
      <c r="M287" s="21">
        <f>VLOOKUP(A287,HD!$A$2:$S$2344,17,FALSE)</f>
        <v>32430.22</v>
      </c>
      <c r="N287" s="19" t="str">
        <f>VLOOKUP(A287,HD!$A$2:$S$2344,12,FALSE)</f>
        <v>tier - 2</v>
      </c>
      <c r="O287" s="19" t="str">
        <f>VLOOKUP(A287,HD!$A$2:$S$2344,13,FALSE)</f>
        <v>tier - 3</v>
      </c>
      <c r="P287" s="19" t="str">
        <f>VLOOKUP(A287,HD!$A$2:$S$2344,14,FALSE)</f>
        <v>R1011</v>
      </c>
      <c r="Q287" s="19" t="str">
        <f>VLOOKUP(A287,HD!$A$2:$S$2344,19,FALSE)</f>
        <v>46</v>
      </c>
      <c r="R287" s="21">
        <v>32430.22</v>
      </c>
    </row>
    <row r="288" spans="1:18" ht="15.6" hidden="1" x14ac:dyDescent="0.3">
      <c r="A288" s="20" t="s">
        <v>2079</v>
      </c>
      <c r="B288" s="19" t="str">
        <f>VLOOKUP(A288,'Customer Names'!$A$2:$E$2366,3,FALSE)</f>
        <v>Jurgens</v>
      </c>
      <c r="C288" s="21">
        <f>VLOOKUP(A288,ME!$A$2:$J$2366,2,FALSE)</f>
        <v>25.46</v>
      </c>
      <c r="D288" s="21">
        <f>VLOOKUP(A288,ME!$A$2:$J$2336,3,FALSE)</f>
        <v>6.03</v>
      </c>
      <c r="E288" s="19" t="str">
        <f>VLOOKUP(A288,ME!$A$2:$J$2336,4,FALSE)</f>
        <v>No</v>
      </c>
      <c r="F288" s="19" t="str">
        <f>VLOOKUP(A288,ME!$A$2:$J$2336,5,FALSE)</f>
        <v>No</v>
      </c>
      <c r="G288" s="19" t="str">
        <f>VLOOKUP(A288,ME!$A$2:$J$2336,6,FALSE)</f>
        <v>No</v>
      </c>
      <c r="H288" s="19">
        <f>VLOOKUP(A288,ME!$A$2:$J$2336,7,FALSE)</f>
        <v>2</v>
      </c>
      <c r="I288" s="19" t="str">
        <f>VLOOKUP(A288,ME!$A$2:$J$2336,8,FALSE)</f>
        <v>Yes</v>
      </c>
      <c r="J288" s="19" t="str">
        <f>VLOOKUP(A288,ME!$A$2:$J$2336,9,FALSE)</f>
        <v>Over Weight</v>
      </c>
      <c r="K288" s="19" t="str">
        <f>VLOOKUP(A288,ME!$A$2:$J$2336,10,FALSE)</f>
        <v>Prediabetes</v>
      </c>
      <c r="L288" s="22">
        <f>VLOOKUP(A288,HD!$A$2:$S$2344,16,FALSE)</f>
        <v>26591</v>
      </c>
      <c r="M288" s="21">
        <f>VLOOKUP(A288,HD!$A$2:$S$2344,17,FALSE)</f>
        <v>32428.63</v>
      </c>
      <c r="N288" s="19" t="str">
        <f>VLOOKUP(A288,HD!$A$2:$S$2344,12,FALSE)</f>
        <v>tier - 2</v>
      </c>
      <c r="O288" s="19" t="str">
        <f>VLOOKUP(A288,HD!$A$2:$S$2344,13,FALSE)</f>
        <v>tier - 2</v>
      </c>
      <c r="P288" s="19" t="str">
        <f>VLOOKUP(A288,HD!$A$2:$S$2344,14,FALSE)</f>
        <v>R1011</v>
      </c>
      <c r="Q288" s="19" t="str">
        <f>VLOOKUP(A288,HD!$A$2:$S$2344,19,FALSE)</f>
        <v>50</v>
      </c>
      <c r="R288" s="21">
        <v>32428.63</v>
      </c>
    </row>
    <row r="289" spans="1:18" ht="15.6" hidden="1" x14ac:dyDescent="0.3">
      <c r="A289" s="20" t="s">
        <v>2078</v>
      </c>
      <c r="B289" s="19" t="str">
        <f>VLOOKUP(A289,'Customer Names'!$A$2:$E$2366,3,FALSE)</f>
        <v>Hackman</v>
      </c>
      <c r="C289" s="21">
        <f>VLOOKUP(A289,ME!$A$2:$J$2366,2,FALSE)</f>
        <v>31.83</v>
      </c>
      <c r="D289" s="21">
        <f>VLOOKUP(A289,ME!$A$2:$J$2336,3,FALSE)</f>
        <v>11.55</v>
      </c>
      <c r="E289" s="19" t="str">
        <f>VLOOKUP(A289,ME!$A$2:$J$2336,4,FALSE)</f>
        <v>Yes</v>
      </c>
      <c r="F289" s="19" t="str">
        <f>VLOOKUP(A289,ME!$A$2:$J$2336,5,FALSE)</f>
        <v>No</v>
      </c>
      <c r="G289" s="19" t="str">
        <f>VLOOKUP(A289,ME!$A$2:$J$2336,6,FALSE)</f>
        <v>No</v>
      </c>
      <c r="H289" s="19">
        <f>VLOOKUP(A289,ME!$A$2:$J$2336,7,FALSE)</f>
        <v>1</v>
      </c>
      <c r="I289" s="19" t="str">
        <f>VLOOKUP(A289,ME!$A$2:$J$2336,8,FALSE)</f>
        <v>Yes</v>
      </c>
      <c r="J289" s="19" t="str">
        <f>VLOOKUP(A289,ME!$A$2:$J$2336,9,FALSE)</f>
        <v>Obesity</v>
      </c>
      <c r="K289" s="19" t="str">
        <f>VLOOKUP(A289,ME!$A$2:$J$2336,10,FALSE)</f>
        <v>Diabetes</v>
      </c>
      <c r="L289" s="22">
        <f>VLOOKUP(A289,HD!$A$2:$S$2344,16,FALSE)</f>
        <v>31748</v>
      </c>
      <c r="M289" s="21">
        <f>VLOOKUP(A289,HD!$A$2:$S$2344,17,FALSE)</f>
        <v>32288.49</v>
      </c>
      <c r="N289" s="19" t="str">
        <f>VLOOKUP(A289,HD!$A$2:$S$2344,12,FALSE)</f>
        <v>tier - 2</v>
      </c>
      <c r="O289" s="19" t="str">
        <f>VLOOKUP(A289,HD!$A$2:$S$2344,13,FALSE)</f>
        <v>tier - 2</v>
      </c>
      <c r="P289" s="19" t="str">
        <f>VLOOKUP(A289,HD!$A$2:$S$2344,14,FALSE)</f>
        <v>R1011</v>
      </c>
      <c r="Q289" s="19" t="str">
        <f>VLOOKUP(A289,HD!$A$2:$S$2344,19,FALSE)</f>
        <v>36</v>
      </c>
      <c r="R289" s="21">
        <v>32288.49</v>
      </c>
    </row>
    <row r="290" spans="1:18" ht="15.6" hidden="1" x14ac:dyDescent="0.3">
      <c r="A290" s="20" t="s">
        <v>2077</v>
      </c>
      <c r="B290" s="19" t="str">
        <f>VLOOKUP(A290,'Customer Names'!$A$2:$E$2366,3,FALSE)</f>
        <v>Klarich</v>
      </c>
      <c r="C290" s="21">
        <f>VLOOKUP(A290,ME!$A$2:$J$2366,2,FALSE)</f>
        <v>24.43</v>
      </c>
      <c r="D290" s="21">
        <f>VLOOKUP(A290,ME!$A$2:$J$2336,3,FALSE)</f>
        <v>7.59</v>
      </c>
      <c r="E290" s="19" t="str">
        <f>VLOOKUP(A290,ME!$A$2:$J$2336,4,FALSE)</f>
        <v>Yes</v>
      </c>
      <c r="F290" s="19" t="str">
        <f>VLOOKUP(A290,ME!$A$2:$J$2336,5,FALSE)</f>
        <v>No</v>
      </c>
      <c r="G290" s="19" t="str">
        <f>VLOOKUP(A290,ME!$A$2:$J$2336,6,FALSE)</f>
        <v>No</v>
      </c>
      <c r="H290" s="19">
        <f>VLOOKUP(A290,ME!$A$2:$J$2336,7,FALSE)</f>
        <v>1</v>
      </c>
      <c r="I290" s="19" t="str">
        <f>VLOOKUP(A290,ME!$A$2:$J$2336,8,FALSE)</f>
        <v>Yes</v>
      </c>
      <c r="J290" s="19" t="str">
        <f>VLOOKUP(A290,ME!$A$2:$J$2336,9,FALSE)</f>
        <v>Normal Weight</v>
      </c>
      <c r="K290" s="19" t="str">
        <f>VLOOKUP(A290,ME!$A$2:$J$2336,10,FALSE)</f>
        <v>Diabetes</v>
      </c>
      <c r="L290" s="22">
        <f>VLOOKUP(A290,HD!$A$2:$S$2344,16,FALSE)</f>
        <v>27745</v>
      </c>
      <c r="M290" s="21">
        <f>VLOOKUP(A290,HD!$A$2:$S$2344,17,FALSE)</f>
        <v>32259.96</v>
      </c>
      <c r="N290" s="19" t="str">
        <f>VLOOKUP(A290,HD!$A$2:$S$2344,12,FALSE)</f>
        <v>tier - 2</v>
      </c>
      <c r="O290" s="19" t="str">
        <f>VLOOKUP(A290,HD!$A$2:$S$2344,13,FALSE)</f>
        <v>tier - 3</v>
      </c>
      <c r="P290" s="19" t="str">
        <f>VLOOKUP(A290,HD!$A$2:$S$2344,14,FALSE)</f>
        <v>R1012</v>
      </c>
      <c r="Q290" s="19" t="str">
        <f>VLOOKUP(A290,HD!$A$2:$S$2344,19,FALSE)</f>
        <v>47</v>
      </c>
      <c r="R290" s="21">
        <v>32259.96</v>
      </c>
    </row>
    <row r="291" spans="1:18" ht="15.6" hidden="1" x14ac:dyDescent="0.3">
      <c r="A291" s="20" t="s">
        <v>2076</v>
      </c>
      <c r="B291" s="19" t="str">
        <f>VLOOKUP(A291,'Customer Names'!$A$2:$E$2366,3,FALSE)</f>
        <v>Schulten</v>
      </c>
      <c r="C291" s="21">
        <f>VLOOKUP(A291,ME!$A$2:$J$2366,2,FALSE)</f>
        <v>41.9</v>
      </c>
      <c r="D291" s="21">
        <f>VLOOKUP(A291,ME!$A$2:$J$2336,3,FALSE)</f>
        <v>4.26</v>
      </c>
      <c r="E291" s="19" t="str">
        <f>VLOOKUP(A291,ME!$A$2:$J$2336,4,FALSE)</f>
        <v>No</v>
      </c>
      <c r="F291" s="19" t="str">
        <f>VLOOKUP(A291,ME!$A$2:$J$2336,5,FALSE)</f>
        <v>No</v>
      </c>
      <c r="G291" s="19" t="str">
        <f>VLOOKUP(A291,ME!$A$2:$J$2336,6,FALSE)</f>
        <v>No</v>
      </c>
      <c r="H291" s="19">
        <f>VLOOKUP(A291,ME!$A$2:$J$2336,7,FALSE)</f>
        <v>0</v>
      </c>
      <c r="I291" s="19" t="str">
        <f>VLOOKUP(A291,ME!$A$2:$J$2336,8,FALSE)</f>
        <v>Yes</v>
      </c>
      <c r="J291" s="19" t="str">
        <f>VLOOKUP(A291,ME!$A$2:$J$2336,9,FALSE)</f>
        <v>Obesity</v>
      </c>
      <c r="K291" s="19" t="str">
        <f>VLOOKUP(A291,ME!$A$2:$J$2336,10,FALSE)</f>
        <v>Normal</v>
      </c>
      <c r="L291" s="22">
        <f>VLOOKUP(A291,HD!$A$2:$S$2344,16,FALSE)</f>
        <v>34585</v>
      </c>
      <c r="M291" s="21">
        <f>VLOOKUP(A291,HD!$A$2:$S$2344,17,FALSE)</f>
        <v>32222.81</v>
      </c>
      <c r="N291" s="19" t="str">
        <f>VLOOKUP(A291,HD!$A$2:$S$2344,12,FALSE)</f>
        <v>tier - 2</v>
      </c>
      <c r="O291" s="19" t="str">
        <f>VLOOKUP(A291,HD!$A$2:$S$2344,13,FALSE)</f>
        <v>tier - 1</v>
      </c>
      <c r="P291" s="19" t="str">
        <f>VLOOKUP(A291,HD!$A$2:$S$2344,14,FALSE)</f>
        <v>R1011</v>
      </c>
      <c r="Q291" s="19" t="str">
        <f>VLOOKUP(A291,HD!$A$2:$S$2344,19,FALSE)</f>
        <v>28</v>
      </c>
      <c r="R291" s="21">
        <v>32222.81</v>
      </c>
    </row>
    <row r="292" spans="1:18" ht="15.6" hidden="1" x14ac:dyDescent="0.3">
      <c r="A292" s="20" t="s">
        <v>2075</v>
      </c>
      <c r="B292" s="19" t="str">
        <f>VLOOKUP(A292,'Customer Names'!$A$2:$E$2366,3,FALSE)</f>
        <v>Fagerstrom</v>
      </c>
      <c r="C292" s="21">
        <f>VLOOKUP(A292,ME!$A$2:$J$2366,2,FALSE)</f>
        <v>22.88</v>
      </c>
      <c r="D292" s="21">
        <f>VLOOKUP(A292,ME!$A$2:$J$2336,3,FALSE)</f>
        <v>5.9</v>
      </c>
      <c r="E292" s="19" t="str">
        <f>VLOOKUP(A292,ME!$A$2:$J$2336,4,FALSE)</f>
        <v>Yes</v>
      </c>
      <c r="F292" s="19" t="str">
        <f>VLOOKUP(A292,ME!$A$2:$J$2336,5,FALSE)</f>
        <v>No</v>
      </c>
      <c r="G292" s="19" t="str">
        <f>VLOOKUP(A292,ME!$A$2:$J$2336,6,FALSE)</f>
        <v>Yes</v>
      </c>
      <c r="H292" s="19">
        <f>VLOOKUP(A292,ME!$A$2:$J$2336,7,FALSE)</f>
        <v>1</v>
      </c>
      <c r="I292" s="19" t="str">
        <f>VLOOKUP(A292,ME!$A$2:$J$2336,8,FALSE)</f>
        <v>Yes</v>
      </c>
      <c r="J292" s="19" t="str">
        <f>VLOOKUP(A292,ME!$A$2:$J$2336,9,FALSE)</f>
        <v>Normal Weight</v>
      </c>
      <c r="K292" s="19" t="str">
        <f>VLOOKUP(A292,ME!$A$2:$J$2336,10,FALSE)</f>
        <v>Prediabetes</v>
      </c>
      <c r="L292" s="22">
        <f>VLOOKUP(A292,HD!$A$2:$S$2344,16,FALSE)</f>
        <v>25457</v>
      </c>
      <c r="M292" s="21">
        <f>VLOOKUP(A292,HD!$A$2:$S$2344,17,FALSE)</f>
        <v>32192.76</v>
      </c>
      <c r="N292" s="19" t="str">
        <f>VLOOKUP(A292,HD!$A$2:$S$2344,12,FALSE)</f>
        <v>tier - 1</v>
      </c>
      <c r="O292" s="19" t="str">
        <f>VLOOKUP(A292,HD!$A$2:$S$2344,13,FALSE)</f>
        <v>tier - 2</v>
      </c>
      <c r="P292" s="19" t="str">
        <f>VLOOKUP(A292,HD!$A$2:$S$2344,14,FALSE)</f>
        <v>R1011</v>
      </c>
      <c r="Q292" s="19" t="str">
        <f>VLOOKUP(A292,HD!$A$2:$S$2344,19,FALSE)</f>
        <v>53</v>
      </c>
      <c r="R292" s="21">
        <v>32192.76</v>
      </c>
    </row>
    <row r="293" spans="1:18" ht="15.6" hidden="1" x14ac:dyDescent="0.3">
      <c r="A293" s="20" t="s">
        <v>2074</v>
      </c>
      <c r="B293" s="19" t="str">
        <f>VLOOKUP(A293,'Customer Names'!$A$2:$E$2366,3,FALSE)</f>
        <v>Bien</v>
      </c>
      <c r="C293" s="21">
        <f>VLOOKUP(A293,ME!$A$2:$J$2366,2,FALSE)</f>
        <v>29.734999999999999</v>
      </c>
      <c r="D293" s="21">
        <f>VLOOKUP(A293,ME!$A$2:$J$2336,3,FALSE)</f>
        <v>7.79</v>
      </c>
      <c r="E293" s="19" t="str">
        <f>VLOOKUP(A293,ME!$A$2:$J$2336,4,FALSE)</f>
        <v>No</v>
      </c>
      <c r="F293" s="19" t="str">
        <f>VLOOKUP(A293,ME!$A$2:$J$2336,5,FALSE)</f>
        <v>No</v>
      </c>
      <c r="G293" s="19" t="str">
        <f>VLOOKUP(A293,ME!$A$2:$J$2336,6,FALSE)</f>
        <v>No</v>
      </c>
      <c r="H293" s="19">
        <f>VLOOKUP(A293,ME!$A$2:$J$2336,7,FALSE)</f>
        <v>0</v>
      </c>
      <c r="I293" s="19" t="str">
        <f>VLOOKUP(A293,ME!$A$2:$J$2336,8,FALSE)</f>
        <v>No</v>
      </c>
      <c r="J293" s="19" t="str">
        <f>VLOOKUP(A293,ME!$A$2:$J$2336,9,FALSE)</f>
        <v>Over Weight</v>
      </c>
      <c r="K293" s="19" t="str">
        <f>VLOOKUP(A293,ME!$A$2:$J$2336,10,FALSE)</f>
        <v>Diabetes</v>
      </c>
      <c r="L293" s="22">
        <f>VLOOKUP(A293,HD!$A$2:$S$2344,16,FALSE)</f>
        <v>28804</v>
      </c>
      <c r="M293" s="21">
        <f>VLOOKUP(A293,HD!$A$2:$S$2344,17,FALSE)</f>
        <v>32108.66</v>
      </c>
      <c r="N293" s="19" t="str">
        <f>VLOOKUP(A293,HD!$A$2:$S$2344,12,FALSE)</f>
        <v>tier - 1</v>
      </c>
      <c r="O293" s="19" t="str">
        <f>VLOOKUP(A293,HD!$A$2:$S$2344,13,FALSE)</f>
        <v>tier - 3</v>
      </c>
      <c r="P293" s="19" t="str">
        <f>VLOOKUP(A293,HD!$A$2:$S$2344,14,FALSE)</f>
        <v>R1017</v>
      </c>
      <c r="Q293" s="19" t="str">
        <f>VLOOKUP(A293,HD!$A$2:$S$2344,19,FALSE)</f>
        <v>44</v>
      </c>
      <c r="R293" s="21">
        <v>32108.66</v>
      </c>
    </row>
    <row r="294" spans="1:18" ht="15.6" hidden="1" x14ac:dyDescent="0.3">
      <c r="A294" s="20" t="s">
        <v>2073</v>
      </c>
      <c r="B294" s="19" t="str">
        <f>VLOOKUP(A294,'Customer Names'!$A$2:$E$2366,3,FALSE)</f>
        <v>Hess</v>
      </c>
      <c r="C294" s="21">
        <f>VLOOKUP(A294,ME!$A$2:$J$2366,2,FALSE)</f>
        <v>40.74</v>
      </c>
      <c r="D294" s="21">
        <f>VLOOKUP(A294,ME!$A$2:$J$2336,3,FALSE)</f>
        <v>5.28</v>
      </c>
      <c r="E294" s="19" t="str">
        <f>VLOOKUP(A294,ME!$A$2:$J$2336,4,FALSE)</f>
        <v>No</v>
      </c>
      <c r="F294" s="19" t="str">
        <f>VLOOKUP(A294,ME!$A$2:$J$2336,5,FALSE)</f>
        <v>No</v>
      </c>
      <c r="G294" s="19" t="str">
        <f>VLOOKUP(A294,ME!$A$2:$J$2336,6,FALSE)</f>
        <v>Yes</v>
      </c>
      <c r="H294" s="19">
        <f>VLOOKUP(A294,ME!$A$2:$J$2336,7,FALSE)</f>
        <v>1</v>
      </c>
      <c r="I294" s="19" t="str">
        <f>VLOOKUP(A294,ME!$A$2:$J$2336,8,FALSE)</f>
        <v>Yes</v>
      </c>
      <c r="J294" s="19" t="str">
        <f>VLOOKUP(A294,ME!$A$2:$J$2336,9,FALSE)</f>
        <v>Obesity</v>
      </c>
      <c r="K294" s="19" t="str">
        <f>VLOOKUP(A294,ME!$A$2:$J$2336,10,FALSE)</f>
        <v>Normal</v>
      </c>
      <c r="L294" s="22">
        <f>VLOOKUP(A294,HD!$A$2:$S$2344,16,FALSE)</f>
        <v>34225</v>
      </c>
      <c r="M294" s="21">
        <f>VLOOKUP(A294,HD!$A$2:$S$2344,17,FALSE)</f>
        <v>32086.21</v>
      </c>
      <c r="N294" s="19" t="str">
        <f>VLOOKUP(A294,HD!$A$2:$S$2344,12,FALSE)</f>
        <v>tier - 1</v>
      </c>
      <c r="O294" s="19" t="str">
        <f>VLOOKUP(A294,HD!$A$2:$S$2344,13,FALSE)</f>
        <v>tier - 3</v>
      </c>
      <c r="P294" s="19" t="str">
        <f>VLOOKUP(A294,HD!$A$2:$S$2344,14,FALSE)</f>
        <v>R1011</v>
      </c>
      <c r="Q294" s="19" t="str">
        <f>VLOOKUP(A294,HD!$A$2:$S$2344,19,FALSE)</f>
        <v>29</v>
      </c>
      <c r="R294" s="21">
        <v>32086.21</v>
      </c>
    </row>
    <row r="295" spans="1:18" ht="15.6" hidden="1" x14ac:dyDescent="0.3">
      <c r="A295" s="20" t="s">
        <v>2072</v>
      </c>
      <c r="B295" s="19" t="str">
        <f>VLOOKUP(A295,'Customer Names'!$A$2:$E$2366,3,FALSE)</f>
        <v>Shaw</v>
      </c>
      <c r="C295" s="21">
        <f>VLOOKUP(A295,ME!$A$2:$J$2366,2,FALSE)</f>
        <v>24.14</v>
      </c>
      <c r="D295" s="21">
        <f>VLOOKUP(A295,ME!$A$2:$J$2336,3,FALSE)</f>
        <v>5.87</v>
      </c>
      <c r="E295" s="19" t="str">
        <f>VLOOKUP(A295,ME!$A$2:$J$2336,4,FALSE)</f>
        <v>No</v>
      </c>
      <c r="F295" s="19" t="str">
        <f>VLOOKUP(A295,ME!$A$2:$J$2336,5,FALSE)</f>
        <v>No</v>
      </c>
      <c r="G295" s="19" t="str">
        <f>VLOOKUP(A295,ME!$A$2:$J$2336,6,FALSE)</f>
        <v>No</v>
      </c>
      <c r="H295" s="19">
        <f>VLOOKUP(A295,ME!$A$2:$J$2336,7,FALSE)</f>
        <v>2</v>
      </c>
      <c r="I295" s="19" t="str">
        <f>VLOOKUP(A295,ME!$A$2:$J$2336,8,FALSE)</f>
        <v>Yes</v>
      </c>
      <c r="J295" s="19" t="str">
        <f>VLOOKUP(A295,ME!$A$2:$J$2336,9,FALSE)</f>
        <v>Normal Weight</v>
      </c>
      <c r="K295" s="19" t="str">
        <f>VLOOKUP(A295,ME!$A$2:$J$2336,10,FALSE)</f>
        <v>Prediabetes</v>
      </c>
      <c r="L295" s="22">
        <f>VLOOKUP(A295,HD!$A$2:$S$2344,16,FALSE)</f>
        <v>26563</v>
      </c>
      <c r="M295" s="21">
        <f>VLOOKUP(A295,HD!$A$2:$S$2344,17,FALSE)</f>
        <v>31980.89</v>
      </c>
      <c r="N295" s="19" t="str">
        <f>VLOOKUP(A295,HD!$A$2:$S$2344,12,FALSE)</f>
        <v>tier - 2</v>
      </c>
      <c r="O295" s="19" t="str">
        <f>VLOOKUP(A295,HD!$A$2:$S$2344,13,FALSE)</f>
        <v>tier - 1</v>
      </c>
      <c r="P295" s="19" t="str">
        <f>VLOOKUP(A295,HD!$A$2:$S$2344,14,FALSE)</f>
        <v>R1011</v>
      </c>
      <c r="Q295" s="19" t="str">
        <f>VLOOKUP(A295,HD!$A$2:$S$2344,19,FALSE)</f>
        <v>50</v>
      </c>
      <c r="R295" s="21">
        <v>31980.89</v>
      </c>
    </row>
    <row r="296" spans="1:18" ht="15.6" hidden="1" x14ac:dyDescent="0.3">
      <c r="A296" s="20" t="s">
        <v>2071</v>
      </c>
      <c r="B296" s="19" t="str">
        <f>VLOOKUP(A296,'Customer Names'!$A$2:$E$2366,3,FALSE)</f>
        <v>Williams</v>
      </c>
      <c r="C296" s="21">
        <f>VLOOKUP(A296,ME!$A$2:$J$2366,2,FALSE)</f>
        <v>25.15</v>
      </c>
      <c r="D296" s="21">
        <f>VLOOKUP(A296,ME!$A$2:$J$2336,3,FALSE)</f>
        <v>9.08</v>
      </c>
      <c r="E296" s="19" t="str">
        <f>VLOOKUP(A296,ME!$A$2:$J$2336,4,FALSE)</f>
        <v>Yes</v>
      </c>
      <c r="F296" s="19" t="str">
        <f>VLOOKUP(A296,ME!$A$2:$J$2336,5,FALSE)</f>
        <v>No</v>
      </c>
      <c r="G296" s="19" t="str">
        <f>VLOOKUP(A296,ME!$A$2:$J$2336,6,FALSE)</f>
        <v>No</v>
      </c>
      <c r="H296" s="19">
        <f>VLOOKUP(A296,ME!$A$2:$J$2336,7,FALSE)</f>
        <v>1</v>
      </c>
      <c r="I296" s="19" t="str">
        <f>VLOOKUP(A296,ME!$A$2:$J$2336,8,FALSE)</f>
        <v>Yes</v>
      </c>
      <c r="J296" s="19" t="str">
        <f>VLOOKUP(A296,ME!$A$2:$J$2336,9,FALSE)</f>
        <v>Over Weight</v>
      </c>
      <c r="K296" s="19" t="str">
        <f>VLOOKUP(A296,ME!$A$2:$J$2336,10,FALSE)</f>
        <v>Diabetes</v>
      </c>
      <c r="L296" s="22">
        <f>VLOOKUP(A296,HD!$A$2:$S$2344,16,FALSE)</f>
        <v>27662</v>
      </c>
      <c r="M296" s="21">
        <f>VLOOKUP(A296,HD!$A$2:$S$2344,17,FALSE)</f>
        <v>31897.1</v>
      </c>
      <c r="N296" s="19" t="str">
        <f>VLOOKUP(A296,HD!$A$2:$S$2344,12,FALSE)</f>
        <v>tier - 2</v>
      </c>
      <c r="O296" s="19" t="str">
        <f>VLOOKUP(A296,HD!$A$2:$S$2344,13,FALSE)</f>
        <v>tier - 3</v>
      </c>
      <c r="P296" s="19" t="str">
        <f>VLOOKUP(A296,HD!$A$2:$S$2344,14,FALSE)</f>
        <v>R1011</v>
      </c>
      <c r="Q296" s="19" t="str">
        <f>VLOOKUP(A296,HD!$A$2:$S$2344,19,FALSE)</f>
        <v>47</v>
      </c>
      <c r="R296" s="21">
        <v>31897.1</v>
      </c>
    </row>
    <row r="297" spans="1:18" ht="15.6" hidden="1" x14ac:dyDescent="0.3">
      <c r="A297" s="20" t="s">
        <v>2070</v>
      </c>
      <c r="B297" s="19" t="str">
        <f>VLOOKUP(A297,'Customer Names'!$A$2:$E$2366,3,FALSE)</f>
        <v>Menzies</v>
      </c>
      <c r="C297" s="21">
        <f>VLOOKUP(A297,ME!$A$2:$J$2366,2,FALSE)</f>
        <v>28.71</v>
      </c>
      <c r="D297" s="21">
        <f>VLOOKUP(A297,ME!$A$2:$J$2336,3,FALSE)</f>
        <v>5.2</v>
      </c>
      <c r="E297" s="19" t="str">
        <f>VLOOKUP(A297,ME!$A$2:$J$2336,4,FALSE)</f>
        <v>No</v>
      </c>
      <c r="F297" s="19" t="str">
        <f>VLOOKUP(A297,ME!$A$2:$J$2336,5,FALSE)</f>
        <v>No</v>
      </c>
      <c r="G297" s="19" t="str">
        <f>VLOOKUP(A297,ME!$A$2:$J$2336,6,FALSE)</f>
        <v>No</v>
      </c>
      <c r="H297" s="19">
        <f>VLOOKUP(A297,ME!$A$2:$J$2336,7,FALSE)</f>
        <v>1</v>
      </c>
      <c r="I297" s="19" t="str">
        <f>VLOOKUP(A297,ME!$A$2:$J$2336,8,FALSE)</f>
        <v>Yes</v>
      </c>
      <c r="J297" s="19" t="str">
        <f>VLOOKUP(A297,ME!$A$2:$J$2336,9,FALSE)</f>
        <v>Over Weight</v>
      </c>
      <c r="K297" s="19" t="str">
        <f>VLOOKUP(A297,ME!$A$2:$J$2336,10,FALSE)</f>
        <v>Normal</v>
      </c>
      <c r="L297" s="22">
        <f>VLOOKUP(A297,HD!$A$2:$S$2344,16,FALSE)</f>
        <v>30935</v>
      </c>
      <c r="M297" s="21">
        <f>VLOOKUP(A297,HD!$A$2:$S$2344,17,FALSE)</f>
        <v>31743.919999999998</v>
      </c>
      <c r="N297" s="19" t="str">
        <f>VLOOKUP(A297,HD!$A$2:$S$2344,12,FALSE)</f>
        <v>tier - 2</v>
      </c>
      <c r="O297" s="19" t="str">
        <f>VLOOKUP(A297,HD!$A$2:$S$2344,13,FALSE)</f>
        <v>tier - 1</v>
      </c>
      <c r="P297" s="19" t="str">
        <f>VLOOKUP(A297,HD!$A$2:$S$2344,14,FALSE)</f>
        <v>R1011</v>
      </c>
      <c r="Q297" s="19" t="str">
        <f>VLOOKUP(A297,HD!$A$2:$S$2344,19,FALSE)</f>
        <v>38</v>
      </c>
      <c r="R297" s="21">
        <v>31743.919999999998</v>
      </c>
    </row>
    <row r="298" spans="1:18" ht="15.6" x14ac:dyDescent="0.3">
      <c r="A298" s="20" t="s">
        <v>2069</v>
      </c>
      <c r="B298" s="19" t="str">
        <f>VLOOKUP(A298,'Customer Names'!$A$2:$E$2366,3,FALSE)</f>
        <v>Buehler</v>
      </c>
      <c r="C298" s="21">
        <f>VLOOKUP(A298,ME!$A$2:$J$2366,2,FALSE)</f>
        <v>23</v>
      </c>
      <c r="D298" s="21">
        <f>VLOOKUP(A298,ME!$A$2:$J$2336,3,FALSE)</f>
        <v>5.48</v>
      </c>
      <c r="E298" s="19" t="str">
        <f>VLOOKUP(A298,ME!$A$2:$J$2336,4,FALSE)</f>
        <v>No</v>
      </c>
      <c r="F298" s="19" t="str">
        <f>VLOOKUP(A298,ME!$A$2:$J$2336,5,FALSE)</f>
        <v>No</v>
      </c>
      <c r="G298" s="19" t="str">
        <f>VLOOKUP(A298,ME!$A$2:$J$2336,6,FALSE)</f>
        <v>No</v>
      </c>
      <c r="H298" s="19">
        <f>VLOOKUP(A298,ME!$A$2:$J$2336,7,FALSE)</f>
        <v>0</v>
      </c>
      <c r="I298" s="19" t="str">
        <f>VLOOKUP(A298,ME!$A$2:$J$2336,8,FALSE)</f>
        <v>Yes</v>
      </c>
      <c r="J298" s="19" t="str">
        <f>VLOOKUP(A298,ME!$A$2:$J$2336,9,FALSE)</f>
        <v>Normal Weight</v>
      </c>
      <c r="K298" s="19" t="str">
        <f>VLOOKUP(A298,ME!$A$2:$J$2336,10,FALSE)</f>
        <v>Normal</v>
      </c>
      <c r="L298" s="22">
        <f>VLOOKUP(A298,HD!$A$2:$S$2344,16,FALSE)</f>
        <v>28412</v>
      </c>
      <c r="M298" s="21">
        <f>VLOOKUP(A298,HD!$A$2:$S$2344,17,FALSE)</f>
        <v>31736.7</v>
      </c>
      <c r="N298" s="19" t="str">
        <f>VLOOKUP(A298,HD!$A$2:$S$2344,12,FALSE)</f>
        <v>tier - 2</v>
      </c>
      <c r="O298" s="19" t="str">
        <f>VLOOKUP(A298,HD!$A$2:$S$2344,13,FALSE)</f>
        <v>tier - 2</v>
      </c>
      <c r="P298" s="19" t="str">
        <f>VLOOKUP(A298,HD!$A$2:$S$2344,14,FALSE)</f>
        <v>R1012</v>
      </c>
      <c r="Q298" s="19" t="str">
        <f>VLOOKUP(A298,HD!$A$2:$S$2344,19,FALSE)</f>
        <v>45</v>
      </c>
      <c r="R298" s="21">
        <v>31736.7</v>
      </c>
    </row>
    <row r="299" spans="1:18" ht="15.6" hidden="1" x14ac:dyDescent="0.3">
      <c r="A299" s="20" t="s">
        <v>2068</v>
      </c>
      <c r="B299" s="19" t="str">
        <f>VLOOKUP(A299,'Customer Names'!$A$2:$E$2366,3,FALSE)</f>
        <v>Degen</v>
      </c>
      <c r="C299" s="21">
        <f>VLOOKUP(A299,ME!$A$2:$J$2366,2,FALSE)</f>
        <v>36.86</v>
      </c>
      <c r="D299" s="21">
        <f>VLOOKUP(A299,ME!$A$2:$J$2336,3,FALSE)</f>
        <v>11.95</v>
      </c>
      <c r="E299" s="19" t="str">
        <f>VLOOKUP(A299,ME!$A$2:$J$2336,4,FALSE)</f>
        <v>No</v>
      </c>
      <c r="F299" s="19" t="str">
        <f>VLOOKUP(A299,ME!$A$2:$J$2336,5,FALSE)</f>
        <v>No</v>
      </c>
      <c r="G299" s="19" t="str">
        <f>VLOOKUP(A299,ME!$A$2:$J$2336,6,FALSE)</f>
        <v>No</v>
      </c>
      <c r="H299" s="19">
        <f>VLOOKUP(A299,ME!$A$2:$J$2336,7,FALSE)</f>
        <v>0</v>
      </c>
      <c r="I299" s="19" t="str">
        <f>VLOOKUP(A299,ME!$A$2:$J$2336,8,FALSE)</f>
        <v>No</v>
      </c>
      <c r="J299" s="19" t="str">
        <f>VLOOKUP(A299,ME!$A$2:$J$2336,9,FALSE)</f>
        <v>Obesity</v>
      </c>
      <c r="K299" s="19" t="str">
        <f>VLOOKUP(A299,ME!$A$2:$J$2336,10,FALSE)</f>
        <v>Diabetes</v>
      </c>
      <c r="L299" s="22">
        <f>VLOOKUP(A299,HD!$A$2:$S$2344,16,FALSE)</f>
        <v>22263</v>
      </c>
      <c r="M299" s="21">
        <f>VLOOKUP(A299,HD!$A$2:$S$2344,17,FALSE)</f>
        <v>31620</v>
      </c>
      <c r="N299" s="19" t="str">
        <f>VLOOKUP(A299,HD!$A$2:$S$2344,12,FALSE)</f>
        <v>tier - 2</v>
      </c>
      <c r="O299" s="19" t="str">
        <f>VLOOKUP(A299,HD!$A$2:$S$2344,13,FALSE)</f>
        <v>tier - 1</v>
      </c>
      <c r="P299" s="19" t="str">
        <f>VLOOKUP(A299,HD!$A$2:$S$2344,14,FALSE)</f>
        <v>R1024</v>
      </c>
      <c r="Q299" s="19" t="str">
        <f>VLOOKUP(A299,HD!$A$2:$S$2344,19,FALSE)</f>
        <v>62</v>
      </c>
      <c r="R299" s="21">
        <v>31620</v>
      </c>
    </row>
    <row r="300" spans="1:18" ht="15.6" hidden="1" x14ac:dyDescent="0.3">
      <c r="A300" s="20" t="s">
        <v>2067</v>
      </c>
      <c r="B300" s="19" t="str">
        <f>VLOOKUP(A300,'Customer Names'!$A$2:$E$2366,3,FALSE)</f>
        <v>Arsenault</v>
      </c>
      <c r="C300" s="21">
        <f>VLOOKUP(A300,ME!$A$2:$J$2366,2,FALSE)</f>
        <v>24.25</v>
      </c>
      <c r="D300" s="21">
        <f>VLOOKUP(A300,ME!$A$2:$J$2336,3,FALSE)</f>
        <v>8.6999999999999993</v>
      </c>
      <c r="E300" s="19" t="str">
        <f>VLOOKUP(A300,ME!$A$2:$J$2336,4,FALSE)</f>
        <v>Yes</v>
      </c>
      <c r="F300" s="19" t="str">
        <f>VLOOKUP(A300,ME!$A$2:$J$2336,5,FALSE)</f>
        <v>No</v>
      </c>
      <c r="G300" s="19" t="str">
        <f>VLOOKUP(A300,ME!$A$2:$J$2336,6,FALSE)</f>
        <v>No</v>
      </c>
      <c r="H300" s="19">
        <f>VLOOKUP(A300,ME!$A$2:$J$2336,7,FALSE)</f>
        <v>1</v>
      </c>
      <c r="I300" s="19" t="str">
        <f>VLOOKUP(A300,ME!$A$2:$J$2336,8,FALSE)</f>
        <v>Yes</v>
      </c>
      <c r="J300" s="19" t="str">
        <f>VLOOKUP(A300,ME!$A$2:$J$2336,9,FALSE)</f>
        <v>Normal Weight</v>
      </c>
      <c r="K300" s="19" t="str">
        <f>VLOOKUP(A300,ME!$A$2:$J$2336,10,FALSE)</f>
        <v>Diabetes</v>
      </c>
      <c r="L300" s="22">
        <f>VLOOKUP(A300,HD!$A$2:$S$2344,16,FALSE)</f>
        <v>27696</v>
      </c>
      <c r="M300" s="21">
        <f>VLOOKUP(A300,HD!$A$2:$S$2344,17,FALSE)</f>
        <v>31591.82</v>
      </c>
      <c r="N300" s="19" t="str">
        <f>VLOOKUP(A300,HD!$A$2:$S$2344,12,FALSE)</f>
        <v>tier - 2</v>
      </c>
      <c r="O300" s="19" t="str">
        <f>VLOOKUP(A300,HD!$A$2:$S$2344,13,FALSE)</f>
        <v>tier - 1</v>
      </c>
      <c r="P300" s="19" t="str">
        <f>VLOOKUP(A300,HD!$A$2:$S$2344,14,FALSE)</f>
        <v>R1011</v>
      </c>
      <c r="Q300" s="19" t="str">
        <f>VLOOKUP(A300,HD!$A$2:$S$2344,19,FALSE)</f>
        <v>47</v>
      </c>
      <c r="R300" s="21">
        <v>31591.82</v>
      </c>
    </row>
    <row r="301" spans="1:18" ht="15.6" hidden="1" x14ac:dyDescent="0.3">
      <c r="A301" s="20" t="s">
        <v>2066</v>
      </c>
      <c r="B301" s="19" t="str">
        <f>VLOOKUP(A301,'Customer Names'!$A$2:$E$2366,3,FALSE)</f>
        <v>Hoff</v>
      </c>
      <c r="C301" s="21">
        <f>VLOOKUP(A301,ME!$A$2:$J$2366,2,FALSE)</f>
        <v>23.85</v>
      </c>
      <c r="D301" s="21">
        <f>VLOOKUP(A301,ME!$A$2:$J$2336,3,FALSE)</f>
        <v>7.84</v>
      </c>
      <c r="E301" s="19" t="str">
        <f>VLOOKUP(A301,ME!$A$2:$J$2336,4,FALSE)</f>
        <v>No</v>
      </c>
      <c r="F301" s="19" t="str">
        <f>VLOOKUP(A301,ME!$A$2:$J$2336,5,FALSE)</f>
        <v>No</v>
      </c>
      <c r="G301" s="19" t="str">
        <f>VLOOKUP(A301,ME!$A$2:$J$2336,6,FALSE)</f>
        <v>No</v>
      </c>
      <c r="H301" s="19">
        <f>VLOOKUP(A301,ME!$A$2:$J$2336,7,FALSE)</f>
        <v>0</v>
      </c>
      <c r="I301" s="19" t="str">
        <f>VLOOKUP(A301,ME!$A$2:$J$2336,8,FALSE)</f>
        <v>Yes</v>
      </c>
      <c r="J301" s="19" t="str">
        <f>VLOOKUP(A301,ME!$A$2:$J$2336,9,FALSE)</f>
        <v>Normal Weight</v>
      </c>
      <c r="K301" s="19" t="str">
        <f>VLOOKUP(A301,ME!$A$2:$J$2336,10,FALSE)</f>
        <v>Diabetes</v>
      </c>
      <c r="L301" s="22">
        <f>VLOOKUP(A301,HD!$A$2:$S$2344,16,FALSE)</f>
        <v>27310</v>
      </c>
      <c r="M301" s="21">
        <f>VLOOKUP(A301,HD!$A$2:$S$2344,17,FALSE)</f>
        <v>31368.81</v>
      </c>
      <c r="N301" s="19" t="str">
        <f>VLOOKUP(A301,HD!$A$2:$S$2344,12,FALSE)</f>
        <v>tier - 2</v>
      </c>
      <c r="O301" s="19" t="str">
        <f>VLOOKUP(A301,HD!$A$2:$S$2344,13,FALSE)</f>
        <v>tier - 3</v>
      </c>
      <c r="P301" s="19" t="str">
        <f>VLOOKUP(A301,HD!$A$2:$S$2344,14,FALSE)</f>
        <v>R1011</v>
      </c>
      <c r="Q301" s="19" t="str">
        <f>VLOOKUP(A301,HD!$A$2:$S$2344,19,FALSE)</f>
        <v>48</v>
      </c>
      <c r="R301" s="21">
        <v>31368.81</v>
      </c>
    </row>
    <row r="302" spans="1:18" ht="15.6" hidden="1" x14ac:dyDescent="0.3">
      <c r="A302" s="20" t="s">
        <v>2065</v>
      </c>
      <c r="B302" s="19" t="str">
        <f>VLOOKUP(A302,'Customer Names'!$A$2:$E$2366,3,FALSE)</f>
        <v>Hall</v>
      </c>
      <c r="C302" s="21">
        <f>VLOOKUP(A302,ME!$A$2:$J$2366,2,FALSE)</f>
        <v>40.020000000000003</v>
      </c>
      <c r="D302" s="21">
        <f>VLOOKUP(A302,ME!$A$2:$J$2336,3,FALSE)</f>
        <v>5.19</v>
      </c>
      <c r="E302" s="19" t="str">
        <f>VLOOKUP(A302,ME!$A$2:$J$2336,4,FALSE)</f>
        <v>Yes</v>
      </c>
      <c r="F302" s="19" t="str">
        <f>VLOOKUP(A302,ME!$A$2:$J$2336,5,FALSE)</f>
        <v>No</v>
      </c>
      <c r="G302" s="19" t="str">
        <f>VLOOKUP(A302,ME!$A$2:$J$2336,6,FALSE)</f>
        <v>No</v>
      </c>
      <c r="H302" s="19">
        <f>VLOOKUP(A302,ME!$A$2:$J$2336,7,FALSE)</f>
        <v>1</v>
      </c>
      <c r="I302" s="19" t="str">
        <f>VLOOKUP(A302,ME!$A$2:$J$2336,8,FALSE)</f>
        <v>Yes</v>
      </c>
      <c r="J302" s="19" t="str">
        <f>VLOOKUP(A302,ME!$A$2:$J$2336,9,FALSE)</f>
        <v>Obesity</v>
      </c>
      <c r="K302" s="19" t="str">
        <f>VLOOKUP(A302,ME!$A$2:$J$2336,10,FALSE)</f>
        <v>Normal</v>
      </c>
      <c r="L302" s="22">
        <f>VLOOKUP(A302,HD!$A$2:$S$2344,16,FALSE)</f>
        <v>34969</v>
      </c>
      <c r="M302" s="21">
        <f>VLOOKUP(A302,HD!$A$2:$S$2344,17,FALSE)</f>
        <v>31328.27</v>
      </c>
      <c r="N302" s="19" t="str">
        <f>VLOOKUP(A302,HD!$A$2:$S$2344,12,FALSE)</f>
        <v>tier - 2</v>
      </c>
      <c r="O302" s="19" t="str">
        <f>VLOOKUP(A302,HD!$A$2:$S$2344,13,FALSE)</f>
        <v>tier - 2</v>
      </c>
      <c r="P302" s="19" t="str">
        <f>VLOOKUP(A302,HD!$A$2:$S$2344,14,FALSE)</f>
        <v>R1011</v>
      </c>
      <c r="Q302" s="19" t="str">
        <f>VLOOKUP(A302,HD!$A$2:$S$2344,19,FALSE)</f>
        <v>27</v>
      </c>
      <c r="R302" s="21">
        <v>31328.27</v>
      </c>
    </row>
    <row r="303" spans="1:18" ht="15.6" hidden="1" x14ac:dyDescent="0.3">
      <c r="A303" s="20" t="s">
        <v>2064</v>
      </c>
      <c r="B303" s="19" t="str">
        <f>VLOOKUP(A303,'Customer Names'!$A$2:$E$2366,3,FALSE)</f>
        <v>Ashley</v>
      </c>
      <c r="C303" s="21">
        <f>VLOOKUP(A303,ME!$A$2:$J$2366,2,FALSE)</f>
        <v>19.170000000000002</v>
      </c>
      <c r="D303" s="21">
        <f>VLOOKUP(A303,ME!$A$2:$J$2336,3,FALSE)</f>
        <v>8.41</v>
      </c>
      <c r="E303" s="19" t="str">
        <f>VLOOKUP(A303,ME!$A$2:$J$2336,4,FALSE)</f>
        <v>No</v>
      </c>
      <c r="F303" s="19" t="str">
        <f>VLOOKUP(A303,ME!$A$2:$J$2336,5,FALSE)</f>
        <v>No</v>
      </c>
      <c r="G303" s="19" t="str">
        <f>VLOOKUP(A303,ME!$A$2:$J$2336,6,FALSE)</f>
        <v>No</v>
      </c>
      <c r="H303" s="19">
        <f>VLOOKUP(A303,ME!$A$2:$J$2336,7,FALSE)</f>
        <v>0</v>
      </c>
      <c r="I303" s="19" t="str">
        <f>VLOOKUP(A303,ME!$A$2:$J$2336,8,FALSE)</f>
        <v>Yes</v>
      </c>
      <c r="J303" s="19" t="str">
        <f>VLOOKUP(A303,ME!$A$2:$J$2336,9,FALSE)</f>
        <v>Normal Weight</v>
      </c>
      <c r="K303" s="19" t="str">
        <f>VLOOKUP(A303,ME!$A$2:$J$2336,10,FALSE)</f>
        <v>Diabetes</v>
      </c>
      <c r="L303" s="22">
        <f>VLOOKUP(A303,HD!$A$2:$S$2344,16,FALSE)</f>
        <v>25028</v>
      </c>
      <c r="M303" s="21">
        <f>VLOOKUP(A303,HD!$A$2:$S$2344,17,FALSE)</f>
        <v>31322.53</v>
      </c>
      <c r="N303" s="19" t="str">
        <f>VLOOKUP(A303,HD!$A$2:$S$2344,12,FALSE)</f>
        <v>tier - 2</v>
      </c>
      <c r="O303" s="19" t="str">
        <f>VLOOKUP(A303,HD!$A$2:$S$2344,13,FALSE)</f>
        <v>tier - 1</v>
      </c>
      <c r="P303" s="19" t="str">
        <f>VLOOKUP(A303,HD!$A$2:$S$2344,14,FALSE)</f>
        <v>R1011</v>
      </c>
      <c r="Q303" s="19" t="str">
        <f>VLOOKUP(A303,HD!$A$2:$S$2344,19,FALSE)</f>
        <v>54</v>
      </c>
      <c r="R303" s="21">
        <v>31322.53</v>
      </c>
    </row>
    <row r="304" spans="1:18" ht="15.6" hidden="1" x14ac:dyDescent="0.3">
      <c r="A304" s="20" t="s">
        <v>2063</v>
      </c>
      <c r="B304" s="19" t="str">
        <f>VLOOKUP(A304,'Customer Names'!$A$2:$E$2366,3,FALSE)</f>
        <v>Rindahl</v>
      </c>
      <c r="C304" s="21">
        <f>VLOOKUP(A304,ME!$A$2:$J$2366,2,FALSE)</f>
        <v>43.53</v>
      </c>
      <c r="D304" s="21">
        <f>VLOOKUP(A304,ME!$A$2:$J$2336,3,FALSE)</f>
        <v>5.86</v>
      </c>
      <c r="E304" s="19" t="str">
        <f>VLOOKUP(A304,ME!$A$2:$J$2336,4,FALSE)</f>
        <v>Yes</v>
      </c>
      <c r="F304" s="19" t="str">
        <f>VLOOKUP(A304,ME!$A$2:$J$2336,5,FALSE)</f>
        <v>Yes</v>
      </c>
      <c r="G304" s="19" t="str">
        <f>VLOOKUP(A304,ME!$A$2:$J$2336,6,FALSE)</f>
        <v>No</v>
      </c>
      <c r="H304" s="19">
        <f>VLOOKUP(A304,ME!$A$2:$J$2336,7,FALSE)</f>
        <v>2</v>
      </c>
      <c r="I304" s="19" t="str">
        <f>VLOOKUP(A304,ME!$A$2:$J$2336,8,FALSE)</f>
        <v>Yes</v>
      </c>
      <c r="J304" s="19" t="str">
        <f>VLOOKUP(A304,ME!$A$2:$J$2336,9,FALSE)</f>
        <v>Obesity</v>
      </c>
      <c r="K304" s="19" t="str">
        <f>VLOOKUP(A304,ME!$A$2:$J$2336,10,FALSE)</f>
        <v>Prediabetes</v>
      </c>
      <c r="L304" s="22">
        <f>VLOOKUP(A304,HD!$A$2:$S$2344,16,FALSE)</f>
        <v>36729</v>
      </c>
      <c r="M304" s="21">
        <f>VLOOKUP(A304,HD!$A$2:$S$2344,17,FALSE)</f>
        <v>31234.560000000001</v>
      </c>
      <c r="N304" s="19" t="str">
        <f>VLOOKUP(A304,HD!$A$2:$S$2344,12,FALSE)</f>
        <v>tier - 1</v>
      </c>
      <c r="O304" s="19" t="str">
        <f>VLOOKUP(A304,HD!$A$2:$S$2344,13,FALSE)</f>
        <v>tier - 1</v>
      </c>
      <c r="P304" s="19" t="str">
        <f>VLOOKUP(A304,HD!$A$2:$S$2344,14,FALSE)</f>
        <v>R1011</v>
      </c>
      <c r="Q304" s="19" t="str">
        <f>VLOOKUP(A304,HD!$A$2:$S$2344,19,FALSE)</f>
        <v>22</v>
      </c>
      <c r="R304" s="21">
        <v>31234.560000000001</v>
      </c>
    </row>
    <row r="305" spans="1:18" ht="15.6" hidden="1" x14ac:dyDescent="0.3">
      <c r="A305" s="20" t="s">
        <v>2062</v>
      </c>
      <c r="B305" s="19" t="str">
        <f>VLOOKUP(A305,'Customer Names'!$A$2:$E$2366,3,FALSE)</f>
        <v>Clark</v>
      </c>
      <c r="C305" s="21">
        <f>VLOOKUP(A305,ME!$A$2:$J$2366,2,FALSE)</f>
        <v>46.06</v>
      </c>
      <c r="D305" s="21">
        <f>VLOOKUP(A305,ME!$A$2:$J$2336,3,FALSE)</f>
        <v>4.18</v>
      </c>
      <c r="E305" s="19" t="str">
        <f>VLOOKUP(A305,ME!$A$2:$J$2336,4,FALSE)</f>
        <v>No</v>
      </c>
      <c r="F305" s="19" t="str">
        <f>VLOOKUP(A305,ME!$A$2:$J$2336,5,FALSE)</f>
        <v>Yes</v>
      </c>
      <c r="G305" s="19" t="str">
        <f>VLOOKUP(A305,ME!$A$2:$J$2336,6,FALSE)</f>
        <v>No</v>
      </c>
      <c r="H305" s="19">
        <f>VLOOKUP(A305,ME!$A$2:$J$2336,7,FALSE)</f>
        <v>1</v>
      </c>
      <c r="I305" s="19" t="str">
        <f>VLOOKUP(A305,ME!$A$2:$J$2336,8,FALSE)</f>
        <v>Yes</v>
      </c>
      <c r="J305" s="19" t="str">
        <f>VLOOKUP(A305,ME!$A$2:$J$2336,9,FALSE)</f>
        <v>Obesity</v>
      </c>
      <c r="K305" s="19" t="str">
        <f>VLOOKUP(A305,ME!$A$2:$J$2336,10,FALSE)</f>
        <v>Normal</v>
      </c>
      <c r="L305" s="22">
        <f>VLOOKUP(A305,HD!$A$2:$S$2344,16,FALSE)</f>
        <v>38300</v>
      </c>
      <c r="M305" s="21">
        <f>VLOOKUP(A305,HD!$A$2:$S$2344,17,FALSE)</f>
        <v>31196.61</v>
      </c>
      <c r="N305" s="19" t="str">
        <f>VLOOKUP(A305,HD!$A$2:$S$2344,12,FALSE)</f>
        <v>tier - 2</v>
      </c>
      <c r="O305" s="19" t="str">
        <f>VLOOKUP(A305,HD!$A$2:$S$2344,13,FALSE)</f>
        <v>tier - 1</v>
      </c>
      <c r="P305" s="19" t="str">
        <f>VLOOKUP(A305,HD!$A$2:$S$2344,14,FALSE)</f>
        <v>R1011</v>
      </c>
      <c r="Q305" s="19" t="str">
        <f>VLOOKUP(A305,HD!$A$2:$S$2344,19,FALSE)</f>
        <v>18</v>
      </c>
      <c r="R305" s="21">
        <v>31196.61</v>
      </c>
    </row>
    <row r="306" spans="1:18" ht="15.6" hidden="1" x14ac:dyDescent="0.3">
      <c r="A306" s="20" t="s">
        <v>2061</v>
      </c>
      <c r="B306" s="19" t="str">
        <f>VLOOKUP(A306,'Customer Names'!$A$2:$E$2366,3,FALSE)</f>
        <v>Irish</v>
      </c>
      <c r="C306" s="21">
        <f>VLOOKUP(A306,ME!$A$2:$J$2366,2,FALSE)</f>
        <v>29.92</v>
      </c>
      <c r="D306" s="21">
        <f>VLOOKUP(A306,ME!$A$2:$J$2336,3,FALSE)</f>
        <v>11.99</v>
      </c>
      <c r="E306" s="19" t="str">
        <f>VLOOKUP(A306,ME!$A$2:$J$2336,4,FALSE)</f>
        <v>Yes</v>
      </c>
      <c r="F306" s="19" t="str">
        <f>VLOOKUP(A306,ME!$A$2:$J$2336,5,FALSE)</f>
        <v>No</v>
      </c>
      <c r="G306" s="19" t="str">
        <f>VLOOKUP(A306,ME!$A$2:$J$2336,6,FALSE)</f>
        <v>No</v>
      </c>
      <c r="H306" s="19">
        <f>VLOOKUP(A306,ME!$A$2:$J$2336,7,FALSE)</f>
        <v>2</v>
      </c>
      <c r="I306" s="19" t="str">
        <f>VLOOKUP(A306,ME!$A$2:$J$2336,8,FALSE)</f>
        <v>Yes</v>
      </c>
      <c r="J306" s="19" t="str">
        <f>VLOOKUP(A306,ME!$A$2:$J$2336,9,FALSE)</f>
        <v>Obesity</v>
      </c>
      <c r="K306" s="19" t="str">
        <f>VLOOKUP(A306,ME!$A$2:$J$2336,10,FALSE)</f>
        <v>Diabetes</v>
      </c>
      <c r="L306" s="22">
        <f>VLOOKUP(A306,HD!$A$2:$S$2344,16,FALSE)</f>
        <v>22533</v>
      </c>
      <c r="M306" s="21">
        <f>VLOOKUP(A306,HD!$A$2:$S$2344,17,FALSE)</f>
        <v>30942.19</v>
      </c>
      <c r="N306" s="19" t="str">
        <f>VLOOKUP(A306,HD!$A$2:$S$2344,12,FALSE)</f>
        <v>tier - 2</v>
      </c>
      <c r="O306" s="19" t="str">
        <f>VLOOKUP(A306,HD!$A$2:$S$2344,13,FALSE)</f>
        <v>tier - 2</v>
      </c>
      <c r="P306" s="19" t="str">
        <f>VLOOKUP(A306,HD!$A$2:$S$2344,14,FALSE)</f>
        <v>R1013</v>
      </c>
      <c r="Q306" s="19" t="str">
        <f>VLOOKUP(A306,HD!$A$2:$S$2344,19,FALSE)</f>
        <v>61</v>
      </c>
      <c r="R306" s="21">
        <v>30942.19</v>
      </c>
    </row>
    <row r="307" spans="1:18" ht="15.6" hidden="1" x14ac:dyDescent="0.3">
      <c r="A307" s="20" t="s">
        <v>2060</v>
      </c>
      <c r="B307" s="19" t="str">
        <f>VLOOKUP(A307,'Customer Names'!$A$2:$E$2366,3,FALSE)</f>
        <v>Richardson</v>
      </c>
      <c r="C307" s="21">
        <f>VLOOKUP(A307,ME!$A$2:$J$2366,2,FALSE)</f>
        <v>28.46</v>
      </c>
      <c r="D307" s="21">
        <f>VLOOKUP(A307,ME!$A$2:$J$2336,3,FALSE)</f>
        <v>4.8499999999999996</v>
      </c>
      <c r="E307" s="19" t="str">
        <f>VLOOKUP(A307,ME!$A$2:$J$2336,4,FALSE)</f>
        <v>Yes</v>
      </c>
      <c r="F307" s="19" t="str">
        <f>VLOOKUP(A307,ME!$A$2:$J$2336,5,FALSE)</f>
        <v>No</v>
      </c>
      <c r="G307" s="19" t="str">
        <f>VLOOKUP(A307,ME!$A$2:$J$2336,6,FALSE)</f>
        <v>No</v>
      </c>
      <c r="H307" s="19">
        <f>VLOOKUP(A307,ME!$A$2:$J$2336,7,FALSE)</f>
        <v>1</v>
      </c>
      <c r="I307" s="19" t="str">
        <f>VLOOKUP(A307,ME!$A$2:$J$2336,8,FALSE)</f>
        <v>Yes</v>
      </c>
      <c r="J307" s="19" t="str">
        <f>VLOOKUP(A307,ME!$A$2:$J$2336,9,FALSE)</f>
        <v>Over Weight</v>
      </c>
      <c r="K307" s="19" t="str">
        <f>VLOOKUP(A307,ME!$A$2:$J$2336,10,FALSE)</f>
        <v>Normal</v>
      </c>
      <c r="L307" s="22">
        <f>VLOOKUP(A307,HD!$A$2:$S$2344,16,FALSE)</f>
        <v>32391</v>
      </c>
      <c r="M307" s="21">
        <f>VLOOKUP(A307,HD!$A$2:$S$2344,17,FALSE)</f>
        <v>30763.01</v>
      </c>
      <c r="N307" s="19" t="str">
        <f>VLOOKUP(A307,HD!$A$2:$S$2344,12,FALSE)</f>
        <v>tier - 2</v>
      </c>
      <c r="O307" s="19" t="str">
        <f>VLOOKUP(A307,HD!$A$2:$S$2344,13,FALSE)</f>
        <v>tier - 1</v>
      </c>
      <c r="P307" s="19" t="str">
        <f>VLOOKUP(A307,HD!$A$2:$S$2344,14,FALSE)</f>
        <v>R1011</v>
      </c>
      <c r="Q307" s="19" t="str">
        <f>VLOOKUP(A307,HD!$A$2:$S$2344,19,FALSE)</f>
        <v>34</v>
      </c>
      <c r="R307" s="21">
        <v>30763.01</v>
      </c>
    </row>
    <row r="308" spans="1:18" ht="15.6" hidden="1" x14ac:dyDescent="0.3">
      <c r="A308" s="20" t="s">
        <v>2059</v>
      </c>
      <c r="B308" s="19" t="str">
        <f>VLOOKUP(A308,'Customer Names'!$A$2:$E$2366,3,FALSE)</f>
        <v>Dewitt</v>
      </c>
      <c r="C308" s="21">
        <f>VLOOKUP(A308,ME!$A$2:$J$2366,2,FALSE)</f>
        <v>24.56</v>
      </c>
      <c r="D308" s="21">
        <f>VLOOKUP(A308,ME!$A$2:$J$2336,3,FALSE)</f>
        <v>6.18</v>
      </c>
      <c r="E308" s="19" t="str">
        <f>VLOOKUP(A308,ME!$A$2:$J$2336,4,FALSE)</f>
        <v>Yes</v>
      </c>
      <c r="F308" s="19" t="str">
        <f>VLOOKUP(A308,ME!$A$2:$J$2336,5,FALSE)</f>
        <v>No</v>
      </c>
      <c r="G308" s="19" t="str">
        <f>VLOOKUP(A308,ME!$A$2:$J$2336,6,FALSE)</f>
        <v>Yes</v>
      </c>
      <c r="H308" s="19">
        <f>VLOOKUP(A308,ME!$A$2:$J$2336,7,FALSE)</f>
        <v>1</v>
      </c>
      <c r="I308" s="19" t="str">
        <f>VLOOKUP(A308,ME!$A$2:$J$2336,8,FALSE)</f>
        <v>Yes</v>
      </c>
      <c r="J308" s="19" t="str">
        <f>VLOOKUP(A308,ME!$A$2:$J$2336,9,FALSE)</f>
        <v>Normal Weight</v>
      </c>
      <c r="K308" s="19" t="str">
        <f>VLOOKUP(A308,ME!$A$2:$J$2336,10,FALSE)</f>
        <v>Prediabetes</v>
      </c>
      <c r="L308" s="22">
        <f>VLOOKUP(A308,HD!$A$2:$S$2344,16,FALSE)</f>
        <v>30671</v>
      </c>
      <c r="M308" s="21">
        <f>VLOOKUP(A308,HD!$A$2:$S$2344,17,FALSE)</f>
        <v>30724.44</v>
      </c>
      <c r="N308" s="19" t="str">
        <f>VLOOKUP(A308,HD!$A$2:$S$2344,12,FALSE)</f>
        <v>tier - 2</v>
      </c>
      <c r="O308" s="19" t="str">
        <f>VLOOKUP(A308,HD!$A$2:$S$2344,13,FALSE)</f>
        <v>tier - 3</v>
      </c>
      <c r="P308" s="19" t="str">
        <f>VLOOKUP(A308,HD!$A$2:$S$2344,14,FALSE)</f>
        <v>R1011</v>
      </c>
      <c r="Q308" s="19" t="str">
        <f>VLOOKUP(A308,HD!$A$2:$S$2344,19,FALSE)</f>
        <v>39</v>
      </c>
      <c r="R308" s="21">
        <v>30724.44</v>
      </c>
    </row>
    <row r="309" spans="1:18" ht="15.6" hidden="1" x14ac:dyDescent="0.3">
      <c r="A309" s="20" t="s">
        <v>2058</v>
      </c>
      <c r="B309" s="19" t="str">
        <f>VLOOKUP(A309,'Customer Names'!$A$2:$E$2366,3,FALSE)</f>
        <v>Hickman</v>
      </c>
      <c r="C309" s="21">
        <f>VLOOKUP(A309,ME!$A$2:$J$2366,2,FALSE)</f>
        <v>41.19</v>
      </c>
      <c r="D309" s="21">
        <f>VLOOKUP(A309,ME!$A$2:$J$2336,3,FALSE)</f>
        <v>6.37</v>
      </c>
      <c r="E309" s="19" t="str">
        <f>VLOOKUP(A309,ME!$A$2:$J$2336,4,FALSE)</f>
        <v>No</v>
      </c>
      <c r="F309" s="19" t="str">
        <f>VLOOKUP(A309,ME!$A$2:$J$2336,5,FALSE)</f>
        <v>No</v>
      </c>
      <c r="G309" s="19" t="str">
        <f>VLOOKUP(A309,ME!$A$2:$J$2336,6,FALSE)</f>
        <v>No</v>
      </c>
      <c r="H309" s="19">
        <f>VLOOKUP(A309,ME!$A$2:$J$2336,7,FALSE)</f>
        <v>0</v>
      </c>
      <c r="I309" s="19" t="str">
        <f>VLOOKUP(A309,ME!$A$2:$J$2336,8,FALSE)</f>
        <v>Yes</v>
      </c>
      <c r="J309" s="19" t="str">
        <f>VLOOKUP(A309,ME!$A$2:$J$2336,9,FALSE)</f>
        <v>Obesity</v>
      </c>
      <c r="K309" s="19" t="str">
        <f>VLOOKUP(A309,ME!$A$2:$J$2336,10,FALSE)</f>
        <v>Prediabetes</v>
      </c>
      <c r="L309" s="22">
        <f>VLOOKUP(A309,HD!$A$2:$S$2344,16,FALSE)</f>
        <v>36424</v>
      </c>
      <c r="M309" s="21">
        <f>VLOOKUP(A309,HD!$A$2:$S$2344,17,FALSE)</f>
        <v>30697.71</v>
      </c>
      <c r="N309" s="19" t="str">
        <f>VLOOKUP(A309,HD!$A$2:$S$2344,12,FALSE)</f>
        <v>tier - 1</v>
      </c>
      <c r="O309" s="19" t="str">
        <f>VLOOKUP(A309,HD!$A$2:$S$2344,13,FALSE)</f>
        <v>tier - 2</v>
      </c>
      <c r="P309" s="19" t="str">
        <f>VLOOKUP(A309,HD!$A$2:$S$2344,14,FALSE)</f>
        <v>R1011</v>
      </c>
      <c r="Q309" s="19" t="str">
        <f>VLOOKUP(A309,HD!$A$2:$S$2344,19,FALSE)</f>
        <v>23</v>
      </c>
      <c r="R309" s="21">
        <v>30697.71</v>
      </c>
    </row>
    <row r="310" spans="1:18" ht="15.6" hidden="1" x14ac:dyDescent="0.3">
      <c r="A310" s="20" t="s">
        <v>2057</v>
      </c>
      <c r="B310" s="19" t="str">
        <f>VLOOKUP(A310,'Customer Names'!$A$2:$E$2366,3,FALSE)</f>
        <v>Gonzalez</v>
      </c>
      <c r="C310" s="21">
        <f>VLOOKUP(A310,ME!$A$2:$J$2366,2,FALSE)</f>
        <v>18.63</v>
      </c>
      <c r="D310" s="21">
        <f>VLOOKUP(A310,ME!$A$2:$J$2336,3,FALSE)</f>
        <v>9.81</v>
      </c>
      <c r="E310" s="19" t="str">
        <f>VLOOKUP(A310,ME!$A$2:$J$2336,4,FALSE)</f>
        <v>Yes</v>
      </c>
      <c r="F310" s="19" t="str">
        <f>VLOOKUP(A310,ME!$A$2:$J$2336,5,FALSE)</f>
        <v>No</v>
      </c>
      <c r="G310" s="19" t="str">
        <f>VLOOKUP(A310,ME!$A$2:$J$2336,6,FALSE)</f>
        <v>No</v>
      </c>
      <c r="H310" s="19">
        <f>VLOOKUP(A310,ME!$A$2:$J$2336,7,FALSE)</f>
        <v>2</v>
      </c>
      <c r="I310" s="19" t="str">
        <f>VLOOKUP(A310,ME!$A$2:$J$2336,8,FALSE)</f>
        <v>Yes</v>
      </c>
      <c r="J310" s="19" t="str">
        <f>VLOOKUP(A310,ME!$A$2:$J$2336,9,FALSE)</f>
        <v>Normal Weight</v>
      </c>
      <c r="K310" s="19" t="str">
        <f>VLOOKUP(A310,ME!$A$2:$J$2336,10,FALSE)</f>
        <v>Diabetes</v>
      </c>
      <c r="L310" s="22">
        <f>VLOOKUP(A310,HD!$A$2:$S$2344,16,FALSE)</f>
        <v>25883</v>
      </c>
      <c r="M310" s="21">
        <f>VLOOKUP(A310,HD!$A$2:$S$2344,17,FALSE)</f>
        <v>30625.65</v>
      </c>
      <c r="N310" s="19" t="str">
        <f>VLOOKUP(A310,HD!$A$2:$S$2344,12,FALSE)</f>
        <v>tier - 2</v>
      </c>
      <c r="O310" s="19" t="str">
        <f>VLOOKUP(A310,HD!$A$2:$S$2344,13,FALSE)</f>
        <v>tier - 3</v>
      </c>
      <c r="P310" s="19" t="str">
        <f>VLOOKUP(A310,HD!$A$2:$S$2344,14,FALSE)</f>
        <v>R1011</v>
      </c>
      <c r="Q310" s="19" t="str">
        <f>VLOOKUP(A310,HD!$A$2:$S$2344,19,FALSE)</f>
        <v>52</v>
      </c>
      <c r="R310" s="21">
        <v>30625.65</v>
      </c>
    </row>
    <row r="311" spans="1:18" ht="15.6" hidden="1" x14ac:dyDescent="0.3">
      <c r="A311" s="20" t="s">
        <v>2056</v>
      </c>
      <c r="B311" s="19" t="str">
        <f>VLOOKUP(A311,'Customer Names'!$A$2:$E$2366,3,FALSE)</f>
        <v>Difani</v>
      </c>
      <c r="C311" s="21">
        <f>VLOOKUP(A311,ME!$A$2:$J$2366,2,FALSE)</f>
        <v>26.26</v>
      </c>
      <c r="D311" s="21">
        <f>VLOOKUP(A311,ME!$A$2:$J$2336,3,FALSE)</f>
        <v>11.8</v>
      </c>
      <c r="E311" s="19" t="str">
        <f>VLOOKUP(A311,ME!$A$2:$J$2336,4,FALSE)</f>
        <v>Yes</v>
      </c>
      <c r="F311" s="19" t="str">
        <f>VLOOKUP(A311,ME!$A$2:$J$2336,5,FALSE)</f>
        <v>No</v>
      </c>
      <c r="G311" s="19" t="str">
        <f>VLOOKUP(A311,ME!$A$2:$J$2336,6,FALSE)</f>
        <v>No</v>
      </c>
      <c r="H311" s="19">
        <f>VLOOKUP(A311,ME!$A$2:$J$2336,7,FALSE)</f>
        <v>1</v>
      </c>
      <c r="I311" s="19" t="str">
        <f>VLOOKUP(A311,ME!$A$2:$J$2336,8,FALSE)</f>
        <v>Yes</v>
      </c>
      <c r="J311" s="19" t="str">
        <f>VLOOKUP(A311,ME!$A$2:$J$2336,9,FALSE)</f>
        <v>Over Weight</v>
      </c>
      <c r="K311" s="19" t="str">
        <f>VLOOKUP(A311,ME!$A$2:$J$2336,10,FALSE)</f>
        <v>Diabetes</v>
      </c>
      <c r="L311" s="22">
        <f>VLOOKUP(A311,HD!$A$2:$S$2344,16,FALSE)</f>
        <v>31634</v>
      </c>
      <c r="M311" s="21">
        <f>VLOOKUP(A311,HD!$A$2:$S$2344,17,FALSE)</f>
        <v>30530.5</v>
      </c>
      <c r="N311" s="19" t="str">
        <f>VLOOKUP(A311,HD!$A$2:$S$2344,12,FALSE)</f>
        <v>tier - 2</v>
      </c>
      <c r="O311" s="19" t="str">
        <f>VLOOKUP(A311,HD!$A$2:$S$2344,13,FALSE)</f>
        <v>tier - 1</v>
      </c>
      <c r="P311" s="19" t="str">
        <f>VLOOKUP(A311,HD!$A$2:$S$2344,14,FALSE)</f>
        <v>R1011</v>
      </c>
      <c r="Q311" s="19" t="str">
        <f>VLOOKUP(A311,HD!$A$2:$S$2344,19,FALSE)</f>
        <v>36</v>
      </c>
      <c r="R311" s="21">
        <v>30530.5</v>
      </c>
    </row>
    <row r="312" spans="1:18" ht="15.6" hidden="1" x14ac:dyDescent="0.3">
      <c r="A312" s="20" t="s">
        <v>2055</v>
      </c>
      <c r="B312" s="19" t="str">
        <f>VLOOKUP(A312,'Customer Names'!$A$2:$E$2366,3,FALSE)</f>
        <v>Turner</v>
      </c>
      <c r="C312" s="21">
        <f>VLOOKUP(A312,ME!$A$2:$J$2366,2,FALSE)</f>
        <v>22.37</v>
      </c>
      <c r="D312" s="21">
        <f>VLOOKUP(A312,ME!$A$2:$J$2336,3,FALSE)</f>
        <v>5.86</v>
      </c>
      <c r="E312" s="19" t="str">
        <f>VLOOKUP(A312,ME!$A$2:$J$2336,4,FALSE)</f>
        <v>Yes</v>
      </c>
      <c r="F312" s="19" t="str">
        <f>VLOOKUP(A312,ME!$A$2:$J$2336,5,FALSE)</f>
        <v>No</v>
      </c>
      <c r="G312" s="19" t="str">
        <f>VLOOKUP(A312,ME!$A$2:$J$2336,6,FALSE)</f>
        <v>Yes</v>
      </c>
      <c r="H312" s="19">
        <f>VLOOKUP(A312,ME!$A$2:$J$2336,7,FALSE)</f>
        <v>1</v>
      </c>
      <c r="I312" s="19" t="str">
        <f>VLOOKUP(A312,ME!$A$2:$J$2336,8,FALSE)</f>
        <v>Yes</v>
      </c>
      <c r="J312" s="19" t="str">
        <f>VLOOKUP(A312,ME!$A$2:$J$2336,9,FALSE)</f>
        <v>Normal Weight</v>
      </c>
      <c r="K312" s="19" t="str">
        <f>VLOOKUP(A312,ME!$A$2:$J$2336,10,FALSE)</f>
        <v>Prediabetes</v>
      </c>
      <c r="L312" s="22">
        <f>VLOOKUP(A312,HD!$A$2:$S$2344,16,FALSE)</f>
        <v>30562</v>
      </c>
      <c r="M312" s="21">
        <f>VLOOKUP(A312,HD!$A$2:$S$2344,17,FALSE)</f>
        <v>30457.37</v>
      </c>
      <c r="N312" s="19" t="str">
        <f>VLOOKUP(A312,HD!$A$2:$S$2344,12,FALSE)</f>
        <v>tier - 2</v>
      </c>
      <c r="O312" s="19" t="str">
        <f>VLOOKUP(A312,HD!$A$2:$S$2344,13,FALSE)</f>
        <v>tier - 1</v>
      </c>
      <c r="P312" s="19" t="str">
        <f>VLOOKUP(A312,HD!$A$2:$S$2344,14,FALSE)</f>
        <v>R1012</v>
      </c>
      <c r="Q312" s="19" t="str">
        <f>VLOOKUP(A312,HD!$A$2:$S$2344,19,FALSE)</f>
        <v>39</v>
      </c>
      <c r="R312" s="21">
        <v>30457.37</v>
      </c>
    </row>
    <row r="313" spans="1:18" ht="15.6" hidden="1" x14ac:dyDescent="0.3">
      <c r="A313" s="20" t="s">
        <v>2054</v>
      </c>
      <c r="B313" s="19" t="str">
        <f>VLOOKUP(A313,'Customer Names'!$A$2:$E$2366,3,FALSE)</f>
        <v>Widmann</v>
      </c>
      <c r="C313" s="21">
        <f>VLOOKUP(A313,ME!$A$2:$J$2366,2,FALSE)</f>
        <v>39.619999999999997</v>
      </c>
      <c r="D313" s="21">
        <f>VLOOKUP(A313,ME!$A$2:$J$2336,3,FALSE)</f>
        <v>4.28</v>
      </c>
      <c r="E313" s="19" t="str">
        <f>VLOOKUP(A313,ME!$A$2:$J$2336,4,FALSE)</f>
        <v>No</v>
      </c>
      <c r="F313" s="19" t="str">
        <f>VLOOKUP(A313,ME!$A$2:$J$2336,5,FALSE)</f>
        <v>No</v>
      </c>
      <c r="G313" s="19" t="str">
        <f>VLOOKUP(A313,ME!$A$2:$J$2336,6,FALSE)</f>
        <v>No</v>
      </c>
      <c r="H313" s="19">
        <f>VLOOKUP(A313,ME!$A$2:$J$2336,7,FALSE)</f>
        <v>1</v>
      </c>
      <c r="I313" s="19" t="str">
        <f>VLOOKUP(A313,ME!$A$2:$J$2336,8,FALSE)</f>
        <v>Yes</v>
      </c>
      <c r="J313" s="19" t="str">
        <f>VLOOKUP(A313,ME!$A$2:$J$2336,9,FALSE)</f>
        <v>Obesity</v>
      </c>
      <c r="K313" s="19" t="str">
        <f>VLOOKUP(A313,ME!$A$2:$J$2336,10,FALSE)</f>
        <v>Normal</v>
      </c>
      <c r="L313" s="22">
        <f>VLOOKUP(A313,HD!$A$2:$S$2344,16,FALSE)</f>
        <v>36096</v>
      </c>
      <c r="M313" s="21">
        <f>VLOOKUP(A313,HD!$A$2:$S$2344,17,FALSE)</f>
        <v>30422.03</v>
      </c>
      <c r="N313" s="19" t="str">
        <f>VLOOKUP(A313,HD!$A$2:$S$2344,12,FALSE)</f>
        <v>tier - 2</v>
      </c>
      <c r="O313" s="19" t="str">
        <f>VLOOKUP(A313,HD!$A$2:$S$2344,13,FALSE)</f>
        <v>tier - 3</v>
      </c>
      <c r="P313" s="19" t="str">
        <f>VLOOKUP(A313,HD!$A$2:$S$2344,14,FALSE)</f>
        <v>R1011</v>
      </c>
      <c r="Q313" s="19" t="str">
        <f>VLOOKUP(A313,HD!$A$2:$S$2344,19,FALSE)</f>
        <v>24</v>
      </c>
      <c r="R313" s="21">
        <v>30422.03</v>
      </c>
    </row>
    <row r="314" spans="1:18" ht="15.6" hidden="1" x14ac:dyDescent="0.3">
      <c r="A314" s="20" t="s">
        <v>2053</v>
      </c>
      <c r="B314" s="19" t="str">
        <f>VLOOKUP(A314,'Customer Names'!$A$2:$E$2366,3,FALSE)</f>
        <v>Tunney</v>
      </c>
      <c r="C314" s="21">
        <f>VLOOKUP(A314,ME!$A$2:$J$2366,2,FALSE)</f>
        <v>18.329999999999998</v>
      </c>
      <c r="D314" s="21">
        <f>VLOOKUP(A314,ME!$A$2:$J$2336,3,FALSE)</f>
        <v>4.16</v>
      </c>
      <c r="E314" s="19" t="str">
        <f>VLOOKUP(A314,ME!$A$2:$J$2336,4,FALSE)</f>
        <v>Yes</v>
      </c>
      <c r="F314" s="19" t="str">
        <f>VLOOKUP(A314,ME!$A$2:$J$2336,5,FALSE)</f>
        <v>No</v>
      </c>
      <c r="G314" s="19" t="str">
        <f>VLOOKUP(A314,ME!$A$2:$J$2336,6,FALSE)</f>
        <v>No</v>
      </c>
      <c r="H314" s="19">
        <f>VLOOKUP(A314,ME!$A$2:$J$2336,7,FALSE)</f>
        <v>0</v>
      </c>
      <c r="I314" s="19" t="str">
        <f>VLOOKUP(A314,ME!$A$2:$J$2336,8,FALSE)</f>
        <v>Yes</v>
      </c>
      <c r="J314" s="19" t="str">
        <f>VLOOKUP(A314,ME!$A$2:$J$2336,9,FALSE)</f>
        <v>Under Weight</v>
      </c>
      <c r="K314" s="19" t="str">
        <f>VLOOKUP(A314,ME!$A$2:$J$2336,10,FALSE)</f>
        <v>Normal</v>
      </c>
      <c r="L314" s="22">
        <f>VLOOKUP(A314,HD!$A$2:$S$2344,16,FALSE)</f>
        <v>28006</v>
      </c>
      <c r="M314" s="21">
        <f>VLOOKUP(A314,HD!$A$2:$S$2344,17,FALSE)</f>
        <v>30409.53</v>
      </c>
      <c r="N314" s="19" t="str">
        <f>VLOOKUP(A314,HD!$A$2:$S$2344,12,FALSE)</f>
        <v>tier - 2</v>
      </c>
      <c r="O314" s="19" t="str">
        <f>VLOOKUP(A314,HD!$A$2:$S$2344,13,FALSE)</f>
        <v>tier - 3</v>
      </c>
      <c r="P314" s="19" t="str">
        <f>VLOOKUP(A314,HD!$A$2:$S$2344,14,FALSE)</f>
        <v>R1012</v>
      </c>
      <c r="Q314" s="19" t="str">
        <f>VLOOKUP(A314,HD!$A$2:$S$2344,19,FALSE)</f>
        <v>46</v>
      </c>
      <c r="R314" s="21">
        <v>30409.53</v>
      </c>
    </row>
    <row r="315" spans="1:18" ht="15.6" hidden="1" x14ac:dyDescent="0.3">
      <c r="A315" s="20" t="s">
        <v>2052</v>
      </c>
      <c r="B315" s="19" t="str">
        <f>VLOOKUP(A315,'Customer Names'!$A$2:$E$2366,3,FALSE)</f>
        <v>San Juan</v>
      </c>
      <c r="C315" s="21">
        <f>VLOOKUP(A315,ME!$A$2:$J$2366,2,FALSE)</f>
        <v>17.11</v>
      </c>
      <c r="D315" s="21">
        <f>VLOOKUP(A315,ME!$A$2:$J$2336,3,FALSE)</f>
        <v>4.9800000000000004</v>
      </c>
      <c r="E315" s="19" t="str">
        <f>VLOOKUP(A315,ME!$A$2:$J$2336,4,FALSE)</f>
        <v>Yes</v>
      </c>
      <c r="F315" s="19" t="str">
        <f>VLOOKUP(A315,ME!$A$2:$J$2336,5,FALSE)</f>
        <v>No</v>
      </c>
      <c r="G315" s="19" t="str">
        <f>VLOOKUP(A315,ME!$A$2:$J$2336,6,FALSE)</f>
        <v>Yes</v>
      </c>
      <c r="H315" s="19">
        <f>VLOOKUP(A315,ME!$A$2:$J$2336,7,FALSE)</f>
        <v>1</v>
      </c>
      <c r="I315" s="19" t="str">
        <f>VLOOKUP(A315,ME!$A$2:$J$2336,8,FALSE)</f>
        <v>Yes</v>
      </c>
      <c r="J315" s="19" t="str">
        <f>VLOOKUP(A315,ME!$A$2:$J$2336,9,FALSE)</f>
        <v>Under Weight</v>
      </c>
      <c r="K315" s="19" t="str">
        <f>VLOOKUP(A315,ME!$A$2:$J$2336,10,FALSE)</f>
        <v>Normal</v>
      </c>
      <c r="L315" s="22">
        <f>VLOOKUP(A315,HD!$A$2:$S$2344,16,FALSE)</f>
        <v>25414</v>
      </c>
      <c r="M315" s="21">
        <f>VLOOKUP(A315,HD!$A$2:$S$2344,17,FALSE)</f>
        <v>30366.93</v>
      </c>
      <c r="N315" s="19" t="str">
        <f>VLOOKUP(A315,HD!$A$2:$S$2344,12,FALSE)</f>
        <v>tier - 2</v>
      </c>
      <c r="O315" s="19" t="str">
        <f>VLOOKUP(A315,HD!$A$2:$S$2344,13,FALSE)</f>
        <v>tier - 2</v>
      </c>
      <c r="P315" s="19" t="str">
        <f>VLOOKUP(A315,HD!$A$2:$S$2344,14,FALSE)</f>
        <v>R1011</v>
      </c>
      <c r="Q315" s="19" t="str">
        <f>VLOOKUP(A315,HD!$A$2:$S$2344,19,FALSE)</f>
        <v>53</v>
      </c>
      <c r="R315" s="21">
        <v>30366.93</v>
      </c>
    </row>
    <row r="316" spans="1:18" ht="15.6" hidden="1" x14ac:dyDescent="0.3">
      <c r="A316" s="20" t="s">
        <v>2051</v>
      </c>
      <c r="B316" s="19" t="str">
        <f>VLOOKUP(A316,'Customer Names'!$A$2:$E$2366,3,FALSE)</f>
        <v>Croll</v>
      </c>
      <c r="C316" s="21">
        <f>VLOOKUP(A316,ME!$A$2:$J$2366,2,FALSE)</f>
        <v>43.5</v>
      </c>
      <c r="D316" s="21">
        <f>VLOOKUP(A316,ME!$A$2:$J$2336,3,FALSE)</f>
        <v>6.38</v>
      </c>
      <c r="E316" s="19" t="str">
        <f>VLOOKUP(A316,ME!$A$2:$J$2336,4,FALSE)</f>
        <v>No</v>
      </c>
      <c r="F316" s="19" t="str">
        <f>VLOOKUP(A316,ME!$A$2:$J$2336,5,FALSE)</f>
        <v>Yes</v>
      </c>
      <c r="G316" s="19" t="str">
        <f>VLOOKUP(A316,ME!$A$2:$J$2336,6,FALSE)</f>
        <v>No</v>
      </c>
      <c r="H316" s="19">
        <f>VLOOKUP(A316,ME!$A$2:$J$2336,7,FALSE)</f>
        <v>1</v>
      </c>
      <c r="I316" s="19" t="str">
        <f>VLOOKUP(A316,ME!$A$2:$J$2336,8,FALSE)</f>
        <v>Yes</v>
      </c>
      <c r="J316" s="19" t="str">
        <f>VLOOKUP(A316,ME!$A$2:$J$2336,9,FALSE)</f>
        <v>Obesity</v>
      </c>
      <c r="K316" s="19" t="str">
        <f>VLOOKUP(A316,ME!$A$2:$J$2336,10,FALSE)</f>
        <v>Prediabetes</v>
      </c>
      <c r="L316" s="22">
        <f>VLOOKUP(A316,HD!$A$2:$S$2344,16,FALSE)</f>
        <v>38139</v>
      </c>
      <c r="M316" s="21">
        <f>VLOOKUP(A316,HD!$A$2:$S$2344,17,FALSE)</f>
        <v>30328.27</v>
      </c>
      <c r="N316" s="19" t="str">
        <f>VLOOKUP(A316,HD!$A$2:$S$2344,12,FALSE)</f>
        <v>tier - 2</v>
      </c>
      <c r="O316" s="19" t="str">
        <f>VLOOKUP(A316,HD!$A$2:$S$2344,13,FALSE)</f>
        <v>tier - 2</v>
      </c>
      <c r="P316" s="19" t="str">
        <f>VLOOKUP(A316,HD!$A$2:$S$2344,14,FALSE)</f>
        <v>R1011</v>
      </c>
      <c r="Q316" s="19" t="str">
        <f>VLOOKUP(A316,HD!$A$2:$S$2344,19,FALSE)</f>
        <v>19</v>
      </c>
      <c r="R316" s="21">
        <v>30328.27</v>
      </c>
    </row>
    <row r="317" spans="1:18" ht="15.6" hidden="1" x14ac:dyDescent="0.3">
      <c r="A317" s="20" t="s">
        <v>2050</v>
      </c>
      <c r="B317" s="19" t="str">
        <f>VLOOKUP(A317,'Customer Names'!$A$2:$E$2366,3,FALSE)</f>
        <v>Rolfes</v>
      </c>
      <c r="C317" s="21">
        <f>VLOOKUP(A317,ME!$A$2:$J$2366,2,FALSE)</f>
        <v>25.364999999999998</v>
      </c>
      <c r="D317" s="21">
        <f>VLOOKUP(A317,ME!$A$2:$J$2336,3,FALSE)</f>
        <v>5.19</v>
      </c>
      <c r="E317" s="19" t="str">
        <f>VLOOKUP(A317,ME!$A$2:$J$2336,4,FALSE)</f>
        <v>No</v>
      </c>
      <c r="F317" s="19" t="str">
        <f>VLOOKUP(A317,ME!$A$2:$J$2336,5,FALSE)</f>
        <v>No</v>
      </c>
      <c r="G317" s="19" t="str">
        <f>VLOOKUP(A317,ME!$A$2:$J$2336,6,FALSE)</f>
        <v>No</v>
      </c>
      <c r="H317" s="19">
        <f>VLOOKUP(A317,ME!$A$2:$J$2336,7,FALSE)</f>
        <v>2</v>
      </c>
      <c r="I317" s="19" t="str">
        <f>VLOOKUP(A317,ME!$A$2:$J$2336,8,FALSE)</f>
        <v>No</v>
      </c>
      <c r="J317" s="19" t="str">
        <f>VLOOKUP(A317,ME!$A$2:$J$2336,9,FALSE)</f>
        <v>Over Weight</v>
      </c>
      <c r="K317" s="19" t="str">
        <f>VLOOKUP(A317,ME!$A$2:$J$2336,10,FALSE)</f>
        <v>Normal</v>
      </c>
      <c r="L317" s="22">
        <f>VLOOKUP(A317,HD!$A$2:$S$2344,16,FALSE)</f>
        <v>26504</v>
      </c>
      <c r="M317" s="21">
        <f>VLOOKUP(A317,HD!$A$2:$S$2344,17,FALSE)</f>
        <v>30284.639999999999</v>
      </c>
      <c r="N317" s="19" t="str">
        <f>VLOOKUP(A317,HD!$A$2:$S$2344,12,FALSE)</f>
        <v>tier - 1</v>
      </c>
      <c r="O317" s="19" t="str">
        <f>VLOOKUP(A317,HD!$A$2:$S$2344,13,FALSE)</f>
        <v>tier - 1</v>
      </c>
      <c r="P317" s="19" t="str">
        <f>VLOOKUP(A317,HD!$A$2:$S$2344,14,FALSE)</f>
        <v>R1012</v>
      </c>
      <c r="Q317" s="19" t="str">
        <f>VLOOKUP(A317,HD!$A$2:$S$2344,19,FALSE)</f>
        <v>50</v>
      </c>
      <c r="R317" s="21">
        <v>30284.639999999999</v>
      </c>
    </row>
    <row r="318" spans="1:18" ht="15.6" hidden="1" x14ac:dyDescent="0.3">
      <c r="A318" s="20" t="s">
        <v>2049</v>
      </c>
      <c r="B318" s="19" t="str">
        <f>VLOOKUP(A318,'Customer Names'!$A$2:$E$2366,3,FALSE)</f>
        <v>Hinkle</v>
      </c>
      <c r="C318" s="21">
        <f>VLOOKUP(A318,ME!$A$2:$J$2366,2,FALSE)</f>
        <v>28.594999999999999</v>
      </c>
      <c r="D318" s="21">
        <f>VLOOKUP(A318,ME!$A$2:$J$2336,3,FALSE)</f>
        <v>10.210000000000001</v>
      </c>
      <c r="E318" s="19" t="str">
        <f>VLOOKUP(A318,ME!$A$2:$J$2336,4,FALSE)</f>
        <v>No</v>
      </c>
      <c r="F318" s="19" t="str">
        <f>VLOOKUP(A318,ME!$A$2:$J$2336,5,FALSE)</f>
        <v>No</v>
      </c>
      <c r="G318" s="19" t="str">
        <f>VLOOKUP(A318,ME!$A$2:$J$2336,6,FALSE)</f>
        <v>No</v>
      </c>
      <c r="H318" s="19">
        <f>VLOOKUP(A318,ME!$A$2:$J$2336,7,FALSE)</f>
        <v>0</v>
      </c>
      <c r="I318" s="19" t="str">
        <f>VLOOKUP(A318,ME!$A$2:$J$2336,8,FALSE)</f>
        <v>No</v>
      </c>
      <c r="J318" s="19" t="str">
        <f>VLOOKUP(A318,ME!$A$2:$J$2336,9,FALSE)</f>
        <v>Over Weight</v>
      </c>
      <c r="K318" s="19" t="str">
        <f>VLOOKUP(A318,ME!$A$2:$J$2336,10,FALSE)</f>
        <v>Diabetes</v>
      </c>
      <c r="L318" s="22">
        <f>VLOOKUP(A318,HD!$A$2:$S$2344,16,FALSE)</f>
        <v>22904</v>
      </c>
      <c r="M318" s="21">
        <f>VLOOKUP(A318,HD!$A$2:$S$2344,17,FALSE)</f>
        <v>30260</v>
      </c>
      <c r="N318" s="19" t="str">
        <f>VLOOKUP(A318,HD!$A$2:$S$2344,12,FALSE)</f>
        <v>tier - 1</v>
      </c>
      <c r="O318" s="19" t="str">
        <f>VLOOKUP(A318,HD!$A$2:$S$2344,13,FALSE)</f>
        <v>tier - 1</v>
      </c>
      <c r="P318" s="19" t="str">
        <f>VLOOKUP(A318,HD!$A$2:$S$2344,14,FALSE)</f>
        <v>R1014</v>
      </c>
      <c r="Q318" s="19" t="str">
        <f>VLOOKUP(A318,HD!$A$2:$S$2344,19,FALSE)</f>
        <v>60</v>
      </c>
      <c r="R318" s="21">
        <v>30260</v>
      </c>
    </row>
    <row r="319" spans="1:18" ht="15.6" hidden="1" x14ac:dyDescent="0.3">
      <c r="A319" s="20" t="s">
        <v>2048</v>
      </c>
      <c r="B319" s="19" t="str">
        <f>VLOOKUP(A319,'Customer Names'!$A$2:$E$2366,3,FALSE)</f>
        <v>Leuchanka</v>
      </c>
      <c r="C319" s="21">
        <f>VLOOKUP(A319,ME!$A$2:$J$2366,2,FALSE)</f>
        <v>29.83</v>
      </c>
      <c r="D319" s="21">
        <f>VLOOKUP(A319,ME!$A$2:$J$2336,3,FALSE)</f>
        <v>9.6999999999999993</v>
      </c>
      <c r="E319" s="19" t="str">
        <f>VLOOKUP(A319,ME!$A$2:$J$2336,4,FALSE)</f>
        <v>Yes</v>
      </c>
      <c r="F319" s="19" t="str">
        <f>VLOOKUP(A319,ME!$A$2:$J$2336,5,FALSE)</f>
        <v>No</v>
      </c>
      <c r="G319" s="19" t="str">
        <f>VLOOKUP(A319,ME!$A$2:$J$2336,6,FALSE)</f>
        <v>Yes</v>
      </c>
      <c r="H319" s="19">
        <f>VLOOKUP(A319,ME!$A$2:$J$2336,7,FALSE)</f>
        <v>1</v>
      </c>
      <c r="I319" s="19" t="str">
        <f>VLOOKUP(A319,ME!$A$2:$J$2336,8,FALSE)</f>
        <v>Yes</v>
      </c>
      <c r="J319" s="19" t="str">
        <f>VLOOKUP(A319,ME!$A$2:$J$2336,9,FALSE)</f>
        <v>Over Weight</v>
      </c>
      <c r="K319" s="19" t="str">
        <f>VLOOKUP(A319,ME!$A$2:$J$2336,10,FALSE)</f>
        <v>Diabetes</v>
      </c>
      <c r="L319" s="22">
        <f>VLOOKUP(A319,HD!$A$2:$S$2344,16,FALSE)</f>
        <v>23267</v>
      </c>
      <c r="M319" s="21">
        <f>VLOOKUP(A319,HD!$A$2:$S$2344,17,FALSE)</f>
        <v>30184.94</v>
      </c>
      <c r="N319" s="19" t="str">
        <f>VLOOKUP(A319,HD!$A$2:$S$2344,12,FALSE)</f>
        <v>tier - 1</v>
      </c>
      <c r="O319" s="19" t="str">
        <f>VLOOKUP(A319,HD!$A$2:$S$2344,13,FALSE)</f>
        <v>tier - 1</v>
      </c>
      <c r="P319" s="19" t="str">
        <f>VLOOKUP(A319,HD!$A$2:$S$2344,14,FALSE)</f>
        <v>R1014</v>
      </c>
      <c r="Q319" s="19" t="str">
        <f>VLOOKUP(A319,HD!$A$2:$S$2344,19,FALSE)</f>
        <v>59</v>
      </c>
      <c r="R319" s="21">
        <v>30184.94</v>
      </c>
    </row>
    <row r="320" spans="1:18" ht="15.6" hidden="1" x14ac:dyDescent="0.3">
      <c r="A320" s="20" t="s">
        <v>2047</v>
      </c>
      <c r="B320" s="19" t="str">
        <f>VLOOKUP(A320,'Customer Names'!$A$2:$E$2366,3,FALSE)</f>
        <v>Ayr</v>
      </c>
      <c r="C320" s="21">
        <f>VLOOKUP(A320,ME!$A$2:$J$2366,2,FALSE)</f>
        <v>24.7</v>
      </c>
      <c r="D320" s="21">
        <f>VLOOKUP(A320,ME!$A$2:$J$2336,3,FALSE)</f>
        <v>10.25</v>
      </c>
      <c r="E320" s="19" t="str">
        <f>VLOOKUP(A320,ME!$A$2:$J$2336,4,FALSE)</f>
        <v>No</v>
      </c>
      <c r="F320" s="19" t="str">
        <f>VLOOKUP(A320,ME!$A$2:$J$2336,5,FALSE)</f>
        <v>No</v>
      </c>
      <c r="G320" s="19" t="str">
        <f>VLOOKUP(A320,ME!$A$2:$J$2336,6,FALSE)</f>
        <v>No</v>
      </c>
      <c r="H320" s="19">
        <f>VLOOKUP(A320,ME!$A$2:$J$2336,7,FALSE)</f>
        <v>3</v>
      </c>
      <c r="I320" s="19" t="str">
        <f>VLOOKUP(A320,ME!$A$2:$J$2336,8,FALSE)</f>
        <v>No</v>
      </c>
      <c r="J320" s="19" t="str">
        <f>VLOOKUP(A320,ME!$A$2:$J$2336,9,FALSE)</f>
        <v>Normal Weight</v>
      </c>
      <c r="K320" s="19" t="str">
        <f>VLOOKUP(A320,ME!$A$2:$J$2336,10,FALSE)</f>
        <v>Diabetes</v>
      </c>
      <c r="L320" s="22">
        <f>VLOOKUP(A320,HD!$A$2:$S$2344,16,FALSE)</f>
        <v>21408</v>
      </c>
      <c r="M320" s="21">
        <f>VLOOKUP(A320,HD!$A$2:$S$2344,17,FALSE)</f>
        <v>30166.62</v>
      </c>
      <c r="N320" s="19" t="str">
        <f>VLOOKUP(A320,HD!$A$2:$S$2344,12,FALSE)</f>
        <v>tier - 1</v>
      </c>
      <c r="O320" s="19" t="str">
        <f>VLOOKUP(A320,HD!$A$2:$S$2344,13,FALSE)</f>
        <v>tier - 3</v>
      </c>
      <c r="P320" s="19" t="str">
        <f>VLOOKUP(A320,HD!$A$2:$S$2344,14,FALSE)</f>
        <v>R1012</v>
      </c>
      <c r="Q320" s="19" t="str">
        <f>VLOOKUP(A320,HD!$A$2:$S$2344,19,FALSE)</f>
        <v>64</v>
      </c>
      <c r="R320" s="21">
        <v>30166.62</v>
      </c>
    </row>
    <row r="321" spans="1:18" ht="15.6" hidden="1" x14ac:dyDescent="0.3">
      <c r="A321" s="20" t="s">
        <v>2046</v>
      </c>
      <c r="B321" s="19" t="str">
        <f>VLOOKUP(A321,'Customer Names'!$A$2:$E$2366,3,FALSE)</f>
        <v>Siegel</v>
      </c>
      <c r="C321" s="21">
        <f>VLOOKUP(A321,ME!$A$2:$J$2366,2,FALSE)</f>
        <v>17.940000000000001</v>
      </c>
      <c r="D321" s="21">
        <f>VLOOKUP(A321,ME!$A$2:$J$2336,3,FALSE)</f>
        <v>9.77</v>
      </c>
      <c r="E321" s="19" t="str">
        <f>VLOOKUP(A321,ME!$A$2:$J$2336,4,FALSE)</f>
        <v>No</v>
      </c>
      <c r="F321" s="19" t="str">
        <f>VLOOKUP(A321,ME!$A$2:$J$2336,5,FALSE)</f>
        <v>No</v>
      </c>
      <c r="G321" s="19" t="str">
        <f>VLOOKUP(A321,ME!$A$2:$J$2336,6,FALSE)</f>
        <v>No</v>
      </c>
      <c r="H321" s="19">
        <f>VLOOKUP(A321,ME!$A$2:$J$2336,7,FALSE)</f>
        <v>0</v>
      </c>
      <c r="I321" s="19" t="str">
        <f>VLOOKUP(A321,ME!$A$2:$J$2336,8,FALSE)</f>
        <v>Yes</v>
      </c>
      <c r="J321" s="19" t="str">
        <f>VLOOKUP(A321,ME!$A$2:$J$2336,9,FALSE)</f>
        <v>Under Weight</v>
      </c>
      <c r="K321" s="19" t="str">
        <f>VLOOKUP(A321,ME!$A$2:$J$2336,10,FALSE)</f>
        <v>Diabetes</v>
      </c>
      <c r="L321" s="22">
        <f>VLOOKUP(A321,HD!$A$2:$S$2344,16,FALSE)</f>
        <v>26292</v>
      </c>
      <c r="M321" s="21">
        <f>VLOOKUP(A321,HD!$A$2:$S$2344,17,FALSE)</f>
        <v>30134.75</v>
      </c>
      <c r="N321" s="19" t="str">
        <f>VLOOKUP(A321,HD!$A$2:$S$2344,12,FALSE)</f>
        <v>tier - 2</v>
      </c>
      <c r="O321" s="19" t="str">
        <f>VLOOKUP(A321,HD!$A$2:$S$2344,13,FALSE)</f>
        <v>tier - 3</v>
      </c>
      <c r="P321" s="19" t="str">
        <f>VLOOKUP(A321,HD!$A$2:$S$2344,14,FALSE)</f>
        <v>R1011</v>
      </c>
      <c r="Q321" s="19" t="str">
        <f>VLOOKUP(A321,HD!$A$2:$S$2344,19,FALSE)</f>
        <v>51</v>
      </c>
      <c r="R321" s="21">
        <v>30134.75</v>
      </c>
    </row>
    <row r="322" spans="1:18" ht="15.6" x14ac:dyDescent="0.3">
      <c r="A322" s="20" t="s">
        <v>2045</v>
      </c>
      <c r="B322" s="19" t="str">
        <f>VLOOKUP(A322,'Customer Names'!$A$2:$E$2366,3,FALSE)</f>
        <v>Penrose</v>
      </c>
      <c r="C322" s="21">
        <f>VLOOKUP(A322,ME!$A$2:$J$2366,2,FALSE)</f>
        <v>21.08</v>
      </c>
      <c r="D322" s="21">
        <f>VLOOKUP(A322,ME!$A$2:$J$2336,3,FALSE)</f>
        <v>4.83</v>
      </c>
      <c r="E322" s="19" t="str">
        <f>VLOOKUP(A322,ME!$A$2:$J$2336,4,FALSE)</f>
        <v>No</v>
      </c>
      <c r="F322" s="19" t="str">
        <f>VLOOKUP(A322,ME!$A$2:$J$2336,5,FALSE)</f>
        <v>No</v>
      </c>
      <c r="G322" s="19" t="str">
        <f>VLOOKUP(A322,ME!$A$2:$J$2336,6,FALSE)</f>
        <v>Yes</v>
      </c>
      <c r="H322" s="19">
        <f>VLOOKUP(A322,ME!$A$2:$J$2336,7,FALSE)</f>
        <v>1</v>
      </c>
      <c r="I322" s="19" t="str">
        <f>VLOOKUP(A322,ME!$A$2:$J$2336,8,FALSE)</f>
        <v>Yes</v>
      </c>
      <c r="J322" s="19" t="str">
        <f>VLOOKUP(A322,ME!$A$2:$J$2336,9,FALSE)</f>
        <v>Normal Weight</v>
      </c>
      <c r="K322" s="19" t="str">
        <f>VLOOKUP(A322,ME!$A$2:$J$2336,10,FALSE)</f>
        <v>Normal</v>
      </c>
      <c r="L322" s="22">
        <f>VLOOKUP(A322,HD!$A$2:$S$2344,16,FALSE)</f>
        <v>29100</v>
      </c>
      <c r="M322" s="21">
        <f>VLOOKUP(A322,HD!$A$2:$S$2344,17,FALSE)</f>
        <v>30095.97</v>
      </c>
      <c r="N322" s="19" t="str">
        <f>VLOOKUP(A322,HD!$A$2:$S$2344,12,FALSE)</f>
        <v>tier - 2</v>
      </c>
      <c r="O322" s="19" t="str">
        <f>VLOOKUP(A322,HD!$A$2:$S$2344,13,FALSE)</f>
        <v>tier - 3</v>
      </c>
      <c r="P322" s="19" t="str">
        <f>VLOOKUP(A322,HD!$A$2:$S$2344,14,FALSE)</f>
        <v>R1011</v>
      </c>
      <c r="Q322" s="19" t="str">
        <f>VLOOKUP(A322,HD!$A$2:$S$2344,19,FALSE)</f>
        <v>43</v>
      </c>
      <c r="R322" s="21">
        <v>30095.97</v>
      </c>
    </row>
    <row r="323" spans="1:18" ht="15.6" hidden="1" x14ac:dyDescent="0.3">
      <c r="A323" s="20" t="s">
        <v>2044</v>
      </c>
      <c r="B323" s="19" t="str">
        <f>VLOOKUP(A323,'Customer Names'!$A$2:$E$2366,3,FALSE)</f>
        <v>Schuler</v>
      </c>
      <c r="C323" s="21">
        <f>VLOOKUP(A323,ME!$A$2:$J$2366,2,FALSE)</f>
        <v>37.715000000000003</v>
      </c>
      <c r="D323" s="21">
        <f>VLOOKUP(A323,ME!$A$2:$J$2336,3,FALSE)</f>
        <v>10.86</v>
      </c>
      <c r="E323" s="19" t="str">
        <f>VLOOKUP(A323,ME!$A$2:$J$2336,4,FALSE)</f>
        <v>Yes</v>
      </c>
      <c r="F323" s="19" t="str">
        <f>VLOOKUP(A323,ME!$A$2:$J$2336,5,FALSE)</f>
        <v>No</v>
      </c>
      <c r="G323" s="19" t="str">
        <f>VLOOKUP(A323,ME!$A$2:$J$2336,6,FALSE)</f>
        <v>No</v>
      </c>
      <c r="H323" s="19">
        <f>VLOOKUP(A323,ME!$A$2:$J$2336,7,FALSE)</f>
        <v>0</v>
      </c>
      <c r="I323" s="19" t="str">
        <f>VLOOKUP(A323,ME!$A$2:$J$2336,8,FALSE)</f>
        <v>No</v>
      </c>
      <c r="J323" s="19" t="str">
        <f>VLOOKUP(A323,ME!$A$2:$J$2336,9,FALSE)</f>
        <v>Obesity</v>
      </c>
      <c r="K323" s="19" t="str">
        <f>VLOOKUP(A323,ME!$A$2:$J$2336,10,FALSE)</f>
        <v>Diabetes</v>
      </c>
      <c r="L323" s="22">
        <f>VLOOKUP(A323,HD!$A$2:$S$2344,16,FALSE)</f>
        <v>24639</v>
      </c>
      <c r="M323" s="21">
        <f>VLOOKUP(A323,HD!$A$2:$S$2344,17,FALSE)</f>
        <v>30063.58</v>
      </c>
      <c r="N323" s="19" t="str">
        <f>VLOOKUP(A323,HD!$A$2:$S$2344,12,FALSE)</f>
        <v>tier - 1</v>
      </c>
      <c r="O323" s="19" t="str">
        <f>VLOOKUP(A323,HD!$A$2:$S$2344,13,FALSE)</f>
        <v>tier - 1</v>
      </c>
      <c r="P323" s="19" t="str">
        <f>VLOOKUP(A323,HD!$A$2:$S$2344,14,FALSE)</f>
        <v>R1012</v>
      </c>
      <c r="Q323" s="19" t="str">
        <f>VLOOKUP(A323,HD!$A$2:$S$2344,19,FALSE)</f>
        <v>55</v>
      </c>
      <c r="R323" s="21">
        <v>30063.58</v>
      </c>
    </row>
    <row r="324" spans="1:18" ht="15.6" hidden="1" x14ac:dyDescent="0.3">
      <c r="A324" s="20" t="s">
        <v>2043</v>
      </c>
      <c r="B324" s="19" t="str">
        <f>VLOOKUP(A324,'Customer Names'!$A$2:$E$2366,3,FALSE)</f>
        <v>Walker</v>
      </c>
      <c r="C324" s="21">
        <f>VLOOKUP(A324,ME!$A$2:$J$2366,2,FALSE)</f>
        <v>22.39</v>
      </c>
      <c r="D324" s="21">
        <f>VLOOKUP(A324,ME!$A$2:$J$2336,3,FALSE)</f>
        <v>9.5299999999999994</v>
      </c>
      <c r="E324" s="19" t="str">
        <f>VLOOKUP(A324,ME!$A$2:$J$2336,4,FALSE)</f>
        <v>Yes</v>
      </c>
      <c r="F324" s="19" t="str">
        <f>VLOOKUP(A324,ME!$A$2:$J$2336,5,FALSE)</f>
        <v>No</v>
      </c>
      <c r="G324" s="19" t="str">
        <f>VLOOKUP(A324,ME!$A$2:$J$2336,6,FALSE)</f>
        <v>No</v>
      </c>
      <c r="H324" s="19">
        <f>VLOOKUP(A324,ME!$A$2:$J$2336,7,FALSE)</f>
        <v>0</v>
      </c>
      <c r="I324" s="19" t="str">
        <f>VLOOKUP(A324,ME!$A$2:$J$2336,8,FALSE)</f>
        <v>Yes</v>
      </c>
      <c r="J324" s="19" t="str">
        <f>VLOOKUP(A324,ME!$A$2:$J$2336,9,FALSE)</f>
        <v>Normal Weight</v>
      </c>
      <c r="K324" s="19" t="str">
        <f>VLOOKUP(A324,ME!$A$2:$J$2336,10,FALSE)</f>
        <v>Diabetes</v>
      </c>
      <c r="L324" s="22">
        <f>VLOOKUP(A324,HD!$A$2:$S$2344,16,FALSE)</f>
        <v>29802</v>
      </c>
      <c r="M324" s="21">
        <f>VLOOKUP(A324,HD!$A$2:$S$2344,17,FALSE)</f>
        <v>30026.87</v>
      </c>
      <c r="N324" s="19" t="str">
        <f>VLOOKUP(A324,HD!$A$2:$S$2344,12,FALSE)</f>
        <v>tier - 2</v>
      </c>
      <c r="O324" s="19" t="str">
        <f>VLOOKUP(A324,HD!$A$2:$S$2344,13,FALSE)</f>
        <v>tier - 3</v>
      </c>
      <c r="P324" s="19" t="str">
        <f>VLOOKUP(A324,HD!$A$2:$S$2344,14,FALSE)</f>
        <v>R1012</v>
      </c>
      <c r="Q324" s="19" t="str">
        <f>VLOOKUP(A324,HD!$A$2:$S$2344,19,FALSE)</f>
        <v>41</v>
      </c>
      <c r="R324" s="21">
        <v>30026.87</v>
      </c>
    </row>
    <row r="325" spans="1:18" ht="15.6" hidden="1" x14ac:dyDescent="0.3">
      <c r="A325" s="20" t="s">
        <v>2042</v>
      </c>
      <c r="B325" s="19" t="str">
        <f>VLOOKUP(A325,'Customer Names'!$A$2:$E$2366,3,FALSE)</f>
        <v>Stange</v>
      </c>
      <c r="C325" s="21">
        <f>VLOOKUP(A325,ME!$A$2:$J$2366,2,FALSE)</f>
        <v>28.78</v>
      </c>
      <c r="D325" s="21">
        <f>VLOOKUP(A325,ME!$A$2:$J$2336,3,FALSE)</f>
        <v>5.68</v>
      </c>
      <c r="E325" s="19" t="str">
        <f>VLOOKUP(A325,ME!$A$2:$J$2336,4,FALSE)</f>
        <v>No</v>
      </c>
      <c r="F325" s="19" t="str">
        <f>VLOOKUP(A325,ME!$A$2:$J$2336,5,FALSE)</f>
        <v>No</v>
      </c>
      <c r="G325" s="19" t="str">
        <f>VLOOKUP(A325,ME!$A$2:$J$2336,6,FALSE)</f>
        <v>No</v>
      </c>
      <c r="H325" s="19">
        <f>VLOOKUP(A325,ME!$A$2:$J$2336,7,FALSE)</f>
        <v>0</v>
      </c>
      <c r="I325" s="19" t="str">
        <f>VLOOKUP(A325,ME!$A$2:$J$2336,8,FALSE)</f>
        <v>Yes</v>
      </c>
      <c r="J325" s="19" t="str">
        <f>VLOOKUP(A325,ME!$A$2:$J$2336,9,FALSE)</f>
        <v>Over Weight</v>
      </c>
      <c r="K325" s="19" t="str">
        <f>VLOOKUP(A325,ME!$A$2:$J$2336,10,FALSE)</f>
        <v>Normal</v>
      </c>
      <c r="L325" s="22">
        <f>VLOOKUP(A325,HD!$A$2:$S$2344,16,FALSE)</f>
        <v>33516</v>
      </c>
      <c r="M325" s="21">
        <f>VLOOKUP(A325,HD!$A$2:$S$2344,17,FALSE)</f>
        <v>29969.67</v>
      </c>
      <c r="N325" s="19" t="str">
        <f>VLOOKUP(A325,HD!$A$2:$S$2344,12,FALSE)</f>
        <v>tier - 1</v>
      </c>
      <c r="O325" s="19" t="str">
        <f>VLOOKUP(A325,HD!$A$2:$S$2344,13,FALSE)</f>
        <v>tier - 1</v>
      </c>
      <c r="P325" s="19" t="str">
        <f>VLOOKUP(A325,HD!$A$2:$S$2344,14,FALSE)</f>
        <v>R1011</v>
      </c>
      <c r="Q325" s="19" t="str">
        <f>VLOOKUP(A325,HD!$A$2:$S$2344,19,FALSE)</f>
        <v>31</v>
      </c>
      <c r="R325" s="21">
        <v>29969.67</v>
      </c>
    </row>
    <row r="326" spans="1:18" ht="15.6" hidden="1" x14ac:dyDescent="0.3">
      <c r="A326" s="20" t="s">
        <v>2041</v>
      </c>
      <c r="B326" s="19" t="str">
        <f>VLOOKUP(A326,'Customer Names'!$A$2:$E$2366,3,FALSE)</f>
        <v>Roy</v>
      </c>
      <c r="C326" s="21">
        <f>VLOOKUP(A326,ME!$A$2:$J$2366,2,FALSE)</f>
        <v>18.329999999999998</v>
      </c>
      <c r="D326" s="21">
        <f>VLOOKUP(A326,ME!$A$2:$J$2336,3,FALSE)</f>
        <v>5.57</v>
      </c>
      <c r="E326" s="19" t="str">
        <f>VLOOKUP(A326,ME!$A$2:$J$2336,4,FALSE)</f>
        <v>Yes</v>
      </c>
      <c r="F326" s="19" t="str">
        <f>VLOOKUP(A326,ME!$A$2:$J$2336,5,FALSE)</f>
        <v>No</v>
      </c>
      <c r="G326" s="19" t="str">
        <f>VLOOKUP(A326,ME!$A$2:$J$2336,6,FALSE)</f>
        <v>No</v>
      </c>
      <c r="H326" s="19">
        <f>VLOOKUP(A326,ME!$A$2:$J$2336,7,FALSE)</f>
        <v>0</v>
      </c>
      <c r="I326" s="19" t="str">
        <f>VLOOKUP(A326,ME!$A$2:$J$2336,8,FALSE)</f>
        <v>Yes</v>
      </c>
      <c r="J326" s="19" t="str">
        <f>VLOOKUP(A326,ME!$A$2:$J$2336,9,FALSE)</f>
        <v>Under Weight</v>
      </c>
      <c r="K326" s="19" t="str">
        <f>VLOOKUP(A326,ME!$A$2:$J$2336,10,FALSE)</f>
        <v>Normal</v>
      </c>
      <c r="L326" s="22">
        <f>VLOOKUP(A326,HD!$A$2:$S$2344,16,FALSE)</f>
        <v>27923</v>
      </c>
      <c r="M326" s="21">
        <f>VLOOKUP(A326,HD!$A$2:$S$2344,17,FALSE)</f>
        <v>29933.75</v>
      </c>
      <c r="N326" s="19" t="str">
        <f>VLOOKUP(A326,HD!$A$2:$S$2344,12,FALSE)</f>
        <v>tier - 1</v>
      </c>
      <c r="O326" s="19" t="str">
        <f>VLOOKUP(A326,HD!$A$2:$S$2344,13,FALSE)</f>
        <v>tier - 1</v>
      </c>
      <c r="P326" s="19" t="str">
        <f>VLOOKUP(A326,HD!$A$2:$S$2344,14,FALSE)</f>
        <v>R1011</v>
      </c>
      <c r="Q326" s="19" t="str">
        <f>VLOOKUP(A326,HD!$A$2:$S$2344,19,FALSE)</f>
        <v>46</v>
      </c>
      <c r="R326" s="21">
        <v>29933.75</v>
      </c>
    </row>
    <row r="327" spans="1:18" ht="15.6" hidden="1" x14ac:dyDescent="0.3">
      <c r="A327" s="20" t="s">
        <v>2040</v>
      </c>
      <c r="B327" s="19" t="str">
        <f>VLOOKUP(A327,'Customer Names'!$A$2:$E$2366,3,FALSE)</f>
        <v>Potere</v>
      </c>
      <c r="C327" s="21">
        <f>VLOOKUP(A327,ME!$A$2:$J$2366,2,FALSE)</f>
        <v>26.39</v>
      </c>
      <c r="D327" s="21">
        <f>VLOOKUP(A327,ME!$A$2:$J$2336,3,FALSE)</f>
        <v>4.58</v>
      </c>
      <c r="E327" s="19" t="str">
        <f>VLOOKUP(A327,ME!$A$2:$J$2336,4,FALSE)</f>
        <v>Yes</v>
      </c>
      <c r="F327" s="19" t="str">
        <f>VLOOKUP(A327,ME!$A$2:$J$2336,5,FALSE)</f>
        <v>No</v>
      </c>
      <c r="G327" s="19" t="str">
        <f>VLOOKUP(A327,ME!$A$2:$J$2336,6,FALSE)</f>
        <v>No</v>
      </c>
      <c r="H327" s="19">
        <f>VLOOKUP(A327,ME!$A$2:$J$2336,7,FALSE)</f>
        <v>1</v>
      </c>
      <c r="I327" s="19" t="str">
        <f>VLOOKUP(A327,ME!$A$2:$J$2336,8,FALSE)</f>
        <v>Yes</v>
      </c>
      <c r="J327" s="19" t="str">
        <f>VLOOKUP(A327,ME!$A$2:$J$2336,9,FALSE)</f>
        <v>Over Weight</v>
      </c>
      <c r="K327" s="19" t="str">
        <f>VLOOKUP(A327,ME!$A$2:$J$2336,10,FALSE)</f>
        <v>Normal</v>
      </c>
      <c r="L327" s="22">
        <f>VLOOKUP(A327,HD!$A$2:$S$2344,16,FALSE)</f>
        <v>32507</v>
      </c>
      <c r="M327" s="21">
        <f>VLOOKUP(A327,HD!$A$2:$S$2344,17,FALSE)</f>
        <v>29929.56</v>
      </c>
      <c r="N327" s="19" t="str">
        <f>VLOOKUP(A327,HD!$A$2:$S$2344,12,FALSE)</f>
        <v>tier - 1</v>
      </c>
      <c r="O327" s="19" t="str">
        <f>VLOOKUP(A327,HD!$A$2:$S$2344,13,FALSE)</f>
        <v>tier - 1</v>
      </c>
      <c r="P327" s="19" t="str">
        <f>VLOOKUP(A327,HD!$A$2:$S$2344,14,FALSE)</f>
        <v>R1011</v>
      </c>
      <c r="Q327" s="19" t="str">
        <f>VLOOKUP(A327,HD!$A$2:$S$2344,19,FALSE)</f>
        <v>34</v>
      </c>
      <c r="R327" s="21">
        <v>29929.56</v>
      </c>
    </row>
    <row r="328" spans="1:18" ht="15.6" hidden="1" x14ac:dyDescent="0.3">
      <c r="A328" s="20" t="s">
        <v>2039</v>
      </c>
      <c r="B328" s="19" t="str">
        <f>VLOOKUP(A328,'Customer Names'!$A$2:$E$2366,3,FALSE)</f>
        <v>Podgurski</v>
      </c>
      <c r="C328" s="21">
        <f>VLOOKUP(A328,ME!$A$2:$J$2366,2,FALSE)</f>
        <v>19.260000000000002</v>
      </c>
      <c r="D328" s="21">
        <f>VLOOKUP(A328,ME!$A$2:$J$2336,3,FALSE)</f>
        <v>8.9600000000000009</v>
      </c>
      <c r="E328" s="19" t="str">
        <f>VLOOKUP(A328,ME!$A$2:$J$2336,4,FALSE)</f>
        <v>Yes</v>
      </c>
      <c r="F328" s="19" t="str">
        <f>VLOOKUP(A328,ME!$A$2:$J$2336,5,FALSE)</f>
        <v>No</v>
      </c>
      <c r="G328" s="19" t="str">
        <f>VLOOKUP(A328,ME!$A$2:$J$2336,6,FALSE)</f>
        <v>No</v>
      </c>
      <c r="H328" s="19">
        <f>VLOOKUP(A328,ME!$A$2:$J$2336,7,FALSE)</f>
        <v>1</v>
      </c>
      <c r="I328" s="19" t="str">
        <f>VLOOKUP(A328,ME!$A$2:$J$2336,8,FALSE)</f>
        <v>Yes</v>
      </c>
      <c r="J328" s="19" t="str">
        <f>VLOOKUP(A328,ME!$A$2:$J$2336,9,FALSE)</f>
        <v>Normal Weight</v>
      </c>
      <c r="K328" s="19" t="str">
        <f>VLOOKUP(A328,ME!$A$2:$J$2336,10,FALSE)</f>
        <v>Diabetes</v>
      </c>
      <c r="L328" s="22">
        <f>VLOOKUP(A328,HD!$A$2:$S$2344,16,FALSE)</f>
        <v>27625</v>
      </c>
      <c r="M328" s="21">
        <f>VLOOKUP(A328,HD!$A$2:$S$2344,17,FALSE)</f>
        <v>29899.25</v>
      </c>
      <c r="N328" s="19" t="str">
        <f>VLOOKUP(A328,HD!$A$2:$S$2344,12,FALSE)</f>
        <v>tier - 1</v>
      </c>
      <c r="O328" s="19" t="str">
        <f>VLOOKUP(A328,HD!$A$2:$S$2344,13,FALSE)</f>
        <v>tier - 3</v>
      </c>
      <c r="P328" s="19" t="str">
        <f>VLOOKUP(A328,HD!$A$2:$S$2344,14,FALSE)</f>
        <v>R1011</v>
      </c>
      <c r="Q328" s="19" t="str">
        <f>VLOOKUP(A328,HD!$A$2:$S$2344,19,FALSE)</f>
        <v>47</v>
      </c>
      <c r="R328" s="21">
        <v>29899.25</v>
      </c>
    </row>
    <row r="329" spans="1:18" ht="15.6" hidden="1" x14ac:dyDescent="0.3">
      <c r="A329" s="20" t="s">
        <v>2038</v>
      </c>
      <c r="B329" s="19" t="str">
        <f>VLOOKUP(A329,'Customer Names'!$A$2:$E$2366,3,FALSE)</f>
        <v>Diamond</v>
      </c>
      <c r="C329" s="21">
        <f>VLOOKUP(A329,ME!$A$2:$J$2366,2,FALSE)</f>
        <v>26.92</v>
      </c>
      <c r="D329" s="21">
        <f>VLOOKUP(A329,ME!$A$2:$J$2336,3,FALSE)</f>
        <v>6.09</v>
      </c>
      <c r="E329" s="19" t="str">
        <f>VLOOKUP(A329,ME!$A$2:$J$2336,4,FALSE)</f>
        <v>No</v>
      </c>
      <c r="F329" s="19" t="str">
        <f>VLOOKUP(A329,ME!$A$2:$J$2336,5,FALSE)</f>
        <v>No</v>
      </c>
      <c r="G329" s="19" t="str">
        <f>VLOOKUP(A329,ME!$A$2:$J$2336,6,FALSE)</f>
        <v>No</v>
      </c>
      <c r="H329" s="19">
        <f>VLOOKUP(A329,ME!$A$2:$J$2336,7,FALSE)</f>
        <v>0</v>
      </c>
      <c r="I329" s="19" t="str">
        <f>VLOOKUP(A329,ME!$A$2:$J$2336,8,FALSE)</f>
        <v>Yes</v>
      </c>
      <c r="J329" s="19" t="str">
        <f>VLOOKUP(A329,ME!$A$2:$J$2336,9,FALSE)</f>
        <v>Over Weight</v>
      </c>
      <c r="K329" s="19" t="str">
        <f>VLOOKUP(A329,ME!$A$2:$J$2336,10,FALSE)</f>
        <v>Prediabetes</v>
      </c>
      <c r="L329" s="22">
        <f>VLOOKUP(A329,HD!$A$2:$S$2344,16,FALSE)</f>
        <v>32872</v>
      </c>
      <c r="M329" s="21">
        <f>VLOOKUP(A329,HD!$A$2:$S$2344,17,FALSE)</f>
        <v>29852.48</v>
      </c>
      <c r="N329" s="19" t="str">
        <f>VLOOKUP(A329,HD!$A$2:$S$2344,12,FALSE)</f>
        <v>tier - 1</v>
      </c>
      <c r="O329" s="19" t="str">
        <f>VLOOKUP(A329,HD!$A$2:$S$2344,13,FALSE)</f>
        <v>tier - 3</v>
      </c>
      <c r="P329" s="19" t="str">
        <f>VLOOKUP(A329,HD!$A$2:$S$2344,14,FALSE)</f>
        <v>R1011</v>
      </c>
      <c r="Q329" s="19" t="str">
        <f>VLOOKUP(A329,HD!$A$2:$S$2344,19,FALSE)</f>
        <v>33</v>
      </c>
      <c r="R329" s="21">
        <v>29852.48</v>
      </c>
    </row>
    <row r="330" spans="1:18" ht="15.6" x14ac:dyDescent="0.3">
      <c r="A330" s="20" t="s">
        <v>2037</v>
      </c>
      <c r="B330" s="19" t="str">
        <f>VLOOKUP(A330,'Customer Names'!$A$2:$E$2366,3,FALSE)</f>
        <v>Sallade</v>
      </c>
      <c r="C330" s="21">
        <f>VLOOKUP(A330,ME!$A$2:$J$2366,2,FALSE)</f>
        <v>19.73</v>
      </c>
      <c r="D330" s="21">
        <f>VLOOKUP(A330,ME!$A$2:$J$2336,3,FALSE)</f>
        <v>4.3600000000000003</v>
      </c>
      <c r="E330" s="19" t="str">
        <f>VLOOKUP(A330,ME!$A$2:$J$2336,4,FALSE)</f>
        <v>No</v>
      </c>
      <c r="F330" s="19" t="str">
        <f>VLOOKUP(A330,ME!$A$2:$J$2336,5,FALSE)</f>
        <v>No</v>
      </c>
      <c r="G330" s="19" t="str">
        <f>VLOOKUP(A330,ME!$A$2:$J$2336,6,FALSE)</f>
        <v>No</v>
      </c>
      <c r="H330" s="19">
        <f>VLOOKUP(A330,ME!$A$2:$J$2336,7,FALSE)</f>
        <v>0</v>
      </c>
      <c r="I330" s="19" t="str">
        <f>VLOOKUP(A330,ME!$A$2:$J$2336,8,FALSE)</f>
        <v>Yes</v>
      </c>
      <c r="J330" s="19" t="str">
        <f>VLOOKUP(A330,ME!$A$2:$J$2336,9,FALSE)</f>
        <v>Normal Weight</v>
      </c>
      <c r="K330" s="19" t="str">
        <f>VLOOKUP(A330,ME!$A$2:$J$2336,10,FALSE)</f>
        <v>Normal</v>
      </c>
      <c r="L330" s="22">
        <f>VLOOKUP(A330,HD!$A$2:$S$2344,16,FALSE)</f>
        <v>30253</v>
      </c>
      <c r="M330" s="21">
        <f>VLOOKUP(A330,HD!$A$2:$S$2344,17,FALSE)</f>
        <v>29818.76</v>
      </c>
      <c r="N330" s="19" t="str">
        <f>VLOOKUP(A330,HD!$A$2:$S$2344,12,FALSE)</f>
        <v>tier - 1</v>
      </c>
      <c r="O330" s="19" t="str">
        <f>VLOOKUP(A330,HD!$A$2:$S$2344,13,FALSE)</f>
        <v>tier - 1</v>
      </c>
      <c r="P330" s="19" t="str">
        <f>VLOOKUP(A330,HD!$A$2:$S$2344,14,FALSE)</f>
        <v>R1012</v>
      </c>
      <c r="Q330" s="19" t="str">
        <f>VLOOKUP(A330,HD!$A$2:$S$2344,19,FALSE)</f>
        <v>40</v>
      </c>
      <c r="R330" s="21">
        <v>29818.76</v>
      </c>
    </row>
    <row r="331" spans="1:18" ht="15.6" hidden="1" x14ac:dyDescent="0.3">
      <c r="A331" s="20" t="s">
        <v>2036</v>
      </c>
      <c r="B331" s="19" t="str">
        <f>VLOOKUP(A331,'Customer Names'!$A$2:$E$2366,3,FALSE)</f>
        <v>Zhang</v>
      </c>
      <c r="C331" s="21">
        <f>VLOOKUP(A331,ME!$A$2:$J$2366,2,FALSE)</f>
        <v>23.56</v>
      </c>
      <c r="D331" s="21">
        <f>VLOOKUP(A331,ME!$A$2:$J$2336,3,FALSE)</f>
        <v>11.74</v>
      </c>
      <c r="E331" s="19" t="str">
        <f>VLOOKUP(A331,ME!$A$2:$J$2336,4,FALSE)</f>
        <v>Yes</v>
      </c>
      <c r="F331" s="19" t="str">
        <f>VLOOKUP(A331,ME!$A$2:$J$2336,5,FALSE)</f>
        <v>No</v>
      </c>
      <c r="G331" s="19" t="str">
        <f>VLOOKUP(A331,ME!$A$2:$J$2336,6,FALSE)</f>
        <v>No</v>
      </c>
      <c r="H331" s="19">
        <f>VLOOKUP(A331,ME!$A$2:$J$2336,7,FALSE)</f>
        <v>0</v>
      </c>
      <c r="I331" s="19" t="str">
        <f>VLOOKUP(A331,ME!$A$2:$J$2336,8,FALSE)</f>
        <v>Yes</v>
      </c>
      <c r="J331" s="19" t="str">
        <f>VLOOKUP(A331,ME!$A$2:$J$2336,9,FALSE)</f>
        <v>Normal Weight</v>
      </c>
      <c r="K331" s="19" t="str">
        <f>VLOOKUP(A331,ME!$A$2:$J$2336,10,FALSE)</f>
        <v>Diabetes</v>
      </c>
      <c r="L331" s="22">
        <f>VLOOKUP(A331,HD!$A$2:$S$2344,16,FALSE)</f>
        <v>29811</v>
      </c>
      <c r="M331" s="21">
        <f>VLOOKUP(A331,HD!$A$2:$S$2344,17,FALSE)</f>
        <v>29816.639999999999</v>
      </c>
      <c r="N331" s="19" t="str">
        <f>VLOOKUP(A331,HD!$A$2:$S$2344,12,FALSE)</f>
        <v>tier - 1</v>
      </c>
      <c r="O331" s="19" t="str">
        <f>VLOOKUP(A331,HD!$A$2:$S$2344,13,FALSE)</f>
        <v>tier - 2</v>
      </c>
      <c r="P331" s="19" t="str">
        <f>VLOOKUP(A331,HD!$A$2:$S$2344,14,FALSE)</f>
        <v>R1011</v>
      </c>
      <c r="Q331" s="19" t="str">
        <f>VLOOKUP(A331,HD!$A$2:$S$2344,19,FALSE)</f>
        <v>41</v>
      </c>
      <c r="R331" s="21">
        <v>29816.639999999999</v>
      </c>
    </row>
    <row r="332" spans="1:18" ht="15.6" hidden="1" x14ac:dyDescent="0.3">
      <c r="A332" s="20" t="s">
        <v>2035</v>
      </c>
      <c r="B332" s="19" t="str">
        <f>VLOOKUP(A332,'Customer Names'!$A$2:$E$2366,3,FALSE)</f>
        <v>Chatfield</v>
      </c>
      <c r="C332" s="21">
        <f>VLOOKUP(A332,ME!$A$2:$J$2366,2,FALSE)</f>
        <v>37.67</v>
      </c>
      <c r="D332" s="21">
        <f>VLOOKUP(A332,ME!$A$2:$J$2336,3,FALSE)</f>
        <v>5.89</v>
      </c>
      <c r="E332" s="19" t="str">
        <f>VLOOKUP(A332,ME!$A$2:$J$2336,4,FALSE)</f>
        <v>No</v>
      </c>
      <c r="F332" s="19" t="str">
        <f>VLOOKUP(A332,ME!$A$2:$J$2336,5,FALSE)</f>
        <v>No</v>
      </c>
      <c r="G332" s="19" t="str">
        <f>VLOOKUP(A332,ME!$A$2:$J$2336,6,FALSE)</f>
        <v>No</v>
      </c>
      <c r="H332" s="19">
        <f>VLOOKUP(A332,ME!$A$2:$J$2336,7,FALSE)</f>
        <v>1</v>
      </c>
      <c r="I332" s="19" t="str">
        <f>VLOOKUP(A332,ME!$A$2:$J$2336,8,FALSE)</f>
        <v>Yes</v>
      </c>
      <c r="J332" s="19" t="str">
        <f>VLOOKUP(A332,ME!$A$2:$J$2336,9,FALSE)</f>
        <v>Obesity</v>
      </c>
      <c r="K332" s="19" t="str">
        <f>VLOOKUP(A332,ME!$A$2:$J$2336,10,FALSE)</f>
        <v>Prediabetes</v>
      </c>
      <c r="L332" s="22">
        <f>VLOOKUP(A332,HD!$A$2:$S$2344,16,FALSE)</f>
        <v>35966</v>
      </c>
      <c r="M332" s="21">
        <f>VLOOKUP(A332,HD!$A$2:$S$2344,17,FALSE)</f>
        <v>29760.6</v>
      </c>
      <c r="N332" s="19" t="str">
        <f>VLOOKUP(A332,HD!$A$2:$S$2344,12,FALSE)</f>
        <v>tier - 1</v>
      </c>
      <c r="O332" s="19" t="str">
        <f>VLOOKUP(A332,HD!$A$2:$S$2344,13,FALSE)</f>
        <v>tier - 2</v>
      </c>
      <c r="P332" s="19" t="str">
        <f>VLOOKUP(A332,HD!$A$2:$S$2344,14,FALSE)</f>
        <v>R1011</v>
      </c>
      <c r="Q332" s="19" t="str">
        <f>VLOOKUP(A332,HD!$A$2:$S$2344,19,FALSE)</f>
        <v>24</v>
      </c>
      <c r="R332" s="21">
        <v>29760.6</v>
      </c>
    </row>
    <row r="333" spans="1:18" ht="15.6" hidden="1" x14ac:dyDescent="0.3">
      <c r="A333" s="20" t="s">
        <v>2034</v>
      </c>
      <c r="B333" s="19" t="str">
        <f>VLOOKUP(A333,'Customer Names'!$A$2:$E$2366,3,FALSE)</f>
        <v>Bruns</v>
      </c>
      <c r="C333" s="21">
        <f>VLOOKUP(A333,ME!$A$2:$J$2366,2,FALSE)</f>
        <v>18.73</v>
      </c>
      <c r="D333" s="21">
        <f>VLOOKUP(A333,ME!$A$2:$J$2336,3,FALSE)</f>
        <v>10.64</v>
      </c>
      <c r="E333" s="19" t="str">
        <f>VLOOKUP(A333,ME!$A$2:$J$2336,4,FALSE)</f>
        <v>No</v>
      </c>
      <c r="F333" s="19" t="str">
        <f>VLOOKUP(A333,ME!$A$2:$J$2336,5,FALSE)</f>
        <v>No</v>
      </c>
      <c r="G333" s="19" t="str">
        <f>VLOOKUP(A333,ME!$A$2:$J$2336,6,FALSE)</f>
        <v>No</v>
      </c>
      <c r="H333" s="19">
        <f>VLOOKUP(A333,ME!$A$2:$J$2336,7,FALSE)</f>
        <v>2</v>
      </c>
      <c r="I333" s="19" t="str">
        <f>VLOOKUP(A333,ME!$A$2:$J$2336,8,FALSE)</f>
        <v>Yes</v>
      </c>
      <c r="J333" s="19" t="str">
        <f>VLOOKUP(A333,ME!$A$2:$J$2336,9,FALSE)</f>
        <v>Normal Weight</v>
      </c>
      <c r="K333" s="19" t="str">
        <f>VLOOKUP(A333,ME!$A$2:$J$2336,10,FALSE)</f>
        <v>Diabetes</v>
      </c>
      <c r="L333" s="22">
        <f>VLOOKUP(A333,HD!$A$2:$S$2344,16,FALSE)</f>
        <v>26899</v>
      </c>
      <c r="M333" s="21">
        <f>VLOOKUP(A333,HD!$A$2:$S$2344,17,FALSE)</f>
        <v>29757.69</v>
      </c>
      <c r="N333" s="19" t="str">
        <f>VLOOKUP(A333,HD!$A$2:$S$2344,12,FALSE)</f>
        <v>tier - 1</v>
      </c>
      <c r="O333" s="19" t="str">
        <f>VLOOKUP(A333,HD!$A$2:$S$2344,13,FALSE)</f>
        <v>tier - 3</v>
      </c>
      <c r="P333" s="19" t="str">
        <f>VLOOKUP(A333,HD!$A$2:$S$2344,14,FALSE)</f>
        <v>R1011</v>
      </c>
      <c r="Q333" s="19" t="str">
        <f>VLOOKUP(A333,HD!$A$2:$S$2344,19,FALSE)</f>
        <v>49</v>
      </c>
      <c r="R333" s="21">
        <v>29757.69</v>
      </c>
    </row>
    <row r="334" spans="1:18" ht="15.6" hidden="1" x14ac:dyDescent="0.3">
      <c r="A334" s="20" t="s">
        <v>2033</v>
      </c>
      <c r="B334" s="19" t="str">
        <f>VLOOKUP(A334,'Customer Names'!$A$2:$E$2366,3,FALSE)</f>
        <v>Yochum</v>
      </c>
      <c r="C334" s="21">
        <f>VLOOKUP(A334,ME!$A$2:$J$2366,2,FALSE)</f>
        <v>33.090000000000003</v>
      </c>
      <c r="D334" s="21">
        <f>VLOOKUP(A334,ME!$A$2:$J$2336,3,FALSE)</f>
        <v>6.06</v>
      </c>
      <c r="E334" s="19" t="str">
        <f>VLOOKUP(A334,ME!$A$2:$J$2336,4,FALSE)</f>
        <v>No</v>
      </c>
      <c r="F334" s="19" t="str">
        <f>VLOOKUP(A334,ME!$A$2:$J$2336,5,FALSE)</f>
        <v>No</v>
      </c>
      <c r="G334" s="19" t="str">
        <f>VLOOKUP(A334,ME!$A$2:$J$2336,6,FALSE)</f>
        <v>Yes</v>
      </c>
      <c r="H334" s="19">
        <f>VLOOKUP(A334,ME!$A$2:$J$2336,7,FALSE)</f>
        <v>1</v>
      </c>
      <c r="I334" s="19" t="str">
        <f>VLOOKUP(A334,ME!$A$2:$J$2336,8,FALSE)</f>
        <v>Yes</v>
      </c>
      <c r="J334" s="19" t="str">
        <f>VLOOKUP(A334,ME!$A$2:$J$2336,9,FALSE)</f>
        <v>Obesity</v>
      </c>
      <c r="K334" s="19" t="str">
        <f>VLOOKUP(A334,ME!$A$2:$J$2336,10,FALSE)</f>
        <v>Prediabetes</v>
      </c>
      <c r="L334" s="22">
        <f>VLOOKUP(A334,HD!$A$2:$S$2344,16,FALSE)</f>
        <v>34177</v>
      </c>
      <c r="M334" s="21">
        <f>VLOOKUP(A334,HD!$A$2:$S$2344,17,FALSE)</f>
        <v>29622.69</v>
      </c>
      <c r="N334" s="19" t="str">
        <f>VLOOKUP(A334,HD!$A$2:$S$2344,12,FALSE)</f>
        <v>tier - 1</v>
      </c>
      <c r="O334" s="19" t="str">
        <f>VLOOKUP(A334,HD!$A$2:$S$2344,13,FALSE)</f>
        <v>tier - 1</v>
      </c>
      <c r="P334" s="19" t="str">
        <f>VLOOKUP(A334,HD!$A$2:$S$2344,14,FALSE)</f>
        <v>R1011</v>
      </c>
      <c r="Q334" s="19" t="str">
        <f>VLOOKUP(A334,HD!$A$2:$S$2344,19,FALSE)</f>
        <v>29</v>
      </c>
      <c r="R334" s="21">
        <v>29622.69</v>
      </c>
    </row>
    <row r="335" spans="1:18" ht="15.6" hidden="1" x14ac:dyDescent="0.3">
      <c r="A335" s="20" t="s">
        <v>2032</v>
      </c>
      <c r="B335" s="19" t="str">
        <f>VLOOKUP(A335,'Customer Names'!$A$2:$E$2366,3,FALSE)</f>
        <v>Freeburn</v>
      </c>
      <c r="C335" s="21">
        <f>VLOOKUP(A335,ME!$A$2:$J$2366,2,FALSE)</f>
        <v>18.329999999999998</v>
      </c>
      <c r="D335" s="21">
        <f>VLOOKUP(A335,ME!$A$2:$J$2336,3,FALSE)</f>
        <v>7.46</v>
      </c>
      <c r="E335" s="19" t="str">
        <f>VLOOKUP(A335,ME!$A$2:$J$2336,4,FALSE)</f>
        <v>Yes</v>
      </c>
      <c r="F335" s="19" t="str">
        <f>VLOOKUP(A335,ME!$A$2:$J$2336,5,FALSE)</f>
        <v>No</v>
      </c>
      <c r="G335" s="19" t="str">
        <f>VLOOKUP(A335,ME!$A$2:$J$2336,6,FALSE)</f>
        <v>No</v>
      </c>
      <c r="H335" s="19">
        <f>VLOOKUP(A335,ME!$A$2:$J$2336,7,FALSE)</f>
        <v>1</v>
      </c>
      <c r="I335" s="19" t="str">
        <f>VLOOKUP(A335,ME!$A$2:$J$2336,8,FALSE)</f>
        <v>Yes</v>
      </c>
      <c r="J335" s="19" t="str">
        <f>VLOOKUP(A335,ME!$A$2:$J$2336,9,FALSE)</f>
        <v>Under Weight</v>
      </c>
      <c r="K335" s="19" t="str">
        <f>VLOOKUP(A335,ME!$A$2:$J$2336,10,FALSE)</f>
        <v>Diabetes</v>
      </c>
      <c r="L335" s="22">
        <f>VLOOKUP(A335,HD!$A$2:$S$2344,16,FALSE)</f>
        <v>27701</v>
      </c>
      <c r="M335" s="21">
        <f>VLOOKUP(A335,HD!$A$2:$S$2344,17,FALSE)</f>
        <v>29583.8</v>
      </c>
      <c r="N335" s="19" t="str">
        <f>VLOOKUP(A335,HD!$A$2:$S$2344,12,FALSE)</f>
        <v>tier - 1</v>
      </c>
      <c r="O335" s="19" t="str">
        <f>VLOOKUP(A335,HD!$A$2:$S$2344,13,FALSE)</f>
        <v>tier - 1</v>
      </c>
      <c r="P335" s="19" t="str">
        <f>VLOOKUP(A335,HD!$A$2:$S$2344,14,FALSE)</f>
        <v>R1011</v>
      </c>
      <c r="Q335" s="19" t="str">
        <f>VLOOKUP(A335,HD!$A$2:$S$2344,19,FALSE)</f>
        <v>47</v>
      </c>
      <c r="R335" s="21">
        <v>29583.8</v>
      </c>
    </row>
    <row r="336" spans="1:18" ht="15.6" hidden="1" x14ac:dyDescent="0.3">
      <c r="A336" s="20" t="s">
        <v>2031</v>
      </c>
      <c r="B336" s="19" t="str">
        <f>VLOOKUP(A336,'Customer Names'!$A$2:$E$2366,3,FALSE)</f>
        <v>Spencer</v>
      </c>
      <c r="C336" s="21">
        <f>VLOOKUP(A336,ME!$A$2:$J$2366,2,FALSE)</f>
        <v>27.74</v>
      </c>
      <c r="D336" s="21">
        <f>VLOOKUP(A336,ME!$A$2:$J$2336,3,FALSE)</f>
        <v>4.68</v>
      </c>
      <c r="E336" s="19" t="str">
        <f>VLOOKUP(A336,ME!$A$2:$J$2336,4,FALSE)</f>
        <v>Yes</v>
      </c>
      <c r="F336" s="19" t="str">
        <f>VLOOKUP(A336,ME!$A$2:$J$2336,5,FALSE)</f>
        <v>No</v>
      </c>
      <c r="G336" s="19" t="str">
        <f>VLOOKUP(A336,ME!$A$2:$J$2336,6,FALSE)</f>
        <v>No</v>
      </c>
      <c r="H336" s="19">
        <f>VLOOKUP(A336,ME!$A$2:$J$2336,7,FALSE)</f>
        <v>2</v>
      </c>
      <c r="I336" s="19" t="str">
        <f>VLOOKUP(A336,ME!$A$2:$J$2336,8,FALSE)</f>
        <v>Yes</v>
      </c>
      <c r="J336" s="19" t="str">
        <f>VLOOKUP(A336,ME!$A$2:$J$2336,9,FALSE)</f>
        <v>Over Weight</v>
      </c>
      <c r="K336" s="19" t="str">
        <f>VLOOKUP(A336,ME!$A$2:$J$2336,10,FALSE)</f>
        <v>Normal</v>
      </c>
      <c r="L336" s="22">
        <f>VLOOKUP(A336,HD!$A$2:$S$2344,16,FALSE)</f>
        <v>21843</v>
      </c>
      <c r="M336" s="21">
        <f>VLOOKUP(A336,HD!$A$2:$S$2344,17,FALSE)</f>
        <v>29523.17</v>
      </c>
      <c r="N336" s="19" t="str">
        <f>VLOOKUP(A336,HD!$A$2:$S$2344,12,FALSE)</f>
        <v>tier - 1</v>
      </c>
      <c r="O336" s="19" t="str">
        <f>VLOOKUP(A336,HD!$A$2:$S$2344,13,FALSE)</f>
        <v>tier - 2</v>
      </c>
      <c r="P336" s="19" t="str">
        <f>VLOOKUP(A336,HD!$A$2:$S$2344,14,FALSE)</f>
        <v>R1024</v>
      </c>
      <c r="Q336" s="19" t="str">
        <f>VLOOKUP(A336,HD!$A$2:$S$2344,19,FALSE)</f>
        <v>63</v>
      </c>
      <c r="R336" s="21">
        <v>29523.17</v>
      </c>
    </row>
    <row r="337" spans="1:18" ht="15.6" hidden="1" x14ac:dyDescent="0.3">
      <c r="A337" s="20" t="s">
        <v>2030</v>
      </c>
      <c r="B337" s="19" t="str">
        <f>VLOOKUP(A337,'Customer Names'!$A$2:$E$2366,3,FALSE)</f>
        <v>Jarosik</v>
      </c>
      <c r="C337" s="21">
        <f>VLOOKUP(A337,ME!$A$2:$J$2366,2,FALSE)</f>
        <v>24.2</v>
      </c>
      <c r="D337" s="21">
        <f>VLOOKUP(A337,ME!$A$2:$J$2336,3,FALSE)</f>
        <v>6.15</v>
      </c>
      <c r="E337" s="19" t="str">
        <f>VLOOKUP(A337,ME!$A$2:$J$2336,4,FALSE)</f>
        <v>No</v>
      </c>
      <c r="F337" s="19" t="str">
        <f>VLOOKUP(A337,ME!$A$2:$J$2336,5,FALSE)</f>
        <v>No</v>
      </c>
      <c r="G337" s="19" t="str">
        <f>VLOOKUP(A337,ME!$A$2:$J$2336,6,FALSE)</f>
        <v>No</v>
      </c>
      <c r="H337" s="19">
        <f>VLOOKUP(A337,ME!$A$2:$J$2336,7,FALSE)</f>
        <v>1</v>
      </c>
      <c r="I337" s="19" t="str">
        <f>VLOOKUP(A337,ME!$A$2:$J$2336,8,FALSE)</f>
        <v>Yes</v>
      </c>
      <c r="J337" s="19" t="str">
        <f>VLOOKUP(A337,ME!$A$2:$J$2336,9,FALSE)</f>
        <v>Normal Weight</v>
      </c>
      <c r="K337" s="19" t="str">
        <f>VLOOKUP(A337,ME!$A$2:$J$2336,10,FALSE)</f>
        <v>Prediabetes</v>
      </c>
      <c r="L337" s="22">
        <f>VLOOKUP(A337,HD!$A$2:$S$2344,16,FALSE)</f>
        <v>31974</v>
      </c>
      <c r="M337" s="21">
        <f>VLOOKUP(A337,HD!$A$2:$S$2344,17,FALSE)</f>
        <v>29443.59</v>
      </c>
      <c r="N337" s="19" t="str">
        <f>VLOOKUP(A337,HD!$A$2:$S$2344,12,FALSE)</f>
        <v>tier - 1</v>
      </c>
      <c r="O337" s="19" t="str">
        <f>VLOOKUP(A337,HD!$A$2:$S$2344,13,FALSE)</f>
        <v>tier - 1</v>
      </c>
      <c r="P337" s="19" t="str">
        <f>VLOOKUP(A337,HD!$A$2:$S$2344,14,FALSE)</f>
        <v>R1011</v>
      </c>
      <c r="Q337" s="19" t="str">
        <f>VLOOKUP(A337,HD!$A$2:$S$2344,19,FALSE)</f>
        <v>35</v>
      </c>
      <c r="R337" s="21">
        <v>29443.59</v>
      </c>
    </row>
    <row r="338" spans="1:18" ht="15.6" x14ac:dyDescent="0.3">
      <c r="A338" s="20" t="s">
        <v>2029</v>
      </c>
      <c r="B338" s="19" t="str">
        <f>VLOOKUP(A338,'Customer Names'!$A$2:$E$2366,3,FALSE)</f>
        <v>Heinzen</v>
      </c>
      <c r="C338" s="21">
        <f>VLOOKUP(A338,ME!$A$2:$J$2366,2,FALSE)</f>
        <v>22.03</v>
      </c>
      <c r="D338" s="21">
        <f>VLOOKUP(A338,ME!$A$2:$J$2336,3,FALSE)</f>
        <v>4.28</v>
      </c>
      <c r="E338" s="19" t="str">
        <f>VLOOKUP(A338,ME!$A$2:$J$2336,4,FALSE)</f>
        <v>Yes</v>
      </c>
      <c r="F338" s="19" t="str">
        <f>VLOOKUP(A338,ME!$A$2:$J$2336,5,FALSE)</f>
        <v>No</v>
      </c>
      <c r="G338" s="19" t="str">
        <f>VLOOKUP(A338,ME!$A$2:$J$2336,6,FALSE)</f>
        <v>No</v>
      </c>
      <c r="H338" s="19">
        <f>VLOOKUP(A338,ME!$A$2:$J$2336,7,FALSE)</f>
        <v>0</v>
      </c>
      <c r="I338" s="19" t="str">
        <f>VLOOKUP(A338,ME!$A$2:$J$2336,8,FALSE)</f>
        <v>Yes</v>
      </c>
      <c r="J338" s="19" t="str">
        <f>VLOOKUP(A338,ME!$A$2:$J$2336,9,FALSE)</f>
        <v>Normal Weight</v>
      </c>
      <c r="K338" s="19" t="str">
        <f>VLOOKUP(A338,ME!$A$2:$J$2336,10,FALSE)</f>
        <v>Normal</v>
      </c>
      <c r="L338" s="22">
        <f>VLOOKUP(A338,HD!$A$2:$S$2344,16,FALSE)</f>
        <v>31358</v>
      </c>
      <c r="M338" s="21">
        <f>VLOOKUP(A338,HD!$A$2:$S$2344,17,FALSE)</f>
        <v>29352.560000000001</v>
      </c>
      <c r="N338" s="19" t="str">
        <f>VLOOKUP(A338,HD!$A$2:$S$2344,12,FALSE)</f>
        <v>tier - 1</v>
      </c>
      <c r="O338" s="19" t="str">
        <f>VLOOKUP(A338,HD!$A$2:$S$2344,13,FALSE)</f>
        <v>tier - 1</v>
      </c>
      <c r="P338" s="19" t="str">
        <f>VLOOKUP(A338,HD!$A$2:$S$2344,14,FALSE)</f>
        <v>R1011</v>
      </c>
      <c r="Q338" s="19" t="str">
        <f>VLOOKUP(A338,HD!$A$2:$S$2344,19,FALSE)</f>
        <v>37</v>
      </c>
      <c r="R338" s="21">
        <v>29352.560000000001</v>
      </c>
    </row>
    <row r="339" spans="1:18" ht="15.6" hidden="1" x14ac:dyDescent="0.3">
      <c r="A339" s="20" t="s">
        <v>2028</v>
      </c>
      <c r="B339" s="19" t="str">
        <f>VLOOKUP(A339,'Customer Names'!$A$2:$E$2366,3,FALSE)</f>
        <v>Kelley</v>
      </c>
      <c r="C339" s="21">
        <f>VLOOKUP(A339,ME!$A$2:$J$2366,2,FALSE)</f>
        <v>26.885000000000002</v>
      </c>
      <c r="D339" s="21">
        <f>VLOOKUP(A339,ME!$A$2:$J$2336,3,FALSE)</f>
        <v>9.86</v>
      </c>
      <c r="E339" s="19" t="str">
        <f>VLOOKUP(A339,ME!$A$2:$J$2336,4,FALSE)</f>
        <v>No</v>
      </c>
      <c r="F339" s="19" t="str">
        <f>VLOOKUP(A339,ME!$A$2:$J$2336,5,FALSE)</f>
        <v>No</v>
      </c>
      <c r="G339" s="19" t="str">
        <f>VLOOKUP(A339,ME!$A$2:$J$2336,6,FALSE)</f>
        <v>No</v>
      </c>
      <c r="H339" s="19">
        <f>VLOOKUP(A339,ME!$A$2:$J$2336,7,FALSE)</f>
        <v>3</v>
      </c>
      <c r="I339" s="19" t="str">
        <f>VLOOKUP(A339,ME!$A$2:$J$2336,8,FALSE)</f>
        <v>Yes</v>
      </c>
      <c r="J339" s="19" t="str">
        <f>VLOOKUP(A339,ME!$A$2:$J$2336,9,FALSE)</f>
        <v>Over Weight</v>
      </c>
      <c r="K339" s="19" t="str">
        <f>VLOOKUP(A339,ME!$A$2:$J$2336,10,FALSE)</f>
        <v>Diabetes</v>
      </c>
      <c r="L339" s="22">
        <f>VLOOKUP(A339,HD!$A$2:$S$2344,16,FALSE)</f>
        <v>21341</v>
      </c>
      <c r="M339" s="21">
        <f>VLOOKUP(A339,HD!$A$2:$S$2344,17,FALSE)</f>
        <v>29330.98</v>
      </c>
      <c r="N339" s="19" t="str">
        <f>VLOOKUP(A339,HD!$A$2:$S$2344,12,FALSE)</f>
        <v>tier - 1</v>
      </c>
      <c r="O339" s="19" t="str">
        <f>VLOOKUP(A339,HD!$A$2:$S$2344,13,FALSE)</f>
        <v>tier - 2</v>
      </c>
      <c r="P339" s="19" t="str">
        <f>VLOOKUP(A339,HD!$A$2:$S$2344,14,FALSE)</f>
        <v>R1012</v>
      </c>
      <c r="Q339" s="19" t="str">
        <f>VLOOKUP(A339,HD!$A$2:$S$2344,19,FALSE)</f>
        <v>65</v>
      </c>
      <c r="R339" s="21">
        <v>29330.98</v>
      </c>
    </row>
    <row r="340" spans="1:18" ht="15.6" hidden="1" x14ac:dyDescent="0.3">
      <c r="A340" s="20" t="s">
        <v>2027</v>
      </c>
      <c r="B340" s="19" t="str">
        <f>VLOOKUP(A340,'Customer Names'!$A$2:$E$2366,3,FALSE)</f>
        <v>Thacker</v>
      </c>
      <c r="C340" s="21">
        <f>VLOOKUP(A340,ME!$A$2:$J$2366,2,FALSE)</f>
        <v>16.36</v>
      </c>
      <c r="D340" s="21">
        <f>VLOOKUP(A340,ME!$A$2:$J$2336,3,FALSE)</f>
        <v>11.19</v>
      </c>
      <c r="E340" s="19" t="str">
        <f>VLOOKUP(A340,ME!$A$2:$J$2336,4,FALSE)</f>
        <v>No</v>
      </c>
      <c r="F340" s="19" t="str">
        <f>VLOOKUP(A340,ME!$A$2:$J$2336,5,FALSE)</f>
        <v>No</v>
      </c>
      <c r="G340" s="19" t="str">
        <f>VLOOKUP(A340,ME!$A$2:$J$2336,6,FALSE)</f>
        <v>No</v>
      </c>
      <c r="H340" s="19">
        <f>VLOOKUP(A340,ME!$A$2:$J$2336,7,FALSE)</f>
        <v>0</v>
      </c>
      <c r="I340" s="19" t="str">
        <f>VLOOKUP(A340,ME!$A$2:$J$2336,8,FALSE)</f>
        <v>Yes</v>
      </c>
      <c r="J340" s="19" t="str">
        <f>VLOOKUP(A340,ME!$A$2:$J$2336,9,FALSE)</f>
        <v>Under Weight</v>
      </c>
      <c r="K340" s="19" t="str">
        <f>VLOOKUP(A340,ME!$A$2:$J$2336,10,FALSE)</f>
        <v>Diabetes</v>
      </c>
      <c r="L340" s="22">
        <f>VLOOKUP(A340,HD!$A$2:$S$2344,16,FALSE)</f>
        <v>28692</v>
      </c>
      <c r="M340" s="21">
        <f>VLOOKUP(A340,HD!$A$2:$S$2344,17,FALSE)</f>
        <v>29227.599999999999</v>
      </c>
      <c r="N340" s="19" t="str">
        <f>VLOOKUP(A340,HD!$A$2:$S$2344,12,FALSE)</f>
        <v>tier - 1</v>
      </c>
      <c r="O340" s="19" t="str">
        <f>VLOOKUP(A340,HD!$A$2:$S$2344,13,FALSE)</f>
        <v>tier - 3</v>
      </c>
      <c r="P340" s="19" t="str">
        <f>VLOOKUP(A340,HD!$A$2:$S$2344,14,FALSE)</f>
        <v>R1012</v>
      </c>
      <c r="Q340" s="19" t="str">
        <f>VLOOKUP(A340,HD!$A$2:$S$2344,19,FALSE)</f>
        <v>44</v>
      </c>
      <c r="R340" s="21">
        <v>29227.599999999999</v>
      </c>
    </row>
    <row r="341" spans="1:18" ht="15.6" hidden="1" x14ac:dyDescent="0.3">
      <c r="A341" s="20" t="s">
        <v>2026</v>
      </c>
      <c r="B341" s="19" t="str">
        <f>VLOOKUP(A341,'Customer Names'!$A$2:$E$2366,3,FALSE)</f>
        <v>Jeseritz</v>
      </c>
      <c r="C341" s="21">
        <f>VLOOKUP(A341,ME!$A$2:$J$2366,2,FALSE)</f>
        <v>32.299999999999997</v>
      </c>
      <c r="D341" s="21">
        <f>VLOOKUP(A341,ME!$A$2:$J$2336,3,FALSE)</f>
        <v>4.8899999999999997</v>
      </c>
      <c r="E341" s="19" t="str">
        <f>VLOOKUP(A341,ME!$A$2:$J$2336,4,FALSE)</f>
        <v>Yes</v>
      </c>
      <c r="F341" s="19" t="str">
        <f>VLOOKUP(A341,ME!$A$2:$J$2336,5,FALSE)</f>
        <v>No</v>
      </c>
      <c r="G341" s="19" t="str">
        <f>VLOOKUP(A341,ME!$A$2:$J$2336,6,FALSE)</f>
        <v>Yes</v>
      </c>
      <c r="H341" s="19">
        <f>VLOOKUP(A341,ME!$A$2:$J$2336,7,FALSE)</f>
        <v>1</v>
      </c>
      <c r="I341" s="19" t="str">
        <f>VLOOKUP(A341,ME!$A$2:$J$2336,8,FALSE)</f>
        <v>No</v>
      </c>
      <c r="J341" s="19" t="str">
        <f>VLOOKUP(A341,ME!$A$2:$J$2336,9,FALSE)</f>
        <v>Obesity</v>
      </c>
      <c r="K341" s="19" t="str">
        <f>VLOOKUP(A341,ME!$A$2:$J$2336,10,FALSE)</f>
        <v>Normal</v>
      </c>
      <c r="L341" s="22">
        <f>VLOOKUP(A341,HD!$A$2:$S$2344,16,FALSE)</f>
        <v>25393</v>
      </c>
      <c r="M341" s="21">
        <f>VLOOKUP(A341,HD!$A$2:$S$2344,17,FALSE)</f>
        <v>29186.48</v>
      </c>
      <c r="N341" s="19" t="str">
        <f>VLOOKUP(A341,HD!$A$2:$S$2344,12,FALSE)</f>
        <v>tier - 1</v>
      </c>
      <c r="O341" s="19" t="str">
        <f>VLOOKUP(A341,HD!$A$2:$S$2344,13,FALSE)</f>
        <v>tier - 3</v>
      </c>
      <c r="P341" s="19" t="str">
        <f>VLOOKUP(A341,HD!$A$2:$S$2344,14,FALSE)</f>
        <v>R1024</v>
      </c>
      <c r="Q341" s="19" t="str">
        <f>VLOOKUP(A341,HD!$A$2:$S$2344,19,FALSE)</f>
        <v>53</v>
      </c>
      <c r="R341" s="21">
        <v>29186.48</v>
      </c>
    </row>
    <row r="342" spans="1:18" ht="15.6" hidden="1" x14ac:dyDescent="0.3">
      <c r="A342" s="20" t="s">
        <v>2025</v>
      </c>
      <c r="B342" s="19" t="str">
        <f>VLOOKUP(A342,'Customer Names'!$A$2:$E$2366,3,FALSE)</f>
        <v>Hohman</v>
      </c>
      <c r="C342" s="21">
        <f>VLOOKUP(A342,ME!$A$2:$J$2366,2,FALSE)</f>
        <v>16.05</v>
      </c>
      <c r="D342" s="21">
        <f>VLOOKUP(A342,ME!$A$2:$J$2336,3,FALSE)</f>
        <v>4.3499999999999996</v>
      </c>
      <c r="E342" s="19" t="str">
        <f>VLOOKUP(A342,ME!$A$2:$J$2336,4,FALSE)</f>
        <v>Yes</v>
      </c>
      <c r="F342" s="19" t="str">
        <f>VLOOKUP(A342,ME!$A$2:$J$2336,5,FALSE)</f>
        <v>No</v>
      </c>
      <c r="G342" s="19" t="str">
        <f>VLOOKUP(A342,ME!$A$2:$J$2336,6,FALSE)</f>
        <v>No</v>
      </c>
      <c r="H342" s="19">
        <f>VLOOKUP(A342,ME!$A$2:$J$2336,7,FALSE)</f>
        <v>0</v>
      </c>
      <c r="I342" s="19" t="str">
        <f>VLOOKUP(A342,ME!$A$2:$J$2336,8,FALSE)</f>
        <v>Yes</v>
      </c>
      <c r="J342" s="19" t="str">
        <f>VLOOKUP(A342,ME!$A$2:$J$2336,9,FALSE)</f>
        <v>Under Weight</v>
      </c>
      <c r="K342" s="19" t="str">
        <f>VLOOKUP(A342,ME!$A$2:$J$2336,10,FALSE)</f>
        <v>Normal</v>
      </c>
      <c r="L342" s="22">
        <f>VLOOKUP(A342,HD!$A$2:$S$2344,16,FALSE)</f>
        <v>28072</v>
      </c>
      <c r="M342" s="21">
        <f>VLOOKUP(A342,HD!$A$2:$S$2344,17,FALSE)</f>
        <v>29160.39</v>
      </c>
      <c r="N342" s="19" t="str">
        <f>VLOOKUP(A342,HD!$A$2:$S$2344,12,FALSE)</f>
        <v>tier - 1</v>
      </c>
      <c r="O342" s="19" t="str">
        <f>VLOOKUP(A342,HD!$A$2:$S$2344,13,FALSE)</f>
        <v>tier - 2</v>
      </c>
      <c r="P342" s="19" t="str">
        <f>VLOOKUP(A342,HD!$A$2:$S$2344,14,FALSE)</f>
        <v>R1011</v>
      </c>
      <c r="Q342" s="19" t="str">
        <f>VLOOKUP(A342,HD!$A$2:$S$2344,19,FALSE)</f>
        <v>46</v>
      </c>
      <c r="R342" s="21">
        <v>29160.39</v>
      </c>
    </row>
    <row r="343" spans="1:18" ht="15.6" hidden="1" x14ac:dyDescent="0.3">
      <c r="A343" s="20" t="s">
        <v>2024</v>
      </c>
      <c r="B343" s="19" t="str">
        <f>VLOOKUP(A343,'Customer Names'!$A$2:$E$2366,3,FALSE)</f>
        <v>Hill</v>
      </c>
      <c r="C343" s="21">
        <f>VLOOKUP(A343,ME!$A$2:$J$2366,2,FALSE)</f>
        <v>29.07</v>
      </c>
      <c r="D343" s="21">
        <f>VLOOKUP(A343,ME!$A$2:$J$2336,3,FALSE)</f>
        <v>8.66</v>
      </c>
      <c r="E343" s="19" t="str">
        <f>VLOOKUP(A343,ME!$A$2:$J$2336,4,FALSE)</f>
        <v>Yes</v>
      </c>
      <c r="F343" s="19" t="str">
        <f>VLOOKUP(A343,ME!$A$2:$J$2336,5,FALSE)</f>
        <v>No</v>
      </c>
      <c r="G343" s="19" t="str">
        <f>VLOOKUP(A343,ME!$A$2:$J$2336,6,FALSE)</f>
        <v>No</v>
      </c>
      <c r="H343" s="19">
        <f>VLOOKUP(A343,ME!$A$2:$J$2336,7,FALSE)</f>
        <v>2</v>
      </c>
      <c r="I343" s="19" t="str">
        <f>VLOOKUP(A343,ME!$A$2:$J$2336,8,FALSE)</f>
        <v>Yes</v>
      </c>
      <c r="J343" s="19" t="str">
        <f>VLOOKUP(A343,ME!$A$2:$J$2336,9,FALSE)</f>
        <v>Over Weight</v>
      </c>
      <c r="K343" s="19" t="str">
        <f>VLOOKUP(A343,ME!$A$2:$J$2336,10,FALSE)</f>
        <v>Diabetes</v>
      </c>
      <c r="L343" s="22">
        <f>VLOOKUP(A343,HD!$A$2:$S$2344,16,FALSE)</f>
        <v>22639</v>
      </c>
      <c r="M343" s="21">
        <f>VLOOKUP(A343,HD!$A$2:$S$2344,17,FALSE)</f>
        <v>29141.360000000001</v>
      </c>
      <c r="N343" s="19" t="str">
        <f>VLOOKUP(A343,HD!$A$2:$S$2344,12,FALSE)</f>
        <v>tier - 1</v>
      </c>
      <c r="O343" s="19" t="str">
        <f>VLOOKUP(A343,HD!$A$2:$S$2344,13,FALSE)</f>
        <v>tier - 3</v>
      </c>
      <c r="P343" s="19" t="str">
        <f>VLOOKUP(A343,HD!$A$2:$S$2344,14,FALSE)</f>
        <v>R1012</v>
      </c>
      <c r="Q343" s="19" t="str">
        <f>VLOOKUP(A343,HD!$A$2:$S$2344,19,FALSE)</f>
        <v>61</v>
      </c>
      <c r="R343" s="21">
        <v>29141.360000000001</v>
      </c>
    </row>
    <row r="344" spans="1:18" ht="15.6" hidden="1" x14ac:dyDescent="0.3">
      <c r="A344" s="20" t="s">
        <v>2023</v>
      </c>
      <c r="B344" s="19" t="str">
        <f>VLOOKUP(A344,'Customer Names'!$A$2:$E$2366,3,FALSE)</f>
        <v>Kuepfer</v>
      </c>
      <c r="C344" s="21">
        <f>VLOOKUP(A344,ME!$A$2:$J$2366,2,FALSE)</f>
        <v>17.43</v>
      </c>
      <c r="D344" s="21">
        <f>VLOOKUP(A344,ME!$A$2:$J$2336,3,FALSE)</f>
        <v>8.64</v>
      </c>
      <c r="E344" s="19" t="str">
        <f>VLOOKUP(A344,ME!$A$2:$J$2336,4,FALSE)</f>
        <v>No</v>
      </c>
      <c r="F344" s="19" t="str">
        <f>VLOOKUP(A344,ME!$A$2:$J$2336,5,FALSE)</f>
        <v>No</v>
      </c>
      <c r="G344" s="19" t="str">
        <f>VLOOKUP(A344,ME!$A$2:$J$2336,6,FALSE)</f>
        <v>No</v>
      </c>
      <c r="H344" s="19">
        <f>VLOOKUP(A344,ME!$A$2:$J$2336,7,FALSE)</f>
        <v>0</v>
      </c>
      <c r="I344" s="19" t="str">
        <f>VLOOKUP(A344,ME!$A$2:$J$2336,8,FALSE)</f>
        <v>Yes</v>
      </c>
      <c r="J344" s="19" t="str">
        <f>VLOOKUP(A344,ME!$A$2:$J$2336,9,FALSE)</f>
        <v>Under Weight</v>
      </c>
      <c r="K344" s="19" t="str">
        <f>VLOOKUP(A344,ME!$A$2:$J$2336,10,FALSE)</f>
        <v>Diabetes</v>
      </c>
      <c r="L344" s="22">
        <f>VLOOKUP(A344,HD!$A$2:$S$2344,16,FALSE)</f>
        <v>28823</v>
      </c>
      <c r="M344" s="21">
        <f>VLOOKUP(A344,HD!$A$2:$S$2344,17,FALSE)</f>
        <v>29114.77</v>
      </c>
      <c r="N344" s="19" t="str">
        <f>VLOOKUP(A344,HD!$A$2:$S$2344,12,FALSE)</f>
        <v>tier - 1</v>
      </c>
      <c r="O344" s="19" t="str">
        <f>VLOOKUP(A344,HD!$A$2:$S$2344,13,FALSE)</f>
        <v>tier - 1</v>
      </c>
      <c r="P344" s="19" t="str">
        <f>VLOOKUP(A344,HD!$A$2:$S$2344,14,FALSE)</f>
        <v>R1011</v>
      </c>
      <c r="Q344" s="19" t="str">
        <f>VLOOKUP(A344,HD!$A$2:$S$2344,19,FALSE)</f>
        <v>44</v>
      </c>
      <c r="R344" s="21">
        <v>29114.77</v>
      </c>
    </row>
    <row r="345" spans="1:18" ht="15.6" x14ac:dyDescent="0.3">
      <c r="A345" s="20" t="s">
        <v>2022</v>
      </c>
      <c r="B345" s="19" t="str">
        <f>VLOOKUP(A345,'Customer Names'!$A$2:$E$2366,3,FALSE)</f>
        <v>Kaczmarek</v>
      </c>
      <c r="C345" s="21">
        <f>VLOOKUP(A345,ME!$A$2:$J$2366,2,FALSE)</f>
        <v>19.329999999999998</v>
      </c>
      <c r="D345" s="21">
        <f>VLOOKUP(A345,ME!$A$2:$J$2336,3,FALSE)</f>
        <v>4.2699999999999996</v>
      </c>
      <c r="E345" s="19" t="str">
        <f>VLOOKUP(A345,ME!$A$2:$J$2336,4,FALSE)</f>
        <v>No</v>
      </c>
      <c r="F345" s="19" t="str">
        <f>VLOOKUP(A345,ME!$A$2:$J$2336,5,FALSE)</f>
        <v>No</v>
      </c>
      <c r="G345" s="19" t="str">
        <f>VLOOKUP(A345,ME!$A$2:$J$2336,6,FALSE)</f>
        <v>No</v>
      </c>
      <c r="H345" s="19">
        <f>VLOOKUP(A345,ME!$A$2:$J$2336,7,FALSE)</f>
        <v>0</v>
      </c>
      <c r="I345" s="19" t="str">
        <f>VLOOKUP(A345,ME!$A$2:$J$2336,8,FALSE)</f>
        <v>Yes</v>
      </c>
      <c r="J345" s="19" t="str">
        <f>VLOOKUP(A345,ME!$A$2:$J$2336,9,FALSE)</f>
        <v>Normal Weight</v>
      </c>
      <c r="K345" s="19" t="str">
        <f>VLOOKUP(A345,ME!$A$2:$J$2336,10,FALSE)</f>
        <v>Normal</v>
      </c>
      <c r="L345" s="22">
        <f>VLOOKUP(A345,HD!$A$2:$S$2344,16,FALSE)</f>
        <v>29416</v>
      </c>
      <c r="M345" s="21">
        <f>VLOOKUP(A345,HD!$A$2:$S$2344,17,FALSE)</f>
        <v>29114.21</v>
      </c>
      <c r="N345" s="19" t="str">
        <f>VLOOKUP(A345,HD!$A$2:$S$2344,12,FALSE)</f>
        <v>tier - 1</v>
      </c>
      <c r="O345" s="19" t="str">
        <f>VLOOKUP(A345,HD!$A$2:$S$2344,13,FALSE)</f>
        <v>tier - 3</v>
      </c>
      <c r="P345" s="19" t="str">
        <f>VLOOKUP(A345,HD!$A$2:$S$2344,14,FALSE)</f>
        <v>R1011</v>
      </c>
      <c r="Q345" s="19" t="str">
        <f>VLOOKUP(A345,HD!$A$2:$S$2344,19,FALSE)</f>
        <v>42</v>
      </c>
      <c r="R345" s="21">
        <v>29114.21</v>
      </c>
    </row>
    <row r="346" spans="1:18" ht="15.6" hidden="1" x14ac:dyDescent="0.3">
      <c r="A346" s="20" t="s">
        <v>2021</v>
      </c>
      <c r="B346" s="19" t="str">
        <f>VLOOKUP(A346,'Customer Names'!$A$2:$E$2366,3,FALSE)</f>
        <v>Pitt</v>
      </c>
      <c r="C346" s="21">
        <f>VLOOKUP(A346,ME!$A$2:$J$2366,2,FALSE)</f>
        <v>30.52</v>
      </c>
      <c r="D346" s="21">
        <f>VLOOKUP(A346,ME!$A$2:$J$2336,3,FALSE)</f>
        <v>4.21</v>
      </c>
      <c r="E346" s="19" t="str">
        <f>VLOOKUP(A346,ME!$A$2:$J$2336,4,FALSE)</f>
        <v>No</v>
      </c>
      <c r="F346" s="19" t="str">
        <f>VLOOKUP(A346,ME!$A$2:$J$2336,5,FALSE)</f>
        <v>No</v>
      </c>
      <c r="G346" s="19" t="str">
        <f>VLOOKUP(A346,ME!$A$2:$J$2336,6,FALSE)</f>
        <v>No</v>
      </c>
      <c r="H346" s="19">
        <f>VLOOKUP(A346,ME!$A$2:$J$2336,7,FALSE)</f>
        <v>1</v>
      </c>
      <c r="I346" s="19" t="str">
        <f>VLOOKUP(A346,ME!$A$2:$J$2336,8,FALSE)</f>
        <v>Yes</v>
      </c>
      <c r="J346" s="19" t="str">
        <f>VLOOKUP(A346,ME!$A$2:$J$2336,9,FALSE)</f>
        <v>Obesity</v>
      </c>
      <c r="K346" s="19" t="str">
        <f>VLOOKUP(A346,ME!$A$2:$J$2336,10,FALSE)</f>
        <v>Normal</v>
      </c>
      <c r="L346" s="22">
        <f>VLOOKUP(A346,HD!$A$2:$S$2344,16,FALSE)</f>
        <v>33792</v>
      </c>
      <c r="M346" s="21">
        <f>VLOOKUP(A346,HD!$A$2:$S$2344,17,FALSE)</f>
        <v>29007.82</v>
      </c>
      <c r="N346" s="19" t="str">
        <f>VLOOKUP(A346,HD!$A$2:$S$2344,12,FALSE)</f>
        <v>tier - 1</v>
      </c>
      <c r="O346" s="19" t="str">
        <f>VLOOKUP(A346,HD!$A$2:$S$2344,13,FALSE)</f>
        <v>tier - 3</v>
      </c>
      <c r="P346" s="19" t="str">
        <f>VLOOKUP(A346,HD!$A$2:$S$2344,14,FALSE)</f>
        <v>R1011</v>
      </c>
      <c r="Q346" s="19" t="str">
        <f>VLOOKUP(A346,HD!$A$2:$S$2344,19,FALSE)</f>
        <v>30</v>
      </c>
      <c r="R346" s="21">
        <v>29007.82</v>
      </c>
    </row>
    <row r="347" spans="1:18" ht="15.6" hidden="1" x14ac:dyDescent="0.3">
      <c r="A347" s="20" t="s">
        <v>2020</v>
      </c>
      <c r="B347" s="19" t="str">
        <f>VLOOKUP(A347,'Customer Names'!$A$2:$E$2366,3,FALSE)</f>
        <v>Lorton</v>
      </c>
      <c r="C347" s="21">
        <f>VLOOKUP(A347,ME!$A$2:$J$2366,2,FALSE)</f>
        <v>39.21</v>
      </c>
      <c r="D347" s="21">
        <f>VLOOKUP(A347,ME!$A$2:$J$2336,3,FALSE)</f>
        <v>5.04</v>
      </c>
      <c r="E347" s="19" t="str">
        <f>VLOOKUP(A347,ME!$A$2:$J$2336,4,FALSE)</f>
        <v>No</v>
      </c>
      <c r="F347" s="19" t="str">
        <f>VLOOKUP(A347,ME!$A$2:$J$2336,5,FALSE)</f>
        <v>No</v>
      </c>
      <c r="G347" s="19" t="str">
        <f>VLOOKUP(A347,ME!$A$2:$J$2336,6,FALSE)</f>
        <v>Yes</v>
      </c>
      <c r="H347" s="19">
        <f>VLOOKUP(A347,ME!$A$2:$J$2336,7,FALSE)</f>
        <v>1</v>
      </c>
      <c r="I347" s="19" t="str">
        <f>VLOOKUP(A347,ME!$A$2:$J$2336,8,FALSE)</f>
        <v>Yes</v>
      </c>
      <c r="J347" s="19" t="str">
        <f>VLOOKUP(A347,ME!$A$2:$J$2336,9,FALSE)</f>
        <v>Obesity</v>
      </c>
      <c r="K347" s="19" t="str">
        <f>VLOOKUP(A347,ME!$A$2:$J$2336,10,FALSE)</f>
        <v>Normal</v>
      </c>
      <c r="L347" s="22">
        <f>VLOOKUP(A347,HD!$A$2:$S$2344,16,FALSE)</f>
        <v>37865</v>
      </c>
      <c r="M347" s="21">
        <f>VLOOKUP(A347,HD!$A$2:$S$2344,17,FALSE)</f>
        <v>28998.68</v>
      </c>
      <c r="N347" s="19" t="str">
        <f>VLOOKUP(A347,HD!$A$2:$S$2344,12,FALSE)</f>
        <v>tier - 1</v>
      </c>
      <c r="O347" s="19" t="str">
        <f>VLOOKUP(A347,HD!$A$2:$S$2344,13,FALSE)</f>
        <v>tier - 3</v>
      </c>
      <c r="P347" s="19" t="str">
        <f>VLOOKUP(A347,HD!$A$2:$S$2344,14,FALSE)</f>
        <v>R1011</v>
      </c>
      <c r="Q347" s="19" t="str">
        <f>VLOOKUP(A347,HD!$A$2:$S$2344,19,FALSE)</f>
        <v>19</v>
      </c>
      <c r="R347" s="21">
        <v>28998.68</v>
      </c>
    </row>
    <row r="348" spans="1:18" ht="15.6" hidden="1" x14ac:dyDescent="0.3">
      <c r="A348" s="20" t="s">
        <v>2019</v>
      </c>
      <c r="B348" s="19" t="str">
        <f>VLOOKUP(A348,'Customer Names'!$A$2:$E$2366,3,FALSE)</f>
        <v>Castaneda</v>
      </c>
      <c r="C348" s="21">
        <f>VLOOKUP(A348,ME!$A$2:$J$2366,2,FALSE)</f>
        <v>26.98</v>
      </c>
      <c r="D348" s="21">
        <f>VLOOKUP(A348,ME!$A$2:$J$2336,3,FALSE)</f>
        <v>5.21</v>
      </c>
      <c r="E348" s="19" t="str">
        <f>VLOOKUP(A348,ME!$A$2:$J$2336,4,FALSE)</f>
        <v>Yes</v>
      </c>
      <c r="F348" s="19" t="str">
        <f>VLOOKUP(A348,ME!$A$2:$J$2336,5,FALSE)</f>
        <v>No</v>
      </c>
      <c r="G348" s="19" t="str">
        <f>VLOOKUP(A348,ME!$A$2:$J$2336,6,FALSE)</f>
        <v>No</v>
      </c>
      <c r="H348" s="19">
        <f>VLOOKUP(A348,ME!$A$2:$J$2336,7,FALSE)</f>
        <v>2</v>
      </c>
      <c r="I348" s="19" t="str">
        <f>VLOOKUP(A348,ME!$A$2:$J$2336,8,FALSE)</f>
        <v>Yes</v>
      </c>
      <c r="J348" s="19" t="str">
        <f>VLOOKUP(A348,ME!$A$2:$J$2336,9,FALSE)</f>
        <v>Over Weight</v>
      </c>
      <c r="K348" s="19" t="str">
        <f>VLOOKUP(A348,ME!$A$2:$J$2336,10,FALSE)</f>
        <v>Normal</v>
      </c>
      <c r="L348" s="22">
        <f>VLOOKUP(A348,HD!$A$2:$S$2344,16,FALSE)</f>
        <v>21889</v>
      </c>
      <c r="M348" s="21">
        <f>VLOOKUP(A348,HD!$A$2:$S$2344,17,FALSE)</f>
        <v>28950.47</v>
      </c>
      <c r="N348" s="19" t="str">
        <f>VLOOKUP(A348,HD!$A$2:$S$2344,12,FALSE)</f>
        <v>tier - 1</v>
      </c>
      <c r="O348" s="19" t="str">
        <f>VLOOKUP(A348,HD!$A$2:$S$2344,13,FALSE)</f>
        <v>tier - 1</v>
      </c>
      <c r="P348" s="19" t="str">
        <f>VLOOKUP(A348,HD!$A$2:$S$2344,14,FALSE)</f>
        <v>R1012</v>
      </c>
      <c r="Q348" s="19" t="str">
        <f>VLOOKUP(A348,HD!$A$2:$S$2344,19,FALSE)</f>
        <v>63</v>
      </c>
      <c r="R348" s="21">
        <v>28950.47</v>
      </c>
    </row>
    <row r="349" spans="1:18" ht="15.6" hidden="1" x14ac:dyDescent="0.3">
      <c r="A349" s="20" t="s">
        <v>2018</v>
      </c>
      <c r="B349" s="19" t="str">
        <f>VLOOKUP(A349,'Customer Names'!$A$2:$E$2366,3,FALSE)</f>
        <v>Cherop</v>
      </c>
      <c r="C349" s="21">
        <f>VLOOKUP(A349,ME!$A$2:$J$2366,2,FALSE)</f>
        <v>25.84</v>
      </c>
      <c r="D349" s="21">
        <f>VLOOKUP(A349,ME!$A$2:$J$2336,3,FALSE)</f>
        <v>8.83</v>
      </c>
      <c r="E349" s="19" t="str">
        <f>VLOOKUP(A349,ME!$A$2:$J$2336,4,FALSE)</f>
        <v>No</v>
      </c>
      <c r="F349" s="19" t="str">
        <f>VLOOKUP(A349,ME!$A$2:$J$2336,5,FALSE)</f>
        <v>No</v>
      </c>
      <c r="G349" s="19" t="str">
        <f>VLOOKUP(A349,ME!$A$2:$J$2336,6,FALSE)</f>
        <v>No</v>
      </c>
      <c r="H349" s="19">
        <f>VLOOKUP(A349,ME!$A$2:$J$2336,7,FALSE)</f>
        <v>0</v>
      </c>
      <c r="I349" s="19" t="str">
        <f>VLOOKUP(A349,ME!$A$2:$J$2336,8,FALSE)</f>
        <v>No</v>
      </c>
      <c r="J349" s="19" t="str">
        <f>VLOOKUP(A349,ME!$A$2:$J$2336,9,FALSE)</f>
        <v>Over Weight</v>
      </c>
      <c r="K349" s="19" t="str">
        <f>VLOOKUP(A349,ME!$A$2:$J$2336,10,FALSE)</f>
        <v>Diabetes</v>
      </c>
      <c r="L349" s="22">
        <f>VLOOKUP(A349,HD!$A$2:$S$2344,16,FALSE)</f>
        <v>22852</v>
      </c>
      <c r="M349" s="21">
        <f>VLOOKUP(A349,HD!$A$2:$S$2344,17,FALSE)</f>
        <v>28923.14</v>
      </c>
      <c r="N349" s="19" t="str">
        <f>VLOOKUP(A349,HD!$A$2:$S$2344,12,FALSE)</f>
        <v>tier - 1</v>
      </c>
      <c r="O349" s="19" t="str">
        <f>VLOOKUP(A349,HD!$A$2:$S$2344,13,FALSE)</f>
        <v>tier - 1</v>
      </c>
      <c r="P349" s="19" t="str">
        <f>VLOOKUP(A349,HD!$A$2:$S$2344,14,FALSE)</f>
        <v>R1012</v>
      </c>
      <c r="Q349" s="19" t="str">
        <f>VLOOKUP(A349,HD!$A$2:$S$2344,19,FALSE)</f>
        <v>60</v>
      </c>
      <c r="R349" s="21">
        <v>28923.14</v>
      </c>
    </row>
    <row r="350" spans="1:18" ht="15.6" hidden="1" x14ac:dyDescent="0.3">
      <c r="A350" s="20" t="s">
        <v>2017</v>
      </c>
      <c r="B350" s="19" t="str">
        <f>VLOOKUP(A350,'Customer Names'!$A$2:$E$2366,3,FALSE)</f>
        <v>Howell</v>
      </c>
      <c r="C350" s="21">
        <f>VLOOKUP(A350,ME!$A$2:$J$2366,2,FALSE)</f>
        <v>28.31</v>
      </c>
      <c r="D350" s="21">
        <f>VLOOKUP(A350,ME!$A$2:$J$2336,3,FALSE)</f>
        <v>8.4700000000000006</v>
      </c>
      <c r="E350" s="19" t="str">
        <f>VLOOKUP(A350,ME!$A$2:$J$2336,4,FALSE)</f>
        <v>Yes</v>
      </c>
      <c r="F350" s="19" t="str">
        <f>VLOOKUP(A350,ME!$A$2:$J$2336,5,FALSE)</f>
        <v>No</v>
      </c>
      <c r="G350" s="19" t="str">
        <f>VLOOKUP(A350,ME!$A$2:$J$2336,6,FALSE)</f>
        <v>No</v>
      </c>
      <c r="H350" s="19">
        <f>VLOOKUP(A350,ME!$A$2:$J$2336,7,FALSE)</f>
        <v>2</v>
      </c>
      <c r="I350" s="19" t="str">
        <f>VLOOKUP(A350,ME!$A$2:$J$2336,8,FALSE)</f>
        <v>Yes</v>
      </c>
      <c r="J350" s="19" t="str">
        <f>VLOOKUP(A350,ME!$A$2:$J$2336,9,FALSE)</f>
        <v>Over Weight</v>
      </c>
      <c r="K350" s="19" t="str">
        <f>VLOOKUP(A350,ME!$A$2:$J$2336,10,FALSE)</f>
        <v>Diabetes</v>
      </c>
      <c r="L350" s="22">
        <f>VLOOKUP(A350,HD!$A$2:$S$2344,16,FALSE)</f>
        <v>22496</v>
      </c>
      <c r="M350" s="21">
        <f>VLOOKUP(A350,HD!$A$2:$S$2344,17,FALSE)</f>
        <v>28868.66</v>
      </c>
      <c r="N350" s="19" t="str">
        <f>VLOOKUP(A350,HD!$A$2:$S$2344,12,FALSE)</f>
        <v>tier - 1</v>
      </c>
      <c r="O350" s="19" t="str">
        <f>VLOOKUP(A350,HD!$A$2:$S$2344,13,FALSE)</f>
        <v>tier - 2</v>
      </c>
      <c r="P350" s="19" t="str">
        <f>VLOOKUP(A350,HD!$A$2:$S$2344,14,FALSE)</f>
        <v>R1012</v>
      </c>
      <c r="Q350" s="19" t="str">
        <f>VLOOKUP(A350,HD!$A$2:$S$2344,19,FALSE)</f>
        <v>61</v>
      </c>
      <c r="R350" s="21">
        <v>28868.66</v>
      </c>
    </row>
    <row r="351" spans="1:18" ht="15.6" x14ac:dyDescent="0.3">
      <c r="A351" s="20" t="s">
        <v>2016</v>
      </c>
      <c r="B351" s="19" t="str">
        <f>VLOOKUP(A351,'Customer Names'!$A$2:$E$2366,3,FALSE)</f>
        <v>Palmer</v>
      </c>
      <c r="C351" s="21">
        <f>VLOOKUP(A351,ME!$A$2:$J$2366,2,FALSE)</f>
        <v>23.94</v>
      </c>
      <c r="D351" s="21">
        <f>VLOOKUP(A351,ME!$A$2:$J$2336,3,FALSE)</f>
        <v>4.2</v>
      </c>
      <c r="E351" s="19" t="str">
        <f>VLOOKUP(A351,ME!$A$2:$J$2336,4,FALSE)</f>
        <v>No</v>
      </c>
      <c r="F351" s="19" t="str">
        <f>VLOOKUP(A351,ME!$A$2:$J$2336,5,FALSE)</f>
        <v>No</v>
      </c>
      <c r="G351" s="19" t="str">
        <f>VLOOKUP(A351,ME!$A$2:$J$2336,6,FALSE)</f>
        <v>No</v>
      </c>
      <c r="H351" s="19">
        <f>VLOOKUP(A351,ME!$A$2:$J$2336,7,FALSE)</f>
        <v>0</v>
      </c>
      <c r="I351" s="19" t="str">
        <f>VLOOKUP(A351,ME!$A$2:$J$2336,8,FALSE)</f>
        <v>Yes</v>
      </c>
      <c r="J351" s="19" t="str">
        <f>VLOOKUP(A351,ME!$A$2:$J$2336,9,FALSE)</f>
        <v>Normal Weight</v>
      </c>
      <c r="K351" s="19" t="str">
        <f>VLOOKUP(A351,ME!$A$2:$J$2336,10,FALSE)</f>
        <v>Normal</v>
      </c>
      <c r="L351" s="22">
        <f>VLOOKUP(A351,HD!$A$2:$S$2344,16,FALSE)</f>
        <v>33212</v>
      </c>
      <c r="M351" s="21">
        <f>VLOOKUP(A351,HD!$A$2:$S$2344,17,FALSE)</f>
        <v>28716.14</v>
      </c>
      <c r="N351" s="19" t="str">
        <f>VLOOKUP(A351,HD!$A$2:$S$2344,12,FALSE)</f>
        <v>tier - 1</v>
      </c>
      <c r="O351" s="19" t="str">
        <f>VLOOKUP(A351,HD!$A$2:$S$2344,13,FALSE)</f>
        <v>tier - 3</v>
      </c>
      <c r="P351" s="19" t="str">
        <f>VLOOKUP(A351,HD!$A$2:$S$2344,14,FALSE)</f>
        <v>R1011</v>
      </c>
      <c r="Q351" s="19" t="str">
        <f>VLOOKUP(A351,HD!$A$2:$S$2344,19,FALSE)</f>
        <v>32</v>
      </c>
      <c r="R351" s="21">
        <v>28716.14</v>
      </c>
    </row>
    <row r="352" spans="1:18" ht="15.6" hidden="1" x14ac:dyDescent="0.3">
      <c r="A352" s="20" t="s">
        <v>2015</v>
      </c>
      <c r="B352" s="19" t="str">
        <f>VLOOKUP(A352,'Customer Names'!$A$2:$E$2366,3,FALSE)</f>
        <v>Olson</v>
      </c>
      <c r="C352" s="21">
        <f>VLOOKUP(A352,ME!$A$2:$J$2366,2,FALSE)</f>
        <v>20.03</v>
      </c>
      <c r="D352" s="21">
        <f>VLOOKUP(A352,ME!$A$2:$J$2336,3,FALSE)</f>
        <v>6.14</v>
      </c>
      <c r="E352" s="19" t="str">
        <f>VLOOKUP(A352,ME!$A$2:$J$2336,4,FALSE)</f>
        <v>Yes</v>
      </c>
      <c r="F352" s="19" t="str">
        <f>VLOOKUP(A352,ME!$A$2:$J$2336,5,FALSE)</f>
        <v>No</v>
      </c>
      <c r="G352" s="19" t="str">
        <f>VLOOKUP(A352,ME!$A$2:$J$2336,6,FALSE)</f>
        <v>No</v>
      </c>
      <c r="H352" s="19">
        <f>VLOOKUP(A352,ME!$A$2:$J$2336,7,FALSE)</f>
        <v>0</v>
      </c>
      <c r="I352" s="19" t="str">
        <f>VLOOKUP(A352,ME!$A$2:$J$2336,8,FALSE)</f>
        <v>Yes</v>
      </c>
      <c r="J352" s="19" t="str">
        <f>VLOOKUP(A352,ME!$A$2:$J$2336,9,FALSE)</f>
        <v>Normal Weight</v>
      </c>
      <c r="K352" s="19" t="str">
        <f>VLOOKUP(A352,ME!$A$2:$J$2336,10,FALSE)</f>
        <v>Prediabetes</v>
      </c>
      <c r="L352" s="22">
        <f>VLOOKUP(A352,HD!$A$2:$S$2344,16,FALSE)</f>
        <v>31317</v>
      </c>
      <c r="M352" s="21">
        <f>VLOOKUP(A352,HD!$A$2:$S$2344,17,FALSE)</f>
        <v>28542.86</v>
      </c>
      <c r="N352" s="19" t="str">
        <f>VLOOKUP(A352,HD!$A$2:$S$2344,12,FALSE)</f>
        <v>tier - 1</v>
      </c>
      <c r="O352" s="19" t="str">
        <f>VLOOKUP(A352,HD!$A$2:$S$2344,13,FALSE)</f>
        <v>tier - 3</v>
      </c>
      <c r="P352" s="19" t="str">
        <f>VLOOKUP(A352,HD!$A$2:$S$2344,14,FALSE)</f>
        <v>R1011</v>
      </c>
      <c r="Q352" s="19" t="str">
        <f>VLOOKUP(A352,HD!$A$2:$S$2344,19,FALSE)</f>
        <v>37</v>
      </c>
      <c r="R352" s="21">
        <v>28542.86</v>
      </c>
    </row>
    <row r="353" spans="1:18" ht="15.6" hidden="1" x14ac:dyDescent="0.3">
      <c r="A353" s="20" t="s">
        <v>2014</v>
      </c>
      <c r="B353" s="19" t="str">
        <f>VLOOKUP(A353,'Customer Names'!$A$2:$E$2366,3,FALSE)</f>
        <v>Waldron</v>
      </c>
      <c r="C353" s="21">
        <f>VLOOKUP(A353,ME!$A$2:$J$2366,2,FALSE)</f>
        <v>41.42</v>
      </c>
      <c r="D353" s="21">
        <f>VLOOKUP(A353,ME!$A$2:$J$2336,3,FALSE)</f>
        <v>6.07</v>
      </c>
      <c r="E353" s="19" t="str">
        <f>VLOOKUP(A353,ME!$A$2:$J$2336,4,FALSE)</f>
        <v>No</v>
      </c>
      <c r="F353" s="19" t="str">
        <f>VLOOKUP(A353,ME!$A$2:$J$2336,5,FALSE)</f>
        <v>No</v>
      </c>
      <c r="G353" s="19" t="str">
        <f>VLOOKUP(A353,ME!$A$2:$J$2336,6,FALSE)</f>
        <v>No</v>
      </c>
      <c r="H353" s="19">
        <f>VLOOKUP(A353,ME!$A$2:$J$2336,7,FALSE)</f>
        <v>0</v>
      </c>
      <c r="I353" s="19" t="str">
        <f>VLOOKUP(A353,ME!$A$2:$J$2336,8,FALSE)</f>
        <v>No</v>
      </c>
      <c r="J353" s="19" t="str">
        <f>VLOOKUP(A353,ME!$A$2:$J$2336,9,FALSE)</f>
        <v>Obesity</v>
      </c>
      <c r="K353" s="19" t="str">
        <f>VLOOKUP(A353,ME!$A$2:$J$2336,10,FALSE)</f>
        <v>Prediabetes</v>
      </c>
      <c r="L353" s="22">
        <f>VLOOKUP(A353,HD!$A$2:$S$2344,16,FALSE)</f>
        <v>30296</v>
      </c>
      <c r="M353" s="21">
        <f>VLOOKUP(A353,HD!$A$2:$S$2344,17,FALSE)</f>
        <v>28476.73</v>
      </c>
      <c r="N353" s="19" t="str">
        <f>VLOOKUP(A353,HD!$A$2:$S$2344,12,FALSE)</f>
        <v>tier - 1</v>
      </c>
      <c r="O353" s="19" t="str">
        <f>VLOOKUP(A353,HD!$A$2:$S$2344,13,FALSE)</f>
        <v>tier - 2</v>
      </c>
      <c r="P353" s="19" t="str">
        <f>VLOOKUP(A353,HD!$A$2:$S$2344,14,FALSE)</f>
        <v>R1012</v>
      </c>
      <c r="Q353" s="19" t="str">
        <f>VLOOKUP(A353,HD!$A$2:$S$2344,19,FALSE)</f>
        <v>40</v>
      </c>
      <c r="R353" s="21">
        <v>28476.73</v>
      </c>
    </row>
    <row r="354" spans="1:18" ht="15.6" hidden="1" x14ac:dyDescent="0.3">
      <c r="A354" s="20" t="s">
        <v>2013</v>
      </c>
      <c r="B354" s="19" t="str">
        <f>VLOOKUP(A354,'Customer Names'!$A$2:$E$2366,3,FALSE)</f>
        <v>Meyer</v>
      </c>
      <c r="C354" s="21">
        <f>VLOOKUP(A354,ME!$A$2:$J$2366,2,FALSE)</f>
        <v>36.67</v>
      </c>
      <c r="D354" s="21">
        <f>VLOOKUP(A354,ME!$A$2:$J$2336,3,FALSE)</f>
        <v>10.210000000000001</v>
      </c>
      <c r="E354" s="19" t="str">
        <f>VLOOKUP(A354,ME!$A$2:$J$2336,4,FALSE)</f>
        <v>No</v>
      </c>
      <c r="F354" s="19" t="str">
        <f>VLOOKUP(A354,ME!$A$2:$J$2336,5,FALSE)</f>
        <v>No</v>
      </c>
      <c r="G354" s="19" t="str">
        <f>VLOOKUP(A354,ME!$A$2:$J$2336,6,FALSE)</f>
        <v>No</v>
      </c>
      <c r="H354" s="19">
        <f>VLOOKUP(A354,ME!$A$2:$J$2336,7,FALSE)</f>
        <v>0</v>
      </c>
      <c r="I354" s="19" t="str">
        <f>VLOOKUP(A354,ME!$A$2:$J$2336,8,FALSE)</f>
        <v>No</v>
      </c>
      <c r="J354" s="19" t="str">
        <f>VLOOKUP(A354,ME!$A$2:$J$2336,9,FALSE)</f>
        <v>Obesity</v>
      </c>
      <c r="K354" s="19" t="str">
        <f>VLOOKUP(A354,ME!$A$2:$J$2336,10,FALSE)</f>
        <v>Diabetes</v>
      </c>
      <c r="L354" s="22">
        <f>VLOOKUP(A354,HD!$A$2:$S$2344,16,FALSE)</f>
        <v>27288</v>
      </c>
      <c r="M354" s="21">
        <f>VLOOKUP(A354,HD!$A$2:$S$2344,17,FALSE)</f>
        <v>28468.92</v>
      </c>
      <c r="N354" s="19" t="str">
        <f>VLOOKUP(A354,HD!$A$2:$S$2344,12,FALSE)</f>
        <v>tier - 1</v>
      </c>
      <c r="O354" s="19" t="str">
        <f>VLOOKUP(A354,HD!$A$2:$S$2344,13,FALSE)</f>
        <v>tier - 1</v>
      </c>
      <c r="P354" s="19" t="str">
        <f>VLOOKUP(A354,HD!$A$2:$S$2344,14,FALSE)</f>
        <v>R1012</v>
      </c>
      <c r="Q354" s="19" t="str">
        <f>VLOOKUP(A354,HD!$A$2:$S$2344,19,FALSE)</f>
        <v>48</v>
      </c>
      <c r="R354" s="21">
        <v>28468.92</v>
      </c>
    </row>
    <row r="355" spans="1:18" ht="15.6" hidden="1" x14ac:dyDescent="0.3">
      <c r="A355" s="20" t="s">
        <v>2012</v>
      </c>
      <c r="B355" s="19" t="str">
        <f>VLOOKUP(A355,'Customer Names'!$A$2:$E$2366,3,FALSE)</f>
        <v>Stack</v>
      </c>
      <c r="C355" s="21">
        <f>VLOOKUP(A355,ME!$A$2:$J$2366,2,FALSE)</f>
        <v>27.645</v>
      </c>
      <c r="D355" s="21">
        <f>VLOOKUP(A355,ME!$A$2:$J$2336,3,FALSE)</f>
        <v>4.6900000000000004</v>
      </c>
      <c r="E355" s="19" t="str">
        <f>VLOOKUP(A355,ME!$A$2:$J$2336,4,FALSE)</f>
        <v>No</v>
      </c>
      <c r="F355" s="19" t="str">
        <f>VLOOKUP(A355,ME!$A$2:$J$2336,5,FALSE)</f>
        <v>No</v>
      </c>
      <c r="G355" s="19" t="str">
        <f>VLOOKUP(A355,ME!$A$2:$J$2336,6,FALSE)</f>
        <v>No</v>
      </c>
      <c r="H355" s="19">
        <f>VLOOKUP(A355,ME!$A$2:$J$2336,7,FALSE)</f>
        <v>0</v>
      </c>
      <c r="I355" s="19" t="str">
        <f>VLOOKUP(A355,ME!$A$2:$J$2336,8,FALSE)</f>
        <v>No</v>
      </c>
      <c r="J355" s="19" t="str">
        <f>VLOOKUP(A355,ME!$A$2:$J$2336,9,FALSE)</f>
        <v>Over Weight</v>
      </c>
      <c r="K355" s="19" t="str">
        <f>VLOOKUP(A355,ME!$A$2:$J$2336,10,FALSE)</f>
        <v>Normal</v>
      </c>
      <c r="L355" s="22">
        <f>VLOOKUP(A355,HD!$A$2:$S$2344,16,FALSE)</f>
        <v>28461</v>
      </c>
      <c r="M355" s="21">
        <f>VLOOKUP(A355,HD!$A$2:$S$2344,17,FALSE)</f>
        <v>28340.19</v>
      </c>
      <c r="N355" s="19" t="str">
        <f>VLOOKUP(A355,HD!$A$2:$S$2344,12,FALSE)</f>
        <v>tier - 1</v>
      </c>
      <c r="O355" s="19" t="str">
        <f>VLOOKUP(A355,HD!$A$2:$S$2344,13,FALSE)</f>
        <v>tier - 2</v>
      </c>
      <c r="P355" s="19" t="str">
        <f>VLOOKUP(A355,HD!$A$2:$S$2344,14,FALSE)</f>
        <v>R1012</v>
      </c>
      <c r="Q355" s="19" t="str">
        <f>VLOOKUP(A355,HD!$A$2:$S$2344,19,FALSE)</f>
        <v>45</v>
      </c>
      <c r="R355" s="21">
        <v>28340.19</v>
      </c>
    </row>
    <row r="356" spans="1:18" ht="15.6" hidden="1" x14ac:dyDescent="0.3">
      <c r="A356" s="20" t="s">
        <v>2011</v>
      </c>
      <c r="B356" s="19" t="str">
        <f>VLOOKUP(A356,'Customer Names'!$A$2:$E$2366,3,FALSE)</f>
        <v>Sanchez Y Torres</v>
      </c>
      <c r="C356" s="21">
        <f>VLOOKUP(A356,ME!$A$2:$J$2366,2,FALSE)</f>
        <v>22.72</v>
      </c>
      <c r="D356" s="21">
        <f>VLOOKUP(A356,ME!$A$2:$J$2336,3,FALSE)</f>
        <v>5.71</v>
      </c>
      <c r="E356" s="19" t="str">
        <f>VLOOKUP(A356,ME!$A$2:$J$2336,4,FALSE)</f>
        <v>No</v>
      </c>
      <c r="F356" s="19" t="str">
        <f>VLOOKUP(A356,ME!$A$2:$J$2336,5,FALSE)</f>
        <v>No</v>
      </c>
      <c r="G356" s="19" t="str">
        <f>VLOOKUP(A356,ME!$A$2:$J$2336,6,FALSE)</f>
        <v>No</v>
      </c>
      <c r="H356" s="19">
        <f>VLOOKUP(A356,ME!$A$2:$J$2336,7,FALSE)</f>
        <v>0</v>
      </c>
      <c r="I356" s="19" t="str">
        <f>VLOOKUP(A356,ME!$A$2:$J$2336,8,FALSE)</f>
        <v>Yes</v>
      </c>
      <c r="J356" s="19" t="str">
        <f>VLOOKUP(A356,ME!$A$2:$J$2336,9,FALSE)</f>
        <v>Normal Weight</v>
      </c>
      <c r="K356" s="19" t="str">
        <f>VLOOKUP(A356,ME!$A$2:$J$2336,10,FALSE)</f>
        <v>Prediabetes</v>
      </c>
      <c r="L356" s="22">
        <f>VLOOKUP(A356,HD!$A$2:$S$2344,16,FALSE)</f>
        <v>33231</v>
      </c>
      <c r="M356" s="21">
        <f>VLOOKUP(A356,HD!$A$2:$S$2344,17,FALSE)</f>
        <v>28302.33</v>
      </c>
      <c r="N356" s="19" t="str">
        <f>VLOOKUP(A356,HD!$A$2:$S$2344,12,FALSE)</f>
        <v>tier - 1</v>
      </c>
      <c r="O356" s="19" t="str">
        <f>VLOOKUP(A356,HD!$A$2:$S$2344,13,FALSE)</f>
        <v>tier - 2</v>
      </c>
      <c r="P356" s="19" t="str">
        <f>VLOOKUP(A356,HD!$A$2:$S$2344,14,FALSE)</f>
        <v>R1011</v>
      </c>
      <c r="Q356" s="19" t="str">
        <f>VLOOKUP(A356,HD!$A$2:$S$2344,19,FALSE)</f>
        <v>32</v>
      </c>
      <c r="R356" s="21">
        <v>28302.33</v>
      </c>
    </row>
    <row r="357" spans="1:18" ht="15.6" hidden="1" x14ac:dyDescent="0.3">
      <c r="A357" s="20" t="s">
        <v>2010</v>
      </c>
      <c r="B357" s="19" t="str">
        <f>VLOOKUP(A357,'Customer Names'!$A$2:$E$2366,3,FALSE)</f>
        <v>Daniels</v>
      </c>
      <c r="C357" s="21">
        <f>VLOOKUP(A357,ME!$A$2:$J$2366,2,FALSE)</f>
        <v>36.520000000000003</v>
      </c>
      <c r="D357" s="21">
        <f>VLOOKUP(A357,ME!$A$2:$J$2336,3,FALSE)</f>
        <v>9.07</v>
      </c>
      <c r="E357" s="19" t="str">
        <f>VLOOKUP(A357,ME!$A$2:$J$2336,4,FALSE)</f>
        <v>Yes</v>
      </c>
      <c r="F357" s="19" t="str">
        <f>VLOOKUP(A357,ME!$A$2:$J$2336,5,FALSE)</f>
        <v>No</v>
      </c>
      <c r="G357" s="19" t="str">
        <f>VLOOKUP(A357,ME!$A$2:$J$2336,6,FALSE)</f>
        <v>Yes</v>
      </c>
      <c r="H357" s="19">
        <f>VLOOKUP(A357,ME!$A$2:$J$2336,7,FALSE)</f>
        <v>1</v>
      </c>
      <c r="I357" s="19" t="str">
        <f>VLOOKUP(A357,ME!$A$2:$J$2336,8,FALSE)</f>
        <v>No</v>
      </c>
      <c r="J357" s="19" t="str">
        <f>VLOOKUP(A357,ME!$A$2:$J$2336,9,FALSE)</f>
        <v>Obesity</v>
      </c>
      <c r="K357" s="19" t="str">
        <f>VLOOKUP(A357,ME!$A$2:$J$2336,10,FALSE)</f>
        <v>Diabetes</v>
      </c>
      <c r="L357" s="22">
        <f>VLOOKUP(A357,HD!$A$2:$S$2344,16,FALSE)</f>
        <v>23340</v>
      </c>
      <c r="M357" s="21">
        <f>VLOOKUP(A357,HD!$A$2:$S$2344,17,FALSE)</f>
        <v>28287.9</v>
      </c>
      <c r="N357" s="19" t="str">
        <f>VLOOKUP(A357,HD!$A$2:$S$2344,12,FALSE)</f>
        <v>tier - 1</v>
      </c>
      <c r="O357" s="19" t="str">
        <f>VLOOKUP(A357,HD!$A$2:$S$2344,13,FALSE)</f>
        <v>tier - 1</v>
      </c>
      <c r="P357" s="19" t="str">
        <f>VLOOKUP(A357,HD!$A$2:$S$2344,14,FALSE)</f>
        <v>R1013</v>
      </c>
      <c r="Q357" s="19" t="str">
        <f>VLOOKUP(A357,HD!$A$2:$S$2344,19,FALSE)</f>
        <v>59</v>
      </c>
      <c r="R357" s="21">
        <v>28287.9</v>
      </c>
    </row>
    <row r="358" spans="1:18" ht="15.6" hidden="1" x14ac:dyDescent="0.3">
      <c r="A358" s="20" t="s">
        <v>2009</v>
      </c>
      <c r="B358" s="19" t="str">
        <f>VLOOKUP(A358,'Customer Names'!$A$2:$E$2366,3,FALSE)</f>
        <v>Pepp</v>
      </c>
      <c r="C358" s="21">
        <f>VLOOKUP(A358,ME!$A$2:$J$2366,2,FALSE)</f>
        <v>33.96</v>
      </c>
      <c r="D358" s="21">
        <f>VLOOKUP(A358,ME!$A$2:$J$2336,3,FALSE)</f>
        <v>4.99</v>
      </c>
      <c r="E358" s="19" t="str">
        <f>VLOOKUP(A358,ME!$A$2:$J$2336,4,FALSE)</f>
        <v>No</v>
      </c>
      <c r="F358" s="19" t="str">
        <f>VLOOKUP(A358,ME!$A$2:$J$2336,5,FALSE)</f>
        <v>No</v>
      </c>
      <c r="G358" s="19" t="str">
        <f>VLOOKUP(A358,ME!$A$2:$J$2336,6,FALSE)</f>
        <v>No</v>
      </c>
      <c r="H358" s="19">
        <f>VLOOKUP(A358,ME!$A$2:$J$2336,7,FALSE)</f>
        <v>0</v>
      </c>
      <c r="I358" s="19" t="str">
        <f>VLOOKUP(A358,ME!$A$2:$J$2336,8,FALSE)</f>
        <v>Yes</v>
      </c>
      <c r="J358" s="19" t="str">
        <f>VLOOKUP(A358,ME!$A$2:$J$2336,9,FALSE)</f>
        <v>Obesity</v>
      </c>
      <c r="K358" s="19" t="str">
        <f>VLOOKUP(A358,ME!$A$2:$J$2336,10,FALSE)</f>
        <v>Normal</v>
      </c>
      <c r="L358" s="22">
        <f>VLOOKUP(A358,HD!$A$2:$S$2344,16,FALSE)</f>
        <v>36409</v>
      </c>
      <c r="M358" s="21">
        <f>VLOOKUP(A358,HD!$A$2:$S$2344,17,FALSE)</f>
        <v>28245.34</v>
      </c>
      <c r="N358" s="19" t="str">
        <f>VLOOKUP(A358,HD!$A$2:$S$2344,12,FALSE)</f>
        <v>tier - 1</v>
      </c>
      <c r="O358" s="19" t="str">
        <f>VLOOKUP(A358,HD!$A$2:$S$2344,13,FALSE)</f>
        <v>tier - 3</v>
      </c>
      <c r="P358" s="19" t="str">
        <f>VLOOKUP(A358,HD!$A$2:$S$2344,14,FALSE)</f>
        <v>R1011</v>
      </c>
      <c r="Q358" s="19" t="str">
        <f>VLOOKUP(A358,HD!$A$2:$S$2344,19,FALSE)</f>
        <v>23</v>
      </c>
      <c r="R358" s="21">
        <v>28245.34</v>
      </c>
    </row>
    <row r="359" spans="1:18" ht="15.6" hidden="1" x14ac:dyDescent="0.3">
      <c r="A359" s="20" t="s">
        <v>2008</v>
      </c>
      <c r="B359" s="19" t="str">
        <f>VLOOKUP(A359,'Customer Names'!$A$2:$E$2366,3,FALSE)</f>
        <v>Buechler</v>
      </c>
      <c r="C359" s="21">
        <f>VLOOKUP(A359,ME!$A$2:$J$2366,2,FALSE)</f>
        <v>26.695</v>
      </c>
      <c r="D359" s="21">
        <f>VLOOKUP(A359,ME!$A$2:$J$2336,3,FALSE)</f>
        <v>8.31</v>
      </c>
      <c r="E359" s="19" t="str">
        <f>VLOOKUP(A359,ME!$A$2:$J$2336,4,FALSE)</f>
        <v>No</v>
      </c>
      <c r="F359" s="19" t="str">
        <f>VLOOKUP(A359,ME!$A$2:$J$2336,5,FALSE)</f>
        <v>No</v>
      </c>
      <c r="G359" s="19" t="str">
        <f>VLOOKUP(A359,ME!$A$2:$J$2336,6,FALSE)</f>
        <v>No</v>
      </c>
      <c r="H359" s="19">
        <f>VLOOKUP(A359,ME!$A$2:$J$2336,7,FALSE)</f>
        <v>0</v>
      </c>
      <c r="I359" s="19" t="str">
        <f>VLOOKUP(A359,ME!$A$2:$J$2336,8,FALSE)</f>
        <v>Yes</v>
      </c>
      <c r="J359" s="19" t="str">
        <f>VLOOKUP(A359,ME!$A$2:$J$2336,9,FALSE)</f>
        <v>Over Weight</v>
      </c>
      <c r="K359" s="19" t="str">
        <f>VLOOKUP(A359,ME!$A$2:$J$2336,10,FALSE)</f>
        <v>Diabetes</v>
      </c>
      <c r="L359" s="22">
        <f>VLOOKUP(A359,HD!$A$2:$S$2344,16,FALSE)</f>
        <v>22242</v>
      </c>
      <c r="M359" s="21">
        <f>VLOOKUP(A359,HD!$A$2:$S$2344,17,FALSE)</f>
        <v>28101.33</v>
      </c>
      <c r="N359" s="19" t="str">
        <f>VLOOKUP(A359,HD!$A$2:$S$2344,12,FALSE)</f>
        <v>tier - 1</v>
      </c>
      <c r="O359" s="19" t="str">
        <f>VLOOKUP(A359,HD!$A$2:$S$2344,13,FALSE)</f>
        <v>tier - 2</v>
      </c>
      <c r="P359" s="19" t="str">
        <f>VLOOKUP(A359,HD!$A$2:$S$2344,14,FALSE)</f>
        <v>R1019</v>
      </c>
      <c r="Q359" s="19" t="str">
        <f>VLOOKUP(A359,HD!$A$2:$S$2344,19,FALSE)</f>
        <v>62</v>
      </c>
      <c r="R359" s="21">
        <v>28101.33</v>
      </c>
    </row>
    <row r="360" spans="1:18" ht="15.6" hidden="1" x14ac:dyDescent="0.3">
      <c r="A360" s="20" t="s">
        <v>2007</v>
      </c>
      <c r="B360" s="19" t="str">
        <f>VLOOKUP(A360,'Customer Names'!$A$2:$E$2366,3,FALSE)</f>
        <v>Buenting</v>
      </c>
      <c r="C360" s="21">
        <f>VLOOKUP(A360,ME!$A$2:$J$2366,2,FALSE)</f>
        <v>18.45</v>
      </c>
      <c r="D360" s="21">
        <f>VLOOKUP(A360,ME!$A$2:$J$2336,3,FALSE)</f>
        <v>5.07</v>
      </c>
      <c r="E360" s="19" t="str">
        <f>VLOOKUP(A360,ME!$A$2:$J$2336,4,FALSE)</f>
        <v>Yes</v>
      </c>
      <c r="F360" s="19" t="str">
        <f>VLOOKUP(A360,ME!$A$2:$J$2336,5,FALSE)</f>
        <v>No</v>
      </c>
      <c r="G360" s="19" t="str">
        <f>VLOOKUP(A360,ME!$A$2:$J$2336,6,FALSE)</f>
        <v>No</v>
      </c>
      <c r="H360" s="19">
        <f>VLOOKUP(A360,ME!$A$2:$J$2336,7,FALSE)</f>
        <v>0</v>
      </c>
      <c r="I360" s="19" t="str">
        <f>VLOOKUP(A360,ME!$A$2:$J$2336,8,FALSE)</f>
        <v>Yes</v>
      </c>
      <c r="J360" s="19" t="str">
        <f>VLOOKUP(A360,ME!$A$2:$J$2336,9,FALSE)</f>
        <v>Under Weight</v>
      </c>
      <c r="K360" s="19" t="str">
        <f>VLOOKUP(A360,ME!$A$2:$J$2336,10,FALSE)</f>
        <v>Normal</v>
      </c>
      <c r="L360" s="22">
        <f>VLOOKUP(A360,HD!$A$2:$S$2344,16,FALSE)</f>
        <v>31380</v>
      </c>
      <c r="M360" s="21">
        <f>VLOOKUP(A360,HD!$A$2:$S$2344,17,FALSE)</f>
        <v>28006.94</v>
      </c>
      <c r="N360" s="19" t="str">
        <f>VLOOKUP(A360,HD!$A$2:$S$2344,12,FALSE)</f>
        <v>tier - 1</v>
      </c>
      <c r="O360" s="19" t="str">
        <f>VLOOKUP(A360,HD!$A$2:$S$2344,13,FALSE)</f>
        <v>tier - 2</v>
      </c>
      <c r="P360" s="19" t="str">
        <f>VLOOKUP(A360,HD!$A$2:$S$2344,14,FALSE)</f>
        <v>R1011</v>
      </c>
      <c r="Q360" s="19" t="str">
        <f>VLOOKUP(A360,HD!$A$2:$S$2344,19,FALSE)</f>
        <v>37</v>
      </c>
      <c r="R360" s="21">
        <v>28006.94</v>
      </c>
    </row>
    <row r="361" spans="1:18" ht="15.6" hidden="1" x14ac:dyDescent="0.3">
      <c r="A361" s="20" t="s">
        <v>2006</v>
      </c>
      <c r="B361" s="19" t="str">
        <f>VLOOKUP(A361,'Customer Names'!$A$2:$E$2366,3,FALSE)</f>
        <v>Evans</v>
      </c>
      <c r="C361" s="21">
        <f>VLOOKUP(A361,ME!$A$2:$J$2366,2,FALSE)</f>
        <v>33.18</v>
      </c>
      <c r="D361" s="21">
        <f>VLOOKUP(A361,ME!$A$2:$J$2336,3,FALSE)</f>
        <v>4.79</v>
      </c>
      <c r="E361" s="19" t="str">
        <f>VLOOKUP(A361,ME!$A$2:$J$2336,4,FALSE)</f>
        <v>No</v>
      </c>
      <c r="F361" s="19" t="str">
        <f>VLOOKUP(A361,ME!$A$2:$J$2336,5,FALSE)</f>
        <v>No</v>
      </c>
      <c r="G361" s="19" t="str">
        <f>VLOOKUP(A361,ME!$A$2:$J$2336,6,FALSE)</f>
        <v>No</v>
      </c>
      <c r="H361" s="19">
        <f>VLOOKUP(A361,ME!$A$2:$J$2336,7,FALSE)</f>
        <v>0</v>
      </c>
      <c r="I361" s="19" t="str">
        <f>VLOOKUP(A361,ME!$A$2:$J$2336,8,FALSE)</f>
        <v>Yes</v>
      </c>
      <c r="J361" s="19" t="str">
        <f>VLOOKUP(A361,ME!$A$2:$J$2336,9,FALSE)</f>
        <v>Obesity</v>
      </c>
      <c r="K361" s="19" t="str">
        <f>VLOOKUP(A361,ME!$A$2:$J$2336,10,FALSE)</f>
        <v>Normal</v>
      </c>
      <c r="L361" s="22">
        <f>VLOOKUP(A361,HD!$A$2:$S$2344,16,FALSE)</f>
        <v>36515</v>
      </c>
      <c r="M361" s="21">
        <f>VLOOKUP(A361,HD!$A$2:$S$2344,17,FALSE)</f>
        <v>27980.77</v>
      </c>
      <c r="N361" s="19" t="str">
        <f>VLOOKUP(A361,HD!$A$2:$S$2344,12,FALSE)</f>
        <v>tier - 1</v>
      </c>
      <c r="O361" s="19" t="str">
        <f>VLOOKUP(A361,HD!$A$2:$S$2344,13,FALSE)</f>
        <v>tier - 1</v>
      </c>
      <c r="P361" s="19" t="str">
        <f>VLOOKUP(A361,HD!$A$2:$S$2344,14,FALSE)</f>
        <v>R1011</v>
      </c>
      <c r="Q361" s="19" t="str">
        <f>VLOOKUP(A361,HD!$A$2:$S$2344,19,FALSE)</f>
        <v>23</v>
      </c>
      <c r="R361" s="21">
        <v>27980.77</v>
      </c>
    </row>
    <row r="362" spans="1:18" ht="15.6" hidden="1" x14ac:dyDescent="0.3">
      <c r="A362" s="20" t="s">
        <v>2005</v>
      </c>
      <c r="B362" s="19" t="str">
        <f>VLOOKUP(A362,'Customer Names'!$A$2:$E$2366,3,FALSE)</f>
        <v>Arcand</v>
      </c>
      <c r="C362" s="21">
        <f>VLOOKUP(A362,ME!$A$2:$J$2366,2,FALSE)</f>
        <v>36.1</v>
      </c>
      <c r="D362" s="21">
        <f>VLOOKUP(A362,ME!$A$2:$J$2336,3,FALSE)</f>
        <v>11.39</v>
      </c>
      <c r="E362" s="19" t="str">
        <f>VLOOKUP(A362,ME!$A$2:$J$2336,4,FALSE)</f>
        <v>Yes</v>
      </c>
      <c r="F362" s="19" t="str">
        <f>VLOOKUP(A362,ME!$A$2:$J$2336,5,FALSE)</f>
        <v>No</v>
      </c>
      <c r="G362" s="19" t="str">
        <f>VLOOKUP(A362,ME!$A$2:$J$2336,6,FALSE)</f>
        <v>No</v>
      </c>
      <c r="H362" s="19">
        <f>VLOOKUP(A362,ME!$A$2:$J$2336,7,FALSE)</f>
        <v>2</v>
      </c>
      <c r="I362" s="19" t="str">
        <f>VLOOKUP(A362,ME!$A$2:$J$2336,8,FALSE)</f>
        <v>No</v>
      </c>
      <c r="J362" s="19" t="str">
        <f>VLOOKUP(A362,ME!$A$2:$J$2336,9,FALSE)</f>
        <v>Obesity</v>
      </c>
      <c r="K362" s="19" t="str">
        <f>VLOOKUP(A362,ME!$A$2:$J$2336,10,FALSE)</f>
        <v>Diabetes</v>
      </c>
      <c r="L362" s="22">
        <f>VLOOKUP(A362,HD!$A$2:$S$2344,16,FALSE)</f>
        <v>22490</v>
      </c>
      <c r="M362" s="21">
        <f>VLOOKUP(A362,HD!$A$2:$S$2344,17,FALSE)</f>
        <v>27941.29</v>
      </c>
      <c r="N362" s="19" t="str">
        <f>VLOOKUP(A362,HD!$A$2:$S$2344,12,FALSE)</f>
        <v>tier - 1</v>
      </c>
      <c r="O362" s="19" t="str">
        <f>VLOOKUP(A362,HD!$A$2:$S$2344,13,FALSE)</f>
        <v>tier - 3</v>
      </c>
      <c r="P362" s="19" t="str">
        <f>VLOOKUP(A362,HD!$A$2:$S$2344,14,FALSE)</f>
        <v>R1011</v>
      </c>
      <c r="Q362" s="19" t="str">
        <f>VLOOKUP(A362,HD!$A$2:$S$2344,19,FALSE)</f>
        <v>61</v>
      </c>
      <c r="R362" s="21">
        <v>27941.29</v>
      </c>
    </row>
    <row r="363" spans="1:18" ht="15.6" hidden="1" x14ac:dyDescent="0.3">
      <c r="A363" s="20" t="s">
        <v>2004</v>
      </c>
      <c r="B363" s="19" t="str">
        <f>VLOOKUP(A363,'Customer Names'!$A$2:$E$2366,3,FALSE)</f>
        <v>Kesack</v>
      </c>
      <c r="C363" s="21">
        <f>VLOOKUP(A363,ME!$A$2:$J$2366,2,FALSE)</f>
        <v>22.77</v>
      </c>
      <c r="D363" s="21">
        <f>VLOOKUP(A363,ME!$A$2:$J$2336,3,FALSE)</f>
        <v>6</v>
      </c>
      <c r="E363" s="19" t="str">
        <f>VLOOKUP(A363,ME!$A$2:$J$2336,4,FALSE)</f>
        <v>No</v>
      </c>
      <c r="F363" s="19" t="str">
        <f>VLOOKUP(A363,ME!$A$2:$J$2336,5,FALSE)</f>
        <v>No</v>
      </c>
      <c r="G363" s="19" t="str">
        <f>VLOOKUP(A363,ME!$A$2:$J$2336,6,FALSE)</f>
        <v>No</v>
      </c>
      <c r="H363" s="19">
        <f>VLOOKUP(A363,ME!$A$2:$J$2336,7,FALSE)</f>
        <v>0</v>
      </c>
      <c r="I363" s="19" t="str">
        <f>VLOOKUP(A363,ME!$A$2:$J$2336,8,FALSE)</f>
        <v>Yes</v>
      </c>
      <c r="J363" s="19" t="str">
        <f>VLOOKUP(A363,ME!$A$2:$J$2336,9,FALSE)</f>
        <v>Normal Weight</v>
      </c>
      <c r="K363" s="19" t="str">
        <f>VLOOKUP(A363,ME!$A$2:$J$2336,10,FALSE)</f>
        <v>Prediabetes</v>
      </c>
      <c r="L363" s="22">
        <f>VLOOKUP(A363,HD!$A$2:$S$2344,16,FALSE)</f>
        <v>33393</v>
      </c>
      <c r="M363" s="21">
        <f>VLOOKUP(A363,HD!$A$2:$S$2344,17,FALSE)</f>
        <v>27931.11</v>
      </c>
      <c r="N363" s="19" t="str">
        <f>VLOOKUP(A363,HD!$A$2:$S$2344,12,FALSE)</f>
        <v>tier - 1</v>
      </c>
      <c r="O363" s="19" t="str">
        <f>VLOOKUP(A363,HD!$A$2:$S$2344,13,FALSE)</f>
        <v>tier - 3</v>
      </c>
      <c r="P363" s="19" t="str">
        <f>VLOOKUP(A363,HD!$A$2:$S$2344,14,FALSE)</f>
        <v>R1011</v>
      </c>
      <c r="Q363" s="19" t="str">
        <f>VLOOKUP(A363,HD!$A$2:$S$2344,19,FALSE)</f>
        <v>32</v>
      </c>
      <c r="R363" s="21">
        <v>27931.11</v>
      </c>
    </row>
    <row r="364" spans="1:18" ht="15.6" x14ac:dyDescent="0.3">
      <c r="A364" s="20" t="s">
        <v>2003</v>
      </c>
      <c r="B364" s="19" t="str">
        <f>VLOOKUP(A364,'Customer Names'!$A$2:$E$2366,3,FALSE)</f>
        <v>Post</v>
      </c>
      <c r="C364" s="21">
        <f>VLOOKUP(A364,ME!$A$2:$J$2366,2,FALSE)</f>
        <v>21.24</v>
      </c>
      <c r="D364" s="21">
        <f>VLOOKUP(A364,ME!$A$2:$J$2336,3,FALSE)</f>
        <v>5.13</v>
      </c>
      <c r="E364" s="19" t="str">
        <f>VLOOKUP(A364,ME!$A$2:$J$2336,4,FALSE)</f>
        <v>No</v>
      </c>
      <c r="F364" s="19" t="str">
        <f>VLOOKUP(A364,ME!$A$2:$J$2336,5,FALSE)</f>
        <v>No</v>
      </c>
      <c r="G364" s="19" t="str">
        <f>VLOOKUP(A364,ME!$A$2:$J$2336,6,FALSE)</f>
        <v>No</v>
      </c>
      <c r="H364" s="19">
        <f>VLOOKUP(A364,ME!$A$2:$J$2336,7,FALSE)</f>
        <v>0</v>
      </c>
      <c r="I364" s="19" t="str">
        <f>VLOOKUP(A364,ME!$A$2:$J$2336,8,FALSE)</f>
        <v>Yes</v>
      </c>
      <c r="J364" s="19" t="str">
        <f>VLOOKUP(A364,ME!$A$2:$J$2336,9,FALSE)</f>
        <v>Normal Weight</v>
      </c>
      <c r="K364" s="19" t="str">
        <f>VLOOKUP(A364,ME!$A$2:$J$2336,10,FALSE)</f>
        <v>Normal</v>
      </c>
      <c r="L364" s="22">
        <f>VLOOKUP(A364,HD!$A$2:$S$2344,16,FALSE)</f>
        <v>32833</v>
      </c>
      <c r="M364" s="21">
        <f>VLOOKUP(A364,HD!$A$2:$S$2344,17,FALSE)</f>
        <v>27925.86</v>
      </c>
      <c r="N364" s="19" t="str">
        <f>VLOOKUP(A364,HD!$A$2:$S$2344,12,FALSE)</f>
        <v>tier - 1</v>
      </c>
      <c r="O364" s="19" t="str">
        <f>VLOOKUP(A364,HD!$A$2:$S$2344,13,FALSE)</f>
        <v>tier - 2</v>
      </c>
      <c r="P364" s="19" t="str">
        <f>VLOOKUP(A364,HD!$A$2:$S$2344,14,FALSE)</f>
        <v>R1011</v>
      </c>
      <c r="Q364" s="19" t="str">
        <f>VLOOKUP(A364,HD!$A$2:$S$2344,19,FALSE)</f>
        <v>33</v>
      </c>
      <c r="R364" s="21">
        <v>27925.86</v>
      </c>
    </row>
    <row r="365" spans="1:18" ht="15.6" hidden="1" x14ac:dyDescent="0.3">
      <c r="A365" s="20" t="s">
        <v>2002</v>
      </c>
      <c r="B365" s="19" t="str">
        <f>VLOOKUP(A365,'Customer Names'!$A$2:$E$2366,3,FALSE)</f>
        <v>Dunne</v>
      </c>
      <c r="C365" s="21">
        <f>VLOOKUP(A365,ME!$A$2:$J$2366,2,FALSE)</f>
        <v>17.600000000000001</v>
      </c>
      <c r="D365" s="21">
        <f>VLOOKUP(A365,ME!$A$2:$J$2336,3,FALSE)</f>
        <v>5.26</v>
      </c>
      <c r="E365" s="19" t="str">
        <f>VLOOKUP(A365,ME!$A$2:$J$2336,4,FALSE)</f>
        <v>Yes</v>
      </c>
      <c r="F365" s="19" t="str">
        <f>VLOOKUP(A365,ME!$A$2:$J$2336,5,FALSE)</f>
        <v>No</v>
      </c>
      <c r="G365" s="19" t="str">
        <f>VLOOKUP(A365,ME!$A$2:$J$2336,6,FALSE)</f>
        <v>No</v>
      </c>
      <c r="H365" s="19">
        <f>VLOOKUP(A365,ME!$A$2:$J$2336,7,FALSE)</f>
        <v>0</v>
      </c>
      <c r="I365" s="19" t="str">
        <f>VLOOKUP(A365,ME!$A$2:$J$2336,8,FALSE)</f>
        <v>Yes</v>
      </c>
      <c r="J365" s="19" t="str">
        <f>VLOOKUP(A365,ME!$A$2:$J$2336,9,FALSE)</f>
        <v>Under Weight</v>
      </c>
      <c r="K365" s="19" t="str">
        <f>VLOOKUP(A365,ME!$A$2:$J$2336,10,FALSE)</f>
        <v>Normal</v>
      </c>
      <c r="L365" s="22">
        <f>VLOOKUP(A365,HD!$A$2:$S$2344,16,FALSE)</f>
        <v>31385</v>
      </c>
      <c r="M365" s="21">
        <f>VLOOKUP(A365,HD!$A$2:$S$2344,17,FALSE)</f>
        <v>27849.94</v>
      </c>
      <c r="N365" s="19" t="str">
        <f>VLOOKUP(A365,HD!$A$2:$S$2344,12,FALSE)</f>
        <v>tier - 1</v>
      </c>
      <c r="O365" s="19" t="str">
        <f>VLOOKUP(A365,HD!$A$2:$S$2344,13,FALSE)</f>
        <v>tier - 1</v>
      </c>
      <c r="P365" s="19" t="str">
        <f>VLOOKUP(A365,HD!$A$2:$S$2344,14,FALSE)</f>
        <v>R1011</v>
      </c>
      <c r="Q365" s="19" t="str">
        <f>VLOOKUP(A365,HD!$A$2:$S$2344,19,FALSE)</f>
        <v>37</v>
      </c>
      <c r="R365" s="21">
        <v>27849.94</v>
      </c>
    </row>
    <row r="366" spans="1:18" ht="15.6" hidden="1" x14ac:dyDescent="0.3">
      <c r="A366" s="20" t="s">
        <v>2001</v>
      </c>
      <c r="B366" s="19" t="str">
        <f>VLOOKUP(A366,'Customer Names'!$A$2:$E$2366,3,FALSE)</f>
        <v>Kilel</v>
      </c>
      <c r="C366" s="21">
        <f>VLOOKUP(A366,ME!$A$2:$J$2366,2,FALSE)</f>
        <v>26.29</v>
      </c>
      <c r="D366" s="21">
        <f>VLOOKUP(A366,ME!$A$2:$J$2336,3,FALSE)</f>
        <v>6.84</v>
      </c>
      <c r="E366" s="19" t="str">
        <f>VLOOKUP(A366,ME!$A$2:$J$2336,4,FALSE)</f>
        <v>No</v>
      </c>
      <c r="F366" s="19" t="str">
        <f>VLOOKUP(A366,ME!$A$2:$J$2336,5,FALSE)</f>
        <v>No</v>
      </c>
      <c r="G366" s="19" t="str">
        <f>VLOOKUP(A366,ME!$A$2:$J$2336,6,FALSE)</f>
        <v>No</v>
      </c>
      <c r="H366" s="19">
        <f>VLOOKUP(A366,ME!$A$2:$J$2336,7,FALSE)</f>
        <v>0</v>
      </c>
      <c r="I366" s="19" t="str">
        <f>VLOOKUP(A366,ME!$A$2:$J$2336,8,FALSE)</f>
        <v>Yes</v>
      </c>
      <c r="J366" s="19" t="str">
        <f>VLOOKUP(A366,ME!$A$2:$J$2336,9,FALSE)</f>
        <v>Over Weight</v>
      </c>
      <c r="K366" s="19" t="str">
        <f>VLOOKUP(A366,ME!$A$2:$J$2336,10,FALSE)</f>
        <v>Diabetes</v>
      </c>
      <c r="L366" s="22">
        <f>VLOOKUP(A366,HD!$A$2:$S$2344,16,FALSE)</f>
        <v>22103</v>
      </c>
      <c r="M366" s="21">
        <f>VLOOKUP(A366,HD!$A$2:$S$2344,17,FALSE)</f>
        <v>27808.73</v>
      </c>
      <c r="N366" s="19" t="str">
        <f>VLOOKUP(A366,HD!$A$2:$S$2344,12,FALSE)</f>
        <v>tier - 1</v>
      </c>
      <c r="O366" s="19" t="str">
        <f>VLOOKUP(A366,HD!$A$2:$S$2344,13,FALSE)</f>
        <v>tier - 1</v>
      </c>
      <c r="P366" s="19" t="str">
        <f>VLOOKUP(A366,HD!$A$2:$S$2344,14,FALSE)</f>
        <v>R1013</v>
      </c>
      <c r="Q366" s="19" t="str">
        <f>VLOOKUP(A366,HD!$A$2:$S$2344,19,FALSE)</f>
        <v>62</v>
      </c>
      <c r="R366" s="21">
        <v>27808.73</v>
      </c>
    </row>
    <row r="367" spans="1:18" ht="15.6" hidden="1" x14ac:dyDescent="0.3">
      <c r="A367" s="20" t="s">
        <v>2000</v>
      </c>
      <c r="B367" s="19" t="str">
        <f>VLOOKUP(A367,'Customer Names'!$A$2:$E$2366,3,FALSE)</f>
        <v>Nicholson</v>
      </c>
      <c r="C367" s="21">
        <f>VLOOKUP(A367,ME!$A$2:$J$2366,2,FALSE)</f>
        <v>35.31</v>
      </c>
      <c r="D367" s="21">
        <f>VLOOKUP(A367,ME!$A$2:$J$2336,3,FALSE)</f>
        <v>9.0399999999999991</v>
      </c>
      <c r="E367" s="19" t="str">
        <f>VLOOKUP(A367,ME!$A$2:$J$2336,4,FALSE)</f>
        <v>No</v>
      </c>
      <c r="F367" s="19" t="str">
        <f>VLOOKUP(A367,ME!$A$2:$J$2336,5,FALSE)</f>
        <v>No</v>
      </c>
      <c r="G367" s="19" t="str">
        <f>VLOOKUP(A367,ME!$A$2:$J$2336,6,FALSE)</f>
        <v>No</v>
      </c>
      <c r="H367" s="19">
        <f>VLOOKUP(A367,ME!$A$2:$J$2336,7,FALSE)</f>
        <v>0</v>
      </c>
      <c r="I367" s="19" t="str">
        <f>VLOOKUP(A367,ME!$A$2:$J$2336,8,FALSE)</f>
        <v>No</v>
      </c>
      <c r="J367" s="19" t="str">
        <f>VLOOKUP(A367,ME!$A$2:$J$2336,9,FALSE)</f>
        <v>Obesity</v>
      </c>
      <c r="K367" s="19" t="str">
        <f>VLOOKUP(A367,ME!$A$2:$J$2336,10,FALSE)</f>
        <v>Diabetes</v>
      </c>
      <c r="L367" s="22">
        <f>VLOOKUP(A367,HD!$A$2:$S$2344,16,FALSE)</f>
        <v>37596</v>
      </c>
      <c r="M367" s="21">
        <f>VLOOKUP(A367,HD!$A$2:$S$2344,17,FALSE)</f>
        <v>27724.29</v>
      </c>
      <c r="N367" s="19" t="str">
        <f>VLOOKUP(A367,HD!$A$2:$S$2344,12,FALSE)</f>
        <v>tier - 1</v>
      </c>
      <c r="O367" s="19" t="str">
        <f>VLOOKUP(A367,HD!$A$2:$S$2344,13,FALSE)</f>
        <v>tier - 3</v>
      </c>
      <c r="P367" s="19" t="str">
        <f>VLOOKUP(A367,HD!$A$2:$S$2344,14,FALSE)</f>
        <v>R1013</v>
      </c>
      <c r="Q367" s="19" t="str">
        <f>VLOOKUP(A367,HD!$A$2:$S$2344,19,FALSE)</f>
        <v>20</v>
      </c>
      <c r="R367" s="21">
        <v>27724.29</v>
      </c>
    </row>
    <row r="368" spans="1:18" ht="15.6" hidden="1" x14ac:dyDescent="0.3">
      <c r="A368" s="20" t="s">
        <v>1999</v>
      </c>
      <c r="B368" s="19" t="str">
        <f>VLOOKUP(A368,'Customer Names'!$A$2:$E$2366,3,FALSE)</f>
        <v>Susmann</v>
      </c>
      <c r="C368" s="21">
        <f>VLOOKUP(A368,ME!$A$2:$J$2366,2,FALSE)</f>
        <v>27.04</v>
      </c>
      <c r="D368" s="21">
        <f>VLOOKUP(A368,ME!$A$2:$J$2336,3,FALSE)</f>
        <v>4.0999999999999996</v>
      </c>
      <c r="E368" s="19" t="str">
        <f>VLOOKUP(A368,ME!$A$2:$J$2336,4,FALSE)</f>
        <v>No</v>
      </c>
      <c r="F368" s="19" t="str">
        <f>VLOOKUP(A368,ME!$A$2:$J$2336,5,FALSE)</f>
        <v>No</v>
      </c>
      <c r="G368" s="19" t="str">
        <f>VLOOKUP(A368,ME!$A$2:$J$2336,6,FALSE)</f>
        <v>No</v>
      </c>
      <c r="H368" s="19">
        <f>VLOOKUP(A368,ME!$A$2:$J$2336,7,FALSE)</f>
        <v>1</v>
      </c>
      <c r="I368" s="19" t="str">
        <f>VLOOKUP(A368,ME!$A$2:$J$2336,8,FALSE)</f>
        <v>Yes</v>
      </c>
      <c r="J368" s="19" t="str">
        <f>VLOOKUP(A368,ME!$A$2:$J$2336,9,FALSE)</f>
        <v>Over Weight</v>
      </c>
      <c r="K368" s="19" t="str">
        <f>VLOOKUP(A368,ME!$A$2:$J$2336,10,FALSE)</f>
        <v>Normal</v>
      </c>
      <c r="L368" s="22">
        <f>VLOOKUP(A368,HD!$A$2:$S$2344,16,FALSE)</f>
        <v>33788</v>
      </c>
      <c r="M368" s="21">
        <f>VLOOKUP(A368,HD!$A$2:$S$2344,17,FALSE)</f>
        <v>27696.11</v>
      </c>
      <c r="N368" s="19" t="str">
        <f>VLOOKUP(A368,HD!$A$2:$S$2344,12,FALSE)</f>
        <v>tier - 1</v>
      </c>
      <c r="O368" s="19" t="str">
        <f>VLOOKUP(A368,HD!$A$2:$S$2344,13,FALSE)</f>
        <v>tier - 2</v>
      </c>
      <c r="P368" s="19" t="str">
        <f>VLOOKUP(A368,HD!$A$2:$S$2344,14,FALSE)</f>
        <v>R1011</v>
      </c>
      <c r="Q368" s="19" t="str">
        <f>VLOOKUP(A368,HD!$A$2:$S$2344,19,FALSE)</f>
        <v>30</v>
      </c>
      <c r="R368" s="21">
        <v>27696.11</v>
      </c>
    </row>
    <row r="369" spans="1:18" ht="15.6" hidden="1" x14ac:dyDescent="0.3">
      <c r="A369" s="20" t="s">
        <v>1998</v>
      </c>
      <c r="B369" s="19" t="str">
        <f>VLOOKUP(A369,'Customer Names'!$A$2:$E$2366,3,FALSE)</f>
        <v>Harsh</v>
      </c>
      <c r="C369" s="21">
        <f>VLOOKUP(A369,ME!$A$2:$J$2366,2,FALSE)</f>
        <v>30.23</v>
      </c>
      <c r="D369" s="21">
        <f>VLOOKUP(A369,ME!$A$2:$J$2336,3,FALSE)</f>
        <v>4.2300000000000004</v>
      </c>
      <c r="E369" s="19" t="str">
        <f>VLOOKUP(A369,ME!$A$2:$J$2336,4,FALSE)</f>
        <v>Yes</v>
      </c>
      <c r="F369" s="19" t="str">
        <f>VLOOKUP(A369,ME!$A$2:$J$2336,5,FALSE)</f>
        <v>No</v>
      </c>
      <c r="G369" s="19" t="str">
        <f>VLOOKUP(A369,ME!$A$2:$J$2336,6,FALSE)</f>
        <v>Yes</v>
      </c>
      <c r="H369" s="19">
        <f>VLOOKUP(A369,ME!$A$2:$J$2336,7,FALSE)</f>
        <v>1</v>
      </c>
      <c r="I369" s="19" t="str">
        <f>VLOOKUP(A369,ME!$A$2:$J$2336,8,FALSE)</f>
        <v>Yes</v>
      </c>
      <c r="J369" s="19" t="str">
        <f>VLOOKUP(A369,ME!$A$2:$J$2336,9,FALSE)</f>
        <v>Obesity</v>
      </c>
      <c r="K369" s="19" t="str">
        <f>VLOOKUP(A369,ME!$A$2:$J$2336,10,FALSE)</f>
        <v>Normal</v>
      </c>
      <c r="L369" s="22">
        <f>VLOOKUP(A369,HD!$A$2:$S$2344,16,FALSE)</f>
        <v>35710</v>
      </c>
      <c r="M369" s="21">
        <f>VLOOKUP(A369,HD!$A$2:$S$2344,17,FALSE)</f>
        <v>27625.17</v>
      </c>
      <c r="N369" s="19" t="str">
        <f>VLOOKUP(A369,HD!$A$2:$S$2344,12,FALSE)</f>
        <v>tier - 1</v>
      </c>
      <c r="O369" s="19" t="str">
        <f>VLOOKUP(A369,HD!$A$2:$S$2344,13,FALSE)</f>
        <v>tier - 1</v>
      </c>
      <c r="P369" s="19" t="str">
        <f>VLOOKUP(A369,HD!$A$2:$S$2344,14,FALSE)</f>
        <v>R1011</v>
      </c>
      <c r="Q369" s="19" t="str">
        <f>VLOOKUP(A369,HD!$A$2:$S$2344,19,FALSE)</f>
        <v>25</v>
      </c>
      <c r="R369" s="21">
        <v>27625.17</v>
      </c>
    </row>
    <row r="370" spans="1:18" ht="15.6" hidden="1" x14ac:dyDescent="0.3">
      <c r="A370" s="20" t="s">
        <v>1997</v>
      </c>
      <c r="B370" s="19" t="str">
        <f>VLOOKUP(A370,'Customer Names'!$A$2:$E$2366,3,FALSE)</f>
        <v>Pocasangre</v>
      </c>
      <c r="C370" s="21">
        <f>VLOOKUP(A370,ME!$A$2:$J$2366,2,FALSE)</f>
        <v>30.6</v>
      </c>
      <c r="D370" s="21">
        <f>VLOOKUP(A370,ME!$A$2:$J$2336,3,FALSE)</f>
        <v>6.48</v>
      </c>
      <c r="E370" s="19" t="str">
        <f>VLOOKUP(A370,ME!$A$2:$J$2336,4,FALSE)</f>
        <v>Yes</v>
      </c>
      <c r="F370" s="19" t="str">
        <f>VLOOKUP(A370,ME!$A$2:$J$2336,5,FALSE)</f>
        <v>No</v>
      </c>
      <c r="G370" s="19" t="str">
        <f>VLOOKUP(A370,ME!$A$2:$J$2336,6,FALSE)</f>
        <v>Yes</v>
      </c>
      <c r="H370" s="19">
        <f>VLOOKUP(A370,ME!$A$2:$J$2336,7,FALSE)</f>
        <v>1</v>
      </c>
      <c r="I370" s="19" t="str">
        <f>VLOOKUP(A370,ME!$A$2:$J$2336,8,FALSE)</f>
        <v>Yes</v>
      </c>
      <c r="J370" s="19" t="str">
        <f>VLOOKUP(A370,ME!$A$2:$J$2336,9,FALSE)</f>
        <v>Obesity</v>
      </c>
      <c r="K370" s="19" t="str">
        <f>VLOOKUP(A370,ME!$A$2:$J$2336,10,FALSE)</f>
        <v>Diabetes</v>
      </c>
      <c r="L370" s="22">
        <f>VLOOKUP(A370,HD!$A$2:$S$2344,16,FALSE)</f>
        <v>35682</v>
      </c>
      <c r="M370" s="21">
        <f>VLOOKUP(A370,HD!$A$2:$S$2344,17,FALSE)</f>
        <v>27619.360000000001</v>
      </c>
      <c r="N370" s="19" t="str">
        <f>VLOOKUP(A370,HD!$A$2:$S$2344,12,FALSE)</f>
        <v>tier - 2</v>
      </c>
      <c r="O370" s="19" t="str">
        <f>VLOOKUP(A370,HD!$A$2:$S$2344,13,FALSE)</f>
        <v>tier - 3</v>
      </c>
      <c r="P370" s="19" t="str">
        <f>VLOOKUP(A370,HD!$A$2:$S$2344,14,FALSE)</f>
        <v>R1011</v>
      </c>
      <c r="Q370" s="19" t="str">
        <f>VLOOKUP(A370,HD!$A$2:$S$2344,19,FALSE)</f>
        <v>25</v>
      </c>
      <c r="R370" s="21">
        <v>27619.360000000001</v>
      </c>
    </row>
    <row r="371" spans="1:18" ht="15.6" hidden="1" x14ac:dyDescent="0.3">
      <c r="A371" s="20" t="s">
        <v>1996</v>
      </c>
      <c r="B371" s="19" t="str">
        <f>VLOOKUP(A371,'Customer Names'!$A$2:$E$2366,3,FALSE)</f>
        <v>Martinez Lopez</v>
      </c>
      <c r="C371" s="21">
        <f>VLOOKUP(A371,ME!$A$2:$J$2366,2,FALSE)</f>
        <v>26.8</v>
      </c>
      <c r="D371" s="21">
        <f>VLOOKUP(A371,ME!$A$2:$J$2336,3,FALSE)</f>
        <v>5.53</v>
      </c>
      <c r="E371" s="19" t="str">
        <f>VLOOKUP(A371,ME!$A$2:$J$2336,4,FALSE)</f>
        <v>No</v>
      </c>
      <c r="F371" s="19" t="str">
        <f>VLOOKUP(A371,ME!$A$2:$J$2336,5,FALSE)</f>
        <v>No</v>
      </c>
      <c r="G371" s="19" t="str">
        <f>VLOOKUP(A371,ME!$A$2:$J$2336,6,FALSE)</f>
        <v>No</v>
      </c>
      <c r="H371" s="19">
        <f>VLOOKUP(A371,ME!$A$2:$J$2336,7,FALSE)</f>
        <v>1</v>
      </c>
      <c r="I371" s="19" t="str">
        <f>VLOOKUP(A371,ME!$A$2:$J$2336,8,FALSE)</f>
        <v>Yes</v>
      </c>
      <c r="J371" s="19" t="str">
        <f>VLOOKUP(A371,ME!$A$2:$J$2336,9,FALSE)</f>
        <v>Over Weight</v>
      </c>
      <c r="K371" s="19" t="str">
        <f>VLOOKUP(A371,ME!$A$2:$J$2336,10,FALSE)</f>
        <v>Normal</v>
      </c>
      <c r="L371" s="22">
        <f>VLOOKUP(A371,HD!$A$2:$S$2344,16,FALSE)</f>
        <v>33766</v>
      </c>
      <c r="M371" s="21">
        <f>VLOOKUP(A371,HD!$A$2:$S$2344,17,FALSE)</f>
        <v>27614.71</v>
      </c>
      <c r="N371" s="19" t="str">
        <f>VLOOKUP(A371,HD!$A$2:$S$2344,12,FALSE)</f>
        <v>tier - 2</v>
      </c>
      <c r="O371" s="19" t="str">
        <f>VLOOKUP(A371,HD!$A$2:$S$2344,13,FALSE)</f>
        <v>tier - 3</v>
      </c>
      <c r="P371" s="19" t="str">
        <f>VLOOKUP(A371,HD!$A$2:$S$2344,14,FALSE)</f>
        <v>R1011</v>
      </c>
      <c r="Q371" s="19" t="str">
        <f>VLOOKUP(A371,HD!$A$2:$S$2344,19,FALSE)</f>
        <v>30</v>
      </c>
      <c r="R371" s="21">
        <v>27614.71</v>
      </c>
    </row>
    <row r="372" spans="1:18" ht="15.6" hidden="1" x14ac:dyDescent="0.3">
      <c r="A372" s="20" t="s">
        <v>1995</v>
      </c>
      <c r="B372" s="19" t="str">
        <f>VLOOKUP(A372,'Customer Names'!$A$2:$E$2366,3,FALSE)</f>
        <v>Riegel</v>
      </c>
      <c r="C372" s="21">
        <f>VLOOKUP(A372,ME!$A$2:$J$2366,2,FALSE)</f>
        <v>16.86</v>
      </c>
      <c r="D372" s="21">
        <f>VLOOKUP(A372,ME!$A$2:$J$2336,3,FALSE)</f>
        <v>4.07</v>
      </c>
      <c r="E372" s="19" t="str">
        <f>VLOOKUP(A372,ME!$A$2:$J$2336,4,FALSE)</f>
        <v>Yes</v>
      </c>
      <c r="F372" s="19" t="str">
        <f>VLOOKUP(A372,ME!$A$2:$J$2336,5,FALSE)</f>
        <v>No</v>
      </c>
      <c r="G372" s="19" t="str">
        <f>VLOOKUP(A372,ME!$A$2:$J$2336,6,FALSE)</f>
        <v>No</v>
      </c>
      <c r="H372" s="19">
        <f>VLOOKUP(A372,ME!$A$2:$J$2336,7,FALSE)</f>
        <v>0</v>
      </c>
      <c r="I372" s="19" t="str">
        <f>VLOOKUP(A372,ME!$A$2:$J$2336,8,FALSE)</f>
        <v>Yes</v>
      </c>
      <c r="J372" s="19" t="str">
        <f>VLOOKUP(A372,ME!$A$2:$J$2336,9,FALSE)</f>
        <v>Under Weight</v>
      </c>
      <c r="K372" s="19" t="str">
        <f>VLOOKUP(A372,ME!$A$2:$J$2336,10,FALSE)</f>
        <v>Normal</v>
      </c>
      <c r="L372" s="22">
        <f>VLOOKUP(A372,HD!$A$2:$S$2344,16,FALSE)</f>
        <v>31357</v>
      </c>
      <c r="M372" s="21">
        <f>VLOOKUP(A372,HD!$A$2:$S$2344,17,FALSE)</f>
        <v>27598.93</v>
      </c>
      <c r="N372" s="19" t="str">
        <f>VLOOKUP(A372,HD!$A$2:$S$2344,12,FALSE)</f>
        <v>tier - 2</v>
      </c>
      <c r="O372" s="19" t="str">
        <f>VLOOKUP(A372,HD!$A$2:$S$2344,13,FALSE)</f>
        <v>tier - 1</v>
      </c>
      <c r="P372" s="19" t="str">
        <f>VLOOKUP(A372,HD!$A$2:$S$2344,14,FALSE)</f>
        <v>R1011</v>
      </c>
      <c r="Q372" s="19" t="str">
        <f>VLOOKUP(A372,HD!$A$2:$S$2344,19,FALSE)</f>
        <v>37</v>
      </c>
      <c r="R372" s="21">
        <v>27598.93</v>
      </c>
    </row>
    <row r="373" spans="1:18" ht="15.6" hidden="1" x14ac:dyDescent="0.3">
      <c r="A373" s="20" t="s">
        <v>1994</v>
      </c>
      <c r="B373" s="19" t="str">
        <f>VLOOKUP(A373,'Customer Names'!$A$2:$E$2366,3,FALSE)</f>
        <v>Monson</v>
      </c>
      <c r="C373" s="21">
        <f>VLOOKUP(A373,ME!$A$2:$J$2366,2,FALSE)</f>
        <v>16.3</v>
      </c>
      <c r="D373" s="21">
        <f>VLOOKUP(A373,ME!$A$2:$J$2336,3,FALSE)</f>
        <v>5.51</v>
      </c>
      <c r="E373" s="19" t="str">
        <f>VLOOKUP(A373,ME!$A$2:$J$2336,4,FALSE)</f>
        <v>No</v>
      </c>
      <c r="F373" s="19" t="str">
        <f>VLOOKUP(A373,ME!$A$2:$J$2336,5,FALSE)</f>
        <v>No</v>
      </c>
      <c r="G373" s="19" t="str">
        <f>VLOOKUP(A373,ME!$A$2:$J$2336,6,FALSE)</f>
        <v>No</v>
      </c>
      <c r="H373" s="19">
        <f>VLOOKUP(A373,ME!$A$2:$J$2336,7,FALSE)</f>
        <v>1</v>
      </c>
      <c r="I373" s="19" t="str">
        <f>VLOOKUP(A373,ME!$A$2:$J$2336,8,FALSE)</f>
        <v>Yes</v>
      </c>
      <c r="J373" s="19" t="str">
        <f>VLOOKUP(A373,ME!$A$2:$J$2336,9,FALSE)</f>
        <v>Under Weight</v>
      </c>
      <c r="K373" s="19" t="str">
        <f>VLOOKUP(A373,ME!$A$2:$J$2336,10,FALSE)</f>
        <v>Normal</v>
      </c>
      <c r="L373" s="22">
        <f>VLOOKUP(A373,HD!$A$2:$S$2344,16,FALSE)</f>
        <v>30885</v>
      </c>
      <c r="M373" s="21">
        <f>VLOOKUP(A373,HD!$A$2:$S$2344,17,FALSE)</f>
        <v>27534.53</v>
      </c>
      <c r="N373" s="19" t="str">
        <f>VLOOKUP(A373,HD!$A$2:$S$2344,12,FALSE)</f>
        <v>tier - 2</v>
      </c>
      <c r="O373" s="19" t="str">
        <f>VLOOKUP(A373,HD!$A$2:$S$2344,13,FALSE)</f>
        <v>tier - 2</v>
      </c>
      <c r="P373" s="19" t="str">
        <f>VLOOKUP(A373,HD!$A$2:$S$2344,14,FALSE)</f>
        <v>R1011</v>
      </c>
      <c r="Q373" s="19" t="str">
        <f>VLOOKUP(A373,HD!$A$2:$S$2344,19,FALSE)</f>
        <v>38</v>
      </c>
      <c r="R373" s="21">
        <v>27534.53</v>
      </c>
    </row>
    <row r="374" spans="1:18" ht="15.6" hidden="1" x14ac:dyDescent="0.3">
      <c r="A374" s="20" t="s">
        <v>1993</v>
      </c>
      <c r="B374" s="19" t="str">
        <f>VLOOKUP(A374,'Customer Names'!$A$2:$E$2366,3,FALSE)</f>
        <v>Klubben</v>
      </c>
      <c r="C374" s="21">
        <f>VLOOKUP(A374,ME!$A$2:$J$2366,2,FALSE)</f>
        <v>29.81</v>
      </c>
      <c r="D374" s="21">
        <f>VLOOKUP(A374,ME!$A$2:$J$2336,3,FALSE)</f>
        <v>11.66</v>
      </c>
      <c r="E374" s="19" t="str">
        <f>VLOOKUP(A374,ME!$A$2:$J$2336,4,FALSE)</f>
        <v>No</v>
      </c>
      <c r="F374" s="19" t="str">
        <f>VLOOKUP(A374,ME!$A$2:$J$2336,5,FALSE)</f>
        <v>No</v>
      </c>
      <c r="G374" s="19" t="str">
        <f>VLOOKUP(A374,ME!$A$2:$J$2336,6,FALSE)</f>
        <v>No</v>
      </c>
      <c r="H374" s="19">
        <f>VLOOKUP(A374,ME!$A$2:$J$2336,7,FALSE)</f>
        <v>0</v>
      </c>
      <c r="I374" s="19" t="str">
        <f>VLOOKUP(A374,ME!$A$2:$J$2336,8,FALSE)</f>
        <v>Yes</v>
      </c>
      <c r="J374" s="19" t="str">
        <f>VLOOKUP(A374,ME!$A$2:$J$2336,9,FALSE)</f>
        <v>Over Weight</v>
      </c>
      <c r="K374" s="19" t="str">
        <f>VLOOKUP(A374,ME!$A$2:$J$2336,10,FALSE)</f>
        <v>Diabetes</v>
      </c>
      <c r="L374" s="22">
        <f>VLOOKUP(A374,HD!$A$2:$S$2344,16,FALSE)</f>
        <v>24034</v>
      </c>
      <c r="M374" s="21">
        <f>VLOOKUP(A374,HD!$A$2:$S$2344,17,FALSE)</f>
        <v>27533.91</v>
      </c>
      <c r="N374" s="19" t="str">
        <f>VLOOKUP(A374,HD!$A$2:$S$2344,12,FALSE)</f>
        <v>tier - 2</v>
      </c>
      <c r="O374" s="19" t="str">
        <f>VLOOKUP(A374,HD!$A$2:$S$2344,13,FALSE)</f>
        <v>tier - 3</v>
      </c>
      <c r="P374" s="19" t="str">
        <f>VLOOKUP(A374,HD!$A$2:$S$2344,14,FALSE)</f>
        <v>R1013</v>
      </c>
      <c r="Q374" s="19" t="str">
        <f>VLOOKUP(A374,HD!$A$2:$S$2344,19,FALSE)</f>
        <v>57</v>
      </c>
      <c r="R374" s="21">
        <v>27533.91</v>
      </c>
    </row>
    <row r="375" spans="1:18" ht="15.6" hidden="1" x14ac:dyDescent="0.3">
      <c r="A375" s="20" t="s">
        <v>1992</v>
      </c>
      <c r="B375" s="19" t="str">
        <f>VLOOKUP(A375,'Customer Names'!$A$2:$E$2366,3,FALSE)</f>
        <v>Mascaro</v>
      </c>
      <c r="C375" s="21">
        <f>VLOOKUP(A375,ME!$A$2:$J$2366,2,FALSE)</f>
        <v>16.329999999999998</v>
      </c>
      <c r="D375" s="21">
        <f>VLOOKUP(A375,ME!$A$2:$J$2336,3,FALSE)</f>
        <v>7.26</v>
      </c>
      <c r="E375" s="19" t="str">
        <f>VLOOKUP(A375,ME!$A$2:$J$2336,4,FALSE)</f>
        <v>Yes</v>
      </c>
      <c r="F375" s="19" t="str">
        <f>VLOOKUP(A375,ME!$A$2:$J$2336,5,FALSE)</f>
        <v>No</v>
      </c>
      <c r="G375" s="19" t="str">
        <f>VLOOKUP(A375,ME!$A$2:$J$2336,6,FALSE)</f>
        <v>No</v>
      </c>
      <c r="H375" s="19">
        <f>VLOOKUP(A375,ME!$A$2:$J$2336,7,FALSE)</f>
        <v>0</v>
      </c>
      <c r="I375" s="19" t="str">
        <f>VLOOKUP(A375,ME!$A$2:$J$2336,8,FALSE)</f>
        <v>Yes</v>
      </c>
      <c r="J375" s="19" t="str">
        <f>VLOOKUP(A375,ME!$A$2:$J$2336,9,FALSE)</f>
        <v>Under Weight</v>
      </c>
      <c r="K375" s="19" t="str">
        <f>VLOOKUP(A375,ME!$A$2:$J$2336,10,FALSE)</f>
        <v>Diabetes</v>
      </c>
      <c r="L375" s="22">
        <f>VLOOKUP(A375,HD!$A$2:$S$2344,16,FALSE)</f>
        <v>29862</v>
      </c>
      <c r="M375" s="21">
        <f>VLOOKUP(A375,HD!$A$2:$S$2344,17,FALSE)</f>
        <v>27495.59</v>
      </c>
      <c r="N375" s="19" t="str">
        <f>VLOOKUP(A375,HD!$A$2:$S$2344,12,FALSE)</f>
        <v>tier - 2</v>
      </c>
      <c r="O375" s="19" t="str">
        <f>VLOOKUP(A375,HD!$A$2:$S$2344,13,FALSE)</f>
        <v>tier - 1</v>
      </c>
      <c r="P375" s="19" t="str">
        <f>VLOOKUP(A375,HD!$A$2:$S$2344,14,FALSE)</f>
        <v>R1011</v>
      </c>
      <c r="Q375" s="19" t="str">
        <f>VLOOKUP(A375,HD!$A$2:$S$2344,19,FALSE)</f>
        <v>41</v>
      </c>
      <c r="R375" s="21">
        <v>27495.59</v>
      </c>
    </row>
    <row r="376" spans="1:18" ht="15.6" hidden="1" x14ac:dyDescent="0.3">
      <c r="A376" s="20" t="s">
        <v>1991</v>
      </c>
      <c r="B376" s="19" t="str">
        <f>VLOOKUP(A376,'Customer Names'!$A$2:$E$2366,3,FALSE)</f>
        <v>Norvell</v>
      </c>
      <c r="C376" s="21">
        <f>VLOOKUP(A376,ME!$A$2:$J$2366,2,FALSE)</f>
        <v>16.37</v>
      </c>
      <c r="D376" s="21">
        <f>VLOOKUP(A376,ME!$A$2:$J$2336,3,FALSE)</f>
        <v>4.79</v>
      </c>
      <c r="E376" s="19" t="str">
        <f>VLOOKUP(A376,ME!$A$2:$J$2336,4,FALSE)</f>
        <v>Yes</v>
      </c>
      <c r="F376" s="19" t="str">
        <f>VLOOKUP(A376,ME!$A$2:$J$2336,5,FALSE)</f>
        <v>No</v>
      </c>
      <c r="G376" s="19" t="str">
        <f>VLOOKUP(A376,ME!$A$2:$J$2336,6,FALSE)</f>
        <v>No</v>
      </c>
      <c r="H376" s="19">
        <f>VLOOKUP(A376,ME!$A$2:$J$2336,7,FALSE)</f>
        <v>0</v>
      </c>
      <c r="I376" s="19" t="str">
        <f>VLOOKUP(A376,ME!$A$2:$J$2336,8,FALSE)</f>
        <v>Yes</v>
      </c>
      <c r="J376" s="19" t="str">
        <f>VLOOKUP(A376,ME!$A$2:$J$2336,9,FALSE)</f>
        <v>Under Weight</v>
      </c>
      <c r="K376" s="19" t="str">
        <f>VLOOKUP(A376,ME!$A$2:$J$2336,10,FALSE)</f>
        <v>Normal</v>
      </c>
      <c r="L376" s="22">
        <f>VLOOKUP(A376,HD!$A$2:$S$2344,16,FALSE)</f>
        <v>31386</v>
      </c>
      <c r="M376" s="21">
        <f>VLOOKUP(A376,HD!$A$2:$S$2344,17,FALSE)</f>
        <v>27432.73</v>
      </c>
      <c r="N376" s="19" t="str">
        <f>VLOOKUP(A376,HD!$A$2:$S$2344,12,FALSE)</f>
        <v>tier - 2</v>
      </c>
      <c r="O376" s="19" t="str">
        <f>VLOOKUP(A376,HD!$A$2:$S$2344,13,FALSE)</f>
        <v>tier - 1</v>
      </c>
      <c r="P376" s="19" t="str">
        <f>VLOOKUP(A376,HD!$A$2:$S$2344,14,FALSE)</f>
        <v>R1011</v>
      </c>
      <c r="Q376" s="19" t="str">
        <f>VLOOKUP(A376,HD!$A$2:$S$2344,19,FALSE)</f>
        <v>37</v>
      </c>
      <c r="R376" s="21">
        <v>27432.73</v>
      </c>
    </row>
    <row r="377" spans="1:18" ht="15.6" x14ac:dyDescent="0.3">
      <c r="A377" s="20" t="s">
        <v>1990</v>
      </c>
      <c r="B377" s="19" t="str">
        <f>VLOOKUP(A377,'Customer Names'!$A$2:$E$2366,3,FALSE)</f>
        <v>Ornelas</v>
      </c>
      <c r="C377" s="21">
        <f>VLOOKUP(A377,ME!$A$2:$J$2366,2,FALSE)</f>
        <v>22.42</v>
      </c>
      <c r="D377" s="21">
        <f>VLOOKUP(A377,ME!$A$2:$J$2336,3,FALSE)</f>
        <v>4.68</v>
      </c>
      <c r="E377" s="19" t="str">
        <f>VLOOKUP(A377,ME!$A$2:$J$2336,4,FALSE)</f>
        <v>Yes</v>
      </c>
      <c r="F377" s="19" t="str">
        <f>VLOOKUP(A377,ME!$A$2:$J$2336,5,FALSE)</f>
        <v>No</v>
      </c>
      <c r="G377" s="19" t="str">
        <f>VLOOKUP(A377,ME!$A$2:$J$2336,6,FALSE)</f>
        <v>No</v>
      </c>
      <c r="H377" s="19">
        <f>VLOOKUP(A377,ME!$A$2:$J$2336,7,FALSE)</f>
        <v>1</v>
      </c>
      <c r="I377" s="19" t="str">
        <f>VLOOKUP(A377,ME!$A$2:$J$2336,8,FALSE)</f>
        <v>No</v>
      </c>
      <c r="J377" s="19" t="str">
        <f>VLOOKUP(A377,ME!$A$2:$J$2336,9,FALSE)</f>
        <v>Normal Weight</v>
      </c>
      <c r="K377" s="19" t="str">
        <f>VLOOKUP(A377,ME!$A$2:$J$2336,10,FALSE)</f>
        <v>Normal</v>
      </c>
      <c r="L377" s="22">
        <f>VLOOKUP(A377,HD!$A$2:$S$2344,16,FALSE)</f>
        <v>32401</v>
      </c>
      <c r="M377" s="21">
        <f>VLOOKUP(A377,HD!$A$2:$S$2344,17,FALSE)</f>
        <v>27375.9</v>
      </c>
      <c r="N377" s="19" t="str">
        <f>VLOOKUP(A377,HD!$A$2:$S$2344,12,FALSE)</f>
        <v>tier - 2</v>
      </c>
      <c r="O377" s="19" t="str">
        <f>VLOOKUP(A377,HD!$A$2:$S$2344,13,FALSE)</f>
        <v>tier - 3</v>
      </c>
      <c r="P377" s="19" t="str">
        <f>VLOOKUP(A377,HD!$A$2:$S$2344,14,FALSE)</f>
        <v>R1015</v>
      </c>
      <c r="Q377" s="19" t="str">
        <f>VLOOKUP(A377,HD!$A$2:$S$2344,19,FALSE)</f>
        <v>34</v>
      </c>
      <c r="R377" s="21">
        <v>27375.9</v>
      </c>
    </row>
    <row r="378" spans="1:18" ht="15.6" hidden="1" x14ac:dyDescent="0.3">
      <c r="A378" s="20" t="s">
        <v>1989</v>
      </c>
      <c r="B378" s="19" t="str">
        <f>VLOOKUP(A378,'Customer Names'!$A$2:$E$2366,3,FALSE)</f>
        <v>Fitzpatrick</v>
      </c>
      <c r="C378" s="21">
        <f>VLOOKUP(A378,ME!$A$2:$J$2366,2,FALSE)</f>
        <v>31.35</v>
      </c>
      <c r="D378" s="21">
        <f>VLOOKUP(A378,ME!$A$2:$J$2336,3,FALSE)</f>
        <v>4.33</v>
      </c>
      <c r="E378" s="19" t="str">
        <f>VLOOKUP(A378,ME!$A$2:$J$2336,4,FALSE)</f>
        <v>Yes</v>
      </c>
      <c r="F378" s="19" t="str">
        <f>VLOOKUP(A378,ME!$A$2:$J$2336,5,FALSE)</f>
        <v>No</v>
      </c>
      <c r="G378" s="19" t="str">
        <f>VLOOKUP(A378,ME!$A$2:$J$2336,6,FALSE)</f>
        <v>Yes</v>
      </c>
      <c r="H378" s="19">
        <f>VLOOKUP(A378,ME!$A$2:$J$2336,7,FALSE)</f>
        <v>1</v>
      </c>
      <c r="I378" s="19" t="str">
        <f>VLOOKUP(A378,ME!$A$2:$J$2336,8,FALSE)</f>
        <v>No</v>
      </c>
      <c r="J378" s="19" t="str">
        <f>VLOOKUP(A378,ME!$A$2:$J$2336,9,FALSE)</f>
        <v>Obesity</v>
      </c>
      <c r="K378" s="19" t="str">
        <f>VLOOKUP(A378,ME!$A$2:$J$2336,10,FALSE)</f>
        <v>Normal</v>
      </c>
      <c r="L378" s="22">
        <f>VLOOKUP(A378,HD!$A$2:$S$2344,16,FALSE)</f>
        <v>25492</v>
      </c>
      <c r="M378" s="21">
        <f>VLOOKUP(A378,HD!$A$2:$S$2344,17,FALSE)</f>
        <v>27346.04</v>
      </c>
      <c r="N378" s="19" t="str">
        <f>VLOOKUP(A378,HD!$A$2:$S$2344,12,FALSE)</f>
        <v>tier - 2</v>
      </c>
      <c r="O378" s="19" t="str">
        <f>VLOOKUP(A378,HD!$A$2:$S$2344,13,FALSE)</f>
        <v>tier - 2</v>
      </c>
      <c r="P378" s="19" t="str">
        <f>VLOOKUP(A378,HD!$A$2:$S$2344,14,FALSE)</f>
        <v>R1013</v>
      </c>
      <c r="Q378" s="19" t="str">
        <f>VLOOKUP(A378,HD!$A$2:$S$2344,19,FALSE)</f>
        <v>53</v>
      </c>
      <c r="R378" s="21">
        <v>27346.04</v>
      </c>
    </row>
    <row r="379" spans="1:18" ht="15.6" hidden="1" x14ac:dyDescent="0.3">
      <c r="A379" s="20" t="s">
        <v>1988</v>
      </c>
      <c r="B379" s="19" t="str">
        <f>VLOOKUP(A379,'Customer Names'!$A$2:$E$2366,3,FALSE)</f>
        <v>Bloomquist</v>
      </c>
      <c r="C379" s="21">
        <f>VLOOKUP(A379,ME!$A$2:$J$2366,2,FALSE)</f>
        <v>31.9</v>
      </c>
      <c r="D379" s="21">
        <f>VLOOKUP(A379,ME!$A$2:$J$2336,3,FALSE)</f>
        <v>11.89</v>
      </c>
      <c r="E379" s="19" t="str">
        <f>VLOOKUP(A379,ME!$A$2:$J$2336,4,FALSE)</f>
        <v>No</v>
      </c>
      <c r="F379" s="19" t="str">
        <f>VLOOKUP(A379,ME!$A$2:$J$2336,5,FALSE)</f>
        <v>No</v>
      </c>
      <c r="G379" s="19" t="str">
        <f>VLOOKUP(A379,ME!$A$2:$J$2336,6,FALSE)</f>
        <v>No</v>
      </c>
      <c r="H379" s="19">
        <f>VLOOKUP(A379,ME!$A$2:$J$2336,7,FALSE)</f>
        <v>0</v>
      </c>
      <c r="I379" s="19" t="str">
        <f>VLOOKUP(A379,ME!$A$2:$J$2336,8,FALSE)</f>
        <v>No</v>
      </c>
      <c r="J379" s="19" t="str">
        <f>VLOOKUP(A379,ME!$A$2:$J$2336,9,FALSE)</f>
        <v>Obesity</v>
      </c>
      <c r="K379" s="19" t="str">
        <f>VLOOKUP(A379,ME!$A$2:$J$2336,10,FALSE)</f>
        <v>Diabetes</v>
      </c>
      <c r="L379" s="22">
        <f>VLOOKUP(A379,HD!$A$2:$S$2344,16,FALSE)</f>
        <v>24995</v>
      </c>
      <c r="M379" s="21">
        <f>VLOOKUP(A379,HD!$A$2:$S$2344,17,FALSE)</f>
        <v>27322.73</v>
      </c>
      <c r="N379" s="19" t="str">
        <f>VLOOKUP(A379,HD!$A$2:$S$2344,12,FALSE)</f>
        <v>tier - 2</v>
      </c>
      <c r="O379" s="19" t="str">
        <f>VLOOKUP(A379,HD!$A$2:$S$2344,13,FALSE)</f>
        <v>tier - 2</v>
      </c>
      <c r="P379" s="19" t="str">
        <f>VLOOKUP(A379,HD!$A$2:$S$2344,14,FALSE)</f>
        <v>R1013</v>
      </c>
      <c r="Q379" s="19" t="str">
        <f>VLOOKUP(A379,HD!$A$2:$S$2344,19,FALSE)</f>
        <v>55</v>
      </c>
      <c r="R379" s="21">
        <v>27322.73</v>
      </c>
    </row>
    <row r="380" spans="1:18" ht="15.6" hidden="1" x14ac:dyDescent="0.3">
      <c r="A380" s="20" t="s">
        <v>1987</v>
      </c>
      <c r="B380" s="19" t="str">
        <f>VLOOKUP(A380,'Customer Names'!$A$2:$E$2366,3,FALSE)</f>
        <v>Wick</v>
      </c>
      <c r="C380" s="21">
        <f>VLOOKUP(A380,ME!$A$2:$J$2366,2,FALSE)</f>
        <v>30.6</v>
      </c>
      <c r="D380" s="21">
        <f>VLOOKUP(A380,ME!$A$2:$J$2336,3,FALSE)</f>
        <v>5.24</v>
      </c>
      <c r="E380" s="19" t="str">
        <f>VLOOKUP(A380,ME!$A$2:$J$2336,4,FALSE)</f>
        <v>No</v>
      </c>
      <c r="F380" s="19" t="str">
        <f>VLOOKUP(A380,ME!$A$2:$J$2336,5,FALSE)</f>
        <v>No</v>
      </c>
      <c r="G380" s="19" t="str">
        <f>VLOOKUP(A380,ME!$A$2:$J$2336,6,FALSE)</f>
        <v>No</v>
      </c>
      <c r="H380" s="19">
        <f>VLOOKUP(A380,ME!$A$2:$J$2336,7,FALSE)</f>
        <v>0</v>
      </c>
      <c r="I380" s="19" t="str">
        <f>VLOOKUP(A380,ME!$A$2:$J$2336,8,FALSE)</f>
        <v>Yes</v>
      </c>
      <c r="J380" s="19" t="str">
        <f>VLOOKUP(A380,ME!$A$2:$J$2336,9,FALSE)</f>
        <v>Obesity</v>
      </c>
      <c r="K380" s="19" t="str">
        <f>VLOOKUP(A380,ME!$A$2:$J$2336,10,FALSE)</f>
        <v>Normal</v>
      </c>
      <c r="L380" s="22">
        <f>VLOOKUP(A380,HD!$A$2:$S$2344,16,FALSE)</f>
        <v>36496</v>
      </c>
      <c r="M380" s="21">
        <f>VLOOKUP(A380,HD!$A$2:$S$2344,17,FALSE)</f>
        <v>27236.959999999999</v>
      </c>
      <c r="N380" s="19" t="str">
        <f>VLOOKUP(A380,HD!$A$2:$S$2344,12,FALSE)</f>
        <v>tier - 2</v>
      </c>
      <c r="O380" s="19" t="str">
        <f>VLOOKUP(A380,HD!$A$2:$S$2344,13,FALSE)</f>
        <v>tier - 1</v>
      </c>
      <c r="P380" s="19" t="str">
        <f>VLOOKUP(A380,HD!$A$2:$S$2344,14,FALSE)</f>
        <v>R1011</v>
      </c>
      <c r="Q380" s="19" t="str">
        <f>VLOOKUP(A380,HD!$A$2:$S$2344,19,FALSE)</f>
        <v>23</v>
      </c>
      <c r="R380" s="21">
        <v>27236.959999999999</v>
      </c>
    </row>
    <row r="381" spans="1:18" ht="15.6" hidden="1" x14ac:dyDescent="0.3">
      <c r="A381" s="20" t="s">
        <v>1986</v>
      </c>
      <c r="B381" s="19" t="str">
        <f>VLOOKUP(A381,'Customer Names'!$A$2:$E$2366,3,FALSE)</f>
        <v>Zappala</v>
      </c>
      <c r="C381" s="21">
        <f>VLOOKUP(A381,ME!$A$2:$J$2366,2,FALSE)</f>
        <v>28.975000000000001</v>
      </c>
      <c r="D381" s="21">
        <f>VLOOKUP(A381,ME!$A$2:$J$2336,3,FALSE)</f>
        <v>7.63</v>
      </c>
      <c r="E381" s="19" t="str">
        <f>VLOOKUP(A381,ME!$A$2:$J$2336,4,FALSE)</f>
        <v>No</v>
      </c>
      <c r="F381" s="19" t="str">
        <f>VLOOKUP(A381,ME!$A$2:$J$2336,5,FALSE)</f>
        <v>No</v>
      </c>
      <c r="G381" s="19" t="str">
        <f>VLOOKUP(A381,ME!$A$2:$J$2336,6,FALSE)</f>
        <v>No</v>
      </c>
      <c r="H381" s="19">
        <f>VLOOKUP(A381,ME!$A$2:$J$2336,7,FALSE)</f>
        <v>0</v>
      </c>
      <c r="I381" s="19" t="str">
        <f>VLOOKUP(A381,ME!$A$2:$J$2336,8,FALSE)</f>
        <v>Yes</v>
      </c>
      <c r="J381" s="19" t="str">
        <f>VLOOKUP(A381,ME!$A$2:$J$2336,9,FALSE)</f>
        <v>Over Weight</v>
      </c>
      <c r="K381" s="19" t="str">
        <f>VLOOKUP(A381,ME!$A$2:$J$2336,10,FALSE)</f>
        <v>Diabetes</v>
      </c>
      <c r="L381" s="22">
        <f>VLOOKUP(A381,HD!$A$2:$S$2344,16,FALSE)</f>
        <v>24097</v>
      </c>
      <c r="M381" s="21">
        <f>VLOOKUP(A381,HD!$A$2:$S$2344,17,FALSE)</f>
        <v>27218.44</v>
      </c>
      <c r="N381" s="19" t="str">
        <f>VLOOKUP(A381,HD!$A$2:$S$2344,12,FALSE)</f>
        <v>tier - 2</v>
      </c>
      <c r="O381" s="19" t="str">
        <f>VLOOKUP(A381,HD!$A$2:$S$2344,13,FALSE)</f>
        <v>tier - 1</v>
      </c>
      <c r="P381" s="19" t="str">
        <f>VLOOKUP(A381,HD!$A$2:$S$2344,14,FALSE)</f>
        <v>R1017</v>
      </c>
      <c r="Q381" s="19" t="str">
        <f>VLOOKUP(A381,HD!$A$2:$S$2344,19,FALSE)</f>
        <v>57</v>
      </c>
      <c r="R381" s="21">
        <v>27218.44</v>
      </c>
    </row>
    <row r="382" spans="1:18" ht="15.6" hidden="1" x14ac:dyDescent="0.3">
      <c r="A382" s="20" t="s">
        <v>1985</v>
      </c>
      <c r="B382" s="19" t="str">
        <f>VLOOKUP(A382,'Customer Names'!$A$2:$E$2366,3,FALSE)</f>
        <v>Earle</v>
      </c>
      <c r="C382" s="21">
        <f>VLOOKUP(A382,ME!$A$2:$J$2366,2,FALSE)</f>
        <v>24.86</v>
      </c>
      <c r="D382" s="21">
        <f>VLOOKUP(A382,ME!$A$2:$J$2336,3,FALSE)</f>
        <v>8.92</v>
      </c>
      <c r="E382" s="19" t="str">
        <f>VLOOKUP(A382,ME!$A$2:$J$2336,4,FALSE)</f>
        <v>Yes</v>
      </c>
      <c r="F382" s="19" t="str">
        <f>VLOOKUP(A382,ME!$A$2:$J$2336,5,FALSE)</f>
        <v>No</v>
      </c>
      <c r="G382" s="19" t="str">
        <f>VLOOKUP(A382,ME!$A$2:$J$2336,6,FALSE)</f>
        <v>No</v>
      </c>
      <c r="H382" s="19">
        <f>VLOOKUP(A382,ME!$A$2:$J$2336,7,FALSE)</f>
        <v>2</v>
      </c>
      <c r="I382" s="19" t="str">
        <f>VLOOKUP(A382,ME!$A$2:$J$2336,8,FALSE)</f>
        <v>No</v>
      </c>
      <c r="J382" s="19" t="str">
        <f>VLOOKUP(A382,ME!$A$2:$J$2336,9,FALSE)</f>
        <v>Normal Weight</v>
      </c>
      <c r="K382" s="19" t="str">
        <f>VLOOKUP(A382,ME!$A$2:$J$2336,10,FALSE)</f>
        <v>Diabetes</v>
      </c>
      <c r="L382" s="22">
        <f>VLOOKUP(A382,HD!$A$2:$S$2344,16,FALSE)</f>
        <v>25843</v>
      </c>
      <c r="M382" s="21">
        <f>VLOOKUP(A382,HD!$A$2:$S$2344,17,FALSE)</f>
        <v>27117.99</v>
      </c>
      <c r="N382" s="19" t="str">
        <f>VLOOKUP(A382,HD!$A$2:$S$2344,12,FALSE)</f>
        <v>tier - 2</v>
      </c>
      <c r="O382" s="19" t="str">
        <f>VLOOKUP(A382,HD!$A$2:$S$2344,13,FALSE)</f>
        <v>tier - 2</v>
      </c>
      <c r="P382" s="19" t="str">
        <f>VLOOKUP(A382,HD!$A$2:$S$2344,14,FALSE)</f>
        <v>R1013</v>
      </c>
      <c r="Q382" s="19" t="str">
        <f>VLOOKUP(A382,HD!$A$2:$S$2344,19,FALSE)</f>
        <v>52</v>
      </c>
      <c r="R382" s="21">
        <v>27117.99</v>
      </c>
    </row>
    <row r="383" spans="1:18" ht="15.6" x14ac:dyDescent="0.3">
      <c r="A383" s="20" t="s">
        <v>1984</v>
      </c>
      <c r="B383" s="19" t="str">
        <f>VLOOKUP(A383,'Customer Names'!$A$2:$E$2366,3,FALSE)</f>
        <v>Majewski</v>
      </c>
      <c r="C383" s="21">
        <f>VLOOKUP(A383,ME!$A$2:$J$2366,2,FALSE)</f>
        <v>19.54</v>
      </c>
      <c r="D383" s="21">
        <f>VLOOKUP(A383,ME!$A$2:$J$2336,3,FALSE)</f>
        <v>5.37</v>
      </c>
      <c r="E383" s="19" t="str">
        <f>VLOOKUP(A383,ME!$A$2:$J$2336,4,FALSE)</f>
        <v>No</v>
      </c>
      <c r="F383" s="19" t="str">
        <f>VLOOKUP(A383,ME!$A$2:$J$2336,5,FALSE)</f>
        <v>No</v>
      </c>
      <c r="G383" s="19" t="str">
        <f>VLOOKUP(A383,ME!$A$2:$J$2336,6,FALSE)</f>
        <v>No</v>
      </c>
      <c r="H383" s="19">
        <f>VLOOKUP(A383,ME!$A$2:$J$2336,7,FALSE)</f>
        <v>0</v>
      </c>
      <c r="I383" s="19" t="str">
        <f>VLOOKUP(A383,ME!$A$2:$J$2336,8,FALSE)</f>
        <v>Yes</v>
      </c>
      <c r="J383" s="19" t="str">
        <f>VLOOKUP(A383,ME!$A$2:$J$2336,9,FALSE)</f>
        <v>Normal Weight</v>
      </c>
      <c r="K383" s="19" t="str">
        <f>VLOOKUP(A383,ME!$A$2:$J$2336,10,FALSE)</f>
        <v>Normal</v>
      </c>
      <c r="L383" s="22">
        <f>VLOOKUP(A383,HD!$A$2:$S$2344,16,FALSE)</f>
        <v>33220</v>
      </c>
      <c r="M383" s="21">
        <f>VLOOKUP(A383,HD!$A$2:$S$2344,17,FALSE)</f>
        <v>27092.38</v>
      </c>
      <c r="N383" s="19" t="str">
        <f>VLOOKUP(A383,HD!$A$2:$S$2344,12,FALSE)</f>
        <v>tier - 2</v>
      </c>
      <c r="O383" s="19" t="str">
        <f>VLOOKUP(A383,HD!$A$2:$S$2344,13,FALSE)</f>
        <v>tier - 3</v>
      </c>
      <c r="P383" s="19" t="str">
        <f>VLOOKUP(A383,HD!$A$2:$S$2344,14,FALSE)</f>
        <v>R1011</v>
      </c>
      <c r="Q383" s="19" t="str">
        <f>VLOOKUP(A383,HD!$A$2:$S$2344,19,FALSE)</f>
        <v>32</v>
      </c>
      <c r="R383" s="21">
        <v>27092.38</v>
      </c>
    </row>
    <row r="384" spans="1:18" ht="15.6" hidden="1" x14ac:dyDescent="0.3">
      <c r="A384" s="20" t="s">
        <v>1983</v>
      </c>
      <c r="B384" s="19" t="str">
        <f>VLOOKUP(A384,'Customer Names'!$A$2:$E$2366,3,FALSE)</f>
        <v>Apfelbaum</v>
      </c>
      <c r="C384" s="21">
        <f>VLOOKUP(A384,ME!$A$2:$J$2366,2,FALSE)</f>
        <v>26.74</v>
      </c>
      <c r="D384" s="21">
        <f>VLOOKUP(A384,ME!$A$2:$J$2336,3,FALSE)</f>
        <v>4.3099999999999996</v>
      </c>
      <c r="E384" s="19" t="str">
        <f>VLOOKUP(A384,ME!$A$2:$J$2336,4,FALSE)</f>
        <v>No</v>
      </c>
      <c r="F384" s="19" t="str">
        <f>VLOOKUP(A384,ME!$A$2:$J$2336,5,FALSE)</f>
        <v>No</v>
      </c>
      <c r="G384" s="19" t="str">
        <f>VLOOKUP(A384,ME!$A$2:$J$2336,6,FALSE)</f>
        <v>No</v>
      </c>
      <c r="H384" s="19">
        <f>VLOOKUP(A384,ME!$A$2:$J$2336,7,FALSE)</f>
        <v>0</v>
      </c>
      <c r="I384" s="19" t="str">
        <f>VLOOKUP(A384,ME!$A$2:$J$2336,8,FALSE)</f>
        <v>Yes</v>
      </c>
      <c r="J384" s="19" t="str">
        <f>VLOOKUP(A384,ME!$A$2:$J$2336,9,FALSE)</f>
        <v>Over Weight</v>
      </c>
      <c r="K384" s="19" t="str">
        <f>VLOOKUP(A384,ME!$A$2:$J$2336,10,FALSE)</f>
        <v>Normal</v>
      </c>
      <c r="L384" s="22">
        <f>VLOOKUP(A384,HD!$A$2:$S$2344,16,FALSE)</f>
        <v>34517</v>
      </c>
      <c r="M384" s="21">
        <f>VLOOKUP(A384,HD!$A$2:$S$2344,17,FALSE)</f>
        <v>27080.639999999999</v>
      </c>
      <c r="N384" s="19" t="str">
        <f>VLOOKUP(A384,HD!$A$2:$S$2344,12,FALSE)</f>
        <v>tier - 2</v>
      </c>
      <c r="O384" s="19" t="str">
        <f>VLOOKUP(A384,HD!$A$2:$S$2344,13,FALSE)</f>
        <v>tier - 2</v>
      </c>
      <c r="P384" s="19" t="str">
        <f>VLOOKUP(A384,HD!$A$2:$S$2344,14,FALSE)</f>
        <v>R1011</v>
      </c>
      <c r="Q384" s="19" t="str">
        <f>VLOOKUP(A384,HD!$A$2:$S$2344,19,FALSE)</f>
        <v>28</v>
      </c>
      <c r="R384" s="21">
        <v>27080.639999999999</v>
      </c>
    </row>
    <row r="385" spans="1:18" ht="15.6" hidden="1" x14ac:dyDescent="0.3">
      <c r="A385" s="20" t="s">
        <v>1982</v>
      </c>
      <c r="B385" s="19" t="str">
        <f>VLOOKUP(A385,'Customer Names'!$A$2:$E$2366,3,FALSE)</f>
        <v>Graham</v>
      </c>
      <c r="C385" s="21">
        <f>VLOOKUP(A385,ME!$A$2:$J$2366,2,FALSE)</f>
        <v>22.99</v>
      </c>
      <c r="D385" s="21">
        <f>VLOOKUP(A385,ME!$A$2:$J$2336,3,FALSE)</f>
        <v>10.46</v>
      </c>
      <c r="E385" s="19" t="str">
        <f>VLOOKUP(A385,ME!$A$2:$J$2336,4,FALSE)</f>
        <v>No</v>
      </c>
      <c r="F385" s="19" t="str">
        <f>VLOOKUP(A385,ME!$A$2:$J$2336,5,FALSE)</f>
        <v>No</v>
      </c>
      <c r="G385" s="19" t="str">
        <f>VLOOKUP(A385,ME!$A$2:$J$2336,6,FALSE)</f>
        <v>No</v>
      </c>
      <c r="H385" s="19">
        <f>VLOOKUP(A385,ME!$A$2:$J$2336,7,FALSE)</f>
        <v>3</v>
      </c>
      <c r="I385" s="19" t="str">
        <f>VLOOKUP(A385,ME!$A$2:$J$2336,8,FALSE)</f>
        <v>Yes</v>
      </c>
      <c r="J385" s="19" t="str">
        <f>VLOOKUP(A385,ME!$A$2:$J$2336,9,FALSE)</f>
        <v>Normal Weight</v>
      </c>
      <c r="K385" s="19" t="str">
        <f>VLOOKUP(A385,ME!$A$2:$J$2336,10,FALSE)</f>
        <v>Diabetes</v>
      </c>
      <c r="L385" s="22">
        <f>VLOOKUP(A385,HD!$A$2:$S$2344,16,FALSE)</f>
        <v>21366</v>
      </c>
      <c r="M385" s="21">
        <f>VLOOKUP(A385,HD!$A$2:$S$2344,17,FALSE)</f>
        <v>27037.91</v>
      </c>
      <c r="N385" s="19" t="str">
        <f>VLOOKUP(A385,HD!$A$2:$S$2344,12,FALSE)</f>
        <v>tier - 2</v>
      </c>
      <c r="O385" s="19" t="str">
        <f>VLOOKUP(A385,HD!$A$2:$S$2344,13,FALSE)</f>
        <v>tier - 2</v>
      </c>
      <c r="P385" s="19" t="str">
        <f>VLOOKUP(A385,HD!$A$2:$S$2344,14,FALSE)</f>
        <v>R1013</v>
      </c>
      <c r="Q385" s="19" t="str">
        <f>VLOOKUP(A385,HD!$A$2:$S$2344,19,FALSE)</f>
        <v>64</v>
      </c>
      <c r="R385" s="21">
        <v>27037.91</v>
      </c>
    </row>
    <row r="386" spans="1:18" ht="15.6" hidden="1" x14ac:dyDescent="0.3">
      <c r="A386" s="20" t="s">
        <v>1981</v>
      </c>
      <c r="B386" s="19" t="str">
        <f>VLOOKUP(A386,'Customer Names'!$A$2:$E$2366,3,FALSE)</f>
        <v>Whitacre</v>
      </c>
      <c r="C386" s="21">
        <f>VLOOKUP(A386,ME!$A$2:$J$2366,2,FALSE)</f>
        <v>31.46</v>
      </c>
      <c r="D386" s="21">
        <f>VLOOKUP(A386,ME!$A$2:$J$2336,3,FALSE)</f>
        <v>7.39</v>
      </c>
      <c r="E386" s="19" t="str">
        <f>VLOOKUP(A386,ME!$A$2:$J$2336,4,FALSE)</f>
        <v>No</v>
      </c>
      <c r="F386" s="19" t="str">
        <f>VLOOKUP(A386,ME!$A$2:$J$2336,5,FALSE)</f>
        <v>No</v>
      </c>
      <c r="G386" s="19" t="str">
        <f>VLOOKUP(A386,ME!$A$2:$J$2336,6,FALSE)</f>
        <v>No</v>
      </c>
      <c r="H386" s="19">
        <f>VLOOKUP(A386,ME!$A$2:$J$2336,7,FALSE)</f>
        <v>0</v>
      </c>
      <c r="I386" s="19" t="str">
        <f>VLOOKUP(A386,ME!$A$2:$J$2336,8,FALSE)</f>
        <v>No</v>
      </c>
      <c r="J386" s="19" t="str">
        <f>VLOOKUP(A386,ME!$A$2:$J$2336,9,FALSE)</f>
        <v>Obesity</v>
      </c>
      <c r="K386" s="19" t="str">
        <f>VLOOKUP(A386,ME!$A$2:$J$2336,10,FALSE)</f>
        <v>Diabetes</v>
      </c>
      <c r="L386" s="22">
        <f>VLOOKUP(A386,HD!$A$2:$S$2344,16,FALSE)</f>
        <v>22106</v>
      </c>
      <c r="M386" s="21">
        <f>VLOOKUP(A386,HD!$A$2:$S$2344,17,FALSE)</f>
        <v>27000.98</v>
      </c>
      <c r="N386" s="19" t="str">
        <f>VLOOKUP(A386,HD!$A$2:$S$2344,12,FALSE)</f>
        <v>tier - 2</v>
      </c>
      <c r="O386" s="19" t="str">
        <f>VLOOKUP(A386,HD!$A$2:$S$2344,13,FALSE)</f>
        <v>tier - 2</v>
      </c>
      <c r="P386" s="19" t="str">
        <f>VLOOKUP(A386,HD!$A$2:$S$2344,14,FALSE)</f>
        <v>R1013</v>
      </c>
      <c r="Q386" s="19" t="str">
        <f>VLOOKUP(A386,HD!$A$2:$S$2344,19,FALSE)</f>
        <v>62</v>
      </c>
      <c r="R386" s="21">
        <v>27000.98</v>
      </c>
    </row>
    <row r="387" spans="1:18" ht="15.6" hidden="1" x14ac:dyDescent="0.3">
      <c r="A387" s="20" t="s">
        <v>1980</v>
      </c>
      <c r="B387" s="19" t="str">
        <f>VLOOKUP(A387,'Customer Names'!$A$2:$E$2366,3,FALSE)</f>
        <v>Wegener</v>
      </c>
      <c r="C387" s="21">
        <f>VLOOKUP(A387,ME!$A$2:$J$2366,2,FALSE)</f>
        <v>30.86</v>
      </c>
      <c r="D387" s="21">
        <f>VLOOKUP(A387,ME!$A$2:$J$2336,3,FALSE)</f>
        <v>6.18</v>
      </c>
      <c r="E387" s="19" t="str">
        <f>VLOOKUP(A387,ME!$A$2:$J$2336,4,FALSE)</f>
        <v>No</v>
      </c>
      <c r="F387" s="19" t="str">
        <f>VLOOKUP(A387,ME!$A$2:$J$2336,5,FALSE)</f>
        <v>Yes</v>
      </c>
      <c r="G387" s="19" t="str">
        <f>VLOOKUP(A387,ME!$A$2:$J$2336,6,FALSE)</f>
        <v>No</v>
      </c>
      <c r="H387" s="19">
        <f>VLOOKUP(A387,ME!$A$2:$J$2336,7,FALSE)</f>
        <v>2</v>
      </c>
      <c r="I387" s="19" t="str">
        <f>VLOOKUP(A387,ME!$A$2:$J$2336,8,FALSE)</f>
        <v>Yes</v>
      </c>
      <c r="J387" s="19" t="str">
        <f>VLOOKUP(A387,ME!$A$2:$J$2336,9,FALSE)</f>
        <v>Obesity</v>
      </c>
      <c r="K387" s="19" t="str">
        <f>VLOOKUP(A387,ME!$A$2:$J$2336,10,FALSE)</f>
        <v>Prediabetes</v>
      </c>
      <c r="L387" s="22">
        <f>VLOOKUP(A387,HD!$A$2:$S$2344,16,FALSE)</f>
        <v>36839</v>
      </c>
      <c r="M387" s="21">
        <f>VLOOKUP(A387,HD!$A$2:$S$2344,17,FALSE)</f>
        <v>26936.98</v>
      </c>
      <c r="N387" s="19" t="str">
        <f>VLOOKUP(A387,HD!$A$2:$S$2344,12,FALSE)</f>
        <v>tier - 2</v>
      </c>
      <c r="O387" s="19" t="str">
        <f>VLOOKUP(A387,HD!$A$2:$S$2344,13,FALSE)</f>
        <v>tier - 3</v>
      </c>
      <c r="P387" s="19" t="str">
        <f>VLOOKUP(A387,HD!$A$2:$S$2344,14,FALSE)</f>
        <v>R1011</v>
      </c>
      <c r="Q387" s="19" t="str">
        <f>VLOOKUP(A387,HD!$A$2:$S$2344,19,FALSE)</f>
        <v>22</v>
      </c>
      <c r="R387" s="21">
        <v>26936.98</v>
      </c>
    </row>
    <row r="388" spans="1:18" ht="15.6" hidden="1" x14ac:dyDescent="0.3">
      <c r="A388" s="20" t="s">
        <v>1979</v>
      </c>
      <c r="B388" s="19" t="str">
        <f>VLOOKUP(A388,'Customer Names'!$A$2:$E$2366,3,FALSE)</f>
        <v>Collie</v>
      </c>
      <c r="C388" s="21">
        <f>VLOOKUP(A388,ME!$A$2:$J$2366,2,FALSE)</f>
        <v>31.96</v>
      </c>
      <c r="D388" s="21">
        <f>VLOOKUP(A388,ME!$A$2:$J$2336,3,FALSE)</f>
        <v>8.86</v>
      </c>
      <c r="E388" s="19" t="str">
        <f>VLOOKUP(A388,ME!$A$2:$J$2336,4,FALSE)</f>
        <v>No</v>
      </c>
      <c r="F388" s="19" t="str">
        <f>VLOOKUP(A388,ME!$A$2:$J$2336,5,FALSE)</f>
        <v>No</v>
      </c>
      <c r="G388" s="19" t="str">
        <f>VLOOKUP(A388,ME!$A$2:$J$2336,6,FALSE)</f>
        <v>No</v>
      </c>
      <c r="H388" s="19">
        <f>VLOOKUP(A388,ME!$A$2:$J$2336,7,FALSE)</f>
        <v>0</v>
      </c>
      <c r="I388" s="19" t="str">
        <f>VLOOKUP(A388,ME!$A$2:$J$2336,8,FALSE)</f>
        <v>Yes</v>
      </c>
      <c r="J388" s="19" t="str">
        <f>VLOOKUP(A388,ME!$A$2:$J$2336,9,FALSE)</f>
        <v>Obesity</v>
      </c>
      <c r="K388" s="19" t="str">
        <f>VLOOKUP(A388,ME!$A$2:$J$2336,10,FALSE)</f>
        <v>Diabetes</v>
      </c>
      <c r="L388" s="22">
        <f>VLOOKUP(A388,HD!$A$2:$S$2344,16,FALSE)</f>
        <v>37424</v>
      </c>
      <c r="M388" s="21">
        <f>VLOOKUP(A388,HD!$A$2:$S$2344,17,FALSE)</f>
        <v>26927.69</v>
      </c>
      <c r="N388" s="19" t="str">
        <f>VLOOKUP(A388,HD!$A$2:$S$2344,12,FALSE)</f>
        <v>tier - 2</v>
      </c>
      <c r="O388" s="19" t="str">
        <f>VLOOKUP(A388,HD!$A$2:$S$2344,13,FALSE)</f>
        <v>tier - 2</v>
      </c>
      <c r="P388" s="19" t="str">
        <f>VLOOKUP(A388,HD!$A$2:$S$2344,14,FALSE)</f>
        <v>R1011</v>
      </c>
      <c r="Q388" s="19" t="str">
        <f>VLOOKUP(A388,HD!$A$2:$S$2344,19,FALSE)</f>
        <v>20</v>
      </c>
      <c r="R388" s="21">
        <v>26927.69</v>
      </c>
    </row>
    <row r="389" spans="1:18" ht="15.6" hidden="1" x14ac:dyDescent="0.3">
      <c r="A389" s="20" t="s">
        <v>1978</v>
      </c>
      <c r="B389" s="19" t="str">
        <f>VLOOKUP(A389,'Customer Names'!$A$2:$E$2366,3,FALSE)</f>
        <v>Murphy</v>
      </c>
      <c r="C389" s="21">
        <f>VLOOKUP(A389,ME!$A$2:$J$2366,2,FALSE)</f>
        <v>23.76</v>
      </c>
      <c r="D389" s="21">
        <f>VLOOKUP(A389,ME!$A$2:$J$2336,3,FALSE)</f>
        <v>10.96</v>
      </c>
      <c r="E389" s="19" t="str">
        <f>VLOOKUP(A389,ME!$A$2:$J$2336,4,FALSE)</f>
        <v>No</v>
      </c>
      <c r="F389" s="19" t="str">
        <f>VLOOKUP(A389,ME!$A$2:$J$2336,5,FALSE)</f>
        <v>No</v>
      </c>
      <c r="G389" s="19" t="str">
        <f>VLOOKUP(A389,ME!$A$2:$J$2336,6,FALSE)</f>
        <v>No</v>
      </c>
      <c r="H389" s="19">
        <f>VLOOKUP(A389,ME!$A$2:$J$2336,7,FALSE)</f>
        <v>3</v>
      </c>
      <c r="I389" s="19" t="str">
        <f>VLOOKUP(A389,ME!$A$2:$J$2336,8,FALSE)</f>
        <v>Yes</v>
      </c>
      <c r="J389" s="19" t="str">
        <f>VLOOKUP(A389,ME!$A$2:$J$2336,9,FALSE)</f>
        <v>Normal Weight</v>
      </c>
      <c r="K389" s="19" t="str">
        <f>VLOOKUP(A389,ME!$A$2:$J$2336,10,FALSE)</f>
        <v>Diabetes</v>
      </c>
      <c r="L389" s="22">
        <f>VLOOKUP(A389,HD!$A$2:$S$2344,16,FALSE)</f>
        <v>21544</v>
      </c>
      <c r="M389" s="21">
        <f>VLOOKUP(A389,HD!$A$2:$S$2344,17,FALSE)</f>
        <v>26926.51</v>
      </c>
      <c r="N389" s="19" t="str">
        <f>VLOOKUP(A389,HD!$A$2:$S$2344,12,FALSE)</f>
        <v>tier - 2</v>
      </c>
      <c r="O389" s="19" t="str">
        <f>VLOOKUP(A389,HD!$A$2:$S$2344,13,FALSE)</f>
        <v>tier - 1</v>
      </c>
      <c r="P389" s="19" t="str">
        <f>VLOOKUP(A389,HD!$A$2:$S$2344,14,FALSE)</f>
        <v>R1013</v>
      </c>
      <c r="Q389" s="19" t="str">
        <f>VLOOKUP(A389,HD!$A$2:$S$2344,19,FALSE)</f>
        <v>64</v>
      </c>
      <c r="R389" s="21">
        <v>26926.51</v>
      </c>
    </row>
    <row r="390" spans="1:18" ht="15.6" hidden="1" x14ac:dyDescent="0.3">
      <c r="A390" s="20" t="s">
        <v>1977</v>
      </c>
      <c r="B390" s="19" t="str">
        <f>VLOOKUP(A390,'Customer Names'!$A$2:$E$2366,3,FALSE)</f>
        <v>Butters</v>
      </c>
      <c r="C390" s="21">
        <f>VLOOKUP(A390,ME!$A$2:$J$2366,2,FALSE)</f>
        <v>19.38</v>
      </c>
      <c r="D390" s="21">
        <f>VLOOKUP(A390,ME!$A$2:$J$2336,3,FALSE)</f>
        <v>6.28</v>
      </c>
      <c r="E390" s="19" t="str">
        <f>VLOOKUP(A390,ME!$A$2:$J$2336,4,FALSE)</f>
        <v>No</v>
      </c>
      <c r="F390" s="19" t="str">
        <f>VLOOKUP(A390,ME!$A$2:$J$2336,5,FALSE)</f>
        <v>No</v>
      </c>
      <c r="G390" s="19" t="str">
        <f>VLOOKUP(A390,ME!$A$2:$J$2336,6,FALSE)</f>
        <v>No</v>
      </c>
      <c r="H390" s="19">
        <f>VLOOKUP(A390,ME!$A$2:$J$2336,7,FALSE)</f>
        <v>0</v>
      </c>
      <c r="I390" s="19" t="str">
        <f>VLOOKUP(A390,ME!$A$2:$J$2336,8,FALSE)</f>
        <v>Yes</v>
      </c>
      <c r="J390" s="19" t="str">
        <f>VLOOKUP(A390,ME!$A$2:$J$2336,9,FALSE)</f>
        <v>Normal Weight</v>
      </c>
      <c r="K390" s="19" t="str">
        <f>VLOOKUP(A390,ME!$A$2:$J$2336,10,FALSE)</f>
        <v>Prediabetes</v>
      </c>
      <c r="L390" s="22">
        <f>VLOOKUP(A390,HD!$A$2:$S$2344,16,FALSE)</f>
        <v>33472</v>
      </c>
      <c r="M390" s="21">
        <f>VLOOKUP(A390,HD!$A$2:$S$2344,17,FALSE)</f>
        <v>26912.560000000001</v>
      </c>
      <c r="N390" s="19" t="str">
        <f>VLOOKUP(A390,HD!$A$2:$S$2344,12,FALSE)</f>
        <v>tier - 2</v>
      </c>
      <c r="O390" s="19" t="str">
        <f>VLOOKUP(A390,HD!$A$2:$S$2344,13,FALSE)</f>
        <v>tier - 2</v>
      </c>
      <c r="P390" s="19" t="str">
        <f>VLOOKUP(A390,HD!$A$2:$S$2344,14,FALSE)</f>
        <v>R1011</v>
      </c>
      <c r="Q390" s="19" t="str">
        <f>VLOOKUP(A390,HD!$A$2:$S$2344,19,FALSE)</f>
        <v>31</v>
      </c>
      <c r="R390" s="21">
        <v>26912.560000000001</v>
      </c>
    </row>
    <row r="391" spans="1:18" ht="15.6" hidden="1" x14ac:dyDescent="0.3">
      <c r="A391" s="20" t="s">
        <v>1976</v>
      </c>
      <c r="B391" s="19" t="str">
        <f>VLOOKUP(A391,'Customer Names'!$A$2:$E$2366,3,FALSE)</f>
        <v>Cook</v>
      </c>
      <c r="C391" s="21">
        <f>VLOOKUP(A391,ME!$A$2:$J$2366,2,FALSE)</f>
        <v>16.21</v>
      </c>
      <c r="D391" s="21">
        <f>VLOOKUP(A391,ME!$A$2:$J$2336,3,FALSE)</f>
        <v>6.29</v>
      </c>
      <c r="E391" s="19" t="str">
        <f>VLOOKUP(A391,ME!$A$2:$J$2336,4,FALSE)</f>
        <v>Yes</v>
      </c>
      <c r="F391" s="19" t="str">
        <f>VLOOKUP(A391,ME!$A$2:$J$2336,5,FALSE)</f>
        <v>No</v>
      </c>
      <c r="G391" s="19" t="str">
        <f>VLOOKUP(A391,ME!$A$2:$J$2336,6,FALSE)</f>
        <v>No</v>
      </c>
      <c r="H391" s="19">
        <f>VLOOKUP(A391,ME!$A$2:$J$2336,7,FALSE)</f>
        <v>1</v>
      </c>
      <c r="I391" s="19" t="str">
        <f>VLOOKUP(A391,ME!$A$2:$J$2336,8,FALSE)</f>
        <v>Yes</v>
      </c>
      <c r="J391" s="19" t="str">
        <f>VLOOKUP(A391,ME!$A$2:$J$2336,9,FALSE)</f>
        <v>Under Weight</v>
      </c>
      <c r="K391" s="19" t="str">
        <f>VLOOKUP(A391,ME!$A$2:$J$2336,10,FALSE)</f>
        <v>Prediabetes</v>
      </c>
      <c r="L391" s="22">
        <f>VLOOKUP(A391,HD!$A$2:$S$2344,16,FALSE)</f>
        <v>32346</v>
      </c>
      <c r="M391" s="21">
        <f>VLOOKUP(A391,HD!$A$2:$S$2344,17,FALSE)</f>
        <v>26607.89</v>
      </c>
      <c r="N391" s="19" t="str">
        <f>VLOOKUP(A391,HD!$A$2:$S$2344,12,FALSE)</f>
        <v>tier - 2</v>
      </c>
      <c r="O391" s="19" t="str">
        <f>VLOOKUP(A391,HD!$A$2:$S$2344,13,FALSE)</f>
        <v>tier - 1</v>
      </c>
      <c r="P391" s="19" t="str">
        <f>VLOOKUP(A391,HD!$A$2:$S$2344,14,FALSE)</f>
        <v>R1011</v>
      </c>
      <c r="Q391" s="19" t="str">
        <f>VLOOKUP(A391,HD!$A$2:$S$2344,19,FALSE)</f>
        <v>34</v>
      </c>
      <c r="R391" s="21">
        <v>26607.89</v>
      </c>
    </row>
    <row r="392" spans="1:18" ht="15.6" hidden="1" x14ac:dyDescent="0.3">
      <c r="A392" s="20" t="s">
        <v>1975</v>
      </c>
      <c r="B392" s="19" t="str">
        <f>VLOOKUP(A392,'Customer Names'!$A$2:$E$2366,3,FALSE)</f>
        <v>Breen</v>
      </c>
      <c r="C392" s="21">
        <f>VLOOKUP(A392,ME!$A$2:$J$2366,2,FALSE)</f>
        <v>32.54</v>
      </c>
      <c r="D392" s="21">
        <f>VLOOKUP(A392,ME!$A$2:$J$2336,3,FALSE)</f>
        <v>4.0199999999999996</v>
      </c>
      <c r="E392" s="19" t="str">
        <f>VLOOKUP(A392,ME!$A$2:$J$2336,4,FALSE)</f>
        <v>No</v>
      </c>
      <c r="F392" s="19" t="str">
        <f>VLOOKUP(A392,ME!$A$2:$J$2336,5,FALSE)</f>
        <v>Yes</v>
      </c>
      <c r="G392" s="19" t="str">
        <f>VLOOKUP(A392,ME!$A$2:$J$2336,6,FALSE)</f>
        <v>No</v>
      </c>
      <c r="H392" s="19">
        <f>VLOOKUP(A392,ME!$A$2:$J$2336,7,FALSE)</f>
        <v>1</v>
      </c>
      <c r="I392" s="19" t="str">
        <f>VLOOKUP(A392,ME!$A$2:$J$2336,8,FALSE)</f>
        <v>Yes</v>
      </c>
      <c r="J392" s="19" t="str">
        <f>VLOOKUP(A392,ME!$A$2:$J$2336,9,FALSE)</f>
        <v>Obesity</v>
      </c>
      <c r="K392" s="19" t="str">
        <f>VLOOKUP(A392,ME!$A$2:$J$2336,10,FALSE)</f>
        <v>Normal</v>
      </c>
      <c r="L392" s="22">
        <f>VLOOKUP(A392,HD!$A$2:$S$2344,16,FALSE)</f>
        <v>38235</v>
      </c>
      <c r="M392" s="21">
        <f>VLOOKUP(A392,HD!$A$2:$S$2344,17,FALSE)</f>
        <v>26479.4</v>
      </c>
      <c r="N392" s="19" t="str">
        <f>VLOOKUP(A392,HD!$A$2:$S$2344,12,FALSE)</f>
        <v>tier - 2</v>
      </c>
      <c r="O392" s="19" t="str">
        <f>VLOOKUP(A392,HD!$A$2:$S$2344,13,FALSE)</f>
        <v>tier - 2</v>
      </c>
      <c r="P392" s="19" t="str">
        <f>VLOOKUP(A392,HD!$A$2:$S$2344,14,FALSE)</f>
        <v>R1011</v>
      </c>
      <c r="Q392" s="19" t="str">
        <f>VLOOKUP(A392,HD!$A$2:$S$2344,19,FALSE)</f>
        <v>18</v>
      </c>
      <c r="R392" s="21">
        <v>26479.4</v>
      </c>
    </row>
    <row r="393" spans="1:18" ht="15.6" hidden="1" x14ac:dyDescent="0.3">
      <c r="A393" s="20" t="s">
        <v>1974</v>
      </c>
      <c r="B393" s="19" t="str">
        <f>VLOOKUP(A393,'Customer Names'!$A$2:$E$2366,3,FALSE)</f>
        <v>Fitzsimons</v>
      </c>
      <c r="C393" s="21">
        <f>VLOOKUP(A393,ME!$A$2:$J$2366,2,FALSE)</f>
        <v>36.765000000000001</v>
      </c>
      <c r="D393" s="21">
        <f>VLOOKUP(A393,ME!$A$2:$J$2336,3,FALSE)</f>
        <v>11.95</v>
      </c>
      <c r="E393" s="19" t="str">
        <f>VLOOKUP(A393,ME!$A$2:$J$2336,4,FALSE)</f>
        <v>Yes</v>
      </c>
      <c r="F393" s="19" t="str">
        <f>VLOOKUP(A393,ME!$A$2:$J$2336,5,FALSE)</f>
        <v>No</v>
      </c>
      <c r="G393" s="19" t="str">
        <f>VLOOKUP(A393,ME!$A$2:$J$2336,6,FALSE)</f>
        <v>No</v>
      </c>
      <c r="H393" s="19">
        <f>VLOOKUP(A393,ME!$A$2:$J$2336,7,FALSE)</f>
        <v>2</v>
      </c>
      <c r="I393" s="19" t="str">
        <f>VLOOKUP(A393,ME!$A$2:$J$2336,8,FALSE)</f>
        <v>No</v>
      </c>
      <c r="J393" s="19" t="str">
        <f>VLOOKUP(A393,ME!$A$2:$J$2336,9,FALSE)</f>
        <v>Obesity</v>
      </c>
      <c r="K393" s="19" t="str">
        <f>VLOOKUP(A393,ME!$A$2:$J$2336,10,FALSE)</f>
        <v>Diabetes</v>
      </c>
      <c r="L393" s="22">
        <f>VLOOKUP(A393,HD!$A$2:$S$2344,16,FALSE)</f>
        <v>25807</v>
      </c>
      <c r="M393" s="21">
        <f>VLOOKUP(A393,HD!$A$2:$S$2344,17,FALSE)</f>
        <v>26467.1</v>
      </c>
      <c r="N393" s="19" t="str">
        <f>VLOOKUP(A393,HD!$A$2:$S$2344,12,FALSE)</f>
        <v>tier - 2</v>
      </c>
      <c r="O393" s="19" t="str">
        <f>VLOOKUP(A393,HD!$A$2:$S$2344,13,FALSE)</f>
        <v>tier - 3</v>
      </c>
      <c r="P393" s="19" t="str">
        <f>VLOOKUP(A393,HD!$A$2:$S$2344,14,FALSE)</f>
        <v>R1012</v>
      </c>
      <c r="Q393" s="19" t="str">
        <f>VLOOKUP(A393,HD!$A$2:$S$2344,19,FALSE)</f>
        <v>52</v>
      </c>
      <c r="R393" s="21">
        <v>26467.1</v>
      </c>
    </row>
    <row r="394" spans="1:18" ht="15.6" hidden="1" x14ac:dyDescent="0.3">
      <c r="A394" s="20" t="s">
        <v>1973</v>
      </c>
      <c r="B394" s="19" t="str">
        <f>VLOOKUP(A394,'Customer Names'!$A$2:$E$2366,3,FALSE)</f>
        <v>Houle</v>
      </c>
      <c r="C394" s="21">
        <f>VLOOKUP(A394,ME!$A$2:$J$2366,2,FALSE)</f>
        <v>35.909999999999997</v>
      </c>
      <c r="D394" s="21">
        <f>VLOOKUP(A394,ME!$A$2:$J$2336,3,FALSE)</f>
        <v>8.7100000000000009</v>
      </c>
      <c r="E394" s="19" t="str">
        <f>VLOOKUP(A394,ME!$A$2:$J$2336,4,FALSE)</f>
        <v>No</v>
      </c>
      <c r="F394" s="19" t="str">
        <f>VLOOKUP(A394,ME!$A$2:$J$2336,5,FALSE)</f>
        <v>No</v>
      </c>
      <c r="G394" s="19" t="str">
        <f>VLOOKUP(A394,ME!$A$2:$J$2336,6,FALSE)</f>
        <v>No</v>
      </c>
      <c r="H394" s="19">
        <f>VLOOKUP(A394,ME!$A$2:$J$2336,7,FALSE)</f>
        <v>0</v>
      </c>
      <c r="I394" s="19" t="str">
        <f>VLOOKUP(A394,ME!$A$2:$J$2336,8,FALSE)</f>
        <v>No</v>
      </c>
      <c r="J394" s="19" t="str">
        <f>VLOOKUP(A394,ME!$A$2:$J$2336,9,FALSE)</f>
        <v>Obesity</v>
      </c>
      <c r="K394" s="19" t="str">
        <f>VLOOKUP(A394,ME!$A$2:$J$2336,10,FALSE)</f>
        <v>Diabetes</v>
      </c>
      <c r="L394" s="22">
        <f>VLOOKUP(A394,HD!$A$2:$S$2344,16,FALSE)</f>
        <v>27293</v>
      </c>
      <c r="M394" s="21">
        <f>VLOOKUP(A394,HD!$A$2:$S$2344,17,FALSE)</f>
        <v>26392.26</v>
      </c>
      <c r="N394" s="19" t="str">
        <f>VLOOKUP(A394,HD!$A$2:$S$2344,12,FALSE)</f>
        <v>tier - 2</v>
      </c>
      <c r="O394" s="19" t="str">
        <f>VLOOKUP(A394,HD!$A$2:$S$2344,13,FALSE)</f>
        <v>tier - 2</v>
      </c>
      <c r="P394" s="19" t="str">
        <f>VLOOKUP(A394,HD!$A$2:$S$2344,14,FALSE)</f>
        <v>R1024</v>
      </c>
      <c r="Q394" s="19" t="str">
        <f>VLOOKUP(A394,HD!$A$2:$S$2344,19,FALSE)</f>
        <v>48</v>
      </c>
      <c r="R394" s="21">
        <v>26392.26</v>
      </c>
    </row>
    <row r="395" spans="1:18" ht="15.6" hidden="1" x14ac:dyDescent="0.3">
      <c r="A395" s="20" t="s">
        <v>1972</v>
      </c>
      <c r="B395" s="19" t="str">
        <f>VLOOKUP(A395,'Customer Names'!$A$2:$E$2366,3,FALSE)</f>
        <v>Woodward</v>
      </c>
      <c r="C395" s="21">
        <f>VLOOKUP(A395,ME!$A$2:$J$2366,2,FALSE)</f>
        <v>32.06</v>
      </c>
      <c r="D395" s="21">
        <f>VLOOKUP(A395,ME!$A$2:$J$2336,3,FALSE)</f>
        <v>4.67</v>
      </c>
      <c r="E395" s="19" t="str">
        <f>VLOOKUP(A395,ME!$A$2:$J$2336,4,FALSE)</f>
        <v>No</v>
      </c>
      <c r="F395" s="19" t="str">
        <f>VLOOKUP(A395,ME!$A$2:$J$2336,5,FALSE)</f>
        <v>Yes</v>
      </c>
      <c r="G395" s="19" t="str">
        <f>VLOOKUP(A395,ME!$A$2:$J$2336,6,FALSE)</f>
        <v>No</v>
      </c>
      <c r="H395" s="19">
        <f>VLOOKUP(A395,ME!$A$2:$J$2336,7,FALSE)</f>
        <v>1</v>
      </c>
      <c r="I395" s="19" t="str">
        <f>VLOOKUP(A395,ME!$A$2:$J$2336,8,FALSE)</f>
        <v>Yes</v>
      </c>
      <c r="J395" s="19" t="str">
        <f>VLOOKUP(A395,ME!$A$2:$J$2336,9,FALSE)</f>
        <v>Obesity</v>
      </c>
      <c r="K395" s="19" t="str">
        <f>VLOOKUP(A395,ME!$A$2:$J$2336,10,FALSE)</f>
        <v>Normal</v>
      </c>
      <c r="L395" s="22">
        <f>VLOOKUP(A395,HD!$A$2:$S$2344,16,FALSE)</f>
        <v>38326</v>
      </c>
      <c r="M395" s="21">
        <f>VLOOKUP(A395,HD!$A$2:$S$2344,17,FALSE)</f>
        <v>26316.59</v>
      </c>
      <c r="N395" s="19" t="str">
        <f>VLOOKUP(A395,HD!$A$2:$S$2344,12,FALSE)</f>
        <v>tier - 2</v>
      </c>
      <c r="O395" s="19" t="str">
        <f>VLOOKUP(A395,HD!$A$2:$S$2344,13,FALSE)</f>
        <v>tier - 3</v>
      </c>
      <c r="P395" s="19" t="str">
        <f>VLOOKUP(A395,HD!$A$2:$S$2344,14,FALSE)</f>
        <v>R1011</v>
      </c>
      <c r="Q395" s="19" t="str">
        <f>VLOOKUP(A395,HD!$A$2:$S$2344,19,FALSE)</f>
        <v>18</v>
      </c>
      <c r="R395" s="21">
        <v>26316.59</v>
      </c>
    </row>
    <row r="396" spans="1:18" ht="15.6" hidden="1" x14ac:dyDescent="0.3">
      <c r="A396" s="20" t="s">
        <v>1971</v>
      </c>
      <c r="B396" s="19" t="str">
        <f>VLOOKUP(A396,'Customer Names'!$A$2:$E$2366,3,FALSE)</f>
        <v>Ray</v>
      </c>
      <c r="C396" s="21">
        <f>VLOOKUP(A396,ME!$A$2:$J$2366,2,FALSE)</f>
        <v>24.1</v>
      </c>
      <c r="D396" s="21">
        <f>VLOOKUP(A396,ME!$A$2:$J$2336,3,FALSE)</f>
        <v>11.14</v>
      </c>
      <c r="E396" s="19" t="str">
        <f>VLOOKUP(A396,ME!$A$2:$J$2336,4,FALSE)</f>
        <v>Yes</v>
      </c>
      <c r="F396" s="19" t="str">
        <f>VLOOKUP(A396,ME!$A$2:$J$2336,5,FALSE)</f>
        <v>No</v>
      </c>
      <c r="G396" s="19" t="str">
        <f>VLOOKUP(A396,ME!$A$2:$J$2336,6,FALSE)</f>
        <v>No</v>
      </c>
      <c r="H396" s="19">
        <f>VLOOKUP(A396,ME!$A$2:$J$2336,7,FALSE)</f>
        <v>1</v>
      </c>
      <c r="I396" s="19" t="str">
        <f>VLOOKUP(A396,ME!$A$2:$J$2336,8,FALSE)</f>
        <v>No</v>
      </c>
      <c r="J396" s="19" t="str">
        <f>VLOOKUP(A396,ME!$A$2:$J$2336,9,FALSE)</f>
        <v>Normal Weight</v>
      </c>
      <c r="K396" s="19" t="str">
        <f>VLOOKUP(A396,ME!$A$2:$J$2336,10,FALSE)</f>
        <v>Diabetes</v>
      </c>
      <c r="L396" s="22">
        <f>VLOOKUP(A396,HD!$A$2:$S$2344,16,FALSE)</f>
        <v>27549</v>
      </c>
      <c r="M396" s="21">
        <f>VLOOKUP(A396,HD!$A$2:$S$2344,17,FALSE)</f>
        <v>26236.58</v>
      </c>
      <c r="N396" s="19" t="str">
        <f>VLOOKUP(A396,HD!$A$2:$S$2344,12,FALSE)</f>
        <v>tier - 2</v>
      </c>
      <c r="O396" s="19" t="str">
        <f>VLOOKUP(A396,HD!$A$2:$S$2344,13,FALSE)</f>
        <v>tier - 1</v>
      </c>
      <c r="P396" s="19" t="str">
        <f>VLOOKUP(A396,HD!$A$2:$S$2344,14,FALSE)</f>
        <v>R1011</v>
      </c>
      <c r="Q396" s="19" t="str">
        <f>VLOOKUP(A396,HD!$A$2:$S$2344,19,FALSE)</f>
        <v>48</v>
      </c>
      <c r="R396" s="21">
        <v>26236.58</v>
      </c>
    </row>
    <row r="397" spans="1:18" ht="15.6" hidden="1" x14ac:dyDescent="0.3">
      <c r="A397" s="20" t="s">
        <v>1970</v>
      </c>
      <c r="B397" s="19" t="str">
        <f>VLOOKUP(A397,'Customer Names'!$A$2:$E$2366,3,FALSE)</f>
        <v>Jennings</v>
      </c>
      <c r="C397" s="21">
        <f>VLOOKUP(A397,ME!$A$2:$J$2366,2,FALSE)</f>
        <v>27.1</v>
      </c>
      <c r="D397" s="21">
        <f>VLOOKUP(A397,ME!$A$2:$J$2336,3,FALSE)</f>
        <v>9.0500000000000007</v>
      </c>
      <c r="E397" s="19" t="str">
        <f>VLOOKUP(A397,ME!$A$2:$J$2336,4,FALSE)</f>
        <v>No</v>
      </c>
      <c r="F397" s="19" t="str">
        <f>VLOOKUP(A397,ME!$A$2:$J$2336,5,FALSE)</f>
        <v>No</v>
      </c>
      <c r="G397" s="19" t="str">
        <f>VLOOKUP(A397,ME!$A$2:$J$2336,6,FALSE)</f>
        <v>No</v>
      </c>
      <c r="H397" s="19">
        <f>VLOOKUP(A397,ME!$A$2:$J$2336,7,FALSE)</f>
        <v>2</v>
      </c>
      <c r="I397" s="19" t="str">
        <f>VLOOKUP(A397,ME!$A$2:$J$2336,8,FALSE)</f>
        <v>No</v>
      </c>
      <c r="J397" s="19" t="str">
        <f>VLOOKUP(A397,ME!$A$2:$J$2336,9,FALSE)</f>
        <v>Over Weight</v>
      </c>
      <c r="K397" s="19" t="str">
        <f>VLOOKUP(A397,ME!$A$2:$J$2336,10,FALSE)</f>
        <v>Diabetes</v>
      </c>
      <c r="L397" s="22">
        <f>VLOOKUP(A397,HD!$A$2:$S$2344,16,FALSE)</f>
        <v>26852</v>
      </c>
      <c r="M397" s="21">
        <f>VLOOKUP(A397,HD!$A$2:$S$2344,17,FALSE)</f>
        <v>26140.36</v>
      </c>
      <c r="N397" s="19" t="str">
        <f>VLOOKUP(A397,HD!$A$2:$S$2344,12,FALSE)</f>
        <v>tier - 2</v>
      </c>
      <c r="O397" s="19" t="str">
        <f>VLOOKUP(A397,HD!$A$2:$S$2344,13,FALSE)</f>
        <v>tier - 3</v>
      </c>
      <c r="P397" s="19" t="str">
        <f>VLOOKUP(A397,HD!$A$2:$S$2344,14,FALSE)</f>
        <v>R1011</v>
      </c>
      <c r="Q397" s="19" t="str">
        <f>VLOOKUP(A397,HD!$A$2:$S$2344,19,FALSE)</f>
        <v>49</v>
      </c>
      <c r="R397" s="21">
        <v>26140.36</v>
      </c>
    </row>
    <row r="398" spans="1:18" ht="15.6" hidden="1" x14ac:dyDescent="0.3">
      <c r="A398" s="20" t="s">
        <v>1969</v>
      </c>
      <c r="B398" s="19" t="str">
        <f>VLOOKUP(A398,'Customer Names'!$A$2:$E$2366,3,FALSE)</f>
        <v>Fuller</v>
      </c>
      <c r="C398" s="21">
        <f>VLOOKUP(A398,ME!$A$2:$J$2366,2,FALSE)</f>
        <v>24.42</v>
      </c>
      <c r="D398" s="21">
        <f>VLOOKUP(A398,ME!$A$2:$J$2336,3,FALSE)</f>
        <v>11.31</v>
      </c>
      <c r="E398" s="19" t="str">
        <f>VLOOKUP(A398,ME!$A$2:$J$2336,4,FALSE)</f>
        <v>No</v>
      </c>
      <c r="F398" s="19" t="str">
        <f>VLOOKUP(A398,ME!$A$2:$J$2336,5,FALSE)</f>
        <v>No</v>
      </c>
      <c r="G398" s="19" t="str">
        <f>VLOOKUP(A398,ME!$A$2:$J$2336,6,FALSE)</f>
        <v>No</v>
      </c>
      <c r="H398" s="19">
        <f>VLOOKUP(A398,ME!$A$2:$J$2336,7,FALSE)</f>
        <v>0</v>
      </c>
      <c r="I398" s="19" t="str">
        <f>VLOOKUP(A398,ME!$A$2:$J$2336,8,FALSE)</f>
        <v>Yes</v>
      </c>
      <c r="J398" s="19" t="str">
        <f>VLOOKUP(A398,ME!$A$2:$J$2336,9,FALSE)</f>
        <v>Normal Weight</v>
      </c>
      <c r="K398" s="19" t="str">
        <f>VLOOKUP(A398,ME!$A$2:$J$2336,10,FALSE)</f>
        <v>Diabetes</v>
      </c>
      <c r="L398" s="22">
        <f>VLOOKUP(A398,HD!$A$2:$S$2344,16,FALSE)</f>
        <v>37540</v>
      </c>
      <c r="M398" s="21">
        <f>VLOOKUP(A398,HD!$A$2:$S$2344,17,FALSE)</f>
        <v>26125.67</v>
      </c>
      <c r="N398" s="19" t="str">
        <f>VLOOKUP(A398,HD!$A$2:$S$2344,12,FALSE)</f>
        <v>tier - 2</v>
      </c>
      <c r="O398" s="19" t="str">
        <f>VLOOKUP(A398,HD!$A$2:$S$2344,13,FALSE)</f>
        <v>tier - 1</v>
      </c>
      <c r="P398" s="19" t="str">
        <f>VLOOKUP(A398,HD!$A$2:$S$2344,14,FALSE)</f>
        <v>R1013</v>
      </c>
      <c r="Q398" s="19" t="str">
        <f>VLOOKUP(A398,HD!$A$2:$S$2344,19,FALSE)</f>
        <v>20</v>
      </c>
      <c r="R398" s="21">
        <v>26125.67</v>
      </c>
    </row>
    <row r="399" spans="1:18" ht="15.6" hidden="1" x14ac:dyDescent="0.3">
      <c r="A399" s="20" t="s">
        <v>1968</v>
      </c>
      <c r="B399" s="19" t="str">
        <f>VLOOKUP(A399,'Customer Names'!$A$2:$E$2366,3,FALSE)</f>
        <v>Lovisek</v>
      </c>
      <c r="C399" s="21">
        <f>VLOOKUP(A399,ME!$A$2:$J$2366,2,FALSE)</f>
        <v>26.695</v>
      </c>
      <c r="D399" s="21">
        <f>VLOOKUP(A399,ME!$A$2:$J$2336,3,FALSE)</f>
        <v>4.68</v>
      </c>
      <c r="E399" s="19" t="str">
        <f>VLOOKUP(A399,ME!$A$2:$J$2336,4,FALSE)</f>
        <v>Yes</v>
      </c>
      <c r="F399" s="19" t="str">
        <f>VLOOKUP(A399,ME!$A$2:$J$2336,5,FALSE)</f>
        <v>No</v>
      </c>
      <c r="G399" s="19" t="str">
        <f>VLOOKUP(A399,ME!$A$2:$J$2336,6,FALSE)</f>
        <v>No</v>
      </c>
      <c r="H399" s="19">
        <f>VLOOKUP(A399,ME!$A$2:$J$2336,7,FALSE)</f>
        <v>2</v>
      </c>
      <c r="I399" s="19" t="str">
        <f>VLOOKUP(A399,ME!$A$2:$J$2336,8,FALSE)</f>
        <v>Yes</v>
      </c>
      <c r="J399" s="19" t="str">
        <f>VLOOKUP(A399,ME!$A$2:$J$2336,9,FALSE)</f>
        <v>Over Weight</v>
      </c>
      <c r="K399" s="19" t="str">
        <f>VLOOKUP(A399,ME!$A$2:$J$2336,10,FALSE)</f>
        <v>Normal</v>
      </c>
      <c r="L399" s="22">
        <f>VLOOKUP(A399,HD!$A$2:$S$2344,16,FALSE)</f>
        <v>24297</v>
      </c>
      <c r="M399" s="21">
        <f>VLOOKUP(A399,HD!$A$2:$S$2344,17,FALSE)</f>
        <v>26109.33</v>
      </c>
      <c r="N399" s="19" t="str">
        <f>VLOOKUP(A399,HD!$A$2:$S$2344,12,FALSE)</f>
        <v>tier - 2</v>
      </c>
      <c r="O399" s="19" t="str">
        <f>VLOOKUP(A399,HD!$A$2:$S$2344,13,FALSE)</f>
        <v>tier - 3</v>
      </c>
      <c r="P399" s="19" t="str">
        <f>VLOOKUP(A399,HD!$A$2:$S$2344,14,FALSE)</f>
        <v>R1012</v>
      </c>
      <c r="Q399" s="19" t="str">
        <f>VLOOKUP(A399,HD!$A$2:$S$2344,19,FALSE)</f>
        <v>56</v>
      </c>
      <c r="R399" s="21">
        <v>26109.33</v>
      </c>
    </row>
    <row r="400" spans="1:18" ht="15.6" hidden="1" x14ac:dyDescent="0.3">
      <c r="A400" s="20" t="s">
        <v>1967</v>
      </c>
      <c r="B400" s="19" t="str">
        <f>VLOOKUP(A400,'Customer Names'!$A$2:$E$2366,3,FALSE)</f>
        <v>Painter</v>
      </c>
      <c r="C400" s="21">
        <f>VLOOKUP(A400,ME!$A$2:$J$2366,2,FALSE)</f>
        <v>27.79</v>
      </c>
      <c r="D400" s="21">
        <f>VLOOKUP(A400,ME!$A$2:$J$2336,3,FALSE)</f>
        <v>6.05</v>
      </c>
      <c r="E400" s="19" t="str">
        <f>VLOOKUP(A400,ME!$A$2:$J$2336,4,FALSE)</f>
        <v>Yes</v>
      </c>
      <c r="F400" s="19" t="str">
        <f>VLOOKUP(A400,ME!$A$2:$J$2336,5,FALSE)</f>
        <v>Yes</v>
      </c>
      <c r="G400" s="19" t="str">
        <f>VLOOKUP(A400,ME!$A$2:$J$2336,6,FALSE)</f>
        <v>No</v>
      </c>
      <c r="H400" s="19">
        <f>VLOOKUP(A400,ME!$A$2:$J$2336,7,FALSE)</f>
        <v>1</v>
      </c>
      <c r="I400" s="19" t="str">
        <f>VLOOKUP(A400,ME!$A$2:$J$2336,8,FALSE)</f>
        <v>Yes</v>
      </c>
      <c r="J400" s="19" t="str">
        <f>VLOOKUP(A400,ME!$A$2:$J$2336,9,FALSE)</f>
        <v>Over Weight</v>
      </c>
      <c r="K400" s="19" t="str">
        <f>VLOOKUP(A400,ME!$A$2:$J$2336,10,FALSE)</f>
        <v>Prediabetes</v>
      </c>
      <c r="L400" s="22">
        <f>VLOOKUP(A400,HD!$A$2:$S$2344,16,FALSE)</f>
        <v>36886</v>
      </c>
      <c r="M400" s="21">
        <f>VLOOKUP(A400,HD!$A$2:$S$2344,17,FALSE)</f>
        <v>26026.97</v>
      </c>
      <c r="N400" s="19" t="str">
        <f>VLOOKUP(A400,HD!$A$2:$S$2344,12,FALSE)</f>
        <v>tier - 2</v>
      </c>
      <c r="O400" s="19" t="str">
        <f>VLOOKUP(A400,HD!$A$2:$S$2344,13,FALSE)</f>
        <v>tier - 3</v>
      </c>
      <c r="P400" s="19" t="str">
        <f>VLOOKUP(A400,HD!$A$2:$S$2344,14,FALSE)</f>
        <v>R1011</v>
      </c>
      <c r="Q400" s="19" t="str">
        <f>VLOOKUP(A400,HD!$A$2:$S$2344,19,FALSE)</f>
        <v>22</v>
      </c>
      <c r="R400" s="21">
        <v>26026.97</v>
      </c>
    </row>
    <row r="401" spans="1:18" ht="15.6" hidden="1" x14ac:dyDescent="0.3">
      <c r="A401" s="20" t="s">
        <v>1966</v>
      </c>
      <c r="B401" s="19" t="str">
        <f>VLOOKUP(A401,'Customer Names'!$A$2:$E$2366,3,FALSE)</f>
        <v>Edwards</v>
      </c>
      <c r="C401" s="21">
        <f>VLOOKUP(A401,ME!$A$2:$J$2366,2,FALSE)</f>
        <v>32.68</v>
      </c>
      <c r="D401" s="21">
        <f>VLOOKUP(A401,ME!$A$2:$J$2336,3,FALSE)</f>
        <v>4.68</v>
      </c>
      <c r="E401" s="19" t="str">
        <f>VLOOKUP(A401,ME!$A$2:$J$2336,4,FALSE)</f>
        <v>Yes</v>
      </c>
      <c r="F401" s="19" t="str">
        <f>VLOOKUP(A401,ME!$A$2:$J$2336,5,FALSE)</f>
        <v>No</v>
      </c>
      <c r="G401" s="19" t="str">
        <f>VLOOKUP(A401,ME!$A$2:$J$2336,6,FALSE)</f>
        <v>No</v>
      </c>
      <c r="H401" s="19">
        <f>VLOOKUP(A401,ME!$A$2:$J$2336,7,FALSE)</f>
        <v>0</v>
      </c>
      <c r="I401" s="19" t="str">
        <f>VLOOKUP(A401,ME!$A$2:$J$2336,8,FALSE)</f>
        <v>No</v>
      </c>
      <c r="J401" s="19" t="str">
        <f>VLOOKUP(A401,ME!$A$2:$J$2336,9,FALSE)</f>
        <v>Obesity</v>
      </c>
      <c r="K401" s="19" t="str">
        <f>VLOOKUP(A401,ME!$A$2:$J$2336,10,FALSE)</f>
        <v>Normal</v>
      </c>
      <c r="L401" s="22">
        <f>VLOOKUP(A401,HD!$A$2:$S$2344,16,FALSE)</f>
        <v>37047</v>
      </c>
      <c r="M401" s="21">
        <f>VLOOKUP(A401,HD!$A$2:$S$2344,17,FALSE)</f>
        <v>26018.95</v>
      </c>
      <c r="N401" s="19" t="str">
        <f>VLOOKUP(A401,HD!$A$2:$S$2344,12,FALSE)</f>
        <v>tier - 2</v>
      </c>
      <c r="O401" s="19" t="str">
        <f>VLOOKUP(A401,HD!$A$2:$S$2344,13,FALSE)</f>
        <v>tier - 2</v>
      </c>
      <c r="P401" s="19" t="str">
        <f>VLOOKUP(A401,HD!$A$2:$S$2344,14,FALSE)</f>
        <v>R1012</v>
      </c>
      <c r="Q401" s="19" t="str">
        <f>VLOOKUP(A401,HD!$A$2:$S$2344,19,FALSE)</f>
        <v>22</v>
      </c>
      <c r="R401" s="21">
        <v>26018.95</v>
      </c>
    </row>
    <row r="402" spans="1:18" ht="15.6" hidden="1" x14ac:dyDescent="0.3">
      <c r="A402" s="20" t="s">
        <v>1965</v>
      </c>
      <c r="B402" s="19" t="str">
        <f>VLOOKUP(A402,'Customer Names'!$A$2:$E$2366,3,FALSE)</f>
        <v>Liebl</v>
      </c>
      <c r="C402" s="21">
        <f>VLOOKUP(A402,ME!$A$2:$J$2366,2,FALSE)</f>
        <v>26.4</v>
      </c>
      <c r="D402" s="21">
        <f>VLOOKUP(A402,ME!$A$2:$J$2336,3,FALSE)</f>
        <v>9.5</v>
      </c>
      <c r="E402" s="19" t="str">
        <f>VLOOKUP(A402,ME!$A$2:$J$2336,4,FALSE)</f>
        <v>Yes</v>
      </c>
      <c r="F402" s="19" t="str">
        <f>VLOOKUP(A402,ME!$A$2:$J$2336,5,FALSE)</f>
        <v>No</v>
      </c>
      <c r="G402" s="19" t="str">
        <f>VLOOKUP(A402,ME!$A$2:$J$2336,6,FALSE)</f>
        <v>No</v>
      </c>
      <c r="H402" s="19">
        <f>VLOOKUP(A402,ME!$A$2:$J$2336,7,FALSE)</f>
        <v>2</v>
      </c>
      <c r="I402" s="19" t="str">
        <f>VLOOKUP(A402,ME!$A$2:$J$2336,8,FALSE)</f>
        <v>No</v>
      </c>
      <c r="J402" s="19" t="str">
        <f>VLOOKUP(A402,ME!$A$2:$J$2336,9,FALSE)</f>
        <v>Over Weight</v>
      </c>
      <c r="K402" s="19" t="str">
        <f>VLOOKUP(A402,ME!$A$2:$J$2336,10,FALSE)</f>
        <v>Diabetes</v>
      </c>
      <c r="L402" s="22">
        <f>VLOOKUP(A402,HD!$A$2:$S$2344,16,FALSE)</f>
        <v>25905</v>
      </c>
      <c r="M402" s="21">
        <f>VLOOKUP(A402,HD!$A$2:$S$2344,17,FALSE)</f>
        <v>25992.82</v>
      </c>
      <c r="N402" s="19" t="str">
        <f>VLOOKUP(A402,HD!$A$2:$S$2344,12,FALSE)</f>
        <v>tier - 2</v>
      </c>
      <c r="O402" s="19" t="str">
        <f>VLOOKUP(A402,HD!$A$2:$S$2344,13,FALSE)</f>
        <v>tier - 2</v>
      </c>
      <c r="P402" s="19" t="str">
        <f>VLOOKUP(A402,HD!$A$2:$S$2344,14,FALSE)</f>
        <v>R1013</v>
      </c>
      <c r="Q402" s="19" t="str">
        <f>VLOOKUP(A402,HD!$A$2:$S$2344,19,FALSE)</f>
        <v>52</v>
      </c>
      <c r="R402" s="21">
        <v>25992.82</v>
      </c>
    </row>
    <row r="403" spans="1:18" ht="15.6" hidden="1" x14ac:dyDescent="0.3">
      <c r="A403" s="20" t="s">
        <v>1964</v>
      </c>
      <c r="B403" s="19" t="str">
        <f>VLOOKUP(A403,'Customer Names'!$A$2:$E$2366,3,FALSE)</f>
        <v>Kasabian-Larson</v>
      </c>
      <c r="C403" s="21">
        <f>VLOOKUP(A403,ME!$A$2:$J$2366,2,FALSE)</f>
        <v>23.655000000000001</v>
      </c>
      <c r="D403" s="21">
        <f>VLOOKUP(A403,ME!$A$2:$J$2336,3,FALSE)</f>
        <v>10.84</v>
      </c>
      <c r="E403" s="19" t="str">
        <f>VLOOKUP(A403,ME!$A$2:$J$2336,4,FALSE)</f>
        <v>Yes</v>
      </c>
      <c r="F403" s="19" t="str">
        <f>VLOOKUP(A403,ME!$A$2:$J$2336,5,FALSE)</f>
        <v>No</v>
      </c>
      <c r="G403" s="19" t="str">
        <f>VLOOKUP(A403,ME!$A$2:$J$2336,6,FALSE)</f>
        <v>Yes</v>
      </c>
      <c r="H403" s="19">
        <f>VLOOKUP(A403,ME!$A$2:$J$2336,7,FALSE)</f>
        <v>1</v>
      </c>
      <c r="I403" s="19" t="str">
        <f>VLOOKUP(A403,ME!$A$2:$J$2336,8,FALSE)</f>
        <v>Yes</v>
      </c>
      <c r="J403" s="19" t="str">
        <f>VLOOKUP(A403,ME!$A$2:$J$2336,9,FALSE)</f>
        <v>Normal Weight</v>
      </c>
      <c r="K403" s="19" t="str">
        <f>VLOOKUP(A403,ME!$A$2:$J$2336,10,FALSE)</f>
        <v>Diabetes</v>
      </c>
      <c r="L403" s="22">
        <f>VLOOKUP(A403,HD!$A$2:$S$2344,16,FALSE)</f>
        <v>23244</v>
      </c>
      <c r="M403" s="21">
        <f>VLOOKUP(A403,HD!$A$2:$S$2344,17,FALSE)</f>
        <v>25678.78</v>
      </c>
      <c r="N403" s="19" t="str">
        <f>VLOOKUP(A403,HD!$A$2:$S$2344,12,FALSE)</f>
        <v>tier - 2</v>
      </c>
      <c r="O403" s="19" t="str">
        <f>VLOOKUP(A403,HD!$A$2:$S$2344,13,FALSE)</f>
        <v>tier - 3</v>
      </c>
      <c r="P403" s="19" t="str">
        <f>VLOOKUP(A403,HD!$A$2:$S$2344,14,FALSE)</f>
        <v>R1012</v>
      </c>
      <c r="Q403" s="19" t="str">
        <f>VLOOKUP(A403,HD!$A$2:$S$2344,19,FALSE)</f>
        <v>59</v>
      </c>
      <c r="R403" s="21">
        <v>25678.78</v>
      </c>
    </row>
    <row r="404" spans="1:18" ht="15.6" hidden="1" x14ac:dyDescent="0.3">
      <c r="A404" s="20" t="s">
        <v>1963</v>
      </c>
      <c r="B404" s="19" t="str">
        <f>VLOOKUP(A404,'Customer Names'!$A$2:$E$2366,3,FALSE)</f>
        <v>Creamer</v>
      </c>
      <c r="C404" s="21">
        <f>VLOOKUP(A404,ME!$A$2:$J$2366,2,FALSE)</f>
        <v>27.36</v>
      </c>
      <c r="D404" s="21">
        <f>VLOOKUP(A404,ME!$A$2:$J$2336,3,FALSE)</f>
        <v>5.88</v>
      </c>
      <c r="E404" s="19" t="str">
        <f>VLOOKUP(A404,ME!$A$2:$J$2336,4,FALSE)</f>
        <v>No</v>
      </c>
      <c r="F404" s="19" t="str">
        <f>VLOOKUP(A404,ME!$A$2:$J$2336,5,FALSE)</f>
        <v>No</v>
      </c>
      <c r="G404" s="19" t="str">
        <f>VLOOKUP(A404,ME!$A$2:$J$2336,6,FALSE)</f>
        <v>No</v>
      </c>
      <c r="H404" s="19">
        <f>VLOOKUP(A404,ME!$A$2:$J$2336,7,FALSE)</f>
        <v>2</v>
      </c>
      <c r="I404" s="19" t="str">
        <f>VLOOKUP(A404,ME!$A$2:$J$2336,8,FALSE)</f>
        <v>No</v>
      </c>
      <c r="J404" s="19" t="str">
        <f>VLOOKUP(A404,ME!$A$2:$J$2336,9,FALSE)</f>
        <v>Over Weight</v>
      </c>
      <c r="K404" s="19" t="str">
        <f>VLOOKUP(A404,ME!$A$2:$J$2336,10,FALSE)</f>
        <v>Prediabetes</v>
      </c>
      <c r="L404" s="22">
        <f>VLOOKUP(A404,HD!$A$2:$S$2344,16,FALSE)</f>
        <v>26497</v>
      </c>
      <c r="M404" s="21">
        <f>VLOOKUP(A404,HD!$A$2:$S$2344,17,FALSE)</f>
        <v>25656.58</v>
      </c>
      <c r="N404" s="19" t="str">
        <f>VLOOKUP(A404,HD!$A$2:$S$2344,12,FALSE)</f>
        <v>tier - 2</v>
      </c>
      <c r="O404" s="19" t="str">
        <f>VLOOKUP(A404,HD!$A$2:$S$2344,13,FALSE)</f>
        <v>tier - 3</v>
      </c>
      <c r="P404" s="19" t="str">
        <f>VLOOKUP(A404,HD!$A$2:$S$2344,14,FALSE)</f>
        <v>R1024</v>
      </c>
      <c r="Q404" s="19" t="str">
        <f>VLOOKUP(A404,HD!$A$2:$S$2344,19,FALSE)</f>
        <v>50</v>
      </c>
      <c r="R404" s="21">
        <v>25656.58</v>
      </c>
    </row>
    <row r="405" spans="1:18" ht="15.6" hidden="1" x14ac:dyDescent="0.3">
      <c r="A405" s="20" t="s">
        <v>1962</v>
      </c>
      <c r="B405" s="19" t="str">
        <f>VLOOKUP(A405,'Customer Names'!$A$2:$E$2366,3,FALSE)</f>
        <v>Kimbel</v>
      </c>
      <c r="C405" s="21">
        <f>VLOOKUP(A405,ME!$A$2:$J$2366,2,FALSE)</f>
        <v>27.82</v>
      </c>
      <c r="D405" s="21">
        <f>VLOOKUP(A405,ME!$A$2:$J$2336,3,FALSE)</f>
        <v>5.24</v>
      </c>
      <c r="E405" s="19" t="str">
        <f>VLOOKUP(A405,ME!$A$2:$J$2336,4,FALSE)</f>
        <v>Yes</v>
      </c>
      <c r="F405" s="19" t="str">
        <f>VLOOKUP(A405,ME!$A$2:$J$2336,5,FALSE)</f>
        <v>No</v>
      </c>
      <c r="G405" s="19" t="str">
        <f>VLOOKUP(A405,ME!$A$2:$J$2336,6,FALSE)</f>
        <v>No</v>
      </c>
      <c r="H405" s="19">
        <f>VLOOKUP(A405,ME!$A$2:$J$2336,7,FALSE)</f>
        <v>0</v>
      </c>
      <c r="I405" s="19" t="str">
        <f>VLOOKUP(A405,ME!$A$2:$J$2336,8,FALSE)</f>
        <v>Yes</v>
      </c>
      <c r="J405" s="19" t="str">
        <f>VLOOKUP(A405,ME!$A$2:$J$2336,9,FALSE)</f>
        <v>Over Weight</v>
      </c>
      <c r="K405" s="19" t="str">
        <f>VLOOKUP(A405,ME!$A$2:$J$2336,10,FALSE)</f>
        <v>Normal</v>
      </c>
      <c r="L405" s="22">
        <f>VLOOKUP(A405,HD!$A$2:$S$2344,16,FALSE)</f>
        <v>37105</v>
      </c>
      <c r="M405" s="21">
        <f>VLOOKUP(A405,HD!$A$2:$S$2344,17,FALSE)</f>
        <v>25648.98</v>
      </c>
      <c r="N405" s="19" t="str">
        <f>VLOOKUP(A405,HD!$A$2:$S$2344,12,FALSE)</f>
        <v>tier - 2</v>
      </c>
      <c r="O405" s="19" t="str">
        <f>VLOOKUP(A405,HD!$A$2:$S$2344,13,FALSE)</f>
        <v>tier - 1</v>
      </c>
      <c r="P405" s="19" t="str">
        <f>VLOOKUP(A405,HD!$A$2:$S$2344,14,FALSE)</f>
        <v>R1011</v>
      </c>
      <c r="Q405" s="19" t="str">
        <f>VLOOKUP(A405,HD!$A$2:$S$2344,19,FALSE)</f>
        <v>21</v>
      </c>
      <c r="R405" s="21">
        <v>25648.98</v>
      </c>
    </row>
    <row r="406" spans="1:18" ht="15.6" hidden="1" x14ac:dyDescent="0.3">
      <c r="A406" s="20" t="s">
        <v>1961</v>
      </c>
      <c r="B406" s="19" t="str">
        <f>VLOOKUP(A406,'Customer Names'!$A$2:$E$2366,3,FALSE)</f>
        <v>Livensparger</v>
      </c>
      <c r="C406" s="21">
        <f>VLOOKUP(A406,ME!$A$2:$J$2366,2,FALSE)</f>
        <v>25.46</v>
      </c>
      <c r="D406" s="21">
        <f>VLOOKUP(A406,ME!$A$2:$J$2336,3,FALSE)</f>
        <v>11.75</v>
      </c>
      <c r="E406" s="19" t="str">
        <f>VLOOKUP(A406,ME!$A$2:$J$2336,4,FALSE)</f>
        <v>No</v>
      </c>
      <c r="F406" s="19" t="str">
        <f>VLOOKUP(A406,ME!$A$2:$J$2336,5,FALSE)</f>
        <v>No</v>
      </c>
      <c r="G406" s="19" t="str">
        <f>VLOOKUP(A406,ME!$A$2:$J$2336,6,FALSE)</f>
        <v>No</v>
      </c>
      <c r="H406" s="19">
        <f>VLOOKUP(A406,ME!$A$2:$J$2336,7,FALSE)</f>
        <v>0</v>
      </c>
      <c r="I406" s="19" t="str">
        <f>VLOOKUP(A406,ME!$A$2:$J$2336,8,FALSE)</f>
        <v>No</v>
      </c>
      <c r="J406" s="19" t="str">
        <f>VLOOKUP(A406,ME!$A$2:$J$2336,9,FALSE)</f>
        <v>Over Weight</v>
      </c>
      <c r="K406" s="19" t="str">
        <f>VLOOKUP(A406,ME!$A$2:$J$2336,10,FALSE)</f>
        <v>Diabetes</v>
      </c>
      <c r="L406" s="22">
        <f>VLOOKUP(A406,HD!$A$2:$S$2344,16,FALSE)</f>
        <v>25183</v>
      </c>
      <c r="M406" s="21">
        <f>VLOOKUP(A406,HD!$A$2:$S$2344,17,FALSE)</f>
        <v>25517.11</v>
      </c>
      <c r="N406" s="19" t="str">
        <f>VLOOKUP(A406,HD!$A$2:$S$2344,12,FALSE)</f>
        <v>tier - 2</v>
      </c>
      <c r="O406" s="19" t="str">
        <f>VLOOKUP(A406,HD!$A$2:$S$2344,13,FALSE)</f>
        <v>tier - 3</v>
      </c>
      <c r="P406" s="19" t="str">
        <f>VLOOKUP(A406,HD!$A$2:$S$2344,14,FALSE)</f>
        <v>R1017</v>
      </c>
      <c r="Q406" s="19" t="str">
        <f>VLOOKUP(A406,HD!$A$2:$S$2344,19,FALSE)</f>
        <v>54</v>
      </c>
      <c r="R406" s="21">
        <v>25517.11</v>
      </c>
    </row>
    <row r="407" spans="1:18" ht="15.6" hidden="1" x14ac:dyDescent="0.3">
      <c r="A407" s="20" t="s">
        <v>1960</v>
      </c>
      <c r="B407" s="19" t="str">
        <f>VLOOKUP(A407,'Customer Names'!$A$2:$E$2366,3,FALSE)</f>
        <v>Grange</v>
      </c>
      <c r="C407" s="21">
        <f>VLOOKUP(A407,ME!$A$2:$J$2366,2,FALSE)</f>
        <v>25.1</v>
      </c>
      <c r="D407" s="21">
        <f>VLOOKUP(A407,ME!$A$2:$J$2336,3,FALSE)</f>
        <v>6.97</v>
      </c>
      <c r="E407" s="19" t="str">
        <f>VLOOKUP(A407,ME!$A$2:$J$2336,4,FALSE)</f>
        <v>No</v>
      </c>
      <c r="F407" s="19" t="str">
        <f>VLOOKUP(A407,ME!$A$2:$J$2336,5,FALSE)</f>
        <v>No</v>
      </c>
      <c r="G407" s="19" t="str">
        <f>VLOOKUP(A407,ME!$A$2:$J$2336,6,FALSE)</f>
        <v>No</v>
      </c>
      <c r="H407" s="19">
        <f>VLOOKUP(A407,ME!$A$2:$J$2336,7,FALSE)</f>
        <v>0</v>
      </c>
      <c r="I407" s="19" t="str">
        <f>VLOOKUP(A407,ME!$A$2:$J$2336,8,FALSE)</f>
        <v>Yes</v>
      </c>
      <c r="J407" s="19" t="str">
        <f>VLOOKUP(A407,ME!$A$2:$J$2336,9,FALSE)</f>
        <v>Over Weight</v>
      </c>
      <c r="K407" s="19" t="str">
        <f>VLOOKUP(A407,ME!$A$2:$J$2336,10,FALSE)</f>
        <v>Diabetes</v>
      </c>
      <c r="L407" s="22">
        <f>VLOOKUP(A407,HD!$A$2:$S$2344,16,FALSE)</f>
        <v>25072</v>
      </c>
      <c r="M407" s="21">
        <f>VLOOKUP(A407,HD!$A$2:$S$2344,17,FALSE)</f>
        <v>25382.3</v>
      </c>
      <c r="N407" s="19" t="str">
        <f>VLOOKUP(A407,HD!$A$2:$S$2344,12,FALSE)</f>
        <v>tier - 2</v>
      </c>
      <c r="O407" s="19" t="str">
        <f>VLOOKUP(A407,HD!$A$2:$S$2344,13,FALSE)</f>
        <v>tier - 2</v>
      </c>
      <c r="P407" s="19" t="str">
        <f>VLOOKUP(A407,HD!$A$2:$S$2344,14,FALSE)</f>
        <v>R1011</v>
      </c>
      <c r="Q407" s="19" t="str">
        <f>VLOOKUP(A407,HD!$A$2:$S$2344,19,FALSE)</f>
        <v>54</v>
      </c>
      <c r="R407" s="21">
        <v>25382.3</v>
      </c>
    </row>
    <row r="408" spans="1:18" ht="15.6" hidden="1" x14ac:dyDescent="0.3">
      <c r="A408" s="20" t="s">
        <v>1959</v>
      </c>
      <c r="B408" s="19" t="str">
        <f>VLOOKUP(A408,'Customer Names'!$A$2:$E$2366,3,FALSE)</f>
        <v>Nunlist</v>
      </c>
      <c r="C408" s="21">
        <f>VLOOKUP(A408,ME!$A$2:$J$2366,2,FALSE)</f>
        <v>32.11</v>
      </c>
      <c r="D408" s="21">
        <f>VLOOKUP(A408,ME!$A$2:$J$2336,3,FALSE)</f>
        <v>4.76</v>
      </c>
      <c r="E408" s="19" t="str">
        <f>VLOOKUP(A408,ME!$A$2:$J$2336,4,FALSE)</f>
        <v>No</v>
      </c>
      <c r="F408" s="19" t="str">
        <f>VLOOKUP(A408,ME!$A$2:$J$2336,5,FALSE)</f>
        <v>No</v>
      </c>
      <c r="G408" s="19" t="str">
        <f>VLOOKUP(A408,ME!$A$2:$J$2336,6,FALSE)</f>
        <v>No</v>
      </c>
      <c r="H408" s="19">
        <f>VLOOKUP(A408,ME!$A$2:$J$2336,7,FALSE)</f>
        <v>2</v>
      </c>
      <c r="I408" s="19" t="str">
        <f>VLOOKUP(A408,ME!$A$2:$J$2336,8,FALSE)</f>
        <v>No</v>
      </c>
      <c r="J408" s="19" t="str">
        <f>VLOOKUP(A408,ME!$A$2:$J$2336,9,FALSE)</f>
        <v>Obesity</v>
      </c>
      <c r="K408" s="19" t="str">
        <f>VLOOKUP(A408,ME!$A$2:$J$2336,10,FALSE)</f>
        <v>Normal</v>
      </c>
      <c r="L408" s="22">
        <f>VLOOKUP(A408,HD!$A$2:$S$2344,16,FALSE)</f>
        <v>26568</v>
      </c>
      <c r="M408" s="21">
        <f>VLOOKUP(A408,HD!$A$2:$S$2344,17,FALSE)</f>
        <v>25333.33</v>
      </c>
      <c r="N408" s="19" t="str">
        <f>VLOOKUP(A408,HD!$A$2:$S$2344,12,FALSE)</f>
        <v>tier - 2</v>
      </c>
      <c r="O408" s="19" t="str">
        <f>VLOOKUP(A408,HD!$A$2:$S$2344,13,FALSE)</f>
        <v>tier - 2</v>
      </c>
      <c r="P408" s="19" t="str">
        <f>VLOOKUP(A408,HD!$A$2:$S$2344,14,FALSE)</f>
        <v>R1017</v>
      </c>
      <c r="Q408" s="19" t="str">
        <f>VLOOKUP(A408,HD!$A$2:$S$2344,19,FALSE)</f>
        <v>50</v>
      </c>
      <c r="R408" s="21">
        <v>25333.33</v>
      </c>
    </row>
    <row r="409" spans="1:18" ht="15.6" hidden="1" x14ac:dyDescent="0.3">
      <c r="A409" s="20" t="s">
        <v>1958</v>
      </c>
      <c r="B409" s="19" t="str">
        <f>VLOOKUP(A409,'Customer Names'!$A$2:$E$2366,3,FALSE)</f>
        <v>Cutter</v>
      </c>
      <c r="C409" s="21">
        <f>VLOOKUP(A409,ME!$A$2:$J$2366,2,FALSE)</f>
        <v>29.8</v>
      </c>
      <c r="D409" s="21">
        <f>VLOOKUP(A409,ME!$A$2:$J$2336,3,FALSE)</f>
        <v>8.24</v>
      </c>
      <c r="E409" s="19" t="str">
        <f>VLOOKUP(A409,ME!$A$2:$J$2336,4,FALSE)</f>
        <v>Yes</v>
      </c>
      <c r="F409" s="19" t="str">
        <f>VLOOKUP(A409,ME!$A$2:$J$2336,5,FALSE)</f>
        <v>No</v>
      </c>
      <c r="G409" s="19" t="str">
        <f>VLOOKUP(A409,ME!$A$2:$J$2336,6,FALSE)</f>
        <v>No</v>
      </c>
      <c r="H409" s="19">
        <f>VLOOKUP(A409,ME!$A$2:$J$2336,7,FALSE)</f>
        <v>1</v>
      </c>
      <c r="I409" s="19" t="str">
        <f>VLOOKUP(A409,ME!$A$2:$J$2336,8,FALSE)</f>
        <v>Yes</v>
      </c>
      <c r="J409" s="19" t="str">
        <f>VLOOKUP(A409,ME!$A$2:$J$2336,9,FALSE)</f>
        <v>Over Weight</v>
      </c>
      <c r="K409" s="19" t="str">
        <f>VLOOKUP(A409,ME!$A$2:$J$2336,10,FALSE)</f>
        <v>Diabetes</v>
      </c>
      <c r="L409" s="22">
        <f>VLOOKUP(A409,HD!$A$2:$S$2344,16,FALSE)</f>
        <v>27742</v>
      </c>
      <c r="M409" s="21">
        <f>VLOOKUP(A409,HD!$A$2:$S$2344,17,FALSE)</f>
        <v>25309.49</v>
      </c>
      <c r="N409" s="19" t="str">
        <f>VLOOKUP(A409,HD!$A$2:$S$2344,12,FALSE)</f>
        <v>tier - 2</v>
      </c>
      <c r="O409" s="19" t="str">
        <f>VLOOKUP(A409,HD!$A$2:$S$2344,13,FALSE)</f>
        <v>tier - 1</v>
      </c>
      <c r="P409" s="19" t="str">
        <f>VLOOKUP(A409,HD!$A$2:$S$2344,14,FALSE)</f>
        <v>R1011</v>
      </c>
      <c r="Q409" s="19" t="str">
        <f>VLOOKUP(A409,HD!$A$2:$S$2344,19,FALSE)</f>
        <v>47</v>
      </c>
      <c r="R409" s="21">
        <v>25309.49</v>
      </c>
    </row>
    <row r="410" spans="1:18" ht="15.6" x14ac:dyDescent="0.3">
      <c r="A410" s="20" t="s">
        <v>1957</v>
      </c>
      <c r="B410" s="19" t="str">
        <f>VLOOKUP(A410,'Customer Names'!$A$2:$E$2366,3,FALSE)</f>
        <v>Martin</v>
      </c>
      <c r="C410" s="21">
        <f>VLOOKUP(A410,ME!$A$2:$J$2366,2,FALSE)</f>
        <v>24.01</v>
      </c>
      <c r="D410" s="21">
        <f>VLOOKUP(A410,ME!$A$2:$J$2336,3,FALSE)</f>
        <v>4.76</v>
      </c>
      <c r="E410" s="19" t="str">
        <f>VLOOKUP(A410,ME!$A$2:$J$2336,4,FALSE)</f>
        <v>No</v>
      </c>
      <c r="F410" s="19" t="str">
        <f>VLOOKUP(A410,ME!$A$2:$J$2336,5,FALSE)</f>
        <v>No</v>
      </c>
      <c r="G410" s="19" t="str">
        <f>VLOOKUP(A410,ME!$A$2:$J$2336,6,FALSE)</f>
        <v>No</v>
      </c>
      <c r="H410" s="19">
        <f>VLOOKUP(A410,ME!$A$2:$J$2336,7,FALSE)</f>
        <v>1</v>
      </c>
      <c r="I410" s="19" t="str">
        <f>VLOOKUP(A410,ME!$A$2:$J$2336,8,FALSE)</f>
        <v>Yes</v>
      </c>
      <c r="J410" s="19" t="str">
        <f>VLOOKUP(A410,ME!$A$2:$J$2336,9,FALSE)</f>
        <v>Normal Weight</v>
      </c>
      <c r="K410" s="19" t="str">
        <f>VLOOKUP(A410,ME!$A$2:$J$2336,10,FALSE)</f>
        <v>Normal</v>
      </c>
      <c r="L410" s="22">
        <f>VLOOKUP(A410,HD!$A$2:$S$2344,16,FALSE)</f>
        <v>36123</v>
      </c>
      <c r="M410" s="21">
        <f>VLOOKUP(A410,HD!$A$2:$S$2344,17,FALSE)</f>
        <v>25127.22</v>
      </c>
      <c r="N410" s="19" t="str">
        <f>VLOOKUP(A410,HD!$A$2:$S$2344,12,FALSE)</f>
        <v>tier - 2</v>
      </c>
      <c r="O410" s="19" t="str">
        <f>VLOOKUP(A410,HD!$A$2:$S$2344,13,FALSE)</f>
        <v>tier - 3</v>
      </c>
      <c r="P410" s="19" t="str">
        <f>VLOOKUP(A410,HD!$A$2:$S$2344,14,FALSE)</f>
        <v>R1011</v>
      </c>
      <c r="Q410" s="19" t="str">
        <f>VLOOKUP(A410,HD!$A$2:$S$2344,19,FALSE)</f>
        <v>24</v>
      </c>
      <c r="R410" s="21">
        <v>25127.22</v>
      </c>
    </row>
    <row r="411" spans="1:18" ht="15.6" hidden="1" x14ac:dyDescent="0.3">
      <c r="A411" s="20" t="s">
        <v>1956</v>
      </c>
      <c r="B411" s="19" t="str">
        <f>VLOOKUP(A411,'Customer Names'!$A$2:$E$2366,3,FALSE)</f>
        <v>Cooney</v>
      </c>
      <c r="C411" s="21">
        <f>VLOOKUP(A411,ME!$A$2:$J$2366,2,FALSE)</f>
        <v>23.21</v>
      </c>
      <c r="D411" s="21">
        <f>VLOOKUP(A411,ME!$A$2:$J$2336,3,FALSE)</f>
        <v>6.03</v>
      </c>
      <c r="E411" s="19" t="str">
        <f>VLOOKUP(A411,ME!$A$2:$J$2336,4,FALSE)</f>
        <v>No</v>
      </c>
      <c r="F411" s="19" t="str">
        <f>VLOOKUP(A411,ME!$A$2:$J$2336,5,FALSE)</f>
        <v>No</v>
      </c>
      <c r="G411" s="19" t="str">
        <f>VLOOKUP(A411,ME!$A$2:$J$2336,6,FALSE)</f>
        <v>No</v>
      </c>
      <c r="H411" s="19">
        <f>VLOOKUP(A411,ME!$A$2:$J$2336,7,FALSE)</f>
        <v>1</v>
      </c>
      <c r="I411" s="19" t="str">
        <f>VLOOKUP(A411,ME!$A$2:$J$2336,8,FALSE)</f>
        <v>No</v>
      </c>
      <c r="J411" s="19" t="str">
        <f>VLOOKUP(A411,ME!$A$2:$J$2336,9,FALSE)</f>
        <v>Normal Weight</v>
      </c>
      <c r="K411" s="19" t="str">
        <f>VLOOKUP(A411,ME!$A$2:$J$2336,10,FALSE)</f>
        <v>Prediabetes</v>
      </c>
      <c r="L411" s="22">
        <f>VLOOKUP(A411,HD!$A$2:$S$2344,16,FALSE)</f>
        <v>35960</v>
      </c>
      <c r="M411" s="21">
        <f>VLOOKUP(A411,HD!$A$2:$S$2344,17,FALSE)</f>
        <v>25081.77</v>
      </c>
      <c r="N411" s="19" t="str">
        <f>VLOOKUP(A411,HD!$A$2:$S$2344,12,FALSE)</f>
        <v>tier - 2</v>
      </c>
      <c r="O411" s="19" t="str">
        <f>VLOOKUP(A411,HD!$A$2:$S$2344,13,FALSE)</f>
        <v>tier - 2</v>
      </c>
      <c r="P411" s="19" t="str">
        <f>VLOOKUP(A411,HD!$A$2:$S$2344,14,FALSE)</f>
        <v>R1013</v>
      </c>
      <c r="Q411" s="19" t="str">
        <f>VLOOKUP(A411,HD!$A$2:$S$2344,19,FALSE)</f>
        <v>24</v>
      </c>
      <c r="R411" s="21">
        <v>25081.77</v>
      </c>
    </row>
    <row r="412" spans="1:18" ht="15.6" x14ac:dyDescent="0.3">
      <c r="A412" s="20" t="s">
        <v>1955</v>
      </c>
      <c r="B412" s="19" t="str">
        <f>VLOOKUP(A412,'Customer Names'!$A$2:$E$2366,3,FALSE)</f>
        <v>Bier</v>
      </c>
      <c r="C412" s="21">
        <f>VLOOKUP(A412,ME!$A$2:$J$2366,2,FALSE)</f>
        <v>21.2</v>
      </c>
      <c r="D412" s="21">
        <f>VLOOKUP(A412,ME!$A$2:$J$2336,3,FALSE)</f>
        <v>4.07</v>
      </c>
      <c r="E412" s="19" t="str">
        <f>VLOOKUP(A412,ME!$A$2:$J$2336,4,FALSE)</f>
        <v>Yes</v>
      </c>
      <c r="F412" s="19" t="str">
        <f>VLOOKUP(A412,ME!$A$2:$J$2336,5,FALSE)</f>
        <v>No</v>
      </c>
      <c r="G412" s="19" t="str">
        <f>VLOOKUP(A412,ME!$A$2:$J$2336,6,FALSE)</f>
        <v>No</v>
      </c>
      <c r="H412" s="19">
        <f>VLOOKUP(A412,ME!$A$2:$J$2336,7,FALSE)</f>
        <v>1</v>
      </c>
      <c r="I412" s="19" t="str">
        <f>VLOOKUP(A412,ME!$A$2:$J$2336,8,FALSE)</f>
        <v>Yes</v>
      </c>
      <c r="J412" s="19" t="str">
        <f>VLOOKUP(A412,ME!$A$2:$J$2336,9,FALSE)</f>
        <v>Normal Weight</v>
      </c>
      <c r="K412" s="19" t="str">
        <f>VLOOKUP(A412,ME!$A$2:$J$2336,10,FALSE)</f>
        <v>Normal</v>
      </c>
      <c r="L412" s="22">
        <f>VLOOKUP(A412,HD!$A$2:$S$2344,16,FALSE)</f>
        <v>35037</v>
      </c>
      <c r="M412" s="21">
        <f>VLOOKUP(A412,HD!$A$2:$S$2344,17,FALSE)</f>
        <v>25075.97</v>
      </c>
      <c r="N412" s="19" t="str">
        <f>VLOOKUP(A412,HD!$A$2:$S$2344,12,FALSE)</f>
        <v>tier - 2</v>
      </c>
      <c r="O412" s="19" t="str">
        <f>VLOOKUP(A412,HD!$A$2:$S$2344,13,FALSE)</f>
        <v>tier - 2</v>
      </c>
      <c r="P412" s="19" t="str">
        <f>VLOOKUP(A412,HD!$A$2:$S$2344,14,FALSE)</f>
        <v>R1011</v>
      </c>
      <c r="Q412" s="19" t="str">
        <f>VLOOKUP(A412,HD!$A$2:$S$2344,19,FALSE)</f>
        <v>27</v>
      </c>
      <c r="R412" s="21">
        <v>25075.97</v>
      </c>
    </row>
    <row r="413" spans="1:18" ht="15.6" hidden="1" x14ac:dyDescent="0.3">
      <c r="A413" s="20" t="s">
        <v>1954</v>
      </c>
      <c r="B413" s="19" t="str">
        <f>VLOOKUP(A413,'Customer Names'!$A$2:$E$2366,3,FALSE)</f>
        <v>Muskopf</v>
      </c>
      <c r="C413" s="21">
        <f>VLOOKUP(A413,ME!$A$2:$J$2366,2,FALSE)</f>
        <v>28.215</v>
      </c>
      <c r="D413" s="21">
        <f>VLOOKUP(A413,ME!$A$2:$J$2336,3,FALSE)</f>
        <v>8.26</v>
      </c>
      <c r="E413" s="19" t="str">
        <f>VLOOKUP(A413,ME!$A$2:$J$2336,4,FALSE)</f>
        <v>Yes</v>
      </c>
      <c r="F413" s="19" t="str">
        <f>VLOOKUP(A413,ME!$A$2:$J$2336,5,FALSE)</f>
        <v>No</v>
      </c>
      <c r="G413" s="19" t="str">
        <f>VLOOKUP(A413,ME!$A$2:$J$2336,6,FALSE)</f>
        <v>No</v>
      </c>
      <c r="H413" s="19">
        <f>VLOOKUP(A413,ME!$A$2:$J$2336,7,FALSE)</f>
        <v>1</v>
      </c>
      <c r="I413" s="19" t="str">
        <f>VLOOKUP(A413,ME!$A$2:$J$2336,8,FALSE)</f>
        <v>Yes</v>
      </c>
      <c r="J413" s="19" t="str">
        <f>VLOOKUP(A413,ME!$A$2:$J$2336,9,FALSE)</f>
        <v>Over Weight</v>
      </c>
      <c r="K413" s="19" t="str">
        <f>VLOOKUP(A413,ME!$A$2:$J$2336,10,FALSE)</f>
        <v>Diabetes</v>
      </c>
      <c r="L413" s="22">
        <f>VLOOKUP(A413,HD!$A$2:$S$2344,16,FALSE)</f>
        <v>27712</v>
      </c>
      <c r="M413" s="21">
        <f>VLOOKUP(A413,HD!$A$2:$S$2344,17,FALSE)</f>
        <v>24915.22</v>
      </c>
      <c r="N413" s="19" t="str">
        <f>VLOOKUP(A413,HD!$A$2:$S$2344,12,FALSE)</f>
        <v>tier - 2</v>
      </c>
      <c r="O413" s="19" t="str">
        <f>VLOOKUP(A413,HD!$A$2:$S$2344,13,FALSE)</f>
        <v>tier - 3</v>
      </c>
      <c r="P413" s="19" t="str">
        <f>VLOOKUP(A413,HD!$A$2:$S$2344,14,FALSE)</f>
        <v>R1012</v>
      </c>
      <c r="Q413" s="19" t="str">
        <f>VLOOKUP(A413,HD!$A$2:$S$2344,19,FALSE)</f>
        <v>47</v>
      </c>
      <c r="R413" s="21">
        <v>24915.22</v>
      </c>
    </row>
    <row r="414" spans="1:18" ht="15.6" hidden="1" x14ac:dyDescent="0.3">
      <c r="A414" s="20" t="s">
        <v>1953</v>
      </c>
      <c r="B414" s="19" t="str">
        <f>VLOOKUP(A414,'Customer Names'!$A$2:$E$2366,3,FALSE)</f>
        <v>Sirak</v>
      </c>
      <c r="C414" s="21">
        <f>VLOOKUP(A414,ME!$A$2:$J$2366,2,FALSE)</f>
        <v>38.094999999999999</v>
      </c>
      <c r="D414" s="21">
        <f>VLOOKUP(A414,ME!$A$2:$J$2336,3,FALSE)</f>
        <v>4.76</v>
      </c>
      <c r="E414" s="19" t="str">
        <f>VLOOKUP(A414,ME!$A$2:$J$2336,4,FALSE)</f>
        <v>No</v>
      </c>
      <c r="F414" s="19" t="str">
        <f>VLOOKUP(A414,ME!$A$2:$J$2336,5,FALSE)</f>
        <v>No</v>
      </c>
      <c r="G414" s="19" t="str">
        <f>VLOOKUP(A414,ME!$A$2:$J$2336,6,FALSE)</f>
        <v>No</v>
      </c>
      <c r="H414" s="19">
        <f>VLOOKUP(A414,ME!$A$2:$J$2336,7,FALSE)</f>
        <v>1</v>
      </c>
      <c r="I414" s="19" t="str">
        <f>VLOOKUP(A414,ME!$A$2:$J$2336,8,FALSE)</f>
        <v>No</v>
      </c>
      <c r="J414" s="19" t="str">
        <f>VLOOKUP(A414,ME!$A$2:$J$2336,9,FALSE)</f>
        <v>Obesity</v>
      </c>
      <c r="K414" s="19" t="str">
        <f>VLOOKUP(A414,ME!$A$2:$J$2336,10,FALSE)</f>
        <v>Normal</v>
      </c>
      <c r="L414" s="22">
        <f>VLOOKUP(A414,HD!$A$2:$S$2344,16,FALSE)</f>
        <v>31942</v>
      </c>
      <c r="M414" s="21">
        <f>VLOOKUP(A414,HD!$A$2:$S$2344,17,FALSE)</f>
        <v>24915.05</v>
      </c>
      <c r="N414" s="19" t="str">
        <f>VLOOKUP(A414,HD!$A$2:$S$2344,12,FALSE)</f>
        <v>tier - 2</v>
      </c>
      <c r="O414" s="19" t="str">
        <f>VLOOKUP(A414,HD!$A$2:$S$2344,13,FALSE)</f>
        <v>tier - 1</v>
      </c>
      <c r="P414" s="19" t="str">
        <f>VLOOKUP(A414,HD!$A$2:$S$2344,14,FALSE)</f>
        <v>R1024</v>
      </c>
      <c r="Q414" s="19" t="str">
        <f>VLOOKUP(A414,HD!$A$2:$S$2344,19,FALSE)</f>
        <v>35</v>
      </c>
      <c r="R414" s="21">
        <v>24915.05</v>
      </c>
    </row>
    <row r="415" spans="1:18" ht="15.6" hidden="1" x14ac:dyDescent="0.3">
      <c r="A415" s="20" t="s">
        <v>1952</v>
      </c>
      <c r="B415" s="19" t="str">
        <f>VLOOKUP(A415,'Customer Names'!$A$2:$E$2366,3,FALSE)</f>
        <v>Nelsen</v>
      </c>
      <c r="C415" s="21">
        <f>VLOOKUP(A415,ME!$A$2:$J$2366,2,FALSE)</f>
        <v>22.61</v>
      </c>
      <c r="D415" s="21">
        <f>VLOOKUP(A415,ME!$A$2:$J$2336,3,FALSE)</f>
        <v>6.13</v>
      </c>
      <c r="E415" s="19" t="str">
        <f>VLOOKUP(A415,ME!$A$2:$J$2336,4,FALSE)</f>
        <v>Yes</v>
      </c>
      <c r="F415" s="19" t="str">
        <f>VLOOKUP(A415,ME!$A$2:$J$2336,5,FALSE)</f>
        <v>No</v>
      </c>
      <c r="G415" s="19" t="str">
        <f>VLOOKUP(A415,ME!$A$2:$J$2336,6,FALSE)</f>
        <v>Yes</v>
      </c>
      <c r="H415" s="19">
        <f>VLOOKUP(A415,ME!$A$2:$J$2336,7,FALSE)</f>
        <v>1</v>
      </c>
      <c r="I415" s="19" t="str">
        <f>VLOOKUP(A415,ME!$A$2:$J$2336,8,FALSE)</f>
        <v>Yes</v>
      </c>
      <c r="J415" s="19" t="str">
        <f>VLOOKUP(A415,ME!$A$2:$J$2336,9,FALSE)</f>
        <v>Normal Weight</v>
      </c>
      <c r="K415" s="19" t="str">
        <f>VLOOKUP(A415,ME!$A$2:$J$2336,10,FALSE)</f>
        <v>Prediabetes</v>
      </c>
      <c r="L415" s="22">
        <f>VLOOKUP(A415,HD!$A$2:$S$2344,16,FALSE)</f>
        <v>25407</v>
      </c>
      <c r="M415" s="21">
        <f>VLOOKUP(A415,HD!$A$2:$S$2344,17,FALSE)</f>
        <v>24873.38</v>
      </c>
      <c r="N415" s="19" t="str">
        <f>VLOOKUP(A415,HD!$A$2:$S$2344,12,FALSE)</f>
        <v>tier - 2</v>
      </c>
      <c r="O415" s="19" t="str">
        <f>VLOOKUP(A415,HD!$A$2:$S$2344,13,FALSE)</f>
        <v>tier - 1</v>
      </c>
      <c r="P415" s="19" t="str">
        <f>VLOOKUP(A415,HD!$A$2:$S$2344,14,FALSE)</f>
        <v>R1024</v>
      </c>
      <c r="Q415" s="19" t="str">
        <f>VLOOKUP(A415,HD!$A$2:$S$2344,19,FALSE)</f>
        <v>53</v>
      </c>
      <c r="R415" s="21">
        <v>24873.38</v>
      </c>
    </row>
    <row r="416" spans="1:18" ht="15.6" hidden="1" x14ac:dyDescent="0.3">
      <c r="A416" s="20" t="s">
        <v>1951</v>
      </c>
      <c r="B416" s="19" t="str">
        <f>VLOOKUP(A416,'Customer Names'!$A$2:$E$2366,3,FALSE)</f>
        <v>Schallner</v>
      </c>
      <c r="C416" s="21">
        <f>VLOOKUP(A416,ME!$A$2:$J$2366,2,FALSE)</f>
        <v>24.32</v>
      </c>
      <c r="D416" s="21">
        <f>VLOOKUP(A416,ME!$A$2:$J$2336,3,FALSE)</f>
        <v>10.47</v>
      </c>
      <c r="E416" s="19" t="str">
        <f>VLOOKUP(A416,ME!$A$2:$J$2336,4,FALSE)</f>
        <v>Yes</v>
      </c>
      <c r="F416" s="19" t="str">
        <f>VLOOKUP(A416,ME!$A$2:$J$2336,5,FALSE)</f>
        <v>No</v>
      </c>
      <c r="G416" s="19" t="str">
        <f>VLOOKUP(A416,ME!$A$2:$J$2336,6,FALSE)</f>
        <v>No</v>
      </c>
      <c r="H416" s="19">
        <f>VLOOKUP(A416,ME!$A$2:$J$2336,7,FALSE)</f>
        <v>2</v>
      </c>
      <c r="I416" s="19" t="str">
        <f>VLOOKUP(A416,ME!$A$2:$J$2336,8,FALSE)</f>
        <v>Yes</v>
      </c>
      <c r="J416" s="19" t="str">
        <f>VLOOKUP(A416,ME!$A$2:$J$2336,9,FALSE)</f>
        <v>Normal Weight</v>
      </c>
      <c r="K416" s="19" t="str">
        <f>VLOOKUP(A416,ME!$A$2:$J$2336,10,FALSE)</f>
        <v>Diabetes</v>
      </c>
      <c r="L416" s="22">
        <f>VLOOKUP(A416,HD!$A$2:$S$2344,16,FALSE)</f>
        <v>25898</v>
      </c>
      <c r="M416" s="21">
        <f>VLOOKUP(A416,HD!$A$2:$S$2344,17,FALSE)</f>
        <v>24869.84</v>
      </c>
      <c r="N416" s="19" t="str">
        <f>VLOOKUP(A416,HD!$A$2:$S$2344,12,FALSE)</f>
        <v>tier - 2</v>
      </c>
      <c r="O416" s="19" t="str">
        <f>VLOOKUP(A416,HD!$A$2:$S$2344,13,FALSE)</f>
        <v>tier - 2</v>
      </c>
      <c r="P416" s="19" t="str">
        <f>VLOOKUP(A416,HD!$A$2:$S$2344,14,FALSE)</f>
        <v>R1016</v>
      </c>
      <c r="Q416" s="19" t="str">
        <f>VLOOKUP(A416,HD!$A$2:$S$2344,19,FALSE)</f>
        <v>52</v>
      </c>
      <c r="R416" s="21">
        <v>24869.84</v>
      </c>
    </row>
    <row r="417" spans="1:18" ht="15.6" x14ac:dyDescent="0.3">
      <c r="A417" s="20" t="s">
        <v>1950</v>
      </c>
      <c r="B417" s="19" t="str">
        <f>VLOOKUP(A417,'Customer Names'!$A$2:$E$2366,3,FALSE)</f>
        <v>Dunlap</v>
      </c>
      <c r="C417" s="21">
        <f>VLOOKUP(A417,ME!$A$2:$J$2366,2,FALSE)</f>
        <v>20.96</v>
      </c>
      <c r="D417" s="21">
        <f>VLOOKUP(A417,ME!$A$2:$J$2336,3,FALSE)</f>
        <v>4.04</v>
      </c>
      <c r="E417" s="19" t="str">
        <f>VLOOKUP(A417,ME!$A$2:$J$2336,4,FALSE)</f>
        <v>Yes</v>
      </c>
      <c r="F417" s="19" t="str">
        <f>VLOOKUP(A417,ME!$A$2:$J$2336,5,FALSE)</f>
        <v>No</v>
      </c>
      <c r="G417" s="19" t="str">
        <f>VLOOKUP(A417,ME!$A$2:$J$2336,6,FALSE)</f>
        <v>No</v>
      </c>
      <c r="H417" s="19">
        <f>VLOOKUP(A417,ME!$A$2:$J$2336,7,FALSE)</f>
        <v>1</v>
      </c>
      <c r="I417" s="19" t="str">
        <f>VLOOKUP(A417,ME!$A$2:$J$2336,8,FALSE)</f>
        <v>Yes</v>
      </c>
      <c r="J417" s="19" t="str">
        <f>VLOOKUP(A417,ME!$A$2:$J$2336,9,FALSE)</f>
        <v>Normal Weight</v>
      </c>
      <c r="K417" s="19" t="str">
        <f>VLOOKUP(A417,ME!$A$2:$J$2336,10,FALSE)</f>
        <v>Normal</v>
      </c>
      <c r="L417" s="22">
        <f>VLOOKUP(A417,HD!$A$2:$S$2344,16,FALSE)</f>
        <v>34860</v>
      </c>
      <c r="M417" s="21">
        <f>VLOOKUP(A417,HD!$A$2:$S$2344,17,FALSE)</f>
        <v>24863.25</v>
      </c>
      <c r="N417" s="19" t="str">
        <f>VLOOKUP(A417,HD!$A$2:$S$2344,12,FALSE)</f>
        <v>tier - 2</v>
      </c>
      <c r="O417" s="19" t="str">
        <f>VLOOKUP(A417,HD!$A$2:$S$2344,13,FALSE)</f>
        <v>tier - 3</v>
      </c>
      <c r="P417" s="19" t="str">
        <f>VLOOKUP(A417,HD!$A$2:$S$2344,14,FALSE)</f>
        <v>R1011</v>
      </c>
      <c r="Q417" s="19" t="str">
        <f>VLOOKUP(A417,HD!$A$2:$S$2344,19,FALSE)</f>
        <v>27</v>
      </c>
      <c r="R417" s="21">
        <v>24863.25</v>
      </c>
    </row>
    <row r="418" spans="1:18" ht="15.6" hidden="1" x14ac:dyDescent="0.3">
      <c r="A418" s="20" t="s">
        <v>1949</v>
      </c>
      <c r="B418" s="19" t="str">
        <f>VLOOKUP(A418,'Customer Names'!$A$2:$E$2366,3,FALSE)</f>
        <v>Messing</v>
      </c>
      <c r="C418" s="21">
        <f>VLOOKUP(A418,ME!$A$2:$J$2366,2,FALSE)</f>
        <v>19.68</v>
      </c>
      <c r="D418" s="21">
        <f>VLOOKUP(A418,ME!$A$2:$J$2336,3,FALSE)</f>
        <v>5.74</v>
      </c>
      <c r="E418" s="19" t="str">
        <f>VLOOKUP(A418,ME!$A$2:$J$2336,4,FALSE)</f>
        <v>No</v>
      </c>
      <c r="F418" s="19" t="str">
        <f>VLOOKUP(A418,ME!$A$2:$J$2336,5,FALSE)</f>
        <v>No</v>
      </c>
      <c r="G418" s="19" t="str">
        <f>VLOOKUP(A418,ME!$A$2:$J$2336,6,FALSE)</f>
        <v>No</v>
      </c>
      <c r="H418" s="19">
        <f>VLOOKUP(A418,ME!$A$2:$J$2336,7,FALSE)</f>
        <v>0</v>
      </c>
      <c r="I418" s="19" t="str">
        <f>VLOOKUP(A418,ME!$A$2:$J$2336,8,FALSE)</f>
        <v>Yes</v>
      </c>
      <c r="J418" s="19" t="str">
        <f>VLOOKUP(A418,ME!$A$2:$J$2336,9,FALSE)</f>
        <v>Normal Weight</v>
      </c>
      <c r="K418" s="19" t="str">
        <f>VLOOKUP(A418,ME!$A$2:$J$2336,10,FALSE)</f>
        <v>Prediabetes</v>
      </c>
      <c r="L418" s="22">
        <f>VLOOKUP(A418,HD!$A$2:$S$2344,16,FALSE)</f>
        <v>34586</v>
      </c>
      <c r="M418" s="21">
        <f>VLOOKUP(A418,HD!$A$2:$S$2344,17,FALSE)</f>
        <v>24817.25</v>
      </c>
      <c r="N418" s="19" t="str">
        <f>VLOOKUP(A418,HD!$A$2:$S$2344,12,FALSE)</f>
        <v>tier - 2</v>
      </c>
      <c r="O418" s="19" t="str">
        <f>VLOOKUP(A418,HD!$A$2:$S$2344,13,FALSE)</f>
        <v>tier - 2</v>
      </c>
      <c r="P418" s="19" t="str">
        <f>VLOOKUP(A418,HD!$A$2:$S$2344,14,FALSE)</f>
        <v>R1011</v>
      </c>
      <c r="Q418" s="19" t="str">
        <f>VLOOKUP(A418,HD!$A$2:$S$2344,19,FALSE)</f>
        <v>28</v>
      </c>
      <c r="R418" s="21">
        <v>24817.25</v>
      </c>
    </row>
    <row r="419" spans="1:18" ht="15.6" hidden="1" x14ac:dyDescent="0.3">
      <c r="A419" s="20" t="s">
        <v>1948</v>
      </c>
      <c r="B419" s="19" t="str">
        <f>VLOOKUP(A419,'Customer Names'!$A$2:$E$2366,3,FALSE)</f>
        <v>Bondell</v>
      </c>
      <c r="C419" s="21">
        <f>VLOOKUP(A419,ME!$A$2:$J$2366,2,FALSE)</f>
        <v>18.100000000000001</v>
      </c>
      <c r="D419" s="21">
        <f>VLOOKUP(A419,ME!$A$2:$J$2336,3,FALSE)</f>
        <v>6.33</v>
      </c>
      <c r="E419" s="19" t="str">
        <f>VLOOKUP(A419,ME!$A$2:$J$2336,4,FALSE)</f>
        <v>No</v>
      </c>
      <c r="F419" s="19" t="str">
        <f>VLOOKUP(A419,ME!$A$2:$J$2336,5,FALSE)</f>
        <v>No</v>
      </c>
      <c r="G419" s="19" t="str">
        <f>VLOOKUP(A419,ME!$A$2:$J$2336,6,FALSE)</f>
        <v>No</v>
      </c>
      <c r="H419" s="19">
        <f>VLOOKUP(A419,ME!$A$2:$J$2336,7,FALSE)</f>
        <v>1</v>
      </c>
      <c r="I419" s="19" t="str">
        <f>VLOOKUP(A419,ME!$A$2:$J$2336,8,FALSE)</f>
        <v>Yes</v>
      </c>
      <c r="J419" s="19" t="str">
        <f>VLOOKUP(A419,ME!$A$2:$J$2336,9,FALSE)</f>
        <v>Under Weight</v>
      </c>
      <c r="K419" s="19" t="str">
        <f>VLOOKUP(A419,ME!$A$2:$J$2336,10,FALSE)</f>
        <v>Prediabetes</v>
      </c>
      <c r="L419" s="22">
        <f>VLOOKUP(A419,HD!$A$2:$S$2344,16,FALSE)</f>
        <v>33888</v>
      </c>
      <c r="M419" s="21">
        <f>VLOOKUP(A419,HD!$A$2:$S$2344,17,FALSE)</f>
        <v>24795.040000000001</v>
      </c>
      <c r="N419" s="19" t="str">
        <f>VLOOKUP(A419,HD!$A$2:$S$2344,12,FALSE)</f>
        <v>tier - 2</v>
      </c>
      <c r="O419" s="19" t="str">
        <f>VLOOKUP(A419,HD!$A$2:$S$2344,13,FALSE)</f>
        <v>tier - 3</v>
      </c>
      <c r="P419" s="19" t="str">
        <f>VLOOKUP(A419,HD!$A$2:$S$2344,14,FALSE)</f>
        <v>R1011</v>
      </c>
      <c r="Q419" s="19" t="str">
        <f>VLOOKUP(A419,HD!$A$2:$S$2344,19,FALSE)</f>
        <v>30</v>
      </c>
      <c r="R419" s="21">
        <v>24795.040000000001</v>
      </c>
    </row>
    <row r="420" spans="1:18" ht="15.6" hidden="1" x14ac:dyDescent="0.3">
      <c r="A420" s="20" t="s">
        <v>1947</v>
      </c>
      <c r="B420" s="19" t="str">
        <f>VLOOKUP(A420,'Customer Names'!$A$2:$E$2366,3,FALSE)</f>
        <v>Gaughan</v>
      </c>
      <c r="C420" s="21">
        <f>VLOOKUP(A420,ME!$A$2:$J$2366,2,FALSE)</f>
        <v>29.64</v>
      </c>
      <c r="D420" s="21">
        <f>VLOOKUP(A420,ME!$A$2:$J$2336,3,FALSE)</f>
        <v>4.28</v>
      </c>
      <c r="E420" s="19" t="str">
        <f>VLOOKUP(A420,ME!$A$2:$J$2336,4,FALSE)</f>
        <v>Yes</v>
      </c>
      <c r="F420" s="19" t="str">
        <f>VLOOKUP(A420,ME!$A$2:$J$2336,5,FALSE)</f>
        <v>No</v>
      </c>
      <c r="G420" s="19" t="str">
        <f>VLOOKUP(A420,ME!$A$2:$J$2336,6,FALSE)</f>
        <v>No</v>
      </c>
      <c r="H420" s="19">
        <f>VLOOKUP(A420,ME!$A$2:$J$2336,7,FALSE)</f>
        <v>0</v>
      </c>
      <c r="I420" s="19" t="str">
        <f>VLOOKUP(A420,ME!$A$2:$J$2336,8,FALSE)</f>
        <v>No</v>
      </c>
      <c r="J420" s="19" t="str">
        <f>VLOOKUP(A420,ME!$A$2:$J$2336,9,FALSE)</f>
        <v>Over Weight</v>
      </c>
      <c r="K420" s="19" t="str">
        <f>VLOOKUP(A420,ME!$A$2:$J$2336,10,FALSE)</f>
        <v>Normal</v>
      </c>
      <c r="L420" s="22">
        <f>VLOOKUP(A420,HD!$A$2:$S$2344,16,FALSE)</f>
        <v>35305</v>
      </c>
      <c r="M420" s="21">
        <f>VLOOKUP(A420,HD!$A$2:$S$2344,17,FALSE)</f>
        <v>24671.66</v>
      </c>
      <c r="N420" s="19" t="str">
        <f>VLOOKUP(A420,HD!$A$2:$S$2344,12,FALSE)</f>
        <v>tier - 2</v>
      </c>
      <c r="O420" s="19" t="str">
        <f>VLOOKUP(A420,HD!$A$2:$S$2344,13,FALSE)</f>
        <v>tier - 1</v>
      </c>
      <c r="P420" s="19" t="str">
        <f>VLOOKUP(A420,HD!$A$2:$S$2344,14,FALSE)</f>
        <v>R1024</v>
      </c>
      <c r="Q420" s="19" t="str">
        <f>VLOOKUP(A420,HD!$A$2:$S$2344,19,FALSE)</f>
        <v>26</v>
      </c>
      <c r="R420" s="21">
        <v>24671.66</v>
      </c>
    </row>
    <row r="421" spans="1:18" ht="15.6" hidden="1" x14ac:dyDescent="0.3">
      <c r="A421" s="20" t="s">
        <v>1946</v>
      </c>
      <c r="B421" s="19" t="str">
        <f>VLOOKUP(A421,'Customer Names'!$A$2:$E$2366,3,FALSE)</f>
        <v>Gruman</v>
      </c>
      <c r="C421" s="21">
        <f>VLOOKUP(A421,ME!$A$2:$J$2366,2,FALSE)</f>
        <v>25.3</v>
      </c>
      <c r="D421" s="21">
        <f>VLOOKUP(A421,ME!$A$2:$J$2336,3,FALSE)</f>
        <v>9.4700000000000006</v>
      </c>
      <c r="E421" s="19" t="str">
        <f>VLOOKUP(A421,ME!$A$2:$J$2336,4,FALSE)</f>
        <v>Yes</v>
      </c>
      <c r="F421" s="19" t="str">
        <f>VLOOKUP(A421,ME!$A$2:$J$2336,5,FALSE)</f>
        <v>No</v>
      </c>
      <c r="G421" s="19" t="str">
        <f>VLOOKUP(A421,ME!$A$2:$J$2336,6,FALSE)</f>
        <v>No</v>
      </c>
      <c r="H421" s="19">
        <f>VLOOKUP(A421,ME!$A$2:$J$2336,7,FALSE)</f>
        <v>2</v>
      </c>
      <c r="I421" s="19" t="str">
        <f>VLOOKUP(A421,ME!$A$2:$J$2336,8,FALSE)</f>
        <v>Yes</v>
      </c>
      <c r="J421" s="19" t="str">
        <f>VLOOKUP(A421,ME!$A$2:$J$2336,9,FALSE)</f>
        <v>Over Weight</v>
      </c>
      <c r="K421" s="19" t="str">
        <f>VLOOKUP(A421,ME!$A$2:$J$2336,10,FALSE)</f>
        <v>Diabetes</v>
      </c>
      <c r="L421" s="22">
        <f>VLOOKUP(A421,HD!$A$2:$S$2344,16,FALSE)</f>
        <v>25731</v>
      </c>
      <c r="M421" s="21">
        <f>VLOOKUP(A421,HD!$A$2:$S$2344,17,FALSE)</f>
        <v>24667.42</v>
      </c>
      <c r="N421" s="19" t="str">
        <f>VLOOKUP(A421,HD!$A$2:$S$2344,12,FALSE)</f>
        <v>tier - 2</v>
      </c>
      <c r="O421" s="19" t="str">
        <f>VLOOKUP(A421,HD!$A$2:$S$2344,13,FALSE)</f>
        <v>tier - 3</v>
      </c>
      <c r="P421" s="19" t="str">
        <f>VLOOKUP(A421,HD!$A$2:$S$2344,14,FALSE)</f>
        <v>R1013</v>
      </c>
      <c r="Q421" s="19" t="str">
        <f>VLOOKUP(A421,HD!$A$2:$S$2344,19,FALSE)</f>
        <v>52</v>
      </c>
      <c r="R421" s="21">
        <v>24667.42</v>
      </c>
    </row>
    <row r="422" spans="1:18" ht="15.6" hidden="1" x14ac:dyDescent="0.3">
      <c r="A422" s="20" t="s">
        <v>1945</v>
      </c>
      <c r="B422" s="19" t="str">
        <f>VLOOKUP(A422,'Customer Names'!$A$2:$E$2366,3,FALSE)</f>
        <v>Whitlow</v>
      </c>
      <c r="C422" s="21">
        <f>VLOOKUP(A422,ME!$A$2:$J$2366,2,FALSE)</f>
        <v>27.6</v>
      </c>
      <c r="D422" s="21">
        <f>VLOOKUP(A422,ME!$A$2:$J$2336,3,FALSE)</f>
        <v>4.8499999999999996</v>
      </c>
      <c r="E422" s="19" t="str">
        <f>VLOOKUP(A422,ME!$A$2:$J$2336,4,FALSE)</f>
        <v>Yes</v>
      </c>
      <c r="F422" s="19" t="str">
        <f>VLOOKUP(A422,ME!$A$2:$J$2336,5,FALSE)</f>
        <v>No</v>
      </c>
      <c r="G422" s="19" t="str">
        <f>VLOOKUP(A422,ME!$A$2:$J$2336,6,FALSE)</f>
        <v>No</v>
      </c>
      <c r="H422" s="19">
        <f>VLOOKUP(A422,ME!$A$2:$J$2336,7,FALSE)</f>
        <v>0</v>
      </c>
      <c r="I422" s="19" t="str">
        <f>VLOOKUP(A422,ME!$A$2:$J$2336,8,FALSE)</f>
        <v>No</v>
      </c>
      <c r="J422" s="19" t="str">
        <f>VLOOKUP(A422,ME!$A$2:$J$2336,9,FALSE)</f>
        <v>Over Weight</v>
      </c>
      <c r="K422" s="19" t="str">
        <f>VLOOKUP(A422,ME!$A$2:$J$2336,10,FALSE)</f>
        <v>Normal</v>
      </c>
      <c r="L422" s="22">
        <f>VLOOKUP(A422,HD!$A$2:$S$2344,16,FALSE)</f>
        <v>28045</v>
      </c>
      <c r="M422" s="21">
        <f>VLOOKUP(A422,HD!$A$2:$S$2344,17,FALSE)</f>
        <v>24603.05</v>
      </c>
      <c r="N422" s="19" t="str">
        <f>VLOOKUP(A422,HD!$A$2:$S$2344,12,FALSE)</f>
        <v>tier - 2</v>
      </c>
      <c r="O422" s="19" t="str">
        <f>VLOOKUP(A422,HD!$A$2:$S$2344,13,FALSE)</f>
        <v>tier - 2</v>
      </c>
      <c r="P422" s="19" t="str">
        <f>VLOOKUP(A422,HD!$A$2:$S$2344,14,FALSE)</f>
        <v>R1011</v>
      </c>
      <c r="Q422" s="19" t="str">
        <f>VLOOKUP(A422,HD!$A$2:$S$2344,19,FALSE)</f>
        <v>46</v>
      </c>
      <c r="R422" s="21">
        <v>24603.05</v>
      </c>
    </row>
    <row r="423" spans="1:18" ht="15.6" hidden="1" x14ac:dyDescent="0.3">
      <c r="A423" s="20" t="s">
        <v>1944</v>
      </c>
      <c r="B423" s="19" t="str">
        <f>VLOOKUP(A423,'Customer Names'!$A$2:$E$2366,3,FALSE)</f>
        <v>Robinson</v>
      </c>
      <c r="C423" s="21">
        <f>VLOOKUP(A423,ME!$A$2:$J$2366,2,FALSE)</f>
        <v>27.645</v>
      </c>
      <c r="D423" s="21">
        <f>VLOOKUP(A423,ME!$A$2:$J$2336,3,FALSE)</f>
        <v>11.03</v>
      </c>
      <c r="E423" s="19" t="str">
        <f>VLOOKUP(A423,ME!$A$2:$J$2336,4,FALSE)</f>
        <v>Yes</v>
      </c>
      <c r="F423" s="19" t="str">
        <f>VLOOKUP(A423,ME!$A$2:$J$2336,5,FALSE)</f>
        <v>No</v>
      </c>
      <c r="G423" s="19" t="str">
        <f>VLOOKUP(A423,ME!$A$2:$J$2336,6,FALSE)</f>
        <v>No</v>
      </c>
      <c r="H423" s="19">
        <f>VLOOKUP(A423,ME!$A$2:$J$2336,7,FALSE)</f>
        <v>1</v>
      </c>
      <c r="I423" s="19" t="str">
        <f>VLOOKUP(A423,ME!$A$2:$J$2336,8,FALSE)</f>
        <v>Yes</v>
      </c>
      <c r="J423" s="19" t="str">
        <f>VLOOKUP(A423,ME!$A$2:$J$2336,9,FALSE)</f>
        <v>Over Weight</v>
      </c>
      <c r="K423" s="19" t="str">
        <f>VLOOKUP(A423,ME!$A$2:$J$2336,10,FALSE)</f>
        <v>Diabetes</v>
      </c>
      <c r="L423" s="22">
        <f>VLOOKUP(A423,HD!$A$2:$S$2344,16,FALSE)</f>
        <v>27558</v>
      </c>
      <c r="M423" s="21">
        <f>VLOOKUP(A423,HD!$A$2:$S$2344,17,FALSE)</f>
        <v>24535.7</v>
      </c>
      <c r="N423" s="19" t="str">
        <f>VLOOKUP(A423,HD!$A$2:$S$2344,12,FALSE)</f>
        <v>tier - 2</v>
      </c>
      <c r="O423" s="19" t="str">
        <f>VLOOKUP(A423,HD!$A$2:$S$2344,13,FALSE)</f>
        <v>tier - 2</v>
      </c>
      <c r="P423" s="19" t="str">
        <f>VLOOKUP(A423,HD!$A$2:$S$2344,14,FALSE)</f>
        <v>R1012</v>
      </c>
      <c r="Q423" s="19" t="str">
        <f>VLOOKUP(A423,HD!$A$2:$S$2344,19,FALSE)</f>
        <v>47</v>
      </c>
      <c r="R423" s="21">
        <v>24535.7</v>
      </c>
    </row>
    <row r="424" spans="1:18" ht="15.6" hidden="1" x14ac:dyDescent="0.3">
      <c r="A424" s="20" t="s">
        <v>1943</v>
      </c>
      <c r="B424" s="19" t="str">
        <f>VLOOKUP(A424,'Customer Names'!$A$2:$E$2366,3,FALSE)</f>
        <v>Sabo</v>
      </c>
      <c r="C424" s="21">
        <f>VLOOKUP(A424,ME!$A$2:$J$2366,2,FALSE)</f>
        <v>27.6</v>
      </c>
      <c r="D424" s="21">
        <f>VLOOKUP(A424,ME!$A$2:$J$2336,3,FALSE)</f>
        <v>5.22</v>
      </c>
      <c r="E424" s="19" t="str">
        <f>VLOOKUP(A424,ME!$A$2:$J$2336,4,FALSE)</f>
        <v>No</v>
      </c>
      <c r="F424" s="19" t="str">
        <f>VLOOKUP(A424,ME!$A$2:$J$2336,5,FALSE)</f>
        <v>No</v>
      </c>
      <c r="G424" s="19" t="str">
        <f>VLOOKUP(A424,ME!$A$2:$J$2336,6,FALSE)</f>
        <v>No</v>
      </c>
      <c r="H424" s="19">
        <f>VLOOKUP(A424,ME!$A$2:$J$2336,7,FALSE)</f>
        <v>2</v>
      </c>
      <c r="I424" s="19" t="str">
        <f>VLOOKUP(A424,ME!$A$2:$J$2336,8,FALSE)</f>
        <v>Yes</v>
      </c>
      <c r="J424" s="19" t="str">
        <f>VLOOKUP(A424,ME!$A$2:$J$2336,9,FALSE)</f>
        <v>Over Weight</v>
      </c>
      <c r="K424" s="19" t="str">
        <f>VLOOKUP(A424,ME!$A$2:$J$2336,10,FALSE)</f>
        <v>Normal</v>
      </c>
      <c r="L424" s="22">
        <f>VLOOKUP(A424,HD!$A$2:$S$2344,16,FALSE)</f>
        <v>26556</v>
      </c>
      <c r="M424" s="21">
        <f>VLOOKUP(A424,HD!$A$2:$S$2344,17,FALSE)</f>
        <v>24520.26</v>
      </c>
      <c r="N424" s="19" t="str">
        <f>VLOOKUP(A424,HD!$A$2:$S$2344,12,FALSE)</f>
        <v>tier - 2</v>
      </c>
      <c r="O424" s="19" t="str">
        <f>VLOOKUP(A424,HD!$A$2:$S$2344,13,FALSE)</f>
        <v>tier - 3</v>
      </c>
      <c r="P424" s="19" t="str">
        <f>VLOOKUP(A424,HD!$A$2:$S$2344,14,FALSE)</f>
        <v>R1011</v>
      </c>
      <c r="Q424" s="19" t="str">
        <f>VLOOKUP(A424,HD!$A$2:$S$2344,19,FALSE)</f>
        <v>50</v>
      </c>
      <c r="R424" s="21">
        <v>24520.26</v>
      </c>
    </row>
    <row r="425" spans="1:18" ht="15.6" hidden="1" x14ac:dyDescent="0.3">
      <c r="A425" s="20" t="s">
        <v>1942</v>
      </c>
      <c r="B425" s="19" t="str">
        <f>VLOOKUP(A425,'Customer Names'!$A$2:$E$2366,3,FALSE)</f>
        <v>Nazarian</v>
      </c>
      <c r="C425" s="21">
        <f>VLOOKUP(A425,ME!$A$2:$J$2366,2,FALSE)</f>
        <v>25.08</v>
      </c>
      <c r="D425" s="21">
        <f>VLOOKUP(A425,ME!$A$2:$J$2336,3,FALSE)</f>
        <v>9.52</v>
      </c>
      <c r="E425" s="19" t="str">
        <f>VLOOKUP(A425,ME!$A$2:$J$2336,4,FALSE)</f>
        <v>Yes</v>
      </c>
      <c r="F425" s="19" t="str">
        <f>VLOOKUP(A425,ME!$A$2:$J$2336,5,FALSE)</f>
        <v>No</v>
      </c>
      <c r="G425" s="19" t="str">
        <f>VLOOKUP(A425,ME!$A$2:$J$2336,6,FALSE)</f>
        <v>No</v>
      </c>
      <c r="H425" s="19">
        <f>VLOOKUP(A425,ME!$A$2:$J$2336,7,FALSE)</f>
        <v>2</v>
      </c>
      <c r="I425" s="19" t="str">
        <f>VLOOKUP(A425,ME!$A$2:$J$2336,8,FALSE)</f>
        <v>No</v>
      </c>
      <c r="J425" s="19" t="str">
        <f>VLOOKUP(A425,ME!$A$2:$J$2336,9,FALSE)</f>
        <v>Over Weight</v>
      </c>
      <c r="K425" s="19" t="str">
        <f>VLOOKUP(A425,ME!$A$2:$J$2336,10,FALSE)</f>
        <v>Diabetes</v>
      </c>
      <c r="L425" s="22">
        <f>VLOOKUP(A425,HD!$A$2:$S$2344,16,FALSE)</f>
        <v>22575</v>
      </c>
      <c r="M425" s="21">
        <f>VLOOKUP(A425,HD!$A$2:$S$2344,17,FALSE)</f>
        <v>24513.09</v>
      </c>
      <c r="N425" s="19" t="str">
        <f>VLOOKUP(A425,HD!$A$2:$S$2344,12,FALSE)</f>
        <v>tier - 2</v>
      </c>
      <c r="O425" s="19" t="str">
        <f>VLOOKUP(A425,HD!$A$2:$S$2344,13,FALSE)</f>
        <v>tier - 2</v>
      </c>
      <c r="P425" s="19" t="str">
        <f>VLOOKUP(A425,HD!$A$2:$S$2344,14,FALSE)</f>
        <v>R1013</v>
      </c>
      <c r="Q425" s="19" t="str">
        <f>VLOOKUP(A425,HD!$A$2:$S$2344,19,FALSE)</f>
        <v>61</v>
      </c>
      <c r="R425" s="21">
        <v>24513.09</v>
      </c>
    </row>
    <row r="426" spans="1:18" ht="15.6" hidden="1" x14ac:dyDescent="0.3">
      <c r="A426" s="20" t="s">
        <v>1941</v>
      </c>
      <c r="B426" s="19" t="str">
        <f>VLOOKUP(A426,'Customer Names'!$A$2:$E$2366,3,FALSE)</f>
        <v>Lerma</v>
      </c>
      <c r="C426" s="21">
        <f>VLOOKUP(A426,ME!$A$2:$J$2366,2,FALSE)</f>
        <v>30.02</v>
      </c>
      <c r="D426" s="21">
        <f>VLOOKUP(A426,ME!$A$2:$J$2336,3,FALSE)</f>
        <v>11.09</v>
      </c>
      <c r="E426" s="19" t="str">
        <f>VLOOKUP(A426,ME!$A$2:$J$2336,4,FALSE)</f>
        <v>No</v>
      </c>
      <c r="F426" s="19" t="str">
        <f>VLOOKUP(A426,ME!$A$2:$J$2336,5,FALSE)</f>
        <v>No</v>
      </c>
      <c r="G426" s="19" t="str">
        <f>VLOOKUP(A426,ME!$A$2:$J$2336,6,FALSE)</f>
        <v>No</v>
      </c>
      <c r="H426" s="19">
        <f>VLOOKUP(A426,ME!$A$2:$J$2336,7,FALSE)</f>
        <v>0</v>
      </c>
      <c r="I426" s="19" t="str">
        <f>VLOOKUP(A426,ME!$A$2:$J$2336,8,FALSE)</f>
        <v>No</v>
      </c>
      <c r="J426" s="19" t="str">
        <f>VLOOKUP(A426,ME!$A$2:$J$2336,9,FALSE)</f>
        <v>Obesity</v>
      </c>
      <c r="K426" s="19" t="str">
        <f>VLOOKUP(A426,ME!$A$2:$J$2336,10,FALSE)</f>
        <v>Diabetes</v>
      </c>
      <c r="L426" s="22">
        <f>VLOOKUP(A426,HD!$A$2:$S$2344,16,FALSE)</f>
        <v>25025</v>
      </c>
      <c r="M426" s="21">
        <f>VLOOKUP(A426,HD!$A$2:$S$2344,17,FALSE)</f>
        <v>24476.48</v>
      </c>
      <c r="N426" s="19" t="str">
        <f>VLOOKUP(A426,HD!$A$2:$S$2344,12,FALSE)</f>
        <v>tier - 2</v>
      </c>
      <c r="O426" s="19" t="str">
        <f>VLOOKUP(A426,HD!$A$2:$S$2344,13,FALSE)</f>
        <v>tier - 2</v>
      </c>
      <c r="P426" s="19" t="str">
        <f>VLOOKUP(A426,HD!$A$2:$S$2344,14,FALSE)</f>
        <v>R1012</v>
      </c>
      <c r="Q426" s="19" t="str">
        <f>VLOOKUP(A426,HD!$A$2:$S$2344,19,FALSE)</f>
        <v>54</v>
      </c>
      <c r="R426" s="21">
        <v>24476.48</v>
      </c>
    </row>
    <row r="427" spans="1:18" ht="15.6" hidden="1" x14ac:dyDescent="0.3">
      <c r="A427" s="20" t="s">
        <v>1940</v>
      </c>
      <c r="B427" s="19" t="str">
        <f>VLOOKUP(A427,'Customer Names'!$A$2:$E$2366,3,FALSE)</f>
        <v>Dahl</v>
      </c>
      <c r="C427" s="21">
        <f>VLOOKUP(A427,ME!$A$2:$J$2366,2,FALSE)</f>
        <v>27.36</v>
      </c>
      <c r="D427" s="21">
        <f>VLOOKUP(A427,ME!$A$2:$J$2336,3,FALSE)</f>
        <v>9.4499999999999993</v>
      </c>
      <c r="E427" s="19" t="str">
        <f>VLOOKUP(A427,ME!$A$2:$J$2336,4,FALSE)</f>
        <v>Yes</v>
      </c>
      <c r="F427" s="19" t="str">
        <f>VLOOKUP(A427,ME!$A$2:$J$2336,5,FALSE)</f>
        <v>No</v>
      </c>
      <c r="G427" s="19" t="str">
        <f>VLOOKUP(A427,ME!$A$2:$J$2336,6,FALSE)</f>
        <v>No</v>
      </c>
      <c r="H427" s="19">
        <f>VLOOKUP(A427,ME!$A$2:$J$2336,7,FALSE)</f>
        <v>2</v>
      </c>
      <c r="I427" s="19" t="str">
        <f>VLOOKUP(A427,ME!$A$2:$J$2336,8,FALSE)</f>
        <v>Yes</v>
      </c>
      <c r="J427" s="19" t="str">
        <f>VLOOKUP(A427,ME!$A$2:$J$2336,9,FALSE)</f>
        <v>Over Weight</v>
      </c>
      <c r="K427" s="19" t="str">
        <f>VLOOKUP(A427,ME!$A$2:$J$2336,10,FALSE)</f>
        <v>Diabetes</v>
      </c>
      <c r="L427" s="22">
        <f>VLOOKUP(A427,HD!$A$2:$S$2344,16,FALSE)</f>
        <v>25902</v>
      </c>
      <c r="M427" s="21">
        <f>VLOOKUP(A427,HD!$A$2:$S$2344,17,FALSE)</f>
        <v>24393.62</v>
      </c>
      <c r="N427" s="19" t="str">
        <f>VLOOKUP(A427,HD!$A$2:$S$2344,12,FALSE)</f>
        <v>tier - 2</v>
      </c>
      <c r="O427" s="19" t="str">
        <f>VLOOKUP(A427,HD!$A$2:$S$2344,13,FALSE)</f>
        <v>tier - 3</v>
      </c>
      <c r="P427" s="19" t="str">
        <f>VLOOKUP(A427,HD!$A$2:$S$2344,14,FALSE)</f>
        <v>R1012</v>
      </c>
      <c r="Q427" s="19" t="str">
        <f>VLOOKUP(A427,HD!$A$2:$S$2344,19,FALSE)</f>
        <v>52</v>
      </c>
      <c r="R427" s="21">
        <v>24393.62</v>
      </c>
    </row>
    <row r="428" spans="1:18" ht="15.6" x14ac:dyDescent="0.3">
      <c r="A428" s="20" t="s">
        <v>1939</v>
      </c>
      <c r="B428" s="19" t="str">
        <f>VLOOKUP(A428,'Customer Names'!$A$2:$E$2366,3,FALSE)</f>
        <v>Surtees</v>
      </c>
      <c r="C428" s="21">
        <f>VLOOKUP(A428,ME!$A$2:$J$2366,2,FALSE)</f>
        <v>22.2</v>
      </c>
      <c r="D428" s="21">
        <f>VLOOKUP(A428,ME!$A$2:$J$2336,3,FALSE)</f>
        <v>5.51</v>
      </c>
      <c r="E428" s="19" t="str">
        <f>VLOOKUP(A428,ME!$A$2:$J$2336,4,FALSE)</f>
        <v>No</v>
      </c>
      <c r="F428" s="19" t="str">
        <f>VLOOKUP(A428,ME!$A$2:$J$2336,5,FALSE)</f>
        <v>No</v>
      </c>
      <c r="G428" s="19" t="str">
        <f>VLOOKUP(A428,ME!$A$2:$J$2336,6,FALSE)</f>
        <v>No</v>
      </c>
      <c r="H428" s="19">
        <f>VLOOKUP(A428,ME!$A$2:$J$2336,7,FALSE)</f>
        <v>0</v>
      </c>
      <c r="I428" s="19" t="str">
        <f>VLOOKUP(A428,ME!$A$2:$J$2336,8,FALSE)</f>
        <v>Yes</v>
      </c>
      <c r="J428" s="19" t="str">
        <f>VLOOKUP(A428,ME!$A$2:$J$2336,9,FALSE)</f>
        <v>Normal Weight</v>
      </c>
      <c r="K428" s="19" t="str">
        <f>VLOOKUP(A428,ME!$A$2:$J$2336,10,FALSE)</f>
        <v>Normal</v>
      </c>
      <c r="L428" s="22">
        <f>VLOOKUP(A428,HD!$A$2:$S$2344,16,FALSE)</f>
        <v>36440</v>
      </c>
      <c r="M428" s="21">
        <f>VLOOKUP(A428,HD!$A$2:$S$2344,17,FALSE)</f>
        <v>24387.74</v>
      </c>
      <c r="N428" s="19" t="str">
        <f>VLOOKUP(A428,HD!$A$2:$S$2344,12,FALSE)</f>
        <v>tier - 2</v>
      </c>
      <c r="O428" s="19" t="str">
        <f>VLOOKUP(A428,HD!$A$2:$S$2344,13,FALSE)</f>
        <v>tier - 1</v>
      </c>
      <c r="P428" s="19" t="str">
        <f>VLOOKUP(A428,HD!$A$2:$S$2344,14,FALSE)</f>
        <v>R1011</v>
      </c>
      <c r="Q428" s="19" t="str">
        <f>VLOOKUP(A428,HD!$A$2:$S$2344,19,FALSE)</f>
        <v>23</v>
      </c>
      <c r="R428" s="21">
        <v>24387.74</v>
      </c>
    </row>
    <row r="429" spans="1:18" ht="15.6" hidden="1" x14ac:dyDescent="0.3">
      <c r="A429" s="20" t="s">
        <v>1938</v>
      </c>
      <c r="B429" s="19" t="str">
        <f>VLOOKUP(A429,'Customer Names'!$A$2:$E$2366,3,FALSE)</f>
        <v>Spetner</v>
      </c>
      <c r="C429" s="21">
        <f>VLOOKUP(A429,ME!$A$2:$J$2366,2,FALSE)</f>
        <v>25.71</v>
      </c>
      <c r="D429" s="21">
        <f>VLOOKUP(A429,ME!$A$2:$J$2336,3,FALSE)</f>
        <v>4.18</v>
      </c>
      <c r="E429" s="19" t="str">
        <f>VLOOKUP(A429,ME!$A$2:$J$2336,4,FALSE)</f>
        <v>No</v>
      </c>
      <c r="F429" s="19" t="str">
        <f>VLOOKUP(A429,ME!$A$2:$J$2336,5,FALSE)</f>
        <v>Yes</v>
      </c>
      <c r="G429" s="19" t="str">
        <f>VLOOKUP(A429,ME!$A$2:$J$2336,6,FALSE)</f>
        <v>No</v>
      </c>
      <c r="H429" s="19">
        <f>VLOOKUP(A429,ME!$A$2:$J$2336,7,FALSE)</f>
        <v>1</v>
      </c>
      <c r="I429" s="19" t="str">
        <f>VLOOKUP(A429,ME!$A$2:$J$2336,8,FALSE)</f>
        <v>Yes</v>
      </c>
      <c r="J429" s="19" t="str">
        <f>VLOOKUP(A429,ME!$A$2:$J$2336,9,FALSE)</f>
        <v>Over Weight</v>
      </c>
      <c r="K429" s="19" t="str">
        <f>VLOOKUP(A429,ME!$A$2:$J$2336,10,FALSE)</f>
        <v>Normal</v>
      </c>
      <c r="L429" s="22">
        <f>VLOOKUP(A429,HD!$A$2:$S$2344,16,FALSE)</f>
        <v>38202</v>
      </c>
      <c r="M429" s="21">
        <f>VLOOKUP(A429,HD!$A$2:$S$2344,17,FALSE)</f>
        <v>24294.02</v>
      </c>
      <c r="N429" s="19" t="str">
        <f>VLOOKUP(A429,HD!$A$2:$S$2344,12,FALSE)</f>
        <v>tier - 2</v>
      </c>
      <c r="O429" s="19" t="str">
        <f>VLOOKUP(A429,HD!$A$2:$S$2344,13,FALSE)</f>
        <v>tier - 1</v>
      </c>
      <c r="P429" s="19" t="str">
        <f>VLOOKUP(A429,HD!$A$2:$S$2344,14,FALSE)</f>
        <v>R1011</v>
      </c>
      <c r="Q429" s="19" t="str">
        <f>VLOOKUP(A429,HD!$A$2:$S$2344,19,FALSE)</f>
        <v>18</v>
      </c>
      <c r="R429" s="21">
        <v>24294.02</v>
      </c>
    </row>
    <row r="430" spans="1:18" ht="15.6" hidden="1" x14ac:dyDescent="0.3">
      <c r="A430" s="20" t="s">
        <v>1937</v>
      </c>
      <c r="B430" s="19" t="str">
        <f>VLOOKUP(A430,'Customer Names'!$A$2:$E$2366,3,FALSE)</f>
        <v>Brandon</v>
      </c>
      <c r="C430" s="21">
        <f>VLOOKUP(A430,ME!$A$2:$J$2366,2,FALSE)</f>
        <v>41.91</v>
      </c>
      <c r="D430" s="21">
        <f>VLOOKUP(A430,ME!$A$2:$J$2336,3,FALSE)</f>
        <v>5.98</v>
      </c>
      <c r="E430" s="19" t="str">
        <f>VLOOKUP(A430,ME!$A$2:$J$2336,4,FALSE)</f>
        <v>Yes</v>
      </c>
      <c r="F430" s="19" t="str">
        <f>VLOOKUP(A430,ME!$A$2:$J$2336,5,FALSE)</f>
        <v>No</v>
      </c>
      <c r="G430" s="19" t="str">
        <f>VLOOKUP(A430,ME!$A$2:$J$2336,6,FALSE)</f>
        <v>No</v>
      </c>
      <c r="H430" s="19">
        <f>VLOOKUP(A430,ME!$A$2:$J$2336,7,FALSE)</f>
        <v>1</v>
      </c>
      <c r="I430" s="19" t="str">
        <f>VLOOKUP(A430,ME!$A$2:$J$2336,8,FALSE)</f>
        <v>No</v>
      </c>
      <c r="J430" s="19" t="str">
        <f>VLOOKUP(A430,ME!$A$2:$J$2336,9,FALSE)</f>
        <v>Obesity</v>
      </c>
      <c r="K430" s="19" t="str">
        <f>VLOOKUP(A430,ME!$A$2:$J$2336,10,FALSE)</f>
        <v>Prediabetes</v>
      </c>
      <c r="L430" s="22">
        <f>VLOOKUP(A430,HD!$A$2:$S$2344,16,FALSE)</f>
        <v>23727</v>
      </c>
      <c r="M430" s="21">
        <f>VLOOKUP(A430,HD!$A$2:$S$2344,17,FALSE)</f>
        <v>24227.34</v>
      </c>
      <c r="N430" s="19" t="str">
        <f>VLOOKUP(A430,HD!$A$2:$S$2344,12,FALSE)</f>
        <v>tier - 2</v>
      </c>
      <c r="O430" s="19" t="str">
        <f>VLOOKUP(A430,HD!$A$2:$S$2344,13,FALSE)</f>
        <v>tier - 1</v>
      </c>
      <c r="P430" s="19" t="str">
        <f>VLOOKUP(A430,HD!$A$2:$S$2344,14,FALSE)</f>
        <v>R1013</v>
      </c>
      <c r="Q430" s="19" t="str">
        <f>VLOOKUP(A430,HD!$A$2:$S$2344,19,FALSE)</f>
        <v>58</v>
      </c>
      <c r="R430" s="21">
        <v>24227.34</v>
      </c>
    </row>
    <row r="431" spans="1:18" ht="15.6" hidden="1" x14ac:dyDescent="0.3">
      <c r="A431" s="20" t="s">
        <v>1936</v>
      </c>
      <c r="B431" s="19" t="str">
        <f>VLOOKUP(A431,'Customer Names'!$A$2:$E$2366,3,FALSE)</f>
        <v>Eley</v>
      </c>
      <c r="C431" s="21">
        <f>VLOOKUP(A431,ME!$A$2:$J$2366,2,FALSE)</f>
        <v>25.85</v>
      </c>
      <c r="D431" s="21">
        <f>VLOOKUP(A431,ME!$A$2:$J$2336,3,FALSE)</f>
        <v>10.16</v>
      </c>
      <c r="E431" s="19" t="str">
        <f>VLOOKUP(A431,ME!$A$2:$J$2336,4,FALSE)</f>
        <v>No</v>
      </c>
      <c r="F431" s="19" t="str">
        <f>VLOOKUP(A431,ME!$A$2:$J$2336,5,FALSE)</f>
        <v>No</v>
      </c>
      <c r="G431" s="19" t="str">
        <f>VLOOKUP(A431,ME!$A$2:$J$2336,6,FALSE)</f>
        <v>No</v>
      </c>
      <c r="H431" s="19">
        <f>VLOOKUP(A431,ME!$A$2:$J$2336,7,FALSE)</f>
        <v>0</v>
      </c>
      <c r="I431" s="19" t="str">
        <f>VLOOKUP(A431,ME!$A$2:$J$2336,8,FALSE)</f>
        <v>Yes</v>
      </c>
      <c r="J431" s="19" t="str">
        <f>VLOOKUP(A431,ME!$A$2:$J$2336,9,FALSE)</f>
        <v>Over Weight</v>
      </c>
      <c r="K431" s="19" t="str">
        <f>VLOOKUP(A431,ME!$A$2:$J$2336,10,FALSE)</f>
        <v>Diabetes</v>
      </c>
      <c r="L431" s="22">
        <f>VLOOKUP(A431,HD!$A$2:$S$2344,16,FALSE)</f>
        <v>27282</v>
      </c>
      <c r="M431" s="21">
        <f>VLOOKUP(A431,HD!$A$2:$S$2344,17,FALSE)</f>
        <v>24180.93</v>
      </c>
      <c r="N431" s="19" t="str">
        <f>VLOOKUP(A431,HD!$A$2:$S$2344,12,FALSE)</f>
        <v>tier - 2</v>
      </c>
      <c r="O431" s="19" t="str">
        <f>VLOOKUP(A431,HD!$A$2:$S$2344,13,FALSE)</f>
        <v>tier - 1</v>
      </c>
      <c r="P431" s="19" t="str">
        <f>VLOOKUP(A431,HD!$A$2:$S$2344,14,FALSE)</f>
        <v>R1013</v>
      </c>
      <c r="Q431" s="19" t="str">
        <f>VLOOKUP(A431,HD!$A$2:$S$2344,19,FALSE)</f>
        <v>48</v>
      </c>
      <c r="R431" s="21">
        <v>24180.93</v>
      </c>
    </row>
    <row r="432" spans="1:18" ht="15.6" hidden="1" x14ac:dyDescent="0.3">
      <c r="A432" s="20" t="s">
        <v>1935</v>
      </c>
      <c r="B432" s="19" t="str">
        <f>VLOOKUP(A432,'Customer Names'!$A$2:$E$2366,3,FALSE)</f>
        <v>Sedicum</v>
      </c>
      <c r="C432" s="21">
        <f>VLOOKUP(A432,ME!$A$2:$J$2366,2,FALSE)</f>
        <v>23.844999999999999</v>
      </c>
      <c r="D432" s="21">
        <f>VLOOKUP(A432,ME!$A$2:$J$2336,3,FALSE)</f>
        <v>11.71</v>
      </c>
      <c r="E432" s="19" t="str">
        <f>VLOOKUP(A432,ME!$A$2:$J$2336,4,FALSE)</f>
        <v>No</v>
      </c>
      <c r="F432" s="19" t="str">
        <f>VLOOKUP(A432,ME!$A$2:$J$2336,5,FALSE)</f>
        <v>No</v>
      </c>
      <c r="G432" s="19" t="str">
        <f>VLOOKUP(A432,ME!$A$2:$J$2336,6,FALSE)</f>
        <v>No</v>
      </c>
      <c r="H432" s="19">
        <f>VLOOKUP(A432,ME!$A$2:$J$2336,7,FALSE)</f>
        <v>2</v>
      </c>
      <c r="I432" s="19" t="str">
        <f>VLOOKUP(A432,ME!$A$2:$J$2336,8,FALSE)</f>
        <v>Yes</v>
      </c>
      <c r="J432" s="19" t="str">
        <f>VLOOKUP(A432,ME!$A$2:$J$2336,9,FALSE)</f>
        <v>Normal Weight</v>
      </c>
      <c r="K432" s="19" t="str">
        <f>VLOOKUP(A432,ME!$A$2:$J$2336,10,FALSE)</f>
        <v>Diabetes</v>
      </c>
      <c r="L432" s="22">
        <f>VLOOKUP(A432,HD!$A$2:$S$2344,16,FALSE)</f>
        <v>26828</v>
      </c>
      <c r="M432" s="21">
        <f>VLOOKUP(A432,HD!$A$2:$S$2344,17,FALSE)</f>
        <v>24106.91</v>
      </c>
      <c r="N432" s="19" t="str">
        <f>VLOOKUP(A432,HD!$A$2:$S$2344,12,FALSE)</f>
        <v>tier - 2</v>
      </c>
      <c r="O432" s="19" t="str">
        <f>VLOOKUP(A432,HD!$A$2:$S$2344,13,FALSE)</f>
        <v>tier - 2</v>
      </c>
      <c r="P432" s="19" t="str">
        <f>VLOOKUP(A432,HD!$A$2:$S$2344,14,FALSE)</f>
        <v>R1024</v>
      </c>
      <c r="Q432" s="19" t="str">
        <f>VLOOKUP(A432,HD!$A$2:$S$2344,19,FALSE)</f>
        <v>49</v>
      </c>
      <c r="R432" s="21">
        <v>24106.91</v>
      </c>
    </row>
    <row r="433" spans="1:18" ht="15.6" hidden="1" x14ac:dyDescent="0.3">
      <c r="A433" s="20" t="s">
        <v>1934</v>
      </c>
      <c r="B433" s="19" t="str">
        <f>VLOOKUP(A433,'Customer Names'!$A$2:$E$2366,3,FALSE)</f>
        <v>Markle</v>
      </c>
      <c r="C433" s="21">
        <f>VLOOKUP(A433,ME!$A$2:$J$2366,2,FALSE)</f>
        <v>30.59</v>
      </c>
      <c r="D433" s="21">
        <f>VLOOKUP(A433,ME!$A$2:$J$2336,3,FALSE)</f>
        <v>5.23</v>
      </c>
      <c r="E433" s="19" t="str">
        <f>VLOOKUP(A433,ME!$A$2:$J$2336,4,FALSE)</f>
        <v>No</v>
      </c>
      <c r="F433" s="19" t="str">
        <f>VLOOKUP(A433,ME!$A$2:$J$2336,5,FALSE)</f>
        <v>No</v>
      </c>
      <c r="G433" s="19" t="str">
        <f>VLOOKUP(A433,ME!$A$2:$J$2336,6,FALSE)</f>
        <v>Yes</v>
      </c>
      <c r="H433" s="19">
        <f>VLOOKUP(A433,ME!$A$2:$J$2336,7,FALSE)</f>
        <v>1</v>
      </c>
      <c r="I433" s="19" t="str">
        <f>VLOOKUP(A433,ME!$A$2:$J$2336,8,FALSE)</f>
        <v>No</v>
      </c>
      <c r="J433" s="19" t="str">
        <f>VLOOKUP(A433,ME!$A$2:$J$2336,9,FALSE)</f>
        <v>Obesity</v>
      </c>
      <c r="K433" s="19" t="str">
        <f>VLOOKUP(A433,ME!$A$2:$J$2336,10,FALSE)</f>
        <v>Normal</v>
      </c>
      <c r="L433" s="22">
        <f>VLOOKUP(A433,HD!$A$2:$S$2344,16,FALSE)</f>
        <v>37985</v>
      </c>
      <c r="M433" s="21">
        <f>VLOOKUP(A433,HD!$A$2:$S$2344,17,FALSE)</f>
        <v>24059.68</v>
      </c>
      <c r="N433" s="19" t="str">
        <f>VLOOKUP(A433,HD!$A$2:$S$2344,12,FALSE)</f>
        <v>tier - 2</v>
      </c>
      <c r="O433" s="19" t="str">
        <f>VLOOKUP(A433,HD!$A$2:$S$2344,13,FALSE)</f>
        <v>tier - 2</v>
      </c>
      <c r="P433" s="19" t="str">
        <f>VLOOKUP(A433,HD!$A$2:$S$2344,14,FALSE)</f>
        <v>R1012</v>
      </c>
      <c r="Q433" s="19" t="str">
        <f>VLOOKUP(A433,HD!$A$2:$S$2344,19,FALSE)</f>
        <v>19</v>
      </c>
      <c r="R433" s="21">
        <v>24059.68</v>
      </c>
    </row>
    <row r="434" spans="1:18" ht="15.6" hidden="1" x14ac:dyDescent="0.3">
      <c r="A434" s="20" t="s">
        <v>1933</v>
      </c>
      <c r="B434" s="19" t="str">
        <f>VLOOKUP(A434,'Customer Names'!$A$2:$E$2366,3,FALSE)</f>
        <v>Kunz</v>
      </c>
      <c r="C434" s="21">
        <f>VLOOKUP(A434,ME!$A$2:$J$2366,2,FALSE)</f>
        <v>24.795000000000002</v>
      </c>
      <c r="D434" s="21">
        <f>VLOOKUP(A434,ME!$A$2:$J$2336,3,FALSE)</f>
        <v>6.85</v>
      </c>
      <c r="E434" s="19" t="str">
        <f>VLOOKUP(A434,ME!$A$2:$J$2336,4,FALSE)</f>
        <v>No</v>
      </c>
      <c r="F434" s="19" t="str">
        <f>VLOOKUP(A434,ME!$A$2:$J$2336,5,FALSE)</f>
        <v>No</v>
      </c>
      <c r="G434" s="19" t="str">
        <f>VLOOKUP(A434,ME!$A$2:$J$2336,6,FALSE)</f>
        <v>No</v>
      </c>
      <c r="H434" s="19">
        <f>VLOOKUP(A434,ME!$A$2:$J$2336,7,FALSE)</f>
        <v>0</v>
      </c>
      <c r="I434" s="19" t="str">
        <f>VLOOKUP(A434,ME!$A$2:$J$2336,8,FALSE)</f>
        <v>Yes</v>
      </c>
      <c r="J434" s="19" t="str">
        <f>VLOOKUP(A434,ME!$A$2:$J$2336,9,FALSE)</f>
        <v>Normal Weight</v>
      </c>
      <c r="K434" s="19" t="str">
        <f>VLOOKUP(A434,ME!$A$2:$J$2336,10,FALSE)</f>
        <v>Diabetes</v>
      </c>
      <c r="L434" s="22">
        <f>VLOOKUP(A434,HD!$A$2:$S$2344,16,FALSE)</f>
        <v>26124</v>
      </c>
      <c r="M434" s="21">
        <f>VLOOKUP(A434,HD!$A$2:$S$2344,17,FALSE)</f>
        <v>23967.38</v>
      </c>
      <c r="N434" s="19" t="str">
        <f>VLOOKUP(A434,HD!$A$2:$S$2344,12,FALSE)</f>
        <v>tier - 2</v>
      </c>
      <c r="O434" s="19" t="str">
        <f>VLOOKUP(A434,HD!$A$2:$S$2344,13,FALSE)</f>
        <v>tier - 2</v>
      </c>
      <c r="P434" s="19" t="str">
        <f>VLOOKUP(A434,HD!$A$2:$S$2344,14,FALSE)</f>
        <v>R1012</v>
      </c>
      <c r="Q434" s="19" t="str">
        <f>VLOOKUP(A434,HD!$A$2:$S$2344,19,FALSE)</f>
        <v>51</v>
      </c>
      <c r="R434" s="21">
        <v>23967.38</v>
      </c>
    </row>
    <row r="435" spans="1:18" ht="15.6" hidden="1" x14ac:dyDescent="0.3">
      <c r="A435" s="20" t="s">
        <v>1932</v>
      </c>
      <c r="B435" s="19" t="str">
        <f>VLOOKUP(A435,'Customer Names'!$A$2:$E$2366,3,FALSE)</f>
        <v>Wimert</v>
      </c>
      <c r="C435" s="21">
        <f>VLOOKUP(A435,ME!$A$2:$J$2366,2,FALSE)</f>
        <v>24.13</v>
      </c>
      <c r="D435" s="21">
        <f>VLOOKUP(A435,ME!$A$2:$J$2336,3,FALSE)</f>
        <v>7.05</v>
      </c>
      <c r="E435" s="19" t="str">
        <f>VLOOKUP(A435,ME!$A$2:$J$2336,4,FALSE)</f>
        <v>Yes</v>
      </c>
      <c r="F435" s="19" t="str">
        <f>VLOOKUP(A435,ME!$A$2:$J$2336,5,FALSE)</f>
        <v>No</v>
      </c>
      <c r="G435" s="19" t="str">
        <f>VLOOKUP(A435,ME!$A$2:$J$2336,6,FALSE)</f>
        <v>No</v>
      </c>
      <c r="H435" s="19">
        <f>VLOOKUP(A435,ME!$A$2:$J$2336,7,FALSE)</f>
        <v>2</v>
      </c>
      <c r="I435" s="19" t="str">
        <f>VLOOKUP(A435,ME!$A$2:$J$2336,8,FALSE)</f>
        <v>Yes</v>
      </c>
      <c r="J435" s="19" t="str">
        <f>VLOOKUP(A435,ME!$A$2:$J$2336,9,FALSE)</f>
        <v>Normal Weight</v>
      </c>
      <c r="K435" s="19" t="str">
        <f>VLOOKUP(A435,ME!$A$2:$J$2336,10,FALSE)</f>
        <v>Diabetes</v>
      </c>
      <c r="L435" s="22">
        <f>VLOOKUP(A435,HD!$A$2:$S$2344,16,FALSE)</f>
        <v>25788</v>
      </c>
      <c r="M435" s="21">
        <f>VLOOKUP(A435,HD!$A$2:$S$2344,17,FALSE)</f>
        <v>23887.66</v>
      </c>
      <c r="N435" s="19" t="str">
        <f>VLOOKUP(A435,HD!$A$2:$S$2344,12,FALSE)</f>
        <v>tier - 2</v>
      </c>
      <c r="O435" s="19" t="str">
        <f>VLOOKUP(A435,HD!$A$2:$S$2344,13,FALSE)</f>
        <v>tier - 3</v>
      </c>
      <c r="P435" s="19" t="str">
        <f>VLOOKUP(A435,HD!$A$2:$S$2344,14,FALSE)</f>
        <v>R1012</v>
      </c>
      <c r="Q435" s="19" t="str">
        <f>VLOOKUP(A435,HD!$A$2:$S$2344,19,FALSE)</f>
        <v>52</v>
      </c>
      <c r="R435" s="21">
        <v>23887.66</v>
      </c>
    </row>
    <row r="436" spans="1:18" ht="15.6" hidden="1" x14ac:dyDescent="0.3">
      <c r="A436" s="20" t="s">
        <v>1931</v>
      </c>
      <c r="B436" s="19" t="str">
        <f>VLOOKUP(A436,'Customer Names'!$A$2:$E$2366,3,FALSE)</f>
        <v>Peterson</v>
      </c>
      <c r="C436" s="21">
        <f>VLOOKUP(A436,ME!$A$2:$J$2366,2,FALSE)</f>
        <v>25.84</v>
      </c>
      <c r="D436" s="21">
        <f>VLOOKUP(A436,ME!$A$2:$J$2336,3,FALSE)</f>
        <v>11.64</v>
      </c>
      <c r="E436" s="19" t="str">
        <f>VLOOKUP(A436,ME!$A$2:$J$2336,4,FALSE)</f>
        <v>No</v>
      </c>
      <c r="F436" s="19" t="str">
        <f>VLOOKUP(A436,ME!$A$2:$J$2336,5,FALSE)</f>
        <v>No</v>
      </c>
      <c r="G436" s="19" t="str">
        <f>VLOOKUP(A436,ME!$A$2:$J$2336,6,FALSE)</f>
        <v>No</v>
      </c>
      <c r="H436" s="19">
        <f>VLOOKUP(A436,ME!$A$2:$J$2336,7,FALSE)</f>
        <v>2</v>
      </c>
      <c r="I436" s="19" t="str">
        <f>VLOOKUP(A436,ME!$A$2:$J$2336,8,FALSE)</f>
        <v>Yes</v>
      </c>
      <c r="J436" s="19" t="str">
        <f>VLOOKUP(A436,ME!$A$2:$J$2336,9,FALSE)</f>
        <v>Over Weight</v>
      </c>
      <c r="K436" s="19" t="str">
        <f>VLOOKUP(A436,ME!$A$2:$J$2336,10,FALSE)</f>
        <v>Diabetes</v>
      </c>
      <c r="L436" s="22">
        <f>VLOOKUP(A436,HD!$A$2:$S$2344,16,FALSE)</f>
        <v>26842</v>
      </c>
      <c r="M436" s="21">
        <f>VLOOKUP(A436,HD!$A$2:$S$2344,17,FALSE)</f>
        <v>23807.24</v>
      </c>
      <c r="N436" s="19" t="str">
        <f>VLOOKUP(A436,HD!$A$2:$S$2344,12,FALSE)</f>
        <v>tier - 2</v>
      </c>
      <c r="O436" s="19" t="str">
        <f>VLOOKUP(A436,HD!$A$2:$S$2344,13,FALSE)</f>
        <v>tier - 3</v>
      </c>
      <c r="P436" s="19" t="str">
        <f>VLOOKUP(A436,HD!$A$2:$S$2344,14,FALSE)</f>
        <v>R1012</v>
      </c>
      <c r="Q436" s="19" t="str">
        <f>VLOOKUP(A436,HD!$A$2:$S$2344,19,FALSE)</f>
        <v>49</v>
      </c>
      <c r="R436" s="21">
        <v>23807.24</v>
      </c>
    </row>
    <row r="437" spans="1:18" ht="15.6" hidden="1" x14ac:dyDescent="0.3">
      <c r="A437" s="20" t="s">
        <v>1930</v>
      </c>
      <c r="B437" s="19" t="str">
        <f>VLOOKUP(A437,'Customer Names'!$A$2:$E$2366,3,FALSE)</f>
        <v>Mercier</v>
      </c>
      <c r="C437" s="21">
        <f>VLOOKUP(A437,ME!$A$2:$J$2366,2,FALSE)</f>
        <v>28</v>
      </c>
      <c r="D437" s="21">
        <f>VLOOKUP(A437,ME!$A$2:$J$2336,3,FALSE)</f>
        <v>10.52</v>
      </c>
      <c r="E437" s="19" t="str">
        <f>VLOOKUP(A437,ME!$A$2:$J$2336,4,FALSE)</f>
        <v>No</v>
      </c>
      <c r="F437" s="19" t="str">
        <f>VLOOKUP(A437,ME!$A$2:$J$2336,5,FALSE)</f>
        <v>No</v>
      </c>
      <c r="G437" s="19" t="str">
        <f>VLOOKUP(A437,ME!$A$2:$J$2336,6,FALSE)</f>
        <v>No</v>
      </c>
      <c r="H437" s="19">
        <f>VLOOKUP(A437,ME!$A$2:$J$2336,7,FALSE)</f>
        <v>0</v>
      </c>
      <c r="I437" s="19" t="str">
        <f>VLOOKUP(A437,ME!$A$2:$J$2336,8,FALSE)</f>
        <v>Yes</v>
      </c>
      <c r="J437" s="19" t="str">
        <f>VLOOKUP(A437,ME!$A$2:$J$2336,9,FALSE)</f>
        <v>Over Weight</v>
      </c>
      <c r="K437" s="19" t="str">
        <f>VLOOKUP(A437,ME!$A$2:$J$2336,10,FALSE)</f>
        <v>Diabetes</v>
      </c>
      <c r="L437" s="22">
        <f>VLOOKUP(A437,HD!$A$2:$S$2344,16,FALSE)</f>
        <v>27182</v>
      </c>
      <c r="M437" s="21">
        <f>VLOOKUP(A437,HD!$A$2:$S$2344,17,FALSE)</f>
        <v>23568.27</v>
      </c>
      <c r="N437" s="19" t="str">
        <f>VLOOKUP(A437,HD!$A$2:$S$2344,12,FALSE)</f>
        <v>tier - 2</v>
      </c>
      <c r="O437" s="19" t="str">
        <f>VLOOKUP(A437,HD!$A$2:$S$2344,13,FALSE)</f>
        <v>tier - 2</v>
      </c>
      <c r="P437" s="19" t="str">
        <f>VLOOKUP(A437,HD!$A$2:$S$2344,14,FALSE)</f>
        <v>R1011</v>
      </c>
      <c r="Q437" s="19" t="str">
        <f>VLOOKUP(A437,HD!$A$2:$S$2344,19,FALSE)</f>
        <v>49</v>
      </c>
      <c r="R437" s="21">
        <v>23568.27</v>
      </c>
    </row>
    <row r="438" spans="1:18" ht="15.6" hidden="1" x14ac:dyDescent="0.3">
      <c r="A438" s="20" t="s">
        <v>1929</v>
      </c>
      <c r="B438" s="19" t="str">
        <f>VLOOKUP(A438,'Customer Names'!$A$2:$E$2366,3,FALSE)</f>
        <v>Laurie</v>
      </c>
      <c r="C438" s="21">
        <f>VLOOKUP(A438,ME!$A$2:$J$2366,2,FALSE)</f>
        <v>34.1</v>
      </c>
      <c r="D438" s="21">
        <f>VLOOKUP(A438,ME!$A$2:$J$2336,3,FALSE)</f>
        <v>4.01</v>
      </c>
      <c r="E438" s="19" t="str">
        <f>VLOOKUP(A438,ME!$A$2:$J$2336,4,FALSE)</f>
        <v>Yes</v>
      </c>
      <c r="F438" s="19" t="str">
        <f>VLOOKUP(A438,ME!$A$2:$J$2336,5,FALSE)</f>
        <v>No</v>
      </c>
      <c r="G438" s="19" t="str">
        <f>VLOOKUP(A438,ME!$A$2:$J$2336,6,FALSE)</f>
        <v>Yes</v>
      </c>
      <c r="H438" s="19">
        <f>VLOOKUP(A438,ME!$A$2:$J$2336,7,FALSE)</f>
        <v>1</v>
      </c>
      <c r="I438" s="19" t="str">
        <f>VLOOKUP(A438,ME!$A$2:$J$2336,8,FALSE)</f>
        <v>No</v>
      </c>
      <c r="J438" s="19" t="str">
        <f>VLOOKUP(A438,ME!$A$2:$J$2336,9,FALSE)</f>
        <v>Obesity</v>
      </c>
      <c r="K438" s="19" t="str">
        <f>VLOOKUP(A438,ME!$A$2:$J$2336,10,FALSE)</f>
        <v>Normal</v>
      </c>
      <c r="L438" s="22">
        <f>VLOOKUP(A438,HD!$A$2:$S$2344,16,FALSE)</f>
        <v>30554</v>
      </c>
      <c r="M438" s="21">
        <f>VLOOKUP(A438,HD!$A$2:$S$2344,17,FALSE)</f>
        <v>23563.02</v>
      </c>
      <c r="N438" s="19" t="str">
        <f>VLOOKUP(A438,HD!$A$2:$S$2344,12,FALSE)</f>
        <v>tier - 2</v>
      </c>
      <c r="O438" s="19" t="str">
        <f>VLOOKUP(A438,HD!$A$2:$S$2344,13,FALSE)</f>
        <v>tier - 2</v>
      </c>
      <c r="P438" s="19" t="str">
        <f>VLOOKUP(A438,HD!$A$2:$S$2344,14,FALSE)</f>
        <v>R1013</v>
      </c>
      <c r="Q438" s="19" t="str">
        <f>VLOOKUP(A438,HD!$A$2:$S$2344,19,FALSE)</f>
        <v>39</v>
      </c>
      <c r="R438" s="21">
        <v>23563.02</v>
      </c>
    </row>
    <row r="439" spans="1:18" ht="15.6" hidden="1" x14ac:dyDescent="0.3">
      <c r="A439" s="20" t="s">
        <v>1928</v>
      </c>
      <c r="B439" s="19" t="str">
        <f>VLOOKUP(A439,'Customer Names'!$A$2:$E$2366,3,FALSE)</f>
        <v>Sekaquaptewa</v>
      </c>
      <c r="C439" s="21">
        <f>VLOOKUP(A439,ME!$A$2:$J$2366,2,FALSE)</f>
        <v>26.125</v>
      </c>
      <c r="D439" s="21">
        <f>VLOOKUP(A439,ME!$A$2:$J$2336,3,FALSE)</f>
        <v>8.56</v>
      </c>
      <c r="E439" s="19" t="str">
        <f>VLOOKUP(A439,ME!$A$2:$J$2336,4,FALSE)</f>
        <v>Yes</v>
      </c>
      <c r="F439" s="19" t="str">
        <f>VLOOKUP(A439,ME!$A$2:$J$2336,5,FALSE)</f>
        <v>No</v>
      </c>
      <c r="G439" s="19" t="str">
        <f>VLOOKUP(A439,ME!$A$2:$J$2336,6,FALSE)</f>
        <v>No</v>
      </c>
      <c r="H439" s="19">
        <f>VLOOKUP(A439,ME!$A$2:$J$2336,7,FALSE)</f>
        <v>1</v>
      </c>
      <c r="I439" s="19" t="str">
        <f>VLOOKUP(A439,ME!$A$2:$J$2336,8,FALSE)</f>
        <v>Yes</v>
      </c>
      <c r="J439" s="19" t="str">
        <f>VLOOKUP(A439,ME!$A$2:$J$2336,9,FALSE)</f>
        <v>Over Weight</v>
      </c>
      <c r="K439" s="19" t="str">
        <f>VLOOKUP(A439,ME!$A$2:$J$2336,10,FALSE)</f>
        <v>Diabetes</v>
      </c>
      <c r="L439" s="22">
        <f>VLOOKUP(A439,HD!$A$2:$S$2344,16,FALSE)</f>
        <v>27711</v>
      </c>
      <c r="M439" s="21">
        <f>VLOOKUP(A439,HD!$A$2:$S$2344,17,FALSE)</f>
        <v>23401.31</v>
      </c>
      <c r="N439" s="19" t="str">
        <f>VLOOKUP(A439,HD!$A$2:$S$2344,12,FALSE)</f>
        <v>tier - 2</v>
      </c>
      <c r="O439" s="19" t="str">
        <f>VLOOKUP(A439,HD!$A$2:$S$2344,13,FALSE)</f>
        <v>tier - 3</v>
      </c>
      <c r="P439" s="19" t="str">
        <f>VLOOKUP(A439,HD!$A$2:$S$2344,14,FALSE)</f>
        <v>R1024</v>
      </c>
      <c r="Q439" s="19" t="str">
        <f>VLOOKUP(A439,HD!$A$2:$S$2344,19,FALSE)</f>
        <v>47</v>
      </c>
      <c r="R439" s="21">
        <v>23401.31</v>
      </c>
    </row>
    <row r="440" spans="1:18" ht="15.6" hidden="1" x14ac:dyDescent="0.3">
      <c r="A440" s="20" t="s">
        <v>1927</v>
      </c>
      <c r="B440" s="19" t="str">
        <f>VLOOKUP(A440,'Customer Names'!$A$2:$E$2366,3,FALSE)</f>
        <v>Frash</v>
      </c>
      <c r="C440" s="21">
        <f>VLOOKUP(A440,ME!$A$2:$J$2366,2,FALSE)</f>
        <v>25.6</v>
      </c>
      <c r="D440" s="21">
        <f>VLOOKUP(A440,ME!$A$2:$J$2336,3,FALSE)</f>
        <v>10.5</v>
      </c>
      <c r="E440" s="19" t="str">
        <f>VLOOKUP(A440,ME!$A$2:$J$2336,4,FALSE)</f>
        <v>No</v>
      </c>
      <c r="F440" s="19" t="str">
        <f>VLOOKUP(A440,ME!$A$2:$J$2336,5,FALSE)</f>
        <v>No</v>
      </c>
      <c r="G440" s="19" t="str">
        <f>VLOOKUP(A440,ME!$A$2:$J$2336,6,FALSE)</f>
        <v>No</v>
      </c>
      <c r="H440" s="19">
        <f>VLOOKUP(A440,ME!$A$2:$J$2336,7,FALSE)</f>
        <v>2</v>
      </c>
      <c r="I440" s="19" t="str">
        <f>VLOOKUP(A440,ME!$A$2:$J$2336,8,FALSE)</f>
        <v>Yes</v>
      </c>
      <c r="J440" s="19" t="str">
        <f>VLOOKUP(A440,ME!$A$2:$J$2336,9,FALSE)</f>
        <v>Over Weight</v>
      </c>
      <c r="K440" s="19" t="str">
        <f>VLOOKUP(A440,ME!$A$2:$J$2336,10,FALSE)</f>
        <v>Diabetes</v>
      </c>
      <c r="L440" s="22">
        <f>VLOOKUP(A440,HD!$A$2:$S$2344,16,FALSE)</f>
        <v>26959</v>
      </c>
      <c r="M440" s="21">
        <f>VLOOKUP(A440,HD!$A$2:$S$2344,17,FALSE)</f>
        <v>23306.55</v>
      </c>
      <c r="N440" s="19" t="str">
        <f>VLOOKUP(A440,HD!$A$2:$S$2344,12,FALSE)</f>
        <v>tier - 2</v>
      </c>
      <c r="O440" s="19" t="str">
        <f>VLOOKUP(A440,HD!$A$2:$S$2344,13,FALSE)</f>
        <v>tier - 2</v>
      </c>
      <c r="P440" s="19" t="str">
        <f>VLOOKUP(A440,HD!$A$2:$S$2344,14,FALSE)</f>
        <v>R1011</v>
      </c>
      <c r="Q440" s="19" t="str">
        <f>VLOOKUP(A440,HD!$A$2:$S$2344,19,FALSE)</f>
        <v>49</v>
      </c>
      <c r="R440" s="21">
        <v>23306.55</v>
      </c>
    </row>
    <row r="441" spans="1:18" ht="15.6" hidden="1" x14ac:dyDescent="0.3">
      <c r="A441" s="20" t="s">
        <v>1926</v>
      </c>
      <c r="B441" s="19" t="str">
        <f>VLOOKUP(A441,'Customer Names'!$A$2:$E$2366,3,FALSE)</f>
        <v>Bukowski</v>
      </c>
      <c r="C441" s="21">
        <f>VLOOKUP(A441,ME!$A$2:$J$2366,2,FALSE)</f>
        <v>24.32</v>
      </c>
      <c r="D441" s="21">
        <f>VLOOKUP(A441,ME!$A$2:$J$2336,3,FALSE)</f>
        <v>6.39</v>
      </c>
      <c r="E441" s="19" t="str">
        <f>VLOOKUP(A441,ME!$A$2:$J$2336,4,FALSE)</f>
        <v>No</v>
      </c>
      <c r="F441" s="19" t="str">
        <f>VLOOKUP(A441,ME!$A$2:$J$2336,5,FALSE)</f>
        <v>No</v>
      </c>
      <c r="G441" s="19" t="str">
        <f>VLOOKUP(A441,ME!$A$2:$J$2336,6,FALSE)</f>
        <v>No</v>
      </c>
      <c r="H441" s="19">
        <f>VLOOKUP(A441,ME!$A$2:$J$2336,7,FALSE)</f>
        <v>0</v>
      </c>
      <c r="I441" s="19" t="str">
        <f>VLOOKUP(A441,ME!$A$2:$J$2336,8,FALSE)</f>
        <v>No</v>
      </c>
      <c r="J441" s="19" t="str">
        <f>VLOOKUP(A441,ME!$A$2:$J$2336,9,FALSE)</f>
        <v>Normal Weight</v>
      </c>
      <c r="K441" s="19" t="str">
        <f>VLOOKUP(A441,ME!$A$2:$J$2336,10,FALSE)</f>
        <v>Prediabetes</v>
      </c>
      <c r="L441" s="22">
        <f>VLOOKUP(A441,HD!$A$2:$S$2344,16,FALSE)</f>
        <v>34610</v>
      </c>
      <c r="M441" s="21">
        <f>VLOOKUP(A441,HD!$A$2:$S$2344,17,FALSE)</f>
        <v>23288.93</v>
      </c>
      <c r="N441" s="19" t="str">
        <f>VLOOKUP(A441,HD!$A$2:$S$2344,12,FALSE)</f>
        <v>tier - 2</v>
      </c>
      <c r="O441" s="19" t="str">
        <f>VLOOKUP(A441,HD!$A$2:$S$2344,13,FALSE)</f>
        <v>tier - 3</v>
      </c>
      <c r="P441" s="19" t="str">
        <f>VLOOKUP(A441,HD!$A$2:$S$2344,14,FALSE)</f>
        <v>R1024</v>
      </c>
      <c r="Q441" s="19" t="str">
        <f>VLOOKUP(A441,HD!$A$2:$S$2344,19,FALSE)</f>
        <v>28</v>
      </c>
      <c r="R441" s="21">
        <v>23288.93</v>
      </c>
    </row>
    <row r="442" spans="1:18" ht="15.6" hidden="1" x14ac:dyDescent="0.3">
      <c r="A442" s="20" t="s">
        <v>1925</v>
      </c>
      <c r="B442" s="19" t="str">
        <f>VLOOKUP(A442,'Customer Names'!$A$2:$E$2366,3,FALSE)</f>
        <v>Sandahl</v>
      </c>
      <c r="C442" s="21">
        <f>VLOOKUP(A442,ME!$A$2:$J$2366,2,FALSE)</f>
        <v>22.88</v>
      </c>
      <c r="D442" s="21">
        <f>VLOOKUP(A442,ME!$A$2:$J$2336,3,FALSE)</f>
        <v>5.71</v>
      </c>
      <c r="E442" s="19" t="str">
        <f>VLOOKUP(A442,ME!$A$2:$J$2336,4,FALSE)</f>
        <v>Yes</v>
      </c>
      <c r="F442" s="19" t="str">
        <f>VLOOKUP(A442,ME!$A$2:$J$2336,5,FALSE)</f>
        <v>No</v>
      </c>
      <c r="G442" s="19" t="str">
        <f>VLOOKUP(A442,ME!$A$2:$J$2336,6,FALSE)</f>
        <v>Yes</v>
      </c>
      <c r="H442" s="19">
        <f>VLOOKUP(A442,ME!$A$2:$J$2336,7,FALSE)</f>
        <v>1</v>
      </c>
      <c r="I442" s="19" t="str">
        <f>VLOOKUP(A442,ME!$A$2:$J$2336,8,FALSE)</f>
        <v>Yes</v>
      </c>
      <c r="J442" s="19" t="str">
        <f>VLOOKUP(A442,ME!$A$2:$J$2336,9,FALSE)</f>
        <v>Normal Weight</v>
      </c>
      <c r="K442" s="19" t="str">
        <f>VLOOKUP(A442,ME!$A$2:$J$2336,10,FALSE)</f>
        <v>Prediabetes</v>
      </c>
      <c r="L442" s="22">
        <f>VLOOKUP(A442,HD!$A$2:$S$2344,16,FALSE)</f>
        <v>25521</v>
      </c>
      <c r="M442" s="21">
        <f>VLOOKUP(A442,HD!$A$2:$S$2344,17,FALSE)</f>
        <v>23244.79</v>
      </c>
      <c r="N442" s="19" t="str">
        <f>VLOOKUP(A442,HD!$A$2:$S$2344,12,FALSE)</f>
        <v>tier - 2</v>
      </c>
      <c r="O442" s="19" t="str">
        <f>VLOOKUP(A442,HD!$A$2:$S$2344,13,FALSE)</f>
        <v>tier - 3</v>
      </c>
      <c r="P442" s="19" t="str">
        <f>VLOOKUP(A442,HD!$A$2:$S$2344,14,FALSE)</f>
        <v>R1013</v>
      </c>
      <c r="Q442" s="19" t="str">
        <f>VLOOKUP(A442,HD!$A$2:$S$2344,19,FALSE)</f>
        <v>53</v>
      </c>
      <c r="R442" s="21">
        <v>23244.79</v>
      </c>
    </row>
    <row r="443" spans="1:18" ht="15.6" hidden="1" x14ac:dyDescent="0.3">
      <c r="A443" s="20" t="s">
        <v>1924</v>
      </c>
      <c r="B443" s="19" t="str">
        <f>VLOOKUP(A443,'Customer Names'!$A$2:$E$2366,3,FALSE)</f>
        <v>Speight</v>
      </c>
      <c r="C443" s="21">
        <f>VLOOKUP(A443,ME!$A$2:$J$2366,2,FALSE)</f>
        <v>24.984999999999999</v>
      </c>
      <c r="D443" s="21">
        <f>VLOOKUP(A443,ME!$A$2:$J$2336,3,FALSE)</f>
        <v>4.43</v>
      </c>
      <c r="E443" s="19" t="str">
        <f>VLOOKUP(A443,ME!$A$2:$J$2336,4,FALSE)</f>
        <v>Yes</v>
      </c>
      <c r="F443" s="19" t="str">
        <f>VLOOKUP(A443,ME!$A$2:$J$2336,5,FALSE)</f>
        <v>No</v>
      </c>
      <c r="G443" s="19" t="str">
        <f>VLOOKUP(A443,ME!$A$2:$J$2336,6,FALSE)</f>
        <v>Yes</v>
      </c>
      <c r="H443" s="19">
        <f>VLOOKUP(A443,ME!$A$2:$J$2336,7,FALSE)</f>
        <v>1</v>
      </c>
      <c r="I443" s="19" t="str">
        <f>VLOOKUP(A443,ME!$A$2:$J$2336,8,FALSE)</f>
        <v>No</v>
      </c>
      <c r="J443" s="19" t="str">
        <f>VLOOKUP(A443,ME!$A$2:$J$2336,9,FALSE)</f>
        <v>Over Weight</v>
      </c>
      <c r="K443" s="19" t="str">
        <f>VLOOKUP(A443,ME!$A$2:$J$2336,10,FALSE)</f>
        <v>Normal</v>
      </c>
      <c r="L443" s="22">
        <f>VLOOKUP(A443,HD!$A$2:$S$2344,16,FALSE)</f>
        <v>35649</v>
      </c>
      <c r="M443" s="21">
        <f>VLOOKUP(A443,HD!$A$2:$S$2344,17,FALSE)</f>
        <v>23241.47</v>
      </c>
      <c r="N443" s="19" t="str">
        <f>VLOOKUP(A443,HD!$A$2:$S$2344,12,FALSE)</f>
        <v>tier - 2</v>
      </c>
      <c r="O443" s="19" t="str">
        <f>VLOOKUP(A443,HD!$A$2:$S$2344,13,FALSE)</f>
        <v>tier - 3</v>
      </c>
      <c r="P443" s="19" t="str">
        <f>VLOOKUP(A443,HD!$A$2:$S$2344,14,FALSE)</f>
        <v>R1018</v>
      </c>
      <c r="Q443" s="19" t="str">
        <f>VLOOKUP(A443,HD!$A$2:$S$2344,19,FALSE)</f>
        <v>25</v>
      </c>
      <c r="R443" s="21">
        <v>23241.47</v>
      </c>
    </row>
    <row r="444" spans="1:18" ht="15.6" hidden="1" x14ac:dyDescent="0.3">
      <c r="A444" s="20" t="s">
        <v>1923</v>
      </c>
      <c r="B444" s="19" t="str">
        <f>VLOOKUP(A444,'Customer Names'!$A$2:$E$2366,3,FALSE)</f>
        <v>Lee</v>
      </c>
      <c r="C444" s="21">
        <f>VLOOKUP(A444,ME!$A$2:$J$2366,2,FALSE)</f>
        <v>33.1</v>
      </c>
      <c r="D444" s="21">
        <f>VLOOKUP(A444,ME!$A$2:$J$2336,3,FALSE)</f>
        <v>5.52</v>
      </c>
      <c r="E444" s="19" t="str">
        <f>VLOOKUP(A444,ME!$A$2:$J$2336,4,FALSE)</f>
        <v>No</v>
      </c>
      <c r="F444" s="19" t="str">
        <f>VLOOKUP(A444,ME!$A$2:$J$2336,5,FALSE)</f>
        <v>No</v>
      </c>
      <c r="G444" s="19" t="str">
        <f>VLOOKUP(A444,ME!$A$2:$J$2336,6,FALSE)</f>
        <v>Yes</v>
      </c>
      <c r="H444" s="19">
        <f>VLOOKUP(A444,ME!$A$2:$J$2336,7,FALSE)</f>
        <v>1</v>
      </c>
      <c r="I444" s="19" t="str">
        <f>VLOOKUP(A444,ME!$A$2:$J$2336,8,FALSE)</f>
        <v>No</v>
      </c>
      <c r="J444" s="19" t="str">
        <f>VLOOKUP(A444,ME!$A$2:$J$2336,9,FALSE)</f>
        <v>Obesity</v>
      </c>
      <c r="K444" s="19" t="str">
        <f>VLOOKUP(A444,ME!$A$2:$J$2336,10,FALSE)</f>
        <v>Normal</v>
      </c>
      <c r="L444" s="22">
        <f>VLOOKUP(A444,HD!$A$2:$S$2344,16,FALSE)</f>
        <v>37969</v>
      </c>
      <c r="M444" s="21">
        <f>VLOOKUP(A444,HD!$A$2:$S$2344,17,FALSE)</f>
        <v>23082.959999999999</v>
      </c>
      <c r="N444" s="19" t="str">
        <f>VLOOKUP(A444,HD!$A$2:$S$2344,12,FALSE)</f>
        <v>tier - 2</v>
      </c>
      <c r="O444" s="19" t="str">
        <f>VLOOKUP(A444,HD!$A$2:$S$2344,13,FALSE)</f>
        <v>tier - 2</v>
      </c>
      <c r="P444" s="19" t="str">
        <f>VLOOKUP(A444,HD!$A$2:$S$2344,14,FALSE)</f>
        <v>R1011</v>
      </c>
      <c r="Q444" s="19" t="str">
        <f>VLOOKUP(A444,HD!$A$2:$S$2344,19,FALSE)</f>
        <v>19</v>
      </c>
      <c r="R444" s="21">
        <v>23082.959999999999</v>
      </c>
    </row>
    <row r="445" spans="1:18" ht="15.6" hidden="1" x14ac:dyDescent="0.3">
      <c r="A445" s="20" t="s">
        <v>1922</v>
      </c>
      <c r="B445" s="19" t="str">
        <f>VLOOKUP(A445,'Customer Names'!$A$2:$E$2366,3,FALSE)</f>
        <v>Nielsen</v>
      </c>
      <c r="C445" s="21">
        <f>VLOOKUP(A445,ME!$A$2:$J$2366,2,FALSE)</f>
        <v>27.83</v>
      </c>
      <c r="D445" s="21">
        <f>VLOOKUP(A445,ME!$A$2:$J$2336,3,FALSE)</f>
        <v>9.1999999999999993</v>
      </c>
      <c r="E445" s="19" t="str">
        <f>VLOOKUP(A445,ME!$A$2:$J$2336,4,FALSE)</f>
        <v>Yes</v>
      </c>
      <c r="F445" s="19" t="str">
        <f>VLOOKUP(A445,ME!$A$2:$J$2336,5,FALSE)</f>
        <v>No</v>
      </c>
      <c r="G445" s="19" t="str">
        <f>VLOOKUP(A445,ME!$A$2:$J$2336,6,FALSE)</f>
        <v>No</v>
      </c>
      <c r="H445" s="19">
        <f>VLOOKUP(A445,ME!$A$2:$J$2336,7,FALSE)</f>
        <v>1</v>
      </c>
      <c r="I445" s="19" t="str">
        <f>VLOOKUP(A445,ME!$A$2:$J$2336,8,FALSE)</f>
        <v>Yes</v>
      </c>
      <c r="J445" s="19" t="str">
        <f>VLOOKUP(A445,ME!$A$2:$J$2336,9,FALSE)</f>
        <v>Over Weight</v>
      </c>
      <c r="K445" s="19" t="str">
        <f>VLOOKUP(A445,ME!$A$2:$J$2336,10,FALSE)</f>
        <v>Diabetes</v>
      </c>
      <c r="L445" s="22">
        <f>VLOOKUP(A445,HD!$A$2:$S$2344,16,FALSE)</f>
        <v>27646</v>
      </c>
      <c r="M445" s="21">
        <f>VLOOKUP(A445,HD!$A$2:$S$2344,17,FALSE)</f>
        <v>23065.42</v>
      </c>
      <c r="N445" s="19" t="str">
        <f>VLOOKUP(A445,HD!$A$2:$S$2344,12,FALSE)</f>
        <v>tier - 2</v>
      </c>
      <c r="O445" s="19" t="str">
        <f>VLOOKUP(A445,HD!$A$2:$S$2344,13,FALSE)</f>
        <v>tier - 2</v>
      </c>
      <c r="P445" s="19" t="str">
        <f>VLOOKUP(A445,HD!$A$2:$S$2344,14,FALSE)</f>
        <v>R1013</v>
      </c>
      <c r="Q445" s="19" t="str">
        <f>VLOOKUP(A445,HD!$A$2:$S$2344,19,FALSE)</f>
        <v>47</v>
      </c>
      <c r="R445" s="21">
        <v>23065.42</v>
      </c>
    </row>
    <row r="446" spans="1:18" ht="15.6" hidden="1" x14ac:dyDescent="0.3">
      <c r="A446" s="20" t="s">
        <v>1921</v>
      </c>
      <c r="B446" s="19" t="str">
        <f>VLOOKUP(A446,'Customer Names'!$A$2:$E$2366,3,FALSE)</f>
        <v>Zirdok</v>
      </c>
      <c r="C446" s="21">
        <f>VLOOKUP(A446,ME!$A$2:$J$2366,2,FALSE)</f>
        <v>30.875</v>
      </c>
      <c r="D446" s="21">
        <f>VLOOKUP(A446,ME!$A$2:$J$2336,3,FALSE)</f>
        <v>10.97</v>
      </c>
      <c r="E446" s="19" t="str">
        <f>VLOOKUP(A446,ME!$A$2:$J$2336,4,FALSE)</f>
        <v>Yes</v>
      </c>
      <c r="F446" s="19" t="str">
        <f>VLOOKUP(A446,ME!$A$2:$J$2336,5,FALSE)</f>
        <v>No</v>
      </c>
      <c r="G446" s="19" t="str">
        <f>VLOOKUP(A446,ME!$A$2:$J$2336,6,FALSE)</f>
        <v>No</v>
      </c>
      <c r="H446" s="19">
        <f>VLOOKUP(A446,ME!$A$2:$J$2336,7,FALSE)</f>
        <v>2</v>
      </c>
      <c r="I446" s="19" t="str">
        <f>VLOOKUP(A446,ME!$A$2:$J$2336,8,FALSE)</f>
        <v>No</v>
      </c>
      <c r="J446" s="19" t="str">
        <f>VLOOKUP(A446,ME!$A$2:$J$2336,9,FALSE)</f>
        <v>Obesity</v>
      </c>
      <c r="K446" s="19" t="str">
        <f>VLOOKUP(A446,ME!$A$2:$J$2336,10,FALSE)</f>
        <v>Diabetes</v>
      </c>
      <c r="L446" s="22">
        <f>VLOOKUP(A446,HD!$A$2:$S$2344,16,FALSE)</f>
        <v>25881</v>
      </c>
      <c r="M446" s="21">
        <f>VLOOKUP(A446,HD!$A$2:$S$2344,17,FALSE)</f>
        <v>23045.57</v>
      </c>
      <c r="N446" s="19" t="str">
        <f>VLOOKUP(A446,HD!$A$2:$S$2344,12,FALSE)</f>
        <v>tier - 2</v>
      </c>
      <c r="O446" s="19" t="str">
        <f>VLOOKUP(A446,HD!$A$2:$S$2344,13,FALSE)</f>
        <v>tier - 2</v>
      </c>
      <c r="P446" s="19" t="str">
        <f>VLOOKUP(A446,HD!$A$2:$S$2344,14,FALSE)</f>
        <v>R1024</v>
      </c>
      <c r="Q446" s="19" t="str">
        <f>VLOOKUP(A446,HD!$A$2:$S$2344,19,FALSE)</f>
        <v>52</v>
      </c>
      <c r="R446" s="21">
        <v>23045.57</v>
      </c>
    </row>
    <row r="447" spans="1:18" ht="15.6" hidden="1" x14ac:dyDescent="0.3">
      <c r="A447" s="20" t="s">
        <v>1920</v>
      </c>
      <c r="B447" s="19" t="str">
        <f>VLOOKUP(A447,'Customer Names'!$A$2:$E$2366,3,FALSE)</f>
        <v>Crudale</v>
      </c>
      <c r="C447" s="21">
        <f>VLOOKUP(A447,ME!$A$2:$J$2366,2,FALSE)</f>
        <v>27.265000000000001</v>
      </c>
      <c r="D447" s="21">
        <f>VLOOKUP(A447,ME!$A$2:$J$2336,3,FALSE)</f>
        <v>4.25</v>
      </c>
      <c r="E447" s="19" t="str">
        <f>VLOOKUP(A447,ME!$A$2:$J$2336,4,FALSE)</f>
        <v>No</v>
      </c>
      <c r="F447" s="19" t="str">
        <f>VLOOKUP(A447,ME!$A$2:$J$2336,5,FALSE)</f>
        <v>No</v>
      </c>
      <c r="G447" s="19" t="str">
        <f>VLOOKUP(A447,ME!$A$2:$J$2336,6,FALSE)</f>
        <v>Yes</v>
      </c>
      <c r="H447" s="19">
        <f>VLOOKUP(A447,ME!$A$2:$J$2336,7,FALSE)</f>
        <v>1</v>
      </c>
      <c r="I447" s="19" t="str">
        <f>VLOOKUP(A447,ME!$A$2:$J$2336,8,FALSE)</f>
        <v>No</v>
      </c>
      <c r="J447" s="19" t="str">
        <f>VLOOKUP(A447,ME!$A$2:$J$2336,9,FALSE)</f>
        <v>Over Weight</v>
      </c>
      <c r="K447" s="19" t="str">
        <f>VLOOKUP(A447,ME!$A$2:$J$2336,10,FALSE)</f>
        <v>Normal</v>
      </c>
      <c r="L447" s="22">
        <f>VLOOKUP(A447,HD!$A$2:$S$2344,16,FALSE)</f>
        <v>37827</v>
      </c>
      <c r="M447" s="21">
        <f>VLOOKUP(A447,HD!$A$2:$S$2344,17,FALSE)</f>
        <v>22493.66</v>
      </c>
      <c r="N447" s="19" t="str">
        <f>VLOOKUP(A447,HD!$A$2:$S$2344,12,FALSE)</f>
        <v>tier - 2</v>
      </c>
      <c r="O447" s="19" t="str">
        <f>VLOOKUP(A447,HD!$A$2:$S$2344,13,FALSE)</f>
        <v>tier - 1</v>
      </c>
      <c r="P447" s="19" t="str">
        <f>VLOOKUP(A447,HD!$A$2:$S$2344,14,FALSE)</f>
        <v>R1012</v>
      </c>
      <c r="Q447" s="19" t="str">
        <f>VLOOKUP(A447,HD!$A$2:$S$2344,19,FALSE)</f>
        <v>19</v>
      </c>
      <c r="R447" s="21">
        <v>22493.66</v>
      </c>
    </row>
    <row r="448" spans="1:18" ht="15.6" hidden="1" x14ac:dyDescent="0.3">
      <c r="A448" s="20" t="s">
        <v>1919</v>
      </c>
      <c r="B448" s="19" t="str">
        <f>VLOOKUP(A448,'Customer Names'!$A$2:$E$2366,3,FALSE)</f>
        <v>Koopmans</v>
      </c>
      <c r="C448" s="21">
        <f>VLOOKUP(A448,ME!$A$2:$J$2366,2,FALSE)</f>
        <v>26.7</v>
      </c>
      <c r="D448" s="21">
        <f>VLOOKUP(A448,ME!$A$2:$J$2336,3,FALSE)</f>
        <v>5.23</v>
      </c>
      <c r="E448" s="19" t="str">
        <f>VLOOKUP(A448,ME!$A$2:$J$2336,4,FALSE)</f>
        <v>No</v>
      </c>
      <c r="F448" s="19" t="str">
        <f>VLOOKUP(A448,ME!$A$2:$J$2336,5,FALSE)</f>
        <v>No</v>
      </c>
      <c r="G448" s="19" t="str">
        <f>VLOOKUP(A448,ME!$A$2:$J$2336,6,FALSE)</f>
        <v>Yes</v>
      </c>
      <c r="H448" s="19">
        <f>VLOOKUP(A448,ME!$A$2:$J$2336,7,FALSE)</f>
        <v>1</v>
      </c>
      <c r="I448" s="19" t="str">
        <f>VLOOKUP(A448,ME!$A$2:$J$2336,8,FALSE)</f>
        <v>Yes</v>
      </c>
      <c r="J448" s="19" t="str">
        <f>VLOOKUP(A448,ME!$A$2:$J$2336,9,FALSE)</f>
        <v>Over Weight</v>
      </c>
      <c r="K448" s="19" t="str">
        <f>VLOOKUP(A448,ME!$A$2:$J$2336,10,FALSE)</f>
        <v>Normal</v>
      </c>
      <c r="L448" s="22">
        <f>VLOOKUP(A448,HD!$A$2:$S$2344,16,FALSE)</f>
        <v>29173</v>
      </c>
      <c r="M448" s="21">
        <f>VLOOKUP(A448,HD!$A$2:$S$2344,17,FALSE)</f>
        <v>22478.6</v>
      </c>
      <c r="N448" s="19" t="str">
        <f>VLOOKUP(A448,HD!$A$2:$S$2344,12,FALSE)</f>
        <v>tier - 3</v>
      </c>
      <c r="O448" s="19" t="str">
        <f>VLOOKUP(A448,HD!$A$2:$S$2344,13,FALSE)</f>
        <v>tier - 2</v>
      </c>
      <c r="P448" s="19" t="str">
        <f>VLOOKUP(A448,HD!$A$2:$S$2344,14,FALSE)</f>
        <v>R1011</v>
      </c>
      <c r="Q448" s="19" t="str">
        <f>VLOOKUP(A448,HD!$A$2:$S$2344,19,FALSE)</f>
        <v>43</v>
      </c>
      <c r="R448" s="21">
        <v>22478.6</v>
      </c>
    </row>
    <row r="449" spans="1:18" ht="15.6" hidden="1" x14ac:dyDescent="0.3">
      <c r="A449" s="20" t="s">
        <v>1918</v>
      </c>
      <c r="B449" s="19" t="str">
        <f>VLOOKUP(A449,'Customer Names'!$A$2:$E$2366,3,FALSE)</f>
        <v>Milani</v>
      </c>
      <c r="C449" s="21">
        <f>VLOOKUP(A449,ME!$A$2:$J$2366,2,FALSE)</f>
        <v>29.925000000000001</v>
      </c>
      <c r="D449" s="21">
        <f>VLOOKUP(A449,ME!$A$2:$J$2336,3,FALSE)</f>
        <v>5.96</v>
      </c>
      <c r="E449" s="19" t="str">
        <f>VLOOKUP(A449,ME!$A$2:$J$2336,4,FALSE)</f>
        <v>Yes</v>
      </c>
      <c r="F449" s="19" t="str">
        <f>VLOOKUP(A449,ME!$A$2:$J$2336,5,FALSE)</f>
        <v>No</v>
      </c>
      <c r="G449" s="19" t="str">
        <f>VLOOKUP(A449,ME!$A$2:$J$2336,6,FALSE)</f>
        <v>Yes</v>
      </c>
      <c r="H449" s="19">
        <f>VLOOKUP(A449,ME!$A$2:$J$2336,7,FALSE)</f>
        <v>1</v>
      </c>
      <c r="I449" s="19" t="str">
        <f>VLOOKUP(A449,ME!$A$2:$J$2336,8,FALSE)</f>
        <v>Yes</v>
      </c>
      <c r="J449" s="19" t="str">
        <f>VLOOKUP(A449,ME!$A$2:$J$2336,9,FALSE)</f>
        <v>Obesity</v>
      </c>
      <c r="K449" s="19" t="str">
        <f>VLOOKUP(A449,ME!$A$2:$J$2336,10,FALSE)</f>
        <v>Prediabetes</v>
      </c>
      <c r="L449" s="22">
        <f>VLOOKUP(A449,HD!$A$2:$S$2344,16,FALSE)</f>
        <v>30671</v>
      </c>
      <c r="M449" s="21">
        <f>VLOOKUP(A449,HD!$A$2:$S$2344,17,FALSE)</f>
        <v>22462.04</v>
      </c>
      <c r="N449" s="19" t="str">
        <f>VLOOKUP(A449,HD!$A$2:$S$2344,12,FALSE)</f>
        <v>tier - 3</v>
      </c>
      <c r="O449" s="19" t="str">
        <f>VLOOKUP(A449,HD!$A$2:$S$2344,13,FALSE)</f>
        <v>tier - 1</v>
      </c>
      <c r="P449" s="19" t="str">
        <f>VLOOKUP(A449,HD!$A$2:$S$2344,14,FALSE)</f>
        <v>R1019</v>
      </c>
      <c r="Q449" s="19" t="str">
        <f>VLOOKUP(A449,HD!$A$2:$S$2344,19,FALSE)</f>
        <v>39</v>
      </c>
      <c r="R449" s="21">
        <v>22462.04</v>
      </c>
    </row>
    <row r="450" spans="1:18" ht="15.6" x14ac:dyDescent="0.3">
      <c r="A450" s="20" t="s">
        <v>1917</v>
      </c>
      <c r="B450" s="19" t="str">
        <f>VLOOKUP(A450,'Customer Names'!$A$2:$E$2366,3,FALSE)</f>
        <v>Kelly</v>
      </c>
      <c r="C450" s="21">
        <f>VLOOKUP(A450,ME!$A$2:$J$2366,2,FALSE)</f>
        <v>19.95</v>
      </c>
      <c r="D450" s="21">
        <f>VLOOKUP(A450,ME!$A$2:$J$2336,3,FALSE)</f>
        <v>4.29</v>
      </c>
      <c r="E450" s="19" t="str">
        <f>VLOOKUP(A450,ME!$A$2:$J$2336,4,FALSE)</f>
        <v>Yes</v>
      </c>
      <c r="F450" s="19" t="str">
        <f>VLOOKUP(A450,ME!$A$2:$J$2336,5,FALSE)</f>
        <v>No</v>
      </c>
      <c r="G450" s="19" t="str">
        <f>VLOOKUP(A450,ME!$A$2:$J$2336,6,FALSE)</f>
        <v>No</v>
      </c>
      <c r="H450" s="19">
        <f>VLOOKUP(A450,ME!$A$2:$J$2336,7,FALSE)</f>
        <v>2</v>
      </c>
      <c r="I450" s="19" t="str">
        <f>VLOOKUP(A450,ME!$A$2:$J$2336,8,FALSE)</f>
        <v>Yes</v>
      </c>
      <c r="J450" s="19" t="str">
        <f>VLOOKUP(A450,ME!$A$2:$J$2336,9,FALSE)</f>
        <v>Normal Weight</v>
      </c>
      <c r="K450" s="19" t="str">
        <f>VLOOKUP(A450,ME!$A$2:$J$2336,10,FALSE)</f>
        <v>Normal</v>
      </c>
      <c r="L450" s="22">
        <f>VLOOKUP(A450,HD!$A$2:$S$2344,16,FALSE)</f>
        <v>24337</v>
      </c>
      <c r="M450" s="21">
        <f>VLOOKUP(A450,HD!$A$2:$S$2344,17,FALSE)</f>
        <v>22412.65</v>
      </c>
      <c r="N450" s="19" t="str">
        <f>VLOOKUP(A450,HD!$A$2:$S$2344,12,FALSE)</f>
        <v>tier - 3</v>
      </c>
      <c r="O450" s="19" t="str">
        <f>VLOOKUP(A450,HD!$A$2:$S$2344,13,FALSE)</f>
        <v>tier - 3</v>
      </c>
      <c r="P450" s="19" t="str">
        <f>VLOOKUP(A450,HD!$A$2:$S$2344,14,FALSE)</f>
        <v>R1014</v>
      </c>
      <c r="Q450" s="19" t="str">
        <f>VLOOKUP(A450,HD!$A$2:$S$2344,19,FALSE)</f>
        <v>56</v>
      </c>
      <c r="R450" s="21">
        <v>22412.65</v>
      </c>
    </row>
    <row r="451" spans="1:18" ht="15.6" x14ac:dyDescent="0.3">
      <c r="A451" s="20" t="s">
        <v>1916</v>
      </c>
      <c r="B451" s="19" t="str">
        <f>VLOOKUP(A451,'Customer Names'!$A$2:$E$2366,3,FALSE)</f>
        <v>Finelli</v>
      </c>
      <c r="C451" s="21">
        <f>VLOOKUP(A451,ME!$A$2:$J$2366,2,FALSE)</f>
        <v>24.225000000000001</v>
      </c>
      <c r="D451" s="21">
        <f>VLOOKUP(A451,ME!$A$2:$J$2336,3,FALSE)</f>
        <v>4.09</v>
      </c>
      <c r="E451" s="19" t="str">
        <f>VLOOKUP(A451,ME!$A$2:$J$2336,4,FALSE)</f>
        <v>No</v>
      </c>
      <c r="F451" s="19" t="str">
        <f>VLOOKUP(A451,ME!$A$2:$J$2336,5,FALSE)</f>
        <v>No</v>
      </c>
      <c r="G451" s="19" t="str">
        <f>VLOOKUP(A451,ME!$A$2:$J$2336,6,FALSE)</f>
        <v>No</v>
      </c>
      <c r="H451" s="19">
        <f>VLOOKUP(A451,ME!$A$2:$J$2336,7,FALSE)</f>
        <v>0</v>
      </c>
      <c r="I451" s="19" t="str">
        <f>VLOOKUP(A451,ME!$A$2:$J$2336,8,FALSE)</f>
        <v>No</v>
      </c>
      <c r="J451" s="19" t="str">
        <f>VLOOKUP(A451,ME!$A$2:$J$2336,9,FALSE)</f>
        <v>Normal Weight</v>
      </c>
      <c r="K451" s="19" t="str">
        <f>VLOOKUP(A451,ME!$A$2:$J$2336,10,FALSE)</f>
        <v>Normal</v>
      </c>
      <c r="L451" s="22">
        <f>VLOOKUP(A451,HD!$A$2:$S$2344,16,FALSE)</f>
        <v>36398</v>
      </c>
      <c r="M451" s="21">
        <f>VLOOKUP(A451,HD!$A$2:$S$2344,17,FALSE)</f>
        <v>22395.74</v>
      </c>
      <c r="N451" s="19" t="str">
        <f>VLOOKUP(A451,HD!$A$2:$S$2344,12,FALSE)</f>
        <v>tier - 3</v>
      </c>
      <c r="O451" s="19" t="str">
        <f>VLOOKUP(A451,HD!$A$2:$S$2344,13,FALSE)</f>
        <v>tier - 2</v>
      </c>
      <c r="P451" s="19" t="str">
        <f>VLOOKUP(A451,HD!$A$2:$S$2344,14,FALSE)</f>
        <v>R1024</v>
      </c>
      <c r="Q451" s="19" t="str">
        <f>VLOOKUP(A451,HD!$A$2:$S$2344,19,FALSE)</f>
        <v>23</v>
      </c>
      <c r="R451" s="21">
        <v>22395.74</v>
      </c>
    </row>
    <row r="452" spans="1:18" ht="15.6" hidden="1" x14ac:dyDescent="0.3">
      <c r="A452" s="20" t="s">
        <v>1915</v>
      </c>
      <c r="B452" s="19" t="str">
        <f>VLOOKUP(A452,'Customer Names'!$A$2:$E$2366,3,FALSE)</f>
        <v>Palmer</v>
      </c>
      <c r="C452" s="21">
        <f>VLOOKUP(A452,ME!$A$2:$J$2366,2,FALSE)</f>
        <v>28.12</v>
      </c>
      <c r="D452" s="21">
        <f>VLOOKUP(A452,ME!$A$2:$J$2336,3,FALSE)</f>
        <v>4.88</v>
      </c>
      <c r="E452" s="19" t="str">
        <f>VLOOKUP(A452,ME!$A$2:$J$2336,4,FALSE)</f>
        <v>No</v>
      </c>
      <c r="F452" s="19" t="str">
        <f>VLOOKUP(A452,ME!$A$2:$J$2336,5,FALSE)</f>
        <v>No</v>
      </c>
      <c r="G452" s="19" t="str">
        <f>VLOOKUP(A452,ME!$A$2:$J$2336,6,FALSE)</f>
        <v>No</v>
      </c>
      <c r="H452" s="19">
        <f>VLOOKUP(A452,ME!$A$2:$J$2336,7,FALSE)</f>
        <v>0</v>
      </c>
      <c r="I452" s="19" t="str">
        <f>VLOOKUP(A452,ME!$A$2:$J$2336,8,FALSE)</f>
        <v>Yes</v>
      </c>
      <c r="J452" s="19" t="str">
        <f>VLOOKUP(A452,ME!$A$2:$J$2336,9,FALSE)</f>
        <v>Over Weight</v>
      </c>
      <c r="K452" s="19" t="str">
        <f>VLOOKUP(A452,ME!$A$2:$J$2336,10,FALSE)</f>
        <v>Normal</v>
      </c>
      <c r="L452" s="22">
        <f>VLOOKUP(A452,HD!$A$2:$S$2344,16,FALSE)</f>
        <v>30312</v>
      </c>
      <c r="M452" s="21">
        <f>VLOOKUP(A452,HD!$A$2:$S$2344,17,FALSE)</f>
        <v>22331.57</v>
      </c>
      <c r="N452" s="19" t="str">
        <f>VLOOKUP(A452,HD!$A$2:$S$2344,12,FALSE)</f>
        <v>tier - 2</v>
      </c>
      <c r="O452" s="19" t="str">
        <f>VLOOKUP(A452,HD!$A$2:$S$2344,13,FALSE)</f>
        <v>tier - 3</v>
      </c>
      <c r="P452" s="19" t="str">
        <f>VLOOKUP(A452,HD!$A$2:$S$2344,14,FALSE)</f>
        <v>R1024</v>
      </c>
      <c r="Q452" s="19" t="str">
        <f>VLOOKUP(A452,HD!$A$2:$S$2344,19,FALSE)</f>
        <v>40</v>
      </c>
      <c r="R452" s="21">
        <v>22331.57</v>
      </c>
    </row>
    <row r="453" spans="1:18" ht="15.6" hidden="1" x14ac:dyDescent="0.3">
      <c r="A453" s="20" t="s">
        <v>1914</v>
      </c>
      <c r="B453" s="19" t="str">
        <f>VLOOKUP(A453,'Customer Names'!$A$2:$E$2366,3,FALSE)</f>
        <v>Wang</v>
      </c>
      <c r="C453" s="21">
        <f>VLOOKUP(A453,ME!$A$2:$J$2366,2,FALSE)</f>
        <v>23.21</v>
      </c>
      <c r="D453" s="21">
        <f>VLOOKUP(A453,ME!$A$2:$J$2336,3,FALSE)</f>
        <v>6.76</v>
      </c>
      <c r="E453" s="19" t="str">
        <f>VLOOKUP(A453,ME!$A$2:$J$2336,4,FALSE)</f>
        <v>No</v>
      </c>
      <c r="F453" s="19" t="str">
        <f>VLOOKUP(A453,ME!$A$2:$J$2336,5,FALSE)</f>
        <v>No</v>
      </c>
      <c r="G453" s="19" t="str">
        <f>VLOOKUP(A453,ME!$A$2:$J$2336,6,FALSE)</f>
        <v>No</v>
      </c>
      <c r="H453" s="19">
        <f>VLOOKUP(A453,ME!$A$2:$J$2336,7,FALSE)</f>
        <v>0</v>
      </c>
      <c r="I453" s="19" t="str">
        <f>VLOOKUP(A453,ME!$A$2:$J$2336,8,FALSE)</f>
        <v>Yes</v>
      </c>
      <c r="J453" s="19" t="str">
        <f>VLOOKUP(A453,ME!$A$2:$J$2336,9,FALSE)</f>
        <v>Normal Weight</v>
      </c>
      <c r="K453" s="19" t="str">
        <f>VLOOKUP(A453,ME!$A$2:$J$2336,10,FALSE)</f>
        <v>Diabetes</v>
      </c>
      <c r="L453" s="22">
        <f>VLOOKUP(A453,HD!$A$2:$S$2344,16,FALSE)</f>
        <v>26100</v>
      </c>
      <c r="M453" s="21">
        <f>VLOOKUP(A453,HD!$A$2:$S$2344,17,FALSE)</f>
        <v>22218.11</v>
      </c>
      <c r="N453" s="19" t="str">
        <f>VLOOKUP(A453,HD!$A$2:$S$2344,12,FALSE)</f>
        <v>tier - 2</v>
      </c>
      <c r="O453" s="19" t="str">
        <f>VLOOKUP(A453,HD!$A$2:$S$2344,13,FALSE)</f>
        <v>tier - 3</v>
      </c>
      <c r="P453" s="19" t="str">
        <f>VLOOKUP(A453,HD!$A$2:$S$2344,14,FALSE)</f>
        <v>R1013</v>
      </c>
      <c r="Q453" s="19" t="str">
        <f>VLOOKUP(A453,HD!$A$2:$S$2344,19,FALSE)</f>
        <v>51</v>
      </c>
      <c r="R453" s="21">
        <v>22218.11</v>
      </c>
    </row>
    <row r="454" spans="1:18" ht="15.6" hidden="1" x14ac:dyDescent="0.3">
      <c r="A454" s="20" t="s">
        <v>1913</v>
      </c>
      <c r="B454" s="19" t="str">
        <f>VLOOKUP(A454,'Customer Names'!$A$2:$E$2366,3,FALSE)</f>
        <v>Beasley</v>
      </c>
      <c r="C454" s="21">
        <f>VLOOKUP(A454,ME!$A$2:$J$2366,2,FALSE)</f>
        <v>23.98</v>
      </c>
      <c r="D454" s="21">
        <f>VLOOKUP(A454,ME!$A$2:$J$2336,3,FALSE)</f>
        <v>10.67</v>
      </c>
      <c r="E454" s="19" t="str">
        <f>VLOOKUP(A454,ME!$A$2:$J$2336,4,FALSE)</f>
        <v>No</v>
      </c>
      <c r="F454" s="19" t="str">
        <f>VLOOKUP(A454,ME!$A$2:$J$2336,5,FALSE)</f>
        <v>No</v>
      </c>
      <c r="G454" s="19" t="str">
        <f>VLOOKUP(A454,ME!$A$2:$J$2336,6,FALSE)</f>
        <v>No</v>
      </c>
      <c r="H454" s="19">
        <f>VLOOKUP(A454,ME!$A$2:$J$2336,7,FALSE)</f>
        <v>0</v>
      </c>
      <c r="I454" s="19" t="str">
        <f>VLOOKUP(A454,ME!$A$2:$J$2336,8,FALSE)</f>
        <v>No</v>
      </c>
      <c r="J454" s="19" t="str">
        <f>VLOOKUP(A454,ME!$A$2:$J$2336,9,FALSE)</f>
        <v>Normal Weight</v>
      </c>
      <c r="K454" s="19" t="str">
        <f>VLOOKUP(A454,ME!$A$2:$J$2336,10,FALSE)</f>
        <v>Diabetes</v>
      </c>
      <c r="L454" s="22">
        <f>VLOOKUP(A454,HD!$A$2:$S$2344,16,FALSE)</f>
        <v>23978</v>
      </c>
      <c r="M454" s="21">
        <f>VLOOKUP(A454,HD!$A$2:$S$2344,17,FALSE)</f>
        <v>22192.44</v>
      </c>
      <c r="N454" s="19" t="str">
        <f>VLOOKUP(A454,HD!$A$2:$S$2344,12,FALSE)</f>
        <v>tier - 3</v>
      </c>
      <c r="O454" s="19" t="str">
        <f>VLOOKUP(A454,HD!$A$2:$S$2344,13,FALSE)</f>
        <v>tier - 1</v>
      </c>
      <c r="P454" s="19" t="str">
        <f>VLOOKUP(A454,HD!$A$2:$S$2344,14,FALSE)</f>
        <v>R1013</v>
      </c>
      <c r="Q454" s="19" t="str">
        <f>VLOOKUP(A454,HD!$A$2:$S$2344,19,FALSE)</f>
        <v>57</v>
      </c>
      <c r="R454" s="21">
        <v>22192.44</v>
      </c>
    </row>
    <row r="455" spans="1:18" ht="15.6" hidden="1" x14ac:dyDescent="0.3">
      <c r="A455" s="20" t="s">
        <v>1912</v>
      </c>
      <c r="B455" s="19" t="str">
        <f>VLOOKUP(A455,'Customer Names'!$A$2:$E$2366,3,FALSE)</f>
        <v>Bedbury</v>
      </c>
      <c r="C455" s="21">
        <f>VLOOKUP(A455,ME!$A$2:$J$2366,2,FALSE)</f>
        <v>30</v>
      </c>
      <c r="D455" s="21">
        <f>VLOOKUP(A455,ME!$A$2:$J$2336,3,FALSE)</f>
        <v>6.21</v>
      </c>
      <c r="E455" s="19" t="str">
        <f>VLOOKUP(A455,ME!$A$2:$J$2336,4,FALSE)</f>
        <v>No</v>
      </c>
      <c r="F455" s="19" t="str">
        <f>VLOOKUP(A455,ME!$A$2:$J$2336,5,FALSE)</f>
        <v>No</v>
      </c>
      <c r="G455" s="19" t="str">
        <f>VLOOKUP(A455,ME!$A$2:$J$2336,6,FALSE)</f>
        <v>No</v>
      </c>
      <c r="H455" s="19">
        <f>VLOOKUP(A455,ME!$A$2:$J$2336,7,FALSE)</f>
        <v>0</v>
      </c>
      <c r="I455" s="19" t="str">
        <f>VLOOKUP(A455,ME!$A$2:$J$2336,8,FALSE)</f>
        <v>Yes</v>
      </c>
      <c r="J455" s="19" t="str">
        <f>VLOOKUP(A455,ME!$A$2:$J$2336,9,FALSE)</f>
        <v>Obesity</v>
      </c>
      <c r="K455" s="19" t="str">
        <f>VLOOKUP(A455,ME!$A$2:$J$2336,10,FALSE)</f>
        <v>Prediabetes</v>
      </c>
      <c r="L455" s="22">
        <f>VLOOKUP(A455,HD!$A$2:$S$2344,16,FALSE)</f>
        <v>29476</v>
      </c>
      <c r="M455" s="21">
        <f>VLOOKUP(A455,HD!$A$2:$S$2344,17,FALSE)</f>
        <v>22144.03</v>
      </c>
      <c r="N455" s="19" t="str">
        <f>VLOOKUP(A455,HD!$A$2:$S$2344,12,FALSE)</f>
        <v>tier - 2</v>
      </c>
      <c r="O455" s="19" t="str">
        <f>VLOOKUP(A455,HD!$A$2:$S$2344,13,FALSE)</f>
        <v>tier - 2</v>
      </c>
      <c r="P455" s="19" t="str">
        <f>VLOOKUP(A455,HD!$A$2:$S$2344,14,FALSE)</f>
        <v>R1011</v>
      </c>
      <c r="Q455" s="19" t="str">
        <f>VLOOKUP(A455,HD!$A$2:$S$2344,19,FALSE)</f>
        <v>42</v>
      </c>
      <c r="R455" s="21">
        <v>22144.03</v>
      </c>
    </row>
    <row r="456" spans="1:18" ht="15.6" hidden="1" x14ac:dyDescent="0.3">
      <c r="A456" s="20" t="s">
        <v>1911</v>
      </c>
      <c r="B456" s="19" t="str">
        <f>VLOOKUP(A456,'Customer Names'!$A$2:$E$2366,3,FALSE)</f>
        <v>Stemberger</v>
      </c>
      <c r="C456" s="21">
        <f>VLOOKUP(A456,ME!$A$2:$J$2366,2,FALSE)</f>
        <v>17.350000000000001</v>
      </c>
      <c r="D456" s="21">
        <f>VLOOKUP(A456,ME!$A$2:$J$2336,3,FALSE)</f>
        <v>5.03</v>
      </c>
      <c r="E456" s="19" t="str">
        <f>VLOOKUP(A456,ME!$A$2:$J$2336,4,FALSE)</f>
        <v>Yes</v>
      </c>
      <c r="F456" s="19" t="str">
        <f>VLOOKUP(A456,ME!$A$2:$J$2336,5,FALSE)</f>
        <v>No</v>
      </c>
      <c r="G456" s="19" t="str">
        <f>VLOOKUP(A456,ME!$A$2:$J$2336,6,FALSE)</f>
        <v>No</v>
      </c>
      <c r="H456" s="19">
        <f>VLOOKUP(A456,ME!$A$2:$J$2336,7,FALSE)</f>
        <v>0</v>
      </c>
      <c r="I456" s="19" t="str">
        <f>VLOOKUP(A456,ME!$A$2:$J$2336,8,FALSE)</f>
        <v>Yes</v>
      </c>
      <c r="J456" s="19" t="str">
        <f>VLOOKUP(A456,ME!$A$2:$J$2336,9,FALSE)</f>
        <v>Under Weight</v>
      </c>
      <c r="K456" s="19" t="str">
        <f>VLOOKUP(A456,ME!$A$2:$J$2336,10,FALSE)</f>
        <v>Normal</v>
      </c>
      <c r="L456" s="22">
        <f>VLOOKUP(A456,HD!$A$2:$S$2344,16,FALSE)</f>
        <v>37131</v>
      </c>
      <c r="M456" s="21">
        <f>VLOOKUP(A456,HD!$A$2:$S$2344,17,FALSE)</f>
        <v>22097.62</v>
      </c>
      <c r="N456" s="19" t="str">
        <f>VLOOKUP(A456,HD!$A$2:$S$2344,12,FALSE)</f>
        <v>tier - 3</v>
      </c>
      <c r="O456" s="19" t="str">
        <f>VLOOKUP(A456,HD!$A$2:$S$2344,13,FALSE)</f>
        <v>tier - 1</v>
      </c>
      <c r="P456" s="19" t="str">
        <f>VLOOKUP(A456,HD!$A$2:$S$2344,14,FALSE)</f>
        <v>R1011</v>
      </c>
      <c r="Q456" s="19" t="str">
        <f>VLOOKUP(A456,HD!$A$2:$S$2344,19,FALSE)</f>
        <v>21</v>
      </c>
      <c r="R456" s="21">
        <v>22097.62</v>
      </c>
    </row>
    <row r="457" spans="1:18" ht="15.6" x14ac:dyDescent="0.3">
      <c r="A457" s="20" t="s">
        <v>1910</v>
      </c>
      <c r="B457" s="19" t="str">
        <f>VLOOKUP(A457,'Customer Names'!$A$2:$E$2366,3,FALSE)</f>
        <v>Chebet</v>
      </c>
      <c r="C457" s="21">
        <f>VLOOKUP(A457,ME!$A$2:$J$2366,2,FALSE)</f>
        <v>22.704999999999998</v>
      </c>
      <c r="D457" s="21">
        <f>VLOOKUP(A457,ME!$A$2:$J$2336,3,FALSE)</f>
        <v>5.27</v>
      </c>
      <c r="E457" s="19" t="str">
        <f>VLOOKUP(A457,ME!$A$2:$J$2336,4,FALSE)</f>
        <v>No</v>
      </c>
      <c r="F457" s="19" t="str">
        <f>VLOOKUP(A457,ME!$A$2:$J$2336,5,FALSE)</f>
        <v>No</v>
      </c>
      <c r="G457" s="19" t="str">
        <f>VLOOKUP(A457,ME!$A$2:$J$2336,6,FALSE)</f>
        <v>No</v>
      </c>
      <c r="H457" s="19">
        <f>VLOOKUP(A457,ME!$A$2:$J$2336,7,FALSE)</f>
        <v>0</v>
      </c>
      <c r="I457" s="19" t="str">
        <f>VLOOKUP(A457,ME!$A$2:$J$2336,8,FALSE)</f>
        <v>No</v>
      </c>
      <c r="J457" s="19" t="str">
        <f>VLOOKUP(A457,ME!$A$2:$J$2336,9,FALSE)</f>
        <v>Normal Weight</v>
      </c>
      <c r="K457" s="19" t="str">
        <f>VLOOKUP(A457,ME!$A$2:$J$2336,10,FALSE)</f>
        <v>Normal</v>
      </c>
      <c r="L457" s="22">
        <f>VLOOKUP(A457,HD!$A$2:$S$2344,16,FALSE)</f>
        <v>32795</v>
      </c>
      <c r="M457" s="21">
        <f>VLOOKUP(A457,HD!$A$2:$S$2344,17,FALSE)</f>
        <v>21984.47</v>
      </c>
      <c r="N457" s="19" t="str">
        <f>VLOOKUP(A457,HD!$A$2:$S$2344,12,FALSE)</f>
        <v>tier - 3</v>
      </c>
      <c r="O457" s="19" t="str">
        <f>VLOOKUP(A457,HD!$A$2:$S$2344,13,FALSE)</f>
        <v>tier - 1</v>
      </c>
      <c r="P457" s="19" t="str">
        <f>VLOOKUP(A457,HD!$A$2:$S$2344,14,FALSE)</f>
        <v>R1012</v>
      </c>
      <c r="Q457" s="19" t="str">
        <f>VLOOKUP(A457,HD!$A$2:$S$2344,19,FALSE)</f>
        <v>33</v>
      </c>
      <c r="R457" s="21">
        <v>21984.47</v>
      </c>
    </row>
    <row r="458" spans="1:18" ht="15.6" hidden="1" x14ac:dyDescent="0.3">
      <c r="A458" s="20" t="s">
        <v>1909</v>
      </c>
      <c r="B458" s="19" t="str">
        <f>VLOOKUP(A458,'Customer Names'!$A$2:$E$2366,3,FALSE)</f>
        <v>Muir</v>
      </c>
      <c r="C458" s="21">
        <f>VLOOKUP(A458,ME!$A$2:$J$2366,2,FALSE)</f>
        <v>25.41</v>
      </c>
      <c r="D458" s="21">
        <f>VLOOKUP(A458,ME!$A$2:$J$2336,3,FALSE)</f>
        <v>10.53</v>
      </c>
      <c r="E458" s="19" t="str">
        <f>VLOOKUP(A458,ME!$A$2:$J$2336,4,FALSE)</f>
        <v>Yes</v>
      </c>
      <c r="F458" s="19" t="str">
        <f>VLOOKUP(A458,ME!$A$2:$J$2336,5,FALSE)</f>
        <v>No</v>
      </c>
      <c r="G458" s="19" t="str">
        <f>VLOOKUP(A458,ME!$A$2:$J$2336,6,FALSE)</f>
        <v>No</v>
      </c>
      <c r="H458" s="19">
        <f>VLOOKUP(A458,ME!$A$2:$J$2336,7,FALSE)</f>
        <v>1</v>
      </c>
      <c r="I458" s="19" t="str">
        <f>VLOOKUP(A458,ME!$A$2:$J$2336,8,FALSE)</f>
        <v>Yes</v>
      </c>
      <c r="J458" s="19" t="str">
        <f>VLOOKUP(A458,ME!$A$2:$J$2336,9,FALSE)</f>
        <v>Over Weight</v>
      </c>
      <c r="K458" s="19" t="str">
        <f>VLOOKUP(A458,ME!$A$2:$J$2336,10,FALSE)</f>
        <v>Diabetes</v>
      </c>
      <c r="L458" s="22">
        <f>VLOOKUP(A458,HD!$A$2:$S$2344,16,FALSE)</f>
        <v>27747</v>
      </c>
      <c r="M458" s="21">
        <f>VLOOKUP(A458,HD!$A$2:$S$2344,17,FALSE)</f>
        <v>21978.68</v>
      </c>
      <c r="N458" s="19" t="str">
        <f>VLOOKUP(A458,HD!$A$2:$S$2344,12,FALSE)</f>
        <v>tier - 3</v>
      </c>
      <c r="O458" s="19" t="str">
        <f>VLOOKUP(A458,HD!$A$2:$S$2344,13,FALSE)</f>
        <v>tier - 3</v>
      </c>
      <c r="P458" s="19" t="str">
        <f>VLOOKUP(A458,HD!$A$2:$S$2344,14,FALSE)</f>
        <v>R1013</v>
      </c>
      <c r="Q458" s="19" t="str">
        <f>VLOOKUP(A458,HD!$A$2:$S$2344,19,FALSE)</f>
        <v>47</v>
      </c>
      <c r="R458" s="21">
        <v>21978.68</v>
      </c>
    </row>
    <row r="459" spans="1:18" ht="15.6" hidden="1" x14ac:dyDescent="0.3">
      <c r="A459" s="20" t="s">
        <v>1908</v>
      </c>
      <c r="B459" s="19" t="str">
        <f>VLOOKUP(A459,'Customer Names'!$A$2:$E$2366,3,FALSE)</f>
        <v>Yang</v>
      </c>
      <c r="C459" s="21">
        <f>VLOOKUP(A459,ME!$A$2:$J$2366,2,FALSE)</f>
        <v>18.23</v>
      </c>
      <c r="D459" s="21">
        <f>VLOOKUP(A459,ME!$A$2:$J$2336,3,FALSE)</f>
        <v>5.78</v>
      </c>
      <c r="E459" s="19" t="str">
        <f>VLOOKUP(A459,ME!$A$2:$J$2336,4,FALSE)</f>
        <v>No</v>
      </c>
      <c r="F459" s="19" t="str">
        <f>VLOOKUP(A459,ME!$A$2:$J$2336,5,FALSE)</f>
        <v>No</v>
      </c>
      <c r="G459" s="19" t="str">
        <f>VLOOKUP(A459,ME!$A$2:$J$2336,6,FALSE)</f>
        <v>Yes</v>
      </c>
      <c r="H459" s="19">
        <f>VLOOKUP(A459,ME!$A$2:$J$2336,7,FALSE)</f>
        <v>1</v>
      </c>
      <c r="I459" s="19" t="str">
        <f>VLOOKUP(A459,ME!$A$2:$J$2336,8,FALSE)</f>
        <v>Yes</v>
      </c>
      <c r="J459" s="19" t="str">
        <f>VLOOKUP(A459,ME!$A$2:$J$2336,9,FALSE)</f>
        <v>Under Weight</v>
      </c>
      <c r="K459" s="19" t="str">
        <f>VLOOKUP(A459,ME!$A$2:$J$2336,10,FALSE)</f>
        <v>Prediabetes</v>
      </c>
      <c r="L459" s="22">
        <f>VLOOKUP(A459,HD!$A$2:$S$2344,16,FALSE)</f>
        <v>37892</v>
      </c>
      <c r="M459" s="21">
        <f>VLOOKUP(A459,HD!$A$2:$S$2344,17,FALSE)</f>
        <v>21882.400000000001</v>
      </c>
      <c r="N459" s="19" t="str">
        <f>VLOOKUP(A459,HD!$A$2:$S$2344,12,FALSE)</f>
        <v>tier - 2</v>
      </c>
      <c r="O459" s="19" t="str">
        <f>VLOOKUP(A459,HD!$A$2:$S$2344,13,FALSE)</f>
        <v>tier - 1</v>
      </c>
      <c r="P459" s="19" t="str">
        <f>VLOOKUP(A459,HD!$A$2:$S$2344,14,FALSE)</f>
        <v>R1011</v>
      </c>
      <c r="Q459" s="19" t="str">
        <f>VLOOKUP(A459,HD!$A$2:$S$2344,19,FALSE)</f>
        <v>19</v>
      </c>
      <c r="R459" s="21">
        <v>21882.400000000001</v>
      </c>
    </row>
    <row r="460" spans="1:18" ht="15.6" x14ac:dyDescent="0.3">
      <c r="A460" s="20" t="s">
        <v>1907</v>
      </c>
      <c r="B460" s="19" t="str">
        <f>VLOOKUP(A460,'Customer Names'!$A$2:$E$2366,3,FALSE)</f>
        <v>Gravel</v>
      </c>
      <c r="C460" s="21">
        <f>VLOOKUP(A460,ME!$A$2:$J$2366,2,FALSE)</f>
        <v>24.7</v>
      </c>
      <c r="D460" s="21">
        <f>VLOOKUP(A460,ME!$A$2:$J$2336,3,FALSE)</f>
        <v>4.3600000000000003</v>
      </c>
      <c r="E460" s="19" t="str">
        <f>VLOOKUP(A460,ME!$A$2:$J$2336,4,FALSE)</f>
        <v>No</v>
      </c>
      <c r="F460" s="19" t="str">
        <f>VLOOKUP(A460,ME!$A$2:$J$2336,5,FALSE)</f>
        <v>No</v>
      </c>
      <c r="G460" s="19" t="str">
        <f>VLOOKUP(A460,ME!$A$2:$J$2336,6,FALSE)</f>
        <v>Yes</v>
      </c>
      <c r="H460" s="19">
        <f>VLOOKUP(A460,ME!$A$2:$J$2336,7,FALSE)</f>
        <v>1</v>
      </c>
      <c r="I460" s="19" t="str">
        <f>VLOOKUP(A460,ME!$A$2:$J$2336,8,FALSE)</f>
        <v>Yes</v>
      </c>
      <c r="J460" s="19" t="str">
        <f>VLOOKUP(A460,ME!$A$2:$J$2336,9,FALSE)</f>
        <v>Normal Weight</v>
      </c>
      <c r="K460" s="19" t="str">
        <f>VLOOKUP(A460,ME!$A$2:$J$2336,10,FALSE)</f>
        <v>Normal</v>
      </c>
      <c r="L460" s="22">
        <f>VLOOKUP(A460,HD!$A$2:$S$2344,16,FALSE)</f>
        <v>29084</v>
      </c>
      <c r="M460" s="21">
        <f>VLOOKUP(A460,HD!$A$2:$S$2344,17,FALSE)</f>
        <v>21880.82</v>
      </c>
      <c r="N460" s="19" t="str">
        <f>VLOOKUP(A460,HD!$A$2:$S$2344,12,FALSE)</f>
        <v>tier - 3</v>
      </c>
      <c r="O460" s="19" t="str">
        <f>VLOOKUP(A460,HD!$A$2:$S$2344,13,FALSE)</f>
        <v>tier - 1</v>
      </c>
      <c r="P460" s="19" t="str">
        <f>VLOOKUP(A460,HD!$A$2:$S$2344,14,FALSE)</f>
        <v>R1012</v>
      </c>
      <c r="Q460" s="19" t="str">
        <f>VLOOKUP(A460,HD!$A$2:$S$2344,19,FALSE)</f>
        <v>43</v>
      </c>
      <c r="R460" s="21">
        <v>21880.82</v>
      </c>
    </row>
    <row r="461" spans="1:18" ht="15.6" hidden="1" x14ac:dyDescent="0.3">
      <c r="A461" s="20" t="s">
        <v>1906</v>
      </c>
      <c r="B461" s="19" t="str">
        <f>VLOOKUP(A461,'Customer Names'!$A$2:$E$2366,3,FALSE)</f>
        <v>Smith</v>
      </c>
      <c r="C461" s="21">
        <f>VLOOKUP(A461,ME!$A$2:$J$2366,2,FALSE)</f>
        <v>37.4</v>
      </c>
      <c r="D461" s="21">
        <f>VLOOKUP(A461,ME!$A$2:$J$2336,3,FALSE)</f>
        <v>9.7200000000000006</v>
      </c>
      <c r="E461" s="19" t="str">
        <f>VLOOKUP(A461,ME!$A$2:$J$2336,4,FALSE)</f>
        <v>Yes</v>
      </c>
      <c r="F461" s="19" t="str">
        <f>VLOOKUP(A461,ME!$A$2:$J$2336,5,FALSE)</f>
        <v>No</v>
      </c>
      <c r="G461" s="19" t="str">
        <f>VLOOKUP(A461,ME!$A$2:$J$2336,6,FALSE)</f>
        <v>Yes</v>
      </c>
      <c r="H461" s="19">
        <f>VLOOKUP(A461,ME!$A$2:$J$2336,7,FALSE)</f>
        <v>1</v>
      </c>
      <c r="I461" s="19" t="str">
        <f>VLOOKUP(A461,ME!$A$2:$J$2336,8,FALSE)</f>
        <v>No</v>
      </c>
      <c r="J461" s="19" t="str">
        <f>VLOOKUP(A461,ME!$A$2:$J$2336,9,FALSE)</f>
        <v>Obesity</v>
      </c>
      <c r="K461" s="19" t="str">
        <f>VLOOKUP(A461,ME!$A$2:$J$2336,10,FALSE)</f>
        <v>Diabetes</v>
      </c>
      <c r="L461" s="22">
        <f>VLOOKUP(A461,HD!$A$2:$S$2344,16,FALSE)</f>
        <v>23250</v>
      </c>
      <c r="M461" s="21">
        <f>VLOOKUP(A461,HD!$A$2:$S$2344,17,FALSE)</f>
        <v>21797</v>
      </c>
      <c r="N461" s="19" t="str">
        <f>VLOOKUP(A461,HD!$A$2:$S$2344,12,FALSE)</f>
        <v>tier - 3</v>
      </c>
      <c r="O461" s="19" t="str">
        <f>VLOOKUP(A461,HD!$A$2:$S$2344,13,FALSE)</f>
        <v>tier - 1</v>
      </c>
      <c r="P461" s="19" t="str">
        <f>VLOOKUP(A461,HD!$A$2:$S$2344,14,FALSE)</f>
        <v>R1011</v>
      </c>
      <c r="Q461" s="19" t="str">
        <f>VLOOKUP(A461,HD!$A$2:$S$2344,19,FALSE)</f>
        <v>59</v>
      </c>
      <c r="R461" s="21">
        <v>21797</v>
      </c>
    </row>
    <row r="462" spans="1:18" ht="15.6" hidden="1" x14ac:dyDescent="0.3">
      <c r="A462" s="20" t="s">
        <v>1905</v>
      </c>
      <c r="B462" s="19" t="str">
        <f>VLOOKUP(A462,'Customer Names'!$A$2:$E$2366,3,FALSE)</f>
        <v>Williams</v>
      </c>
      <c r="C462" s="21">
        <f>VLOOKUP(A462,ME!$A$2:$J$2366,2,FALSE)</f>
        <v>26.885000000000002</v>
      </c>
      <c r="D462" s="21">
        <f>VLOOKUP(A462,ME!$A$2:$J$2336,3,FALSE)</f>
        <v>5.18</v>
      </c>
      <c r="E462" s="19" t="str">
        <f>VLOOKUP(A462,ME!$A$2:$J$2336,4,FALSE)</f>
        <v>No</v>
      </c>
      <c r="F462" s="19" t="str">
        <f>VLOOKUP(A462,ME!$A$2:$J$2336,5,FALSE)</f>
        <v>No</v>
      </c>
      <c r="G462" s="19" t="str">
        <f>VLOOKUP(A462,ME!$A$2:$J$2336,6,FALSE)</f>
        <v>Yes</v>
      </c>
      <c r="H462" s="19">
        <f>VLOOKUP(A462,ME!$A$2:$J$2336,7,FALSE)</f>
        <v>1</v>
      </c>
      <c r="I462" s="19" t="str">
        <f>VLOOKUP(A462,ME!$A$2:$J$2336,8,FALSE)</f>
        <v>Yes</v>
      </c>
      <c r="J462" s="19" t="str">
        <f>VLOOKUP(A462,ME!$A$2:$J$2336,9,FALSE)</f>
        <v>Over Weight</v>
      </c>
      <c r="K462" s="19" t="str">
        <f>VLOOKUP(A462,ME!$A$2:$J$2336,10,FALSE)</f>
        <v>Normal</v>
      </c>
      <c r="L462" s="22">
        <f>VLOOKUP(A462,HD!$A$2:$S$2344,16,FALSE)</f>
        <v>29126</v>
      </c>
      <c r="M462" s="21">
        <f>VLOOKUP(A462,HD!$A$2:$S$2344,17,FALSE)</f>
        <v>21774.32</v>
      </c>
      <c r="N462" s="19" t="str">
        <f>VLOOKUP(A462,HD!$A$2:$S$2344,12,FALSE)</f>
        <v>tier - 3</v>
      </c>
      <c r="O462" s="19" t="str">
        <f>VLOOKUP(A462,HD!$A$2:$S$2344,13,FALSE)</f>
        <v>tier - 2</v>
      </c>
      <c r="P462" s="19" t="str">
        <f>VLOOKUP(A462,HD!$A$2:$S$2344,14,FALSE)</f>
        <v>R1012</v>
      </c>
      <c r="Q462" s="19" t="str">
        <f>VLOOKUP(A462,HD!$A$2:$S$2344,19,FALSE)</f>
        <v>43</v>
      </c>
      <c r="R462" s="21">
        <v>21774.32</v>
      </c>
    </row>
    <row r="463" spans="1:18" ht="15.6" hidden="1" x14ac:dyDescent="0.3">
      <c r="A463" s="20" t="s">
        <v>1904</v>
      </c>
      <c r="B463" s="19" t="str">
        <f>VLOOKUP(A463,'Customer Names'!$A$2:$E$2366,3,FALSE)</f>
        <v>Meyer</v>
      </c>
      <c r="C463" s="21">
        <f>VLOOKUP(A463,ME!$A$2:$J$2366,2,FALSE)</f>
        <v>25.27</v>
      </c>
      <c r="D463" s="21">
        <f>VLOOKUP(A463,ME!$A$2:$J$2336,3,FALSE)</f>
        <v>5.29</v>
      </c>
      <c r="E463" s="19" t="str">
        <f>VLOOKUP(A463,ME!$A$2:$J$2336,4,FALSE)</f>
        <v>No</v>
      </c>
      <c r="F463" s="19" t="str">
        <f>VLOOKUP(A463,ME!$A$2:$J$2336,5,FALSE)</f>
        <v>No</v>
      </c>
      <c r="G463" s="19" t="str">
        <f>VLOOKUP(A463,ME!$A$2:$J$2336,6,FALSE)</f>
        <v>Yes</v>
      </c>
      <c r="H463" s="19">
        <f>VLOOKUP(A463,ME!$A$2:$J$2336,7,FALSE)</f>
        <v>1</v>
      </c>
      <c r="I463" s="19" t="str">
        <f>VLOOKUP(A463,ME!$A$2:$J$2336,8,FALSE)</f>
        <v>Yes</v>
      </c>
      <c r="J463" s="19" t="str">
        <f>VLOOKUP(A463,ME!$A$2:$J$2336,9,FALSE)</f>
        <v>Over Weight</v>
      </c>
      <c r="K463" s="19" t="str">
        <f>VLOOKUP(A463,ME!$A$2:$J$2336,10,FALSE)</f>
        <v>Normal</v>
      </c>
      <c r="L463" s="22">
        <f>VLOOKUP(A463,HD!$A$2:$S$2344,16,FALSE)</f>
        <v>29118</v>
      </c>
      <c r="M463" s="21">
        <f>VLOOKUP(A463,HD!$A$2:$S$2344,17,FALSE)</f>
        <v>21771.34</v>
      </c>
      <c r="N463" s="19" t="str">
        <f>VLOOKUP(A463,HD!$A$2:$S$2344,12,FALSE)</f>
        <v>tier - 3</v>
      </c>
      <c r="O463" s="19" t="str">
        <f>VLOOKUP(A463,HD!$A$2:$S$2344,13,FALSE)</f>
        <v>tier - 1</v>
      </c>
      <c r="P463" s="19" t="str">
        <f>VLOOKUP(A463,HD!$A$2:$S$2344,14,FALSE)</f>
        <v>R1024</v>
      </c>
      <c r="Q463" s="19" t="str">
        <f>VLOOKUP(A463,HD!$A$2:$S$2344,19,FALSE)</f>
        <v>43</v>
      </c>
      <c r="R463" s="21">
        <v>21771.34</v>
      </c>
    </row>
    <row r="464" spans="1:18" ht="15.6" x14ac:dyDescent="0.3">
      <c r="A464" s="20" t="s">
        <v>1903</v>
      </c>
      <c r="B464" s="19" t="str">
        <f>VLOOKUP(A464,'Customer Names'!$A$2:$E$2366,3,FALSE)</f>
        <v>Jamieson</v>
      </c>
      <c r="C464" s="21">
        <f>VLOOKUP(A464,ME!$A$2:$J$2366,2,FALSE)</f>
        <v>23.655000000000001</v>
      </c>
      <c r="D464" s="21">
        <f>VLOOKUP(A464,ME!$A$2:$J$2336,3,FALSE)</f>
        <v>4.8600000000000003</v>
      </c>
      <c r="E464" s="19" t="str">
        <f>VLOOKUP(A464,ME!$A$2:$J$2336,4,FALSE)</f>
        <v>Yes</v>
      </c>
      <c r="F464" s="19" t="str">
        <f>VLOOKUP(A464,ME!$A$2:$J$2336,5,FALSE)</f>
        <v>No</v>
      </c>
      <c r="G464" s="19" t="str">
        <f>VLOOKUP(A464,ME!$A$2:$J$2336,6,FALSE)</f>
        <v>No</v>
      </c>
      <c r="H464" s="19">
        <f>VLOOKUP(A464,ME!$A$2:$J$2336,7,FALSE)</f>
        <v>0</v>
      </c>
      <c r="I464" s="19" t="str">
        <f>VLOOKUP(A464,ME!$A$2:$J$2336,8,FALSE)</f>
        <v>Yes</v>
      </c>
      <c r="J464" s="19" t="str">
        <f>VLOOKUP(A464,ME!$A$2:$J$2336,9,FALSE)</f>
        <v>Normal Weight</v>
      </c>
      <c r="K464" s="19" t="str">
        <f>VLOOKUP(A464,ME!$A$2:$J$2336,10,FALSE)</f>
        <v>Normal</v>
      </c>
      <c r="L464" s="22">
        <f>VLOOKUP(A464,HD!$A$2:$S$2344,16,FALSE)</f>
        <v>27959</v>
      </c>
      <c r="M464" s="21">
        <f>VLOOKUP(A464,HD!$A$2:$S$2344,17,FALSE)</f>
        <v>21677.279999999999</v>
      </c>
      <c r="N464" s="19" t="str">
        <f>VLOOKUP(A464,HD!$A$2:$S$2344,12,FALSE)</f>
        <v>tier - 3</v>
      </c>
      <c r="O464" s="19" t="str">
        <f>VLOOKUP(A464,HD!$A$2:$S$2344,13,FALSE)</f>
        <v>tier - 1</v>
      </c>
      <c r="P464" s="19" t="str">
        <f>VLOOKUP(A464,HD!$A$2:$S$2344,14,FALSE)</f>
        <v>R1012</v>
      </c>
      <c r="Q464" s="19" t="str">
        <f>VLOOKUP(A464,HD!$A$2:$S$2344,19,FALSE)</f>
        <v>46</v>
      </c>
      <c r="R464" s="21">
        <v>21677.279999999999</v>
      </c>
    </row>
    <row r="465" spans="1:18" ht="15.6" hidden="1" x14ac:dyDescent="0.3">
      <c r="A465" s="20" t="s">
        <v>1902</v>
      </c>
      <c r="B465" s="19" t="str">
        <f>VLOOKUP(A465,'Customer Names'!$A$2:$E$2366,3,FALSE)</f>
        <v>Dufeal</v>
      </c>
      <c r="C465" s="21">
        <f>VLOOKUP(A465,ME!$A$2:$J$2366,2,FALSE)</f>
        <v>55.05</v>
      </c>
      <c r="D465" s="21">
        <f>VLOOKUP(A465,ME!$A$2:$J$2336,3,FALSE)</f>
        <v>7.66</v>
      </c>
      <c r="E465" s="19" t="str">
        <f>VLOOKUP(A465,ME!$A$2:$J$2336,4,FALSE)</f>
        <v>No</v>
      </c>
      <c r="F465" s="19" t="str">
        <f>VLOOKUP(A465,ME!$A$2:$J$2336,5,FALSE)</f>
        <v>No</v>
      </c>
      <c r="G465" s="19" t="str">
        <f>VLOOKUP(A465,ME!$A$2:$J$2336,6,FALSE)</f>
        <v>No</v>
      </c>
      <c r="H465" s="19">
        <f>VLOOKUP(A465,ME!$A$2:$J$2336,7,FALSE)</f>
        <v>0</v>
      </c>
      <c r="I465" s="19" t="str">
        <f>VLOOKUP(A465,ME!$A$2:$J$2336,8,FALSE)</f>
        <v>No</v>
      </c>
      <c r="J465" s="19" t="str">
        <f>VLOOKUP(A465,ME!$A$2:$J$2336,9,FALSE)</f>
        <v>Obesity</v>
      </c>
      <c r="K465" s="19" t="str">
        <f>VLOOKUP(A465,ME!$A$2:$J$2336,10,FALSE)</f>
        <v>Diabetes</v>
      </c>
      <c r="L465" s="22">
        <f>VLOOKUP(A465,HD!$A$2:$S$2344,16,FALSE)</f>
        <v>22966</v>
      </c>
      <c r="M465" s="21">
        <f>VLOOKUP(A465,HD!$A$2:$S$2344,17,FALSE)</f>
        <v>21661.16</v>
      </c>
      <c r="N465" s="19" t="str">
        <f>VLOOKUP(A465,HD!$A$2:$S$2344,12,FALSE)</f>
        <v>tier - 2</v>
      </c>
      <c r="O465" s="19" t="str">
        <f>VLOOKUP(A465,HD!$A$2:$S$2344,13,FALSE)</f>
        <v>tier - 2</v>
      </c>
      <c r="P465" s="19" t="str">
        <f>VLOOKUP(A465,HD!$A$2:$S$2344,14,FALSE)</f>
        <v>R1012</v>
      </c>
      <c r="Q465" s="19" t="str">
        <f>VLOOKUP(A465,HD!$A$2:$S$2344,19,FALSE)</f>
        <v>60</v>
      </c>
      <c r="R465" s="21">
        <v>21661.16</v>
      </c>
    </row>
    <row r="466" spans="1:18" ht="15.6" hidden="1" x14ac:dyDescent="0.3">
      <c r="A466" s="20" t="s">
        <v>1901</v>
      </c>
      <c r="B466" s="19" t="str">
        <f>VLOOKUP(A466,'Customer Names'!$A$2:$E$2366,3,FALSE)</f>
        <v>Sansonetti</v>
      </c>
      <c r="C466" s="21">
        <f>VLOOKUP(A466,ME!$A$2:$J$2366,2,FALSE)</f>
        <v>24.89</v>
      </c>
      <c r="D466" s="21">
        <f>VLOOKUP(A466,ME!$A$2:$J$2336,3,FALSE)</f>
        <v>6.1</v>
      </c>
      <c r="E466" s="19" t="str">
        <f>VLOOKUP(A466,ME!$A$2:$J$2336,4,FALSE)</f>
        <v>Yes</v>
      </c>
      <c r="F466" s="19" t="str">
        <f>VLOOKUP(A466,ME!$A$2:$J$2336,5,FALSE)</f>
        <v>No</v>
      </c>
      <c r="G466" s="19" t="str">
        <f>VLOOKUP(A466,ME!$A$2:$J$2336,6,FALSE)</f>
        <v>Yes</v>
      </c>
      <c r="H466" s="19">
        <f>VLOOKUP(A466,ME!$A$2:$J$2336,7,FALSE)</f>
        <v>1</v>
      </c>
      <c r="I466" s="19" t="str">
        <f>VLOOKUP(A466,ME!$A$2:$J$2336,8,FALSE)</f>
        <v>Yes</v>
      </c>
      <c r="J466" s="19" t="str">
        <f>VLOOKUP(A466,ME!$A$2:$J$2336,9,FALSE)</f>
        <v>Normal Weight</v>
      </c>
      <c r="K466" s="19" t="str">
        <f>VLOOKUP(A466,ME!$A$2:$J$2336,10,FALSE)</f>
        <v>Prediabetes</v>
      </c>
      <c r="L466" s="22">
        <f>VLOOKUP(A466,HD!$A$2:$S$2344,16,FALSE)</f>
        <v>30675</v>
      </c>
      <c r="M466" s="21">
        <f>VLOOKUP(A466,HD!$A$2:$S$2344,17,FALSE)</f>
        <v>21659.93</v>
      </c>
      <c r="N466" s="19" t="str">
        <f>VLOOKUP(A466,HD!$A$2:$S$2344,12,FALSE)</f>
        <v>tier - 3</v>
      </c>
      <c r="O466" s="19" t="str">
        <f>VLOOKUP(A466,HD!$A$2:$S$2344,13,FALSE)</f>
        <v>tier - 3</v>
      </c>
      <c r="P466" s="19" t="str">
        <f>VLOOKUP(A466,HD!$A$2:$S$2344,14,FALSE)</f>
        <v>R1024</v>
      </c>
      <c r="Q466" s="19" t="str">
        <f>VLOOKUP(A466,HD!$A$2:$S$2344,19,FALSE)</f>
        <v>39</v>
      </c>
      <c r="R466" s="21">
        <v>21659.93</v>
      </c>
    </row>
    <row r="467" spans="1:18" ht="15.6" x14ac:dyDescent="0.3">
      <c r="A467" s="20" t="s">
        <v>1900</v>
      </c>
      <c r="B467" s="19" t="str">
        <f>VLOOKUP(A467,'Customer Names'!$A$2:$E$2366,3,FALSE)</f>
        <v>Koneazny</v>
      </c>
      <c r="C467" s="21">
        <f>VLOOKUP(A467,ME!$A$2:$J$2366,2,FALSE)</f>
        <v>18.715</v>
      </c>
      <c r="D467" s="21">
        <f>VLOOKUP(A467,ME!$A$2:$J$2336,3,FALSE)</f>
        <v>4.4400000000000004</v>
      </c>
      <c r="E467" s="19" t="str">
        <f>VLOOKUP(A467,ME!$A$2:$J$2336,4,FALSE)</f>
        <v>No</v>
      </c>
      <c r="F467" s="19" t="str">
        <f>VLOOKUP(A467,ME!$A$2:$J$2336,5,FALSE)</f>
        <v>No</v>
      </c>
      <c r="G467" s="19" t="str">
        <f>VLOOKUP(A467,ME!$A$2:$J$2336,6,FALSE)</f>
        <v>No</v>
      </c>
      <c r="H467" s="19">
        <f>VLOOKUP(A467,ME!$A$2:$J$2336,7,FALSE)</f>
        <v>0</v>
      </c>
      <c r="I467" s="19" t="str">
        <f>VLOOKUP(A467,ME!$A$2:$J$2336,8,FALSE)</f>
        <v>No</v>
      </c>
      <c r="J467" s="19" t="str">
        <f>VLOOKUP(A467,ME!$A$2:$J$2336,9,FALSE)</f>
        <v>Normal Weight</v>
      </c>
      <c r="K467" s="19" t="str">
        <f>VLOOKUP(A467,ME!$A$2:$J$2336,10,FALSE)</f>
        <v>Normal</v>
      </c>
      <c r="L467" s="22">
        <f>VLOOKUP(A467,HD!$A$2:$S$2344,16,FALSE)</f>
        <v>36323</v>
      </c>
      <c r="M467" s="21">
        <f>VLOOKUP(A467,HD!$A$2:$S$2344,17,FALSE)</f>
        <v>21595.38</v>
      </c>
      <c r="N467" s="19" t="str">
        <f>VLOOKUP(A467,HD!$A$2:$S$2344,12,FALSE)</f>
        <v>tier - 2</v>
      </c>
      <c r="O467" s="19" t="str">
        <f>VLOOKUP(A467,HD!$A$2:$S$2344,13,FALSE)</f>
        <v>tier - 3</v>
      </c>
      <c r="P467" s="19" t="str">
        <f>VLOOKUP(A467,HD!$A$2:$S$2344,14,FALSE)</f>
        <v>R1012</v>
      </c>
      <c r="Q467" s="19" t="str">
        <f>VLOOKUP(A467,HD!$A$2:$S$2344,19,FALSE)</f>
        <v>23</v>
      </c>
      <c r="R467" s="21">
        <v>21595.38</v>
      </c>
    </row>
    <row r="468" spans="1:18" ht="15.6" hidden="1" x14ac:dyDescent="0.3">
      <c r="A468" s="20" t="s">
        <v>1899</v>
      </c>
      <c r="B468" s="19" t="str">
        <f>VLOOKUP(A468,'Customer Names'!$A$2:$E$2366,3,FALSE)</f>
        <v>Johnson</v>
      </c>
      <c r="C468" s="21">
        <f>VLOOKUP(A468,ME!$A$2:$J$2366,2,FALSE)</f>
        <v>28.12</v>
      </c>
      <c r="D468" s="21">
        <f>VLOOKUP(A468,ME!$A$2:$J$2336,3,FALSE)</f>
        <v>6.15</v>
      </c>
      <c r="E468" s="19" t="str">
        <f>VLOOKUP(A468,ME!$A$2:$J$2336,4,FALSE)</f>
        <v>No</v>
      </c>
      <c r="F468" s="19" t="str">
        <f>VLOOKUP(A468,ME!$A$2:$J$2336,5,FALSE)</f>
        <v>No</v>
      </c>
      <c r="G468" s="19" t="str">
        <f>VLOOKUP(A468,ME!$A$2:$J$2336,6,FALSE)</f>
        <v>No</v>
      </c>
      <c r="H468" s="19">
        <f>VLOOKUP(A468,ME!$A$2:$J$2336,7,FALSE)</f>
        <v>0</v>
      </c>
      <c r="I468" s="19" t="str">
        <f>VLOOKUP(A468,ME!$A$2:$J$2336,8,FALSE)</f>
        <v>Yes</v>
      </c>
      <c r="J468" s="19" t="str">
        <f>VLOOKUP(A468,ME!$A$2:$J$2336,9,FALSE)</f>
        <v>Over Weight</v>
      </c>
      <c r="K468" s="19" t="str">
        <f>VLOOKUP(A468,ME!$A$2:$J$2336,10,FALSE)</f>
        <v>Prediabetes</v>
      </c>
      <c r="L468" s="22">
        <f>VLOOKUP(A468,HD!$A$2:$S$2344,16,FALSE)</f>
        <v>33198</v>
      </c>
      <c r="M468" s="21">
        <f>VLOOKUP(A468,HD!$A$2:$S$2344,17,FALSE)</f>
        <v>21472.48</v>
      </c>
      <c r="N468" s="19" t="str">
        <f>VLOOKUP(A468,HD!$A$2:$S$2344,12,FALSE)</f>
        <v>tier - 2</v>
      </c>
      <c r="O468" s="19" t="str">
        <f>VLOOKUP(A468,HD!$A$2:$S$2344,13,FALSE)</f>
        <v>tier - 2</v>
      </c>
      <c r="P468" s="19" t="str">
        <f>VLOOKUP(A468,HD!$A$2:$S$2344,14,FALSE)</f>
        <v>R1012</v>
      </c>
      <c r="Q468" s="19" t="str">
        <f>VLOOKUP(A468,HD!$A$2:$S$2344,19,FALSE)</f>
        <v>32</v>
      </c>
      <c r="R468" s="21">
        <v>21472.48</v>
      </c>
    </row>
    <row r="469" spans="1:18" ht="15.6" hidden="1" x14ac:dyDescent="0.3">
      <c r="A469" s="20" t="s">
        <v>1898</v>
      </c>
      <c r="B469" s="19" t="str">
        <f>VLOOKUP(A469,'Customer Names'!$A$2:$E$2366,3,FALSE)</f>
        <v>Glasson</v>
      </c>
      <c r="C469" s="21">
        <f>VLOOKUP(A469,ME!$A$2:$J$2366,2,FALSE)</f>
        <v>26.6</v>
      </c>
      <c r="D469" s="21">
        <f>VLOOKUP(A469,ME!$A$2:$J$2336,3,FALSE)</f>
        <v>4.53</v>
      </c>
      <c r="E469" s="19" t="str">
        <f>VLOOKUP(A469,ME!$A$2:$J$2336,4,FALSE)</f>
        <v>No</v>
      </c>
      <c r="F469" s="19" t="str">
        <f>VLOOKUP(A469,ME!$A$2:$J$2336,5,FALSE)</f>
        <v>No</v>
      </c>
      <c r="G469" s="19" t="str">
        <f>VLOOKUP(A469,ME!$A$2:$J$2336,6,FALSE)</f>
        <v>No</v>
      </c>
      <c r="H469" s="19">
        <f>VLOOKUP(A469,ME!$A$2:$J$2336,7,FALSE)</f>
        <v>0</v>
      </c>
      <c r="I469" s="19" t="str">
        <f>VLOOKUP(A469,ME!$A$2:$J$2336,8,FALSE)</f>
        <v>Yes</v>
      </c>
      <c r="J469" s="19" t="str">
        <f>VLOOKUP(A469,ME!$A$2:$J$2336,9,FALSE)</f>
        <v>Over Weight</v>
      </c>
      <c r="K469" s="19" t="str">
        <f>VLOOKUP(A469,ME!$A$2:$J$2336,10,FALSE)</f>
        <v>Normal</v>
      </c>
      <c r="L469" s="22">
        <f>VLOOKUP(A469,HD!$A$2:$S$2344,16,FALSE)</f>
        <v>29468</v>
      </c>
      <c r="M469" s="21">
        <f>VLOOKUP(A469,HD!$A$2:$S$2344,17,FALSE)</f>
        <v>21348.71</v>
      </c>
      <c r="N469" s="19" t="str">
        <f>VLOOKUP(A469,HD!$A$2:$S$2344,12,FALSE)</f>
        <v>tier - 2</v>
      </c>
      <c r="O469" s="19" t="str">
        <f>VLOOKUP(A469,HD!$A$2:$S$2344,13,FALSE)</f>
        <v>tier - 1</v>
      </c>
      <c r="P469" s="19" t="str">
        <f>VLOOKUP(A469,HD!$A$2:$S$2344,14,FALSE)</f>
        <v>R1012</v>
      </c>
      <c r="Q469" s="19" t="str">
        <f>VLOOKUP(A469,HD!$A$2:$S$2344,19,FALSE)</f>
        <v>42</v>
      </c>
      <c r="R469" s="21">
        <v>21348.71</v>
      </c>
    </row>
    <row r="470" spans="1:18" ht="15.6" hidden="1" x14ac:dyDescent="0.3">
      <c r="A470" s="20" t="s">
        <v>1897</v>
      </c>
      <c r="B470" s="19" t="str">
        <f>VLOOKUP(A470,'Customer Names'!$A$2:$E$2366,3,FALSE)</f>
        <v>Canitz</v>
      </c>
      <c r="C470" s="21">
        <f>VLOOKUP(A470,ME!$A$2:$J$2366,2,FALSE)</f>
        <v>30.114999999999998</v>
      </c>
      <c r="D470" s="21">
        <f>VLOOKUP(A470,ME!$A$2:$J$2336,3,FALSE)</f>
        <v>5.48</v>
      </c>
      <c r="E470" s="19" t="str">
        <f>VLOOKUP(A470,ME!$A$2:$J$2336,4,FALSE)</f>
        <v>No</v>
      </c>
      <c r="F470" s="19" t="str">
        <f>VLOOKUP(A470,ME!$A$2:$J$2336,5,FALSE)</f>
        <v>Yes</v>
      </c>
      <c r="G470" s="19" t="str">
        <f>VLOOKUP(A470,ME!$A$2:$J$2336,6,FALSE)</f>
        <v>No</v>
      </c>
      <c r="H470" s="19">
        <f>VLOOKUP(A470,ME!$A$2:$J$2336,7,FALSE)</f>
        <v>1</v>
      </c>
      <c r="I470" s="19" t="str">
        <f>VLOOKUP(A470,ME!$A$2:$J$2336,8,FALSE)</f>
        <v>No</v>
      </c>
      <c r="J470" s="19" t="str">
        <f>VLOOKUP(A470,ME!$A$2:$J$2336,9,FALSE)</f>
        <v>Obesity</v>
      </c>
      <c r="K470" s="19" t="str">
        <f>VLOOKUP(A470,ME!$A$2:$J$2336,10,FALSE)</f>
        <v>Normal</v>
      </c>
      <c r="L470" s="22">
        <f>VLOOKUP(A470,HD!$A$2:$S$2344,16,FALSE)</f>
        <v>38203</v>
      </c>
      <c r="M470" s="21">
        <f>VLOOKUP(A470,HD!$A$2:$S$2344,17,FALSE)</f>
        <v>21344.85</v>
      </c>
      <c r="N470" s="19" t="str">
        <f>VLOOKUP(A470,HD!$A$2:$S$2344,12,FALSE)</f>
        <v>tier - 3</v>
      </c>
      <c r="O470" s="19" t="str">
        <f>VLOOKUP(A470,HD!$A$2:$S$2344,13,FALSE)</f>
        <v>tier - 1</v>
      </c>
      <c r="P470" s="19" t="str">
        <f>VLOOKUP(A470,HD!$A$2:$S$2344,14,FALSE)</f>
        <v>R1024</v>
      </c>
      <c r="Q470" s="19" t="str">
        <f>VLOOKUP(A470,HD!$A$2:$S$2344,19,FALSE)</f>
        <v>18</v>
      </c>
      <c r="R470" s="21">
        <v>21344.85</v>
      </c>
    </row>
    <row r="471" spans="1:18" ht="15.6" x14ac:dyDescent="0.3">
      <c r="A471" s="20" t="s">
        <v>1896</v>
      </c>
      <c r="B471" s="19" t="str">
        <f>VLOOKUP(A471,'Customer Names'!$A$2:$E$2366,3,FALSE)</f>
        <v>Li</v>
      </c>
      <c r="C471" s="21">
        <f>VLOOKUP(A471,ME!$A$2:$J$2366,2,FALSE)</f>
        <v>24.605</v>
      </c>
      <c r="D471" s="21">
        <f>VLOOKUP(A471,ME!$A$2:$J$2336,3,FALSE)</f>
        <v>5.48</v>
      </c>
      <c r="E471" s="19" t="str">
        <f>VLOOKUP(A471,ME!$A$2:$J$2336,4,FALSE)</f>
        <v>No</v>
      </c>
      <c r="F471" s="19" t="str">
        <f>VLOOKUP(A471,ME!$A$2:$J$2336,5,FALSE)</f>
        <v>No</v>
      </c>
      <c r="G471" s="19" t="str">
        <f>VLOOKUP(A471,ME!$A$2:$J$2336,6,FALSE)</f>
        <v>No</v>
      </c>
      <c r="H471" s="19">
        <f>VLOOKUP(A471,ME!$A$2:$J$2336,7,FALSE)</f>
        <v>0</v>
      </c>
      <c r="I471" s="19" t="str">
        <f>VLOOKUP(A471,ME!$A$2:$J$2336,8,FALSE)</f>
        <v>Yes</v>
      </c>
      <c r="J471" s="19" t="str">
        <f>VLOOKUP(A471,ME!$A$2:$J$2336,9,FALSE)</f>
        <v>Normal Weight</v>
      </c>
      <c r="K471" s="19" t="str">
        <f>VLOOKUP(A471,ME!$A$2:$J$2336,10,FALSE)</f>
        <v>Normal</v>
      </c>
      <c r="L471" s="22">
        <f>VLOOKUP(A471,HD!$A$2:$S$2344,16,FALSE)</f>
        <v>29565</v>
      </c>
      <c r="M471" s="21">
        <f>VLOOKUP(A471,HD!$A$2:$S$2344,17,FALSE)</f>
        <v>21259.38</v>
      </c>
      <c r="N471" s="19" t="str">
        <f>VLOOKUP(A471,HD!$A$2:$S$2344,12,FALSE)</f>
        <v>tier - 3</v>
      </c>
      <c r="O471" s="19" t="str">
        <f>VLOOKUP(A471,HD!$A$2:$S$2344,13,FALSE)</f>
        <v>tier - 3</v>
      </c>
      <c r="P471" s="19" t="str">
        <f>VLOOKUP(A471,HD!$A$2:$S$2344,14,FALSE)</f>
        <v>R1019</v>
      </c>
      <c r="Q471" s="19" t="str">
        <f>VLOOKUP(A471,HD!$A$2:$S$2344,19,FALSE)</f>
        <v>42</v>
      </c>
      <c r="R471" s="21">
        <v>21259.38</v>
      </c>
    </row>
    <row r="472" spans="1:18" ht="15.6" hidden="1" x14ac:dyDescent="0.3">
      <c r="A472" s="20" t="s">
        <v>1895</v>
      </c>
      <c r="B472" s="19" t="str">
        <f>VLOOKUP(A472,'Customer Names'!$A$2:$E$2366,3,FALSE)</f>
        <v>Parsons</v>
      </c>
      <c r="C472" s="21">
        <f>VLOOKUP(A472,ME!$A$2:$J$2366,2,FALSE)</f>
        <v>29.6</v>
      </c>
      <c r="D472" s="21">
        <f>VLOOKUP(A472,ME!$A$2:$J$2336,3,FALSE)</f>
        <v>8.1</v>
      </c>
      <c r="E472" s="19" t="str">
        <f>VLOOKUP(A472,ME!$A$2:$J$2336,4,FALSE)</f>
        <v>No</v>
      </c>
      <c r="F472" s="19" t="str">
        <f>VLOOKUP(A472,ME!$A$2:$J$2336,5,FALSE)</f>
        <v>No</v>
      </c>
      <c r="G472" s="19" t="str">
        <f>VLOOKUP(A472,ME!$A$2:$J$2336,6,FALSE)</f>
        <v>No</v>
      </c>
      <c r="H472" s="19">
        <f>VLOOKUP(A472,ME!$A$2:$J$2336,7,FALSE)</f>
        <v>0</v>
      </c>
      <c r="I472" s="19" t="str">
        <f>VLOOKUP(A472,ME!$A$2:$J$2336,8,FALSE)</f>
        <v>No</v>
      </c>
      <c r="J472" s="19" t="str">
        <f>VLOOKUP(A472,ME!$A$2:$J$2336,9,FALSE)</f>
        <v>Over Weight</v>
      </c>
      <c r="K472" s="19" t="str">
        <f>VLOOKUP(A472,ME!$A$2:$J$2336,10,FALSE)</f>
        <v>Diabetes</v>
      </c>
      <c r="L472" s="22">
        <f>VLOOKUP(A472,HD!$A$2:$S$2344,16,FALSE)</f>
        <v>27275</v>
      </c>
      <c r="M472" s="21">
        <f>VLOOKUP(A472,HD!$A$2:$S$2344,17,FALSE)</f>
        <v>21232.18</v>
      </c>
      <c r="N472" s="19" t="str">
        <f>VLOOKUP(A472,HD!$A$2:$S$2344,12,FALSE)</f>
        <v>tier - 3</v>
      </c>
      <c r="O472" s="19" t="str">
        <f>VLOOKUP(A472,HD!$A$2:$S$2344,13,FALSE)</f>
        <v>tier - 2</v>
      </c>
      <c r="P472" s="19" t="str">
        <f>VLOOKUP(A472,HD!$A$2:$S$2344,14,FALSE)</f>
        <v>R1011</v>
      </c>
      <c r="Q472" s="19" t="str">
        <f>VLOOKUP(A472,HD!$A$2:$S$2344,19,FALSE)</f>
        <v>48</v>
      </c>
      <c r="R472" s="21">
        <v>21232.18</v>
      </c>
    </row>
    <row r="473" spans="1:18" ht="15.6" hidden="1" x14ac:dyDescent="0.3">
      <c r="A473" s="20" t="s">
        <v>1894</v>
      </c>
      <c r="B473" s="19" t="str">
        <f>VLOOKUP(A473,'Customer Names'!$A$2:$E$2366,3,FALSE)</f>
        <v>Raulli</v>
      </c>
      <c r="C473" s="21">
        <f>VLOOKUP(A473,ME!$A$2:$J$2366,2,FALSE)</f>
        <v>24.42</v>
      </c>
      <c r="D473" s="21">
        <f>VLOOKUP(A473,ME!$A$2:$J$2336,3,FALSE)</f>
        <v>7.16</v>
      </c>
      <c r="E473" s="19" t="str">
        <f>VLOOKUP(A473,ME!$A$2:$J$2336,4,FALSE)</f>
        <v>No</v>
      </c>
      <c r="F473" s="19" t="str">
        <f>VLOOKUP(A473,ME!$A$2:$J$2336,5,FALSE)</f>
        <v>No</v>
      </c>
      <c r="G473" s="19" t="str">
        <f>VLOOKUP(A473,ME!$A$2:$J$2336,6,FALSE)</f>
        <v>No</v>
      </c>
      <c r="H473" s="19">
        <f>VLOOKUP(A473,ME!$A$2:$J$2336,7,FALSE)</f>
        <v>0</v>
      </c>
      <c r="I473" s="19" t="str">
        <f>VLOOKUP(A473,ME!$A$2:$J$2336,8,FALSE)</f>
        <v>Yes</v>
      </c>
      <c r="J473" s="19" t="str">
        <f>VLOOKUP(A473,ME!$A$2:$J$2336,9,FALSE)</f>
        <v>Normal Weight</v>
      </c>
      <c r="K473" s="19" t="str">
        <f>VLOOKUP(A473,ME!$A$2:$J$2336,10,FALSE)</f>
        <v>Diabetes</v>
      </c>
      <c r="L473" s="22">
        <f>VLOOKUP(A473,HD!$A$2:$S$2344,16,FALSE)</f>
        <v>27316</v>
      </c>
      <c r="M473" s="21">
        <f>VLOOKUP(A473,HD!$A$2:$S$2344,17,FALSE)</f>
        <v>21223.68</v>
      </c>
      <c r="N473" s="19" t="str">
        <f>VLOOKUP(A473,HD!$A$2:$S$2344,12,FALSE)</f>
        <v>tier - 3</v>
      </c>
      <c r="O473" s="19" t="str">
        <f>VLOOKUP(A473,HD!$A$2:$S$2344,13,FALSE)</f>
        <v>tier - 2</v>
      </c>
      <c r="P473" s="19" t="str">
        <f>VLOOKUP(A473,HD!$A$2:$S$2344,14,FALSE)</f>
        <v>R1013</v>
      </c>
      <c r="Q473" s="19" t="str">
        <f>VLOOKUP(A473,HD!$A$2:$S$2344,19,FALSE)</f>
        <v>48</v>
      </c>
      <c r="R473" s="21">
        <v>21223.68</v>
      </c>
    </row>
    <row r="474" spans="1:18" ht="15.6" x14ac:dyDescent="0.3">
      <c r="A474" s="20" t="s">
        <v>1893</v>
      </c>
      <c r="B474" s="19" t="str">
        <f>VLOOKUP(A474,'Customer Names'!$A$2:$E$2366,3,FALSE)</f>
        <v>Frome</v>
      </c>
      <c r="C474" s="21">
        <f>VLOOKUP(A474,ME!$A$2:$J$2366,2,FALSE)</f>
        <v>20.9</v>
      </c>
      <c r="D474" s="21">
        <f>VLOOKUP(A474,ME!$A$2:$J$2336,3,FALSE)</f>
        <v>4.55</v>
      </c>
      <c r="E474" s="19" t="str">
        <f>VLOOKUP(A474,ME!$A$2:$J$2336,4,FALSE)</f>
        <v>Yes</v>
      </c>
      <c r="F474" s="19" t="str">
        <f>VLOOKUP(A474,ME!$A$2:$J$2336,5,FALSE)</f>
        <v>No</v>
      </c>
      <c r="G474" s="19" t="str">
        <f>VLOOKUP(A474,ME!$A$2:$J$2336,6,FALSE)</f>
        <v>Yes</v>
      </c>
      <c r="H474" s="19">
        <f>VLOOKUP(A474,ME!$A$2:$J$2336,7,FALSE)</f>
        <v>1</v>
      </c>
      <c r="I474" s="19" t="str">
        <f>VLOOKUP(A474,ME!$A$2:$J$2336,8,FALSE)</f>
        <v>Yes</v>
      </c>
      <c r="J474" s="19" t="str">
        <f>VLOOKUP(A474,ME!$A$2:$J$2336,9,FALSE)</f>
        <v>Normal Weight</v>
      </c>
      <c r="K474" s="19" t="str">
        <f>VLOOKUP(A474,ME!$A$2:$J$2336,10,FALSE)</f>
        <v>Normal</v>
      </c>
      <c r="L474" s="22">
        <f>VLOOKUP(A474,HD!$A$2:$S$2344,16,FALSE)</f>
        <v>25441</v>
      </c>
      <c r="M474" s="21">
        <f>VLOOKUP(A474,HD!$A$2:$S$2344,17,FALSE)</f>
        <v>21195.82</v>
      </c>
      <c r="N474" s="19" t="str">
        <f>VLOOKUP(A474,HD!$A$2:$S$2344,12,FALSE)</f>
        <v>tier - 3</v>
      </c>
      <c r="O474" s="19" t="str">
        <f>VLOOKUP(A474,HD!$A$2:$S$2344,13,FALSE)</f>
        <v>tier - 1</v>
      </c>
      <c r="P474" s="19" t="str">
        <f>VLOOKUP(A474,HD!$A$2:$S$2344,14,FALSE)</f>
        <v>R1013</v>
      </c>
      <c r="Q474" s="19" t="str">
        <f>VLOOKUP(A474,HD!$A$2:$S$2344,19,FALSE)</f>
        <v>53</v>
      </c>
      <c r="R474" s="21">
        <v>21195.82</v>
      </c>
    </row>
    <row r="475" spans="1:18" ht="15.6" hidden="1" x14ac:dyDescent="0.3">
      <c r="A475" s="20" t="s">
        <v>1892</v>
      </c>
      <c r="B475" s="19" t="str">
        <f>VLOOKUP(A475,'Customer Names'!$A$2:$E$2366,3,FALSE)</f>
        <v>Sevcik</v>
      </c>
      <c r="C475" s="21">
        <f>VLOOKUP(A475,ME!$A$2:$J$2366,2,FALSE)</f>
        <v>22.895</v>
      </c>
      <c r="D475" s="21">
        <f>VLOOKUP(A475,ME!$A$2:$J$2336,3,FALSE)</f>
        <v>6.03</v>
      </c>
      <c r="E475" s="19" t="str">
        <f>VLOOKUP(A475,ME!$A$2:$J$2336,4,FALSE)</f>
        <v>No</v>
      </c>
      <c r="F475" s="19" t="str">
        <f>VLOOKUP(A475,ME!$A$2:$J$2336,5,FALSE)</f>
        <v>No</v>
      </c>
      <c r="G475" s="19" t="str">
        <f>VLOOKUP(A475,ME!$A$2:$J$2336,6,FALSE)</f>
        <v>No</v>
      </c>
      <c r="H475" s="19">
        <f>VLOOKUP(A475,ME!$A$2:$J$2336,7,FALSE)</f>
        <v>0</v>
      </c>
      <c r="I475" s="19" t="str">
        <f>VLOOKUP(A475,ME!$A$2:$J$2336,8,FALSE)</f>
        <v>Yes</v>
      </c>
      <c r="J475" s="19" t="str">
        <f>VLOOKUP(A475,ME!$A$2:$J$2336,9,FALSE)</f>
        <v>Normal Weight</v>
      </c>
      <c r="K475" s="19" t="str">
        <f>VLOOKUP(A475,ME!$A$2:$J$2336,10,FALSE)</f>
        <v>Prediabetes</v>
      </c>
      <c r="L475" s="22">
        <f>VLOOKUP(A475,HD!$A$2:$S$2344,16,FALSE)</f>
        <v>28452</v>
      </c>
      <c r="M475" s="21">
        <f>VLOOKUP(A475,HD!$A$2:$S$2344,17,FALSE)</f>
        <v>21098.55</v>
      </c>
      <c r="N475" s="19" t="str">
        <f>VLOOKUP(A475,HD!$A$2:$S$2344,12,FALSE)</f>
        <v>tier - 3</v>
      </c>
      <c r="O475" s="19" t="str">
        <f>VLOOKUP(A475,HD!$A$2:$S$2344,13,FALSE)</f>
        <v>tier - 3</v>
      </c>
      <c r="P475" s="19" t="str">
        <f>VLOOKUP(A475,HD!$A$2:$S$2344,14,FALSE)</f>
        <v>R1012</v>
      </c>
      <c r="Q475" s="19" t="str">
        <f>VLOOKUP(A475,HD!$A$2:$S$2344,19,FALSE)</f>
        <v>45</v>
      </c>
      <c r="R475" s="21">
        <v>21098.55</v>
      </c>
    </row>
    <row r="476" spans="1:18" ht="15.6" hidden="1" x14ac:dyDescent="0.3">
      <c r="A476" s="20" t="s">
        <v>1891</v>
      </c>
      <c r="B476" s="19" t="str">
        <f>VLOOKUP(A476,'Customer Names'!$A$2:$E$2366,3,FALSE)</f>
        <v>Narang</v>
      </c>
      <c r="C476" s="21">
        <f>VLOOKUP(A476,ME!$A$2:$J$2366,2,FALSE)</f>
        <v>28.3</v>
      </c>
      <c r="D476" s="21">
        <f>VLOOKUP(A476,ME!$A$2:$J$2336,3,FALSE)</f>
        <v>5.47</v>
      </c>
      <c r="E476" s="19" t="str">
        <f>VLOOKUP(A476,ME!$A$2:$J$2336,4,FALSE)</f>
        <v>Yes</v>
      </c>
      <c r="F476" s="19" t="str">
        <f>VLOOKUP(A476,ME!$A$2:$J$2336,5,FALSE)</f>
        <v>No</v>
      </c>
      <c r="G476" s="19" t="str">
        <f>VLOOKUP(A476,ME!$A$2:$J$2336,6,FALSE)</f>
        <v>Yes</v>
      </c>
      <c r="H476" s="19">
        <f>VLOOKUP(A476,ME!$A$2:$J$2336,7,FALSE)</f>
        <v>1</v>
      </c>
      <c r="I476" s="19" t="str">
        <f>VLOOKUP(A476,ME!$A$2:$J$2336,8,FALSE)</f>
        <v>Yes</v>
      </c>
      <c r="J476" s="19" t="str">
        <f>VLOOKUP(A476,ME!$A$2:$J$2336,9,FALSE)</f>
        <v>Over Weight</v>
      </c>
      <c r="K476" s="19" t="str">
        <f>VLOOKUP(A476,ME!$A$2:$J$2336,10,FALSE)</f>
        <v>Normal</v>
      </c>
      <c r="L476" s="22">
        <f>VLOOKUP(A476,HD!$A$2:$S$2344,16,FALSE)</f>
        <v>30499</v>
      </c>
      <c r="M476" s="21">
        <f>VLOOKUP(A476,HD!$A$2:$S$2344,17,FALSE)</f>
        <v>21082.16</v>
      </c>
      <c r="N476" s="19" t="str">
        <f>VLOOKUP(A476,HD!$A$2:$S$2344,12,FALSE)</f>
        <v>tier - 3</v>
      </c>
      <c r="O476" s="19" t="str">
        <f>VLOOKUP(A476,HD!$A$2:$S$2344,13,FALSE)</f>
        <v>tier - 2</v>
      </c>
      <c r="P476" s="19" t="str">
        <f>VLOOKUP(A476,HD!$A$2:$S$2344,14,FALSE)</f>
        <v>R1011</v>
      </c>
      <c r="Q476" s="19" t="str">
        <f>VLOOKUP(A476,HD!$A$2:$S$2344,19,FALSE)</f>
        <v>39</v>
      </c>
      <c r="R476" s="21">
        <v>21082.16</v>
      </c>
    </row>
    <row r="477" spans="1:18" ht="15.6" hidden="1" x14ac:dyDescent="0.3">
      <c r="A477" s="20" t="s">
        <v>1889</v>
      </c>
      <c r="B477" s="19" t="str">
        <f>VLOOKUP(A477,'Customer Names'!$A$2:$E$2366,3,FALSE)</f>
        <v>Royston</v>
      </c>
      <c r="C477" s="21">
        <f>VLOOKUP(A477,ME!$A$2:$J$2366,2,FALSE)</f>
        <v>54.3</v>
      </c>
      <c r="D477" s="21">
        <f>VLOOKUP(A477,ME!$A$2:$J$2336,3,FALSE)</f>
        <v>4.1500000000000004</v>
      </c>
      <c r="E477" s="19" t="str">
        <f>VLOOKUP(A477,ME!$A$2:$J$2336,4,FALSE)</f>
        <v>Yes</v>
      </c>
      <c r="F477" s="19" t="str">
        <f>VLOOKUP(A477,ME!$A$2:$J$2336,5,FALSE)</f>
        <v>No</v>
      </c>
      <c r="G477" s="19" t="str">
        <f>VLOOKUP(A477,ME!$A$2:$J$2336,6,FALSE)</f>
        <v>No</v>
      </c>
      <c r="H477" s="19">
        <f>VLOOKUP(A477,ME!$A$2:$J$2336,7,FALSE)</f>
        <v>1</v>
      </c>
      <c r="I477" s="19" t="str">
        <f>VLOOKUP(A477,ME!$A$2:$J$2336,8,FALSE)</f>
        <v>No</v>
      </c>
      <c r="J477" s="19" t="str">
        <f>VLOOKUP(A477,ME!$A$2:$J$2336,9,FALSE)</f>
        <v>Obesity</v>
      </c>
      <c r="K477" s="19" t="str">
        <f>VLOOKUP(A477,ME!$A$2:$J$2336,10,FALSE)</f>
        <v>Normal</v>
      </c>
      <c r="L477" s="22">
        <f>VLOOKUP(A477,HD!$A$2:$S$2344,16,FALSE)</f>
        <v>23700</v>
      </c>
      <c r="M477" s="21">
        <f>VLOOKUP(A477,HD!$A$2:$S$2344,17,FALSE)</f>
        <v>20893.060000000001</v>
      </c>
      <c r="N477" s="19" t="str">
        <f>VLOOKUP(A477,HD!$A$2:$S$2344,12,FALSE)</f>
        <v>tier - 2</v>
      </c>
      <c r="O477" s="19" t="str">
        <f>VLOOKUP(A477,HD!$A$2:$S$2344,13,FALSE)</f>
        <v>tier - 3</v>
      </c>
      <c r="P477" s="19" t="str">
        <f>VLOOKUP(A477,HD!$A$2:$S$2344,14,FALSE)</f>
        <v>R1012</v>
      </c>
      <c r="Q477" s="19" t="str">
        <f>VLOOKUP(A477,HD!$A$2:$S$2344,19,FALSE)</f>
        <v>58</v>
      </c>
      <c r="R477" s="21">
        <v>20893.060000000001</v>
      </c>
    </row>
    <row r="478" spans="1:18" ht="15.6" hidden="1" x14ac:dyDescent="0.3">
      <c r="A478" s="20" t="s">
        <v>1888</v>
      </c>
      <c r="B478" s="19" t="str">
        <f>VLOOKUP(A478,'Customer Names'!$A$2:$E$2366,3,FALSE)</f>
        <v>Tieri</v>
      </c>
      <c r="C478" s="21">
        <f>VLOOKUP(A478,ME!$A$2:$J$2366,2,FALSE)</f>
        <v>33.344999999999999</v>
      </c>
      <c r="D478" s="21">
        <f>VLOOKUP(A478,ME!$A$2:$J$2336,3,FALSE)</f>
        <v>11.32</v>
      </c>
      <c r="E478" s="19" t="str">
        <f>VLOOKUP(A478,ME!$A$2:$J$2336,4,FALSE)</f>
        <v>Yes</v>
      </c>
      <c r="F478" s="19" t="str">
        <f>VLOOKUP(A478,ME!$A$2:$J$2336,5,FALSE)</f>
        <v>No</v>
      </c>
      <c r="G478" s="19" t="str">
        <f>VLOOKUP(A478,ME!$A$2:$J$2336,6,FALSE)</f>
        <v>No</v>
      </c>
      <c r="H478" s="19">
        <f>VLOOKUP(A478,ME!$A$2:$J$2336,7,FALSE)</f>
        <v>1</v>
      </c>
      <c r="I478" s="19" t="str">
        <f>VLOOKUP(A478,ME!$A$2:$J$2336,8,FALSE)</f>
        <v>No</v>
      </c>
      <c r="J478" s="19" t="str">
        <f>VLOOKUP(A478,ME!$A$2:$J$2336,9,FALSE)</f>
        <v>Obesity</v>
      </c>
      <c r="K478" s="19" t="str">
        <f>VLOOKUP(A478,ME!$A$2:$J$2336,10,FALSE)</f>
        <v>Diabetes</v>
      </c>
      <c r="L478" s="22">
        <f>VLOOKUP(A478,HD!$A$2:$S$2344,16,FALSE)</f>
        <v>27736</v>
      </c>
      <c r="M478" s="21">
        <f>VLOOKUP(A478,HD!$A$2:$S$2344,17,FALSE)</f>
        <v>20878.78</v>
      </c>
      <c r="N478" s="19" t="str">
        <f>VLOOKUP(A478,HD!$A$2:$S$2344,12,FALSE)</f>
        <v>tier - 2</v>
      </c>
      <c r="O478" s="19" t="str">
        <f>VLOOKUP(A478,HD!$A$2:$S$2344,13,FALSE)</f>
        <v>tier - 1</v>
      </c>
      <c r="P478" s="19" t="str">
        <f>VLOOKUP(A478,HD!$A$2:$S$2344,14,FALSE)</f>
        <v>R1024</v>
      </c>
      <c r="Q478" s="19" t="str">
        <f>VLOOKUP(A478,HD!$A$2:$S$2344,19,FALSE)</f>
        <v>47</v>
      </c>
      <c r="R478" s="21">
        <v>20878.78</v>
      </c>
    </row>
    <row r="479" spans="1:18" ht="15.6" hidden="1" x14ac:dyDescent="0.3">
      <c r="A479" s="20" t="s">
        <v>1887</v>
      </c>
      <c r="B479" s="19" t="str">
        <f>VLOOKUP(A479,'Customer Names'!$A$2:$E$2366,3,FALSE)</f>
        <v>Whitney</v>
      </c>
      <c r="C479" s="21">
        <f>VLOOKUP(A479,ME!$A$2:$J$2366,2,FALSE)</f>
        <v>33</v>
      </c>
      <c r="D479" s="21">
        <f>VLOOKUP(A479,ME!$A$2:$J$2336,3,FALSE)</f>
        <v>9.51</v>
      </c>
      <c r="E479" s="19" t="str">
        <f>VLOOKUP(A479,ME!$A$2:$J$2336,4,FALSE)</f>
        <v>Yes</v>
      </c>
      <c r="F479" s="19" t="str">
        <f>VLOOKUP(A479,ME!$A$2:$J$2336,5,FALSE)</f>
        <v>No</v>
      </c>
      <c r="G479" s="19" t="str">
        <f>VLOOKUP(A479,ME!$A$2:$J$2336,6,FALSE)</f>
        <v>No</v>
      </c>
      <c r="H479" s="19">
        <f>VLOOKUP(A479,ME!$A$2:$J$2336,7,FALSE)</f>
        <v>0</v>
      </c>
      <c r="I479" s="19" t="str">
        <f>VLOOKUP(A479,ME!$A$2:$J$2336,8,FALSE)</f>
        <v>No</v>
      </c>
      <c r="J479" s="19" t="str">
        <f>VLOOKUP(A479,ME!$A$2:$J$2336,9,FALSE)</f>
        <v>Obesity</v>
      </c>
      <c r="K479" s="19" t="str">
        <f>VLOOKUP(A479,ME!$A$2:$J$2336,10,FALSE)</f>
        <v>Diabetes</v>
      </c>
      <c r="L479" s="22">
        <f>VLOOKUP(A479,HD!$A$2:$S$2344,16,FALSE)</f>
        <v>24723</v>
      </c>
      <c r="M479" s="21">
        <f>VLOOKUP(A479,HD!$A$2:$S$2344,17,FALSE)</f>
        <v>20781.490000000002</v>
      </c>
      <c r="N479" s="19" t="str">
        <f>VLOOKUP(A479,HD!$A$2:$S$2344,12,FALSE)</f>
        <v>tier - 2</v>
      </c>
      <c r="O479" s="19" t="str">
        <f>VLOOKUP(A479,HD!$A$2:$S$2344,13,FALSE)</f>
        <v>tier - 3</v>
      </c>
      <c r="P479" s="19" t="str">
        <f>VLOOKUP(A479,HD!$A$2:$S$2344,14,FALSE)</f>
        <v>R1013</v>
      </c>
      <c r="Q479" s="19" t="str">
        <f>VLOOKUP(A479,HD!$A$2:$S$2344,19,FALSE)</f>
        <v>55</v>
      </c>
      <c r="R479" s="21">
        <v>20781.490000000002</v>
      </c>
    </row>
    <row r="480" spans="1:18" ht="15.6" hidden="1" x14ac:dyDescent="0.3">
      <c r="A480" s="20" t="s">
        <v>1886</v>
      </c>
      <c r="B480" s="19" t="str">
        <f>VLOOKUP(A480,'Customer Names'!$A$2:$E$2366,3,FALSE)</f>
        <v>Wandzilak</v>
      </c>
      <c r="C480" s="21">
        <f>VLOOKUP(A480,ME!$A$2:$J$2366,2,FALSE)</f>
        <v>28.024999999999999</v>
      </c>
      <c r="D480" s="21">
        <f>VLOOKUP(A480,ME!$A$2:$J$2336,3,FALSE)</f>
        <v>7.67</v>
      </c>
      <c r="E480" s="19" t="str">
        <f>VLOOKUP(A480,ME!$A$2:$J$2336,4,FALSE)</f>
        <v>Yes</v>
      </c>
      <c r="F480" s="19" t="str">
        <f>VLOOKUP(A480,ME!$A$2:$J$2336,5,FALSE)</f>
        <v>No</v>
      </c>
      <c r="G480" s="19" t="str">
        <f>VLOOKUP(A480,ME!$A$2:$J$2336,6,FALSE)</f>
        <v>No</v>
      </c>
      <c r="H480" s="19">
        <f>VLOOKUP(A480,ME!$A$2:$J$2336,7,FALSE)</f>
        <v>1</v>
      </c>
      <c r="I480" s="19" t="str">
        <f>VLOOKUP(A480,ME!$A$2:$J$2336,8,FALSE)</f>
        <v>Yes</v>
      </c>
      <c r="J480" s="19" t="str">
        <f>VLOOKUP(A480,ME!$A$2:$J$2336,9,FALSE)</f>
        <v>Over Weight</v>
      </c>
      <c r="K480" s="19" t="str">
        <f>VLOOKUP(A480,ME!$A$2:$J$2336,10,FALSE)</f>
        <v>Diabetes</v>
      </c>
      <c r="L480" s="22">
        <f>VLOOKUP(A480,HD!$A$2:$S$2344,16,FALSE)</f>
        <v>31628</v>
      </c>
      <c r="M480" s="21">
        <f>VLOOKUP(A480,HD!$A$2:$S$2344,17,FALSE)</f>
        <v>20773.63</v>
      </c>
      <c r="N480" s="19" t="str">
        <f>VLOOKUP(A480,HD!$A$2:$S$2344,12,FALSE)</f>
        <v>tier - 2</v>
      </c>
      <c r="O480" s="19" t="str">
        <f>VLOOKUP(A480,HD!$A$2:$S$2344,13,FALSE)</f>
        <v>tier - 3</v>
      </c>
      <c r="P480" s="19" t="str">
        <f>VLOOKUP(A480,HD!$A$2:$S$2344,14,FALSE)</f>
        <v>R1017</v>
      </c>
      <c r="Q480" s="19" t="str">
        <f>VLOOKUP(A480,HD!$A$2:$S$2344,19,FALSE)</f>
        <v>36</v>
      </c>
      <c r="R480" s="21">
        <v>20773.63</v>
      </c>
    </row>
    <row r="481" spans="1:18" ht="15.6" hidden="1" x14ac:dyDescent="0.3">
      <c r="A481" s="20" t="s">
        <v>1885</v>
      </c>
      <c r="B481" s="19" t="str">
        <f>VLOOKUP(A481,'Customer Names'!$A$2:$E$2366,3,FALSE)</f>
        <v>Valenzona</v>
      </c>
      <c r="C481" s="21">
        <f>VLOOKUP(A481,ME!$A$2:$J$2366,2,FALSE)</f>
        <v>28.69</v>
      </c>
      <c r="D481" s="21">
        <f>VLOOKUP(A481,ME!$A$2:$J$2336,3,FALSE)</f>
        <v>6.23</v>
      </c>
      <c r="E481" s="19" t="str">
        <f>VLOOKUP(A481,ME!$A$2:$J$2336,4,FALSE)</f>
        <v>No</v>
      </c>
      <c r="F481" s="19" t="str">
        <f>VLOOKUP(A481,ME!$A$2:$J$2336,5,FALSE)</f>
        <v>No</v>
      </c>
      <c r="G481" s="19" t="str">
        <f>VLOOKUP(A481,ME!$A$2:$J$2336,6,FALSE)</f>
        <v>No</v>
      </c>
      <c r="H481" s="19">
        <f>VLOOKUP(A481,ME!$A$2:$J$2336,7,FALSE)</f>
        <v>1</v>
      </c>
      <c r="I481" s="19" t="str">
        <f>VLOOKUP(A481,ME!$A$2:$J$2336,8,FALSE)</f>
        <v>Yes</v>
      </c>
      <c r="J481" s="19" t="str">
        <f>VLOOKUP(A481,ME!$A$2:$J$2336,9,FALSE)</f>
        <v>Over Weight</v>
      </c>
      <c r="K481" s="19" t="str">
        <f>VLOOKUP(A481,ME!$A$2:$J$2336,10,FALSE)</f>
        <v>Prediabetes</v>
      </c>
      <c r="L481" s="22">
        <f>VLOOKUP(A481,HD!$A$2:$S$2344,16,FALSE)</f>
        <v>33861</v>
      </c>
      <c r="M481" s="21">
        <f>VLOOKUP(A481,HD!$A$2:$S$2344,17,FALSE)</f>
        <v>20745.990000000002</v>
      </c>
      <c r="N481" s="19" t="str">
        <f>VLOOKUP(A481,HD!$A$2:$S$2344,12,FALSE)</f>
        <v>tier - 3</v>
      </c>
      <c r="O481" s="19" t="str">
        <f>VLOOKUP(A481,HD!$A$2:$S$2344,13,FALSE)</f>
        <v>tier - 1</v>
      </c>
      <c r="P481" s="19" t="str">
        <f>VLOOKUP(A481,HD!$A$2:$S$2344,14,FALSE)</f>
        <v>R1012</v>
      </c>
      <c r="Q481" s="19" t="str">
        <f>VLOOKUP(A481,HD!$A$2:$S$2344,19,FALSE)</f>
        <v>30</v>
      </c>
      <c r="R481" s="21">
        <v>20745.990000000002</v>
      </c>
    </row>
    <row r="482" spans="1:18" ht="15.6" hidden="1" x14ac:dyDescent="0.3">
      <c r="A482" s="20" t="s">
        <v>1884</v>
      </c>
      <c r="B482" s="19" t="str">
        <f>VLOOKUP(A482,'Customer Names'!$A$2:$E$2366,3,FALSE)</f>
        <v>Young</v>
      </c>
      <c r="C482" s="21">
        <f>VLOOKUP(A482,ME!$A$2:$J$2366,2,FALSE)</f>
        <v>40.28</v>
      </c>
      <c r="D482" s="21">
        <f>VLOOKUP(A482,ME!$A$2:$J$2336,3,FALSE)</f>
        <v>8.9</v>
      </c>
      <c r="E482" s="19" t="str">
        <f>VLOOKUP(A482,ME!$A$2:$J$2336,4,FALSE)</f>
        <v>No</v>
      </c>
      <c r="F482" s="19" t="str">
        <f>VLOOKUP(A482,ME!$A$2:$J$2336,5,FALSE)</f>
        <v>No</v>
      </c>
      <c r="G482" s="19" t="str">
        <f>VLOOKUP(A482,ME!$A$2:$J$2336,6,FALSE)</f>
        <v>No</v>
      </c>
      <c r="H482" s="19">
        <f>VLOOKUP(A482,ME!$A$2:$J$2336,7,FALSE)</f>
        <v>0</v>
      </c>
      <c r="I482" s="19" t="str">
        <f>VLOOKUP(A482,ME!$A$2:$J$2336,8,FALSE)</f>
        <v>No</v>
      </c>
      <c r="J482" s="19" t="str">
        <f>VLOOKUP(A482,ME!$A$2:$J$2336,9,FALSE)</f>
        <v>Obesity</v>
      </c>
      <c r="K482" s="19" t="str">
        <f>VLOOKUP(A482,ME!$A$2:$J$2336,10,FALSE)</f>
        <v>Diabetes</v>
      </c>
      <c r="L482" s="22">
        <f>VLOOKUP(A482,HD!$A$2:$S$2344,16,FALSE)</f>
        <v>23955</v>
      </c>
      <c r="M482" s="21">
        <f>VLOOKUP(A482,HD!$A$2:$S$2344,17,FALSE)</f>
        <v>20709.02</v>
      </c>
      <c r="N482" s="19" t="str">
        <f>VLOOKUP(A482,HD!$A$2:$S$2344,12,FALSE)</f>
        <v>tier - 3</v>
      </c>
      <c r="O482" s="19" t="str">
        <f>VLOOKUP(A482,HD!$A$2:$S$2344,13,FALSE)</f>
        <v>tier - 2</v>
      </c>
      <c r="P482" s="19" t="str">
        <f>VLOOKUP(A482,HD!$A$2:$S$2344,14,FALSE)</f>
        <v>R1019</v>
      </c>
      <c r="Q482" s="19" t="str">
        <f>VLOOKUP(A482,HD!$A$2:$S$2344,19,FALSE)</f>
        <v>57</v>
      </c>
      <c r="R482" s="21">
        <v>20709.02</v>
      </c>
    </row>
    <row r="483" spans="1:18" ht="15.6" hidden="1" x14ac:dyDescent="0.3">
      <c r="A483" s="20" t="s">
        <v>1883</v>
      </c>
      <c r="B483" s="19" t="str">
        <f>VLOOKUP(A483,'Customer Names'!$A$2:$E$2366,3,FALSE)</f>
        <v>Richards</v>
      </c>
      <c r="C483" s="21">
        <f>VLOOKUP(A483,ME!$A$2:$J$2366,2,FALSE)</f>
        <v>37.299999999999997</v>
      </c>
      <c r="D483" s="21">
        <f>VLOOKUP(A483,ME!$A$2:$J$2336,3,FALSE)</f>
        <v>7.79</v>
      </c>
      <c r="E483" s="19" t="str">
        <f>VLOOKUP(A483,ME!$A$2:$J$2336,4,FALSE)</f>
        <v>Yes</v>
      </c>
      <c r="F483" s="19" t="str">
        <f>VLOOKUP(A483,ME!$A$2:$J$2336,5,FALSE)</f>
        <v>No</v>
      </c>
      <c r="G483" s="19" t="str">
        <f>VLOOKUP(A483,ME!$A$2:$J$2336,6,FALSE)</f>
        <v>No</v>
      </c>
      <c r="H483" s="19">
        <f>VLOOKUP(A483,ME!$A$2:$J$2336,7,FALSE)</f>
        <v>0</v>
      </c>
      <c r="I483" s="19" t="str">
        <f>VLOOKUP(A483,ME!$A$2:$J$2336,8,FALSE)</f>
        <v>No</v>
      </c>
      <c r="J483" s="19" t="str">
        <f>VLOOKUP(A483,ME!$A$2:$J$2336,9,FALSE)</f>
        <v>Obesity</v>
      </c>
      <c r="K483" s="19" t="str">
        <f>VLOOKUP(A483,ME!$A$2:$J$2336,10,FALSE)</f>
        <v>Diabetes</v>
      </c>
      <c r="L483" s="22">
        <f>VLOOKUP(A483,HD!$A$2:$S$2344,16,FALSE)</f>
        <v>24823</v>
      </c>
      <c r="M483" s="21">
        <f>VLOOKUP(A483,HD!$A$2:$S$2344,17,FALSE)</f>
        <v>20630.28</v>
      </c>
      <c r="N483" s="19" t="str">
        <f>VLOOKUP(A483,HD!$A$2:$S$2344,12,FALSE)</f>
        <v>tier - 2</v>
      </c>
      <c r="O483" s="19" t="str">
        <f>VLOOKUP(A483,HD!$A$2:$S$2344,13,FALSE)</f>
        <v>tier - 3</v>
      </c>
      <c r="P483" s="19" t="str">
        <f>VLOOKUP(A483,HD!$A$2:$S$2344,14,FALSE)</f>
        <v>R1011</v>
      </c>
      <c r="Q483" s="19" t="str">
        <f>VLOOKUP(A483,HD!$A$2:$S$2344,19,FALSE)</f>
        <v>55</v>
      </c>
      <c r="R483" s="21">
        <v>20630.28</v>
      </c>
    </row>
    <row r="484" spans="1:18" ht="15.6" hidden="1" x14ac:dyDescent="0.3">
      <c r="A484" s="20" t="s">
        <v>1882</v>
      </c>
      <c r="B484" s="19" t="str">
        <f>VLOOKUP(A484,'Customer Names'!$A$2:$E$2366,3,FALSE)</f>
        <v>Alexson</v>
      </c>
      <c r="C484" s="21">
        <f>VLOOKUP(A484,ME!$A$2:$J$2366,2,FALSE)</f>
        <v>54.47</v>
      </c>
      <c r="D484" s="21">
        <f>VLOOKUP(A484,ME!$A$2:$J$2336,3,FALSE)</f>
        <v>4.49</v>
      </c>
      <c r="E484" s="19" t="str">
        <f>VLOOKUP(A484,ME!$A$2:$J$2336,4,FALSE)</f>
        <v>Yes</v>
      </c>
      <c r="F484" s="19" t="str">
        <f>VLOOKUP(A484,ME!$A$2:$J$2336,5,FALSE)</f>
        <v>No</v>
      </c>
      <c r="G484" s="19" t="str">
        <f>VLOOKUP(A484,ME!$A$2:$J$2336,6,FALSE)</f>
        <v>No</v>
      </c>
      <c r="H484" s="19">
        <f>VLOOKUP(A484,ME!$A$2:$J$2336,7,FALSE)</f>
        <v>2</v>
      </c>
      <c r="I484" s="19" t="str">
        <f>VLOOKUP(A484,ME!$A$2:$J$2336,8,FALSE)</f>
        <v>No</v>
      </c>
      <c r="J484" s="19" t="str">
        <f>VLOOKUP(A484,ME!$A$2:$J$2336,9,FALSE)</f>
        <v>Obesity</v>
      </c>
      <c r="K484" s="19" t="str">
        <f>VLOOKUP(A484,ME!$A$2:$J$2336,10,FALSE)</f>
        <v>Normal</v>
      </c>
      <c r="L484" s="22">
        <f>VLOOKUP(A484,HD!$A$2:$S$2344,16,FALSE)</f>
        <v>24297</v>
      </c>
      <c r="M484" s="21">
        <f>VLOOKUP(A484,HD!$A$2:$S$2344,17,FALSE)</f>
        <v>20568.32</v>
      </c>
      <c r="N484" s="19" t="str">
        <f>VLOOKUP(A484,HD!$A$2:$S$2344,12,FALSE)</f>
        <v>tier - 3</v>
      </c>
      <c r="O484" s="19" t="str">
        <f>VLOOKUP(A484,HD!$A$2:$S$2344,13,FALSE)</f>
        <v>tier - 2</v>
      </c>
      <c r="P484" s="19" t="str">
        <f>VLOOKUP(A484,HD!$A$2:$S$2344,14,FALSE)</f>
        <v>R1012</v>
      </c>
      <c r="Q484" s="19" t="str">
        <f>VLOOKUP(A484,HD!$A$2:$S$2344,19,FALSE)</f>
        <v>56</v>
      </c>
      <c r="R484" s="21">
        <v>20568.32</v>
      </c>
    </row>
    <row r="485" spans="1:18" ht="15.6" hidden="1" x14ac:dyDescent="0.3">
      <c r="A485" s="20" t="s">
        <v>1881</v>
      </c>
      <c r="B485" s="19" t="str">
        <f>VLOOKUP(A485,'Customer Names'!$A$2:$E$2366,3,FALSE)</f>
        <v>Wright</v>
      </c>
      <c r="C485" s="21">
        <f>VLOOKUP(A485,ME!$A$2:$J$2366,2,FALSE)</f>
        <v>38.06</v>
      </c>
      <c r="D485" s="21">
        <f>VLOOKUP(A485,ME!$A$2:$J$2336,3,FALSE)</f>
        <v>5.24</v>
      </c>
      <c r="E485" s="19" t="str">
        <f>VLOOKUP(A485,ME!$A$2:$J$2336,4,FALSE)</f>
        <v>Yes</v>
      </c>
      <c r="F485" s="19" t="str">
        <f>VLOOKUP(A485,ME!$A$2:$J$2336,5,FALSE)</f>
        <v>No</v>
      </c>
      <c r="G485" s="19" t="str">
        <f>VLOOKUP(A485,ME!$A$2:$J$2336,6,FALSE)</f>
        <v>Yes</v>
      </c>
      <c r="H485" s="19">
        <f>VLOOKUP(A485,ME!$A$2:$J$2336,7,FALSE)</f>
        <v>1</v>
      </c>
      <c r="I485" s="19" t="str">
        <f>VLOOKUP(A485,ME!$A$2:$J$2336,8,FALSE)</f>
        <v>No</v>
      </c>
      <c r="J485" s="19" t="str">
        <f>VLOOKUP(A485,ME!$A$2:$J$2336,9,FALSE)</f>
        <v>Obesity</v>
      </c>
      <c r="K485" s="19" t="str">
        <f>VLOOKUP(A485,ME!$A$2:$J$2336,10,FALSE)</f>
        <v>Normal</v>
      </c>
      <c r="L485" s="22">
        <f>VLOOKUP(A485,HD!$A$2:$S$2344,16,FALSE)</f>
        <v>25489</v>
      </c>
      <c r="M485" s="21">
        <f>VLOOKUP(A485,HD!$A$2:$S$2344,17,FALSE)</f>
        <v>20463</v>
      </c>
      <c r="N485" s="19" t="str">
        <f>VLOOKUP(A485,HD!$A$2:$S$2344,12,FALSE)</f>
        <v>tier - 2</v>
      </c>
      <c r="O485" s="19" t="str">
        <f>VLOOKUP(A485,HD!$A$2:$S$2344,13,FALSE)</f>
        <v>tier - 2</v>
      </c>
      <c r="P485" s="19" t="str">
        <f>VLOOKUP(A485,HD!$A$2:$S$2344,14,FALSE)</f>
        <v>R1013</v>
      </c>
      <c r="Q485" s="19" t="str">
        <f>VLOOKUP(A485,HD!$A$2:$S$2344,19,FALSE)</f>
        <v>53</v>
      </c>
      <c r="R485" s="21">
        <v>20463</v>
      </c>
    </row>
    <row r="486" spans="1:18" ht="15.6" hidden="1" x14ac:dyDescent="0.3">
      <c r="A486" s="20" t="s">
        <v>1880</v>
      </c>
      <c r="B486" s="19" t="str">
        <f>VLOOKUP(A486,'Customer Names'!$A$2:$E$2366,3,FALSE)</f>
        <v>McKenna</v>
      </c>
      <c r="C486" s="21">
        <f>VLOOKUP(A486,ME!$A$2:$J$2366,2,FALSE)</f>
        <v>51.47</v>
      </c>
      <c r="D486" s="21">
        <f>VLOOKUP(A486,ME!$A$2:$J$2336,3,FALSE)</f>
        <v>9.6</v>
      </c>
      <c r="E486" s="19" t="str">
        <f>VLOOKUP(A486,ME!$A$2:$J$2336,4,FALSE)</f>
        <v>No</v>
      </c>
      <c r="F486" s="19" t="str">
        <f>VLOOKUP(A486,ME!$A$2:$J$2336,5,FALSE)</f>
        <v>No</v>
      </c>
      <c r="G486" s="19" t="str">
        <f>VLOOKUP(A486,ME!$A$2:$J$2336,6,FALSE)</f>
        <v>No</v>
      </c>
      <c r="H486" s="19">
        <f>VLOOKUP(A486,ME!$A$2:$J$2336,7,FALSE)</f>
        <v>0</v>
      </c>
      <c r="I486" s="19" t="str">
        <f>VLOOKUP(A486,ME!$A$2:$J$2336,8,FALSE)</f>
        <v>No</v>
      </c>
      <c r="J486" s="19" t="str">
        <f>VLOOKUP(A486,ME!$A$2:$J$2336,9,FALSE)</f>
        <v>Obesity</v>
      </c>
      <c r="K486" s="19" t="str">
        <f>VLOOKUP(A486,ME!$A$2:$J$2336,10,FALSE)</f>
        <v>Diabetes</v>
      </c>
      <c r="L486" s="22">
        <f>VLOOKUP(A486,HD!$A$2:$S$2344,16,FALSE)</f>
        <v>22937</v>
      </c>
      <c r="M486" s="21">
        <f>VLOOKUP(A486,HD!$A$2:$S$2344,17,FALSE)</f>
        <v>20446.849999999999</v>
      </c>
      <c r="N486" s="19" t="str">
        <f>VLOOKUP(A486,HD!$A$2:$S$2344,12,FALSE)</f>
        <v>tier - 2</v>
      </c>
      <c r="O486" s="19" t="str">
        <f>VLOOKUP(A486,HD!$A$2:$S$2344,13,FALSE)</f>
        <v>tier - 1</v>
      </c>
      <c r="P486" s="19" t="str">
        <f>VLOOKUP(A486,HD!$A$2:$S$2344,14,FALSE)</f>
        <v>R1012</v>
      </c>
      <c r="Q486" s="19" t="str">
        <f>VLOOKUP(A486,HD!$A$2:$S$2344,19,FALSE)</f>
        <v>60</v>
      </c>
      <c r="R486" s="21">
        <v>20446.849999999999</v>
      </c>
    </row>
    <row r="487" spans="1:18" ht="15.6" hidden="1" x14ac:dyDescent="0.3">
      <c r="A487" s="20" t="s">
        <v>1879</v>
      </c>
      <c r="B487" s="19" t="str">
        <f>VLOOKUP(A487,'Customer Names'!$A$2:$E$2366,3,FALSE)</f>
        <v>Sallade</v>
      </c>
      <c r="C487" s="21">
        <f>VLOOKUP(A487,ME!$A$2:$J$2366,2,FALSE)</f>
        <v>29.8</v>
      </c>
      <c r="D487" s="21">
        <f>VLOOKUP(A487,ME!$A$2:$J$2336,3,FALSE)</f>
        <v>5.78</v>
      </c>
      <c r="E487" s="19" t="str">
        <f>VLOOKUP(A487,ME!$A$2:$J$2336,4,FALSE)</f>
        <v>Yes</v>
      </c>
      <c r="F487" s="19" t="str">
        <f>VLOOKUP(A487,ME!$A$2:$J$2336,5,FALSE)</f>
        <v>No</v>
      </c>
      <c r="G487" s="19" t="str">
        <f>VLOOKUP(A487,ME!$A$2:$J$2336,6,FALSE)</f>
        <v>No</v>
      </c>
      <c r="H487" s="19">
        <f>VLOOKUP(A487,ME!$A$2:$J$2336,7,FALSE)</f>
        <v>0</v>
      </c>
      <c r="I487" s="19" t="str">
        <f>VLOOKUP(A487,ME!$A$2:$J$2336,8,FALSE)</f>
        <v>No</v>
      </c>
      <c r="J487" s="19" t="str">
        <f>VLOOKUP(A487,ME!$A$2:$J$2336,9,FALSE)</f>
        <v>Over Weight</v>
      </c>
      <c r="K487" s="19" t="str">
        <f>VLOOKUP(A487,ME!$A$2:$J$2336,10,FALSE)</f>
        <v>Prediabetes</v>
      </c>
      <c r="L487" s="22">
        <f>VLOOKUP(A487,HD!$A$2:$S$2344,16,FALSE)</f>
        <v>31240</v>
      </c>
      <c r="M487" s="21">
        <f>VLOOKUP(A487,HD!$A$2:$S$2344,17,FALSE)</f>
        <v>20420.599999999999</v>
      </c>
      <c r="N487" s="19" t="str">
        <f>VLOOKUP(A487,HD!$A$2:$S$2344,12,FALSE)</f>
        <v>tier - 3</v>
      </c>
      <c r="O487" s="19" t="str">
        <f>VLOOKUP(A487,HD!$A$2:$S$2344,13,FALSE)</f>
        <v>tier - 2</v>
      </c>
      <c r="P487" s="19" t="str">
        <f>VLOOKUP(A487,HD!$A$2:$S$2344,14,FALSE)</f>
        <v>R1011</v>
      </c>
      <c r="Q487" s="19" t="str">
        <f>VLOOKUP(A487,HD!$A$2:$S$2344,19,FALSE)</f>
        <v>37</v>
      </c>
      <c r="R487" s="21">
        <v>20420.599999999999</v>
      </c>
    </row>
    <row r="488" spans="1:18" ht="15.6" hidden="1" x14ac:dyDescent="0.3">
      <c r="A488" s="20" t="s">
        <v>1878</v>
      </c>
      <c r="B488" s="19" t="str">
        <f>VLOOKUP(A488,'Customer Names'!$A$2:$E$2366,3,FALSE)</f>
        <v>Argall</v>
      </c>
      <c r="C488" s="21">
        <f>VLOOKUP(A488,ME!$A$2:$J$2366,2,FALSE)</f>
        <v>49.77</v>
      </c>
      <c r="D488" s="21">
        <f>VLOOKUP(A488,ME!$A$2:$J$2336,3,FALSE)</f>
        <v>7.02</v>
      </c>
      <c r="E488" s="19" t="str">
        <f>VLOOKUP(A488,ME!$A$2:$J$2336,4,FALSE)</f>
        <v>No</v>
      </c>
      <c r="F488" s="19" t="str">
        <f>VLOOKUP(A488,ME!$A$2:$J$2336,5,FALSE)</f>
        <v>No</v>
      </c>
      <c r="G488" s="19" t="str">
        <f>VLOOKUP(A488,ME!$A$2:$J$2336,6,FALSE)</f>
        <v>No</v>
      </c>
      <c r="H488" s="19">
        <f>VLOOKUP(A488,ME!$A$2:$J$2336,7,FALSE)</f>
        <v>0</v>
      </c>
      <c r="I488" s="19" t="str">
        <f>VLOOKUP(A488,ME!$A$2:$J$2336,8,FALSE)</f>
        <v>No</v>
      </c>
      <c r="J488" s="19" t="str">
        <f>VLOOKUP(A488,ME!$A$2:$J$2336,9,FALSE)</f>
        <v>Obesity</v>
      </c>
      <c r="K488" s="19" t="str">
        <f>VLOOKUP(A488,ME!$A$2:$J$2336,10,FALSE)</f>
        <v>Diabetes</v>
      </c>
      <c r="L488" s="22">
        <f>VLOOKUP(A488,HD!$A$2:$S$2344,16,FALSE)</f>
        <v>22829</v>
      </c>
      <c r="M488" s="21">
        <f>VLOOKUP(A488,HD!$A$2:$S$2344,17,FALSE)</f>
        <v>20354.5</v>
      </c>
      <c r="N488" s="19" t="str">
        <f>VLOOKUP(A488,HD!$A$2:$S$2344,12,FALSE)</f>
        <v>tier - 3</v>
      </c>
      <c r="O488" s="19" t="str">
        <f>VLOOKUP(A488,HD!$A$2:$S$2344,13,FALSE)</f>
        <v>tier - 2</v>
      </c>
      <c r="P488" s="19" t="str">
        <f>VLOOKUP(A488,HD!$A$2:$S$2344,14,FALSE)</f>
        <v>R1026</v>
      </c>
      <c r="Q488" s="19" t="str">
        <f>VLOOKUP(A488,HD!$A$2:$S$2344,19,FALSE)</f>
        <v>60</v>
      </c>
      <c r="R488" s="21">
        <v>20354.5</v>
      </c>
    </row>
    <row r="489" spans="1:18" ht="15.6" hidden="1" x14ac:dyDescent="0.3">
      <c r="A489" s="20" t="s">
        <v>1877</v>
      </c>
      <c r="B489" s="19" t="str">
        <f>VLOOKUP(A489,'Customer Names'!$A$2:$E$2366,3,FALSE)</f>
        <v>Patchell</v>
      </c>
      <c r="C489" s="21">
        <f>VLOOKUP(A489,ME!$A$2:$J$2366,2,FALSE)</f>
        <v>25.555</v>
      </c>
      <c r="D489" s="21">
        <f>VLOOKUP(A489,ME!$A$2:$J$2336,3,FALSE)</f>
        <v>4.09</v>
      </c>
      <c r="E489" s="19" t="str">
        <f>VLOOKUP(A489,ME!$A$2:$J$2336,4,FALSE)</f>
        <v>Yes</v>
      </c>
      <c r="F489" s="19" t="str">
        <f>VLOOKUP(A489,ME!$A$2:$J$2336,5,FALSE)</f>
        <v>No</v>
      </c>
      <c r="G489" s="19" t="str">
        <f>VLOOKUP(A489,ME!$A$2:$J$2336,6,FALSE)</f>
        <v>No</v>
      </c>
      <c r="H489" s="19">
        <f>VLOOKUP(A489,ME!$A$2:$J$2336,7,FALSE)</f>
        <v>0</v>
      </c>
      <c r="I489" s="19" t="str">
        <f>VLOOKUP(A489,ME!$A$2:$J$2336,8,FALSE)</f>
        <v>Yes</v>
      </c>
      <c r="J489" s="19" t="str">
        <f>VLOOKUP(A489,ME!$A$2:$J$2336,9,FALSE)</f>
        <v>Over Weight</v>
      </c>
      <c r="K489" s="19" t="str">
        <f>VLOOKUP(A489,ME!$A$2:$J$2336,10,FALSE)</f>
        <v>Normal</v>
      </c>
      <c r="L489" s="22">
        <f>VLOOKUP(A489,HD!$A$2:$S$2344,16,FALSE)</f>
        <v>31307</v>
      </c>
      <c r="M489" s="21">
        <f>VLOOKUP(A489,HD!$A$2:$S$2344,17,FALSE)</f>
        <v>20296.86</v>
      </c>
      <c r="N489" s="19" t="str">
        <f>VLOOKUP(A489,HD!$A$2:$S$2344,12,FALSE)</f>
        <v>tier - 3</v>
      </c>
      <c r="O489" s="19" t="str">
        <f>VLOOKUP(A489,HD!$A$2:$S$2344,13,FALSE)</f>
        <v>tier - 1</v>
      </c>
      <c r="P489" s="19" t="str">
        <f>VLOOKUP(A489,HD!$A$2:$S$2344,14,FALSE)</f>
        <v>R1024</v>
      </c>
      <c r="Q489" s="19" t="str">
        <f>VLOOKUP(A489,HD!$A$2:$S$2344,19,FALSE)</f>
        <v>37</v>
      </c>
      <c r="R489" s="21">
        <v>20296.86</v>
      </c>
    </row>
    <row r="490" spans="1:18" ht="15.6" hidden="1" x14ac:dyDescent="0.3">
      <c r="A490" s="20" t="s">
        <v>1876</v>
      </c>
      <c r="B490" s="19" t="str">
        <f>VLOOKUP(A490,'Customer Names'!$A$2:$E$2366,3,FALSE)</f>
        <v>Catoggio</v>
      </c>
      <c r="C490" s="21">
        <f>VLOOKUP(A490,ME!$A$2:$J$2366,2,FALSE)</f>
        <v>29.64</v>
      </c>
      <c r="D490" s="21">
        <f>VLOOKUP(A490,ME!$A$2:$J$2336,3,FALSE)</f>
        <v>4.93</v>
      </c>
      <c r="E490" s="19" t="str">
        <f>VLOOKUP(A490,ME!$A$2:$J$2336,4,FALSE)</f>
        <v>No</v>
      </c>
      <c r="F490" s="19" t="str">
        <f>VLOOKUP(A490,ME!$A$2:$J$2336,5,FALSE)</f>
        <v>No</v>
      </c>
      <c r="G490" s="19" t="str">
        <f>VLOOKUP(A490,ME!$A$2:$J$2336,6,FALSE)</f>
        <v>Yes</v>
      </c>
      <c r="H490" s="19">
        <f>VLOOKUP(A490,ME!$A$2:$J$2336,7,FALSE)</f>
        <v>1</v>
      </c>
      <c r="I490" s="19" t="str">
        <f>VLOOKUP(A490,ME!$A$2:$J$2336,8,FALSE)</f>
        <v>No</v>
      </c>
      <c r="J490" s="19" t="str">
        <f>VLOOKUP(A490,ME!$A$2:$J$2336,9,FALSE)</f>
        <v>Over Weight</v>
      </c>
      <c r="K490" s="19" t="str">
        <f>VLOOKUP(A490,ME!$A$2:$J$2336,10,FALSE)</f>
        <v>Normal</v>
      </c>
      <c r="L490" s="22">
        <f>VLOOKUP(A490,HD!$A$2:$S$2344,16,FALSE)</f>
        <v>34219</v>
      </c>
      <c r="M490" s="21">
        <f>VLOOKUP(A490,HD!$A$2:$S$2344,17,FALSE)</f>
        <v>20277.810000000001</v>
      </c>
      <c r="N490" s="19" t="str">
        <f>VLOOKUP(A490,HD!$A$2:$S$2344,12,FALSE)</f>
        <v>tier - 3</v>
      </c>
      <c r="O490" s="19" t="str">
        <f>VLOOKUP(A490,HD!$A$2:$S$2344,13,FALSE)</f>
        <v>tier - 3</v>
      </c>
      <c r="P490" s="19" t="str">
        <f>VLOOKUP(A490,HD!$A$2:$S$2344,14,FALSE)</f>
        <v>R1016</v>
      </c>
      <c r="Q490" s="19" t="str">
        <f>VLOOKUP(A490,HD!$A$2:$S$2344,19,FALSE)</f>
        <v>29</v>
      </c>
      <c r="R490" s="21">
        <v>20277.810000000001</v>
      </c>
    </row>
    <row r="491" spans="1:18" ht="15.6" hidden="1" x14ac:dyDescent="0.3">
      <c r="A491" s="20" t="s">
        <v>1875</v>
      </c>
      <c r="B491" s="19" t="str">
        <f>VLOOKUP(A491,'Customer Names'!$A$2:$E$2366,3,FALSE)</f>
        <v>Adams</v>
      </c>
      <c r="C491" s="21">
        <f>VLOOKUP(A491,ME!$A$2:$J$2366,2,FALSE)</f>
        <v>53.93</v>
      </c>
      <c r="D491" s="21">
        <f>VLOOKUP(A491,ME!$A$2:$J$2336,3,FALSE)</f>
        <v>5.34</v>
      </c>
      <c r="E491" s="19" t="str">
        <f>VLOOKUP(A491,ME!$A$2:$J$2336,4,FALSE)</f>
        <v>Yes</v>
      </c>
      <c r="F491" s="19" t="str">
        <f>VLOOKUP(A491,ME!$A$2:$J$2336,5,FALSE)</f>
        <v>No</v>
      </c>
      <c r="G491" s="19" t="str">
        <f>VLOOKUP(A491,ME!$A$2:$J$2336,6,FALSE)</f>
        <v>No</v>
      </c>
      <c r="H491" s="19">
        <f>VLOOKUP(A491,ME!$A$2:$J$2336,7,FALSE)</f>
        <v>2</v>
      </c>
      <c r="I491" s="19" t="str">
        <f>VLOOKUP(A491,ME!$A$2:$J$2336,8,FALSE)</f>
        <v>No</v>
      </c>
      <c r="J491" s="19" t="str">
        <f>VLOOKUP(A491,ME!$A$2:$J$2336,9,FALSE)</f>
        <v>Obesity</v>
      </c>
      <c r="K491" s="19" t="str">
        <f>VLOOKUP(A491,ME!$A$2:$J$2336,10,FALSE)</f>
        <v>Normal</v>
      </c>
      <c r="L491" s="22">
        <f>VLOOKUP(A491,HD!$A$2:$S$2344,16,FALSE)</f>
        <v>24341</v>
      </c>
      <c r="M491" s="21">
        <f>VLOOKUP(A491,HD!$A$2:$S$2344,17,FALSE)</f>
        <v>20253.84</v>
      </c>
      <c r="N491" s="19" t="str">
        <f>VLOOKUP(A491,HD!$A$2:$S$2344,12,FALSE)</f>
        <v>tier - 2</v>
      </c>
      <c r="O491" s="19" t="str">
        <f>VLOOKUP(A491,HD!$A$2:$S$2344,13,FALSE)</f>
        <v>tier - 3</v>
      </c>
      <c r="P491" s="19" t="str">
        <f>VLOOKUP(A491,HD!$A$2:$S$2344,14,FALSE)</f>
        <v>R1012</v>
      </c>
      <c r="Q491" s="19" t="str">
        <f>VLOOKUP(A491,HD!$A$2:$S$2344,19,FALSE)</f>
        <v>56</v>
      </c>
      <c r="R491" s="21">
        <v>20253.84</v>
      </c>
    </row>
    <row r="492" spans="1:18" ht="15.6" hidden="1" x14ac:dyDescent="0.3">
      <c r="A492" s="20" t="s">
        <v>1874</v>
      </c>
      <c r="B492" s="19" t="str">
        <f>VLOOKUP(A492,'Customer Names'!$A$2:$E$2366,3,FALSE)</f>
        <v>Windt</v>
      </c>
      <c r="C492" s="21">
        <f>VLOOKUP(A492,ME!$A$2:$J$2366,2,FALSE)</f>
        <v>28.024999999999999</v>
      </c>
      <c r="D492" s="21">
        <f>VLOOKUP(A492,ME!$A$2:$J$2336,3,FALSE)</f>
        <v>5.65</v>
      </c>
      <c r="E492" s="19" t="str">
        <f>VLOOKUP(A492,ME!$A$2:$J$2336,4,FALSE)</f>
        <v>No</v>
      </c>
      <c r="F492" s="19" t="str">
        <f>VLOOKUP(A492,ME!$A$2:$J$2336,5,FALSE)</f>
        <v>No</v>
      </c>
      <c r="G492" s="19" t="str">
        <f>VLOOKUP(A492,ME!$A$2:$J$2336,6,FALSE)</f>
        <v>No</v>
      </c>
      <c r="H492" s="19">
        <f>VLOOKUP(A492,ME!$A$2:$J$2336,7,FALSE)</f>
        <v>1</v>
      </c>
      <c r="I492" s="19" t="str">
        <f>VLOOKUP(A492,ME!$A$2:$J$2336,8,FALSE)</f>
        <v>Yes</v>
      </c>
      <c r="J492" s="19" t="str">
        <f>VLOOKUP(A492,ME!$A$2:$J$2336,9,FALSE)</f>
        <v>Over Weight</v>
      </c>
      <c r="K492" s="19" t="str">
        <f>VLOOKUP(A492,ME!$A$2:$J$2336,10,FALSE)</f>
        <v>Normal</v>
      </c>
      <c r="L492" s="22">
        <f>VLOOKUP(A492,HD!$A$2:$S$2344,16,FALSE)</f>
        <v>32067</v>
      </c>
      <c r="M492" s="21">
        <f>VLOOKUP(A492,HD!$A$2:$S$2344,17,FALSE)</f>
        <v>20234.849999999999</v>
      </c>
      <c r="N492" s="19" t="str">
        <f>VLOOKUP(A492,HD!$A$2:$S$2344,12,FALSE)</f>
        <v>tier - 2</v>
      </c>
      <c r="O492" s="19" t="str">
        <f>VLOOKUP(A492,HD!$A$2:$S$2344,13,FALSE)</f>
        <v>tier - 3</v>
      </c>
      <c r="P492" s="19" t="str">
        <f>VLOOKUP(A492,HD!$A$2:$S$2344,14,FALSE)</f>
        <v>R1012</v>
      </c>
      <c r="Q492" s="19" t="str">
        <f>VLOOKUP(A492,HD!$A$2:$S$2344,19,FALSE)</f>
        <v>35</v>
      </c>
      <c r="R492" s="21">
        <v>20234.849999999999</v>
      </c>
    </row>
    <row r="493" spans="1:18" ht="15.6" hidden="1" x14ac:dyDescent="0.3">
      <c r="A493" s="20" t="s">
        <v>1873</v>
      </c>
      <c r="B493" s="19" t="str">
        <f>VLOOKUP(A493,'Customer Names'!$A$2:$E$2366,3,FALSE)</f>
        <v>Ryan</v>
      </c>
      <c r="C493" s="21">
        <f>VLOOKUP(A493,ME!$A$2:$J$2366,2,FALSE)</f>
        <v>27.5</v>
      </c>
      <c r="D493" s="21">
        <f>VLOOKUP(A493,ME!$A$2:$J$2336,3,FALSE)</f>
        <v>4.49</v>
      </c>
      <c r="E493" s="19" t="str">
        <f>VLOOKUP(A493,ME!$A$2:$J$2336,4,FALSE)</f>
        <v>No</v>
      </c>
      <c r="F493" s="19" t="str">
        <f>VLOOKUP(A493,ME!$A$2:$J$2336,5,FALSE)</f>
        <v>No</v>
      </c>
      <c r="G493" s="19" t="str">
        <f>VLOOKUP(A493,ME!$A$2:$J$2336,6,FALSE)</f>
        <v>No</v>
      </c>
      <c r="H493" s="19">
        <f>VLOOKUP(A493,ME!$A$2:$J$2336,7,FALSE)</f>
        <v>0</v>
      </c>
      <c r="I493" s="19" t="str">
        <f>VLOOKUP(A493,ME!$A$2:$J$2336,8,FALSE)</f>
        <v>No</v>
      </c>
      <c r="J493" s="19" t="str">
        <f>VLOOKUP(A493,ME!$A$2:$J$2336,9,FALSE)</f>
        <v>Over Weight</v>
      </c>
      <c r="K493" s="19" t="str">
        <f>VLOOKUP(A493,ME!$A$2:$J$2336,10,FALSE)</f>
        <v>Normal</v>
      </c>
      <c r="L493" s="22">
        <f>VLOOKUP(A493,HD!$A$2:$S$2344,16,FALSE)</f>
        <v>34493</v>
      </c>
      <c r="M493" s="21">
        <f>VLOOKUP(A493,HD!$A$2:$S$2344,17,FALSE)</f>
        <v>20177.669999999998</v>
      </c>
      <c r="N493" s="19" t="str">
        <f>VLOOKUP(A493,HD!$A$2:$S$2344,12,FALSE)</f>
        <v>tier - 2</v>
      </c>
      <c r="O493" s="19" t="str">
        <f>VLOOKUP(A493,HD!$A$2:$S$2344,13,FALSE)</f>
        <v>tier - 1</v>
      </c>
      <c r="P493" s="19" t="str">
        <f>VLOOKUP(A493,HD!$A$2:$S$2344,14,FALSE)</f>
        <v>R1011</v>
      </c>
      <c r="Q493" s="19" t="str">
        <f>VLOOKUP(A493,HD!$A$2:$S$2344,19,FALSE)</f>
        <v>28</v>
      </c>
      <c r="R493" s="21">
        <v>20177.669999999998</v>
      </c>
    </row>
    <row r="494" spans="1:18" ht="15.6" hidden="1" x14ac:dyDescent="0.3">
      <c r="A494" s="20" t="s">
        <v>1872</v>
      </c>
      <c r="B494" s="19" t="str">
        <f>VLOOKUP(A494,'Customer Names'!$A$2:$E$2366,3,FALSE)</f>
        <v>Marion</v>
      </c>
      <c r="C494" s="21">
        <f>VLOOKUP(A494,ME!$A$2:$J$2366,2,FALSE)</f>
        <v>21.8</v>
      </c>
      <c r="D494" s="21">
        <f>VLOOKUP(A494,ME!$A$2:$J$2336,3,FALSE)</f>
        <v>10.55</v>
      </c>
      <c r="E494" s="19" t="str">
        <f>VLOOKUP(A494,ME!$A$2:$J$2336,4,FALSE)</f>
        <v>No</v>
      </c>
      <c r="F494" s="19" t="str">
        <f>VLOOKUP(A494,ME!$A$2:$J$2336,5,FALSE)</f>
        <v>No</v>
      </c>
      <c r="G494" s="19" t="str">
        <f>VLOOKUP(A494,ME!$A$2:$J$2336,6,FALSE)</f>
        <v>No</v>
      </c>
      <c r="H494" s="19">
        <f>VLOOKUP(A494,ME!$A$2:$J$2336,7,FALSE)</f>
        <v>0</v>
      </c>
      <c r="I494" s="19" t="str">
        <f>VLOOKUP(A494,ME!$A$2:$J$2336,8,FALSE)</f>
        <v>Yes</v>
      </c>
      <c r="J494" s="19" t="str">
        <f>VLOOKUP(A494,ME!$A$2:$J$2336,9,FALSE)</f>
        <v>Normal Weight</v>
      </c>
      <c r="K494" s="19" t="str">
        <f>VLOOKUP(A494,ME!$A$2:$J$2336,10,FALSE)</f>
        <v>Diabetes</v>
      </c>
      <c r="L494" s="22">
        <f>VLOOKUP(A494,HD!$A$2:$S$2344,16,FALSE)</f>
        <v>37446</v>
      </c>
      <c r="M494" s="21">
        <f>VLOOKUP(A494,HD!$A$2:$S$2344,17,FALSE)</f>
        <v>20167.34</v>
      </c>
      <c r="N494" s="19" t="str">
        <f>VLOOKUP(A494,HD!$A$2:$S$2344,12,FALSE)</f>
        <v>tier - 3</v>
      </c>
      <c r="O494" s="19" t="str">
        <f>VLOOKUP(A494,HD!$A$2:$S$2344,13,FALSE)</f>
        <v>tier - 3</v>
      </c>
      <c r="P494" s="19" t="str">
        <f>VLOOKUP(A494,HD!$A$2:$S$2344,14,FALSE)</f>
        <v>R1011</v>
      </c>
      <c r="Q494" s="19" t="str">
        <f>VLOOKUP(A494,HD!$A$2:$S$2344,19,FALSE)</f>
        <v>20</v>
      </c>
      <c r="R494" s="21">
        <v>20167.34</v>
      </c>
    </row>
    <row r="495" spans="1:18" ht="15.6" hidden="1" x14ac:dyDescent="0.3">
      <c r="A495" s="20" t="s">
        <v>1871</v>
      </c>
      <c r="B495" s="19" t="str">
        <f>VLOOKUP(A495,'Customer Names'!$A$2:$E$2366,3,FALSE)</f>
        <v>Raffetto</v>
      </c>
      <c r="C495" s="21">
        <f>VLOOKUP(A495,ME!$A$2:$J$2366,2,FALSE)</f>
        <v>26.41</v>
      </c>
      <c r="D495" s="21">
        <f>VLOOKUP(A495,ME!$A$2:$J$2336,3,FALSE)</f>
        <v>4.92</v>
      </c>
      <c r="E495" s="19" t="str">
        <f>VLOOKUP(A495,ME!$A$2:$J$2336,4,FALSE)</f>
        <v>Yes</v>
      </c>
      <c r="F495" s="19" t="str">
        <f>VLOOKUP(A495,ME!$A$2:$J$2336,5,FALSE)</f>
        <v>No</v>
      </c>
      <c r="G495" s="19" t="str">
        <f>VLOOKUP(A495,ME!$A$2:$J$2336,6,FALSE)</f>
        <v>Yes</v>
      </c>
      <c r="H495" s="19">
        <f>VLOOKUP(A495,ME!$A$2:$J$2336,7,FALSE)</f>
        <v>1</v>
      </c>
      <c r="I495" s="19" t="str">
        <f>VLOOKUP(A495,ME!$A$2:$J$2336,8,FALSE)</f>
        <v>Yes</v>
      </c>
      <c r="J495" s="19" t="str">
        <f>VLOOKUP(A495,ME!$A$2:$J$2336,9,FALSE)</f>
        <v>Over Weight</v>
      </c>
      <c r="K495" s="19" t="str">
        <f>VLOOKUP(A495,ME!$A$2:$J$2336,10,FALSE)</f>
        <v>Normal</v>
      </c>
      <c r="L495" s="22">
        <f>VLOOKUP(A495,HD!$A$2:$S$2344,16,FALSE)</f>
        <v>30595</v>
      </c>
      <c r="M495" s="21">
        <f>VLOOKUP(A495,HD!$A$2:$S$2344,17,FALSE)</f>
        <v>20149.32</v>
      </c>
      <c r="N495" s="19" t="str">
        <f>VLOOKUP(A495,HD!$A$2:$S$2344,12,FALSE)</f>
        <v>tier - 2</v>
      </c>
      <c r="O495" s="19" t="str">
        <f>VLOOKUP(A495,HD!$A$2:$S$2344,13,FALSE)</f>
        <v>tier - 1</v>
      </c>
      <c r="P495" s="19" t="str">
        <f>VLOOKUP(A495,HD!$A$2:$S$2344,14,FALSE)</f>
        <v>R1016</v>
      </c>
      <c r="Q495" s="19" t="str">
        <f>VLOOKUP(A495,HD!$A$2:$S$2344,19,FALSE)</f>
        <v>39</v>
      </c>
      <c r="R495" s="21">
        <v>20149.32</v>
      </c>
    </row>
    <row r="496" spans="1:18" ht="15.6" hidden="1" x14ac:dyDescent="0.3">
      <c r="A496" s="20" t="s">
        <v>1870</v>
      </c>
      <c r="B496" s="19" t="str">
        <f>VLOOKUP(A496,'Customer Names'!$A$2:$E$2366,3,FALSE)</f>
        <v>Young</v>
      </c>
      <c r="C496" s="21">
        <f>VLOOKUP(A496,ME!$A$2:$J$2366,2,FALSE)</f>
        <v>27.835000000000001</v>
      </c>
      <c r="D496" s="21">
        <f>VLOOKUP(A496,ME!$A$2:$J$2336,3,FALSE)</f>
        <v>5.9</v>
      </c>
      <c r="E496" s="19" t="str">
        <f>VLOOKUP(A496,ME!$A$2:$J$2336,4,FALSE)</f>
        <v>Yes</v>
      </c>
      <c r="F496" s="19" t="str">
        <f>VLOOKUP(A496,ME!$A$2:$J$2336,5,FALSE)</f>
        <v>No</v>
      </c>
      <c r="G496" s="19" t="str">
        <f>VLOOKUP(A496,ME!$A$2:$J$2336,6,FALSE)</f>
        <v>No</v>
      </c>
      <c r="H496" s="19">
        <f>VLOOKUP(A496,ME!$A$2:$J$2336,7,FALSE)</f>
        <v>1</v>
      </c>
      <c r="I496" s="19" t="str">
        <f>VLOOKUP(A496,ME!$A$2:$J$2336,8,FALSE)</f>
        <v>Yes</v>
      </c>
      <c r="J496" s="19" t="str">
        <f>VLOOKUP(A496,ME!$A$2:$J$2336,9,FALSE)</f>
        <v>Over Weight</v>
      </c>
      <c r="K496" s="19" t="str">
        <f>VLOOKUP(A496,ME!$A$2:$J$2336,10,FALSE)</f>
        <v>Prediabetes</v>
      </c>
      <c r="L496" s="22">
        <f>VLOOKUP(A496,HD!$A$2:$S$2344,16,FALSE)</f>
        <v>32349</v>
      </c>
      <c r="M496" s="21">
        <f>VLOOKUP(A496,HD!$A$2:$S$2344,17,FALSE)</f>
        <v>20009.63</v>
      </c>
      <c r="N496" s="19" t="str">
        <f>VLOOKUP(A496,HD!$A$2:$S$2344,12,FALSE)</f>
        <v>tier - 2</v>
      </c>
      <c r="O496" s="19" t="str">
        <f>VLOOKUP(A496,HD!$A$2:$S$2344,13,FALSE)</f>
        <v>tier - 1</v>
      </c>
      <c r="P496" s="19" t="str">
        <f>VLOOKUP(A496,HD!$A$2:$S$2344,14,FALSE)</f>
        <v>R1012</v>
      </c>
      <c r="Q496" s="19" t="str">
        <f>VLOOKUP(A496,HD!$A$2:$S$2344,19,FALSE)</f>
        <v>34</v>
      </c>
      <c r="R496" s="21">
        <v>20009.63</v>
      </c>
    </row>
    <row r="497" spans="1:18" ht="15.6" hidden="1" x14ac:dyDescent="0.3">
      <c r="A497" s="20" t="s">
        <v>1869</v>
      </c>
      <c r="B497" s="19" t="str">
        <f>VLOOKUP(A497,'Customer Names'!$A$2:$E$2366,3,FALSE)</f>
        <v>Oehlke</v>
      </c>
      <c r="C497" s="21">
        <f>VLOOKUP(A497,ME!$A$2:$J$2366,2,FALSE)</f>
        <v>51.74</v>
      </c>
      <c r="D497" s="21">
        <f>VLOOKUP(A497,ME!$A$2:$J$2336,3,FALSE)</f>
        <v>4.9800000000000004</v>
      </c>
      <c r="E497" s="19" t="str">
        <f>VLOOKUP(A497,ME!$A$2:$J$2336,4,FALSE)</f>
        <v>Yes</v>
      </c>
      <c r="F497" s="19" t="str">
        <f>VLOOKUP(A497,ME!$A$2:$J$2336,5,FALSE)</f>
        <v>No</v>
      </c>
      <c r="G497" s="19" t="str">
        <f>VLOOKUP(A497,ME!$A$2:$J$2336,6,FALSE)</f>
        <v>No</v>
      </c>
      <c r="H497" s="19">
        <f>VLOOKUP(A497,ME!$A$2:$J$2336,7,FALSE)</f>
        <v>2</v>
      </c>
      <c r="I497" s="19" t="str">
        <f>VLOOKUP(A497,ME!$A$2:$J$2336,8,FALSE)</f>
        <v>No</v>
      </c>
      <c r="J497" s="19" t="str">
        <f>VLOOKUP(A497,ME!$A$2:$J$2336,9,FALSE)</f>
        <v>Obesity</v>
      </c>
      <c r="K497" s="19" t="str">
        <f>VLOOKUP(A497,ME!$A$2:$J$2336,10,FALSE)</f>
        <v>Normal</v>
      </c>
      <c r="L497" s="22">
        <f>VLOOKUP(A497,HD!$A$2:$S$2344,16,FALSE)</f>
        <v>24329</v>
      </c>
      <c r="M497" s="21">
        <f>VLOOKUP(A497,HD!$A$2:$S$2344,17,FALSE)</f>
        <v>19995.29</v>
      </c>
      <c r="N497" s="19" t="str">
        <f>VLOOKUP(A497,HD!$A$2:$S$2344,12,FALSE)</f>
        <v>tier - 1</v>
      </c>
      <c r="O497" s="19" t="str">
        <f>VLOOKUP(A497,HD!$A$2:$S$2344,13,FALSE)</f>
        <v>tier - 3</v>
      </c>
      <c r="P497" s="19" t="str">
        <f>VLOOKUP(A497,HD!$A$2:$S$2344,14,FALSE)</f>
        <v>R1026</v>
      </c>
      <c r="Q497" s="19" t="str">
        <f>VLOOKUP(A497,HD!$A$2:$S$2344,19,FALSE)</f>
        <v>56</v>
      </c>
      <c r="R497" s="21">
        <v>19995.29</v>
      </c>
    </row>
    <row r="498" spans="1:18" ht="15.6" hidden="1" x14ac:dyDescent="0.3">
      <c r="A498" s="20" t="s">
        <v>1868</v>
      </c>
      <c r="B498" s="19" t="str">
        <f>VLOOKUP(A498,'Customer Names'!$A$2:$E$2366,3,FALSE)</f>
        <v>Sudol</v>
      </c>
      <c r="C498" s="21">
        <f>VLOOKUP(A498,ME!$A$2:$J$2366,2,FALSE)</f>
        <v>23.37</v>
      </c>
      <c r="D498" s="21">
        <f>VLOOKUP(A498,ME!$A$2:$J$2336,3,FALSE)</f>
        <v>5.8</v>
      </c>
      <c r="E498" s="19" t="str">
        <f>VLOOKUP(A498,ME!$A$2:$J$2336,4,FALSE)</f>
        <v>No</v>
      </c>
      <c r="F498" s="19" t="str">
        <f>VLOOKUP(A498,ME!$A$2:$J$2336,5,FALSE)</f>
        <v>No</v>
      </c>
      <c r="G498" s="19" t="str">
        <f>VLOOKUP(A498,ME!$A$2:$J$2336,6,FALSE)</f>
        <v>No</v>
      </c>
      <c r="H498" s="19">
        <f>VLOOKUP(A498,ME!$A$2:$J$2336,7,FALSE)</f>
        <v>0</v>
      </c>
      <c r="I498" s="19" t="str">
        <f>VLOOKUP(A498,ME!$A$2:$J$2336,8,FALSE)</f>
        <v>Yes</v>
      </c>
      <c r="J498" s="19" t="str">
        <f>VLOOKUP(A498,ME!$A$2:$J$2336,9,FALSE)</f>
        <v>Normal Weight</v>
      </c>
      <c r="K498" s="19" t="str">
        <f>VLOOKUP(A498,ME!$A$2:$J$2336,10,FALSE)</f>
        <v>Prediabetes</v>
      </c>
      <c r="L498" s="22">
        <f>VLOOKUP(A498,HD!$A$2:$S$2344,16,FALSE)</f>
        <v>29503</v>
      </c>
      <c r="M498" s="21">
        <f>VLOOKUP(A498,HD!$A$2:$S$2344,17,FALSE)</f>
        <v>19964.75</v>
      </c>
      <c r="N498" s="19" t="str">
        <f>VLOOKUP(A498,HD!$A$2:$S$2344,12,FALSE)</f>
        <v>tier - 1</v>
      </c>
      <c r="O498" s="19" t="str">
        <f>VLOOKUP(A498,HD!$A$2:$S$2344,13,FALSE)</f>
        <v>tier - 2</v>
      </c>
      <c r="P498" s="19" t="str">
        <f>VLOOKUP(A498,HD!$A$2:$S$2344,14,FALSE)</f>
        <v>R1024</v>
      </c>
      <c r="Q498" s="19" t="str">
        <f>VLOOKUP(A498,HD!$A$2:$S$2344,19,FALSE)</f>
        <v>42</v>
      </c>
      <c r="R498" s="21">
        <v>19964.75</v>
      </c>
    </row>
    <row r="499" spans="1:18" ht="15.6" hidden="1" x14ac:dyDescent="0.3">
      <c r="A499" s="20" t="s">
        <v>1867</v>
      </c>
      <c r="B499" s="19" t="str">
        <f>VLOOKUP(A499,'Customer Names'!$A$2:$E$2366,3,FALSE)</f>
        <v>Van Es</v>
      </c>
      <c r="C499" s="21">
        <f>VLOOKUP(A499,ME!$A$2:$J$2366,2,FALSE)</f>
        <v>29.7</v>
      </c>
      <c r="D499" s="21">
        <f>VLOOKUP(A499,ME!$A$2:$J$2336,3,FALSE)</f>
        <v>6.21</v>
      </c>
      <c r="E499" s="19" t="str">
        <f>VLOOKUP(A499,ME!$A$2:$J$2336,4,FALSE)</f>
        <v>Yes</v>
      </c>
      <c r="F499" s="19" t="str">
        <f>VLOOKUP(A499,ME!$A$2:$J$2336,5,FALSE)</f>
        <v>No</v>
      </c>
      <c r="G499" s="19" t="str">
        <f>VLOOKUP(A499,ME!$A$2:$J$2336,6,FALSE)</f>
        <v>Yes</v>
      </c>
      <c r="H499" s="19">
        <f>VLOOKUP(A499,ME!$A$2:$J$2336,7,FALSE)</f>
        <v>1</v>
      </c>
      <c r="I499" s="19" t="str">
        <f>VLOOKUP(A499,ME!$A$2:$J$2336,8,FALSE)</f>
        <v>Yes</v>
      </c>
      <c r="J499" s="19" t="str">
        <f>VLOOKUP(A499,ME!$A$2:$J$2336,9,FALSE)</f>
        <v>Over Weight</v>
      </c>
      <c r="K499" s="19" t="str">
        <f>VLOOKUP(A499,ME!$A$2:$J$2336,10,FALSE)</f>
        <v>Prediabetes</v>
      </c>
      <c r="L499" s="22">
        <f>VLOOKUP(A499,HD!$A$2:$S$2344,16,FALSE)</f>
        <v>35721</v>
      </c>
      <c r="M499" s="21">
        <f>VLOOKUP(A499,HD!$A$2:$S$2344,17,FALSE)</f>
        <v>19933.46</v>
      </c>
      <c r="N499" s="19" t="str">
        <f>VLOOKUP(A499,HD!$A$2:$S$2344,12,FALSE)</f>
        <v>tier - 1</v>
      </c>
      <c r="O499" s="19" t="str">
        <f>VLOOKUP(A499,HD!$A$2:$S$2344,13,FALSE)</f>
        <v>tier - 3</v>
      </c>
      <c r="P499" s="19" t="str">
        <f>VLOOKUP(A499,HD!$A$2:$S$2344,14,FALSE)</f>
        <v>R1011</v>
      </c>
      <c r="Q499" s="19" t="str">
        <f>VLOOKUP(A499,HD!$A$2:$S$2344,19,FALSE)</f>
        <v>25</v>
      </c>
      <c r="R499" s="21">
        <v>19933.46</v>
      </c>
    </row>
    <row r="500" spans="1:18" ht="15.6" hidden="1" x14ac:dyDescent="0.3">
      <c r="A500" s="20" t="s">
        <v>1866</v>
      </c>
      <c r="B500" s="19" t="str">
        <f>VLOOKUP(A500,'Customer Names'!$A$2:$E$2366,3,FALSE)</f>
        <v>Dolge</v>
      </c>
      <c r="C500" s="21">
        <f>VLOOKUP(A500,ME!$A$2:$J$2366,2,FALSE)</f>
        <v>20.045000000000002</v>
      </c>
      <c r="D500" s="21">
        <f>VLOOKUP(A500,ME!$A$2:$J$2336,3,FALSE)</f>
        <v>6.17</v>
      </c>
      <c r="E500" s="19" t="str">
        <f>VLOOKUP(A500,ME!$A$2:$J$2336,4,FALSE)</f>
        <v>No</v>
      </c>
      <c r="F500" s="19" t="str">
        <f>VLOOKUP(A500,ME!$A$2:$J$2336,5,FALSE)</f>
        <v>No</v>
      </c>
      <c r="G500" s="19" t="str">
        <f>VLOOKUP(A500,ME!$A$2:$J$2336,6,FALSE)</f>
        <v>Yes</v>
      </c>
      <c r="H500" s="19">
        <f>VLOOKUP(A500,ME!$A$2:$J$2336,7,FALSE)</f>
        <v>1</v>
      </c>
      <c r="I500" s="19" t="str">
        <f>VLOOKUP(A500,ME!$A$2:$J$2336,8,FALSE)</f>
        <v>Yes</v>
      </c>
      <c r="J500" s="19" t="str">
        <f>VLOOKUP(A500,ME!$A$2:$J$2336,9,FALSE)</f>
        <v>Normal Weight</v>
      </c>
      <c r="K500" s="19" t="str">
        <f>VLOOKUP(A500,ME!$A$2:$J$2336,10,FALSE)</f>
        <v>Prediabetes</v>
      </c>
      <c r="L500" s="22">
        <f>VLOOKUP(A500,HD!$A$2:$S$2344,16,FALSE)</f>
        <v>29158</v>
      </c>
      <c r="M500" s="21">
        <f>VLOOKUP(A500,HD!$A$2:$S$2344,17,FALSE)</f>
        <v>19798.05</v>
      </c>
      <c r="N500" s="19" t="str">
        <f>VLOOKUP(A500,HD!$A$2:$S$2344,12,FALSE)</f>
        <v>tier - 1</v>
      </c>
      <c r="O500" s="19" t="str">
        <f>VLOOKUP(A500,HD!$A$2:$S$2344,13,FALSE)</f>
        <v>tier - 1</v>
      </c>
      <c r="P500" s="19" t="str">
        <f>VLOOKUP(A500,HD!$A$2:$S$2344,14,FALSE)</f>
        <v>R1024</v>
      </c>
      <c r="Q500" s="19" t="str">
        <f>VLOOKUP(A500,HD!$A$2:$S$2344,19,FALSE)</f>
        <v>43</v>
      </c>
      <c r="R500" s="21">
        <v>19798.05</v>
      </c>
    </row>
    <row r="501" spans="1:18" ht="15.6" hidden="1" x14ac:dyDescent="0.3">
      <c r="A501" s="20" t="s">
        <v>1865</v>
      </c>
      <c r="B501" s="19" t="str">
        <f>VLOOKUP(A501,'Customer Names'!$A$2:$E$2366,3,FALSE)</f>
        <v>Marlier</v>
      </c>
      <c r="C501" s="21">
        <f>VLOOKUP(A501,ME!$A$2:$J$2366,2,FALSE)</f>
        <v>27.83</v>
      </c>
      <c r="D501" s="21">
        <f>VLOOKUP(A501,ME!$A$2:$J$2336,3,FALSE)</f>
        <v>5.36</v>
      </c>
      <c r="E501" s="19" t="str">
        <f>VLOOKUP(A501,ME!$A$2:$J$2336,4,FALSE)</f>
        <v>No</v>
      </c>
      <c r="F501" s="19" t="str">
        <f>VLOOKUP(A501,ME!$A$2:$J$2336,5,FALSE)</f>
        <v>No</v>
      </c>
      <c r="G501" s="19" t="str">
        <f>VLOOKUP(A501,ME!$A$2:$J$2336,6,FALSE)</f>
        <v>No</v>
      </c>
      <c r="H501" s="19">
        <f>VLOOKUP(A501,ME!$A$2:$J$2336,7,FALSE)</f>
        <v>2</v>
      </c>
      <c r="I501" s="19" t="str">
        <f>VLOOKUP(A501,ME!$A$2:$J$2336,8,FALSE)</f>
        <v>No</v>
      </c>
      <c r="J501" s="19" t="str">
        <f>VLOOKUP(A501,ME!$A$2:$J$2336,9,FALSE)</f>
        <v>Over Weight</v>
      </c>
      <c r="K501" s="19" t="str">
        <f>VLOOKUP(A501,ME!$A$2:$J$2336,10,FALSE)</f>
        <v>Normal</v>
      </c>
      <c r="L501" s="22">
        <f>VLOOKUP(A501,HD!$A$2:$S$2344,16,FALSE)</f>
        <v>26464</v>
      </c>
      <c r="M501" s="21">
        <f>VLOOKUP(A501,HD!$A$2:$S$2344,17,FALSE)</f>
        <v>19749.38</v>
      </c>
      <c r="N501" s="19" t="str">
        <f>VLOOKUP(A501,HD!$A$2:$S$2344,12,FALSE)</f>
        <v>tier - 1</v>
      </c>
      <c r="O501" s="19" t="str">
        <f>VLOOKUP(A501,HD!$A$2:$S$2344,13,FALSE)</f>
        <v>tier - 3</v>
      </c>
      <c r="P501" s="19" t="str">
        <f>VLOOKUP(A501,HD!$A$2:$S$2344,14,FALSE)</f>
        <v>R1013</v>
      </c>
      <c r="Q501" s="19" t="str">
        <f>VLOOKUP(A501,HD!$A$2:$S$2344,19,FALSE)</f>
        <v>50</v>
      </c>
      <c r="R501" s="21">
        <v>19749.38</v>
      </c>
    </row>
    <row r="502" spans="1:18" ht="15.6" hidden="1" x14ac:dyDescent="0.3">
      <c r="A502" s="20" t="s">
        <v>1864</v>
      </c>
      <c r="B502" s="19" t="str">
        <f>VLOOKUP(A502,'Customer Names'!$A$2:$E$2366,3,FALSE)</f>
        <v>Girard</v>
      </c>
      <c r="C502" s="21">
        <f>VLOOKUP(A502,ME!$A$2:$J$2366,2,FALSE)</f>
        <v>28.93</v>
      </c>
      <c r="D502" s="21">
        <f>VLOOKUP(A502,ME!$A$2:$J$2336,3,FALSE)</f>
        <v>5.2</v>
      </c>
      <c r="E502" s="19" t="str">
        <f>VLOOKUP(A502,ME!$A$2:$J$2336,4,FALSE)</f>
        <v>No</v>
      </c>
      <c r="F502" s="19" t="str">
        <f>VLOOKUP(A502,ME!$A$2:$J$2336,5,FALSE)</f>
        <v>No</v>
      </c>
      <c r="G502" s="19" t="str">
        <f>VLOOKUP(A502,ME!$A$2:$J$2336,6,FALSE)</f>
        <v>No</v>
      </c>
      <c r="H502" s="19">
        <f>VLOOKUP(A502,ME!$A$2:$J$2336,7,FALSE)</f>
        <v>0</v>
      </c>
      <c r="I502" s="19" t="str">
        <f>VLOOKUP(A502,ME!$A$2:$J$2336,8,FALSE)</f>
        <v>Yes</v>
      </c>
      <c r="J502" s="19" t="str">
        <f>VLOOKUP(A502,ME!$A$2:$J$2336,9,FALSE)</f>
        <v>Over Weight</v>
      </c>
      <c r="K502" s="19" t="str">
        <f>VLOOKUP(A502,ME!$A$2:$J$2336,10,FALSE)</f>
        <v>Normal</v>
      </c>
      <c r="L502" s="22">
        <f>VLOOKUP(A502,HD!$A$2:$S$2344,16,FALSE)</f>
        <v>33093</v>
      </c>
      <c r="M502" s="21">
        <f>VLOOKUP(A502,HD!$A$2:$S$2344,17,FALSE)</f>
        <v>19719.689999999999</v>
      </c>
      <c r="N502" s="19" t="str">
        <f>VLOOKUP(A502,HD!$A$2:$S$2344,12,FALSE)</f>
        <v>tier - 1</v>
      </c>
      <c r="O502" s="19" t="str">
        <f>VLOOKUP(A502,HD!$A$2:$S$2344,13,FALSE)</f>
        <v>tier - 2</v>
      </c>
      <c r="P502" s="19" t="str">
        <f>VLOOKUP(A502,HD!$A$2:$S$2344,14,FALSE)</f>
        <v>R1013</v>
      </c>
      <c r="Q502" s="19" t="str">
        <f>VLOOKUP(A502,HD!$A$2:$S$2344,19,FALSE)</f>
        <v>32</v>
      </c>
      <c r="R502" s="21">
        <v>19719.689999999999</v>
      </c>
    </row>
    <row r="503" spans="1:18" ht="15.6" hidden="1" x14ac:dyDescent="0.3">
      <c r="A503" s="20" t="s">
        <v>1863</v>
      </c>
      <c r="B503" s="19" t="str">
        <f>VLOOKUP(A503,'Customer Names'!$A$2:$E$2366,3,FALSE)</f>
        <v>Lee</v>
      </c>
      <c r="C503" s="21">
        <f>VLOOKUP(A503,ME!$A$2:$J$2366,2,FALSE)</f>
        <v>33.82</v>
      </c>
      <c r="D503" s="21">
        <f>VLOOKUP(A503,ME!$A$2:$J$2336,3,FALSE)</f>
        <v>5.42</v>
      </c>
      <c r="E503" s="19" t="str">
        <f>VLOOKUP(A503,ME!$A$2:$J$2336,4,FALSE)</f>
        <v>No</v>
      </c>
      <c r="F503" s="19" t="str">
        <f>VLOOKUP(A503,ME!$A$2:$J$2336,5,FALSE)</f>
        <v>No</v>
      </c>
      <c r="G503" s="19" t="str">
        <f>VLOOKUP(A503,ME!$A$2:$J$2336,6,FALSE)</f>
        <v>No</v>
      </c>
      <c r="H503" s="19">
        <f>VLOOKUP(A503,ME!$A$2:$J$2336,7,FALSE)</f>
        <v>0</v>
      </c>
      <c r="I503" s="19" t="str">
        <f>VLOOKUP(A503,ME!$A$2:$J$2336,8,FALSE)</f>
        <v>No</v>
      </c>
      <c r="J503" s="19" t="str">
        <f>VLOOKUP(A503,ME!$A$2:$J$2336,9,FALSE)</f>
        <v>Obesity</v>
      </c>
      <c r="K503" s="19" t="str">
        <f>VLOOKUP(A503,ME!$A$2:$J$2336,10,FALSE)</f>
        <v>Normal</v>
      </c>
      <c r="L503" s="22">
        <f>VLOOKUP(A503,HD!$A$2:$S$2344,16,FALSE)</f>
        <v>34573</v>
      </c>
      <c r="M503" s="21">
        <f>VLOOKUP(A503,HD!$A$2:$S$2344,17,FALSE)</f>
        <v>19673.34</v>
      </c>
      <c r="N503" s="19" t="str">
        <f>VLOOKUP(A503,HD!$A$2:$S$2344,12,FALSE)</f>
        <v>tier - 1</v>
      </c>
      <c r="O503" s="19" t="str">
        <f>VLOOKUP(A503,HD!$A$2:$S$2344,13,FALSE)</f>
        <v>tier - 2</v>
      </c>
      <c r="P503" s="19" t="str">
        <f>VLOOKUP(A503,HD!$A$2:$S$2344,14,FALSE)</f>
        <v>R1012</v>
      </c>
      <c r="Q503" s="19" t="str">
        <f>VLOOKUP(A503,HD!$A$2:$S$2344,19,FALSE)</f>
        <v>28</v>
      </c>
      <c r="R503" s="21">
        <v>19673.34</v>
      </c>
    </row>
    <row r="504" spans="1:18" ht="15.6" hidden="1" x14ac:dyDescent="0.3">
      <c r="A504" s="20" t="s">
        <v>1862</v>
      </c>
      <c r="B504" s="19" t="str">
        <f>VLOOKUP(A504,'Customer Names'!$A$2:$E$2366,3,FALSE)</f>
        <v>Hubbard</v>
      </c>
      <c r="C504" s="21">
        <f>VLOOKUP(A504,ME!$A$2:$J$2366,2,FALSE)</f>
        <v>20.234999999999999</v>
      </c>
      <c r="D504" s="21">
        <f>VLOOKUP(A504,ME!$A$2:$J$2336,3,FALSE)</f>
        <v>6.84</v>
      </c>
      <c r="E504" s="19" t="str">
        <f>VLOOKUP(A504,ME!$A$2:$J$2336,4,FALSE)</f>
        <v>No</v>
      </c>
      <c r="F504" s="19" t="str">
        <f>VLOOKUP(A504,ME!$A$2:$J$2336,5,FALSE)</f>
        <v>No</v>
      </c>
      <c r="G504" s="19" t="str">
        <f>VLOOKUP(A504,ME!$A$2:$J$2336,6,FALSE)</f>
        <v>No</v>
      </c>
      <c r="H504" s="19">
        <f>VLOOKUP(A504,ME!$A$2:$J$2336,7,FALSE)</f>
        <v>0</v>
      </c>
      <c r="I504" s="19" t="str">
        <f>VLOOKUP(A504,ME!$A$2:$J$2336,8,FALSE)</f>
        <v>Yes</v>
      </c>
      <c r="J504" s="19" t="str">
        <f>VLOOKUP(A504,ME!$A$2:$J$2336,9,FALSE)</f>
        <v>Normal Weight</v>
      </c>
      <c r="K504" s="19" t="str">
        <f>VLOOKUP(A504,ME!$A$2:$J$2336,10,FALSE)</f>
        <v>Diabetes</v>
      </c>
      <c r="L504" s="22">
        <f>VLOOKUP(A504,HD!$A$2:$S$2344,16,FALSE)</f>
        <v>28757</v>
      </c>
      <c r="M504" s="21">
        <f>VLOOKUP(A504,HD!$A$2:$S$2344,17,FALSE)</f>
        <v>19594.810000000001</v>
      </c>
      <c r="N504" s="19" t="str">
        <f>VLOOKUP(A504,HD!$A$2:$S$2344,12,FALSE)</f>
        <v>tier - 1</v>
      </c>
      <c r="O504" s="19" t="str">
        <f>VLOOKUP(A504,HD!$A$2:$S$2344,13,FALSE)</f>
        <v>tier - 1</v>
      </c>
      <c r="P504" s="19" t="str">
        <f>VLOOKUP(A504,HD!$A$2:$S$2344,14,FALSE)</f>
        <v>R1024</v>
      </c>
      <c r="Q504" s="19" t="str">
        <f>VLOOKUP(A504,HD!$A$2:$S$2344,19,FALSE)</f>
        <v>44</v>
      </c>
      <c r="R504" s="21">
        <v>19594.810000000001</v>
      </c>
    </row>
    <row r="505" spans="1:18" ht="15.6" hidden="1" x14ac:dyDescent="0.3">
      <c r="A505" s="20" t="s">
        <v>1861</v>
      </c>
      <c r="B505" s="19" t="str">
        <f>VLOOKUP(A505,'Customer Names'!$A$2:$E$2366,3,FALSE)</f>
        <v>Koester</v>
      </c>
      <c r="C505" s="21">
        <f>VLOOKUP(A505,ME!$A$2:$J$2366,2,FALSE)</f>
        <v>49.2</v>
      </c>
      <c r="D505" s="21">
        <f>VLOOKUP(A505,ME!$A$2:$J$2336,3,FALSE)</f>
        <v>10.9</v>
      </c>
      <c r="E505" s="19" t="str">
        <f>VLOOKUP(A505,ME!$A$2:$J$2336,4,FALSE)</f>
        <v>Yes</v>
      </c>
      <c r="F505" s="19" t="str">
        <f>VLOOKUP(A505,ME!$A$2:$J$2336,5,FALSE)</f>
        <v>No</v>
      </c>
      <c r="G505" s="19" t="str">
        <f>VLOOKUP(A505,ME!$A$2:$J$2336,6,FALSE)</f>
        <v>Yes</v>
      </c>
      <c r="H505" s="19">
        <f>VLOOKUP(A505,ME!$A$2:$J$2336,7,FALSE)</f>
        <v>1</v>
      </c>
      <c r="I505" s="19" t="str">
        <f>VLOOKUP(A505,ME!$A$2:$J$2336,8,FALSE)</f>
        <v>No</v>
      </c>
      <c r="J505" s="19" t="str">
        <f>VLOOKUP(A505,ME!$A$2:$J$2336,9,FALSE)</f>
        <v>Obesity</v>
      </c>
      <c r="K505" s="19" t="str">
        <f>VLOOKUP(A505,ME!$A$2:$J$2336,10,FALSE)</f>
        <v>Diabetes</v>
      </c>
      <c r="L505" s="22">
        <f>VLOOKUP(A505,HD!$A$2:$S$2344,16,FALSE)</f>
        <v>23206</v>
      </c>
      <c r="M505" s="21">
        <f>VLOOKUP(A505,HD!$A$2:$S$2344,17,FALSE)</f>
        <v>19551.34</v>
      </c>
      <c r="N505" s="19" t="str">
        <f>VLOOKUP(A505,HD!$A$2:$S$2344,12,FALSE)</f>
        <v>tier - 1</v>
      </c>
      <c r="O505" s="19" t="str">
        <f>VLOOKUP(A505,HD!$A$2:$S$2344,13,FALSE)</f>
        <v>tier - 3</v>
      </c>
      <c r="P505" s="19" t="str">
        <f>VLOOKUP(A505,HD!$A$2:$S$2344,14,FALSE)</f>
        <v>R1012</v>
      </c>
      <c r="Q505" s="19" t="str">
        <f>VLOOKUP(A505,HD!$A$2:$S$2344,19,FALSE)</f>
        <v>59</v>
      </c>
      <c r="R505" s="21">
        <v>19551.34</v>
      </c>
    </row>
    <row r="506" spans="1:18" ht="15.6" hidden="1" x14ac:dyDescent="0.3">
      <c r="A506" s="20" t="s">
        <v>1860</v>
      </c>
      <c r="B506" s="19" t="str">
        <f>VLOOKUP(A506,'Customer Names'!$A$2:$E$2366,3,FALSE)</f>
        <v>Matthews</v>
      </c>
      <c r="C506" s="21">
        <f>VLOOKUP(A506,ME!$A$2:$J$2366,2,FALSE)</f>
        <v>26.4</v>
      </c>
      <c r="D506" s="21">
        <f>VLOOKUP(A506,ME!$A$2:$J$2336,3,FALSE)</f>
        <v>4.87</v>
      </c>
      <c r="E506" s="19" t="str">
        <f>VLOOKUP(A506,ME!$A$2:$J$2336,4,FALSE)</f>
        <v>Yes</v>
      </c>
      <c r="F506" s="19" t="str">
        <f>VLOOKUP(A506,ME!$A$2:$J$2336,5,FALSE)</f>
        <v>No</v>
      </c>
      <c r="G506" s="19" t="str">
        <f>VLOOKUP(A506,ME!$A$2:$J$2336,6,FALSE)</f>
        <v>No</v>
      </c>
      <c r="H506" s="19">
        <f>VLOOKUP(A506,ME!$A$2:$J$2336,7,FALSE)</f>
        <v>0</v>
      </c>
      <c r="I506" s="19" t="str">
        <f>VLOOKUP(A506,ME!$A$2:$J$2336,8,FALSE)</f>
        <v>Yes</v>
      </c>
      <c r="J506" s="19" t="str">
        <f>VLOOKUP(A506,ME!$A$2:$J$2336,9,FALSE)</f>
        <v>Over Weight</v>
      </c>
      <c r="K506" s="19" t="str">
        <f>VLOOKUP(A506,ME!$A$2:$J$2336,10,FALSE)</f>
        <v>Normal</v>
      </c>
      <c r="L506" s="22">
        <f>VLOOKUP(A506,HD!$A$2:$S$2344,16,FALSE)</f>
        <v>31307</v>
      </c>
      <c r="M506" s="21">
        <f>VLOOKUP(A506,HD!$A$2:$S$2344,17,FALSE)</f>
        <v>19539.240000000002</v>
      </c>
      <c r="N506" s="19" t="str">
        <f>VLOOKUP(A506,HD!$A$2:$S$2344,12,FALSE)</f>
        <v>tier - 1</v>
      </c>
      <c r="O506" s="19" t="str">
        <f>VLOOKUP(A506,HD!$A$2:$S$2344,13,FALSE)</f>
        <v>tier - 1</v>
      </c>
      <c r="P506" s="19" t="str">
        <f>VLOOKUP(A506,HD!$A$2:$S$2344,14,FALSE)</f>
        <v>R1013</v>
      </c>
      <c r="Q506" s="19" t="str">
        <f>VLOOKUP(A506,HD!$A$2:$S$2344,19,FALSE)</f>
        <v>37</v>
      </c>
      <c r="R506" s="21">
        <v>19539.240000000002</v>
      </c>
    </row>
    <row r="507" spans="1:18" ht="15.6" hidden="1" x14ac:dyDescent="0.3">
      <c r="A507" s="20" t="s">
        <v>1859</v>
      </c>
      <c r="B507" s="19" t="str">
        <f>VLOOKUP(A507,'Customer Names'!$A$2:$E$2366,3,FALSE)</f>
        <v>Rubinich</v>
      </c>
      <c r="C507" s="21">
        <f>VLOOKUP(A507,ME!$A$2:$J$2366,2,FALSE)</f>
        <v>28.38</v>
      </c>
      <c r="D507" s="21">
        <f>VLOOKUP(A507,ME!$A$2:$J$2336,3,FALSE)</f>
        <v>6.07</v>
      </c>
      <c r="E507" s="19" t="str">
        <f>VLOOKUP(A507,ME!$A$2:$J$2336,4,FALSE)</f>
        <v>No</v>
      </c>
      <c r="F507" s="19" t="str">
        <f>VLOOKUP(A507,ME!$A$2:$J$2336,5,FALSE)</f>
        <v>No</v>
      </c>
      <c r="G507" s="19" t="str">
        <f>VLOOKUP(A507,ME!$A$2:$J$2336,6,FALSE)</f>
        <v>No</v>
      </c>
      <c r="H507" s="19">
        <f>VLOOKUP(A507,ME!$A$2:$J$2336,7,FALSE)</f>
        <v>1</v>
      </c>
      <c r="I507" s="19" t="str">
        <f>VLOOKUP(A507,ME!$A$2:$J$2336,8,FALSE)</f>
        <v>Yes</v>
      </c>
      <c r="J507" s="19" t="str">
        <f>VLOOKUP(A507,ME!$A$2:$J$2336,9,FALSE)</f>
        <v>Over Weight</v>
      </c>
      <c r="K507" s="19" t="str">
        <f>VLOOKUP(A507,ME!$A$2:$J$2336,10,FALSE)</f>
        <v>Prediabetes</v>
      </c>
      <c r="L507" s="22">
        <f>VLOOKUP(A507,HD!$A$2:$S$2344,16,FALSE)</f>
        <v>33835</v>
      </c>
      <c r="M507" s="21">
        <f>VLOOKUP(A507,HD!$A$2:$S$2344,17,FALSE)</f>
        <v>19521.97</v>
      </c>
      <c r="N507" s="19" t="str">
        <f>VLOOKUP(A507,HD!$A$2:$S$2344,12,FALSE)</f>
        <v>tier - 1</v>
      </c>
      <c r="O507" s="19" t="str">
        <f>VLOOKUP(A507,HD!$A$2:$S$2344,13,FALSE)</f>
        <v>tier - 2</v>
      </c>
      <c r="P507" s="19" t="str">
        <f>VLOOKUP(A507,HD!$A$2:$S$2344,14,FALSE)</f>
        <v>R1013</v>
      </c>
      <c r="Q507" s="19" t="str">
        <f>VLOOKUP(A507,HD!$A$2:$S$2344,19,FALSE)</f>
        <v>30</v>
      </c>
      <c r="R507" s="21">
        <v>19521.97</v>
      </c>
    </row>
    <row r="508" spans="1:18" ht="15.6" x14ac:dyDescent="0.3">
      <c r="A508" s="20" t="s">
        <v>1858</v>
      </c>
      <c r="B508" s="19" t="str">
        <f>VLOOKUP(A508,'Customer Names'!$A$2:$E$2366,3,FALSE)</f>
        <v>Alban</v>
      </c>
      <c r="C508" s="21">
        <f>VLOOKUP(A508,ME!$A$2:$J$2366,2,FALSE)</f>
        <v>24.64</v>
      </c>
      <c r="D508" s="21">
        <f>VLOOKUP(A508,ME!$A$2:$J$2336,3,FALSE)</f>
        <v>4.33</v>
      </c>
      <c r="E508" s="19" t="str">
        <f>VLOOKUP(A508,ME!$A$2:$J$2336,4,FALSE)</f>
        <v>No</v>
      </c>
      <c r="F508" s="19" t="str">
        <f>VLOOKUP(A508,ME!$A$2:$J$2336,5,FALSE)</f>
        <v>No</v>
      </c>
      <c r="G508" s="19" t="str">
        <f>VLOOKUP(A508,ME!$A$2:$J$2336,6,FALSE)</f>
        <v>No</v>
      </c>
      <c r="H508" s="19">
        <f>VLOOKUP(A508,ME!$A$2:$J$2336,7,FALSE)</f>
        <v>0</v>
      </c>
      <c r="I508" s="19" t="str">
        <f>VLOOKUP(A508,ME!$A$2:$J$2336,8,FALSE)</f>
        <v>Yes</v>
      </c>
      <c r="J508" s="19" t="str">
        <f>VLOOKUP(A508,ME!$A$2:$J$2336,9,FALSE)</f>
        <v>Normal Weight</v>
      </c>
      <c r="K508" s="19" t="str">
        <f>VLOOKUP(A508,ME!$A$2:$J$2336,10,FALSE)</f>
        <v>Normal</v>
      </c>
      <c r="L508" s="22">
        <f>VLOOKUP(A508,HD!$A$2:$S$2344,16,FALSE)</f>
        <v>29533</v>
      </c>
      <c r="M508" s="21">
        <f>VLOOKUP(A508,HD!$A$2:$S$2344,17,FALSE)</f>
        <v>19515.54</v>
      </c>
      <c r="N508" s="19" t="str">
        <f>VLOOKUP(A508,HD!$A$2:$S$2344,12,FALSE)</f>
        <v>tier - 1</v>
      </c>
      <c r="O508" s="19" t="str">
        <f>VLOOKUP(A508,HD!$A$2:$S$2344,13,FALSE)</f>
        <v>tier - 1</v>
      </c>
      <c r="P508" s="19" t="str">
        <f>VLOOKUP(A508,HD!$A$2:$S$2344,14,FALSE)</f>
        <v>R1013</v>
      </c>
      <c r="Q508" s="19" t="str">
        <f>VLOOKUP(A508,HD!$A$2:$S$2344,19,FALSE)</f>
        <v>42</v>
      </c>
      <c r="R508" s="21">
        <v>19515.54</v>
      </c>
    </row>
    <row r="509" spans="1:18" ht="15.6" hidden="1" x14ac:dyDescent="0.3">
      <c r="A509" s="20" t="s">
        <v>1857</v>
      </c>
      <c r="B509" s="19" t="str">
        <f>VLOOKUP(A509,'Customer Names'!$A$2:$E$2366,3,FALSE)</f>
        <v>Corcoran</v>
      </c>
      <c r="C509" s="21">
        <f>VLOOKUP(A509,ME!$A$2:$J$2366,2,FALSE)</f>
        <v>39.71</v>
      </c>
      <c r="D509" s="21">
        <f>VLOOKUP(A509,ME!$A$2:$J$2336,3,FALSE)</f>
        <v>5.83</v>
      </c>
      <c r="E509" s="19" t="str">
        <f>VLOOKUP(A509,ME!$A$2:$J$2336,4,FALSE)</f>
        <v>No</v>
      </c>
      <c r="F509" s="19" t="str">
        <f>VLOOKUP(A509,ME!$A$2:$J$2336,5,FALSE)</f>
        <v>No</v>
      </c>
      <c r="G509" s="19" t="str">
        <f>VLOOKUP(A509,ME!$A$2:$J$2336,6,FALSE)</f>
        <v>No</v>
      </c>
      <c r="H509" s="19">
        <f>VLOOKUP(A509,ME!$A$2:$J$2336,7,FALSE)</f>
        <v>1</v>
      </c>
      <c r="I509" s="19" t="str">
        <f>VLOOKUP(A509,ME!$A$2:$J$2336,8,FALSE)</f>
        <v>No</v>
      </c>
      <c r="J509" s="19" t="str">
        <f>VLOOKUP(A509,ME!$A$2:$J$2336,9,FALSE)</f>
        <v>Obesity</v>
      </c>
      <c r="K509" s="19" t="str">
        <f>VLOOKUP(A509,ME!$A$2:$J$2336,10,FALSE)</f>
        <v>Prediabetes</v>
      </c>
      <c r="L509" s="22">
        <f>VLOOKUP(A509,HD!$A$2:$S$2344,16,FALSE)</f>
        <v>32111</v>
      </c>
      <c r="M509" s="21">
        <f>VLOOKUP(A509,HD!$A$2:$S$2344,17,FALSE)</f>
        <v>19496.72</v>
      </c>
      <c r="N509" s="19" t="str">
        <f>VLOOKUP(A509,HD!$A$2:$S$2344,12,FALSE)</f>
        <v>tier - 1</v>
      </c>
      <c r="O509" s="19" t="str">
        <f>VLOOKUP(A509,HD!$A$2:$S$2344,13,FALSE)</f>
        <v>tier - 3</v>
      </c>
      <c r="P509" s="19" t="str">
        <f>VLOOKUP(A509,HD!$A$2:$S$2344,14,FALSE)</f>
        <v>R1019</v>
      </c>
      <c r="Q509" s="19" t="str">
        <f>VLOOKUP(A509,HD!$A$2:$S$2344,19,FALSE)</f>
        <v>35</v>
      </c>
      <c r="R509" s="21">
        <v>19496.72</v>
      </c>
    </row>
    <row r="510" spans="1:18" ht="15.6" x14ac:dyDescent="0.3">
      <c r="A510" s="20" t="s">
        <v>1856</v>
      </c>
      <c r="B510" s="19" t="str">
        <f>VLOOKUP(A510,'Customer Names'!$A$2:$E$2366,3,FALSE)</f>
        <v>Sargent</v>
      </c>
      <c r="C510" s="21">
        <f>VLOOKUP(A510,ME!$A$2:$J$2366,2,FALSE)</f>
        <v>22.22</v>
      </c>
      <c r="D510" s="21">
        <f>VLOOKUP(A510,ME!$A$2:$J$2336,3,FALSE)</f>
        <v>5.5</v>
      </c>
      <c r="E510" s="19" t="str">
        <f>VLOOKUP(A510,ME!$A$2:$J$2336,4,FALSE)</f>
        <v>No</v>
      </c>
      <c r="F510" s="19" t="str">
        <f>VLOOKUP(A510,ME!$A$2:$J$2336,5,FALSE)</f>
        <v>No</v>
      </c>
      <c r="G510" s="19" t="str">
        <f>VLOOKUP(A510,ME!$A$2:$J$2336,6,FALSE)</f>
        <v>No</v>
      </c>
      <c r="H510" s="19">
        <f>VLOOKUP(A510,ME!$A$2:$J$2336,7,FALSE)</f>
        <v>0</v>
      </c>
      <c r="I510" s="19" t="str">
        <f>VLOOKUP(A510,ME!$A$2:$J$2336,8,FALSE)</f>
        <v>Yes</v>
      </c>
      <c r="J510" s="19" t="str">
        <f>VLOOKUP(A510,ME!$A$2:$J$2336,9,FALSE)</f>
        <v>Normal Weight</v>
      </c>
      <c r="K510" s="19" t="str">
        <f>VLOOKUP(A510,ME!$A$2:$J$2336,10,FALSE)</f>
        <v>Normal</v>
      </c>
      <c r="L510" s="22">
        <f>VLOOKUP(A510,HD!$A$2:$S$2344,16,FALSE)</f>
        <v>30300</v>
      </c>
      <c r="M510" s="21">
        <f>VLOOKUP(A510,HD!$A$2:$S$2344,17,FALSE)</f>
        <v>19444.27</v>
      </c>
      <c r="N510" s="19" t="str">
        <f>VLOOKUP(A510,HD!$A$2:$S$2344,12,FALSE)</f>
        <v>tier - 1</v>
      </c>
      <c r="O510" s="19" t="str">
        <f>VLOOKUP(A510,HD!$A$2:$S$2344,13,FALSE)</f>
        <v>tier - 1</v>
      </c>
      <c r="P510" s="19" t="str">
        <f>VLOOKUP(A510,HD!$A$2:$S$2344,14,FALSE)</f>
        <v>R1013</v>
      </c>
      <c r="Q510" s="19" t="str">
        <f>VLOOKUP(A510,HD!$A$2:$S$2344,19,FALSE)</f>
        <v>40</v>
      </c>
      <c r="R510" s="21">
        <v>19444.27</v>
      </c>
    </row>
    <row r="511" spans="1:18" ht="15.6" hidden="1" x14ac:dyDescent="0.3">
      <c r="A511" s="20" t="s">
        <v>1855</v>
      </c>
      <c r="B511" s="19" t="str">
        <f>VLOOKUP(A511,'Customer Names'!$A$2:$E$2366,3,FALSE)</f>
        <v>Watson</v>
      </c>
      <c r="C511" s="21">
        <f>VLOOKUP(A511,ME!$A$2:$J$2366,2,FALSE)</f>
        <v>33.344999999999999</v>
      </c>
      <c r="D511" s="21">
        <f>VLOOKUP(A511,ME!$A$2:$J$2336,3,FALSE)</f>
        <v>4.79</v>
      </c>
      <c r="E511" s="19" t="str">
        <f>VLOOKUP(A511,ME!$A$2:$J$2336,4,FALSE)</f>
        <v>No</v>
      </c>
      <c r="F511" s="19" t="str">
        <f>VLOOKUP(A511,ME!$A$2:$J$2336,5,FALSE)</f>
        <v>No</v>
      </c>
      <c r="G511" s="19" t="str">
        <f>VLOOKUP(A511,ME!$A$2:$J$2336,6,FALSE)</f>
        <v>Yes</v>
      </c>
      <c r="H511" s="19">
        <f>VLOOKUP(A511,ME!$A$2:$J$2336,7,FALSE)</f>
        <v>1</v>
      </c>
      <c r="I511" s="19" t="str">
        <f>VLOOKUP(A511,ME!$A$2:$J$2336,8,FALSE)</f>
        <v>No</v>
      </c>
      <c r="J511" s="19" t="str">
        <f>VLOOKUP(A511,ME!$A$2:$J$2336,9,FALSE)</f>
        <v>Obesity</v>
      </c>
      <c r="K511" s="19" t="str">
        <f>VLOOKUP(A511,ME!$A$2:$J$2336,10,FALSE)</f>
        <v>Normal</v>
      </c>
      <c r="L511" s="22">
        <f>VLOOKUP(A511,HD!$A$2:$S$2344,16,FALSE)</f>
        <v>34218</v>
      </c>
      <c r="M511" s="21">
        <f>VLOOKUP(A511,HD!$A$2:$S$2344,17,FALSE)</f>
        <v>19442.349999999999</v>
      </c>
      <c r="N511" s="19" t="str">
        <f>VLOOKUP(A511,HD!$A$2:$S$2344,12,FALSE)</f>
        <v>tier - 1</v>
      </c>
      <c r="O511" s="19" t="str">
        <f>VLOOKUP(A511,HD!$A$2:$S$2344,13,FALSE)</f>
        <v>tier - 3</v>
      </c>
      <c r="P511" s="19" t="str">
        <f>VLOOKUP(A511,HD!$A$2:$S$2344,14,FALSE)</f>
        <v>R1012</v>
      </c>
      <c r="Q511" s="19" t="str">
        <f>VLOOKUP(A511,HD!$A$2:$S$2344,19,FALSE)</f>
        <v>29</v>
      </c>
      <c r="R511" s="21">
        <v>19442.349999999999</v>
      </c>
    </row>
    <row r="512" spans="1:18" ht="15.6" hidden="1" x14ac:dyDescent="0.3">
      <c r="A512" s="20" t="s">
        <v>1854</v>
      </c>
      <c r="B512" s="19" t="str">
        <f>VLOOKUP(A512,'Customer Names'!$A$2:$E$2366,3,FALSE)</f>
        <v>Esponda</v>
      </c>
      <c r="C512" s="21">
        <f>VLOOKUP(A512,ME!$A$2:$J$2366,2,FALSE)</f>
        <v>24.42</v>
      </c>
      <c r="D512" s="21">
        <f>VLOOKUP(A512,ME!$A$2:$J$2336,3,FALSE)</f>
        <v>5.81</v>
      </c>
      <c r="E512" s="19" t="str">
        <f>VLOOKUP(A512,ME!$A$2:$J$2336,4,FALSE)</f>
        <v>No</v>
      </c>
      <c r="F512" s="19" t="str">
        <f>VLOOKUP(A512,ME!$A$2:$J$2336,5,FALSE)</f>
        <v>No</v>
      </c>
      <c r="G512" s="19" t="str">
        <f>VLOOKUP(A512,ME!$A$2:$J$2336,6,FALSE)</f>
        <v>No</v>
      </c>
      <c r="H512" s="19">
        <f>VLOOKUP(A512,ME!$A$2:$J$2336,7,FALSE)</f>
        <v>1</v>
      </c>
      <c r="I512" s="19" t="str">
        <f>VLOOKUP(A512,ME!$A$2:$J$2336,8,FALSE)</f>
        <v>Yes</v>
      </c>
      <c r="J512" s="19" t="str">
        <f>VLOOKUP(A512,ME!$A$2:$J$2336,9,FALSE)</f>
        <v>Normal Weight</v>
      </c>
      <c r="K512" s="19" t="str">
        <f>VLOOKUP(A512,ME!$A$2:$J$2336,10,FALSE)</f>
        <v>Prediabetes</v>
      </c>
      <c r="L512" s="22">
        <f>VLOOKUP(A512,HD!$A$2:$S$2344,16,FALSE)</f>
        <v>31958</v>
      </c>
      <c r="M512" s="21">
        <f>VLOOKUP(A512,HD!$A$2:$S$2344,17,FALSE)</f>
        <v>19362</v>
      </c>
      <c r="N512" s="19" t="str">
        <f>VLOOKUP(A512,HD!$A$2:$S$2344,12,FALSE)</f>
        <v>tier - 1</v>
      </c>
      <c r="O512" s="19" t="str">
        <f>VLOOKUP(A512,HD!$A$2:$S$2344,13,FALSE)</f>
        <v>tier - 3</v>
      </c>
      <c r="P512" s="19" t="str">
        <f>VLOOKUP(A512,HD!$A$2:$S$2344,14,FALSE)</f>
        <v>R1013</v>
      </c>
      <c r="Q512" s="19" t="str">
        <f>VLOOKUP(A512,HD!$A$2:$S$2344,19,FALSE)</f>
        <v>35</v>
      </c>
      <c r="R512" s="21">
        <v>19362</v>
      </c>
    </row>
    <row r="513" spans="1:18" ht="15.6" hidden="1" x14ac:dyDescent="0.3">
      <c r="A513" s="20" t="s">
        <v>1853</v>
      </c>
      <c r="B513" s="19" t="str">
        <f>VLOOKUP(A513,'Customer Names'!$A$2:$E$2366,3,FALSE)</f>
        <v>Krall</v>
      </c>
      <c r="C513" s="21">
        <f>VLOOKUP(A513,ME!$A$2:$J$2366,2,FALSE)</f>
        <v>29.81</v>
      </c>
      <c r="D513" s="21">
        <f>VLOOKUP(A513,ME!$A$2:$J$2336,3,FALSE)</f>
        <v>5.58</v>
      </c>
      <c r="E513" s="19" t="str">
        <f>VLOOKUP(A513,ME!$A$2:$J$2336,4,FALSE)</f>
        <v>No</v>
      </c>
      <c r="F513" s="19" t="str">
        <f>VLOOKUP(A513,ME!$A$2:$J$2336,5,FALSE)</f>
        <v>No</v>
      </c>
      <c r="G513" s="19" t="str">
        <f>VLOOKUP(A513,ME!$A$2:$J$2336,6,FALSE)</f>
        <v>No</v>
      </c>
      <c r="H513" s="19">
        <f>VLOOKUP(A513,ME!$A$2:$J$2336,7,FALSE)</f>
        <v>0</v>
      </c>
      <c r="I513" s="19" t="str">
        <f>VLOOKUP(A513,ME!$A$2:$J$2336,8,FALSE)</f>
        <v>Yes</v>
      </c>
      <c r="J513" s="19" t="str">
        <f>VLOOKUP(A513,ME!$A$2:$J$2336,9,FALSE)</f>
        <v>Over Weight</v>
      </c>
      <c r="K513" s="19" t="str">
        <f>VLOOKUP(A513,ME!$A$2:$J$2336,10,FALSE)</f>
        <v>Normal</v>
      </c>
      <c r="L513" s="22">
        <f>VLOOKUP(A513,HD!$A$2:$S$2344,16,FALSE)</f>
        <v>33474</v>
      </c>
      <c r="M513" s="21">
        <f>VLOOKUP(A513,HD!$A$2:$S$2344,17,FALSE)</f>
        <v>19350.37</v>
      </c>
      <c r="N513" s="19" t="str">
        <f>VLOOKUP(A513,HD!$A$2:$S$2344,12,FALSE)</f>
        <v>tier - 1</v>
      </c>
      <c r="O513" s="19" t="str">
        <f>VLOOKUP(A513,HD!$A$2:$S$2344,13,FALSE)</f>
        <v>tier - 3</v>
      </c>
      <c r="P513" s="19" t="str">
        <f>VLOOKUP(A513,HD!$A$2:$S$2344,14,FALSE)</f>
        <v>R1013</v>
      </c>
      <c r="Q513" s="19" t="str">
        <f>VLOOKUP(A513,HD!$A$2:$S$2344,19,FALSE)</f>
        <v>31</v>
      </c>
      <c r="R513" s="21">
        <v>19350.37</v>
      </c>
    </row>
    <row r="514" spans="1:18" ht="15.6" hidden="1" x14ac:dyDescent="0.3">
      <c r="A514" s="20" t="s">
        <v>1852</v>
      </c>
      <c r="B514" s="19" t="str">
        <f>VLOOKUP(A514,'Customer Names'!$A$2:$E$2366,3,FALSE)</f>
        <v>Poskin</v>
      </c>
      <c r="C514" s="21">
        <f>VLOOKUP(A514,ME!$A$2:$J$2366,2,FALSE)</f>
        <v>51.18</v>
      </c>
      <c r="D514" s="21">
        <f>VLOOKUP(A514,ME!$A$2:$J$2336,3,FALSE)</f>
        <v>4.4000000000000004</v>
      </c>
      <c r="E514" s="19" t="str">
        <f>VLOOKUP(A514,ME!$A$2:$J$2336,4,FALSE)</f>
        <v>Yes</v>
      </c>
      <c r="F514" s="19" t="str">
        <f>VLOOKUP(A514,ME!$A$2:$J$2336,5,FALSE)</f>
        <v>No</v>
      </c>
      <c r="G514" s="19" t="str">
        <f>VLOOKUP(A514,ME!$A$2:$J$2336,6,FALSE)</f>
        <v>No</v>
      </c>
      <c r="H514" s="19">
        <f>VLOOKUP(A514,ME!$A$2:$J$2336,7,FALSE)</f>
        <v>2</v>
      </c>
      <c r="I514" s="19" t="str">
        <f>VLOOKUP(A514,ME!$A$2:$J$2336,8,FALSE)</f>
        <v>No</v>
      </c>
      <c r="J514" s="19" t="str">
        <f>VLOOKUP(A514,ME!$A$2:$J$2336,9,FALSE)</f>
        <v>Obesity</v>
      </c>
      <c r="K514" s="19" t="str">
        <f>VLOOKUP(A514,ME!$A$2:$J$2336,10,FALSE)</f>
        <v>Normal</v>
      </c>
      <c r="L514" s="22">
        <f>VLOOKUP(A514,HD!$A$2:$S$2344,16,FALSE)</f>
        <v>24426</v>
      </c>
      <c r="M514" s="21">
        <f>VLOOKUP(A514,HD!$A$2:$S$2344,17,FALSE)</f>
        <v>19321.060000000001</v>
      </c>
      <c r="N514" s="19" t="str">
        <f>VLOOKUP(A514,HD!$A$2:$S$2344,12,FALSE)</f>
        <v>tier - 1</v>
      </c>
      <c r="O514" s="19" t="str">
        <f>VLOOKUP(A514,HD!$A$2:$S$2344,13,FALSE)</f>
        <v>tier - 1</v>
      </c>
      <c r="P514" s="19" t="str">
        <f>VLOOKUP(A514,HD!$A$2:$S$2344,14,FALSE)</f>
        <v>R1012</v>
      </c>
      <c r="Q514" s="19" t="str">
        <f>VLOOKUP(A514,HD!$A$2:$S$2344,19,FALSE)</f>
        <v>56</v>
      </c>
      <c r="R514" s="21">
        <v>19321.060000000001</v>
      </c>
    </row>
    <row r="515" spans="1:18" ht="15.6" hidden="1" x14ac:dyDescent="0.3">
      <c r="A515" s="20" t="s">
        <v>1851</v>
      </c>
      <c r="B515" s="19" t="str">
        <f>VLOOKUP(A515,'Customer Names'!$A$2:$E$2366,3,FALSE)</f>
        <v>Halfmann</v>
      </c>
      <c r="C515" s="21">
        <f>VLOOKUP(A515,ME!$A$2:$J$2366,2,FALSE)</f>
        <v>51.37</v>
      </c>
      <c r="D515" s="21">
        <f>VLOOKUP(A515,ME!$A$2:$J$2336,3,FALSE)</f>
        <v>8.18</v>
      </c>
      <c r="E515" s="19" t="str">
        <f>VLOOKUP(A515,ME!$A$2:$J$2336,4,FALSE)</f>
        <v>Yes</v>
      </c>
      <c r="F515" s="19" t="str">
        <f>VLOOKUP(A515,ME!$A$2:$J$2336,5,FALSE)</f>
        <v>No</v>
      </c>
      <c r="G515" s="19" t="str">
        <f>VLOOKUP(A515,ME!$A$2:$J$2336,6,FALSE)</f>
        <v>No</v>
      </c>
      <c r="H515" s="19">
        <f>VLOOKUP(A515,ME!$A$2:$J$2336,7,FALSE)</f>
        <v>0</v>
      </c>
      <c r="I515" s="19" t="str">
        <f>VLOOKUP(A515,ME!$A$2:$J$2336,8,FALSE)</f>
        <v>No</v>
      </c>
      <c r="J515" s="19" t="str">
        <f>VLOOKUP(A515,ME!$A$2:$J$2336,9,FALSE)</f>
        <v>Obesity</v>
      </c>
      <c r="K515" s="19" t="str">
        <f>VLOOKUP(A515,ME!$A$2:$J$2336,10,FALSE)</f>
        <v>Diabetes</v>
      </c>
      <c r="L515" s="22">
        <f>VLOOKUP(A515,HD!$A$2:$S$2344,16,FALSE)</f>
        <v>24682</v>
      </c>
      <c r="M515" s="21">
        <f>VLOOKUP(A515,HD!$A$2:$S$2344,17,FALSE)</f>
        <v>19259.96</v>
      </c>
      <c r="N515" s="19" t="str">
        <f>VLOOKUP(A515,HD!$A$2:$S$2344,12,FALSE)</f>
        <v>tier - 1</v>
      </c>
      <c r="O515" s="19" t="str">
        <f>VLOOKUP(A515,HD!$A$2:$S$2344,13,FALSE)</f>
        <v>tier - 1</v>
      </c>
      <c r="P515" s="19" t="str">
        <f>VLOOKUP(A515,HD!$A$2:$S$2344,14,FALSE)</f>
        <v>R1012</v>
      </c>
      <c r="Q515" s="19" t="str">
        <f>VLOOKUP(A515,HD!$A$2:$S$2344,19,FALSE)</f>
        <v>55</v>
      </c>
      <c r="R515" s="21">
        <v>19259.96</v>
      </c>
    </row>
    <row r="516" spans="1:18" ht="15.6" hidden="1" x14ac:dyDescent="0.3">
      <c r="A516" s="20" t="s">
        <v>1850</v>
      </c>
      <c r="B516" s="19" t="str">
        <f>VLOOKUP(A516,'Customer Names'!$A$2:$E$2366,3,FALSE)</f>
        <v>Klapper</v>
      </c>
      <c r="C516" s="21">
        <f>VLOOKUP(A516,ME!$A$2:$J$2366,2,FALSE)</f>
        <v>36.19</v>
      </c>
      <c r="D516" s="21">
        <f>VLOOKUP(A516,ME!$A$2:$J$2336,3,FALSE)</f>
        <v>5.52</v>
      </c>
      <c r="E516" s="19" t="str">
        <f>VLOOKUP(A516,ME!$A$2:$J$2336,4,FALSE)</f>
        <v>Yes</v>
      </c>
      <c r="F516" s="19" t="str">
        <f>VLOOKUP(A516,ME!$A$2:$J$2336,5,FALSE)</f>
        <v>No</v>
      </c>
      <c r="G516" s="19" t="str">
        <f>VLOOKUP(A516,ME!$A$2:$J$2336,6,FALSE)</f>
        <v>No</v>
      </c>
      <c r="H516" s="19">
        <f>VLOOKUP(A516,ME!$A$2:$J$2336,7,FALSE)</f>
        <v>0</v>
      </c>
      <c r="I516" s="19" t="str">
        <f>VLOOKUP(A516,ME!$A$2:$J$2336,8,FALSE)</f>
        <v>No</v>
      </c>
      <c r="J516" s="19" t="str">
        <f>VLOOKUP(A516,ME!$A$2:$J$2336,9,FALSE)</f>
        <v>Obesity</v>
      </c>
      <c r="K516" s="19" t="str">
        <f>VLOOKUP(A516,ME!$A$2:$J$2336,10,FALSE)</f>
        <v>Normal</v>
      </c>
      <c r="L516" s="22">
        <f>VLOOKUP(A516,HD!$A$2:$S$2344,16,FALSE)</f>
        <v>31409</v>
      </c>
      <c r="M516" s="21">
        <f>VLOOKUP(A516,HD!$A$2:$S$2344,17,FALSE)</f>
        <v>19214.71</v>
      </c>
      <c r="N516" s="19" t="str">
        <f>VLOOKUP(A516,HD!$A$2:$S$2344,12,FALSE)</f>
        <v>tier - 1</v>
      </c>
      <c r="O516" s="19" t="str">
        <f>VLOOKUP(A516,HD!$A$2:$S$2344,13,FALSE)</f>
        <v>tier - 3</v>
      </c>
      <c r="P516" s="19" t="str">
        <f>VLOOKUP(A516,HD!$A$2:$S$2344,14,FALSE)</f>
        <v>R1013</v>
      </c>
      <c r="Q516" s="19" t="str">
        <f>VLOOKUP(A516,HD!$A$2:$S$2344,19,FALSE)</f>
        <v>37</v>
      </c>
      <c r="R516" s="21">
        <v>19214.71</v>
      </c>
    </row>
    <row r="517" spans="1:18" ht="15.6" hidden="1" x14ac:dyDescent="0.3">
      <c r="A517" s="20" t="s">
        <v>1849</v>
      </c>
      <c r="B517" s="19" t="str">
        <f>VLOOKUP(A517,'Customer Names'!$A$2:$E$2366,3,FALSE)</f>
        <v>George</v>
      </c>
      <c r="C517" s="21">
        <f>VLOOKUP(A517,ME!$A$2:$J$2366,2,FALSE)</f>
        <v>25.9</v>
      </c>
      <c r="D517" s="21">
        <f>VLOOKUP(A517,ME!$A$2:$J$2336,3,FALSE)</f>
        <v>4.84</v>
      </c>
      <c r="E517" s="19" t="str">
        <f>VLOOKUP(A517,ME!$A$2:$J$2336,4,FALSE)</f>
        <v>No</v>
      </c>
      <c r="F517" s="19" t="str">
        <f>VLOOKUP(A517,ME!$A$2:$J$2336,5,FALSE)</f>
        <v>No</v>
      </c>
      <c r="G517" s="19" t="str">
        <f>VLOOKUP(A517,ME!$A$2:$J$2336,6,FALSE)</f>
        <v>No</v>
      </c>
      <c r="H517" s="19">
        <f>VLOOKUP(A517,ME!$A$2:$J$2336,7,FALSE)</f>
        <v>0</v>
      </c>
      <c r="I517" s="19" t="str">
        <f>VLOOKUP(A517,ME!$A$2:$J$2336,8,FALSE)</f>
        <v>Yes</v>
      </c>
      <c r="J517" s="19" t="str">
        <f>VLOOKUP(A517,ME!$A$2:$J$2336,9,FALSE)</f>
        <v>Over Weight</v>
      </c>
      <c r="K517" s="19" t="str">
        <f>VLOOKUP(A517,ME!$A$2:$J$2336,10,FALSE)</f>
        <v>Normal</v>
      </c>
      <c r="L517" s="22">
        <f>VLOOKUP(A517,HD!$A$2:$S$2344,16,FALSE)</f>
        <v>33497</v>
      </c>
      <c r="M517" s="21">
        <f>VLOOKUP(A517,HD!$A$2:$S$2344,17,FALSE)</f>
        <v>19199.939999999999</v>
      </c>
      <c r="N517" s="19" t="str">
        <f>VLOOKUP(A517,HD!$A$2:$S$2344,12,FALSE)</f>
        <v>tier - 1</v>
      </c>
      <c r="O517" s="19" t="str">
        <f>VLOOKUP(A517,HD!$A$2:$S$2344,13,FALSE)</f>
        <v>tier - 3</v>
      </c>
      <c r="P517" s="19" t="str">
        <f>VLOOKUP(A517,HD!$A$2:$S$2344,14,FALSE)</f>
        <v>R1011</v>
      </c>
      <c r="Q517" s="19" t="str">
        <f>VLOOKUP(A517,HD!$A$2:$S$2344,19,FALSE)</f>
        <v>31</v>
      </c>
      <c r="R517" s="21">
        <v>19199.939999999999</v>
      </c>
    </row>
    <row r="518" spans="1:18" ht="15.6" hidden="1" x14ac:dyDescent="0.3">
      <c r="A518" s="20" t="s">
        <v>1848</v>
      </c>
      <c r="B518" s="19" t="str">
        <f>VLOOKUP(A518,'Customer Names'!$A$2:$E$2366,3,FALSE)</f>
        <v>Hicks</v>
      </c>
      <c r="C518" s="21">
        <f>VLOOKUP(A518,ME!$A$2:$J$2366,2,FALSE)</f>
        <v>35.72</v>
      </c>
      <c r="D518" s="21">
        <f>VLOOKUP(A518,ME!$A$2:$J$2336,3,FALSE)</f>
        <v>4.08</v>
      </c>
      <c r="E518" s="19" t="str">
        <f>VLOOKUP(A518,ME!$A$2:$J$2336,4,FALSE)</f>
        <v>No</v>
      </c>
      <c r="F518" s="19" t="str">
        <f>VLOOKUP(A518,ME!$A$2:$J$2336,5,FALSE)</f>
        <v>No</v>
      </c>
      <c r="G518" s="19" t="str">
        <f>VLOOKUP(A518,ME!$A$2:$J$2336,6,FALSE)</f>
        <v>Yes</v>
      </c>
      <c r="H518" s="19">
        <f>VLOOKUP(A518,ME!$A$2:$J$2336,7,FALSE)</f>
        <v>1</v>
      </c>
      <c r="I518" s="19" t="str">
        <f>VLOOKUP(A518,ME!$A$2:$J$2336,8,FALSE)</f>
        <v>No</v>
      </c>
      <c r="J518" s="19" t="str">
        <f>VLOOKUP(A518,ME!$A$2:$J$2336,9,FALSE)</f>
        <v>Obesity</v>
      </c>
      <c r="K518" s="19" t="str">
        <f>VLOOKUP(A518,ME!$A$2:$J$2336,10,FALSE)</f>
        <v>Normal</v>
      </c>
      <c r="L518" s="22">
        <f>VLOOKUP(A518,HD!$A$2:$S$2344,16,FALSE)</f>
        <v>29038</v>
      </c>
      <c r="M518" s="21">
        <f>VLOOKUP(A518,HD!$A$2:$S$2344,17,FALSE)</f>
        <v>19144.580000000002</v>
      </c>
      <c r="N518" s="19" t="str">
        <f>VLOOKUP(A518,HD!$A$2:$S$2344,12,FALSE)</f>
        <v>tier - 1</v>
      </c>
      <c r="O518" s="19" t="str">
        <f>VLOOKUP(A518,HD!$A$2:$S$2344,13,FALSE)</f>
        <v>tier - 1</v>
      </c>
      <c r="P518" s="19" t="str">
        <f>VLOOKUP(A518,HD!$A$2:$S$2344,14,FALSE)</f>
        <v>R1024</v>
      </c>
      <c r="Q518" s="19" t="str">
        <f>VLOOKUP(A518,HD!$A$2:$S$2344,19,FALSE)</f>
        <v>43</v>
      </c>
      <c r="R518" s="21">
        <v>19144.580000000002</v>
      </c>
    </row>
    <row r="519" spans="1:18" ht="15.6" hidden="1" x14ac:dyDescent="0.3">
      <c r="A519" s="20" t="s">
        <v>1847</v>
      </c>
      <c r="B519" s="19" t="str">
        <f>VLOOKUP(A519,'Customer Names'!$A$2:$E$2366,3,FALSE)</f>
        <v>Lockyer</v>
      </c>
      <c r="C519" s="21">
        <f>VLOOKUP(A519,ME!$A$2:$J$2366,2,FALSE)</f>
        <v>27.94</v>
      </c>
      <c r="D519" s="21">
        <f>VLOOKUP(A519,ME!$A$2:$J$2336,3,FALSE)</f>
        <v>4.4800000000000004</v>
      </c>
      <c r="E519" s="19" t="str">
        <f>VLOOKUP(A519,ME!$A$2:$J$2336,4,FALSE)</f>
        <v>No</v>
      </c>
      <c r="F519" s="19" t="str">
        <f>VLOOKUP(A519,ME!$A$2:$J$2336,5,FALSE)</f>
        <v>No</v>
      </c>
      <c r="G519" s="19" t="str">
        <f>VLOOKUP(A519,ME!$A$2:$J$2336,6,FALSE)</f>
        <v>Yes</v>
      </c>
      <c r="H519" s="19">
        <f>VLOOKUP(A519,ME!$A$2:$J$2336,7,FALSE)</f>
        <v>1</v>
      </c>
      <c r="I519" s="19" t="str">
        <f>VLOOKUP(A519,ME!$A$2:$J$2336,8,FALSE)</f>
        <v>Yes</v>
      </c>
      <c r="J519" s="19" t="str">
        <f>VLOOKUP(A519,ME!$A$2:$J$2336,9,FALSE)</f>
        <v>Over Weight</v>
      </c>
      <c r="K519" s="19" t="str">
        <f>VLOOKUP(A519,ME!$A$2:$J$2336,10,FALSE)</f>
        <v>Normal</v>
      </c>
      <c r="L519" s="22">
        <f>VLOOKUP(A519,HD!$A$2:$S$2344,16,FALSE)</f>
        <v>34240</v>
      </c>
      <c r="M519" s="21">
        <f>VLOOKUP(A519,HD!$A$2:$S$2344,17,FALSE)</f>
        <v>19107.78</v>
      </c>
      <c r="N519" s="19" t="str">
        <f>VLOOKUP(A519,HD!$A$2:$S$2344,12,FALSE)</f>
        <v>tier - 1</v>
      </c>
      <c r="O519" s="19" t="str">
        <f>VLOOKUP(A519,HD!$A$2:$S$2344,13,FALSE)</f>
        <v>tier - 2</v>
      </c>
      <c r="P519" s="19" t="str">
        <f>VLOOKUP(A519,HD!$A$2:$S$2344,14,FALSE)</f>
        <v>R1013</v>
      </c>
      <c r="Q519" s="19" t="str">
        <f>VLOOKUP(A519,HD!$A$2:$S$2344,19,FALSE)</f>
        <v>29</v>
      </c>
      <c r="R519" s="21">
        <v>19107.78</v>
      </c>
    </row>
    <row r="520" spans="1:18" ht="15.6" hidden="1" x14ac:dyDescent="0.3">
      <c r="A520" s="20" t="s">
        <v>1846</v>
      </c>
      <c r="B520" s="19" t="str">
        <f>VLOOKUP(A520,'Customer Names'!$A$2:$E$2366,3,FALSE)</f>
        <v>Byrnes</v>
      </c>
      <c r="C520" s="21">
        <f>VLOOKUP(A520,ME!$A$2:$J$2366,2,FALSE)</f>
        <v>27.1</v>
      </c>
      <c r="D520" s="21">
        <f>VLOOKUP(A520,ME!$A$2:$J$2336,3,FALSE)</f>
        <v>5.73</v>
      </c>
      <c r="E520" s="19" t="str">
        <f>VLOOKUP(A520,ME!$A$2:$J$2336,4,FALSE)</f>
        <v>No</v>
      </c>
      <c r="F520" s="19" t="str">
        <f>VLOOKUP(A520,ME!$A$2:$J$2336,5,FALSE)</f>
        <v>No</v>
      </c>
      <c r="G520" s="19" t="str">
        <f>VLOOKUP(A520,ME!$A$2:$J$2336,6,FALSE)</f>
        <v>No</v>
      </c>
      <c r="H520" s="19">
        <f>VLOOKUP(A520,ME!$A$2:$J$2336,7,FALSE)</f>
        <v>0</v>
      </c>
      <c r="I520" s="19" t="str">
        <f>VLOOKUP(A520,ME!$A$2:$J$2336,8,FALSE)</f>
        <v>Yes</v>
      </c>
      <c r="J520" s="19" t="str">
        <f>VLOOKUP(A520,ME!$A$2:$J$2336,9,FALSE)</f>
        <v>Over Weight</v>
      </c>
      <c r="K520" s="19" t="str">
        <f>VLOOKUP(A520,ME!$A$2:$J$2336,10,FALSE)</f>
        <v>Prediabetes</v>
      </c>
      <c r="L520" s="22">
        <f>VLOOKUP(A520,HD!$A$2:$S$2344,16,FALSE)</f>
        <v>32664</v>
      </c>
      <c r="M520" s="21">
        <f>VLOOKUP(A520,HD!$A$2:$S$2344,17,FALSE)</f>
        <v>19040.88</v>
      </c>
      <c r="N520" s="19" t="str">
        <f>VLOOKUP(A520,HD!$A$2:$S$2344,12,FALSE)</f>
        <v>tier - 1</v>
      </c>
      <c r="O520" s="19" t="str">
        <f>VLOOKUP(A520,HD!$A$2:$S$2344,13,FALSE)</f>
        <v>tier - 3</v>
      </c>
      <c r="P520" s="19" t="str">
        <f>VLOOKUP(A520,HD!$A$2:$S$2344,14,FALSE)</f>
        <v>R1011</v>
      </c>
      <c r="Q520" s="19" t="str">
        <f>VLOOKUP(A520,HD!$A$2:$S$2344,19,FALSE)</f>
        <v>34</v>
      </c>
      <c r="R520" s="21">
        <v>19040.88</v>
      </c>
    </row>
    <row r="521" spans="1:18" ht="15.6" hidden="1" x14ac:dyDescent="0.3">
      <c r="A521" s="20" t="s">
        <v>1845</v>
      </c>
      <c r="B521" s="19" t="str">
        <f>VLOOKUP(A521,'Customer Names'!$A$2:$E$2366,3,FALSE)</f>
        <v>Norris</v>
      </c>
      <c r="C521" s="21">
        <f>VLOOKUP(A521,ME!$A$2:$J$2366,2,FALSE)</f>
        <v>18.3</v>
      </c>
      <c r="D521" s="21">
        <f>VLOOKUP(A521,ME!$A$2:$J$2336,3,FALSE)</f>
        <v>5.46</v>
      </c>
      <c r="E521" s="19" t="str">
        <f>VLOOKUP(A521,ME!$A$2:$J$2336,4,FALSE)</f>
        <v>Yes</v>
      </c>
      <c r="F521" s="19" t="str">
        <f>VLOOKUP(A521,ME!$A$2:$J$2336,5,FALSE)</f>
        <v>No</v>
      </c>
      <c r="G521" s="19" t="str">
        <f>VLOOKUP(A521,ME!$A$2:$J$2336,6,FALSE)</f>
        <v>Yes</v>
      </c>
      <c r="H521" s="19">
        <f>VLOOKUP(A521,ME!$A$2:$J$2336,7,FALSE)</f>
        <v>1</v>
      </c>
      <c r="I521" s="19" t="str">
        <f>VLOOKUP(A521,ME!$A$2:$J$2336,8,FALSE)</f>
        <v>Yes</v>
      </c>
      <c r="J521" s="19" t="str">
        <f>VLOOKUP(A521,ME!$A$2:$J$2336,9,FALSE)</f>
        <v>Under Weight</v>
      </c>
      <c r="K521" s="19" t="str">
        <f>VLOOKUP(A521,ME!$A$2:$J$2336,10,FALSE)</f>
        <v>Normal</v>
      </c>
      <c r="L521" s="22">
        <f>VLOOKUP(A521,HD!$A$2:$S$2344,16,FALSE)</f>
        <v>30669</v>
      </c>
      <c r="M521" s="21">
        <f>VLOOKUP(A521,HD!$A$2:$S$2344,17,FALSE)</f>
        <v>19023.259999999998</v>
      </c>
      <c r="N521" s="19" t="str">
        <f>VLOOKUP(A521,HD!$A$2:$S$2344,12,FALSE)</f>
        <v>tier - 1</v>
      </c>
      <c r="O521" s="19" t="str">
        <f>VLOOKUP(A521,HD!$A$2:$S$2344,13,FALSE)</f>
        <v>tier - 3</v>
      </c>
      <c r="P521" s="19" t="str">
        <f>VLOOKUP(A521,HD!$A$2:$S$2344,14,FALSE)</f>
        <v>R1011</v>
      </c>
      <c r="Q521" s="19" t="str">
        <f>VLOOKUP(A521,HD!$A$2:$S$2344,19,FALSE)</f>
        <v>39</v>
      </c>
      <c r="R521" s="21">
        <v>19023.259999999998</v>
      </c>
    </row>
    <row r="522" spans="1:18" ht="15.6" hidden="1" x14ac:dyDescent="0.3">
      <c r="A522" s="20" t="s">
        <v>1844</v>
      </c>
      <c r="B522" s="19" t="str">
        <f>VLOOKUP(A522,'Customer Names'!$A$2:$E$2366,3,FALSE)</f>
        <v>Darda</v>
      </c>
      <c r="C522" s="21">
        <f>VLOOKUP(A522,ME!$A$2:$J$2366,2,FALSE)</f>
        <v>25.3</v>
      </c>
      <c r="D522" s="21">
        <f>VLOOKUP(A522,ME!$A$2:$J$2336,3,FALSE)</f>
        <v>5.0199999999999996</v>
      </c>
      <c r="E522" s="19" t="str">
        <f>VLOOKUP(A522,ME!$A$2:$J$2336,4,FALSE)</f>
        <v>Yes</v>
      </c>
      <c r="F522" s="19" t="str">
        <f>VLOOKUP(A522,ME!$A$2:$J$2336,5,FALSE)</f>
        <v>No</v>
      </c>
      <c r="G522" s="19" t="str">
        <f>VLOOKUP(A522,ME!$A$2:$J$2336,6,FALSE)</f>
        <v>No</v>
      </c>
      <c r="H522" s="19">
        <f>VLOOKUP(A522,ME!$A$2:$J$2336,7,FALSE)</f>
        <v>1</v>
      </c>
      <c r="I522" s="19" t="str">
        <f>VLOOKUP(A522,ME!$A$2:$J$2336,8,FALSE)</f>
        <v>Yes</v>
      </c>
      <c r="J522" s="19" t="str">
        <f>VLOOKUP(A522,ME!$A$2:$J$2336,9,FALSE)</f>
        <v>Over Weight</v>
      </c>
      <c r="K522" s="19" t="str">
        <f>VLOOKUP(A522,ME!$A$2:$J$2336,10,FALSE)</f>
        <v>Normal</v>
      </c>
      <c r="L522" s="22">
        <f>VLOOKUP(A522,HD!$A$2:$S$2344,16,FALSE)</f>
        <v>32440</v>
      </c>
      <c r="M522" s="21">
        <f>VLOOKUP(A522,HD!$A$2:$S$2344,17,FALSE)</f>
        <v>18972.5</v>
      </c>
      <c r="N522" s="19" t="str">
        <f>VLOOKUP(A522,HD!$A$2:$S$2344,12,FALSE)</f>
        <v>tier - 1</v>
      </c>
      <c r="O522" s="19" t="str">
        <f>VLOOKUP(A522,HD!$A$2:$S$2344,13,FALSE)</f>
        <v>tier - 3</v>
      </c>
      <c r="P522" s="19" t="str">
        <f>VLOOKUP(A522,HD!$A$2:$S$2344,14,FALSE)</f>
        <v>R1013</v>
      </c>
      <c r="Q522" s="19" t="str">
        <f>VLOOKUP(A522,HD!$A$2:$S$2344,19,FALSE)</f>
        <v>34</v>
      </c>
      <c r="R522" s="21">
        <v>18972.5</v>
      </c>
    </row>
    <row r="523" spans="1:18" ht="15.6" hidden="1" x14ac:dyDescent="0.3">
      <c r="A523" s="20" t="s">
        <v>1843</v>
      </c>
      <c r="B523" s="19" t="str">
        <f>VLOOKUP(A523,'Customer Names'!$A$2:$E$2366,3,FALSE)</f>
        <v>Otstot</v>
      </c>
      <c r="C523" s="21">
        <f>VLOOKUP(A523,ME!$A$2:$J$2366,2,FALSE)</f>
        <v>38.83</v>
      </c>
      <c r="D523" s="21">
        <f>VLOOKUP(A523,ME!$A$2:$J$2336,3,FALSE)</f>
        <v>6.36</v>
      </c>
      <c r="E523" s="19" t="str">
        <f>VLOOKUP(A523,ME!$A$2:$J$2336,4,FALSE)</f>
        <v>No</v>
      </c>
      <c r="F523" s="19" t="str">
        <f>VLOOKUP(A523,ME!$A$2:$J$2336,5,FALSE)</f>
        <v>No</v>
      </c>
      <c r="G523" s="19" t="str">
        <f>VLOOKUP(A523,ME!$A$2:$J$2336,6,FALSE)</f>
        <v>No</v>
      </c>
      <c r="H523" s="19">
        <f>VLOOKUP(A523,ME!$A$2:$J$2336,7,FALSE)</f>
        <v>1</v>
      </c>
      <c r="I523" s="19" t="str">
        <f>VLOOKUP(A523,ME!$A$2:$J$2336,8,FALSE)</f>
        <v>No</v>
      </c>
      <c r="J523" s="19" t="str">
        <f>VLOOKUP(A523,ME!$A$2:$J$2336,9,FALSE)</f>
        <v>Obesity</v>
      </c>
      <c r="K523" s="19" t="str">
        <f>VLOOKUP(A523,ME!$A$2:$J$2336,10,FALSE)</f>
        <v>Prediabetes</v>
      </c>
      <c r="L523" s="22">
        <f>VLOOKUP(A523,HD!$A$2:$S$2344,16,FALSE)</f>
        <v>33938</v>
      </c>
      <c r="M523" s="21">
        <f>VLOOKUP(A523,HD!$A$2:$S$2344,17,FALSE)</f>
        <v>18963.169999999998</v>
      </c>
      <c r="N523" s="19" t="str">
        <f>VLOOKUP(A523,HD!$A$2:$S$2344,12,FALSE)</f>
        <v>tier - 1</v>
      </c>
      <c r="O523" s="19" t="str">
        <f>VLOOKUP(A523,HD!$A$2:$S$2344,13,FALSE)</f>
        <v>tier - 1</v>
      </c>
      <c r="P523" s="19" t="str">
        <f>VLOOKUP(A523,HD!$A$2:$S$2344,14,FALSE)</f>
        <v>R1013</v>
      </c>
      <c r="Q523" s="19" t="str">
        <f>VLOOKUP(A523,HD!$A$2:$S$2344,19,FALSE)</f>
        <v>30</v>
      </c>
      <c r="R523" s="21">
        <v>18963.169999999998</v>
      </c>
    </row>
    <row r="524" spans="1:18" ht="15.6" hidden="1" x14ac:dyDescent="0.3">
      <c r="A524" s="20" t="s">
        <v>1842</v>
      </c>
      <c r="B524" s="19" t="str">
        <f>VLOOKUP(A524,'Customer Names'!$A$2:$E$2366,3,FALSE)</f>
        <v>Bowley</v>
      </c>
      <c r="C524" s="21">
        <f>VLOOKUP(A524,ME!$A$2:$J$2366,2,FALSE)</f>
        <v>27.6</v>
      </c>
      <c r="D524" s="21">
        <f>VLOOKUP(A524,ME!$A$2:$J$2336,3,FALSE)</f>
        <v>5.36</v>
      </c>
      <c r="E524" s="19" t="str">
        <f>VLOOKUP(A524,ME!$A$2:$J$2336,4,FALSE)</f>
        <v>No</v>
      </c>
      <c r="F524" s="19" t="str">
        <f>VLOOKUP(A524,ME!$A$2:$J$2336,5,FALSE)</f>
        <v>No</v>
      </c>
      <c r="G524" s="19" t="str">
        <f>VLOOKUP(A524,ME!$A$2:$J$2336,6,FALSE)</f>
        <v>No</v>
      </c>
      <c r="H524" s="19">
        <f>VLOOKUP(A524,ME!$A$2:$J$2336,7,FALSE)</f>
        <v>1</v>
      </c>
      <c r="I524" s="19" t="str">
        <f>VLOOKUP(A524,ME!$A$2:$J$2336,8,FALSE)</f>
        <v>No</v>
      </c>
      <c r="J524" s="19" t="str">
        <f>VLOOKUP(A524,ME!$A$2:$J$2336,9,FALSE)</f>
        <v>Over Weight</v>
      </c>
      <c r="K524" s="19" t="str">
        <f>VLOOKUP(A524,ME!$A$2:$J$2336,10,FALSE)</f>
        <v>Normal</v>
      </c>
      <c r="L524" s="22">
        <f>VLOOKUP(A524,HD!$A$2:$S$2344,16,FALSE)</f>
        <v>36013</v>
      </c>
      <c r="M524" s="21">
        <f>VLOOKUP(A524,HD!$A$2:$S$2344,17,FALSE)</f>
        <v>18955.22</v>
      </c>
      <c r="N524" s="19" t="str">
        <f>VLOOKUP(A524,HD!$A$2:$S$2344,12,FALSE)</f>
        <v>tier - 1</v>
      </c>
      <c r="O524" s="19" t="str">
        <f>VLOOKUP(A524,HD!$A$2:$S$2344,13,FALSE)</f>
        <v>tier - 3</v>
      </c>
      <c r="P524" s="19" t="str">
        <f>VLOOKUP(A524,HD!$A$2:$S$2344,14,FALSE)</f>
        <v>R1011</v>
      </c>
      <c r="Q524" s="19" t="str">
        <f>VLOOKUP(A524,HD!$A$2:$S$2344,19,FALSE)</f>
        <v>24</v>
      </c>
      <c r="R524" s="21">
        <v>18955.22</v>
      </c>
    </row>
    <row r="525" spans="1:18" ht="15.6" hidden="1" x14ac:dyDescent="0.3">
      <c r="A525" s="20" t="s">
        <v>1841</v>
      </c>
      <c r="B525" s="19" t="str">
        <f>VLOOKUP(A525,'Customer Names'!$A$2:$E$2366,3,FALSE)</f>
        <v>Rogers</v>
      </c>
      <c r="C525" s="21">
        <f>VLOOKUP(A525,ME!$A$2:$J$2366,2,FALSE)</f>
        <v>46.4</v>
      </c>
      <c r="D525" s="21">
        <f>VLOOKUP(A525,ME!$A$2:$J$2336,3,FALSE)</f>
        <v>8.3699999999999992</v>
      </c>
      <c r="E525" s="19" t="str">
        <f>VLOOKUP(A525,ME!$A$2:$J$2336,4,FALSE)</f>
        <v>Yes</v>
      </c>
      <c r="F525" s="19" t="str">
        <f>VLOOKUP(A525,ME!$A$2:$J$2336,5,FALSE)</f>
        <v>No</v>
      </c>
      <c r="G525" s="19" t="str">
        <f>VLOOKUP(A525,ME!$A$2:$J$2336,6,FALSE)</f>
        <v>Yes</v>
      </c>
      <c r="H525" s="19">
        <f>VLOOKUP(A525,ME!$A$2:$J$2336,7,FALSE)</f>
        <v>1</v>
      </c>
      <c r="I525" s="19" t="str">
        <f>VLOOKUP(A525,ME!$A$2:$J$2336,8,FALSE)</f>
        <v>No</v>
      </c>
      <c r="J525" s="19" t="str">
        <f>VLOOKUP(A525,ME!$A$2:$J$2336,9,FALSE)</f>
        <v>Obesity</v>
      </c>
      <c r="K525" s="19" t="str">
        <f>VLOOKUP(A525,ME!$A$2:$J$2336,10,FALSE)</f>
        <v>Diabetes</v>
      </c>
      <c r="L525" s="22">
        <f>VLOOKUP(A525,HD!$A$2:$S$2344,16,FALSE)</f>
        <v>23304</v>
      </c>
      <c r="M525" s="21">
        <f>VLOOKUP(A525,HD!$A$2:$S$2344,17,FALSE)</f>
        <v>18954.560000000001</v>
      </c>
      <c r="N525" s="19" t="str">
        <f>VLOOKUP(A525,HD!$A$2:$S$2344,12,FALSE)</f>
        <v>tier - 1</v>
      </c>
      <c r="O525" s="19" t="str">
        <f>VLOOKUP(A525,HD!$A$2:$S$2344,13,FALSE)</f>
        <v>tier - 1</v>
      </c>
      <c r="P525" s="19" t="str">
        <f>VLOOKUP(A525,HD!$A$2:$S$2344,14,FALSE)</f>
        <v>R1026</v>
      </c>
      <c r="Q525" s="19" t="str">
        <f>VLOOKUP(A525,HD!$A$2:$S$2344,19,FALSE)</f>
        <v>59</v>
      </c>
      <c r="R525" s="21">
        <v>18954.560000000001</v>
      </c>
    </row>
    <row r="526" spans="1:18" ht="15.6" hidden="1" x14ac:dyDescent="0.3">
      <c r="A526" s="20" t="s">
        <v>1840</v>
      </c>
      <c r="B526" s="19" t="str">
        <f>VLOOKUP(A526,'Customer Names'!$A$2:$E$2366,3,FALSE)</f>
        <v>Mclaughlin</v>
      </c>
      <c r="C526" s="21">
        <f>VLOOKUP(A526,ME!$A$2:$J$2366,2,FALSE)</f>
        <v>51.92</v>
      </c>
      <c r="D526" s="21">
        <f>VLOOKUP(A526,ME!$A$2:$J$2336,3,FALSE)</f>
        <v>5.18</v>
      </c>
      <c r="E526" s="19" t="str">
        <f>VLOOKUP(A526,ME!$A$2:$J$2336,4,FALSE)</f>
        <v>Yes</v>
      </c>
      <c r="F526" s="19" t="str">
        <f>VLOOKUP(A526,ME!$A$2:$J$2336,5,FALSE)</f>
        <v>No</v>
      </c>
      <c r="G526" s="19" t="str">
        <f>VLOOKUP(A526,ME!$A$2:$J$2336,6,FALSE)</f>
        <v>Yes</v>
      </c>
      <c r="H526" s="19">
        <f>VLOOKUP(A526,ME!$A$2:$J$2336,7,FALSE)</f>
        <v>1</v>
      </c>
      <c r="I526" s="19" t="str">
        <f>VLOOKUP(A526,ME!$A$2:$J$2336,8,FALSE)</f>
        <v>No</v>
      </c>
      <c r="J526" s="19" t="str">
        <f>VLOOKUP(A526,ME!$A$2:$J$2336,9,FALSE)</f>
        <v>Obesity</v>
      </c>
      <c r="K526" s="19" t="str">
        <f>VLOOKUP(A526,ME!$A$2:$J$2336,10,FALSE)</f>
        <v>Normal</v>
      </c>
      <c r="L526" s="22">
        <f>VLOOKUP(A526,HD!$A$2:$S$2344,16,FALSE)</f>
        <v>25418</v>
      </c>
      <c r="M526" s="21">
        <f>VLOOKUP(A526,HD!$A$2:$S$2344,17,FALSE)</f>
        <v>18932.810000000001</v>
      </c>
      <c r="N526" s="19" t="str">
        <f>VLOOKUP(A526,HD!$A$2:$S$2344,12,FALSE)</f>
        <v>tier - 1</v>
      </c>
      <c r="O526" s="19" t="str">
        <f>VLOOKUP(A526,HD!$A$2:$S$2344,13,FALSE)</f>
        <v>tier - 3</v>
      </c>
      <c r="P526" s="19" t="str">
        <f>VLOOKUP(A526,HD!$A$2:$S$2344,14,FALSE)</f>
        <v>R1012</v>
      </c>
      <c r="Q526" s="19" t="str">
        <f>VLOOKUP(A526,HD!$A$2:$S$2344,19,FALSE)</f>
        <v>53</v>
      </c>
      <c r="R526" s="21">
        <v>18932.810000000001</v>
      </c>
    </row>
    <row r="527" spans="1:18" ht="15.6" hidden="1" x14ac:dyDescent="0.3">
      <c r="A527" s="20" t="s">
        <v>1839</v>
      </c>
      <c r="B527" s="19" t="str">
        <f>VLOOKUP(A527,'Customer Names'!$A$2:$E$2366,3,FALSE)</f>
        <v>Ziegler</v>
      </c>
      <c r="C527" s="21">
        <f>VLOOKUP(A527,ME!$A$2:$J$2366,2,FALSE)</f>
        <v>32.395000000000003</v>
      </c>
      <c r="D527" s="21">
        <f>VLOOKUP(A527,ME!$A$2:$J$2336,3,FALSE)</f>
        <v>5.68</v>
      </c>
      <c r="E527" s="19" t="str">
        <f>VLOOKUP(A527,ME!$A$2:$J$2336,4,FALSE)</f>
        <v>Yes</v>
      </c>
      <c r="F527" s="19" t="str">
        <f>VLOOKUP(A527,ME!$A$2:$J$2336,5,FALSE)</f>
        <v>No</v>
      </c>
      <c r="G527" s="19" t="str">
        <f>VLOOKUP(A527,ME!$A$2:$J$2336,6,FALSE)</f>
        <v>No</v>
      </c>
      <c r="H527" s="19">
        <f>VLOOKUP(A527,ME!$A$2:$J$2336,7,FALSE)</f>
        <v>1</v>
      </c>
      <c r="I527" s="19" t="str">
        <f>VLOOKUP(A527,ME!$A$2:$J$2336,8,FALSE)</f>
        <v>No</v>
      </c>
      <c r="J527" s="19" t="str">
        <f>VLOOKUP(A527,ME!$A$2:$J$2336,9,FALSE)</f>
        <v>Obesity</v>
      </c>
      <c r="K527" s="19" t="str">
        <f>VLOOKUP(A527,ME!$A$2:$J$2336,10,FALSE)</f>
        <v>Normal</v>
      </c>
      <c r="L527" s="22">
        <f>VLOOKUP(A527,HD!$A$2:$S$2344,16,FALSE)</f>
        <v>34969</v>
      </c>
      <c r="M527" s="21">
        <f>VLOOKUP(A527,HD!$A$2:$S$2344,17,FALSE)</f>
        <v>18903.490000000002</v>
      </c>
      <c r="N527" s="19" t="str">
        <f>VLOOKUP(A527,HD!$A$2:$S$2344,12,FALSE)</f>
        <v>tier - 1</v>
      </c>
      <c r="O527" s="19" t="str">
        <f>VLOOKUP(A527,HD!$A$2:$S$2344,13,FALSE)</f>
        <v>tier - 2</v>
      </c>
      <c r="P527" s="19" t="str">
        <f>VLOOKUP(A527,HD!$A$2:$S$2344,14,FALSE)</f>
        <v>R1024</v>
      </c>
      <c r="Q527" s="19" t="str">
        <f>VLOOKUP(A527,HD!$A$2:$S$2344,19,FALSE)</f>
        <v>27</v>
      </c>
      <c r="R527" s="21">
        <v>18903.490000000002</v>
      </c>
    </row>
    <row r="528" spans="1:18" ht="15.6" hidden="1" x14ac:dyDescent="0.3">
      <c r="A528" s="20" t="s">
        <v>1838</v>
      </c>
      <c r="B528" s="19" t="str">
        <f>VLOOKUP(A528,'Customer Names'!$A$2:$E$2366,3,FALSE)</f>
        <v>Hughey</v>
      </c>
      <c r="C528" s="21">
        <f>VLOOKUP(A528,ME!$A$2:$J$2366,2,FALSE)</f>
        <v>46.19</v>
      </c>
      <c r="D528" s="21">
        <f>VLOOKUP(A528,ME!$A$2:$J$2336,3,FALSE)</f>
        <v>7.31</v>
      </c>
      <c r="E528" s="19" t="str">
        <f>VLOOKUP(A528,ME!$A$2:$J$2336,4,FALSE)</f>
        <v>Yes</v>
      </c>
      <c r="F528" s="19" t="str">
        <f>VLOOKUP(A528,ME!$A$2:$J$2336,5,FALSE)</f>
        <v>No</v>
      </c>
      <c r="G528" s="19" t="str">
        <f>VLOOKUP(A528,ME!$A$2:$J$2336,6,FALSE)</f>
        <v>Yes</v>
      </c>
      <c r="H528" s="19">
        <f>VLOOKUP(A528,ME!$A$2:$J$2336,7,FALSE)</f>
        <v>1</v>
      </c>
      <c r="I528" s="19" t="str">
        <f>VLOOKUP(A528,ME!$A$2:$J$2336,8,FALSE)</f>
        <v>No</v>
      </c>
      <c r="J528" s="19" t="str">
        <f>VLOOKUP(A528,ME!$A$2:$J$2336,9,FALSE)</f>
        <v>Obesity</v>
      </c>
      <c r="K528" s="19" t="str">
        <f>VLOOKUP(A528,ME!$A$2:$J$2336,10,FALSE)</f>
        <v>Diabetes</v>
      </c>
      <c r="L528" s="22">
        <f>VLOOKUP(A528,HD!$A$2:$S$2344,16,FALSE)</f>
        <v>23351</v>
      </c>
      <c r="M528" s="21">
        <f>VLOOKUP(A528,HD!$A$2:$S$2344,17,FALSE)</f>
        <v>18883.330000000002</v>
      </c>
      <c r="N528" s="19" t="str">
        <f>VLOOKUP(A528,HD!$A$2:$S$2344,12,FALSE)</f>
        <v>tier - 1</v>
      </c>
      <c r="O528" s="19" t="str">
        <f>VLOOKUP(A528,HD!$A$2:$S$2344,13,FALSE)</f>
        <v>tier - 1</v>
      </c>
      <c r="P528" s="19" t="str">
        <f>VLOOKUP(A528,HD!$A$2:$S$2344,14,FALSE)</f>
        <v>R1026</v>
      </c>
      <c r="Q528" s="19" t="str">
        <f>VLOOKUP(A528,HD!$A$2:$S$2344,19,FALSE)</f>
        <v>59</v>
      </c>
      <c r="R528" s="21">
        <v>18883.330000000002</v>
      </c>
    </row>
    <row r="529" spans="1:18" ht="15.6" hidden="1" x14ac:dyDescent="0.3">
      <c r="A529" s="20" t="s">
        <v>1837</v>
      </c>
      <c r="B529" s="19" t="str">
        <f>VLOOKUP(A529,'Customer Names'!$A$2:$E$2366,3,FALSE)</f>
        <v>Knast</v>
      </c>
      <c r="C529" s="21">
        <f>VLOOKUP(A529,ME!$A$2:$J$2366,2,FALSE)</f>
        <v>27.93</v>
      </c>
      <c r="D529" s="21">
        <f>VLOOKUP(A529,ME!$A$2:$J$2336,3,FALSE)</f>
        <v>4.67</v>
      </c>
      <c r="E529" s="19" t="str">
        <f>VLOOKUP(A529,ME!$A$2:$J$2336,4,FALSE)</f>
        <v>No</v>
      </c>
      <c r="F529" s="19" t="str">
        <f>VLOOKUP(A529,ME!$A$2:$J$2336,5,FALSE)</f>
        <v>No</v>
      </c>
      <c r="G529" s="19" t="str">
        <f>VLOOKUP(A529,ME!$A$2:$J$2336,6,FALSE)</f>
        <v>Yes</v>
      </c>
      <c r="H529" s="19">
        <f>VLOOKUP(A529,ME!$A$2:$J$2336,7,FALSE)</f>
        <v>1</v>
      </c>
      <c r="I529" s="19" t="str">
        <f>VLOOKUP(A529,ME!$A$2:$J$2336,8,FALSE)</f>
        <v>No</v>
      </c>
      <c r="J529" s="19" t="str">
        <f>VLOOKUP(A529,ME!$A$2:$J$2336,9,FALSE)</f>
        <v>Over Weight</v>
      </c>
      <c r="K529" s="19" t="str">
        <f>VLOOKUP(A529,ME!$A$2:$J$2336,10,FALSE)</f>
        <v>Normal</v>
      </c>
      <c r="L529" s="22">
        <f>VLOOKUP(A529,HD!$A$2:$S$2344,16,FALSE)</f>
        <v>37826</v>
      </c>
      <c r="M529" s="21">
        <f>VLOOKUP(A529,HD!$A$2:$S$2344,17,FALSE)</f>
        <v>18838.7</v>
      </c>
      <c r="N529" s="19" t="str">
        <f>VLOOKUP(A529,HD!$A$2:$S$2344,12,FALSE)</f>
        <v>tier - 1</v>
      </c>
      <c r="O529" s="19" t="str">
        <f>VLOOKUP(A529,HD!$A$2:$S$2344,13,FALSE)</f>
        <v>tier - 3</v>
      </c>
      <c r="P529" s="19" t="str">
        <f>VLOOKUP(A529,HD!$A$2:$S$2344,14,FALSE)</f>
        <v>R1012</v>
      </c>
      <c r="Q529" s="19" t="str">
        <f>VLOOKUP(A529,HD!$A$2:$S$2344,19,FALSE)</f>
        <v>19</v>
      </c>
      <c r="R529" s="21">
        <v>18838.7</v>
      </c>
    </row>
    <row r="530" spans="1:18" ht="15.6" hidden="1" x14ac:dyDescent="0.3">
      <c r="A530" s="20" t="s">
        <v>1836</v>
      </c>
      <c r="B530" s="19" t="str">
        <f>VLOOKUP(A530,'Customer Names'!$A$2:$E$2366,3,FALSE)</f>
        <v>Stob</v>
      </c>
      <c r="C530" s="21">
        <f>VLOOKUP(A530,ME!$A$2:$J$2366,2,FALSE)</f>
        <v>45.62</v>
      </c>
      <c r="D530" s="21">
        <f>VLOOKUP(A530,ME!$A$2:$J$2336,3,FALSE)</f>
        <v>6.87</v>
      </c>
      <c r="E530" s="19" t="str">
        <f>VLOOKUP(A530,ME!$A$2:$J$2336,4,FALSE)</f>
        <v>No</v>
      </c>
      <c r="F530" s="19" t="str">
        <f>VLOOKUP(A530,ME!$A$2:$J$2336,5,FALSE)</f>
        <v>No</v>
      </c>
      <c r="G530" s="19" t="str">
        <f>VLOOKUP(A530,ME!$A$2:$J$2336,6,FALSE)</f>
        <v>No</v>
      </c>
      <c r="H530" s="19">
        <f>VLOOKUP(A530,ME!$A$2:$J$2336,7,FALSE)</f>
        <v>0</v>
      </c>
      <c r="I530" s="19" t="str">
        <f>VLOOKUP(A530,ME!$A$2:$J$2336,8,FALSE)</f>
        <v>No</v>
      </c>
      <c r="J530" s="19" t="str">
        <f>VLOOKUP(A530,ME!$A$2:$J$2336,9,FALSE)</f>
        <v>Obesity</v>
      </c>
      <c r="K530" s="19" t="str">
        <f>VLOOKUP(A530,ME!$A$2:$J$2336,10,FALSE)</f>
        <v>Diabetes</v>
      </c>
      <c r="L530" s="22">
        <f>VLOOKUP(A530,HD!$A$2:$S$2344,16,FALSE)</f>
        <v>22998</v>
      </c>
      <c r="M530" s="21">
        <f>VLOOKUP(A530,HD!$A$2:$S$2344,17,FALSE)</f>
        <v>18815.53</v>
      </c>
      <c r="N530" s="19" t="str">
        <f>VLOOKUP(A530,HD!$A$2:$S$2344,12,FALSE)</f>
        <v>tier - 1</v>
      </c>
      <c r="O530" s="19" t="str">
        <f>VLOOKUP(A530,HD!$A$2:$S$2344,13,FALSE)</f>
        <v>tier - 1</v>
      </c>
      <c r="P530" s="19" t="str">
        <f>VLOOKUP(A530,HD!$A$2:$S$2344,14,FALSE)</f>
        <v>R1023</v>
      </c>
      <c r="Q530" s="19" t="str">
        <f>VLOOKUP(A530,HD!$A$2:$S$2344,19,FALSE)</f>
        <v>60</v>
      </c>
      <c r="R530" s="21">
        <v>18815.53</v>
      </c>
    </row>
    <row r="531" spans="1:18" ht="15.6" hidden="1" x14ac:dyDescent="0.3">
      <c r="A531" s="20" t="s">
        <v>1835</v>
      </c>
      <c r="B531" s="19" t="str">
        <f>VLOOKUP(A531,'Customer Names'!$A$2:$E$2366,3,FALSE)</f>
        <v>Jensen</v>
      </c>
      <c r="C531" s="21">
        <f>VLOOKUP(A531,ME!$A$2:$J$2366,2,FALSE)</f>
        <v>35.31</v>
      </c>
      <c r="D531" s="21">
        <f>VLOOKUP(A531,ME!$A$2:$J$2336,3,FALSE)</f>
        <v>5.87</v>
      </c>
      <c r="E531" s="19" t="str">
        <f>VLOOKUP(A531,ME!$A$2:$J$2336,4,FALSE)</f>
        <v>No</v>
      </c>
      <c r="F531" s="19" t="str">
        <f>VLOOKUP(A531,ME!$A$2:$J$2336,5,FALSE)</f>
        <v>No</v>
      </c>
      <c r="G531" s="19" t="str">
        <f>VLOOKUP(A531,ME!$A$2:$J$2336,6,FALSE)</f>
        <v>Yes</v>
      </c>
      <c r="H531" s="19">
        <f>VLOOKUP(A531,ME!$A$2:$J$2336,7,FALSE)</f>
        <v>1</v>
      </c>
      <c r="I531" s="19" t="str">
        <f>VLOOKUP(A531,ME!$A$2:$J$2336,8,FALSE)</f>
        <v>No</v>
      </c>
      <c r="J531" s="19" t="str">
        <f>VLOOKUP(A531,ME!$A$2:$J$2336,9,FALSE)</f>
        <v>Obesity</v>
      </c>
      <c r="K531" s="19" t="str">
        <f>VLOOKUP(A531,ME!$A$2:$J$2336,10,FALSE)</f>
        <v>Prediabetes</v>
      </c>
      <c r="L531" s="22">
        <f>VLOOKUP(A531,HD!$A$2:$S$2344,16,FALSE)</f>
        <v>29143</v>
      </c>
      <c r="M531" s="21">
        <f>VLOOKUP(A531,HD!$A$2:$S$2344,17,FALSE)</f>
        <v>18806.150000000001</v>
      </c>
      <c r="N531" s="19" t="str">
        <f>VLOOKUP(A531,HD!$A$2:$S$2344,12,FALSE)</f>
        <v>tier - 1</v>
      </c>
      <c r="O531" s="19" t="str">
        <f>VLOOKUP(A531,HD!$A$2:$S$2344,13,FALSE)</f>
        <v>tier - 2</v>
      </c>
      <c r="P531" s="19" t="str">
        <f>VLOOKUP(A531,HD!$A$2:$S$2344,14,FALSE)</f>
        <v>R1013</v>
      </c>
      <c r="Q531" s="19" t="str">
        <f>VLOOKUP(A531,HD!$A$2:$S$2344,19,FALSE)</f>
        <v>43</v>
      </c>
      <c r="R531" s="21">
        <v>18806.150000000001</v>
      </c>
    </row>
    <row r="532" spans="1:18" ht="15.6" hidden="1" x14ac:dyDescent="0.3">
      <c r="A532" s="20" t="s">
        <v>1834</v>
      </c>
      <c r="B532" s="19" t="str">
        <f>VLOOKUP(A532,'Customer Names'!$A$2:$E$2366,3,FALSE)</f>
        <v>Mutter</v>
      </c>
      <c r="C532" s="21">
        <f>VLOOKUP(A532,ME!$A$2:$J$2366,2,FALSE)</f>
        <v>30.4</v>
      </c>
      <c r="D532" s="21">
        <f>VLOOKUP(A532,ME!$A$2:$J$2336,3,FALSE)</f>
        <v>4.07</v>
      </c>
      <c r="E532" s="19" t="str">
        <f>VLOOKUP(A532,ME!$A$2:$J$2336,4,FALSE)</f>
        <v>Yes</v>
      </c>
      <c r="F532" s="19" t="str">
        <f>VLOOKUP(A532,ME!$A$2:$J$2336,5,FALSE)</f>
        <v>No</v>
      </c>
      <c r="G532" s="19" t="str">
        <f>VLOOKUP(A532,ME!$A$2:$J$2336,6,FALSE)</f>
        <v>No</v>
      </c>
      <c r="H532" s="19">
        <f>VLOOKUP(A532,ME!$A$2:$J$2336,7,FALSE)</f>
        <v>1</v>
      </c>
      <c r="I532" s="19" t="str">
        <f>VLOOKUP(A532,ME!$A$2:$J$2336,8,FALSE)</f>
        <v>No</v>
      </c>
      <c r="J532" s="19" t="str">
        <f>VLOOKUP(A532,ME!$A$2:$J$2336,9,FALSE)</f>
        <v>Obesity</v>
      </c>
      <c r="K532" s="19" t="str">
        <f>VLOOKUP(A532,ME!$A$2:$J$2336,10,FALSE)</f>
        <v>Normal</v>
      </c>
      <c r="L532" s="22">
        <f>VLOOKUP(A532,HD!$A$2:$S$2344,16,FALSE)</f>
        <v>35031</v>
      </c>
      <c r="M532" s="21">
        <f>VLOOKUP(A532,HD!$A$2:$S$2344,17,FALSE)</f>
        <v>18804.75</v>
      </c>
      <c r="N532" s="19" t="str">
        <f>VLOOKUP(A532,HD!$A$2:$S$2344,12,FALSE)</f>
        <v>tier - 1</v>
      </c>
      <c r="O532" s="19" t="str">
        <f>VLOOKUP(A532,HD!$A$2:$S$2344,13,FALSE)</f>
        <v>tier - 1</v>
      </c>
      <c r="P532" s="19" t="str">
        <f>VLOOKUP(A532,HD!$A$2:$S$2344,14,FALSE)</f>
        <v>R1012</v>
      </c>
      <c r="Q532" s="19" t="str">
        <f>VLOOKUP(A532,HD!$A$2:$S$2344,19,FALSE)</f>
        <v>27</v>
      </c>
      <c r="R532" s="21">
        <v>18804.75</v>
      </c>
    </row>
    <row r="533" spans="1:18" ht="15.6" hidden="1" x14ac:dyDescent="0.3">
      <c r="A533" s="20" t="s">
        <v>1833</v>
      </c>
      <c r="B533" s="19" t="str">
        <f>VLOOKUP(A533,'Customer Names'!$A$2:$E$2366,3,FALSE)</f>
        <v>Ahern</v>
      </c>
      <c r="C533" s="21">
        <f>VLOOKUP(A533,ME!$A$2:$J$2366,2,FALSE)</f>
        <v>20.13</v>
      </c>
      <c r="D533" s="21">
        <f>VLOOKUP(A533,ME!$A$2:$J$2336,3,FALSE)</f>
        <v>6.47</v>
      </c>
      <c r="E533" s="19" t="str">
        <f>VLOOKUP(A533,ME!$A$2:$J$2336,4,FALSE)</f>
        <v>No</v>
      </c>
      <c r="F533" s="19" t="str">
        <f>VLOOKUP(A533,ME!$A$2:$J$2336,5,FALSE)</f>
        <v>No</v>
      </c>
      <c r="G533" s="19" t="str">
        <f>VLOOKUP(A533,ME!$A$2:$J$2336,6,FALSE)</f>
        <v>Yes</v>
      </c>
      <c r="H533" s="19">
        <f>VLOOKUP(A533,ME!$A$2:$J$2336,7,FALSE)</f>
        <v>1</v>
      </c>
      <c r="I533" s="19" t="str">
        <f>VLOOKUP(A533,ME!$A$2:$J$2336,8,FALSE)</f>
        <v>Yes</v>
      </c>
      <c r="J533" s="19" t="str">
        <f>VLOOKUP(A533,ME!$A$2:$J$2336,9,FALSE)</f>
        <v>Normal Weight</v>
      </c>
      <c r="K533" s="19" t="str">
        <f>VLOOKUP(A533,ME!$A$2:$J$2336,10,FALSE)</f>
        <v>Diabetes</v>
      </c>
      <c r="L533" s="22">
        <f>VLOOKUP(A533,HD!$A$2:$S$2344,16,FALSE)</f>
        <v>29178</v>
      </c>
      <c r="M533" s="21">
        <f>VLOOKUP(A533,HD!$A$2:$S$2344,17,FALSE)</f>
        <v>18767.740000000002</v>
      </c>
      <c r="N533" s="19" t="str">
        <f>VLOOKUP(A533,HD!$A$2:$S$2344,12,FALSE)</f>
        <v>tier - 1</v>
      </c>
      <c r="O533" s="19" t="str">
        <f>VLOOKUP(A533,HD!$A$2:$S$2344,13,FALSE)</f>
        <v>tier - 1</v>
      </c>
      <c r="P533" s="19" t="str">
        <f>VLOOKUP(A533,HD!$A$2:$S$2344,14,FALSE)</f>
        <v>R1013</v>
      </c>
      <c r="Q533" s="19" t="str">
        <f>VLOOKUP(A533,HD!$A$2:$S$2344,19,FALSE)</f>
        <v>43</v>
      </c>
      <c r="R533" s="21">
        <v>18767.740000000002</v>
      </c>
    </row>
    <row r="534" spans="1:18" ht="15.6" x14ac:dyDescent="0.3">
      <c r="A534" s="20" t="s">
        <v>1832</v>
      </c>
      <c r="B534" s="19" t="str">
        <f>VLOOKUP(A534,'Customer Names'!$A$2:$E$2366,3,FALSE)</f>
        <v>Chviruk</v>
      </c>
      <c r="C534" s="21">
        <f>VLOOKUP(A534,ME!$A$2:$J$2366,2,FALSE)</f>
        <v>23.655000000000001</v>
      </c>
      <c r="D534" s="21">
        <f>VLOOKUP(A534,ME!$A$2:$J$2336,3,FALSE)</f>
        <v>5.14</v>
      </c>
      <c r="E534" s="19" t="str">
        <f>VLOOKUP(A534,ME!$A$2:$J$2336,4,FALSE)</f>
        <v>No</v>
      </c>
      <c r="F534" s="19" t="str">
        <f>VLOOKUP(A534,ME!$A$2:$J$2336,5,FALSE)</f>
        <v>No</v>
      </c>
      <c r="G534" s="19" t="str">
        <f>VLOOKUP(A534,ME!$A$2:$J$2336,6,FALSE)</f>
        <v>No</v>
      </c>
      <c r="H534" s="19">
        <f>VLOOKUP(A534,ME!$A$2:$J$2336,7,FALSE)</f>
        <v>1</v>
      </c>
      <c r="I534" s="19" t="str">
        <f>VLOOKUP(A534,ME!$A$2:$J$2336,8,FALSE)</f>
        <v>Yes</v>
      </c>
      <c r="J534" s="19" t="str">
        <f>VLOOKUP(A534,ME!$A$2:$J$2336,9,FALSE)</f>
        <v>Normal Weight</v>
      </c>
      <c r="K534" s="19" t="str">
        <f>VLOOKUP(A534,ME!$A$2:$J$2336,10,FALSE)</f>
        <v>Normal</v>
      </c>
      <c r="L534" s="22">
        <f>VLOOKUP(A534,HD!$A$2:$S$2344,16,FALSE)</f>
        <v>33965</v>
      </c>
      <c r="M534" s="21">
        <f>VLOOKUP(A534,HD!$A$2:$S$2344,17,FALSE)</f>
        <v>18765.88</v>
      </c>
      <c r="N534" s="19" t="str">
        <f>VLOOKUP(A534,HD!$A$2:$S$2344,12,FALSE)</f>
        <v>tier - 1</v>
      </c>
      <c r="O534" s="19" t="str">
        <f>VLOOKUP(A534,HD!$A$2:$S$2344,13,FALSE)</f>
        <v>tier - 2</v>
      </c>
      <c r="P534" s="19" t="str">
        <f>VLOOKUP(A534,HD!$A$2:$S$2344,14,FALSE)</f>
        <v>R1012</v>
      </c>
      <c r="Q534" s="19" t="str">
        <f>VLOOKUP(A534,HD!$A$2:$S$2344,19,FALSE)</f>
        <v>30</v>
      </c>
      <c r="R534" s="21">
        <v>18765.88</v>
      </c>
    </row>
    <row r="535" spans="1:18" ht="15.6" hidden="1" x14ac:dyDescent="0.3">
      <c r="A535" s="20" t="s">
        <v>1831</v>
      </c>
      <c r="B535" s="19" t="str">
        <f>VLOOKUP(A535,'Customer Names'!$A$2:$E$2366,3,FALSE)</f>
        <v>Meehan</v>
      </c>
      <c r="C535" s="21">
        <f>VLOOKUP(A535,ME!$A$2:$J$2366,2,FALSE)</f>
        <v>49.05</v>
      </c>
      <c r="D535" s="21">
        <f>VLOOKUP(A535,ME!$A$2:$J$2336,3,FALSE)</f>
        <v>9.77</v>
      </c>
      <c r="E535" s="19" t="str">
        <f>VLOOKUP(A535,ME!$A$2:$J$2336,4,FALSE)</f>
        <v>Yes</v>
      </c>
      <c r="F535" s="19" t="str">
        <f>VLOOKUP(A535,ME!$A$2:$J$2336,5,FALSE)</f>
        <v>No</v>
      </c>
      <c r="G535" s="19" t="str">
        <f>VLOOKUP(A535,ME!$A$2:$J$2336,6,FALSE)</f>
        <v>No</v>
      </c>
      <c r="H535" s="19">
        <f>VLOOKUP(A535,ME!$A$2:$J$2336,7,FALSE)</f>
        <v>0</v>
      </c>
      <c r="I535" s="19" t="str">
        <f>VLOOKUP(A535,ME!$A$2:$J$2336,8,FALSE)</f>
        <v>No</v>
      </c>
      <c r="J535" s="19" t="str">
        <f>VLOOKUP(A535,ME!$A$2:$J$2336,9,FALSE)</f>
        <v>Obesity</v>
      </c>
      <c r="K535" s="19" t="str">
        <f>VLOOKUP(A535,ME!$A$2:$J$2336,10,FALSE)</f>
        <v>Diabetes</v>
      </c>
      <c r="L535" s="22">
        <f>VLOOKUP(A535,HD!$A$2:$S$2344,16,FALSE)</f>
        <v>24714</v>
      </c>
      <c r="M535" s="21">
        <f>VLOOKUP(A535,HD!$A$2:$S$2344,17,FALSE)</f>
        <v>18694.689999999999</v>
      </c>
      <c r="N535" s="19" t="str">
        <f>VLOOKUP(A535,HD!$A$2:$S$2344,12,FALSE)</f>
        <v>tier - 1</v>
      </c>
      <c r="O535" s="19" t="str">
        <f>VLOOKUP(A535,HD!$A$2:$S$2344,13,FALSE)</f>
        <v>tier - 1</v>
      </c>
      <c r="P535" s="19" t="str">
        <f>VLOOKUP(A535,HD!$A$2:$S$2344,14,FALSE)</f>
        <v>R1023</v>
      </c>
      <c r="Q535" s="19" t="str">
        <f>VLOOKUP(A535,HD!$A$2:$S$2344,19,FALSE)</f>
        <v>55</v>
      </c>
      <c r="R535" s="21">
        <v>18694.689999999999</v>
      </c>
    </row>
    <row r="536" spans="1:18" ht="15.6" hidden="1" x14ac:dyDescent="0.3">
      <c r="A536" s="20" t="s">
        <v>1830</v>
      </c>
      <c r="B536" s="19" t="str">
        <f>VLOOKUP(A536,'Customer Names'!$A$2:$E$2366,3,FALSE)</f>
        <v>Gammon</v>
      </c>
      <c r="C536" s="21">
        <f>VLOOKUP(A536,ME!$A$2:$J$2366,2,FALSE)</f>
        <v>51.94</v>
      </c>
      <c r="D536" s="21">
        <f>VLOOKUP(A536,ME!$A$2:$J$2336,3,FALSE)</f>
        <v>8.8000000000000007</v>
      </c>
      <c r="E536" s="19" t="str">
        <f>VLOOKUP(A536,ME!$A$2:$J$2336,4,FALSE)</f>
        <v>Yes</v>
      </c>
      <c r="F536" s="19" t="str">
        <f>VLOOKUP(A536,ME!$A$2:$J$2336,5,FALSE)</f>
        <v>No</v>
      </c>
      <c r="G536" s="19" t="str">
        <f>VLOOKUP(A536,ME!$A$2:$J$2336,6,FALSE)</f>
        <v>No</v>
      </c>
      <c r="H536" s="19">
        <f>VLOOKUP(A536,ME!$A$2:$J$2336,7,FALSE)</f>
        <v>2</v>
      </c>
      <c r="I536" s="19" t="str">
        <f>VLOOKUP(A536,ME!$A$2:$J$2336,8,FALSE)</f>
        <v>No</v>
      </c>
      <c r="J536" s="19" t="str">
        <f>VLOOKUP(A536,ME!$A$2:$J$2336,9,FALSE)</f>
        <v>Obesity</v>
      </c>
      <c r="K536" s="19" t="str">
        <f>VLOOKUP(A536,ME!$A$2:$J$2336,10,FALSE)</f>
        <v>Diabetes</v>
      </c>
      <c r="L536" s="22">
        <f>VLOOKUP(A536,HD!$A$2:$S$2344,16,FALSE)</f>
        <v>25858</v>
      </c>
      <c r="M536" s="21">
        <f>VLOOKUP(A536,HD!$A$2:$S$2344,17,FALSE)</f>
        <v>18682.740000000002</v>
      </c>
      <c r="N536" s="19" t="str">
        <f>VLOOKUP(A536,HD!$A$2:$S$2344,12,FALSE)</f>
        <v>tier - 1</v>
      </c>
      <c r="O536" s="19" t="str">
        <f>VLOOKUP(A536,HD!$A$2:$S$2344,13,FALSE)</f>
        <v>tier - 3</v>
      </c>
      <c r="P536" s="19" t="str">
        <f>VLOOKUP(A536,HD!$A$2:$S$2344,14,FALSE)</f>
        <v>R1012</v>
      </c>
      <c r="Q536" s="19" t="str">
        <f>VLOOKUP(A536,HD!$A$2:$S$2344,19,FALSE)</f>
        <v>52</v>
      </c>
      <c r="R536" s="21">
        <v>18682.740000000002</v>
      </c>
    </row>
    <row r="537" spans="1:18" ht="15.6" hidden="1" x14ac:dyDescent="0.3">
      <c r="A537" s="20" t="s">
        <v>1829</v>
      </c>
      <c r="B537" s="19" t="str">
        <f>VLOOKUP(A537,'Customer Names'!$A$2:$E$2366,3,FALSE)</f>
        <v>Lee</v>
      </c>
      <c r="C537" s="21">
        <f>VLOOKUP(A537,ME!$A$2:$J$2366,2,FALSE)</f>
        <v>29.83</v>
      </c>
      <c r="D537" s="21">
        <f>VLOOKUP(A537,ME!$A$2:$J$2336,3,FALSE)</f>
        <v>5.84</v>
      </c>
      <c r="E537" s="19" t="str">
        <f>VLOOKUP(A537,ME!$A$2:$J$2336,4,FALSE)</f>
        <v>No</v>
      </c>
      <c r="F537" s="19" t="str">
        <f>VLOOKUP(A537,ME!$A$2:$J$2336,5,FALSE)</f>
        <v>No</v>
      </c>
      <c r="G537" s="19" t="str">
        <f>VLOOKUP(A537,ME!$A$2:$J$2336,6,FALSE)</f>
        <v>No</v>
      </c>
      <c r="H537" s="19">
        <f>VLOOKUP(A537,ME!$A$2:$J$2336,7,FALSE)</f>
        <v>1</v>
      </c>
      <c r="I537" s="19" t="str">
        <f>VLOOKUP(A537,ME!$A$2:$J$2336,8,FALSE)</f>
        <v>Yes</v>
      </c>
      <c r="J537" s="19" t="str">
        <f>VLOOKUP(A537,ME!$A$2:$J$2336,9,FALSE)</f>
        <v>Over Weight</v>
      </c>
      <c r="K537" s="19" t="str">
        <f>VLOOKUP(A537,ME!$A$2:$J$2336,10,FALSE)</f>
        <v>Prediabetes</v>
      </c>
      <c r="L537" s="22">
        <f>VLOOKUP(A537,HD!$A$2:$S$2344,16,FALSE)</f>
        <v>36061</v>
      </c>
      <c r="M537" s="21">
        <f>VLOOKUP(A537,HD!$A$2:$S$2344,17,FALSE)</f>
        <v>18648.419999999998</v>
      </c>
      <c r="N537" s="19" t="str">
        <f>VLOOKUP(A537,HD!$A$2:$S$2344,12,FALSE)</f>
        <v>tier - 1</v>
      </c>
      <c r="O537" s="19" t="str">
        <f>VLOOKUP(A537,HD!$A$2:$S$2344,13,FALSE)</f>
        <v>tier - 1</v>
      </c>
      <c r="P537" s="19" t="str">
        <f>VLOOKUP(A537,HD!$A$2:$S$2344,14,FALSE)</f>
        <v>R1019</v>
      </c>
      <c r="Q537" s="19" t="str">
        <f>VLOOKUP(A537,HD!$A$2:$S$2344,19,FALSE)</f>
        <v>24</v>
      </c>
      <c r="R537" s="21">
        <v>18648.419999999998</v>
      </c>
    </row>
    <row r="538" spans="1:18" ht="15.6" hidden="1" x14ac:dyDescent="0.3">
      <c r="A538" s="20" t="s">
        <v>1828</v>
      </c>
      <c r="B538" s="19" t="str">
        <f>VLOOKUP(A538,'Customer Names'!$A$2:$E$2366,3,FALSE)</f>
        <v>Franco</v>
      </c>
      <c r="C538" s="21">
        <f>VLOOKUP(A538,ME!$A$2:$J$2366,2,FALSE)</f>
        <v>22.6</v>
      </c>
      <c r="D538" s="21">
        <f>VLOOKUP(A538,ME!$A$2:$J$2336,3,FALSE)</f>
        <v>10.43</v>
      </c>
      <c r="E538" s="19" t="str">
        <f>VLOOKUP(A538,ME!$A$2:$J$2336,4,FALSE)</f>
        <v>Yes</v>
      </c>
      <c r="F538" s="19" t="str">
        <f>VLOOKUP(A538,ME!$A$2:$J$2336,5,FALSE)</f>
        <v>No</v>
      </c>
      <c r="G538" s="19" t="str">
        <f>VLOOKUP(A538,ME!$A$2:$J$2336,6,FALSE)</f>
        <v>No</v>
      </c>
      <c r="H538" s="19">
        <f>VLOOKUP(A538,ME!$A$2:$J$2336,7,FALSE)</f>
        <v>1</v>
      </c>
      <c r="I538" s="19" t="str">
        <f>VLOOKUP(A538,ME!$A$2:$J$2336,8,FALSE)</f>
        <v>Yes</v>
      </c>
      <c r="J538" s="19" t="str">
        <f>VLOOKUP(A538,ME!$A$2:$J$2336,9,FALSE)</f>
        <v>Normal Weight</v>
      </c>
      <c r="K538" s="19" t="str">
        <f>VLOOKUP(A538,ME!$A$2:$J$2336,10,FALSE)</f>
        <v>Diabetes</v>
      </c>
      <c r="L538" s="22">
        <f>VLOOKUP(A538,HD!$A$2:$S$2344,16,FALSE)</f>
        <v>31636</v>
      </c>
      <c r="M538" s="21">
        <f>VLOOKUP(A538,HD!$A$2:$S$2344,17,FALSE)</f>
        <v>18608.259999999998</v>
      </c>
      <c r="N538" s="19" t="str">
        <f>VLOOKUP(A538,HD!$A$2:$S$2344,12,FALSE)</f>
        <v>tier - 1</v>
      </c>
      <c r="O538" s="19" t="str">
        <f>VLOOKUP(A538,HD!$A$2:$S$2344,13,FALSE)</f>
        <v>tier - 3</v>
      </c>
      <c r="P538" s="19" t="str">
        <f>VLOOKUP(A538,HD!$A$2:$S$2344,14,FALSE)</f>
        <v>R1011</v>
      </c>
      <c r="Q538" s="19" t="str">
        <f>VLOOKUP(A538,HD!$A$2:$S$2344,19,FALSE)</f>
        <v>36</v>
      </c>
      <c r="R538" s="21">
        <v>18608.259999999998</v>
      </c>
    </row>
    <row r="539" spans="1:18" ht="15.6" hidden="1" x14ac:dyDescent="0.3">
      <c r="A539" s="20" t="s">
        <v>1827</v>
      </c>
      <c r="B539" s="19" t="str">
        <f>VLOOKUP(A539,'Customer Names'!$A$2:$E$2366,3,FALSE)</f>
        <v>Patterson</v>
      </c>
      <c r="C539" s="21">
        <f>VLOOKUP(A539,ME!$A$2:$J$2366,2,FALSE)</f>
        <v>46.69</v>
      </c>
      <c r="D539" s="21">
        <f>VLOOKUP(A539,ME!$A$2:$J$2336,3,FALSE)</f>
        <v>4.25</v>
      </c>
      <c r="E539" s="19" t="str">
        <f>VLOOKUP(A539,ME!$A$2:$J$2336,4,FALSE)</f>
        <v>Yes</v>
      </c>
      <c r="F539" s="19" t="str">
        <f>VLOOKUP(A539,ME!$A$2:$J$2336,5,FALSE)</f>
        <v>No</v>
      </c>
      <c r="G539" s="19" t="str">
        <f>VLOOKUP(A539,ME!$A$2:$J$2336,6,FALSE)</f>
        <v>No</v>
      </c>
      <c r="H539" s="19">
        <f>VLOOKUP(A539,ME!$A$2:$J$2336,7,FALSE)</f>
        <v>1</v>
      </c>
      <c r="I539" s="19" t="str">
        <f>VLOOKUP(A539,ME!$A$2:$J$2336,8,FALSE)</f>
        <v>No</v>
      </c>
      <c r="J539" s="19" t="str">
        <f>VLOOKUP(A539,ME!$A$2:$J$2336,9,FALSE)</f>
        <v>Obesity</v>
      </c>
      <c r="K539" s="19" t="str">
        <f>VLOOKUP(A539,ME!$A$2:$J$2336,10,FALSE)</f>
        <v>Normal</v>
      </c>
      <c r="L539" s="22">
        <f>VLOOKUP(A539,HD!$A$2:$S$2344,16,FALSE)</f>
        <v>23646</v>
      </c>
      <c r="M539" s="21">
        <f>VLOOKUP(A539,HD!$A$2:$S$2344,17,FALSE)</f>
        <v>18443.11</v>
      </c>
      <c r="N539" s="19" t="str">
        <f>VLOOKUP(A539,HD!$A$2:$S$2344,12,FALSE)</f>
        <v>tier - 1</v>
      </c>
      <c r="O539" s="19" t="str">
        <f>VLOOKUP(A539,HD!$A$2:$S$2344,13,FALSE)</f>
        <v>tier - 2</v>
      </c>
      <c r="P539" s="19" t="str">
        <f>VLOOKUP(A539,HD!$A$2:$S$2344,14,FALSE)</f>
        <v>R1012</v>
      </c>
      <c r="Q539" s="19" t="str">
        <f>VLOOKUP(A539,HD!$A$2:$S$2344,19,FALSE)</f>
        <v>58</v>
      </c>
      <c r="R539" s="21">
        <v>18443.11</v>
      </c>
    </row>
    <row r="540" spans="1:18" ht="15.6" hidden="1" x14ac:dyDescent="0.3">
      <c r="A540" s="20" t="s">
        <v>1826</v>
      </c>
      <c r="B540" s="19" t="str">
        <f>VLOOKUP(A540,'Customer Names'!$A$2:$E$2366,3,FALSE)</f>
        <v>Valdes</v>
      </c>
      <c r="C540" s="21">
        <f>VLOOKUP(A540,ME!$A$2:$J$2366,2,FALSE)</f>
        <v>28.49</v>
      </c>
      <c r="D540" s="21">
        <f>VLOOKUP(A540,ME!$A$2:$J$2336,3,FALSE)</f>
        <v>4.8899999999999997</v>
      </c>
      <c r="E540" s="19" t="str">
        <f>VLOOKUP(A540,ME!$A$2:$J$2336,4,FALSE)</f>
        <v>No</v>
      </c>
      <c r="F540" s="19" t="str">
        <f>VLOOKUP(A540,ME!$A$2:$J$2336,5,FALSE)</f>
        <v>No</v>
      </c>
      <c r="G540" s="19" t="str">
        <f>VLOOKUP(A540,ME!$A$2:$J$2336,6,FALSE)</f>
        <v>No</v>
      </c>
      <c r="H540" s="19">
        <f>VLOOKUP(A540,ME!$A$2:$J$2336,7,FALSE)</f>
        <v>0</v>
      </c>
      <c r="I540" s="19" t="str">
        <f>VLOOKUP(A540,ME!$A$2:$J$2336,8,FALSE)</f>
        <v>Yes</v>
      </c>
      <c r="J540" s="19" t="str">
        <f>VLOOKUP(A540,ME!$A$2:$J$2336,9,FALSE)</f>
        <v>Over Weight</v>
      </c>
      <c r="K540" s="19" t="str">
        <f>VLOOKUP(A540,ME!$A$2:$J$2336,10,FALSE)</f>
        <v>Normal</v>
      </c>
      <c r="L540" s="22">
        <f>VLOOKUP(A540,HD!$A$2:$S$2344,16,FALSE)</f>
        <v>36509</v>
      </c>
      <c r="M540" s="21">
        <f>VLOOKUP(A540,HD!$A$2:$S$2344,17,FALSE)</f>
        <v>18328.240000000002</v>
      </c>
      <c r="N540" s="19" t="str">
        <f>VLOOKUP(A540,HD!$A$2:$S$2344,12,FALSE)</f>
        <v>tier - 1</v>
      </c>
      <c r="O540" s="19" t="str">
        <f>VLOOKUP(A540,HD!$A$2:$S$2344,13,FALSE)</f>
        <v>tier - 2</v>
      </c>
      <c r="P540" s="19" t="str">
        <f>VLOOKUP(A540,HD!$A$2:$S$2344,14,FALSE)</f>
        <v>R1013</v>
      </c>
      <c r="Q540" s="19" t="str">
        <f>VLOOKUP(A540,HD!$A$2:$S$2344,19,FALSE)</f>
        <v>23</v>
      </c>
      <c r="R540" s="21">
        <v>18328.240000000002</v>
      </c>
    </row>
    <row r="541" spans="1:18" ht="15.6" hidden="1" x14ac:dyDescent="0.3">
      <c r="A541" s="20" t="s">
        <v>1825</v>
      </c>
      <c r="B541" s="19" t="str">
        <f>VLOOKUP(A541,'Customer Names'!$A$2:$E$2366,3,FALSE)</f>
        <v>Craig</v>
      </c>
      <c r="C541" s="21">
        <f>VLOOKUP(A541,ME!$A$2:$J$2366,2,FALSE)</f>
        <v>28.5</v>
      </c>
      <c r="D541" s="21">
        <f>VLOOKUP(A541,ME!$A$2:$J$2336,3,FALSE)</f>
        <v>5.55</v>
      </c>
      <c r="E541" s="19" t="str">
        <f>VLOOKUP(A541,ME!$A$2:$J$2336,4,FALSE)</f>
        <v>Yes</v>
      </c>
      <c r="F541" s="19" t="str">
        <f>VLOOKUP(A541,ME!$A$2:$J$2336,5,FALSE)</f>
        <v>No</v>
      </c>
      <c r="G541" s="19" t="str">
        <f>VLOOKUP(A541,ME!$A$2:$J$2336,6,FALSE)</f>
        <v>No</v>
      </c>
      <c r="H541" s="19">
        <f>VLOOKUP(A541,ME!$A$2:$J$2336,7,FALSE)</f>
        <v>1</v>
      </c>
      <c r="I541" s="19" t="str">
        <f>VLOOKUP(A541,ME!$A$2:$J$2336,8,FALSE)</f>
        <v>Yes</v>
      </c>
      <c r="J541" s="19" t="str">
        <f>VLOOKUP(A541,ME!$A$2:$J$2336,9,FALSE)</f>
        <v>Over Weight</v>
      </c>
      <c r="K541" s="19" t="str">
        <f>VLOOKUP(A541,ME!$A$2:$J$2336,10,FALSE)</f>
        <v>Normal</v>
      </c>
      <c r="L541" s="22">
        <f>VLOOKUP(A541,HD!$A$2:$S$2344,16,FALSE)</f>
        <v>34884</v>
      </c>
      <c r="M541" s="21">
        <f>VLOOKUP(A541,HD!$A$2:$S$2344,17,FALSE)</f>
        <v>18310.740000000002</v>
      </c>
      <c r="N541" s="19" t="str">
        <f>VLOOKUP(A541,HD!$A$2:$S$2344,12,FALSE)</f>
        <v>tier - 1</v>
      </c>
      <c r="O541" s="19" t="str">
        <f>VLOOKUP(A541,HD!$A$2:$S$2344,13,FALSE)</f>
        <v>tier - 3</v>
      </c>
      <c r="P541" s="19" t="str">
        <f>VLOOKUP(A541,HD!$A$2:$S$2344,14,FALSE)</f>
        <v>R1012</v>
      </c>
      <c r="Q541" s="19" t="str">
        <f>VLOOKUP(A541,HD!$A$2:$S$2344,19,FALSE)</f>
        <v>27</v>
      </c>
      <c r="R541" s="21">
        <v>18310.740000000002</v>
      </c>
    </row>
    <row r="542" spans="1:18" ht="15.6" x14ac:dyDescent="0.3">
      <c r="A542" s="20" t="s">
        <v>1824</v>
      </c>
      <c r="B542" s="19" t="str">
        <f>VLOOKUP(A542,'Customer Names'!$A$2:$E$2366,3,FALSE)</f>
        <v>Whipple</v>
      </c>
      <c r="C542" s="21">
        <f>VLOOKUP(A542,ME!$A$2:$J$2366,2,FALSE)</f>
        <v>24.4</v>
      </c>
      <c r="D542" s="21">
        <f>VLOOKUP(A542,ME!$A$2:$J$2336,3,FALSE)</f>
        <v>4.5199999999999996</v>
      </c>
      <c r="E542" s="19" t="str">
        <f>VLOOKUP(A542,ME!$A$2:$J$2336,4,FALSE)</f>
        <v>No</v>
      </c>
      <c r="F542" s="19" t="str">
        <f>VLOOKUP(A542,ME!$A$2:$J$2336,5,FALSE)</f>
        <v>No</v>
      </c>
      <c r="G542" s="19" t="str">
        <f>VLOOKUP(A542,ME!$A$2:$J$2336,6,FALSE)</f>
        <v>No</v>
      </c>
      <c r="H542" s="19">
        <f>VLOOKUP(A542,ME!$A$2:$J$2336,7,FALSE)</f>
        <v>1</v>
      </c>
      <c r="I542" s="19" t="str">
        <f>VLOOKUP(A542,ME!$A$2:$J$2336,8,FALSE)</f>
        <v>Yes</v>
      </c>
      <c r="J542" s="19" t="str">
        <f>VLOOKUP(A542,ME!$A$2:$J$2336,9,FALSE)</f>
        <v>Normal Weight</v>
      </c>
      <c r="K542" s="19" t="str">
        <f>VLOOKUP(A542,ME!$A$2:$J$2336,10,FALSE)</f>
        <v>Normal</v>
      </c>
      <c r="L542" s="22">
        <f>VLOOKUP(A542,HD!$A$2:$S$2344,16,FALSE)</f>
        <v>33963</v>
      </c>
      <c r="M542" s="21">
        <f>VLOOKUP(A542,HD!$A$2:$S$2344,17,FALSE)</f>
        <v>18259.22</v>
      </c>
      <c r="N542" s="19" t="str">
        <f>VLOOKUP(A542,HD!$A$2:$S$2344,12,FALSE)</f>
        <v>tier - 1</v>
      </c>
      <c r="O542" s="19" t="str">
        <f>VLOOKUP(A542,HD!$A$2:$S$2344,13,FALSE)</f>
        <v>tier - 3</v>
      </c>
      <c r="P542" s="19" t="str">
        <f>VLOOKUP(A542,HD!$A$2:$S$2344,14,FALSE)</f>
        <v>R1011</v>
      </c>
      <c r="Q542" s="19" t="str">
        <f>VLOOKUP(A542,HD!$A$2:$S$2344,19,FALSE)</f>
        <v>30</v>
      </c>
      <c r="R542" s="21">
        <v>18259.22</v>
      </c>
    </row>
    <row r="543" spans="1:18" ht="15.6" hidden="1" x14ac:dyDescent="0.3">
      <c r="A543" s="20" t="s">
        <v>1823</v>
      </c>
      <c r="B543" s="19" t="str">
        <f>VLOOKUP(A543,'Customer Names'!$A$2:$E$2366,3,FALSE)</f>
        <v>Marton</v>
      </c>
      <c r="C543" s="21">
        <f>VLOOKUP(A543,ME!$A$2:$J$2366,2,FALSE)</f>
        <v>29.15</v>
      </c>
      <c r="D543" s="21">
        <f>VLOOKUP(A543,ME!$A$2:$J$2336,3,FALSE)</f>
        <v>4.45</v>
      </c>
      <c r="E543" s="19" t="str">
        <f>VLOOKUP(A543,ME!$A$2:$J$2336,4,FALSE)</f>
        <v>Yes</v>
      </c>
      <c r="F543" s="19" t="str">
        <f>VLOOKUP(A543,ME!$A$2:$J$2336,5,FALSE)</f>
        <v>No</v>
      </c>
      <c r="G543" s="19" t="str">
        <f>VLOOKUP(A543,ME!$A$2:$J$2336,6,FALSE)</f>
        <v>No</v>
      </c>
      <c r="H543" s="19">
        <f>VLOOKUP(A543,ME!$A$2:$J$2336,7,FALSE)</f>
        <v>1</v>
      </c>
      <c r="I543" s="19" t="str">
        <f>VLOOKUP(A543,ME!$A$2:$J$2336,8,FALSE)</f>
        <v>Yes</v>
      </c>
      <c r="J543" s="19" t="str">
        <f>VLOOKUP(A543,ME!$A$2:$J$2336,9,FALSE)</f>
        <v>Over Weight</v>
      </c>
      <c r="K543" s="19" t="str">
        <f>VLOOKUP(A543,ME!$A$2:$J$2336,10,FALSE)</f>
        <v>Normal</v>
      </c>
      <c r="L543" s="22">
        <f>VLOOKUP(A543,HD!$A$2:$S$2344,16,FALSE)</f>
        <v>34914</v>
      </c>
      <c r="M543" s="21">
        <f>VLOOKUP(A543,HD!$A$2:$S$2344,17,FALSE)</f>
        <v>18246.5</v>
      </c>
      <c r="N543" s="19" t="str">
        <f>VLOOKUP(A543,HD!$A$2:$S$2344,12,FALSE)</f>
        <v>tier - 1</v>
      </c>
      <c r="O543" s="19" t="str">
        <f>VLOOKUP(A543,HD!$A$2:$S$2344,13,FALSE)</f>
        <v>tier - 1</v>
      </c>
      <c r="P543" s="19" t="str">
        <f>VLOOKUP(A543,HD!$A$2:$S$2344,14,FALSE)</f>
        <v>R1013</v>
      </c>
      <c r="Q543" s="19" t="str">
        <f>VLOOKUP(A543,HD!$A$2:$S$2344,19,FALSE)</f>
        <v>27</v>
      </c>
      <c r="R543" s="21">
        <v>18246.5</v>
      </c>
    </row>
    <row r="544" spans="1:18" ht="15.6" hidden="1" x14ac:dyDescent="0.3">
      <c r="A544" s="20" t="s">
        <v>1822</v>
      </c>
      <c r="B544" s="19" t="str">
        <f>VLOOKUP(A544,'Customer Names'!$A$2:$E$2366,3,FALSE)</f>
        <v>Hildebrandt</v>
      </c>
      <c r="C544" s="21">
        <f>VLOOKUP(A544,ME!$A$2:$J$2366,2,FALSE)</f>
        <v>27.28</v>
      </c>
      <c r="D544" s="21">
        <f>VLOOKUP(A544,ME!$A$2:$J$2336,3,FALSE)</f>
        <v>4.72</v>
      </c>
      <c r="E544" s="19" t="str">
        <f>VLOOKUP(A544,ME!$A$2:$J$2336,4,FALSE)</f>
        <v>No</v>
      </c>
      <c r="F544" s="19" t="str">
        <f>VLOOKUP(A544,ME!$A$2:$J$2336,5,FALSE)</f>
        <v>Yes</v>
      </c>
      <c r="G544" s="19" t="str">
        <f>VLOOKUP(A544,ME!$A$2:$J$2336,6,FALSE)</f>
        <v>No</v>
      </c>
      <c r="H544" s="19">
        <f>VLOOKUP(A544,ME!$A$2:$J$2336,7,FALSE)</f>
        <v>1</v>
      </c>
      <c r="I544" s="19" t="str">
        <f>VLOOKUP(A544,ME!$A$2:$J$2336,8,FALSE)</f>
        <v>Yes</v>
      </c>
      <c r="J544" s="19" t="str">
        <f>VLOOKUP(A544,ME!$A$2:$J$2336,9,FALSE)</f>
        <v>Over Weight</v>
      </c>
      <c r="K544" s="19" t="str">
        <f>VLOOKUP(A544,ME!$A$2:$J$2336,10,FALSE)</f>
        <v>Normal</v>
      </c>
      <c r="L544" s="22">
        <f>VLOOKUP(A544,HD!$A$2:$S$2344,16,FALSE)</f>
        <v>38240</v>
      </c>
      <c r="M544" s="21">
        <f>VLOOKUP(A544,HD!$A$2:$S$2344,17,FALSE)</f>
        <v>18223.45</v>
      </c>
      <c r="N544" s="19" t="str">
        <f>VLOOKUP(A544,HD!$A$2:$S$2344,12,FALSE)</f>
        <v>tier - 1</v>
      </c>
      <c r="O544" s="19" t="str">
        <f>VLOOKUP(A544,HD!$A$2:$S$2344,13,FALSE)</f>
        <v>tier - 3</v>
      </c>
      <c r="P544" s="19" t="str">
        <f>VLOOKUP(A544,HD!$A$2:$S$2344,14,FALSE)</f>
        <v>R1013</v>
      </c>
      <c r="Q544" s="19" t="str">
        <f>VLOOKUP(A544,HD!$A$2:$S$2344,19,FALSE)</f>
        <v>18</v>
      </c>
      <c r="R544" s="21">
        <v>18223.45</v>
      </c>
    </row>
    <row r="545" spans="1:18" ht="15.6" hidden="1" x14ac:dyDescent="0.3">
      <c r="A545" s="20" t="s">
        <v>1821</v>
      </c>
      <c r="B545" s="19" t="str">
        <f>VLOOKUP(A545,'Customer Names'!$A$2:$E$2366,3,FALSE)</f>
        <v>Biggs</v>
      </c>
      <c r="C545" s="21">
        <f>VLOOKUP(A545,ME!$A$2:$J$2366,2,FALSE)</f>
        <v>32.229999999999997</v>
      </c>
      <c r="D545" s="21">
        <f>VLOOKUP(A545,ME!$A$2:$J$2336,3,FALSE)</f>
        <v>4.6500000000000004</v>
      </c>
      <c r="E545" s="19" t="str">
        <f>VLOOKUP(A545,ME!$A$2:$J$2336,4,FALSE)</f>
        <v>Yes</v>
      </c>
      <c r="F545" s="19" t="str">
        <f>VLOOKUP(A545,ME!$A$2:$J$2336,5,FALSE)</f>
        <v>No</v>
      </c>
      <c r="G545" s="19" t="str">
        <f>VLOOKUP(A545,ME!$A$2:$J$2336,6,FALSE)</f>
        <v>Yes</v>
      </c>
      <c r="H545" s="19">
        <f>VLOOKUP(A545,ME!$A$2:$J$2336,7,FALSE)</f>
        <v>1</v>
      </c>
      <c r="I545" s="19" t="str">
        <f>VLOOKUP(A545,ME!$A$2:$J$2336,8,FALSE)</f>
        <v>No</v>
      </c>
      <c r="J545" s="19" t="str">
        <f>VLOOKUP(A545,ME!$A$2:$J$2336,9,FALSE)</f>
        <v>Obesity</v>
      </c>
      <c r="K545" s="19" t="str">
        <f>VLOOKUP(A545,ME!$A$2:$J$2336,10,FALSE)</f>
        <v>Normal</v>
      </c>
      <c r="L545" s="22">
        <f>VLOOKUP(A545,HD!$A$2:$S$2344,16,FALSE)</f>
        <v>35596</v>
      </c>
      <c r="M545" s="21">
        <f>VLOOKUP(A545,HD!$A$2:$S$2344,17,FALSE)</f>
        <v>18218.16</v>
      </c>
      <c r="N545" s="19" t="str">
        <f>VLOOKUP(A545,HD!$A$2:$S$2344,12,FALSE)</f>
        <v>tier - 1</v>
      </c>
      <c r="O545" s="19" t="str">
        <f>VLOOKUP(A545,HD!$A$2:$S$2344,13,FALSE)</f>
        <v>tier - 1</v>
      </c>
      <c r="P545" s="19" t="str">
        <f>VLOOKUP(A545,HD!$A$2:$S$2344,14,FALSE)</f>
        <v>R1013</v>
      </c>
      <c r="Q545" s="19" t="str">
        <f>VLOOKUP(A545,HD!$A$2:$S$2344,19,FALSE)</f>
        <v>25</v>
      </c>
      <c r="R545" s="21">
        <v>18218.16</v>
      </c>
    </row>
    <row r="546" spans="1:18" ht="15.6" hidden="1" x14ac:dyDescent="0.3">
      <c r="A546" s="20" t="s">
        <v>1820</v>
      </c>
      <c r="B546" s="19" t="str">
        <f>VLOOKUP(A546,'Customer Names'!$A$2:$E$2366,3,FALSE)</f>
        <v>Shigezumi</v>
      </c>
      <c r="C546" s="21">
        <f>VLOOKUP(A546,ME!$A$2:$J$2366,2,FALSE)</f>
        <v>44.2</v>
      </c>
      <c r="D546" s="21">
        <f>VLOOKUP(A546,ME!$A$2:$J$2336,3,FALSE)</f>
        <v>11.34</v>
      </c>
      <c r="E546" s="19" t="str">
        <f>VLOOKUP(A546,ME!$A$2:$J$2336,4,FALSE)</f>
        <v>Yes</v>
      </c>
      <c r="F546" s="19" t="str">
        <f>VLOOKUP(A546,ME!$A$2:$J$2336,5,FALSE)</f>
        <v>No</v>
      </c>
      <c r="G546" s="19" t="str">
        <f>VLOOKUP(A546,ME!$A$2:$J$2336,6,FALSE)</f>
        <v>Yes</v>
      </c>
      <c r="H546" s="19">
        <f>VLOOKUP(A546,ME!$A$2:$J$2336,7,FALSE)</f>
        <v>1</v>
      </c>
      <c r="I546" s="19" t="str">
        <f>VLOOKUP(A546,ME!$A$2:$J$2336,8,FALSE)</f>
        <v>No</v>
      </c>
      <c r="J546" s="19" t="str">
        <f>VLOOKUP(A546,ME!$A$2:$J$2336,9,FALSE)</f>
        <v>Obesity</v>
      </c>
      <c r="K546" s="19" t="str">
        <f>VLOOKUP(A546,ME!$A$2:$J$2336,10,FALSE)</f>
        <v>Diabetes</v>
      </c>
      <c r="L546" s="22">
        <f>VLOOKUP(A546,HD!$A$2:$S$2344,16,FALSE)</f>
        <v>23196</v>
      </c>
      <c r="M546" s="21">
        <f>VLOOKUP(A546,HD!$A$2:$S$2344,17,FALSE)</f>
        <v>18208.34</v>
      </c>
      <c r="N546" s="19" t="str">
        <f>VLOOKUP(A546,HD!$A$2:$S$2344,12,FALSE)</f>
        <v>tier - 1</v>
      </c>
      <c r="O546" s="19" t="str">
        <f>VLOOKUP(A546,HD!$A$2:$S$2344,13,FALSE)</f>
        <v>tier - 2</v>
      </c>
      <c r="P546" s="19" t="str">
        <f>VLOOKUP(A546,HD!$A$2:$S$2344,14,FALSE)</f>
        <v>R1026</v>
      </c>
      <c r="Q546" s="19" t="str">
        <f>VLOOKUP(A546,HD!$A$2:$S$2344,19,FALSE)</f>
        <v>59</v>
      </c>
      <c r="R546" s="21">
        <v>18208.34</v>
      </c>
    </row>
    <row r="547" spans="1:18" ht="15.6" hidden="1" x14ac:dyDescent="0.3">
      <c r="A547" s="20" t="s">
        <v>1819</v>
      </c>
      <c r="B547" s="19" t="str">
        <f>VLOOKUP(A547,'Customer Names'!$A$2:$E$2366,3,FALSE)</f>
        <v>Meineke</v>
      </c>
      <c r="C547" s="21">
        <f>VLOOKUP(A547,ME!$A$2:$J$2366,2,FALSE)</f>
        <v>29.734999999999999</v>
      </c>
      <c r="D547" s="21">
        <f>VLOOKUP(A547,ME!$A$2:$J$2336,3,FALSE)</f>
        <v>4.53</v>
      </c>
      <c r="E547" s="19" t="str">
        <f>VLOOKUP(A547,ME!$A$2:$J$2336,4,FALSE)</f>
        <v>No</v>
      </c>
      <c r="F547" s="19" t="str">
        <f>VLOOKUP(A547,ME!$A$2:$J$2336,5,FALSE)</f>
        <v>No</v>
      </c>
      <c r="G547" s="19" t="str">
        <f>VLOOKUP(A547,ME!$A$2:$J$2336,6,FALSE)</f>
        <v>Yes</v>
      </c>
      <c r="H547" s="19">
        <f>VLOOKUP(A547,ME!$A$2:$J$2336,7,FALSE)</f>
        <v>1</v>
      </c>
      <c r="I547" s="19" t="str">
        <f>VLOOKUP(A547,ME!$A$2:$J$2336,8,FALSE)</f>
        <v>No</v>
      </c>
      <c r="J547" s="19" t="str">
        <f>VLOOKUP(A547,ME!$A$2:$J$2336,9,FALSE)</f>
        <v>Over Weight</v>
      </c>
      <c r="K547" s="19" t="str">
        <f>VLOOKUP(A547,ME!$A$2:$J$2336,10,FALSE)</f>
        <v>Normal</v>
      </c>
      <c r="L547" s="22">
        <f>VLOOKUP(A547,HD!$A$2:$S$2344,16,FALSE)</f>
        <v>34162</v>
      </c>
      <c r="M547" s="21">
        <f>VLOOKUP(A547,HD!$A$2:$S$2344,17,FALSE)</f>
        <v>18157.88</v>
      </c>
      <c r="N547" s="19" t="str">
        <f>VLOOKUP(A547,HD!$A$2:$S$2344,12,FALSE)</f>
        <v>tier - 1</v>
      </c>
      <c r="O547" s="19" t="str">
        <f>VLOOKUP(A547,HD!$A$2:$S$2344,13,FALSE)</f>
        <v>tier - 1</v>
      </c>
      <c r="P547" s="19" t="str">
        <f>VLOOKUP(A547,HD!$A$2:$S$2344,14,FALSE)</f>
        <v>R1012</v>
      </c>
      <c r="Q547" s="19" t="str">
        <f>VLOOKUP(A547,HD!$A$2:$S$2344,19,FALSE)</f>
        <v>29</v>
      </c>
      <c r="R547" s="21">
        <v>18157.88</v>
      </c>
    </row>
    <row r="548" spans="1:18" ht="15.6" hidden="1" x14ac:dyDescent="0.3">
      <c r="A548" s="20" t="s">
        <v>1818</v>
      </c>
      <c r="B548" s="19" t="str">
        <f>VLOOKUP(A548,'Customer Names'!$A$2:$E$2366,3,FALSE)</f>
        <v>Ludington</v>
      </c>
      <c r="C548" s="21">
        <f>VLOOKUP(A548,ME!$A$2:$J$2366,2,FALSE)</f>
        <v>28.31</v>
      </c>
      <c r="D548" s="21">
        <f>VLOOKUP(A548,ME!$A$2:$J$2336,3,FALSE)</f>
        <v>6.35</v>
      </c>
      <c r="E548" s="19" t="str">
        <f>VLOOKUP(A548,ME!$A$2:$J$2336,4,FALSE)</f>
        <v>No</v>
      </c>
      <c r="F548" s="19" t="str">
        <f>VLOOKUP(A548,ME!$A$2:$J$2336,5,FALSE)</f>
        <v>No</v>
      </c>
      <c r="G548" s="19" t="str">
        <f>VLOOKUP(A548,ME!$A$2:$J$2336,6,FALSE)</f>
        <v>No</v>
      </c>
      <c r="H548" s="19">
        <f>VLOOKUP(A548,ME!$A$2:$J$2336,7,FALSE)</f>
        <v>0</v>
      </c>
      <c r="I548" s="19" t="str">
        <f>VLOOKUP(A548,ME!$A$2:$J$2336,8,FALSE)</f>
        <v>Yes</v>
      </c>
      <c r="J548" s="19" t="str">
        <f>VLOOKUP(A548,ME!$A$2:$J$2336,9,FALSE)</f>
        <v>Over Weight</v>
      </c>
      <c r="K548" s="19" t="str">
        <f>VLOOKUP(A548,ME!$A$2:$J$2336,10,FALSE)</f>
        <v>Prediabetes</v>
      </c>
      <c r="L548" s="22">
        <f>VLOOKUP(A548,HD!$A$2:$S$2344,16,FALSE)</f>
        <v>36457</v>
      </c>
      <c r="M548" s="21">
        <f>VLOOKUP(A548,HD!$A$2:$S$2344,17,FALSE)</f>
        <v>18033.97</v>
      </c>
      <c r="N548" s="19" t="str">
        <f>VLOOKUP(A548,HD!$A$2:$S$2344,12,FALSE)</f>
        <v>tier - 1</v>
      </c>
      <c r="O548" s="19" t="str">
        <f>VLOOKUP(A548,HD!$A$2:$S$2344,13,FALSE)</f>
        <v>tier - 1</v>
      </c>
      <c r="P548" s="19" t="str">
        <f>VLOOKUP(A548,HD!$A$2:$S$2344,14,FALSE)</f>
        <v>R1012</v>
      </c>
      <c r="Q548" s="19" t="str">
        <f>VLOOKUP(A548,HD!$A$2:$S$2344,19,FALSE)</f>
        <v>23</v>
      </c>
      <c r="R548" s="21">
        <v>18033.97</v>
      </c>
    </row>
    <row r="549" spans="1:18" ht="15.6" hidden="1" x14ac:dyDescent="0.3">
      <c r="A549" s="20" t="s">
        <v>1817</v>
      </c>
      <c r="B549" s="19" t="str">
        <f>VLOOKUP(A549,'Customer Names'!$A$2:$E$2366,3,FALSE)</f>
        <v>Perrich</v>
      </c>
      <c r="C549" s="21">
        <f>VLOOKUP(A549,ME!$A$2:$J$2366,2,FALSE)</f>
        <v>46.62</v>
      </c>
      <c r="D549" s="21">
        <f>VLOOKUP(A549,ME!$A$2:$J$2336,3,FALSE)</f>
        <v>8.51</v>
      </c>
      <c r="E549" s="19" t="str">
        <f>VLOOKUP(A549,ME!$A$2:$J$2336,4,FALSE)</f>
        <v>No</v>
      </c>
      <c r="F549" s="19" t="str">
        <f>VLOOKUP(A549,ME!$A$2:$J$2336,5,FALSE)</f>
        <v>No</v>
      </c>
      <c r="G549" s="19" t="str">
        <f>VLOOKUP(A549,ME!$A$2:$J$2336,6,FALSE)</f>
        <v>No</v>
      </c>
      <c r="H549" s="19">
        <f>VLOOKUP(A549,ME!$A$2:$J$2336,7,FALSE)</f>
        <v>0</v>
      </c>
      <c r="I549" s="19" t="str">
        <f>VLOOKUP(A549,ME!$A$2:$J$2336,8,FALSE)</f>
        <v>No</v>
      </c>
      <c r="J549" s="19" t="str">
        <f>VLOOKUP(A549,ME!$A$2:$J$2336,9,FALSE)</f>
        <v>Obesity</v>
      </c>
      <c r="K549" s="19" t="str">
        <f>VLOOKUP(A549,ME!$A$2:$J$2336,10,FALSE)</f>
        <v>Diabetes</v>
      </c>
      <c r="L549" s="22">
        <f>VLOOKUP(A549,HD!$A$2:$S$2344,16,FALSE)</f>
        <v>24032</v>
      </c>
      <c r="M549" s="21">
        <f>VLOOKUP(A549,HD!$A$2:$S$2344,17,FALSE)</f>
        <v>18031.189999999999</v>
      </c>
      <c r="N549" s="19" t="str">
        <f>VLOOKUP(A549,HD!$A$2:$S$2344,12,FALSE)</f>
        <v>tier - 1</v>
      </c>
      <c r="O549" s="19" t="str">
        <f>VLOOKUP(A549,HD!$A$2:$S$2344,13,FALSE)</f>
        <v>tier - 2</v>
      </c>
      <c r="P549" s="19" t="str">
        <f>VLOOKUP(A549,HD!$A$2:$S$2344,14,FALSE)</f>
        <v>R1012</v>
      </c>
      <c r="Q549" s="19" t="str">
        <f>VLOOKUP(A549,HD!$A$2:$S$2344,19,FALSE)</f>
        <v>57</v>
      </c>
      <c r="R549" s="21">
        <v>18031.189999999999</v>
      </c>
    </row>
    <row r="550" spans="1:18" ht="15.6" hidden="1" x14ac:dyDescent="0.3">
      <c r="A550" s="20" t="s">
        <v>1816</v>
      </c>
      <c r="B550" s="19" t="str">
        <f>VLOOKUP(A550,'Customer Names'!$A$2:$E$2366,3,FALSE)</f>
        <v>Cervantes</v>
      </c>
      <c r="C550" s="21">
        <f>VLOOKUP(A550,ME!$A$2:$J$2366,2,FALSE)</f>
        <v>51.75</v>
      </c>
      <c r="D550" s="21">
        <f>VLOOKUP(A550,ME!$A$2:$J$2336,3,FALSE)</f>
        <v>8.59</v>
      </c>
      <c r="E550" s="19" t="str">
        <f>VLOOKUP(A550,ME!$A$2:$J$2336,4,FALSE)</f>
        <v>Yes</v>
      </c>
      <c r="F550" s="19" t="str">
        <f>VLOOKUP(A550,ME!$A$2:$J$2336,5,FALSE)</f>
        <v>No</v>
      </c>
      <c r="G550" s="19" t="str">
        <f>VLOOKUP(A550,ME!$A$2:$J$2336,6,FALSE)</f>
        <v>No</v>
      </c>
      <c r="H550" s="19">
        <f>VLOOKUP(A550,ME!$A$2:$J$2336,7,FALSE)</f>
        <v>1</v>
      </c>
      <c r="I550" s="19" t="str">
        <f>VLOOKUP(A550,ME!$A$2:$J$2336,8,FALSE)</f>
        <v>No</v>
      </c>
      <c r="J550" s="19" t="str">
        <f>VLOOKUP(A550,ME!$A$2:$J$2336,9,FALSE)</f>
        <v>Obesity</v>
      </c>
      <c r="K550" s="19" t="str">
        <f>VLOOKUP(A550,ME!$A$2:$J$2336,10,FALSE)</f>
        <v>Diabetes</v>
      </c>
      <c r="L550" s="22">
        <f>VLOOKUP(A550,HD!$A$2:$S$2344,16,FALSE)</f>
        <v>27572</v>
      </c>
      <c r="M550" s="21">
        <f>VLOOKUP(A550,HD!$A$2:$S$2344,17,FALSE)</f>
        <v>18031.16</v>
      </c>
      <c r="N550" s="19" t="str">
        <f>VLOOKUP(A550,HD!$A$2:$S$2344,12,FALSE)</f>
        <v>tier - 1</v>
      </c>
      <c r="O550" s="19" t="str">
        <f>VLOOKUP(A550,HD!$A$2:$S$2344,13,FALSE)</f>
        <v>tier - 3</v>
      </c>
      <c r="P550" s="19" t="str">
        <f>VLOOKUP(A550,HD!$A$2:$S$2344,14,FALSE)</f>
        <v>R1023</v>
      </c>
      <c r="Q550" s="19" t="str">
        <f>VLOOKUP(A550,HD!$A$2:$S$2344,19,FALSE)</f>
        <v>47</v>
      </c>
      <c r="R550" s="21">
        <v>18031.16</v>
      </c>
    </row>
    <row r="551" spans="1:18" ht="15.6" hidden="1" x14ac:dyDescent="0.3">
      <c r="A551" s="20" t="s">
        <v>1815</v>
      </c>
      <c r="B551" s="19" t="str">
        <f>VLOOKUP(A551,'Customer Names'!$A$2:$E$2366,3,FALSE)</f>
        <v>Andrews</v>
      </c>
      <c r="C551" s="21">
        <f>VLOOKUP(A551,ME!$A$2:$J$2366,2,FALSE)</f>
        <v>25.7</v>
      </c>
      <c r="D551" s="21">
        <f>VLOOKUP(A551,ME!$A$2:$J$2336,3,FALSE)</f>
        <v>4.13</v>
      </c>
      <c r="E551" s="19" t="str">
        <f>VLOOKUP(A551,ME!$A$2:$J$2336,4,FALSE)</f>
        <v>Yes</v>
      </c>
      <c r="F551" s="19" t="str">
        <f>VLOOKUP(A551,ME!$A$2:$J$2336,5,FALSE)</f>
        <v>No</v>
      </c>
      <c r="G551" s="19" t="str">
        <f>VLOOKUP(A551,ME!$A$2:$J$2336,6,FALSE)</f>
        <v>No</v>
      </c>
      <c r="H551" s="19">
        <f>VLOOKUP(A551,ME!$A$2:$J$2336,7,FALSE)</f>
        <v>0</v>
      </c>
      <c r="I551" s="19" t="str">
        <f>VLOOKUP(A551,ME!$A$2:$J$2336,8,FALSE)</f>
        <v>Yes</v>
      </c>
      <c r="J551" s="19" t="str">
        <f>VLOOKUP(A551,ME!$A$2:$J$2336,9,FALSE)</f>
        <v>Over Weight</v>
      </c>
      <c r="K551" s="19" t="str">
        <f>VLOOKUP(A551,ME!$A$2:$J$2336,10,FALSE)</f>
        <v>Normal</v>
      </c>
      <c r="L551" s="22">
        <f>VLOOKUP(A551,HD!$A$2:$S$2344,16,FALSE)</f>
        <v>37162</v>
      </c>
      <c r="M551" s="21">
        <f>VLOOKUP(A551,HD!$A$2:$S$2344,17,FALSE)</f>
        <v>17942.11</v>
      </c>
      <c r="N551" s="19" t="str">
        <f>VLOOKUP(A551,HD!$A$2:$S$2344,12,FALSE)</f>
        <v>tier - 1</v>
      </c>
      <c r="O551" s="19" t="str">
        <f>VLOOKUP(A551,HD!$A$2:$S$2344,13,FALSE)</f>
        <v>tier - 2</v>
      </c>
      <c r="P551" s="19" t="str">
        <f>VLOOKUP(A551,HD!$A$2:$S$2344,14,FALSE)</f>
        <v>R1011</v>
      </c>
      <c r="Q551" s="19" t="str">
        <f>VLOOKUP(A551,HD!$A$2:$S$2344,19,FALSE)</f>
        <v>21</v>
      </c>
      <c r="R551" s="21">
        <v>17942.11</v>
      </c>
    </row>
    <row r="552" spans="1:18" ht="15.6" hidden="1" x14ac:dyDescent="0.3">
      <c r="A552" s="20" t="s">
        <v>1814</v>
      </c>
      <c r="B552" s="19" t="str">
        <f>VLOOKUP(A552,'Customer Names'!$A$2:$E$2366,3,FALSE)</f>
        <v>Ruvalcaba</v>
      </c>
      <c r="C552" s="21">
        <f>VLOOKUP(A552,ME!$A$2:$J$2366,2,FALSE)</f>
        <v>31.79</v>
      </c>
      <c r="D552" s="21">
        <f>VLOOKUP(A552,ME!$A$2:$J$2336,3,FALSE)</f>
        <v>4.55</v>
      </c>
      <c r="E552" s="19" t="str">
        <f>VLOOKUP(A552,ME!$A$2:$J$2336,4,FALSE)</f>
        <v>No</v>
      </c>
      <c r="F552" s="19" t="str">
        <f>VLOOKUP(A552,ME!$A$2:$J$2336,5,FALSE)</f>
        <v>No</v>
      </c>
      <c r="G552" s="19" t="str">
        <f>VLOOKUP(A552,ME!$A$2:$J$2336,6,FALSE)</f>
        <v>No</v>
      </c>
      <c r="H552" s="19">
        <f>VLOOKUP(A552,ME!$A$2:$J$2336,7,FALSE)</f>
        <v>0</v>
      </c>
      <c r="I552" s="19" t="str">
        <f>VLOOKUP(A552,ME!$A$2:$J$2336,8,FALSE)</f>
        <v>No</v>
      </c>
      <c r="J552" s="19" t="str">
        <f>VLOOKUP(A552,ME!$A$2:$J$2336,9,FALSE)</f>
        <v>Obesity</v>
      </c>
      <c r="K552" s="19" t="str">
        <f>VLOOKUP(A552,ME!$A$2:$J$2336,10,FALSE)</f>
        <v>Normal</v>
      </c>
      <c r="L552" s="22">
        <f>VLOOKUP(A552,HD!$A$2:$S$2344,16,FALSE)</f>
        <v>28415</v>
      </c>
      <c r="M552" s="21">
        <f>VLOOKUP(A552,HD!$A$2:$S$2344,17,FALSE)</f>
        <v>17929.3</v>
      </c>
      <c r="N552" s="19" t="str">
        <f>VLOOKUP(A552,HD!$A$2:$S$2344,12,FALSE)</f>
        <v>tier - 1</v>
      </c>
      <c r="O552" s="19" t="str">
        <f>VLOOKUP(A552,HD!$A$2:$S$2344,13,FALSE)</f>
        <v>tier - 2</v>
      </c>
      <c r="P552" s="19" t="str">
        <f>VLOOKUP(A552,HD!$A$2:$S$2344,14,FALSE)</f>
        <v>R1013</v>
      </c>
      <c r="Q552" s="19" t="str">
        <f>VLOOKUP(A552,HD!$A$2:$S$2344,19,FALSE)</f>
        <v>45</v>
      </c>
      <c r="R552" s="21">
        <v>17929.3</v>
      </c>
    </row>
    <row r="553" spans="1:18" ht="15.6" x14ac:dyDescent="0.3">
      <c r="A553" s="20" t="s">
        <v>1813</v>
      </c>
      <c r="B553" s="19" t="str">
        <f>VLOOKUP(A553,'Customer Names'!$A$2:$E$2366,3,FALSE)</f>
        <v>King</v>
      </c>
      <c r="C553" s="21">
        <f>VLOOKUP(A553,ME!$A$2:$J$2366,2,FALSE)</f>
        <v>24.795000000000002</v>
      </c>
      <c r="D553" s="21">
        <f>VLOOKUP(A553,ME!$A$2:$J$2336,3,FALSE)</f>
        <v>4.5199999999999996</v>
      </c>
      <c r="E553" s="19" t="str">
        <f>VLOOKUP(A553,ME!$A$2:$J$2336,4,FALSE)</f>
        <v>No</v>
      </c>
      <c r="F553" s="19" t="str">
        <f>VLOOKUP(A553,ME!$A$2:$J$2336,5,FALSE)</f>
        <v>No</v>
      </c>
      <c r="G553" s="19" t="str">
        <f>VLOOKUP(A553,ME!$A$2:$J$2336,6,FALSE)</f>
        <v>No</v>
      </c>
      <c r="H553" s="19">
        <f>VLOOKUP(A553,ME!$A$2:$J$2336,7,FALSE)</f>
        <v>0</v>
      </c>
      <c r="I553" s="19" t="str">
        <f>VLOOKUP(A553,ME!$A$2:$J$2336,8,FALSE)</f>
        <v>Yes</v>
      </c>
      <c r="J553" s="19" t="str">
        <f>VLOOKUP(A553,ME!$A$2:$J$2336,9,FALSE)</f>
        <v>Normal Weight</v>
      </c>
      <c r="K553" s="19" t="str">
        <f>VLOOKUP(A553,ME!$A$2:$J$2336,10,FALSE)</f>
        <v>Normal</v>
      </c>
      <c r="L553" s="22">
        <f>VLOOKUP(A553,HD!$A$2:$S$2344,16,FALSE)</f>
        <v>32846</v>
      </c>
      <c r="M553" s="21">
        <f>VLOOKUP(A553,HD!$A$2:$S$2344,17,FALSE)</f>
        <v>17904.53</v>
      </c>
      <c r="N553" s="19" t="str">
        <f>VLOOKUP(A553,HD!$A$2:$S$2344,12,FALSE)</f>
        <v>tier - 1</v>
      </c>
      <c r="O553" s="19" t="str">
        <f>VLOOKUP(A553,HD!$A$2:$S$2344,13,FALSE)</f>
        <v>tier - 2</v>
      </c>
      <c r="P553" s="19" t="str">
        <f>VLOOKUP(A553,HD!$A$2:$S$2344,14,FALSE)</f>
        <v>R1017</v>
      </c>
      <c r="Q553" s="19" t="str">
        <f>VLOOKUP(A553,HD!$A$2:$S$2344,19,FALSE)</f>
        <v>33</v>
      </c>
      <c r="R553" s="21">
        <v>17904.53</v>
      </c>
    </row>
    <row r="554" spans="1:18" ht="15.6" hidden="1" x14ac:dyDescent="0.3">
      <c r="A554" s="20" t="s">
        <v>1812</v>
      </c>
      <c r="B554" s="19" t="str">
        <f>VLOOKUP(A554,'Customer Names'!$A$2:$E$2366,3,FALSE)</f>
        <v>Stone</v>
      </c>
      <c r="C554" s="21">
        <f>VLOOKUP(A554,ME!$A$2:$J$2366,2,FALSE)</f>
        <v>53.98</v>
      </c>
      <c r="D554" s="21">
        <f>VLOOKUP(A554,ME!$A$2:$J$2336,3,FALSE)</f>
        <v>5.07</v>
      </c>
      <c r="E554" s="19" t="str">
        <f>VLOOKUP(A554,ME!$A$2:$J$2336,4,FALSE)</f>
        <v>No</v>
      </c>
      <c r="F554" s="19" t="str">
        <f>VLOOKUP(A554,ME!$A$2:$J$2336,5,FALSE)</f>
        <v>No</v>
      </c>
      <c r="G554" s="19" t="str">
        <f>VLOOKUP(A554,ME!$A$2:$J$2336,6,FALSE)</f>
        <v>Yes</v>
      </c>
      <c r="H554" s="19">
        <f>VLOOKUP(A554,ME!$A$2:$J$2336,7,FALSE)</f>
        <v>1</v>
      </c>
      <c r="I554" s="19" t="str">
        <f>VLOOKUP(A554,ME!$A$2:$J$2336,8,FALSE)</f>
        <v>No</v>
      </c>
      <c r="J554" s="19" t="str">
        <f>VLOOKUP(A554,ME!$A$2:$J$2336,9,FALSE)</f>
        <v>Obesity</v>
      </c>
      <c r="K554" s="19" t="str">
        <f>VLOOKUP(A554,ME!$A$2:$J$2336,10,FALSE)</f>
        <v>Normal</v>
      </c>
      <c r="L554" s="22">
        <f>VLOOKUP(A554,HD!$A$2:$S$2344,16,FALSE)</f>
        <v>29171</v>
      </c>
      <c r="M554" s="21">
        <f>VLOOKUP(A554,HD!$A$2:$S$2344,17,FALSE)</f>
        <v>17882.669999999998</v>
      </c>
      <c r="N554" s="19" t="str">
        <f>VLOOKUP(A554,HD!$A$2:$S$2344,12,FALSE)</f>
        <v>tier - 1</v>
      </c>
      <c r="O554" s="19" t="str">
        <f>VLOOKUP(A554,HD!$A$2:$S$2344,13,FALSE)</f>
        <v>tier - 3</v>
      </c>
      <c r="P554" s="19" t="str">
        <f>VLOOKUP(A554,HD!$A$2:$S$2344,14,FALSE)</f>
        <v>R1012</v>
      </c>
      <c r="Q554" s="19" t="str">
        <f>VLOOKUP(A554,HD!$A$2:$S$2344,19,FALSE)</f>
        <v>43</v>
      </c>
      <c r="R554" s="21">
        <v>17882.669999999998</v>
      </c>
    </row>
    <row r="555" spans="1:18" ht="15.6" hidden="1" x14ac:dyDescent="0.3">
      <c r="A555" s="20" t="s">
        <v>1811</v>
      </c>
      <c r="B555" s="19" t="str">
        <f>VLOOKUP(A555,'Customer Names'!$A$2:$E$2366,3,FALSE)</f>
        <v>Campbell</v>
      </c>
      <c r="C555" s="21">
        <f>VLOOKUP(A555,ME!$A$2:$J$2366,2,FALSE)</f>
        <v>41.325000000000003</v>
      </c>
      <c r="D555" s="21">
        <f>VLOOKUP(A555,ME!$A$2:$J$2336,3,FALSE)</f>
        <v>4.04</v>
      </c>
      <c r="E555" s="19" t="str">
        <f>VLOOKUP(A555,ME!$A$2:$J$2336,4,FALSE)</f>
        <v>Yes</v>
      </c>
      <c r="F555" s="19" t="str">
        <f>VLOOKUP(A555,ME!$A$2:$J$2336,5,FALSE)</f>
        <v>No</v>
      </c>
      <c r="G555" s="19" t="str">
        <f>VLOOKUP(A555,ME!$A$2:$J$2336,6,FALSE)</f>
        <v>Yes</v>
      </c>
      <c r="H555" s="19">
        <f>VLOOKUP(A555,ME!$A$2:$J$2336,7,FALSE)</f>
        <v>1</v>
      </c>
      <c r="I555" s="19" t="str">
        <f>VLOOKUP(A555,ME!$A$2:$J$2336,8,FALSE)</f>
        <v>No</v>
      </c>
      <c r="J555" s="19" t="str">
        <f>VLOOKUP(A555,ME!$A$2:$J$2336,9,FALSE)</f>
        <v>Obesity</v>
      </c>
      <c r="K555" s="19" t="str">
        <f>VLOOKUP(A555,ME!$A$2:$J$2336,10,FALSE)</f>
        <v>Normal</v>
      </c>
      <c r="L555" s="22">
        <f>VLOOKUP(A555,HD!$A$2:$S$2344,16,FALSE)</f>
        <v>35668</v>
      </c>
      <c r="M555" s="21">
        <f>VLOOKUP(A555,HD!$A$2:$S$2344,17,FALSE)</f>
        <v>17878.900000000001</v>
      </c>
      <c r="N555" s="19" t="str">
        <f>VLOOKUP(A555,HD!$A$2:$S$2344,12,FALSE)</f>
        <v>tier - 1</v>
      </c>
      <c r="O555" s="19" t="str">
        <f>VLOOKUP(A555,HD!$A$2:$S$2344,13,FALSE)</f>
        <v>tier - 2</v>
      </c>
      <c r="P555" s="19" t="str">
        <f>VLOOKUP(A555,HD!$A$2:$S$2344,14,FALSE)</f>
        <v>R1024</v>
      </c>
      <c r="Q555" s="19" t="str">
        <f>VLOOKUP(A555,HD!$A$2:$S$2344,19,FALSE)</f>
        <v>25</v>
      </c>
      <c r="R555" s="21">
        <v>17878.900000000001</v>
      </c>
    </row>
    <row r="556" spans="1:18" ht="15.6" hidden="1" x14ac:dyDescent="0.3">
      <c r="A556" s="20" t="s">
        <v>1810</v>
      </c>
      <c r="B556" s="19" t="str">
        <f>VLOOKUP(A556,'Customer Names'!$A$2:$E$2366,3,FALSE)</f>
        <v>Asher</v>
      </c>
      <c r="C556" s="21">
        <f>VLOOKUP(A556,ME!$A$2:$J$2366,2,FALSE)</f>
        <v>51.65</v>
      </c>
      <c r="D556" s="21">
        <f>VLOOKUP(A556,ME!$A$2:$J$2336,3,FALSE)</f>
        <v>5.3</v>
      </c>
      <c r="E556" s="19" t="str">
        <f>VLOOKUP(A556,ME!$A$2:$J$2336,4,FALSE)</f>
        <v>Yes</v>
      </c>
      <c r="F556" s="19" t="str">
        <f>VLOOKUP(A556,ME!$A$2:$J$2336,5,FALSE)</f>
        <v>No</v>
      </c>
      <c r="G556" s="19" t="str">
        <f>VLOOKUP(A556,ME!$A$2:$J$2336,6,FALSE)</f>
        <v>No</v>
      </c>
      <c r="H556" s="19">
        <f>VLOOKUP(A556,ME!$A$2:$J$2336,7,FALSE)</f>
        <v>0</v>
      </c>
      <c r="I556" s="19" t="str">
        <f>VLOOKUP(A556,ME!$A$2:$J$2336,8,FALSE)</f>
        <v>No</v>
      </c>
      <c r="J556" s="19" t="str">
        <f>VLOOKUP(A556,ME!$A$2:$J$2336,9,FALSE)</f>
        <v>Obesity</v>
      </c>
      <c r="K556" s="19" t="str">
        <f>VLOOKUP(A556,ME!$A$2:$J$2336,10,FALSE)</f>
        <v>Normal</v>
      </c>
      <c r="L556" s="22">
        <f>VLOOKUP(A556,HD!$A$2:$S$2344,16,FALSE)</f>
        <v>28106</v>
      </c>
      <c r="M556" s="21">
        <f>VLOOKUP(A556,HD!$A$2:$S$2344,17,FALSE)</f>
        <v>17862.919999999998</v>
      </c>
      <c r="N556" s="19" t="str">
        <f>VLOOKUP(A556,HD!$A$2:$S$2344,12,FALSE)</f>
        <v>tier - 1</v>
      </c>
      <c r="O556" s="19" t="str">
        <f>VLOOKUP(A556,HD!$A$2:$S$2344,13,FALSE)</f>
        <v>tier - 2</v>
      </c>
      <c r="P556" s="19" t="str">
        <f>VLOOKUP(A556,HD!$A$2:$S$2344,14,FALSE)</f>
        <v>R1012</v>
      </c>
      <c r="Q556" s="19" t="str">
        <f>VLOOKUP(A556,HD!$A$2:$S$2344,19,FALSE)</f>
        <v>46</v>
      </c>
      <c r="R556" s="21">
        <v>17862.919999999998</v>
      </c>
    </row>
    <row r="557" spans="1:18" ht="15.6" hidden="1" x14ac:dyDescent="0.3">
      <c r="A557" s="20" t="s">
        <v>1809</v>
      </c>
      <c r="B557" s="19" t="str">
        <f>VLOOKUP(A557,'Customer Names'!$A$2:$E$2366,3,FALSE)</f>
        <v>Mazzotta</v>
      </c>
      <c r="C557" s="21">
        <f>VLOOKUP(A557,ME!$A$2:$J$2366,2,FALSE)</f>
        <v>44.52</v>
      </c>
      <c r="D557" s="21">
        <f>VLOOKUP(A557,ME!$A$2:$J$2336,3,FALSE)</f>
        <v>8.64</v>
      </c>
      <c r="E557" s="19" t="str">
        <f>VLOOKUP(A557,ME!$A$2:$J$2336,4,FALSE)</f>
        <v>Yes</v>
      </c>
      <c r="F557" s="19" t="str">
        <f>VLOOKUP(A557,ME!$A$2:$J$2336,5,FALSE)</f>
        <v>No</v>
      </c>
      <c r="G557" s="19" t="str">
        <f>VLOOKUP(A557,ME!$A$2:$J$2336,6,FALSE)</f>
        <v>Yes</v>
      </c>
      <c r="H557" s="19">
        <f>VLOOKUP(A557,ME!$A$2:$J$2336,7,FALSE)</f>
        <v>1</v>
      </c>
      <c r="I557" s="19" t="str">
        <f>VLOOKUP(A557,ME!$A$2:$J$2336,8,FALSE)</f>
        <v>No</v>
      </c>
      <c r="J557" s="19" t="str">
        <f>VLOOKUP(A557,ME!$A$2:$J$2336,9,FALSE)</f>
        <v>Obesity</v>
      </c>
      <c r="K557" s="19" t="str">
        <f>VLOOKUP(A557,ME!$A$2:$J$2336,10,FALSE)</f>
        <v>Diabetes</v>
      </c>
      <c r="L557" s="22">
        <f>VLOOKUP(A557,HD!$A$2:$S$2344,16,FALSE)</f>
        <v>23353</v>
      </c>
      <c r="M557" s="21">
        <f>VLOOKUP(A557,HD!$A$2:$S$2344,17,FALSE)</f>
        <v>17832.599999999999</v>
      </c>
      <c r="N557" s="19" t="str">
        <f>VLOOKUP(A557,HD!$A$2:$S$2344,12,FALSE)</f>
        <v>tier - 1</v>
      </c>
      <c r="O557" s="19" t="str">
        <f>VLOOKUP(A557,HD!$A$2:$S$2344,13,FALSE)</f>
        <v>tier - 2</v>
      </c>
      <c r="P557" s="19" t="str">
        <f>VLOOKUP(A557,HD!$A$2:$S$2344,14,FALSE)</f>
        <v>R1012</v>
      </c>
      <c r="Q557" s="19" t="str">
        <f>VLOOKUP(A557,HD!$A$2:$S$2344,19,FALSE)</f>
        <v>59</v>
      </c>
      <c r="R557" s="21">
        <v>17832.599999999999</v>
      </c>
    </row>
    <row r="558" spans="1:18" ht="15.6" hidden="1" x14ac:dyDescent="0.3">
      <c r="A558" s="20" t="s">
        <v>1808</v>
      </c>
      <c r="B558" s="19" t="str">
        <f>VLOOKUP(A558,'Customer Names'!$A$2:$E$2366,3,FALSE)</f>
        <v>Huttl</v>
      </c>
      <c r="C558" s="21">
        <f>VLOOKUP(A558,ME!$A$2:$J$2366,2,FALSE)</f>
        <v>53.29</v>
      </c>
      <c r="D558" s="21">
        <f>VLOOKUP(A558,ME!$A$2:$J$2336,3,FALSE)</f>
        <v>4.03</v>
      </c>
      <c r="E558" s="19" t="str">
        <f>VLOOKUP(A558,ME!$A$2:$J$2336,4,FALSE)</f>
        <v>No</v>
      </c>
      <c r="F558" s="19" t="str">
        <f>VLOOKUP(A558,ME!$A$2:$J$2336,5,FALSE)</f>
        <v>No</v>
      </c>
      <c r="G558" s="19" t="str">
        <f>VLOOKUP(A558,ME!$A$2:$J$2336,6,FALSE)</f>
        <v>Yes</v>
      </c>
      <c r="H558" s="19">
        <f>VLOOKUP(A558,ME!$A$2:$J$2336,7,FALSE)</f>
        <v>1</v>
      </c>
      <c r="I558" s="19" t="str">
        <f>VLOOKUP(A558,ME!$A$2:$J$2336,8,FALSE)</f>
        <v>No</v>
      </c>
      <c r="J558" s="19" t="str">
        <f>VLOOKUP(A558,ME!$A$2:$J$2336,9,FALSE)</f>
        <v>Obesity</v>
      </c>
      <c r="K558" s="19" t="str">
        <f>VLOOKUP(A558,ME!$A$2:$J$2336,10,FALSE)</f>
        <v>Normal</v>
      </c>
      <c r="L558" s="22">
        <f>VLOOKUP(A558,HD!$A$2:$S$2344,16,FALSE)</f>
        <v>29138</v>
      </c>
      <c r="M558" s="21">
        <f>VLOOKUP(A558,HD!$A$2:$S$2344,17,FALSE)</f>
        <v>17779.939999999999</v>
      </c>
      <c r="N558" s="19" t="str">
        <f>VLOOKUP(A558,HD!$A$2:$S$2344,12,FALSE)</f>
        <v>tier - 1</v>
      </c>
      <c r="O558" s="19" t="str">
        <f>VLOOKUP(A558,HD!$A$2:$S$2344,13,FALSE)</f>
        <v>tier - 2</v>
      </c>
      <c r="P558" s="19" t="str">
        <f>VLOOKUP(A558,HD!$A$2:$S$2344,14,FALSE)</f>
        <v>R1012</v>
      </c>
      <c r="Q558" s="19" t="str">
        <f>VLOOKUP(A558,HD!$A$2:$S$2344,19,FALSE)</f>
        <v>43</v>
      </c>
      <c r="R558" s="21">
        <v>17779.939999999999</v>
      </c>
    </row>
    <row r="559" spans="1:18" ht="15.6" hidden="1" x14ac:dyDescent="0.3">
      <c r="A559" s="20" t="s">
        <v>1807</v>
      </c>
      <c r="B559" s="19" t="str">
        <f>VLOOKUP(A559,'Customer Names'!$A$2:$E$2366,3,FALSE)</f>
        <v>Ferron</v>
      </c>
      <c r="C559" s="21">
        <f>VLOOKUP(A559,ME!$A$2:$J$2366,2,FALSE)</f>
        <v>46.63</v>
      </c>
      <c r="D559" s="21">
        <f>VLOOKUP(A559,ME!$A$2:$J$2336,3,FALSE)</f>
        <v>4.26</v>
      </c>
      <c r="E559" s="19" t="str">
        <f>VLOOKUP(A559,ME!$A$2:$J$2336,4,FALSE)</f>
        <v>Yes</v>
      </c>
      <c r="F559" s="19" t="str">
        <f>VLOOKUP(A559,ME!$A$2:$J$2336,5,FALSE)</f>
        <v>No</v>
      </c>
      <c r="G559" s="19" t="str">
        <f>VLOOKUP(A559,ME!$A$2:$J$2336,6,FALSE)</f>
        <v>No</v>
      </c>
      <c r="H559" s="19">
        <f>VLOOKUP(A559,ME!$A$2:$J$2336,7,FALSE)</f>
        <v>2</v>
      </c>
      <c r="I559" s="19" t="str">
        <f>VLOOKUP(A559,ME!$A$2:$J$2336,8,FALSE)</f>
        <v>No</v>
      </c>
      <c r="J559" s="19" t="str">
        <f>VLOOKUP(A559,ME!$A$2:$J$2336,9,FALSE)</f>
        <v>Obesity</v>
      </c>
      <c r="K559" s="19" t="str">
        <f>VLOOKUP(A559,ME!$A$2:$J$2336,10,FALSE)</f>
        <v>Normal</v>
      </c>
      <c r="L559" s="22">
        <f>VLOOKUP(A559,HD!$A$2:$S$2344,16,FALSE)</f>
        <v>24279</v>
      </c>
      <c r="M559" s="21">
        <f>VLOOKUP(A559,HD!$A$2:$S$2344,17,FALSE)</f>
        <v>17777.73</v>
      </c>
      <c r="N559" s="19" t="str">
        <f>VLOOKUP(A559,HD!$A$2:$S$2344,12,FALSE)</f>
        <v>tier - 1</v>
      </c>
      <c r="O559" s="19" t="str">
        <f>VLOOKUP(A559,HD!$A$2:$S$2344,13,FALSE)</f>
        <v>tier - 3</v>
      </c>
      <c r="P559" s="19" t="str">
        <f>VLOOKUP(A559,HD!$A$2:$S$2344,14,FALSE)</f>
        <v>R1012</v>
      </c>
      <c r="Q559" s="19" t="str">
        <f>VLOOKUP(A559,HD!$A$2:$S$2344,19,FALSE)</f>
        <v>56</v>
      </c>
      <c r="R559" s="21">
        <v>17777.73</v>
      </c>
    </row>
    <row r="560" spans="1:18" ht="15.6" hidden="1" x14ac:dyDescent="0.3">
      <c r="A560" s="20" t="s">
        <v>1806</v>
      </c>
      <c r="B560" s="19" t="str">
        <f>VLOOKUP(A560,'Customer Names'!$A$2:$E$2366,3,FALSE)</f>
        <v>Colarusso</v>
      </c>
      <c r="C560" s="21">
        <f>VLOOKUP(A560,ME!$A$2:$J$2366,2,FALSE)</f>
        <v>28.88</v>
      </c>
      <c r="D560" s="21">
        <f>VLOOKUP(A560,ME!$A$2:$J$2336,3,FALSE)</f>
        <v>5.35</v>
      </c>
      <c r="E560" s="19" t="str">
        <f>VLOOKUP(A560,ME!$A$2:$J$2336,4,FALSE)</f>
        <v>No</v>
      </c>
      <c r="F560" s="19" t="str">
        <f>VLOOKUP(A560,ME!$A$2:$J$2336,5,FALSE)</f>
        <v>No</v>
      </c>
      <c r="G560" s="19" t="str">
        <f>VLOOKUP(A560,ME!$A$2:$J$2336,6,FALSE)</f>
        <v>Yes</v>
      </c>
      <c r="H560" s="19">
        <f>VLOOKUP(A560,ME!$A$2:$J$2336,7,FALSE)</f>
        <v>1</v>
      </c>
      <c r="I560" s="19" t="str">
        <f>VLOOKUP(A560,ME!$A$2:$J$2336,8,FALSE)</f>
        <v>Yes</v>
      </c>
      <c r="J560" s="19" t="str">
        <f>VLOOKUP(A560,ME!$A$2:$J$2336,9,FALSE)</f>
        <v>Over Weight</v>
      </c>
      <c r="K560" s="19" t="str">
        <f>VLOOKUP(A560,ME!$A$2:$J$2336,10,FALSE)</f>
        <v>Normal</v>
      </c>
      <c r="L560" s="22">
        <f>VLOOKUP(A560,HD!$A$2:$S$2344,16,FALSE)</f>
        <v>37816</v>
      </c>
      <c r="M560" s="21">
        <f>VLOOKUP(A560,HD!$A$2:$S$2344,17,FALSE)</f>
        <v>17748.509999999998</v>
      </c>
      <c r="N560" s="19" t="str">
        <f>VLOOKUP(A560,HD!$A$2:$S$2344,12,FALSE)</f>
        <v>tier - 1</v>
      </c>
      <c r="O560" s="19" t="str">
        <f>VLOOKUP(A560,HD!$A$2:$S$2344,13,FALSE)</f>
        <v>tier - 1</v>
      </c>
      <c r="P560" s="19" t="str">
        <f>VLOOKUP(A560,HD!$A$2:$S$2344,14,FALSE)</f>
        <v>R1012</v>
      </c>
      <c r="Q560" s="19" t="str">
        <f>VLOOKUP(A560,HD!$A$2:$S$2344,19,FALSE)</f>
        <v>19</v>
      </c>
      <c r="R560" s="21">
        <v>17748.509999999998</v>
      </c>
    </row>
    <row r="561" spans="1:18" ht="15.6" x14ac:dyDescent="0.3">
      <c r="A561" s="20" t="s">
        <v>1805</v>
      </c>
      <c r="B561" s="19" t="str">
        <f>VLOOKUP(A561,'Customer Names'!$A$2:$E$2366,3,FALSE)</f>
        <v>Pearlman</v>
      </c>
      <c r="C561" s="21">
        <f>VLOOKUP(A561,ME!$A$2:$J$2366,2,FALSE)</f>
        <v>23.98</v>
      </c>
      <c r="D561" s="21">
        <f>VLOOKUP(A561,ME!$A$2:$J$2336,3,FALSE)</f>
        <v>4.9000000000000004</v>
      </c>
      <c r="E561" s="19" t="str">
        <f>VLOOKUP(A561,ME!$A$2:$J$2336,4,FALSE)</f>
        <v>No</v>
      </c>
      <c r="F561" s="19" t="str">
        <f>VLOOKUP(A561,ME!$A$2:$J$2336,5,FALSE)</f>
        <v>No</v>
      </c>
      <c r="G561" s="19" t="str">
        <f>VLOOKUP(A561,ME!$A$2:$J$2336,6,FALSE)</f>
        <v>No</v>
      </c>
      <c r="H561" s="19">
        <f>VLOOKUP(A561,ME!$A$2:$J$2336,7,FALSE)</f>
        <v>0</v>
      </c>
      <c r="I561" s="19" t="str">
        <f>VLOOKUP(A561,ME!$A$2:$J$2336,8,FALSE)</f>
        <v>NO</v>
      </c>
      <c r="J561" s="19" t="str">
        <f>VLOOKUP(A561,ME!$A$2:$J$2336,9,FALSE)</f>
        <v>Normal Weight</v>
      </c>
      <c r="K561" s="19" t="str">
        <f>VLOOKUP(A561,ME!$A$2:$J$2336,10,FALSE)</f>
        <v>Normal</v>
      </c>
      <c r="L561" s="22">
        <f>VLOOKUP(A561,HD!$A$2:$S$2344,16,FALSE)</f>
        <v>34516</v>
      </c>
      <c r="M561" s="21">
        <f>VLOOKUP(A561,HD!$A$2:$S$2344,17,FALSE)</f>
        <v>17663.14</v>
      </c>
      <c r="N561" s="19" t="str">
        <f>VLOOKUP(A561,HD!$A$2:$S$2344,12,FALSE)</f>
        <v>tier - 1</v>
      </c>
      <c r="O561" s="19" t="str">
        <f>VLOOKUP(A561,HD!$A$2:$S$2344,13,FALSE)</f>
        <v>tier - 3</v>
      </c>
      <c r="P561" s="19" t="str">
        <f>VLOOKUP(A561,HD!$A$2:$S$2344,14,FALSE)</f>
        <v>R1013</v>
      </c>
      <c r="Q561" s="19" t="str">
        <f>VLOOKUP(A561,HD!$A$2:$S$2344,19,FALSE)</f>
        <v>28</v>
      </c>
      <c r="R561" s="21">
        <v>17663.14</v>
      </c>
    </row>
    <row r="562" spans="1:18" ht="15.6" x14ac:dyDescent="0.3">
      <c r="A562" s="20" t="s">
        <v>1804</v>
      </c>
      <c r="B562" s="19" t="str">
        <f>VLOOKUP(A562,'Customer Names'!$A$2:$E$2366,3,FALSE)</f>
        <v>O'Mara</v>
      </c>
      <c r="C562" s="21">
        <f>VLOOKUP(A562,ME!$A$2:$J$2366,2,FALSE)</f>
        <v>23.65</v>
      </c>
      <c r="D562" s="21">
        <f>VLOOKUP(A562,ME!$A$2:$J$2336,3,FALSE)</f>
        <v>4.5</v>
      </c>
      <c r="E562" s="19" t="str">
        <f>VLOOKUP(A562,ME!$A$2:$J$2336,4,FALSE)</f>
        <v>No</v>
      </c>
      <c r="F562" s="19" t="str">
        <f>VLOOKUP(A562,ME!$A$2:$J$2336,5,FALSE)</f>
        <v>No</v>
      </c>
      <c r="G562" s="19" t="str">
        <f>VLOOKUP(A562,ME!$A$2:$J$2336,6,FALSE)</f>
        <v>No</v>
      </c>
      <c r="H562" s="19">
        <f>VLOOKUP(A562,ME!$A$2:$J$2336,7,FALSE)</f>
        <v>0</v>
      </c>
      <c r="I562" s="19" t="str">
        <f>VLOOKUP(A562,ME!$A$2:$J$2336,8,FALSE)</f>
        <v>No</v>
      </c>
      <c r="J562" s="19" t="str">
        <f>VLOOKUP(A562,ME!$A$2:$J$2336,9,FALSE)</f>
        <v>Normal Weight</v>
      </c>
      <c r="K562" s="19" t="str">
        <f>VLOOKUP(A562,ME!$A$2:$J$2336,10,FALSE)</f>
        <v>Normal</v>
      </c>
      <c r="L562" s="22">
        <f>VLOOKUP(A562,HD!$A$2:$S$2344,16,FALSE)</f>
        <v>33171</v>
      </c>
      <c r="M562" s="21">
        <f>VLOOKUP(A562,HD!$A$2:$S$2344,17,FALSE)</f>
        <v>17626.240000000002</v>
      </c>
      <c r="N562" s="19" t="str">
        <f>VLOOKUP(A562,HD!$A$2:$S$2344,12,FALSE)</f>
        <v>tier - 1</v>
      </c>
      <c r="O562" s="19" t="str">
        <f>VLOOKUP(A562,HD!$A$2:$S$2344,13,FALSE)</f>
        <v>tier - 3</v>
      </c>
      <c r="P562" s="19" t="str">
        <f>VLOOKUP(A562,HD!$A$2:$S$2344,14,FALSE)</f>
        <v>R1013</v>
      </c>
      <c r="Q562" s="19" t="str">
        <f>VLOOKUP(A562,HD!$A$2:$S$2344,19,FALSE)</f>
        <v>32</v>
      </c>
      <c r="R562" s="21">
        <v>17626.240000000002</v>
      </c>
    </row>
    <row r="563" spans="1:18" ht="15.6" hidden="1" x14ac:dyDescent="0.3">
      <c r="A563" s="20" t="s">
        <v>1803</v>
      </c>
      <c r="B563" s="19" t="str">
        <f>VLOOKUP(A563,'Customer Names'!$A$2:$E$2366,3,FALSE)</f>
        <v>Niska</v>
      </c>
      <c r="C563" s="21">
        <f>VLOOKUP(A563,ME!$A$2:$J$2366,2,FALSE)</f>
        <v>49.09</v>
      </c>
      <c r="D563" s="21">
        <f>VLOOKUP(A563,ME!$A$2:$J$2336,3,FALSE)</f>
        <v>8.3800000000000008</v>
      </c>
      <c r="E563" s="19" t="str">
        <f>VLOOKUP(A563,ME!$A$2:$J$2336,4,FALSE)</f>
        <v>Yes</v>
      </c>
      <c r="F563" s="19" t="str">
        <f>VLOOKUP(A563,ME!$A$2:$J$2336,5,FALSE)</f>
        <v>No</v>
      </c>
      <c r="G563" s="19" t="str">
        <f>VLOOKUP(A563,ME!$A$2:$J$2336,6,FALSE)</f>
        <v>No</v>
      </c>
      <c r="H563" s="19">
        <f>VLOOKUP(A563,ME!$A$2:$J$2336,7,FALSE)</f>
        <v>2</v>
      </c>
      <c r="I563" s="19" t="str">
        <f>VLOOKUP(A563,ME!$A$2:$J$2336,8,FALSE)</f>
        <v>No</v>
      </c>
      <c r="J563" s="19" t="str">
        <f>VLOOKUP(A563,ME!$A$2:$J$2336,9,FALSE)</f>
        <v>Obesity</v>
      </c>
      <c r="K563" s="19" t="str">
        <f>VLOOKUP(A563,ME!$A$2:$J$2336,10,FALSE)</f>
        <v>Diabetes</v>
      </c>
      <c r="L563" s="22">
        <f>VLOOKUP(A563,HD!$A$2:$S$2344,16,FALSE)</f>
        <v>25775</v>
      </c>
      <c r="M563" s="21">
        <f>VLOOKUP(A563,HD!$A$2:$S$2344,17,FALSE)</f>
        <v>17584.72</v>
      </c>
      <c r="N563" s="19" t="str">
        <f>VLOOKUP(A563,HD!$A$2:$S$2344,12,FALSE)</f>
        <v>tier - 1</v>
      </c>
      <c r="O563" s="19" t="str">
        <f>VLOOKUP(A563,HD!$A$2:$S$2344,13,FALSE)</f>
        <v>tier - 3</v>
      </c>
      <c r="P563" s="19" t="str">
        <f>VLOOKUP(A563,HD!$A$2:$S$2344,14,FALSE)</f>
        <v>R1012</v>
      </c>
      <c r="Q563" s="19" t="str">
        <f>VLOOKUP(A563,HD!$A$2:$S$2344,19,FALSE)</f>
        <v>52</v>
      </c>
      <c r="R563" s="21">
        <v>17584.72</v>
      </c>
    </row>
    <row r="564" spans="1:18" ht="15.6" hidden="1" x14ac:dyDescent="0.3">
      <c r="A564" s="20" t="s">
        <v>1802</v>
      </c>
      <c r="B564" s="19" t="str">
        <f>VLOOKUP(A564,'Customer Names'!$A$2:$E$2366,3,FALSE)</f>
        <v>Schlich</v>
      </c>
      <c r="C564" s="21">
        <f>VLOOKUP(A564,ME!$A$2:$J$2366,2,FALSE)</f>
        <v>28.024999999999999</v>
      </c>
      <c r="D564" s="21">
        <f>VLOOKUP(A564,ME!$A$2:$J$2336,3,FALSE)</f>
        <v>7.03</v>
      </c>
      <c r="E564" s="19" t="str">
        <f>VLOOKUP(A564,ME!$A$2:$J$2336,4,FALSE)</f>
        <v>No</v>
      </c>
      <c r="F564" s="19" t="str">
        <f>VLOOKUP(A564,ME!$A$2:$J$2336,5,FALSE)</f>
        <v>No</v>
      </c>
      <c r="G564" s="19" t="str">
        <f>VLOOKUP(A564,ME!$A$2:$J$2336,6,FALSE)</f>
        <v>No</v>
      </c>
      <c r="H564" s="19">
        <f>VLOOKUP(A564,ME!$A$2:$J$2336,7,FALSE)</f>
        <v>0</v>
      </c>
      <c r="I564" s="19" t="str">
        <f>VLOOKUP(A564,ME!$A$2:$J$2336,8,FALSE)</f>
        <v>Yes</v>
      </c>
      <c r="J564" s="19" t="str">
        <f>VLOOKUP(A564,ME!$A$2:$J$2336,9,FALSE)</f>
        <v>Over Weight</v>
      </c>
      <c r="K564" s="19" t="str">
        <f>VLOOKUP(A564,ME!$A$2:$J$2336,10,FALSE)</f>
        <v>Diabetes</v>
      </c>
      <c r="L564" s="22">
        <f>VLOOKUP(A564,HD!$A$2:$S$2344,16,FALSE)</f>
        <v>37493</v>
      </c>
      <c r="M564" s="21">
        <f>VLOOKUP(A564,HD!$A$2:$S$2344,17,FALSE)</f>
        <v>17560.38</v>
      </c>
      <c r="N564" s="19" t="str">
        <f>VLOOKUP(A564,HD!$A$2:$S$2344,12,FALSE)</f>
        <v>tier - 1</v>
      </c>
      <c r="O564" s="19" t="str">
        <f>VLOOKUP(A564,HD!$A$2:$S$2344,13,FALSE)</f>
        <v>tier - 1</v>
      </c>
      <c r="P564" s="19" t="str">
        <f>VLOOKUP(A564,HD!$A$2:$S$2344,14,FALSE)</f>
        <v>R1012</v>
      </c>
      <c r="Q564" s="19" t="str">
        <f>VLOOKUP(A564,HD!$A$2:$S$2344,19,FALSE)</f>
        <v>20</v>
      </c>
      <c r="R564" s="21">
        <v>17560.38</v>
      </c>
    </row>
    <row r="565" spans="1:18" ht="15.6" hidden="1" x14ac:dyDescent="0.3">
      <c r="A565" s="20" t="s">
        <v>1801</v>
      </c>
      <c r="B565" s="19" t="str">
        <f>VLOOKUP(A565,'Customer Names'!$A$2:$E$2366,3,FALSE)</f>
        <v>Zidek</v>
      </c>
      <c r="C565" s="21">
        <f>VLOOKUP(A565,ME!$A$2:$J$2366,2,FALSE)</f>
        <v>43.32</v>
      </c>
      <c r="D565" s="21">
        <f>VLOOKUP(A565,ME!$A$2:$J$2336,3,FALSE)</f>
        <v>8.75</v>
      </c>
      <c r="E565" s="19" t="str">
        <f>VLOOKUP(A565,ME!$A$2:$J$2336,4,FALSE)</f>
        <v>Yes</v>
      </c>
      <c r="F565" s="19" t="str">
        <f>VLOOKUP(A565,ME!$A$2:$J$2336,5,FALSE)</f>
        <v>No</v>
      </c>
      <c r="G565" s="19" t="str">
        <f>VLOOKUP(A565,ME!$A$2:$J$2336,6,FALSE)</f>
        <v>Yes</v>
      </c>
      <c r="H565" s="19">
        <f>VLOOKUP(A565,ME!$A$2:$J$2336,7,FALSE)</f>
        <v>1</v>
      </c>
      <c r="I565" s="19" t="str">
        <f>VLOOKUP(A565,ME!$A$2:$J$2336,8,FALSE)</f>
        <v>No</v>
      </c>
      <c r="J565" s="19" t="str">
        <f>VLOOKUP(A565,ME!$A$2:$J$2336,9,FALSE)</f>
        <v>Obesity</v>
      </c>
      <c r="K565" s="19" t="str">
        <f>VLOOKUP(A565,ME!$A$2:$J$2336,10,FALSE)</f>
        <v>Diabetes</v>
      </c>
      <c r="L565" s="22">
        <f>VLOOKUP(A565,HD!$A$2:$S$2344,16,FALSE)</f>
        <v>23331</v>
      </c>
      <c r="M565" s="21">
        <f>VLOOKUP(A565,HD!$A$2:$S$2344,17,FALSE)</f>
        <v>17556.88</v>
      </c>
      <c r="N565" s="19" t="str">
        <f>VLOOKUP(A565,HD!$A$2:$S$2344,12,FALSE)</f>
        <v>tier - 1</v>
      </c>
      <c r="O565" s="19" t="str">
        <f>VLOOKUP(A565,HD!$A$2:$S$2344,13,FALSE)</f>
        <v>tier - 2</v>
      </c>
      <c r="P565" s="19" t="str">
        <f>VLOOKUP(A565,HD!$A$2:$S$2344,14,FALSE)</f>
        <v>R1012</v>
      </c>
      <c r="Q565" s="19" t="str">
        <f>VLOOKUP(A565,HD!$A$2:$S$2344,19,FALSE)</f>
        <v>59</v>
      </c>
      <c r="R565" s="21">
        <v>17556.88</v>
      </c>
    </row>
    <row r="566" spans="1:18" ht="15.6" hidden="1" x14ac:dyDescent="0.3">
      <c r="A566" s="20" t="s">
        <v>1800</v>
      </c>
      <c r="B566" s="19" t="str">
        <f>VLOOKUP(A566,'Customer Names'!$A$2:$E$2366,3,FALSE)</f>
        <v>Ellgass</v>
      </c>
      <c r="C566" s="21">
        <f>VLOOKUP(A566,ME!$A$2:$J$2366,2,FALSE)</f>
        <v>45.92</v>
      </c>
      <c r="D566" s="21">
        <f>VLOOKUP(A566,ME!$A$2:$J$2336,3,FALSE)</f>
        <v>9.51</v>
      </c>
      <c r="E566" s="19" t="str">
        <f>VLOOKUP(A566,ME!$A$2:$J$2336,4,FALSE)</f>
        <v>No</v>
      </c>
      <c r="F566" s="19" t="str">
        <f>VLOOKUP(A566,ME!$A$2:$J$2336,5,FALSE)</f>
        <v>No</v>
      </c>
      <c r="G566" s="19" t="str">
        <f>VLOOKUP(A566,ME!$A$2:$J$2336,6,FALSE)</f>
        <v>No</v>
      </c>
      <c r="H566" s="19">
        <f>VLOOKUP(A566,ME!$A$2:$J$2336,7,FALSE)</f>
        <v>0</v>
      </c>
      <c r="I566" s="19" t="str">
        <f>VLOOKUP(A566,ME!$A$2:$J$2336,8,FALSE)</f>
        <v>No</v>
      </c>
      <c r="J566" s="19" t="str">
        <f>VLOOKUP(A566,ME!$A$2:$J$2336,9,FALSE)</f>
        <v>Obesity</v>
      </c>
      <c r="K566" s="19" t="str">
        <f>VLOOKUP(A566,ME!$A$2:$J$2336,10,FALSE)</f>
        <v>Diabetes</v>
      </c>
      <c r="L566" s="22">
        <f>VLOOKUP(A566,HD!$A$2:$S$2344,16,FALSE)</f>
        <v>25031</v>
      </c>
      <c r="M566" s="21">
        <f>VLOOKUP(A566,HD!$A$2:$S$2344,17,FALSE)</f>
        <v>17507.47</v>
      </c>
      <c r="N566" s="19" t="str">
        <f>VLOOKUP(A566,HD!$A$2:$S$2344,12,FALSE)</f>
        <v>tier - 1</v>
      </c>
      <c r="O566" s="19" t="str">
        <f>VLOOKUP(A566,HD!$A$2:$S$2344,13,FALSE)</f>
        <v>tier - 1</v>
      </c>
      <c r="P566" s="19" t="str">
        <f>VLOOKUP(A566,HD!$A$2:$S$2344,14,FALSE)</f>
        <v>R1026</v>
      </c>
      <c r="Q566" s="19" t="str">
        <f>VLOOKUP(A566,HD!$A$2:$S$2344,19,FALSE)</f>
        <v>54</v>
      </c>
      <c r="R566" s="21">
        <v>17507.47</v>
      </c>
    </row>
    <row r="567" spans="1:18" ht="15.6" hidden="1" x14ac:dyDescent="0.3">
      <c r="A567" s="20" t="s">
        <v>1799</v>
      </c>
      <c r="B567" s="19" t="str">
        <f>VLOOKUP(A567,'Customer Names'!$A$2:$E$2366,3,FALSE)</f>
        <v>Lowe</v>
      </c>
      <c r="C567" s="21">
        <f>VLOOKUP(A567,ME!$A$2:$J$2366,2,FALSE)</f>
        <v>44.03</v>
      </c>
      <c r="D567" s="21">
        <f>VLOOKUP(A567,ME!$A$2:$J$2336,3,FALSE)</f>
        <v>9.36</v>
      </c>
      <c r="E567" s="19" t="str">
        <f>VLOOKUP(A567,ME!$A$2:$J$2336,4,FALSE)</f>
        <v>No</v>
      </c>
      <c r="F567" s="19" t="str">
        <f>VLOOKUP(A567,ME!$A$2:$J$2336,5,FALSE)</f>
        <v>No</v>
      </c>
      <c r="G567" s="19" t="str">
        <f>VLOOKUP(A567,ME!$A$2:$J$2336,6,FALSE)</f>
        <v>No</v>
      </c>
      <c r="H567" s="19">
        <f>VLOOKUP(A567,ME!$A$2:$J$2336,7,FALSE)</f>
        <v>0</v>
      </c>
      <c r="I567" s="19" t="str">
        <f>VLOOKUP(A567,ME!$A$2:$J$2336,8,FALSE)</f>
        <v>No</v>
      </c>
      <c r="J567" s="19" t="str">
        <f>VLOOKUP(A567,ME!$A$2:$J$2336,9,FALSE)</f>
        <v>Obesity</v>
      </c>
      <c r="K567" s="19" t="str">
        <f>VLOOKUP(A567,ME!$A$2:$J$2336,10,FALSE)</f>
        <v>Diabetes</v>
      </c>
      <c r="L567" s="22">
        <f>VLOOKUP(A567,HD!$A$2:$S$2344,16,FALSE)</f>
        <v>23909</v>
      </c>
      <c r="M567" s="21">
        <f>VLOOKUP(A567,HD!$A$2:$S$2344,17,FALSE)</f>
        <v>17505.650000000001</v>
      </c>
      <c r="N567" s="19" t="str">
        <f>VLOOKUP(A567,HD!$A$2:$S$2344,12,FALSE)</f>
        <v>tier - 1</v>
      </c>
      <c r="O567" s="19" t="str">
        <f>VLOOKUP(A567,HD!$A$2:$S$2344,13,FALSE)</f>
        <v>tier - 2</v>
      </c>
      <c r="P567" s="19" t="str">
        <f>VLOOKUP(A567,HD!$A$2:$S$2344,14,FALSE)</f>
        <v>R1023</v>
      </c>
      <c r="Q567" s="19" t="str">
        <f>VLOOKUP(A567,HD!$A$2:$S$2344,19,FALSE)</f>
        <v>57</v>
      </c>
      <c r="R567" s="21">
        <v>17505.650000000001</v>
      </c>
    </row>
    <row r="568" spans="1:18" ht="15.6" x14ac:dyDescent="0.3">
      <c r="A568" s="20" t="s">
        <v>1798</v>
      </c>
      <c r="B568" s="19" t="str">
        <f>VLOOKUP(A568,'Customer Names'!$A$2:$E$2366,3,FALSE)</f>
        <v>Malone</v>
      </c>
      <c r="C568" s="21">
        <f>VLOOKUP(A568,ME!$A$2:$J$2366,2,FALSE)</f>
        <v>24.6</v>
      </c>
      <c r="D568" s="21">
        <f>VLOOKUP(A568,ME!$A$2:$J$2336,3,FALSE)</f>
        <v>4.8099999999999996</v>
      </c>
      <c r="E568" s="19" t="str">
        <f>VLOOKUP(A568,ME!$A$2:$J$2336,4,FALSE)</f>
        <v>No</v>
      </c>
      <c r="F568" s="19" t="str">
        <f>VLOOKUP(A568,ME!$A$2:$J$2336,5,FALSE)</f>
        <v>No</v>
      </c>
      <c r="G568" s="19" t="str">
        <f>VLOOKUP(A568,ME!$A$2:$J$2336,6,FALSE)</f>
        <v>No</v>
      </c>
      <c r="H568" s="19">
        <f>VLOOKUP(A568,ME!$A$2:$J$2336,7,FALSE)</f>
        <v>0</v>
      </c>
      <c r="I568" s="19" t="str">
        <f>VLOOKUP(A568,ME!$A$2:$J$2336,8,FALSE)</f>
        <v>Yes</v>
      </c>
      <c r="J568" s="19" t="str">
        <f>VLOOKUP(A568,ME!$A$2:$J$2336,9,FALSE)</f>
        <v>Normal Weight</v>
      </c>
      <c r="K568" s="19" t="str">
        <f>VLOOKUP(A568,ME!$A$2:$J$2336,10,FALSE)</f>
        <v>Normal</v>
      </c>
      <c r="L568" s="22">
        <f>VLOOKUP(A568,HD!$A$2:$S$2344,16,FALSE)</f>
        <v>33236</v>
      </c>
      <c r="M568" s="21">
        <f>VLOOKUP(A568,HD!$A$2:$S$2344,17,FALSE)</f>
        <v>17496.310000000001</v>
      </c>
      <c r="N568" s="19" t="str">
        <f>VLOOKUP(A568,HD!$A$2:$S$2344,12,FALSE)</f>
        <v>tier - 1</v>
      </c>
      <c r="O568" s="19" t="str">
        <f>VLOOKUP(A568,HD!$A$2:$S$2344,13,FALSE)</f>
        <v>tier - 2</v>
      </c>
      <c r="P568" s="19" t="str">
        <f>VLOOKUP(A568,HD!$A$2:$S$2344,14,FALSE)</f>
        <v>R1011</v>
      </c>
      <c r="Q568" s="19" t="str">
        <f>VLOOKUP(A568,HD!$A$2:$S$2344,19,FALSE)</f>
        <v>32</v>
      </c>
      <c r="R568" s="21">
        <v>17496.310000000001</v>
      </c>
    </row>
    <row r="569" spans="1:18" ht="15.6" hidden="1" x14ac:dyDescent="0.3">
      <c r="A569" s="20" t="s">
        <v>1797</v>
      </c>
      <c r="B569" s="19" t="str">
        <f>VLOOKUP(A569,'Customer Names'!$A$2:$E$2366,3,FALSE)</f>
        <v>Dumke</v>
      </c>
      <c r="C569" s="21">
        <f>VLOOKUP(A569,ME!$A$2:$J$2366,2,FALSE)</f>
        <v>49.15</v>
      </c>
      <c r="D569" s="21">
        <f>VLOOKUP(A569,ME!$A$2:$J$2336,3,FALSE)</f>
        <v>8.08</v>
      </c>
      <c r="E569" s="19" t="str">
        <f>VLOOKUP(A569,ME!$A$2:$J$2336,4,FALSE)</f>
        <v>No</v>
      </c>
      <c r="F569" s="19" t="str">
        <f>VLOOKUP(A569,ME!$A$2:$J$2336,5,FALSE)</f>
        <v>No</v>
      </c>
      <c r="G569" s="19" t="str">
        <f>VLOOKUP(A569,ME!$A$2:$J$2336,6,FALSE)</f>
        <v>No</v>
      </c>
      <c r="H569" s="19">
        <f>VLOOKUP(A569,ME!$A$2:$J$2336,7,FALSE)</f>
        <v>0</v>
      </c>
      <c r="I569" s="19" t="str">
        <f>VLOOKUP(A569,ME!$A$2:$J$2336,8,FALSE)</f>
        <v>No</v>
      </c>
      <c r="J569" s="19" t="str">
        <f>VLOOKUP(A569,ME!$A$2:$J$2336,9,FALSE)</f>
        <v>Obesity</v>
      </c>
      <c r="K569" s="19" t="str">
        <f>VLOOKUP(A569,ME!$A$2:$J$2336,10,FALSE)</f>
        <v>Diabetes</v>
      </c>
      <c r="L569" s="22">
        <f>VLOOKUP(A569,HD!$A$2:$S$2344,16,FALSE)</f>
        <v>26092</v>
      </c>
      <c r="M569" s="21">
        <f>VLOOKUP(A569,HD!$A$2:$S$2344,17,FALSE)</f>
        <v>17479.53</v>
      </c>
      <c r="N569" s="19" t="str">
        <f>VLOOKUP(A569,HD!$A$2:$S$2344,12,FALSE)</f>
        <v>tier - 1</v>
      </c>
      <c r="O569" s="19" t="str">
        <f>VLOOKUP(A569,HD!$A$2:$S$2344,13,FALSE)</f>
        <v>tier - 1</v>
      </c>
      <c r="P569" s="19" t="str">
        <f>VLOOKUP(A569,HD!$A$2:$S$2344,14,FALSE)</f>
        <v>R1012</v>
      </c>
      <c r="Q569" s="19" t="str">
        <f>VLOOKUP(A569,HD!$A$2:$S$2344,19,FALSE)</f>
        <v>51</v>
      </c>
      <c r="R569" s="21">
        <v>17479.53</v>
      </c>
    </row>
    <row r="570" spans="1:18" ht="15.6" hidden="1" x14ac:dyDescent="0.3">
      <c r="A570" s="20" t="s">
        <v>1796</v>
      </c>
      <c r="B570" s="19" t="str">
        <f>VLOOKUP(A570,'Customer Names'!$A$2:$E$2366,3,FALSE)</f>
        <v>Strong</v>
      </c>
      <c r="C570" s="21">
        <f>VLOOKUP(A570,ME!$A$2:$J$2366,2,FALSE)</f>
        <v>28.31</v>
      </c>
      <c r="D570" s="21">
        <f>VLOOKUP(A570,ME!$A$2:$J$2336,3,FALSE)</f>
        <v>6.29</v>
      </c>
      <c r="E570" s="19" t="str">
        <f>VLOOKUP(A570,ME!$A$2:$J$2336,4,FALSE)</f>
        <v>No</v>
      </c>
      <c r="F570" s="19" t="str">
        <f>VLOOKUP(A570,ME!$A$2:$J$2336,5,FALSE)</f>
        <v>No</v>
      </c>
      <c r="G570" s="19" t="str">
        <f>VLOOKUP(A570,ME!$A$2:$J$2336,6,FALSE)</f>
        <v>Yes</v>
      </c>
      <c r="H570" s="19">
        <f>VLOOKUP(A570,ME!$A$2:$J$2336,7,FALSE)</f>
        <v>1</v>
      </c>
      <c r="I570" s="19" t="str">
        <f>VLOOKUP(A570,ME!$A$2:$J$2336,8,FALSE)</f>
        <v>Yes</v>
      </c>
      <c r="J570" s="19" t="str">
        <f>VLOOKUP(A570,ME!$A$2:$J$2336,9,FALSE)</f>
        <v>Over Weight</v>
      </c>
      <c r="K570" s="19" t="str">
        <f>VLOOKUP(A570,ME!$A$2:$J$2336,10,FALSE)</f>
        <v>Prediabetes</v>
      </c>
      <c r="L570" s="22">
        <f>VLOOKUP(A570,HD!$A$2:$S$2344,16,FALSE)</f>
        <v>37927</v>
      </c>
      <c r="M570" s="21">
        <f>VLOOKUP(A570,HD!$A$2:$S$2344,17,FALSE)</f>
        <v>17468.98</v>
      </c>
      <c r="N570" s="19" t="str">
        <f>VLOOKUP(A570,HD!$A$2:$S$2344,12,FALSE)</f>
        <v>tier - 2</v>
      </c>
      <c r="O570" s="19" t="str">
        <f>VLOOKUP(A570,HD!$A$2:$S$2344,13,FALSE)</f>
        <v>tier - 1</v>
      </c>
      <c r="P570" s="19" t="str">
        <f>VLOOKUP(A570,HD!$A$2:$S$2344,14,FALSE)</f>
        <v>R1012</v>
      </c>
      <c r="Q570" s="19" t="str">
        <f>VLOOKUP(A570,HD!$A$2:$S$2344,19,FALSE)</f>
        <v>19</v>
      </c>
      <c r="R570" s="21">
        <v>17468.98</v>
      </c>
    </row>
    <row r="571" spans="1:18" ht="15.6" hidden="1" x14ac:dyDescent="0.3">
      <c r="A571" s="20" t="s">
        <v>1795</v>
      </c>
      <c r="B571" s="19" t="str">
        <f>VLOOKUP(A571,'Customer Names'!$A$2:$E$2366,3,FALSE)</f>
        <v>Ferguson</v>
      </c>
      <c r="C571" s="21">
        <f>VLOOKUP(A571,ME!$A$2:$J$2366,2,FALSE)</f>
        <v>22.99</v>
      </c>
      <c r="D571" s="21">
        <f>VLOOKUP(A571,ME!$A$2:$J$2336,3,FALSE)</f>
        <v>6.29</v>
      </c>
      <c r="E571" s="19" t="str">
        <f>VLOOKUP(A571,ME!$A$2:$J$2336,4,FALSE)</f>
        <v>No</v>
      </c>
      <c r="F571" s="19" t="str">
        <f>VLOOKUP(A571,ME!$A$2:$J$2336,5,FALSE)</f>
        <v>No</v>
      </c>
      <c r="G571" s="19" t="str">
        <f>VLOOKUP(A571,ME!$A$2:$J$2336,6,FALSE)</f>
        <v>No</v>
      </c>
      <c r="H571" s="19">
        <f>VLOOKUP(A571,ME!$A$2:$J$2336,7,FALSE)</f>
        <v>1</v>
      </c>
      <c r="I571" s="19" t="str">
        <f>VLOOKUP(A571,ME!$A$2:$J$2336,8,FALSE)</f>
        <v>Yes</v>
      </c>
      <c r="J571" s="19" t="str">
        <f>VLOOKUP(A571,ME!$A$2:$J$2336,9,FALSE)</f>
        <v>Normal Weight</v>
      </c>
      <c r="K571" s="19" t="str">
        <f>VLOOKUP(A571,ME!$A$2:$J$2336,10,FALSE)</f>
        <v>Prediabetes</v>
      </c>
      <c r="L571" s="22">
        <f>VLOOKUP(A571,HD!$A$2:$S$2344,16,FALSE)</f>
        <v>33895</v>
      </c>
      <c r="M571" s="21">
        <f>VLOOKUP(A571,HD!$A$2:$S$2344,17,FALSE)</f>
        <v>17361.77</v>
      </c>
      <c r="N571" s="19" t="str">
        <f>VLOOKUP(A571,HD!$A$2:$S$2344,12,FALSE)</f>
        <v>tier - 2</v>
      </c>
      <c r="O571" s="19" t="str">
        <f>VLOOKUP(A571,HD!$A$2:$S$2344,13,FALSE)</f>
        <v>tier - 1</v>
      </c>
      <c r="P571" s="19" t="str">
        <f>VLOOKUP(A571,HD!$A$2:$S$2344,14,FALSE)</f>
        <v>R1012</v>
      </c>
      <c r="Q571" s="19" t="str">
        <f>VLOOKUP(A571,HD!$A$2:$S$2344,19,FALSE)</f>
        <v>30</v>
      </c>
      <c r="R571" s="21">
        <v>17361.77</v>
      </c>
    </row>
    <row r="572" spans="1:18" ht="15.6" hidden="1" x14ac:dyDescent="0.3">
      <c r="A572" s="20" t="s">
        <v>1794</v>
      </c>
      <c r="B572" s="19" t="str">
        <f>VLOOKUP(A572,'Customer Names'!$A$2:$E$2366,3,FALSE)</f>
        <v>Klein</v>
      </c>
      <c r="C572" s="21">
        <f>VLOOKUP(A572,ME!$A$2:$J$2366,2,FALSE)</f>
        <v>29.07</v>
      </c>
      <c r="D572" s="21">
        <f>VLOOKUP(A572,ME!$A$2:$J$2336,3,FALSE)</f>
        <v>5.12</v>
      </c>
      <c r="E572" s="19" t="str">
        <f>VLOOKUP(A572,ME!$A$2:$J$2336,4,FALSE)</f>
        <v>No</v>
      </c>
      <c r="F572" s="19" t="str">
        <f>VLOOKUP(A572,ME!$A$2:$J$2336,5,FALSE)</f>
        <v>No</v>
      </c>
      <c r="G572" s="19" t="str">
        <f>VLOOKUP(A572,ME!$A$2:$J$2336,6,FALSE)</f>
        <v>Yes</v>
      </c>
      <c r="H572" s="19">
        <f>VLOOKUP(A572,ME!$A$2:$J$2336,7,FALSE)</f>
        <v>1</v>
      </c>
      <c r="I572" s="19" t="str">
        <f>VLOOKUP(A572,ME!$A$2:$J$2336,8,FALSE)</f>
        <v>Yes</v>
      </c>
      <c r="J572" s="19" t="str">
        <f>VLOOKUP(A572,ME!$A$2:$J$2336,9,FALSE)</f>
        <v>Over Weight</v>
      </c>
      <c r="K572" s="19" t="str">
        <f>VLOOKUP(A572,ME!$A$2:$J$2336,10,FALSE)</f>
        <v>Normal</v>
      </c>
      <c r="L572" s="22">
        <f>VLOOKUP(A572,HD!$A$2:$S$2344,16,FALSE)</f>
        <v>37926</v>
      </c>
      <c r="M572" s="21">
        <f>VLOOKUP(A572,HD!$A$2:$S$2344,17,FALSE)</f>
        <v>17352.68</v>
      </c>
      <c r="N572" s="19" t="str">
        <f>VLOOKUP(A572,HD!$A$2:$S$2344,12,FALSE)</f>
        <v>tier - 2</v>
      </c>
      <c r="O572" s="19" t="str">
        <f>VLOOKUP(A572,HD!$A$2:$S$2344,13,FALSE)</f>
        <v>tier - 3</v>
      </c>
      <c r="P572" s="19" t="str">
        <f>VLOOKUP(A572,HD!$A$2:$S$2344,14,FALSE)</f>
        <v>R1012</v>
      </c>
      <c r="Q572" s="19" t="str">
        <f>VLOOKUP(A572,HD!$A$2:$S$2344,19,FALSE)</f>
        <v>19</v>
      </c>
      <c r="R572" s="21">
        <v>17352.68</v>
      </c>
    </row>
    <row r="573" spans="1:18" ht="15.6" hidden="1" x14ac:dyDescent="0.3">
      <c r="A573" s="20" t="s">
        <v>1793</v>
      </c>
      <c r="B573" s="19" t="str">
        <f>VLOOKUP(A573,'Customer Names'!$A$2:$E$2366,3,FALSE)</f>
        <v>Eusebio</v>
      </c>
      <c r="C573" s="21">
        <f>VLOOKUP(A573,ME!$A$2:$J$2366,2,FALSE)</f>
        <v>42.02</v>
      </c>
      <c r="D573" s="21">
        <f>VLOOKUP(A573,ME!$A$2:$J$2336,3,FALSE)</f>
        <v>9.9499999999999993</v>
      </c>
      <c r="E573" s="19" t="str">
        <f>VLOOKUP(A573,ME!$A$2:$J$2336,4,FALSE)</f>
        <v>Yes</v>
      </c>
      <c r="F573" s="19" t="str">
        <f>VLOOKUP(A573,ME!$A$2:$J$2336,5,FALSE)</f>
        <v>No</v>
      </c>
      <c r="G573" s="19" t="str">
        <f>VLOOKUP(A573,ME!$A$2:$J$2336,6,FALSE)</f>
        <v>Yes</v>
      </c>
      <c r="H573" s="19">
        <f>VLOOKUP(A573,ME!$A$2:$J$2336,7,FALSE)</f>
        <v>1</v>
      </c>
      <c r="I573" s="19" t="str">
        <f>VLOOKUP(A573,ME!$A$2:$J$2336,8,FALSE)</f>
        <v>No</v>
      </c>
      <c r="J573" s="19" t="str">
        <f>VLOOKUP(A573,ME!$A$2:$J$2336,9,FALSE)</f>
        <v>Obesity</v>
      </c>
      <c r="K573" s="19" t="str">
        <f>VLOOKUP(A573,ME!$A$2:$J$2336,10,FALSE)</f>
        <v>Diabetes</v>
      </c>
      <c r="L573" s="22">
        <f>VLOOKUP(A573,HD!$A$2:$S$2344,16,FALSE)</f>
        <v>23204</v>
      </c>
      <c r="M573" s="21">
        <f>VLOOKUP(A573,HD!$A$2:$S$2344,17,FALSE)</f>
        <v>17337.580000000002</v>
      </c>
      <c r="N573" s="19" t="str">
        <f>VLOOKUP(A573,HD!$A$2:$S$2344,12,FALSE)</f>
        <v>tier - 2</v>
      </c>
      <c r="O573" s="19" t="str">
        <f>VLOOKUP(A573,HD!$A$2:$S$2344,13,FALSE)</f>
        <v>tier - 3</v>
      </c>
      <c r="P573" s="19" t="str">
        <f>VLOOKUP(A573,HD!$A$2:$S$2344,14,FALSE)</f>
        <v>R1023</v>
      </c>
      <c r="Q573" s="19" t="str">
        <f>VLOOKUP(A573,HD!$A$2:$S$2344,19,FALSE)</f>
        <v>59</v>
      </c>
      <c r="R573" s="21">
        <v>17337.580000000002</v>
      </c>
    </row>
    <row r="574" spans="1:18" ht="15.6" hidden="1" x14ac:dyDescent="0.3">
      <c r="A574" s="20" t="s">
        <v>1792</v>
      </c>
      <c r="B574" s="19" t="str">
        <f>VLOOKUP(A574,'Customer Names'!$A$2:$E$2366,3,FALSE)</f>
        <v>Szolosi</v>
      </c>
      <c r="C574" s="21">
        <f>VLOOKUP(A574,ME!$A$2:$J$2366,2,FALSE)</f>
        <v>49.07</v>
      </c>
      <c r="D574" s="21">
        <f>VLOOKUP(A574,ME!$A$2:$J$2336,3,FALSE)</f>
        <v>9.08</v>
      </c>
      <c r="E574" s="19" t="str">
        <f>VLOOKUP(A574,ME!$A$2:$J$2336,4,FALSE)</f>
        <v>Yes</v>
      </c>
      <c r="F574" s="19" t="str">
        <f>VLOOKUP(A574,ME!$A$2:$J$2336,5,FALSE)</f>
        <v>No</v>
      </c>
      <c r="G574" s="19" t="str">
        <f>VLOOKUP(A574,ME!$A$2:$J$2336,6,FALSE)</f>
        <v>No</v>
      </c>
      <c r="H574" s="19">
        <f>VLOOKUP(A574,ME!$A$2:$J$2336,7,FALSE)</f>
        <v>1</v>
      </c>
      <c r="I574" s="19" t="str">
        <f>VLOOKUP(A574,ME!$A$2:$J$2336,8,FALSE)</f>
        <v>No</v>
      </c>
      <c r="J574" s="19" t="str">
        <f>VLOOKUP(A574,ME!$A$2:$J$2336,9,FALSE)</f>
        <v>Obesity</v>
      </c>
      <c r="K574" s="19" t="str">
        <f>VLOOKUP(A574,ME!$A$2:$J$2336,10,FALSE)</f>
        <v>Diabetes</v>
      </c>
      <c r="L574" s="22">
        <f>VLOOKUP(A574,HD!$A$2:$S$2344,16,FALSE)</f>
        <v>27631</v>
      </c>
      <c r="M574" s="21">
        <f>VLOOKUP(A574,HD!$A$2:$S$2344,17,FALSE)</f>
        <v>17253.43</v>
      </c>
      <c r="N574" s="19" t="str">
        <f>VLOOKUP(A574,HD!$A$2:$S$2344,12,FALSE)</f>
        <v>tier - 2</v>
      </c>
      <c r="O574" s="19" t="str">
        <f>VLOOKUP(A574,HD!$A$2:$S$2344,13,FALSE)</f>
        <v>tier - 3</v>
      </c>
      <c r="P574" s="19" t="str">
        <f>VLOOKUP(A574,HD!$A$2:$S$2344,14,FALSE)</f>
        <v>R1026</v>
      </c>
      <c r="Q574" s="19" t="str">
        <f>VLOOKUP(A574,HD!$A$2:$S$2344,19,FALSE)</f>
        <v>47</v>
      </c>
      <c r="R574" s="21">
        <v>17253.43</v>
      </c>
    </row>
    <row r="575" spans="1:18" ht="15.6" x14ac:dyDescent="0.3">
      <c r="A575" s="20" t="s">
        <v>1791</v>
      </c>
      <c r="B575" s="19" t="str">
        <f>VLOOKUP(A575,'Customer Names'!$A$2:$E$2366,3,FALSE)</f>
        <v>Butler</v>
      </c>
      <c r="C575" s="21">
        <f>VLOOKUP(A575,ME!$A$2:$J$2366,2,FALSE)</f>
        <v>19.8</v>
      </c>
      <c r="D575" s="21">
        <f>VLOOKUP(A575,ME!$A$2:$J$2336,3,FALSE)</f>
        <v>4.82</v>
      </c>
      <c r="E575" s="19" t="str">
        <f>VLOOKUP(A575,ME!$A$2:$J$2336,4,FALSE)</f>
        <v>No</v>
      </c>
      <c r="F575" s="19" t="str">
        <f>VLOOKUP(A575,ME!$A$2:$J$2336,5,FALSE)</f>
        <v>No</v>
      </c>
      <c r="G575" s="19" t="str">
        <f>VLOOKUP(A575,ME!$A$2:$J$2336,6,FALSE)</f>
        <v>No</v>
      </c>
      <c r="H575" s="19">
        <f>VLOOKUP(A575,ME!$A$2:$J$2336,7,FALSE)</f>
        <v>0</v>
      </c>
      <c r="I575" s="19" t="str">
        <f>VLOOKUP(A575,ME!$A$2:$J$2336,8,FALSE)</f>
        <v>Yes</v>
      </c>
      <c r="J575" s="19" t="str">
        <f>VLOOKUP(A575,ME!$A$2:$J$2336,9,FALSE)</f>
        <v>Normal Weight</v>
      </c>
      <c r="K575" s="19" t="str">
        <f>VLOOKUP(A575,ME!$A$2:$J$2336,10,FALSE)</f>
        <v>Normal</v>
      </c>
      <c r="L575" s="22">
        <f>VLOOKUP(A575,HD!$A$2:$S$2344,16,FALSE)</f>
        <v>30246</v>
      </c>
      <c r="M575" s="21">
        <f>VLOOKUP(A575,HD!$A$2:$S$2344,17,FALSE)</f>
        <v>17179.52</v>
      </c>
      <c r="N575" s="19" t="str">
        <f>VLOOKUP(A575,HD!$A$2:$S$2344,12,FALSE)</f>
        <v>tier - 2</v>
      </c>
      <c r="O575" s="19" t="str">
        <f>VLOOKUP(A575,HD!$A$2:$S$2344,13,FALSE)</f>
        <v>tier - 1</v>
      </c>
      <c r="P575" s="19" t="str">
        <f>VLOOKUP(A575,HD!$A$2:$S$2344,14,FALSE)</f>
        <v>R1013</v>
      </c>
      <c r="Q575" s="19" t="str">
        <f>VLOOKUP(A575,HD!$A$2:$S$2344,19,FALSE)</f>
        <v>40</v>
      </c>
      <c r="R575" s="21">
        <v>17179.52</v>
      </c>
    </row>
    <row r="576" spans="1:18" ht="15.6" hidden="1" x14ac:dyDescent="0.3">
      <c r="A576" s="20" t="s">
        <v>1790</v>
      </c>
      <c r="B576" s="19" t="str">
        <f>VLOOKUP(A576,'Customer Names'!$A$2:$E$2366,3,FALSE)</f>
        <v>Fukuchi</v>
      </c>
      <c r="C576" s="21">
        <f>VLOOKUP(A576,ME!$A$2:$J$2366,2,FALSE)</f>
        <v>27.36</v>
      </c>
      <c r="D576" s="21">
        <f>VLOOKUP(A576,ME!$A$2:$J$2336,3,FALSE)</f>
        <v>4.6500000000000004</v>
      </c>
      <c r="E576" s="19" t="str">
        <f>VLOOKUP(A576,ME!$A$2:$J$2336,4,FALSE)</f>
        <v>No</v>
      </c>
      <c r="F576" s="19" t="str">
        <f>VLOOKUP(A576,ME!$A$2:$J$2336,5,FALSE)</f>
        <v>Yes</v>
      </c>
      <c r="G576" s="19" t="str">
        <f>VLOOKUP(A576,ME!$A$2:$J$2336,6,FALSE)</f>
        <v>No</v>
      </c>
      <c r="H576" s="19">
        <f>VLOOKUP(A576,ME!$A$2:$J$2336,7,FALSE)</f>
        <v>1</v>
      </c>
      <c r="I576" s="19" t="str">
        <f>VLOOKUP(A576,ME!$A$2:$J$2336,8,FALSE)</f>
        <v>Yes</v>
      </c>
      <c r="J576" s="19" t="str">
        <f>VLOOKUP(A576,ME!$A$2:$J$2336,9,FALSE)</f>
        <v>Over Weight</v>
      </c>
      <c r="K576" s="19" t="str">
        <f>VLOOKUP(A576,ME!$A$2:$J$2336,10,FALSE)</f>
        <v>Normal</v>
      </c>
      <c r="L576" s="22">
        <f>VLOOKUP(A576,HD!$A$2:$S$2344,16,FALSE)</f>
        <v>38217</v>
      </c>
      <c r="M576" s="21">
        <f>VLOOKUP(A576,HD!$A$2:$S$2344,17,FALSE)</f>
        <v>17178.68</v>
      </c>
      <c r="N576" s="19" t="str">
        <f>VLOOKUP(A576,HD!$A$2:$S$2344,12,FALSE)</f>
        <v>tier - 2</v>
      </c>
      <c r="O576" s="19" t="str">
        <f>VLOOKUP(A576,HD!$A$2:$S$2344,13,FALSE)</f>
        <v>tier - 2</v>
      </c>
      <c r="P576" s="19" t="str">
        <f>VLOOKUP(A576,HD!$A$2:$S$2344,14,FALSE)</f>
        <v>R1019</v>
      </c>
      <c r="Q576" s="19" t="str">
        <f>VLOOKUP(A576,HD!$A$2:$S$2344,19,FALSE)</f>
        <v>18</v>
      </c>
      <c r="R576" s="21">
        <v>17178.68</v>
      </c>
    </row>
    <row r="577" spans="1:18" ht="15.6" hidden="1" x14ac:dyDescent="0.3">
      <c r="A577" s="20" t="s">
        <v>1789</v>
      </c>
      <c r="B577" s="19" t="str">
        <f>VLOOKUP(A577,'Customer Names'!$A$2:$E$2366,3,FALSE)</f>
        <v>Drucker</v>
      </c>
      <c r="C577" s="21">
        <f>VLOOKUP(A577,ME!$A$2:$J$2366,2,FALSE)</f>
        <v>42.95</v>
      </c>
      <c r="D577" s="21">
        <f>VLOOKUP(A577,ME!$A$2:$J$2336,3,FALSE)</f>
        <v>5.16</v>
      </c>
      <c r="E577" s="19" t="str">
        <f>VLOOKUP(A577,ME!$A$2:$J$2336,4,FALSE)</f>
        <v>Yes</v>
      </c>
      <c r="F577" s="19" t="str">
        <f>VLOOKUP(A577,ME!$A$2:$J$2336,5,FALSE)</f>
        <v>No</v>
      </c>
      <c r="G577" s="19" t="str">
        <f>VLOOKUP(A577,ME!$A$2:$J$2336,6,FALSE)</f>
        <v>No</v>
      </c>
      <c r="H577" s="19">
        <f>VLOOKUP(A577,ME!$A$2:$J$2336,7,FALSE)</f>
        <v>1</v>
      </c>
      <c r="I577" s="19" t="str">
        <f>VLOOKUP(A577,ME!$A$2:$J$2336,8,FALSE)</f>
        <v>No</v>
      </c>
      <c r="J577" s="19" t="str">
        <f>VLOOKUP(A577,ME!$A$2:$J$2336,9,FALSE)</f>
        <v>Obesity</v>
      </c>
      <c r="K577" s="19" t="str">
        <f>VLOOKUP(A577,ME!$A$2:$J$2336,10,FALSE)</f>
        <v>Normal</v>
      </c>
      <c r="L577" s="22">
        <f>VLOOKUP(A577,HD!$A$2:$S$2344,16,FALSE)</f>
        <v>23535</v>
      </c>
      <c r="M577" s="21">
        <f>VLOOKUP(A577,HD!$A$2:$S$2344,17,FALSE)</f>
        <v>17174.52</v>
      </c>
      <c r="N577" s="19" t="str">
        <f>VLOOKUP(A577,HD!$A$2:$S$2344,12,FALSE)</f>
        <v>tier - 2</v>
      </c>
      <c r="O577" s="19" t="str">
        <f>VLOOKUP(A577,HD!$A$2:$S$2344,13,FALSE)</f>
        <v>tier - 2</v>
      </c>
      <c r="P577" s="19" t="str">
        <f>VLOOKUP(A577,HD!$A$2:$S$2344,14,FALSE)</f>
        <v>R1012</v>
      </c>
      <c r="Q577" s="19" t="str">
        <f>VLOOKUP(A577,HD!$A$2:$S$2344,19,FALSE)</f>
        <v>58</v>
      </c>
      <c r="R577" s="21">
        <v>17174.52</v>
      </c>
    </row>
    <row r="578" spans="1:18" ht="15.6" hidden="1" x14ac:dyDescent="0.3">
      <c r="A578" s="20" t="s">
        <v>1788</v>
      </c>
      <c r="B578" s="19" t="str">
        <f>VLOOKUP(A578,'Customer Names'!$A$2:$E$2366,3,FALSE)</f>
        <v>Aziz</v>
      </c>
      <c r="C578" s="21">
        <f>VLOOKUP(A578,ME!$A$2:$J$2366,2,FALSE)</f>
        <v>42.66</v>
      </c>
      <c r="D578" s="21">
        <f>VLOOKUP(A578,ME!$A$2:$J$2336,3,FALSE)</f>
        <v>10.44</v>
      </c>
      <c r="E578" s="19" t="str">
        <f>VLOOKUP(A578,ME!$A$2:$J$2336,4,FALSE)</f>
        <v>No</v>
      </c>
      <c r="F578" s="19" t="str">
        <f>VLOOKUP(A578,ME!$A$2:$J$2336,5,FALSE)</f>
        <v>No</v>
      </c>
      <c r="G578" s="19" t="str">
        <f>VLOOKUP(A578,ME!$A$2:$J$2336,6,FALSE)</f>
        <v>No</v>
      </c>
      <c r="H578" s="19">
        <f>VLOOKUP(A578,ME!$A$2:$J$2336,7,FALSE)</f>
        <v>0</v>
      </c>
      <c r="I578" s="19" t="str">
        <f>VLOOKUP(A578,ME!$A$2:$J$2336,8,FALSE)</f>
        <v>No</v>
      </c>
      <c r="J578" s="19" t="str">
        <f>VLOOKUP(A578,ME!$A$2:$J$2336,9,FALSE)</f>
        <v>Obesity</v>
      </c>
      <c r="K578" s="19" t="str">
        <f>VLOOKUP(A578,ME!$A$2:$J$2336,10,FALSE)</f>
        <v>Diabetes</v>
      </c>
      <c r="L578" s="22">
        <f>VLOOKUP(A578,HD!$A$2:$S$2344,16,FALSE)</f>
        <v>24001</v>
      </c>
      <c r="M578" s="21">
        <f>VLOOKUP(A578,HD!$A$2:$S$2344,17,FALSE)</f>
        <v>17172.27</v>
      </c>
      <c r="N578" s="19" t="str">
        <f>VLOOKUP(A578,HD!$A$2:$S$2344,12,FALSE)</f>
        <v>tier - 2</v>
      </c>
      <c r="O578" s="19" t="str">
        <f>VLOOKUP(A578,HD!$A$2:$S$2344,13,FALSE)</f>
        <v>tier - 2</v>
      </c>
      <c r="P578" s="19" t="str">
        <f>VLOOKUP(A578,HD!$A$2:$S$2344,14,FALSE)</f>
        <v>R1026</v>
      </c>
      <c r="Q578" s="19" t="str">
        <f>VLOOKUP(A578,HD!$A$2:$S$2344,19,FALSE)</f>
        <v>57</v>
      </c>
      <c r="R578" s="21">
        <v>17172.27</v>
      </c>
    </row>
    <row r="579" spans="1:18" ht="15.6" hidden="1" x14ac:dyDescent="0.3">
      <c r="A579" s="20" t="s">
        <v>1787</v>
      </c>
      <c r="B579" s="19" t="str">
        <f>VLOOKUP(A579,'Customer Names'!$A$2:$E$2366,3,FALSE)</f>
        <v>Pak</v>
      </c>
      <c r="C579" s="21">
        <f>VLOOKUP(A579,ME!$A$2:$J$2366,2,FALSE)</f>
        <v>33.630000000000003</v>
      </c>
      <c r="D579" s="21">
        <f>VLOOKUP(A579,ME!$A$2:$J$2336,3,FALSE)</f>
        <v>5.69</v>
      </c>
      <c r="E579" s="19" t="str">
        <f>VLOOKUP(A579,ME!$A$2:$J$2336,4,FALSE)</f>
        <v>No</v>
      </c>
      <c r="F579" s="19" t="str">
        <f>VLOOKUP(A579,ME!$A$2:$J$2336,5,FALSE)</f>
        <v>No</v>
      </c>
      <c r="G579" s="19" t="str">
        <f>VLOOKUP(A579,ME!$A$2:$J$2336,6,FALSE)</f>
        <v>No</v>
      </c>
      <c r="H579" s="19">
        <f>VLOOKUP(A579,ME!$A$2:$J$2336,7,FALSE)</f>
        <v>1</v>
      </c>
      <c r="I579" s="19" t="str">
        <f>VLOOKUP(A579,ME!$A$2:$J$2336,8,FALSE)</f>
        <v>No</v>
      </c>
      <c r="J579" s="19" t="str">
        <f>VLOOKUP(A579,ME!$A$2:$J$2336,9,FALSE)</f>
        <v>Obesity</v>
      </c>
      <c r="K579" s="19" t="str">
        <f>VLOOKUP(A579,ME!$A$2:$J$2336,10,FALSE)</f>
        <v>Normal</v>
      </c>
      <c r="L579" s="22">
        <f>VLOOKUP(A579,HD!$A$2:$S$2344,16,FALSE)</f>
        <v>35949</v>
      </c>
      <c r="M579" s="21">
        <f>VLOOKUP(A579,HD!$A$2:$S$2344,17,FALSE)</f>
        <v>17128.43</v>
      </c>
      <c r="N579" s="19" t="str">
        <f>VLOOKUP(A579,HD!$A$2:$S$2344,12,FALSE)</f>
        <v>tier - 2</v>
      </c>
      <c r="O579" s="19" t="str">
        <f>VLOOKUP(A579,HD!$A$2:$S$2344,13,FALSE)</f>
        <v>tier - 3</v>
      </c>
      <c r="P579" s="19" t="str">
        <f>VLOOKUP(A579,HD!$A$2:$S$2344,14,FALSE)</f>
        <v>R1016</v>
      </c>
      <c r="Q579" s="19" t="str">
        <f>VLOOKUP(A579,HD!$A$2:$S$2344,19,FALSE)</f>
        <v>25</v>
      </c>
      <c r="R579" s="21">
        <v>17128.43</v>
      </c>
    </row>
    <row r="580" spans="1:18" ht="15.6" hidden="1" x14ac:dyDescent="0.3">
      <c r="A580" s="20" t="s">
        <v>1786</v>
      </c>
      <c r="B580" s="19" t="str">
        <f>VLOOKUP(A580,'Customer Names'!$A$2:$E$2366,3,FALSE)</f>
        <v>Kieta</v>
      </c>
      <c r="C580" s="21">
        <f>VLOOKUP(A580,ME!$A$2:$J$2366,2,FALSE)</f>
        <v>26.84</v>
      </c>
      <c r="D580" s="21">
        <f>VLOOKUP(A580,ME!$A$2:$J$2336,3,FALSE)</f>
        <v>6.5</v>
      </c>
      <c r="E580" s="19" t="str">
        <f>VLOOKUP(A580,ME!$A$2:$J$2336,4,FALSE)</f>
        <v>No</v>
      </c>
      <c r="F580" s="19" t="str">
        <f>VLOOKUP(A580,ME!$A$2:$J$2336,5,FALSE)</f>
        <v>No</v>
      </c>
      <c r="G580" s="19" t="str">
        <f>VLOOKUP(A580,ME!$A$2:$J$2336,6,FALSE)</f>
        <v>No</v>
      </c>
      <c r="H580" s="19">
        <f>VLOOKUP(A580,ME!$A$2:$J$2336,7,FALSE)</f>
        <v>0</v>
      </c>
      <c r="I580" s="19" t="str">
        <f>VLOOKUP(A580,ME!$A$2:$J$2336,8,FALSE)</f>
        <v>Yes</v>
      </c>
      <c r="J580" s="19" t="str">
        <f>VLOOKUP(A580,ME!$A$2:$J$2336,9,FALSE)</f>
        <v>Over Weight</v>
      </c>
      <c r="K580" s="19" t="str">
        <f>VLOOKUP(A580,ME!$A$2:$J$2336,10,FALSE)</f>
        <v>Diabetes</v>
      </c>
      <c r="L580" s="22">
        <f>VLOOKUP(A580,HD!$A$2:$S$2344,16,FALSE)</f>
        <v>37435</v>
      </c>
      <c r="M580" s="21">
        <f>VLOOKUP(A580,HD!$A$2:$S$2344,17,FALSE)</f>
        <v>17085.27</v>
      </c>
      <c r="N580" s="19" t="str">
        <f>VLOOKUP(A580,HD!$A$2:$S$2344,12,FALSE)</f>
        <v>tier - 2</v>
      </c>
      <c r="O580" s="19" t="str">
        <f>VLOOKUP(A580,HD!$A$2:$S$2344,13,FALSE)</f>
        <v>tier - 3</v>
      </c>
      <c r="P580" s="19" t="str">
        <f>VLOOKUP(A580,HD!$A$2:$S$2344,14,FALSE)</f>
        <v>R1013</v>
      </c>
      <c r="Q580" s="19" t="str">
        <f>VLOOKUP(A580,HD!$A$2:$S$2344,19,FALSE)</f>
        <v>20</v>
      </c>
      <c r="R580" s="21">
        <v>17085.27</v>
      </c>
    </row>
    <row r="581" spans="1:18" ht="15.6" hidden="1" x14ac:dyDescent="0.3">
      <c r="A581" s="20" t="s">
        <v>1785</v>
      </c>
      <c r="B581" s="19" t="str">
        <f>VLOOKUP(A581,'Customer Names'!$A$2:$E$2366,3,FALSE)</f>
        <v>Velez</v>
      </c>
      <c r="C581" s="21">
        <f>VLOOKUP(A581,ME!$A$2:$J$2366,2,FALSE)</f>
        <v>28.3</v>
      </c>
      <c r="D581" s="21">
        <f>VLOOKUP(A581,ME!$A$2:$J$2336,3,FALSE)</f>
        <v>5.73</v>
      </c>
      <c r="E581" s="19" t="str">
        <f>VLOOKUP(A581,ME!$A$2:$J$2336,4,FALSE)</f>
        <v>No</v>
      </c>
      <c r="F581" s="19" t="str">
        <f>VLOOKUP(A581,ME!$A$2:$J$2336,5,FALSE)</f>
        <v>No</v>
      </c>
      <c r="G581" s="19" t="str">
        <f>VLOOKUP(A581,ME!$A$2:$J$2336,6,FALSE)</f>
        <v>Yes</v>
      </c>
      <c r="H581" s="19">
        <f>VLOOKUP(A581,ME!$A$2:$J$2336,7,FALSE)</f>
        <v>1</v>
      </c>
      <c r="I581" s="19" t="str">
        <f>VLOOKUP(A581,ME!$A$2:$J$2336,8,FALSE)</f>
        <v>Yes</v>
      </c>
      <c r="J581" s="19" t="str">
        <f>VLOOKUP(A581,ME!$A$2:$J$2336,9,FALSE)</f>
        <v>Over Weight</v>
      </c>
      <c r="K581" s="19" t="str">
        <f>VLOOKUP(A581,ME!$A$2:$J$2336,10,FALSE)</f>
        <v>Prediabetes</v>
      </c>
      <c r="L581" s="22">
        <f>VLOOKUP(A581,HD!$A$2:$S$2344,16,FALSE)</f>
        <v>37981</v>
      </c>
      <c r="M581" s="21">
        <f>VLOOKUP(A581,HD!$A$2:$S$2344,17,FALSE)</f>
        <v>17081.080000000002</v>
      </c>
      <c r="N581" s="19" t="str">
        <f>VLOOKUP(A581,HD!$A$2:$S$2344,12,FALSE)</f>
        <v>tier - 2</v>
      </c>
      <c r="O581" s="19" t="str">
        <f>VLOOKUP(A581,HD!$A$2:$S$2344,13,FALSE)</f>
        <v>tier - 2</v>
      </c>
      <c r="P581" s="19" t="str">
        <f>VLOOKUP(A581,HD!$A$2:$S$2344,14,FALSE)</f>
        <v>R1011</v>
      </c>
      <c r="Q581" s="19" t="str">
        <f>VLOOKUP(A581,HD!$A$2:$S$2344,19,FALSE)</f>
        <v>19</v>
      </c>
      <c r="R581" s="21">
        <v>17081.080000000002</v>
      </c>
    </row>
    <row r="582" spans="1:18" ht="15.6" hidden="1" x14ac:dyDescent="0.3">
      <c r="A582" s="20" t="s">
        <v>1784</v>
      </c>
      <c r="B582" s="19" t="str">
        <f>VLOOKUP(A582,'Customer Names'!$A$2:$E$2366,3,FALSE)</f>
        <v>Bussiere</v>
      </c>
      <c r="C582" s="21">
        <f>VLOOKUP(A582,ME!$A$2:$J$2366,2,FALSE)</f>
        <v>27.06</v>
      </c>
      <c r="D582" s="21">
        <f>VLOOKUP(A582,ME!$A$2:$J$2336,3,FALSE)</f>
        <v>5.74</v>
      </c>
      <c r="E582" s="19" t="str">
        <f>VLOOKUP(A582,ME!$A$2:$J$2336,4,FALSE)</f>
        <v>Yes</v>
      </c>
      <c r="F582" s="19" t="str">
        <f>VLOOKUP(A582,ME!$A$2:$J$2336,5,FALSE)</f>
        <v>No</v>
      </c>
      <c r="G582" s="19" t="str">
        <f>VLOOKUP(A582,ME!$A$2:$J$2336,6,FALSE)</f>
        <v>No</v>
      </c>
      <c r="H582" s="19">
        <f>VLOOKUP(A582,ME!$A$2:$J$2336,7,FALSE)</f>
        <v>0</v>
      </c>
      <c r="I582" s="19" t="str">
        <f>VLOOKUP(A582,ME!$A$2:$J$2336,8,FALSE)</f>
        <v>Yes</v>
      </c>
      <c r="J582" s="19" t="str">
        <f>VLOOKUP(A582,ME!$A$2:$J$2336,9,FALSE)</f>
        <v>Over Weight</v>
      </c>
      <c r="K582" s="19" t="str">
        <f>VLOOKUP(A582,ME!$A$2:$J$2336,10,FALSE)</f>
        <v>Prediabetes</v>
      </c>
      <c r="L582" s="22">
        <f>VLOOKUP(A582,HD!$A$2:$S$2344,16,FALSE)</f>
        <v>35226</v>
      </c>
      <c r="M582" s="21">
        <f>VLOOKUP(A582,HD!$A$2:$S$2344,17,FALSE)</f>
        <v>17043.34</v>
      </c>
      <c r="N582" s="19" t="str">
        <f>VLOOKUP(A582,HD!$A$2:$S$2344,12,FALSE)</f>
        <v>tier - 2</v>
      </c>
      <c r="O582" s="19" t="str">
        <f>VLOOKUP(A582,HD!$A$2:$S$2344,13,FALSE)</f>
        <v>tier - 3</v>
      </c>
      <c r="P582" s="19" t="str">
        <f>VLOOKUP(A582,HD!$A$2:$S$2344,14,FALSE)</f>
        <v>R1013</v>
      </c>
      <c r="Q582" s="19" t="str">
        <f>VLOOKUP(A582,HD!$A$2:$S$2344,19,FALSE)</f>
        <v>26</v>
      </c>
      <c r="R582" s="21">
        <v>17043.34</v>
      </c>
    </row>
    <row r="583" spans="1:18" ht="15.6" hidden="1" x14ac:dyDescent="0.3">
      <c r="A583" s="20" t="s">
        <v>1783</v>
      </c>
      <c r="B583" s="19" t="str">
        <f>VLOOKUP(A583,'Customer Names'!$A$2:$E$2366,3,FALSE)</f>
        <v>McCartney</v>
      </c>
      <c r="C583" s="21">
        <f>VLOOKUP(A583,ME!$A$2:$J$2366,2,FALSE)</f>
        <v>47.13</v>
      </c>
      <c r="D583" s="21">
        <f>VLOOKUP(A583,ME!$A$2:$J$2336,3,FALSE)</f>
        <v>8.6999999999999993</v>
      </c>
      <c r="E583" s="19" t="str">
        <f>VLOOKUP(A583,ME!$A$2:$J$2336,4,FALSE)</f>
        <v>No</v>
      </c>
      <c r="F583" s="19" t="str">
        <f>VLOOKUP(A583,ME!$A$2:$J$2336,5,FALSE)</f>
        <v>No</v>
      </c>
      <c r="G583" s="19" t="str">
        <f>VLOOKUP(A583,ME!$A$2:$J$2336,6,FALSE)</f>
        <v>No</v>
      </c>
      <c r="H583" s="19">
        <f>VLOOKUP(A583,ME!$A$2:$J$2336,7,FALSE)</f>
        <v>0</v>
      </c>
      <c r="I583" s="19" t="str">
        <f>VLOOKUP(A583,ME!$A$2:$J$2336,8,FALSE)</f>
        <v>No</v>
      </c>
      <c r="J583" s="19" t="str">
        <f>VLOOKUP(A583,ME!$A$2:$J$2336,9,FALSE)</f>
        <v>Obesity</v>
      </c>
      <c r="K583" s="19" t="str">
        <f>VLOOKUP(A583,ME!$A$2:$J$2336,10,FALSE)</f>
        <v>Diabetes</v>
      </c>
      <c r="L583" s="22">
        <f>VLOOKUP(A583,HD!$A$2:$S$2344,16,FALSE)</f>
        <v>26167</v>
      </c>
      <c r="M583" s="21">
        <f>VLOOKUP(A583,HD!$A$2:$S$2344,17,FALSE)</f>
        <v>17016.009999999998</v>
      </c>
      <c r="N583" s="19" t="str">
        <f>VLOOKUP(A583,HD!$A$2:$S$2344,12,FALSE)</f>
        <v>tier - 2</v>
      </c>
      <c r="O583" s="19" t="str">
        <f>VLOOKUP(A583,HD!$A$2:$S$2344,13,FALSE)</f>
        <v>tier - 2</v>
      </c>
      <c r="P583" s="19" t="str">
        <f>VLOOKUP(A583,HD!$A$2:$S$2344,14,FALSE)</f>
        <v>R1023</v>
      </c>
      <c r="Q583" s="19" t="str">
        <f>VLOOKUP(A583,HD!$A$2:$S$2344,19,FALSE)</f>
        <v>51</v>
      </c>
      <c r="R583" s="21">
        <v>17016.009999999998</v>
      </c>
    </row>
    <row r="584" spans="1:18" ht="15.6" hidden="1" x14ac:dyDescent="0.3">
      <c r="A584" s="20" t="s">
        <v>1782</v>
      </c>
      <c r="B584" s="19" t="str">
        <f>VLOOKUP(A584,'Customer Names'!$A$2:$E$2366,3,FALSE)</f>
        <v>Bambauer</v>
      </c>
      <c r="C584" s="21">
        <f>VLOOKUP(A584,ME!$A$2:$J$2366,2,FALSE)</f>
        <v>51.72</v>
      </c>
      <c r="D584" s="21">
        <f>VLOOKUP(A584,ME!$A$2:$J$2336,3,FALSE)</f>
        <v>5.09</v>
      </c>
      <c r="E584" s="19" t="str">
        <f>VLOOKUP(A584,ME!$A$2:$J$2336,4,FALSE)</f>
        <v>No</v>
      </c>
      <c r="F584" s="19" t="str">
        <f>VLOOKUP(A584,ME!$A$2:$J$2336,5,FALSE)</f>
        <v>No</v>
      </c>
      <c r="G584" s="19" t="str">
        <f>VLOOKUP(A584,ME!$A$2:$J$2336,6,FALSE)</f>
        <v>No</v>
      </c>
      <c r="H584" s="19">
        <f>VLOOKUP(A584,ME!$A$2:$J$2336,7,FALSE)</f>
        <v>0</v>
      </c>
      <c r="I584" s="19" t="str">
        <f>VLOOKUP(A584,ME!$A$2:$J$2336,8,FALSE)</f>
        <v>No</v>
      </c>
      <c r="J584" s="19" t="str">
        <f>VLOOKUP(A584,ME!$A$2:$J$2336,9,FALSE)</f>
        <v>Obesity</v>
      </c>
      <c r="K584" s="19" t="str">
        <f>VLOOKUP(A584,ME!$A$2:$J$2336,10,FALSE)</f>
        <v>Normal</v>
      </c>
      <c r="L584" s="22">
        <f>VLOOKUP(A584,HD!$A$2:$S$2344,16,FALSE)</f>
        <v>29418</v>
      </c>
      <c r="M584" s="21">
        <f>VLOOKUP(A584,HD!$A$2:$S$2344,17,FALSE)</f>
        <v>16990.55</v>
      </c>
      <c r="N584" s="19" t="str">
        <f>VLOOKUP(A584,HD!$A$2:$S$2344,12,FALSE)</f>
        <v>tier - 2</v>
      </c>
      <c r="O584" s="19" t="str">
        <f>VLOOKUP(A584,HD!$A$2:$S$2344,13,FALSE)</f>
        <v>tier - 3</v>
      </c>
      <c r="P584" s="19" t="str">
        <f>VLOOKUP(A584,HD!$A$2:$S$2344,14,FALSE)</f>
        <v>R1012</v>
      </c>
      <c r="Q584" s="19" t="str">
        <f>VLOOKUP(A584,HD!$A$2:$S$2344,19,FALSE)</f>
        <v>42</v>
      </c>
      <c r="R584" s="21">
        <v>16990.55</v>
      </c>
    </row>
    <row r="585" spans="1:18" ht="15.6" hidden="1" x14ac:dyDescent="0.3">
      <c r="A585" s="20" t="s">
        <v>1781</v>
      </c>
      <c r="B585" s="19" t="str">
        <f>VLOOKUP(A585,'Customer Names'!$A$2:$E$2366,3,FALSE)</f>
        <v>Mertz</v>
      </c>
      <c r="C585" s="21">
        <f>VLOOKUP(A585,ME!$A$2:$J$2366,2,FALSE)</f>
        <v>48.59</v>
      </c>
      <c r="D585" s="21">
        <f>VLOOKUP(A585,ME!$A$2:$J$2336,3,FALSE)</f>
        <v>5.57</v>
      </c>
      <c r="E585" s="19" t="str">
        <f>VLOOKUP(A585,ME!$A$2:$J$2336,4,FALSE)</f>
        <v>No</v>
      </c>
      <c r="F585" s="19" t="str">
        <f>VLOOKUP(A585,ME!$A$2:$J$2336,5,FALSE)</f>
        <v>No</v>
      </c>
      <c r="G585" s="19" t="str">
        <f>VLOOKUP(A585,ME!$A$2:$J$2336,6,FALSE)</f>
        <v>No</v>
      </c>
      <c r="H585" s="19">
        <f>VLOOKUP(A585,ME!$A$2:$J$2336,7,FALSE)</f>
        <v>0</v>
      </c>
      <c r="I585" s="19" t="str">
        <f>VLOOKUP(A585,ME!$A$2:$J$2336,8,FALSE)</f>
        <v>No</v>
      </c>
      <c r="J585" s="19" t="str">
        <f>VLOOKUP(A585,ME!$A$2:$J$2336,9,FALSE)</f>
        <v>Obesity</v>
      </c>
      <c r="K585" s="19" t="str">
        <f>VLOOKUP(A585,ME!$A$2:$J$2336,10,FALSE)</f>
        <v>Normal</v>
      </c>
      <c r="L585" s="22">
        <f>VLOOKUP(A585,HD!$A$2:$S$2344,16,FALSE)</f>
        <v>28362</v>
      </c>
      <c r="M585" s="21">
        <f>VLOOKUP(A585,HD!$A$2:$S$2344,17,FALSE)</f>
        <v>16921.09</v>
      </c>
      <c r="N585" s="19" t="str">
        <f>VLOOKUP(A585,HD!$A$2:$S$2344,12,FALSE)</f>
        <v>tier - 2</v>
      </c>
      <c r="O585" s="19" t="str">
        <f>VLOOKUP(A585,HD!$A$2:$S$2344,13,FALSE)</f>
        <v>tier - 3</v>
      </c>
      <c r="P585" s="19" t="str">
        <f>VLOOKUP(A585,HD!$A$2:$S$2344,14,FALSE)</f>
        <v>R1023</v>
      </c>
      <c r="Q585" s="19" t="str">
        <f>VLOOKUP(A585,HD!$A$2:$S$2344,19,FALSE)</f>
        <v>45</v>
      </c>
      <c r="R585" s="21">
        <v>16921.09</v>
      </c>
    </row>
    <row r="586" spans="1:18" ht="15.6" hidden="1" x14ac:dyDescent="0.3">
      <c r="A586" s="20" t="s">
        <v>1780</v>
      </c>
      <c r="B586" s="19" t="str">
        <f>VLOOKUP(A586,'Customer Names'!$A$2:$E$2366,3,FALSE)</f>
        <v>Mason</v>
      </c>
      <c r="C586" s="21">
        <f>VLOOKUP(A586,ME!$A$2:$J$2366,2,FALSE)</f>
        <v>45.18</v>
      </c>
      <c r="D586" s="21">
        <f>VLOOKUP(A586,ME!$A$2:$J$2336,3,FALSE)</f>
        <v>10.87</v>
      </c>
      <c r="E586" s="19" t="str">
        <f>VLOOKUP(A586,ME!$A$2:$J$2336,4,FALSE)</f>
        <v>No</v>
      </c>
      <c r="F586" s="19" t="str">
        <f>VLOOKUP(A586,ME!$A$2:$J$2336,5,FALSE)</f>
        <v>No</v>
      </c>
      <c r="G586" s="19" t="str">
        <f>VLOOKUP(A586,ME!$A$2:$J$2336,6,FALSE)</f>
        <v>No</v>
      </c>
      <c r="H586" s="19">
        <f>VLOOKUP(A586,ME!$A$2:$J$2336,7,FALSE)</f>
        <v>0</v>
      </c>
      <c r="I586" s="19" t="str">
        <f>VLOOKUP(A586,ME!$A$2:$J$2336,8,FALSE)</f>
        <v>No</v>
      </c>
      <c r="J586" s="19" t="str">
        <f>VLOOKUP(A586,ME!$A$2:$J$2336,9,FALSE)</f>
        <v>Obesity</v>
      </c>
      <c r="K586" s="19" t="str">
        <f>VLOOKUP(A586,ME!$A$2:$J$2336,10,FALSE)</f>
        <v>Diabetes</v>
      </c>
      <c r="L586" s="22">
        <f>VLOOKUP(A586,HD!$A$2:$S$2344,16,FALSE)</f>
        <v>25132</v>
      </c>
      <c r="M586" s="21">
        <f>VLOOKUP(A586,HD!$A$2:$S$2344,17,FALSE)</f>
        <v>16903.5</v>
      </c>
      <c r="N586" s="19" t="str">
        <f>VLOOKUP(A586,HD!$A$2:$S$2344,12,FALSE)</f>
        <v>tier - 2</v>
      </c>
      <c r="O586" s="19" t="str">
        <f>VLOOKUP(A586,HD!$A$2:$S$2344,13,FALSE)</f>
        <v>tier - 3</v>
      </c>
      <c r="P586" s="19" t="str">
        <f>VLOOKUP(A586,HD!$A$2:$S$2344,14,FALSE)</f>
        <v>R1012</v>
      </c>
      <c r="Q586" s="19" t="str">
        <f>VLOOKUP(A586,HD!$A$2:$S$2344,19,FALSE)</f>
        <v>54</v>
      </c>
      <c r="R586" s="21">
        <v>16903.5</v>
      </c>
    </row>
    <row r="587" spans="1:18" ht="15.6" hidden="1" x14ac:dyDescent="0.3">
      <c r="A587" s="20" t="s">
        <v>1779</v>
      </c>
      <c r="B587" s="19" t="str">
        <f>VLOOKUP(A587,'Customer Names'!$A$2:$E$2366,3,FALSE)</f>
        <v>Rotich</v>
      </c>
      <c r="C587" s="21">
        <f>VLOOKUP(A587,ME!$A$2:$J$2366,2,FALSE)</f>
        <v>27.9</v>
      </c>
      <c r="D587" s="21">
        <f>VLOOKUP(A587,ME!$A$2:$J$2336,3,FALSE)</f>
        <v>6.02</v>
      </c>
      <c r="E587" s="19" t="str">
        <f>VLOOKUP(A587,ME!$A$2:$J$2336,4,FALSE)</f>
        <v>No</v>
      </c>
      <c r="F587" s="19" t="str">
        <f>VLOOKUP(A587,ME!$A$2:$J$2336,5,FALSE)</f>
        <v>No</v>
      </c>
      <c r="G587" s="19" t="str">
        <f>VLOOKUP(A587,ME!$A$2:$J$2336,6,FALSE)</f>
        <v>Yes</v>
      </c>
      <c r="H587" s="19">
        <f>VLOOKUP(A587,ME!$A$2:$J$2336,7,FALSE)</f>
        <v>1</v>
      </c>
      <c r="I587" s="19" t="str">
        <f>VLOOKUP(A587,ME!$A$2:$J$2336,8,FALSE)</f>
        <v>Yes</v>
      </c>
      <c r="J587" s="19" t="str">
        <f>VLOOKUP(A587,ME!$A$2:$J$2336,9,FALSE)</f>
        <v>Over Weight</v>
      </c>
      <c r="K587" s="19" t="str">
        <f>VLOOKUP(A587,ME!$A$2:$J$2336,10,FALSE)</f>
        <v>Prediabetes</v>
      </c>
      <c r="L587" s="22">
        <f>VLOOKUP(A587,HD!$A$2:$S$2344,16,FALSE)</f>
        <v>37874</v>
      </c>
      <c r="M587" s="21">
        <f>VLOOKUP(A587,HD!$A$2:$S$2344,17,FALSE)</f>
        <v>16884.919999999998</v>
      </c>
      <c r="N587" s="19" t="str">
        <f>VLOOKUP(A587,HD!$A$2:$S$2344,12,FALSE)</f>
        <v>tier - 2</v>
      </c>
      <c r="O587" s="19" t="str">
        <f>VLOOKUP(A587,HD!$A$2:$S$2344,13,FALSE)</f>
        <v>tier - 2</v>
      </c>
      <c r="P587" s="19" t="str">
        <f>VLOOKUP(A587,HD!$A$2:$S$2344,14,FALSE)</f>
        <v>R1011</v>
      </c>
      <c r="Q587" s="19" t="str">
        <f>VLOOKUP(A587,HD!$A$2:$S$2344,19,FALSE)</f>
        <v>19</v>
      </c>
      <c r="R587" s="21">
        <v>16884.919999999998</v>
      </c>
    </row>
    <row r="588" spans="1:18" ht="15.6" hidden="1" x14ac:dyDescent="0.3">
      <c r="A588" s="20" t="s">
        <v>1778</v>
      </c>
      <c r="B588" s="19" t="str">
        <f>VLOOKUP(A588,'Customer Names'!$A$2:$E$2366,3,FALSE)</f>
        <v>Fetzer</v>
      </c>
      <c r="C588" s="21">
        <f>VLOOKUP(A588,ME!$A$2:$J$2366,2,FALSE)</f>
        <v>51.33</v>
      </c>
      <c r="D588" s="21">
        <f>VLOOKUP(A588,ME!$A$2:$J$2336,3,FALSE)</f>
        <v>7</v>
      </c>
      <c r="E588" s="19" t="str">
        <f>VLOOKUP(A588,ME!$A$2:$J$2336,4,FALSE)</f>
        <v>No</v>
      </c>
      <c r="F588" s="19" t="str">
        <f>VLOOKUP(A588,ME!$A$2:$J$2336,5,FALSE)</f>
        <v>No</v>
      </c>
      <c r="G588" s="19" t="str">
        <f>VLOOKUP(A588,ME!$A$2:$J$2336,6,FALSE)</f>
        <v>No</v>
      </c>
      <c r="H588" s="19">
        <f>VLOOKUP(A588,ME!$A$2:$J$2336,7,FALSE)</f>
        <v>0</v>
      </c>
      <c r="I588" s="19" t="str">
        <f>VLOOKUP(A588,ME!$A$2:$J$2336,8,FALSE)</f>
        <v>No</v>
      </c>
      <c r="J588" s="19" t="str">
        <f>VLOOKUP(A588,ME!$A$2:$J$2336,9,FALSE)</f>
        <v>Obesity</v>
      </c>
      <c r="K588" s="19" t="str">
        <f>VLOOKUP(A588,ME!$A$2:$J$2336,10,FALSE)</f>
        <v>Diabetes</v>
      </c>
      <c r="L588" s="22">
        <f>VLOOKUP(A588,HD!$A$2:$S$2344,16,FALSE)</f>
        <v>27249</v>
      </c>
      <c r="M588" s="21">
        <f>VLOOKUP(A588,HD!$A$2:$S$2344,17,FALSE)</f>
        <v>16841.32</v>
      </c>
      <c r="N588" s="19" t="str">
        <f>VLOOKUP(A588,HD!$A$2:$S$2344,12,FALSE)</f>
        <v>tier - 2</v>
      </c>
      <c r="O588" s="19" t="str">
        <f>VLOOKUP(A588,HD!$A$2:$S$2344,13,FALSE)</f>
        <v>tier - 3</v>
      </c>
      <c r="P588" s="19" t="str">
        <f>VLOOKUP(A588,HD!$A$2:$S$2344,14,FALSE)</f>
        <v>R1011</v>
      </c>
      <c r="Q588" s="19" t="str">
        <f>VLOOKUP(A588,HD!$A$2:$S$2344,19,FALSE)</f>
        <v>48</v>
      </c>
      <c r="R588" s="21">
        <v>16841.32</v>
      </c>
    </row>
    <row r="589" spans="1:18" ht="15.6" hidden="1" x14ac:dyDescent="0.3">
      <c r="A589" s="20" t="s">
        <v>1777</v>
      </c>
      <c r="B589" s="19" t="str">
        <f>VLOOKUP(A589,'Customer Names'!$A$2:$E$2366,3,FALSE)</f>
        <v>Mattis</v>
      </c>
      <c r="C589" s="21">
        <f>VLOOKUP(A589,ME!$A$2:$J$2366,2,FALSE)</f>
        <v>30.59</v>
      </c>
      <c r="D589" s="21">
        <f>VLOOKUP(A589,ME!$A$2:$J$2336,3,FALSE)</f>
        <v>5.56</v>
      </c>
      <c r="E589" s="19" t="str">
        <f>VLOOKUP(A589,ME!$A$2:$J$2336,4,FALSE)</f>
        <v>Yes</v>
      </c>
      <c r="F589" s="19" t="str">
        <f>VLOOKUP(A589,ME!$A$2:$J$2336,5,FALSE)</f>
        <v>No</v>
      </c>
      <c r="G589" s="19" t="str">
        <f>VLOOKUP(A589,ME!$A$2:$J$2336,6,FALSE)</f>
        <v>No</v>
      </c>
      <c r="H589" s="19">
        <f>VLOOKUP(A589,ME!$A$2:$J$2336,7,FALSE)</f>
        <v>1</v>
      </c>
      <c r="I589" s="19" t="str">
        <f>VLOOKUP(A589,ME!$A$2:$J$2336,8,FALSE)</f>
        <v>No</v>
      </c>
      <c r="J589" s="19" t="str">
        <f>VLOOKUP(A589,ME!$A$2:$J$2336,9,FALSE)</f>
        <v>Obesity</v>
      </c>
      <c r="K589" s="19" t="str">
        <f>VLOOKUP(A589,ME!$A$2:$J$2336,10,FALSE)</f>
        <v>Normal</v>
      </c>
      <c r="L589" s="22">
        <f>VLOOKUP(A589,HD!$A$2:$S$2344,16,FALSE)</f>
        <v>34991</v>
      </c>
      <c r="M589" s="21">
        <f>VLOOKUP(A589,HD!$A$2:$S$2344,17,FALSE)</f>
        <v>16796.41</v>
      </c>
      <c r="N589" s="19" t="str">
        <f>VLOOKUP(A589,HD!$A$2:$S$2344,12,FALSE)</f>
        <v>tier - 2</v>
      </c>
      <c r="O589" s="19" t="str">
        <f>VLOOKUP(A589,HD!$A$2:$S$2344,13,FALSE)</f>
        <v>tier - 3</v>
      </c>
      <c r="P589" s="19" t="str">
        <f>VLOOKUP(A589,HD!$A$2:$S$2344,14,FALSE)</f>
        <v>R1024</v>
      </c>
      <c r="Q589" s="19" t="str">
        <f>VLOOKUP(A589,HD!$A$2:$S$2344,19,FALSE)</f>
        <v>27</v>
      </c>
      <c r="R589" s="21">
        <v>16796.41</v>
      </c>
    </row>
    <row r="590" spans="1:18" ht="15.6" hidden="1" x14ac:dyDescent="0.3">
      <c r="A590" s="20" t="s">
        <v>1776</v>
      </c>
      <c r="B590" s="19" t="str">
        <f>VLOOKUP(A590,'Customer Names'!$A$2:$E$2366,3,FALSE)</f>
        <v>Cochran</v>
      </c>
      <c r="C590" s="21">
        <f>VLOOKUP(A590,ME!$A$2:$J$2366,2,FALSE)</f>
        <v>39.229999999999997</v>
      </c>
      <c r="D590" s="21">
        <f>VLOOKUP(A590,ME!$A$2:$J$2336,3,FALSE)</f>
        <v>8.4499999999999993</v>
      </c>
      <c r="E590" s="19" t="str">
        <f>VLOOKUP(A590,ME!$A$2:$J$2336,4,FALSE)</f>
        <v>No</v>
      </c>
      <c r="F590" s="19" t="str">
        <f>VLOOKUP(A590,ME!$A$2:$J$2336,5,FALSE)</f>
        <v>No</v>
      </c>
      <c r="G590" s="19" t="str">
        <f>VLOOKUP(A590,ME!$A$2:$J$2336,6,FALSE)</f>
        <v>No</v>
      </c>
      <c r="H590" s="19">
        <f>VLOOKUP(A590,ME!$A$2:$J$2336,7,FALSE)</f>
        <v>0</v>
      </c>
      <c r="I590" s="19" t="str">
        <f>VLOOKUP(A590,ME!$A$2:$J$2336,8,FALSE)</f>
        <v>No</v>
      </c>
      <c r="J590" s="19" t="str">
        <f>VLOOKUP(A590,ME!$A$2:$J$2336,9,FALSE)</f>
        <v>Obesity</v>
      </c>
      <c r="K590" s="19" t="str">
        <f>VLOOKUP(A590,ME!$A$2:$J$2336,10,FALSE)</f>
        <v>Diabetes</v>
      </c>
      <c r="L590" s="22">
        <f>VLOOKUP(A590,HD!$A$2:$S$2344,16,FALSE)</f>
        <v>22856</v>
      </c>
      <c r="M590" s="21">
        <f>VLOOKUP(A590,HD!$A$2:$S$2344,17,FALSE)</f>
        <v>16779.400000000001</v>
      </c>
      <c r="N590" s="19" t="str">
        <f>VLOOKUP(A590,HD!$A$2:$S$2344,12,FALSE)</f>
        <v>tier - 2</v>
      </c>
      <c r="O590" s="19" t="str">
        <f>VLOOKUP(A590,HD!$A$2:$S$2344,13,FALSE)</f>
        <v>tier - 2</v>
      </c>
      <c r="P590" s="19" t="str">
        <f>VLOOKUP(A590,HD!$A$2:$S$2344,14,FALSE)</f>
        <v>R1026</v>
      </c>
      <c r="Q590" s="19" t="str">
        <f>VLOOKUP(A590,HD!$A$2:$S$2344,19,FALSE)</f>
        <v>60</v>
      </c>
      <c r="R590" s="21">
        <v>16779.400000000001</v>
      </c>
    </row>
    <row r="591" spans="1:18" ht="15.6" hidden="1" x14ac:dyDescent="0.3">
      <c r="A591" s="20" t="s">
        <v>1775</v>
      </c>
      <c r="B591" s="19" t="str">
        <f>VLOOKUP(A591,'Customer Names'!$A$2:$E$2366,3,FALSE)</f>
        <v>Balinsky</v>
      </c>
      <c r="C591" s="21">
        <f>VLOOKUP(A591,ME!$A$2:$J$2366,2,FALSE)</f>
        <v>19.094999999999999</v>
      </c>
      <c r="D591" s="21">
        <f>VLOOKUP(A591,ME!$A$2:$J$2336,3,FALSE)</f>
        <v>6.19</v>
      </c>
      <c r="E591" s="19" t="str">
        <f>VLOOKUP(A591,ME!$A$2:$J$2336,4,FALSE)</f>
        <v>No</v>
      </c>
      <c r="F591" s="19" t="str">
        <f>VLOOKUP(A591,ME!$A$2:$J$2336,5,FALSE)</f>
        <v>No</v>
      </c>
      <c r="G591" s="19" t="str">
        <f>VLOOKUP(A591,ME!$A$2:$J$2336,6,FALSE)</f>
        <v>No</v>
      </c>
      <c r="H591" s="19">
        <f>VLOOKUP(A591,ME!$A$2:$J$2336,7,FALSE)</f>
        <v>0</v>
      </c>
      <c r="I591" s="19" t="str">
        <f>VLOOKUP(A591,ME!$A$2:$J$2336,8,FALSE)</f>
        <v>Yes</v>
      </c>
      <c r="J591" s="19" t="str">
        <f>VLOOKUP(A591,ME!$A$2:$J$2336,9,FALSE)</f>
        <v>Normal Weight</v>
      </c>
      <c r="K591" s="19" t="str">
        <f>VLOOKUP(A591,ME!$A$2:$J$2336,10,FALSE)</f>
        <v>Prediabetes</v>
      </c>
      <c r="L591" s="22">
        <f>VLOOKUP(A591,HD!$A$2:$S$2344,16,FALSE)</f>
        <v>32774</v>
      </c>
      <c r="M591" s="21">
        <f>VLOOKUP(A591,HD!$A$2:$S$2344,17,FALSE)</f>
        <v>16776.3</v>
      </c>
      <c r="N591" s="19" t="str">
        <f>VLOOKUP(A591,HD!$A$2:$S$2344,12,FALSE)</f>
        <v>tier - 2</v>
      </c>
      <c r="O591" s="19" t="str">
        <f>VLOOKUP(A591,HD!$A$2:$S$2344,13,FALSE)</f>
        <v>tier - 2</v>
      </c>
      <c r="P591" s="19" t="str">
        <f>VLOOKUP(A591,HD!$A$2:$S$2344,14,FALSE)</f>
        <v>R1024</v>
      </c>
      <c r="Q591" s="19" t="str">
        <f>VLOOKUP(A591,HD!$A$2:$S$2344,19,FALSE)</f>
        <v>33</v>
      </c>
      <c r="R591" s="21">
        <v>16776.3</v>
      </c>
    </row>
    <row r="592" spans="1:18" ht="15.6" hidden="1" x14ac:dyDescent="0.3">
      <c r="A592" s="20" t="s">
        <v>1774</v>
      </c>
      <c r="B592" s="19" t="str">
        <f>VLOOKUP(A592,'Customer Names'!$A$2:$E$2366,3,FALSE)</f>
        <v>Reilly</v>
      </c>
      <c r="C592" s="21">
        <f>VLOOKUP(A592,ME!$A$2:$J$2366,2,FALSE)</f>
        <v>49.72</v>
      </c>
      <c r="D592" s="21">
        <f>VLOOKUP(A592,ME!$A$2:$J$2336,3,FALSE)</f>
        <v>7.71</v>
      </c>
      <c r="E592" s="19" t="str">
        <f>VLOOKUP(A592,ME!$A$2:$J$2336,4,FALSE)</f>
        <v>No</v>
      </c>
      <c r="F592" s="19" t="str">
        <f>VLOOKUP(A592,ME!$A$2:$J$2336,5,FALSE)</f>
        <v>No</v>
      </c>
      <c r="G592" s="19" t="str">
        <f>VLOOKUP(A592,ME!$A$2:$J$2336,6,FALSE)</f>
        <v>No</v>
      </c>
      <c r="H592" s="19">
        <f>VLOOKUP(A592,ME!$A$2:$J$2336,7,FALSE)</f>
        <v>0</v>
      </c>
      <c r="I592" s="19" t="str">
        <f>VLOOKUP(A592,ME!$A$2:$J$2336,8,FALSE)</f>
        <v>No</v>
      </c>
      <c r="J592" s="19" t="str">
        <f>VLOOKUP(A592,ME!$A$2:$J$2336,9,FALSE)</f>
        <v>Obesity</v>
      </c>
      <c r="K592" s="19" t="str">
        <f>VLOOKUP(A592,ME!$A$2:$J$2336,10,FALSE)</f>
        <v>Diabetes</v>
      </c>
      <c r="L592" s="22">
        <f>VLOOKUP(A592,HD!$A$2:$S$2344,16,FALSE)</f>
        <v>27269</v>
      </c>
      <c r="M592" s="21">
        <f>VLOOKUP(A592,HD!$A$2:$S$2344,17,FALSE)</f>
        <v>16770.990000000002</v>
      </c>
      <c r="N592" s="19" t="str">
        <f>VLOOKUP(A592,HD!$A$2:$S$2344,12,FALSE)</f>
        <v>tier - 2</v>
      </c>
      <c r="O592" s="19" t="str">
        <f>VLOOKUP(A592,HD!$A$2:$S$2344,13,FALSE)</f>
        <v>tier - 1</v>
      </c>
      <c r="P592" s="19" t="str">
        <f>VLOOKUP(A592,HD!$A$2:$S$2344,14,FALSE)</f>
        <v>R1012</v>
      </c>
      <c r="Q592" s="19" t="str">
        <f>VLOOKUP(A592,HD!$A$2:$S$2344,19,FALSE)</f>
        <v>48</v>
      </c>
      <c r="R592" s="21">
        <v>16770.990000000002</v>
      </c>
    </row>
    <row r="593" spans="1:18" ht="15.6" x14ac:dyDescent="0.3">
      <c r="A593" s="20" t="s">
        <v>1773</v>
      </c>
      <c r="B593" s="19" t="str">
        <f>VLOOKUP(A593,'Customer Names'!$A$2:$E$2366,3,FALSE)</f>
        <v>Johnson</v>
      </c>
      <c r="C593" s="21">
        <f>VLOOKUP(A593,ME!$A$2:$J$2366,2,FALSE)</f>
        <v>21.754999999999999</v>
      </c>
      <c r="D593" s="21">
        <f>VLOOKUP(A593,ME!$A$2:$J$2336,3,FALSE)</f>
        <v>4.63</v>
      </c>
      <c r="E593" s="19" t="str">
        <f>VLOOKUP(A593,ME!$A$2:$J$2336,4,FALSE)</f>
        <v>No</v>
      </c>
      <c r="F593" s="19" t="str">
        <f>VLOOKUP(A593,ME!$A$2:$J$2336,5,FALSE)</f>
        <v>No</v>
      </c>
      <c r="G593" s="19" t="str">
        <f>VLOOKUP(A593,ME!$A$2:$J$2336,6,FALSE)</f>
        <v>Yes</v>
      </c>
      <c r="H593" s="19">
        <f>VLOOKUP(A593,ME!$A$2:$J$2336,7,FALSE)</f>
        <v>1</v>
      </c>
      <c r="I593" s="19" t="str">
        <f>VLOOKUP(A593,ME!$A$2:$J$2336,8,FALSE)</f>
        <v>Yes</v>
      </c>
      <c r="J593" s="19" t="str">
        <f>VLOOKUP(A593,ME!$A$2:$J$2336,9,FALSE)</f>
        <v>Normal Weight</v>
      </c>
      <c r="K593" s="19" t="str">
        <f>VLOOKUP(A593,ME!$A$2:$J$2336,10,FALSE)</f>
        <v>Normal</v>
      </c>
      <c r="L593" s="22">
        <f>VLOOKUP(A593,HD!$A$2:$S$2344,16,FALSE)</f>
        <v>34278</v>
      </c>
      <c r="M593" s="21">
        <f>VLOOKUP(A593,HD!$A$2:$S$2344,17,FALSE)</f>
        <v>16657.72</v>
      </c>
      <c r="N593" s="19" t="str">
        <f>VLOOKUP(A593,HD!$A$2:$S$2344,12,FALSE)</f>
        <v>tier - 2</v>
      </c>
      <c r="O593" s="19" t="str">
        <f>VLOOKUP(A593,HD!$A$2:$S$2344,13,FALSE)</f>
        <v>tier - 1</v>
      </c>
      <c r="P593" s="19" t="str">
        <f>VLOOKUP(A593,HD!$A$2:$S$2344,14,FALSE)</f>
        <v>R1024</v>
      </c>
      <c r="Q593" s="19" t="str">
        <f>VLOOKUP(A593,HD!$A$2:$S$2344,19,FALSE)</f>
        <v>29</v>
      </c>
      <c r="R593" s="21">
        <v>16657.72</v>
      </c>
    </row>
    <row r="594" spans="1:18" ht="15.6" hidden="1" x14ac:dyDescent="0.3">
      <c r="A594" s="20" t="s">
        <v>1772</v>
      </c>
      <c r="B594" s="19" t="str">
        <f>VLOOKUP(A594,'Customer Names'!$A$2:$E$2366,3,FALSE)</f>
        <v>Petry</v>
      </c>
      <c r="C594" s="21">
        <f>VLOOKUP(A594,ME!$A$2:$J$2366,2,FALSE)</f>
        <v>48.39</v>
      </c>
      <c r="D594" s="21">
        <f>VLOOKUP(A594,ME!$A$2:$J$2336,3,FALSE)</f>
        <v>4.6100000000000003</v>
      </c>
      <c r="E594" s="19" t="str">
        <f>VLOOKUP(A594,ME!$A$2:$J$2336,4,FALSE)</f>
        <v>No</v>
      </c>
      <c r="F594" s="19" t="str">
        <f>VLOOKUP(A594,ME!$A$2:$J$2336,5,FALSE)</f>
        <v>No</v>
      </c>
      <c r="G594" s="19" t="str">
        <f>VLOOKUP(A594,ME!$A$2:$J$2336,6,FALSE)</f>
        <v>No</v>
      </c>
      <c r="H594" s="19">
        <f>VLOOKUP(A594,ME!$A$2:$J$2336,7,FALSE)</f>
        <v>0</v>
      </c>
      <c r="I594" s="19" t="str">
        <f>VLOOKUP(A594,ME!$A$2:$J$2336,8,FALSE)</f>
        <v>No</v>
      </c>
      <c r="J594" s="19" t="str">
        <f>VLOOKUP(A594,ME!$A$2:$J$2336,9,FALSE)</f>
        <v>Obesity</v>
      </c>
      <c r="K594" s="19" t="str">
        <f>VLOOKUP(A594,ME!$A$2:$J$2336,10,FALSE)</f>
        <v>Normal</v>
      </c>
      <c r="L594" s="22">
        <f>VLOOKUP(A594,HD!$A$2:$S$2344,16,FALSE)</f>
        <v>28393</v>
      </c>
      <c r="M594" s="21">
        <f>VLOOKUP(A594,HD!$A$2:$S$2344,17,FALSE)</f>
        <v>16631.61</v>
      </c>
      <c r="N594" s="19" t="str">
        <f>VLOOKUP(A594,HD!$A$2:$S$2344,12,FALSE)</f>
        <v>tier - 2</v>
      </c>
      <c r="O594" s="19" t="str">
        <f>VLOOKUP(A594,HD!$A$2:$S$2344,13,FALSE)</f>
        <v>tier - 1</v>
      </c>
      <c r="P594" s="19" t="str">
        <f>VLOOKUP(A594,HD!$A$2:$S$2344,14,FALSE)</f>
        <v>R1012</v>
      </c>
      <c r="Q594" s="19" t="str">
        <f>VLOOKUP(A594,HD!$A$2:$S$2344,19,FALSE)</f>
        <v>45</v>
      </c>
      <c r="R594" s="21">
        <v>16631.61</v>
      </c>
    </row>
    <row r="595" spans="1:18" ht="15.6" hidden="1" x14ac:dyDescent="0.3">
      <c r="A595" s="20" t="s">
        <v>1771</v>
      </c>
      <c r="B595" s="19" t="str">
        <f>VLOOKUP(A595,'Customer Names'!$A$2:$E$2366,3,FALSE)</f>
        <v>Laleman</v>
      </c>
      <c r="C595" s="21">
        <f>VLOOKUP(A595,ME!$A$2:$J$2366,2,FALSE)</f>
        <v>47.15</v>
      </c>
      <c r="D595" s="21">
        <f>VLOOKUP(A595,ME!$A$2:$J$2336,3,FALSE)</f>
        <v>9.5299999999999994</v>
      </c>
      <c r="E595" s="19" t="str">
        <f>VLOOKUP(A595,ME!$A$2:$J$2336,4,FALSE)</f>
        <v>Yes</v>
      </c>
      <c r="F595" s="19" t="str">
        <f>VLOOKUP(A595,ME!$A$2:$J$2336,5,FALSE)</f>
        <v>No</v>
      </c>
      <c r="G595" s="19" t="str">
        <f>VLOOKUP(A595,ME!$A$2:$J$2336,6,FALSE)</f>
        <v>No</v>
      </c>
      <c r="H595" s="19">
        <f>VLOOKUP(A595,ME!$A$2:$J$2336,7,FALSE)</f>
        <v>1</v>
      </c>
      <c r="I595" s="19" t="str">
        <f>VLOOKUP(A595,ME!$A$2:$J$2336,8,FALSE)</f>
        <v>No</v>
      </c>
      <c r="J595" s="19" t="str">
        <f>VLOOKUP(A595,ME!$A$2:$J$2336,9,FALSE)</f>
        <v>Obesity</v>
      </c>
      <c r="K595" s="19" t="str">
        <f>VLOOKUP(A595,ME!$A$2:$J$2336,10,FALSE)</f>
        <v>Diabetes</v>
      </c>
      <c r="L595" s="22">
        <f>VLOOKUP(A595,HD!$A$2:$S$2344,16,FALSE)</f>
        <v>27599</v>
      </c>
      <c r="M595" s="21">
        <f>VLOOKUP(A595,HD!$A$2:$S$2344,17,FALSE)</f>
        <v>16602.18</v>
      </c>
      <c r="N595" s="19" t="str">
        <f>VLOOKUP(A595,HD!$A$2:$S$2344,12,FALSE)</f>
        <v>tier - 2</v>
      </c>
      <c r="O595" s="19" t="str">
        <f>VLOOKUP(A595,HD!$A$2:$S$2344,13,FALSE)</f>
        <v>tier - 1</v>
      </c>
      <c r="P595" s="19" t="str">
        <f>VLOOKUP(A595,HD!$A$2:$S$2344,14,FALSE)</f>
        <v>R1026</v>
      </c>
      <c r="Q595" s="19" t="str">
        <f>VLOOKUP(A595,HD!$A$2:$S$2344,19,FALSE)</f>
        <v>47</v>
      </c>
      <c r="R595" s="21">
        <v>16602.18</v>
      </c>
    </row>
    <row r="596" spans="1:18" ht="15.6" hidden="1" x14ac:dyDescent="0.3">
      <c r="A596" s="20" t="s">
        <v>1770</v>
      </c>
      <c r="B596" s="19" t="str">
        <f>VLOOKUP(A596,'Customer Names'!$A$2:$E$2366,3,FALSE)</f>
        <v>Colby</v>
      </c>
      <c r="C596" s="21">
        <f>VLOOKUP(A596,ME!$A$2:$J$2366,2,FALSE)</f>
        <v>47.59</v>
      </c>
      <c r="D596" s="21">
        <f>VLOOKUP(A596,ME!$A$2:$J$2336,3,FALSE)</f>
        <v>11.43</v>
      </c>
      <c r="E596" s="19" t="str">
        <f>VLOOKUP(A596,ME!$A$2:$J$2336,4,FALSE)</f>
        <v>Yes</v>
      </c>
      <c r="F596" s="19" t="str">
        <f>VLOOKUP(A596,ME!$A$2:$J$2336,5,FALSE)</f>
        <v>No</v>
      </c>
      <c r="G596" s="19" t="str">
        <f>VLOOKUP(A596,ME!$A$2:$J$2336,6,FALSE)</f>
        <v>No</v>
      </c>
      <c r="H596" s="19">
        <f>VLOOKUP(A596,ME!$A$2:$J$2336,7,FALSE)</f>
        <v>2</v>
      </c>
      <c r="I596" s="19" t="str">
        <f>VLOOKUP(A596,ME!$A$2:$J$2336,8,FALSE)</f>
        <v>No</v>
      </c>
      <c r="J596" s="19" t="str">
        <f>VLOOKUP(A596,ME!$A$2:$J$2336,9,FALSE)</f>
        <v>Obesity</v>
      </c>
      <c r="K596" s="19" t="str">
        <f>VLOOKUP(A596,ME!$A$2:$J$2336,10,FALSE)</f>
        <v>Diabetes</v>
      </c>
      <c r="L596" s="22">
        <f>VLOOKUP(A596,HD!$A$2:$S$2344,16,FALSE)</f>
        <v>25759</v>
      </c>
      <c r="M596" s="21">
        <f>VLOOKUP(A596,HD!$A$2:$S$2344,17,FALSE)</f>
        <v>16600.16</v>
      </c>
      <c r="N596" s="19" t="str">
        <f>VLOOKUP(A596,HD!$A$2:$S$2344,12,FALSE)</f>
        <v>tier - 2</v>
      </c>
      <c r="O596" s="19" t="str">
        <f>VLOOKUP(A596,HD!$A$2:$S$2344,13,FALSE)</f>
        <v>tier - 2</v>
      </c>
      <c r="P596" s="19" t="str">
        <f>VLOOKUP(A596,HD!$A$2:$S$2344,14,FALSE)</f>
        <v>R1011</v>
      </c>
      <c r="Q596" s="19" t="str">
        <f>VLOOKUP(A596,HD!$A$2:$S$2344,19,FALSE)</f>
        <v>52</v>
      </c>
      <c r="R596" s="21">
        <v>16600.16</v>
      </c>
    </row>
    <row r="597" spans="1:18" ht="15.6" hidden="1" x14ac:dyDescent="0.3">
      <c r="A597" s="20" t="s">
        <v>1769</v>
      </c>
      <c r="B597" s="19" t="str">
        <f>VLOOKUP(A597,'Customer Names'!$A$2:$E$2366,3,FALSE)</f>
        <v>Wathke</v>
      </c>
      <c r="C597" s="21">
        <f>VLOOKUP(A597,ME!$A$2:$J$2366,2,FALSE)</f>
        <v>39.81</v>
      </c>
      <c r="D597" s="21">
        <f>VLOOKUP(A597,ME!$A$2:$J$2336,3,FALSE)</f>
        <v>7.65</v>
      </c>
      <c r="E597" s="19" t="str">
        <f>VLOOKUP(A597,ME!$A$2:$J$2336,4,FALSE)</f>
        <v>Yes</v>
      </c>
      <c r="F597" s="19" t="str">
        <f>VLOOKUP(A597,ME!$A$2:$J$2336,5,FALSE)</f>
        <v>No</v>
      </c>
      <c r="G597" s="19" t="str">
        <f>VLOOKUP(A597,ME!$A$2:$J$2336,6,FALSE)</f>
        <v>Yes</v>
      </c>
      <c r="H597" s="19">
        <f>VLOOKUP(A597,ME!$A$2:$J$2336,7,FALSE)</f>
        <v>1</v>
      </c>
      <c r="I597" s="19" t="str">
        <f>VLOOKUP(A597,ME!$A$2:$J$2336,8,FALSE)</f>
        <v>No</v>
      </c>
      <c r="J597" s="19" t="str">
        <f>VLOOKUP(A597,ME!$A$2:$J$2336,9,FALSE)</f>
        <v>Obesity</v>
      </c>
      <c r="K597" s="19" t="str">
        <f>VLOOKUP(A597,ME!$A$2:$J$2336,10,FALSE)</f>
        <v>Diabetes</v>
      </c>
      <c r="L597" s="22">
        <f>VLOOKUP(A597,HD!$A$2:$S$2344,16,FALSE)</f>
        <v>23187</v>
      </c>
      <c r="M597" s="21">
        <f>VLOOKUP(A597,HD!$A$2:$S$2344,17,FALSE)</f>
        <v>16587.96</v>
      </c>
      <c r="N597" s="19" t="str">
        <f>VLOOKUP(A597,HD!$A$2:$S$2344,12,FALSE)</f>
        <v>tier - 2</v>
      </c>
      <c r="O597" s="19" t="str">
        <f>VLOOKUP(A597,HD!$A$2:$S$2344,13,FALSE)</f>
        <v>tier - 2</v>
      </c>
      <c r="P597" s="19" t="str">
        <f>VLOOKUP(A597,HD!$A$2:$S$2344,14,FALSE)</f>
        <v>R1023</v>
      </c>
      <c r="Q597" s="19" t="str">
        <f>VLOOKUP(A597,HD!$A$2:$S$2344,19,FALSE)</f>
        <v>59</v>
      </c>
      <c r="R597" s="21">
        <v>16587.96</v>
      </c>
    </row>
    <row r="598" spans="1:18" ht="15.6" hidden="1" x14ac:dyDescent="0.3">
      <c r="A598" s="20" t="s">
        <v>1768</v>
      </c>
      <c r="B598" s="19" t="str">
        <f>VLOOKUP(A598,'Customer Names'!$A$2:$E$2366,3,FALSE)</f>
        <v>Daly</v>
      </c>
      <c r="C598" s="21">
        <f>VLOOKUP(A598,ME!$A$2:$J$2366,2,FALSE)</f>
        <v>31.02</v>
      </c>
      <c r="D598" s="21">
        <f>VLOOKUP(A598,ME!$A$2:$J$2336,3,FALSE)</f>
        <v>5.87</v>
      </c>
      <c r="E598" s="19" t="str">
        <f>VLOOKUP(A598,ME!$A$2:$J$2336,4,FALSE)</f>
        <v>Yes</v>
      </c>
      <c r="F598" s="19" t="str">
        <f>VLOOKUP(A598,ME!$A$2:$J$2336,5,FALSE)</f>
        <v>No</v>
      </c>
      <c r="G598" s="19" t="str">
        <f>VLOOKUP(A598,ME!$A$2:$J$2336,6,FALSE)</f>
        <v>No</v>
      </c>
      <c r="H598" s="19">
        <f>VLOOKUP(A598,ME!$A$2:$J$2336,7,FALSE)</f>
        <v>0</v>
      </c>
      <c r="I598" s="19" t="str">
        <f>VLOOKUP(A598,ME!$A$2:$J$2336,8,FALSE)</f>
        <v>No</v>
      </c>
      <c r="J598" s="19" t="str">
        <f>VLOOKUP(A598,ME!$A$2:$J$2336,9,FALSE)</f>
        <v>Obesity</v>
      </c>
      <c r="K598" s="19" t="str">
        <f>VLOOKUP(A598,ME!$A$2:$J$2336,10,FALSE)</f>
        <v>Prediabetes</v>
      </c>
      <c r="L598" s="22">
        <f>VLOOKUP(A598,HD!$A$2:$S$2344,16,FALSE)</f>
        <v>37067</v>
      </c>
      <c r="M598" s="21">
        <f>VLOOKUP(A598,HD!$A$2:$S$2344,17,FALSE)</f>
        <v>16586.5</v>
      </c>
      <c r="N598" s="19" t="str">
        <f>VLOOKUP(A598,HD!$A$2:$S$2344,12,FALSE)</f>
        <v>tier - 2</v>
      </c>
      <c r="O598" s="19" t="str">
        <f>VLOOKUP(A598,HD!$A$2:$S$2344,13,FALSE)</f>
        <v>tier - 1</v>
      </c>
      <c r="P598" s="19" t="str">
        <f>VLOOKUP(A598,HD!$A$2:$S$2344,14,FALSE)</f>
        <v>R1013</v>
      </c>
      <c r="Q598" s="19" t="str">
        <f>VLOOKUP(A598,HD!$A$2:$S$2344,19,FALSE)</f>
        <v>21</v>
      </c>
      <c r="R598" s="21">
        <v>16586.5</v>
      </c>
    </row>
    <row r="599" spans="1:18" ht="15.6" x14ac:dyDescent="0.3">
      <c r="A599" s="20" t="s">
        <v>1767</v>
      </c>
      <c r="B599" s="19" t="str">
        <f>VLOOKUP(A599,'Customer Names'!$A$2:$E$2366,3,FALSE)</f>
        <v>Dillon</v>
      </c>
      <c r="C599" s="21">
        <f>VLOOKUP(A599,ME!$A$2:$J$2366,2,FALSE)</f>
        <v>24.75</v>
      </c>
      <c r="D599" s="21">
        <f>VLOOKUP(A599,ME!$A$2:$J$2336,3,FALSE)</f>
        <v>4.3600000000000003</v>
      </c>
      <c r="E599" s="19" t="str">
        <f>VLOOKUP(A599,ME!$A$2:$J$2336,4,FALSE)</f>
        <v>Yes</v>
      </c>
      <c r="F599" s="19" t="str">
        <f>VLOOKUP(A599,ME!$A$2:$J$2336,5,FALSE)</f>
        <v>No</v>
      </c>
      <c r="G599" s="19" t="str">
        <f>VLOOKUP(A599,ME!$A$2:$J$2336,6,FALSE)</f>
        <v>No</v>
      </c>
      <c r="H599" s="19">
        <f>VLOOKUP(A599,ME!$A$2:$J$2336,7,FALSE)</f>
        <v>1</v>
      </c>
      <c r="I599" s="19" t="str">
        <f>VLOOKUP(A599,ME!$A$2:$J$2336,8,FALSE)</f>
        <v>Yes</v>
      </c>
      <c r="J599" s="19" t="str">
        <f>VLOOKUP(A599,ME!$A$2:$J$2336,9,FALSE)</f>
        <v>Normal Weight</v>
      </c>
      <c r="K599" s="19" t="str">
        <f>VLOOKUP(A599,ME!$A$2:$J$2336,10,FALSE)</f>
        <v>Normal</v>
      </c>
      <c r="L599" s="22">
        <f>VLOOKUP(A599,HD!$A$2:$S$2344,16,FALSE)</f>
        <v>35056</v>
      </c>
      <c r="M599" s="21">
        <f>VLOOKUP(A599,HD!$A$2:$S$2344,17,FALSE)</f>
        <v>16577.78</v>
      </c>
      <c r="N599" s="19" t="str">
        <f>VLOOKUP(A599,HD!$A$2:$S$2344,12,FALSE)</f>
        <v>tier - 2</v>
      </c>
      <c r="O599" s="19" t="str">
        <f>VLOOKUP(A599,HD!$A$2:$S$2344,13,FALSE)</f>
        <v>tier - 1</v>
      </c>
      <c r="P599" s="19" t="str">
        <f>VLOOKUP(A599,HD!$A$2:$S$2344,14,FALSE)</f>
        <v>R1013</v>
      </c>
      <c r="Q599" s="19" t="str">
        <f>VLOOKUP(A599,HD!$A$2:$S$2344,19,FALSE)</f>
        <v>27</v>
      </c>
      <c r="R599" s="21">
        <v>16577.78</v>
      </c>
    </row>
    <row r="600" spans="1:18" ht="15.6" hidden="1" x14ac:dyDescent="0.3">
      <c r="A600" s="20" t="s">
        <v>1766</v>
      </c>
      <c r="B600" s="19" t="str">
        <f>VLOOKUP(A600,'Customer Names'!$A$2:$E$2366,3,FALSE)</f>
        <v>Pontes</v>
      </c>
      <c r="C600" s="21">
        <f>VLOOKUP(A600,ME!$A$2:$J$2366,2,FALSE)</f>
        <v>30.114999999999998</v>
      </c>
      <c r="D600" s="21">
        <f>VLOOKUP(A600,ME!$A$2:$J$2336,3,FALSE)</f>
        <v>10.119999999999999</v>
      </c>
      <c r="E600" s="19" t="str">
        <f>VLOOKUP(A600,ME!$A$2:$J$2336,4,FALSE)</f>
        <v>No</v>
      </c>
      <c r="F600" s="19" t="str">
        <f>VLOOKUP(A600,ME!$A$2:$J$2336,5,FALSE)</f>
        <v>No</v>
      </c>
      <c r="G600" s="19" t="str">
        <f>VLOOKUP(A600,ME!$A$2:$J$2336,6,FALSE)</f>
        <v>No</v>
      </c>
      <c r="H600" s="19">
        <f>VLOOKUP(A600,ME!$A$2:$J$2336,7,FALSE)</f>
        <v>3</v>
      </c>
      <c r="I600" s="19" t="str">
        <f>VLOOKUP(A600,ME!$A$2:$J$2336,8,FALSE)</f>
        <v>No</v>
      </c>
      <c r="J600" s="19" t="str">
        <f>VLOOKUP(A600,ME!$A$2:$J$2336,9,FALSE)</f>
        <v>Obesity</v>
      </c>
      <c r="K600" s="19" t="str">
        <f>VLOOKUP(A600,ME!$A$2:$J$2336,10,FALSE)</f>
        <v>Diabetes</v>
      </c>
      <c r="L600" s="22">
        <f>VLOOKUP(A600,HD!$A$2:$S$2344,16,FALSE)</f>
        <v>21468</v>
      </c>
      <c r="M600" s="21">
        <f>VLOOKUP(A600,HD!$A$2:$S$2344,17,FALSE)</f>
        <v>16455.71</v>
      </c>
      <c r="N600" s="19" t="str">
        <f>VLOOKUP(A600,HD!$A$2:$S$2344,12,FALSE)</f>
        <v>tier - 2</v>
      </c>
      <c r="O600" s="19" t="str">
        <f>VLOOKUP(A600,HD!$A$2:$S$2344,13,FALSE)</f>
        <v>tier - 2</v>
      </c>
      <c r="P600" s="19" t="str">
        <f>VLOOKUP(A600,HD!$A$2:$S$2344,14,FALSE)</f>
        <v>R1012</v>
      </c>
      <c r="Q600" s="19" t="str">
        <f>VLOOKUP(A600,HD!$A$2:$S$2344,19,FALSE)</f>
        <v>64</v>
      </c>
      <c r="R600" s="21">
        <v>16455.71</v>
      </c>
    </row>
    <row r="601" spans="1:18" ht="15.6" hidden="1" x14ac:dyDescent="0.3">
      <c r="A601" s="20" t="s">
        <v>1765</v>
      </c>
      <c r="B601" s="19" t="str">
        <f>VLOOKUP(A601,'Customer Names'!$A$2:$E$2366,3,FALSE)</f>
        <v>Spies</v>
      </c>
      <c r="C601" s="21">
        <f>VLOOKUP(A601,ME!$A$2:$J$2366,2,FALSE)</f>
        <v>26.03</v>
      </c>
      <c r="D601" s="21">
        <f>VLOOKUP(A601,ME!$A$2:$J$2336,3,FALSE)</f>
        <v>4.01</v>
      </c>
      <c r="E601" s="19" t="str">
        <f>VLOOKUP(A601,ME!$A$2:$J$2336,4,FALSE)</f>
        <v>No</v>
      </c>
      <c r="F601" s="19" t="str">
        <f>VLOOKUP(A601,ME!$A$2:$J$2336,5,FALSE)</f>
        <v>No</v>
      </c>
      <c r="G601" s="19" t="str">
        <f>VLOOKUP(A601,ME!$A$2:$J$2336,6,FALSE)</f>
        <v>Yes</v>
      </c>
      <c r="H601" s="19">
        <f>VLOOKUP(A601,ME!$A$2:$J$2336,7,FALSE)</f>
        <v>1</v>
      </c>
      <c r="I601" s="19" t="str">
        <f>VLOOKUP(A601,ME!$A$2:$J$2336,8,FALSE)</f>
        <v>Yes</v>
      </c>
      <c r="J601" s="19" t="str">
        <f>VLOOKUP(A601,ME!$A$2:$J$2336,9,FALSE)</f>
        <v>Over Weight</v>
      </c>
      <c r="K601" s="19" t="str">
        <f>VLOOKUP(A601,ME!$A$2:$J$2336,10,FALSE)</f>
        <v>Normal</v>
      </c>
      <c r="L601" s="22">
        <f>VLOOKUP(A601,HD!$A$2:$S$2344,16,FALSE)</f>
        <v>37975</v>
      </c>
      <c r="M601" s="21">
        <f>VLOOKUP(A601,HD!$A$2:$S$2344,17,FALSE)</f>
        <v>16450.89</v>
      </c>
      <c r="N601" s="19" t="str">
        <f>VLOOKUP(A601,HD!$A$2:$S$2344,12,FALSE)</f>
        <v>tier - 2</v>
      </c>
      <c r="O601" s="19" t="str">
        <f>VLOOKUP(A601,HD!$A$2:$S$2344,13,FALSE)</f>
        <v>tier - 1</v>
      </c>
      <c r="P601" s="19" t="str">
        <f>VLOOKUP(A601,HD!$A$2:$S$2344,14,FALSE)</f>
        <v>R1012</v>
      </c>
      <c r="Q601" s="19" t="str">
        <f>VLOOKUP(A601,HD!$A$2:$S$2344,19,FALSE)</f>
        <v>19</v>
      </c>
      <c r="R601" s="21">
        <v>16450.89</v>
      </c>
    </row>
    <row r="602" spans="1:18" ht="15.6" x14ac:dyDescent="0.3">
      <c r="A602" s="20" t="s">
        <v>1764</v>
      </c>
      <c r="B602" s="19" t="str">
        <f>VLOOKUP(A602,'Customer Names'!$A$2:$E$2366,3,FALSE)</f>
        <v>Greig</v>
      </c>
      <c r="C602" s="21">
        <f>VLOOKUP(A602,ME!$A$2:$J$2366,2,FALSE)</f>
        <v>20.045000000000002</v>
      </c>
      <c r="D602" s="21">
        <f>VLOOKUP(A602,ME!$A$2:$J$2336,3,FALSE)</f>
        <v>4.7699999999999996</v>
      </c>
      <c r="E602" s="19" t="str">
        <f>VLOOKUP(A602,ME!$A$2:$J$2336,4,FALSE)</f>
        <v>Yes</v>
      </c>
      <c r="F602" s="19" t="str">
        <f>VLOOKUP(A602,ME!$A$2:$J$2336,5,FALSE)</f>
        <v>No</v>
      </c>
      <c r="G602" s="19" t="str">
        <f>VLOOKUP(A602,ME!$A$2:$J$2336,6,FALSE)</f>
        <v>No</v>
      </c>
      <c r="H602" s="19">
        <f>VLOOKUP(A602,ME!$A$2:$J$2336,7,FALSE)</f>
        <v>1</v>
      </c>
      <c r="I602" s="19" t="str">
        <f>VLOOKUP(A602,ME!$A$2:$J$2336,8,FALSE)</f>
        <v>Yes</v>
      </c>
      <c r="J602" s="19" t="str">
        <f>VLOOKUP(A602,ME!$A$2:$J$2336,9,FALSE)</f>
        <v>Normal Weight</v>
      </c>
      <c r="K602" s="19" t="str">
        <f>VLOOKUP(A602,ME!$A$2:$J$2336,10,FALSE)</f>
        <v>Normal</v>
      </c>
      <c r="L602" s="22">
        <f>VLOOKUP(A602,HD!$A$2:$S$2344,16,FALSE)</f>
        <v>34970</v>
      </c>
      <c r="M602" s="21">
        <f>VLOOKUP(A602,HD!$A$2:$S$2344,17,FALSE)</f>
        <v>16420.490000000002</v>
      </c>
      <c r="N602" s="19" t="str">
        <f>VLOOKUP(A602,HD!$A$2:$S$2344,12,FALSE)</f>
        <v>tier - 2</v>
      </c>
      <c r="O602" s="19" t="str">
        <f>VLOOKUP(A602,HD!$A$2:$S$2344,13,FALSE)</f>
        <v>tier - 3</v>
      </c>
      <c r="P602" s="19" t="str">
        <f>VLOOKUP(A602,HD!$A$2:$S$2344,14,FALSE)</f>
        <v>R1012</v>
      </c>
      <c r="Q602" s="19" t="str">
        <f>VLOOKUP(A602,HD!$A$2:$S$2344,19,FALSE)</f>
        <v>27</v>
      </c>
      <c r="R602" s="21">
        <v>16420.490000000002</v>
      </c>
    </row>
    <row r="603" spans="1:18" ht="15.6" hidden="1" x14ac:dyDescent="0.3">
      <c r="A603" s="20" t="s">
        <v>1763</v>
      </c>
      <c r="B603" s="19" t="str">
        <f>VLOOKUP(A603,'Customer Names'!$A$2:$E$2366,3,FALSE)</f>
        <v>Scott</v>
      </c>
      <c r="C603" s="21">
        <f>VLOOKUP(A603,ME!$A$2:$J$2366,2,FALSE)</f>
        <v>40.24</v>
      </c>
      <c r="D603" s="21">
        <f>VLOOKUP(A603,ME!$A$2:$J$2336,3,FALSE)</f>
        <v>6.83</v>
      </c>
      <c r="E603" s="19" t="str">
        <f>VLOOKUP(A603,ME!$A$2:$J$2336,4,FALSE)</f>
        <v>No</v>
      </c>
      <c r="F603" s="19" t="str">
        <f>VLOOKUP(A603,ME!$A$2:$J$2336,5,FALSE)</f>
        <v>No</v>
      </c>
      <c r="G603" s="19" t="str">
        <f>VLOOKUP(A603,ME!$A$2:$J$2336,6,FALSE)</f>
        <v>No</v>
      </c>
      <c r="H603" s="19">
        <f>VLOOKUP(A603,ME!$A$2:$J$2336,7,FALSE)</f>
        <v>0</v>
      </c>
      <c r="I603" s="19" t="str">
        <f>VLOOKUP(A603,ME!$A$2:$J$2336,8,FALSE)</f>
        <v>No</v>
      </c>
      <c r="J603" s="19" t="str">
        <f>VLOOKUP(A603,ME!$A$2:$J$2336,9,FALSE)</f>
        <v>Obesity</v>
      </c>
      <c r="K603" s="19" t="str">
        <f>VLOOKUP(A603,ME!$A$2:$J$2336,10,FALSE)</f>
        <v>Diabetes</v>
      </c>
      <c r="L603" s="22">
        <f>VLOOKUP(A603,HD!$A$2:$S$2344,16,FALSE)</f>
        <v>24081</v>
      </c>
      <c r="M603" s="21">
        <f>VLOOKUP(A603,HD!$A$2:$S$2344,17,FALSE)</f>
        <v>16351.42</v>
      </c>
      <c r="N603" s="19" t="str">
        <f>VLOOKUP(A603,HD!$A$2:$S$2344,12,FALSE)</f>
        <v>tier - 2</v>
      </c>
      <c r="O603" s="19" t="str">
        <f>VLOOKUP(A603,HD!$A$2:$S$2344,13,FALSE)</f>
        <v>tier - 3</v>
      </c>
      <c r="P603" s="19" t="str">
        <f>VLOOKUP(A603,HD!$A$2:$S$2344,14,FALSE)</f>
        <v>R1026</v>
      </c>
      <c r="Q603" s="19" t="str">
        <f>VLOOKUP(A603,HD!$A$2:$S$2344,19,FALSE)</f>
        <v>57</v>
      </c>
      <c r="R603" s="21">
        <v>16351.42</v>
      </c>
    </row>
    <row r="604" spans="1:18" ht="15.6" hidden="1" x14ac:dyDescent="0.3">
      <c r="A604" s="20" t="s">
        <v>1762</v>
      </c>
      <c r="B604" s="19" t="str">
        <f>VLOOKUP(A604,'Customer Names'!$A$2:$E$2366,3,FALSE)</f>
        <v>Erlandson</v>
      </c>
      <c r="C604" s="21">
        <f>VLOOKUP(A604,ME!$A$2:$J$2366,2,FALSE)</f>
        <v>43.15</v>
      </c>
      <c r="D604" s="21">
        <f>VLOOKUP(A604,ME!$A$2:$J$2336,3,FALSE)</f>
        <v>6.14</v>
      </c>
      <c r="E604" s="19" t="str">
        <f>VLOOKUP(A604,ME!$A$2:$J$2336,4,FALSE)</f>
        <v>Yes</v>
      </c>
      <c r="F604" s="19" t="str">
        <f>VLOOKUP(A604,ME!$A$2:$J$2336,5,FALSE)</f>
        <v>No</v>
      </c>
      <c r="G604" s="19" t="str">
        <f>VLOOKUP(A604,ME!$A$2:$J$2336,6,FALSE)</f>
        <v>Yes</v>
      </c>
      <c r="H604" s="19">
        <f>VLOOKUP(A604,ME!$A$2:$J$2336,7,FALSE)</f>
        <v>1</v>
      </c>
      <c r="I604" s="19" t="str">
        <f>VLOOKUP(A604,ME!$A$2:$J$2336,8,FALSE)</f>
        <v>No</v>
      </c>
      <c r="J604" s="19" t="str">
        <f>VLOOKUP(A604,ME!$A$2:$J$2336,9,FALSE)</f>
        <v>Obesity</v>
      </c>
      <c r="K604" s="19" t="str">
        <f>VLOOKUP(A604,ME!$A$2:$J$2336,10,FALSE)</f>
        <v>Prediabetes</v>
      </c>
      <c r="L604" s="22">
        <f>VLOOKUP(A604,HD!$A$2:$S$2344,16,FALSE)</f>
        <v>25423</v>
      </c>
      <c r="M604" s="21">
        <f>VLOOKUP(A604,HD!$A$2:$S$2344,17,FALSE)</f>
        <v>16311.05</v>
      </c>
      <c r="N604" s="19" t="str">
        <f>VLOOKUP(A604,HD!$A$2:$S$2344,12,FALSE)</f>
        <v>tier - 2</v>
      </c>
      <c r="O604" s="19" t="str">
        <f>VLOOKUP(A604,HD!$A$2:$S$2344,13,FALSE)</f>
        <v>tier - 3</v>
      </c>
      <c r="P604" s="19" t="str">
        <f>VLOOKUP(A604,HD!$A$2:$S$2344,14,FALSE)</f>
        <v>R1026</v>
      </c>
      <c r="Q604" s="19" t="str">
        <f>VLOOKUP(A604,HD!$A$2:$S$2344,19,FALSE)</f>
        <v>53</v>
      </c>
      <c r="R604" s="21">
        <v>16311.05</v>
      </c>
    </row>
    <row r="605" spans="1:18" ht="15.6" hidden="1" x14ac:dyDescent="0.3">
      <c r="A605" s="20" t="s">
        <v>1761</v>
      </c>
      <c r="B605" s="19" t="str">
        <f>VLOOKUP(A605,'Customer Names'!$A$2:$E$2366,3,FALSE)</f>
        <v>Autrey</v>
      </c>
      <c r="C605" s="21">
        <f>VLOOKUP(A605,ME!$A$2:$J$2366,2,FALSE)</f>
        <v>27.7</v>
      </c>
      <c r="D605" s="21">
        <f>VLOOKUP(A605,ME!$A$2:$J$2336,3,FALSE)</f>
        <v>5.6</v>
      </c>
      <c r="E605" s="19" t="str">
        <f>VLOOKUP(A605,ME!$A$2:$J$2336,4,FALSE)</f>
        <v>No</v>
      </c>
      <c r="F605" s="19" t="str">
        <f>VLOOKUP(A605,ME!$A$2:$J$2336,5,FALSE)</f>
        <v>No</v>
      </c>
      <c r="G605" s="19" t="str">
        <f>VLOOKUP(A605,ME!$A$2:$J$2336,6,FALSE)</f>
        <v>Yes</v>
      </c>
      <c r="H605" s="19">
        <f>VLOOKUP(A605,ME!$A$2:$J$2336,7,FALSE)</f>
        <v>1</v>
      </c>
      <c r="I605" s="19" t="str">
        <f>VLOOKUP(A605,ME!$A$2:$J$2336,8,FALSE)</f>
        <v>Yes</v>
      </c>
      <c r="J605" s="19" t="str">
        <f>VLOOKUP(A605,ME!$A$2:$J$2336,9,FALSE)</f>
        <v>Over Weight</v>
      </c>
      <c r="K605" s="19" t="str">
        <f>VLOOKUP(A605,ME!$A$2:$J$2336,10,FALSE)</f>
        <v>Normal</v>
      </c>
      <c r="L605" s="22">
        <f>VLOOKUP(A605,HD!$A$2:$S$2344,16,FALSE)</f>
        <v>37857</v>
      </c>
      <c r="M605" s="21">
        <f>VLOOKUP(A605,HD!$A$2:$S$2344,17,FALSE)</f>
        <v>16297.85</v>
      </c>
      <c r="N605" s="19" t="str">
        <f>VLOOKUP(A605,HD!$A$2:$S$2344,12,FALSE)</f>
        <v>tier - 2</v>
      </c>
      <c r="O605" s="19" t="str">
        <f>VLOOKUP(A605,HD!$A$2:$S$2344,13,FALSE)</f>
        <v>tier - 3</v>
      </c>
      <c r="P605" s="19" t="str">
        <f>VLOOKUP(A605,HD!$A$2:$S$2344,14,FALSE)</f>
        <v>R1011</v>
      </c>
      <c r="Q605" s="19" t="str">
        <f>VLOOKUP(A605,HD!$A$2:$S$2344,19,FALSE)</f>
        <v>19</v>
      </c>
      <c r="R605" s="21">
        <v>16297.85</v>
      </c>
    </row>
    <row r="606" spans="1:18" ht="15.6" hidden="1" x14ac:dyDescent="0.3">
      <c r="A606" s="20" t="s">
        <v>1760</v>
      </c>
      <c r="B606" s="19" t="str">
        <f>VLOOKUP(A606,'Customer Names'!$A$2:$E$2366,3,FALSE)</f>
        <v>Alleman</v>
      </c>
      <c r="C606" s="21">
        <f>VLOOKUP(A606,ME!$A$2:$J$2366,2,FALSE)</f>
        <v>45.68</v>
      </c>
      <c r="D606" s="21">
        <f>VLOOKUP(A606,ME!$A$2:$J$2336,3,FALSE)</f>
        <v>4.8</v>
      </c>
      <c r="E606" s="19" t="str">
        <f>VLOOKUP(A606,ME!$A$2:$J$2336,4,FALSE)</f>
        <v>No</v>
      </c>
      <c r="F606" s="19" t="str">
        <f>VLOOKUP(A606,ME!$A$2:$J$2336,5,FALSE)</f>
        <v>No</v>
      </c>
      <c r="G606" s="19" t="str">
        <f>VLOOKUP(A606,ME!$A$2:$J$2336,6,FALSE)</f>
        <v>No</v>
      </c>
      <c r="H606" s="19">
        <f>VLOOKUP(A606,ME!$A$2:$J$2336,7,FALSE)</f>
        <v>2</v>
      </c>
      <c r="I606" s="19" t="str">
        <f>VLOOKUP(A606,ME!$A$2:$J$2336,8,FALSE)</f>
        <v>No</v>
      </c>
      <c r="J606" s="19" t="str">
        <f>VLOOKUP(A606,ME!$A$2:$J$2336,9,FALSE)</f>
        <v>Obesity</v>
      </c>
      <c r="K606" s="19" t="str">
        <f>VLOOKUP(A606,ME!$A$2:$J$2336,10,FALSE)</f>
        <v>Normal</v>
      </c>
      <c r="L606" s="22">
        <f>VLOOKUP(A606,HD!$A$2:$S$2344,16,FALSE)</f>
        <v>26510</v>
      </c>
      <c r="M606" s="21">
        <f>VLOOKUP(A606,HD!$A$2:$S$2344,17,FALSE)</f>
        <v>16267.32</v>
      </c>
      <c r="N606" s="19" t="str">
        <f>VLOOKUP(A606,HD!$A$2:$S$2344,12,FALSE)</f>
        <v>tier - 2</v>
      </c>
      <c r="O606" s="19" t="str">
        <f>VLOOKUP(A606,HD!$A$2:$S$2344,13,FALSE)</f>
        <v>tier - 2</v>
      </c>
      <c r="P606" s="19" t="str">
        <f>VLOOKUP(A606,HD!$A$2:$S$2344,14,FALSE)</f>
        <v>R1023</v>
      </c>
      <c r="Q606" s="19" t="str">
        <f>VLOOKUP(A606,HD!$A$2:$S$2344,19,FALSE)</f>
        <v>50</v>
      </c>
      <c r="R606" s="21">
        <v>16267.32</v>
      </c>
    </row>
    <row r="607" spans="1:18" ht="15.6" hidden="1" x14ac:dyDescent="0.3">
      <c r="A607" s="20" t="s">
        <v>1759</v>
      </c>
      <c r="B607" s="19" t="str">
        <f>VLOOKUP(A607,'Customer Names'!$A$2:$E$2366,3,FALSE)</f>
        <v>Michalski</v>
      </c>
      <c r="C607" s="21">
        <f>VLOOKUP(A607,ME!$A$2:$J$2366,2,FALSE)</f>
        <v>27.3</v>
      </c>
      <c r="D607" s="21">
        <f>VLOOKUP(A607,ME!$A$2:$J$2336,3,FALSE)</f>
        <v>11.89</v>
      </c>
      <c r="E607" s="19" t="str">
        <f>VLOOKUP(A607,ME!$A$2:$J$2336,4,FALSE)</f>
        <v>No</v>
      </c>
      <c r="F607" s="19" t="str">
        <f>VLOOKUP(A607,ME!$A$2:$J$2336,5,FALSE)</f>
        <v>No</v>
      </c>
      <c r="G607" s="19" t="str">
        <f>VLOOKUP(A607,ME!$A$2:$J$2336,6,FALSE)</f>
        <v>No</v>
      </c>
      <c r="H607" s="19">
        <f>VLOOKUP(A607,ME!$A$2:$J$2336,7,FALSE)</f>
        <v>0</v>
      </c>
      <c r="I607" s="19" t="str">
        <f>VLOOKUP(A607,ME!$A$2:$J$2336,8,FALSE)</f>
        <v>Yes</v>
      </c>
      <c r="J607" s="19" t="str">
        <f>VLOOKUP(A607,ME!$A$2:$J$2336,9,FALSE)</f>
        <v>Over Weight</v>
      </c>
      <c r="K607" s="19" t="str">
        <f>VLOOKUP(A607,ME!$A$2:$J$2336,10,FALSE)</f>
        <v>Diabetes</v>
      </c>
      <c r="L607" s="22">
        <f>VLOOKUP(A607,HD!$A$2:$S$2344,16,FALSE)</f>
        <v>37507</v>
      </c>
      <c r="M607" s="21">
        <f>VLOOKUP(A607,HD!$A$2:$S$2344,17,FALSE)</f>
        <v>16232.85</v>
      </c>
      <c r="N607" s="19" t="str">
        <f>VLOOKUP(A607,HD!$A$2:$S$2344,12,FALSE)</f>
        <v>tier - 2</v>
      </c>
      <c r="O607" s="19" t="str">
        <f>VLOOKUP(A607,HD!$A$2:$S$2344,13,FALSE)</f>
        <v>tier - 1</v>
      </c>
      <c r="P607" s="19" t="str">
        <f>VLOOKUP(A607,HD!$A$2:$S$2344,14,FALSE)</f>
        <v>R1011</v>
      </c>
      <c r="Q607" s="19" t="str">
        <f>VLOOKUP(A607,HD!$A$2:$S$2344,19,FALSE)</f>
        <v>20</v>
      </c>
      <c r="R607" s="21">
        <v>16232.85</v>
      </c>
    </row>
    <row r="608" spans="1:18" ht="15.6" hidden="1" x14ac:dyDescent="0.3">
      <c r="A608" s="20" t="s">
        <v>1758</v>
      </c>
      <c r="B608" s="19" t="str">
        <f>VLOOKUP(A608,'Customer Names'!$A$2:$E$2366,3,FALSE)</f>
        <v>Grillo</v>
      </c>
      <c r="C608" s="21">
        <f>VLOOKUP(A608,ME!$A$2:$J$2366,2,FALSE)</f>
        <v>54.45</v>
      </c>
      <c r="D608" s="21">
        <f>VLOOKUP(A608,ME!$A$2:$J$2336,3,FALSE)</f>
        <v>4.7300000000000004</v>
      </c>
      <c r="E608" s="19" t="str">
        <f>VLOOKUP(A608,ME!$A$2:$J$2336,4,FALSE)</f>
        <v>Yes</v>
      </c>
      <c r="F608" s="19" t="str">
        <f>VLOOKUP(A608,ME!$A$2:$J$2336,5,FALSE)</f>
        <v>No</v>
      </c>
      <c r="G608" s="19" t="str">
        <f>VLOOKUP(A608,ME!$A$2:$J$2336,6,FALSE)</f>
        <v>No</v>
      </c>
      <c r="H608" s="19">
        <f>VLOOKUP(A608,ME!$A$2:$J$2336,7,FALSE)</f>
        <v>1</v>
      </c>
      <c r="I608" s="19" t="str">
        <f>VLOOKUP(A608,ME!$A$2:$J$2336,8,FALSE)</f>
        <v>No</v>
      </c>
      <c r="J608" s="19" t="str">
        <f>VLOOKUP(A608,ME!$A$2:$J$2336,9,FALSE)</f>
        <v>Obesity</v>
      </c>
      <c r="K608" s="19" t="str">
        <f>VLOOKUP(A608,ME!$A$2:$J$2336,10,FALSE)</f>
        <v>Normal</v>
      </c>
      <c r="L608" s="22">
        <f>VLOOKUP(A608,HD!$A$2:$S$2344,16,FALSE)</f>
        <v>32376</v>
      </c>
      <c r="M608" s="21">
        <f>VLOOKUP(A608,HD!$A$2:$S$2344,17,FALSE)</f>
        <v>16205.88</v>
      </c>
      <c r="N608" s="19" t="str">
        <f>VLOOKUP(A608,HD!$A$2:$S$2344,12,FALSE)</f>
        <v>tier - 2</v>
      </c>
      <c r="O608" s="19" t="str">
        <f>VLOOKUP(A608,HD!$A$2:$S$2344,13,FALSE)</f>
        <v>tier - 1</v>
      </c>
      <c r="P608" s="19" t="str">
        <f>VLOOKUP(A608,HD!$A$2:$S$2344,14,FALSE)</f>
        <v>R1012</v>
      </c>
      <c r="Q608" s="19" t="str">
        <f>VLOOKUP(A608,HD!$A$2:$S$2344,19,FALSE)</f>
        <v>34</v>
      </c>
      <c r="R608" s="21">
        <v>16205.88</v>
      </c>
    </row>
    <row r="609" spans="1:18" ht="15.6" hidden="1" x14ac:dyDescent="0.3">
      <c r="A609" s="20" t="s">
        <v>1757</v>
      </c>
      <c r="B609" s="19" t="str">
        <f>VLOOKUP(A609,'Customer Names'!$A$2:$E$2366,3,FALSE)</f>
        <v>Coronado</v>
      </c>
      <c r="C609" s="21">
        <f>VLOOKUP(A609,ME!$A$2:$J$2366,2,FALSE)</f>
        <v>54.43</v>
      </c>
      <c r="D609" s="21">
        <f>VLOOKUP(A609,ME!$A$2:$J$2336,3,FALSE)</f>
        <v>4.6100000000000003</v>
      </c>
      <c r="E609" s="19" t="str">
        <f>VLOOKUP(A609,ME!$A$2:$J$2336,4,FALSE)</f>
        <v>Yes</v>
      </c>
      <c r="F609" s="19" t="str">
        <f>VLOOKUP(A609,ME!$A$2:$J$2336,5,FALSE)</f>
        <v>No</v>
      </c>
      <c r="G609" s="19" t="str">
        <f>VLOOKUP(A609,ME!$A$2:$J$2336,6,FALSE)</f>
        <v>No</v>
      </c>
      <c r="H609" s="19">
        <f>VLOOKUP(A609,ME!$A$2:$J$2336,7,FALSE)</f>
        <v>1</v>
      </c>
      <c r="I609" s="19" t="str">
        <f>VLOOKUP(A609,ME!$A$2:$J$2336,8,FALSE)</f>
        <v>No</v>
      </c>
      <c r="J609" s="19" t="str">
        <f>VLOOKUP(A609,ME!$A$2:$J$2336,9,FALSE)</f>
        <v>Obesity</v>
      </c>
      <c r="K609" s="19" t="str">
        <f>VLOOKUP(A609,ME!$A$2:$J$2336,10,FALSE)</f>
        <v>Normal</v>
      </c>
      <c r="L609" s="22">
        <f>VLOOKUP(A609,HD!$A$2:$S$2344,16,FALSE)</f>
        <v>32361</v>
      </c>
      <c r="M609" s="21">
        <f>VLOOKUP(A609,HD!$A$2:$S$2344,17,FALSE)</f>
        <v>16199.1</v>
      </c>
      <c r="N609" s="19" t="str">
        <f>VLOOKUP(A609,HD!$A$2:$S$2344,12,FALSE)</f>
        <v>tier - 2</v>
      </c>
      <c r="O609" s="19" t="str">
        <f>VLOOKUP(A609,HD!$A$2:$S$2344,13,FALSE)</f>
        <v>tier - 2</v>
      </c>
      <c r="P609" s="19" t="str">
        <f>VLOOKUP(A609,HD!$A$2:$S$2344,14,FALSE)</f>
        <v>R1012</v>
      </c>
      <c r="Q609" s="19" t="str">
        <f>VLOOKUP(A609,HD!$A$2:$S$2344,19,FALSE)</f>
        <v>34</v>
      </c>
      <c r="R609" s="21">
        <v>16199.1</v>
      </c>
    </row>
    <row r="610" spans="1:18" ht="15.6" hidden="1" x14ac:dyDescent="0.3">
      <c r="A610" s="20" t="s">
        <v>1756</v>
      </c>
      <c r="B610" s="19" t="str">
        <f>VLOOKUP(A610,'Customer Names'!$A$2:$E$2366,3,FALSE)</f>
        <v>Dewine</v>
      </c>
      <c r="C610" s="21">
        <f>VLOOKUP(A610,ME!$A$2:$J$2366,2,FALSE)</f>
        <v>48.01</v>
      </c>
      <c r="D610" s="21">
        <f>VLOOKUP(A610,ME!$A$2:$J$2336,3,FALSE)</f>
        <v>7.3</v>
      </c>
      <c r="E610" s="19" t="str">
        <f>VLOOKUP(A610,ME!$A$2:$J$2336,4,FALSE)</f>
        <v>No</v>
      </c>
      <c r="F610" s="19" t="str">
        <f>VLOOKUP(A610,ME!$A$2:$J$2336,5,FALSE)</f>
        <v>No</v>
      </c>
      <c r="G610" s="19" t="str">
        <f>VLOOKUP(A610,ME!$A$2:$J$2336,6,FALSE)</f>
        <v>No</v>
      </c>
      <c r="H610" s="19">
        <f>VLOOKUP(A610,ME!$A$2:$J$2336,7,FALSE)</f>
        <v>0</v>
      </c>
      <c r="I610" s="19" t="str">
        <f>VLOOKUP(A610,ME!$A$2:$J$2336,8,FALSE)</f>
        <v>No</v>
      </c>
      <c r="J610" s="19" t="str">
        <f>VLOOKUP(A610,ME!$A$2:$J$2336,9,FALSE)</f>
        <v>Obesity</v>
      </c>
      <c r="K610" s="19" t="str">
        <f>VLOOKUP(A610,ME!$A$2:$J$2336,10,FALSE)</f>
        <v>Diabetes</v>
      </c>
      <c r="L610" s="22">
        <f>VLOOKUP(A610,HD!$A$2:$S$2344,16,FALSE)</f>
        <v>27283</v>
      </c>
      <c r="M610" s="21">
        <f>VLOOKUP(A610,HD!$A$2:$S$2344,17,FALSE)</f>
        <v>16190.97</v>
      </c>
      <c r="N610" s="19" t="str">
        <f>VLOOKUP(A610,HD!$A$2:$S$2344,12,FALSE)</f>
        <v>tier - 2</v>
      </c>
      <c r="O610" s="19" t="str">
        <f>VLOOKUP(A610,HD!$A$2:$S$2344,13,FALSE)</f>
        <v>tier - 3</v>
      </c>
      <c r="P610" s="19" t="str">
        <f>VLOOKUP(A610,HD!$A$2:$S$2344,14,FALSE)</f>
        <v>R1012</v>
      </c>
      <c r="Q610" s="19" t="str">
        <f>VLOOKUP(A610,HD!$A$2:$S$2344,19,FALSE)</f>
        <v>48</v>
      </c>
      <c r="R610" s="21">
        <v>16190.97</v>
      </c>
    </row>
    <row r="611" spans="1:18" ht="15.6" hidden="1" x14ac:dyDescent="0.3">
      <c r="A611" s="20" t="s">
        <v>1755</v>
      </c>
      <c r="B611" s="19" t="str">
        <f>VLOOKUP(A611,'Customer Names'!$A$2:$E$2366,3,FALSE)</f>
        <v>Carman</v>
      </c>
      <c r="C611" s="21">
        <f>VLOOKUP(A611,ME!$A$2:$J$2366,2,FALSE)</f>
        <v>48.32</v>
      </c>
      <c r="D611" s="21">
        <f>VLOOKUP(A611,ME!$A$2:$J$2336,3,FALSE)</f>
        <v>5.88</v>
      </c>
      <c r="E611" s="19" t="str">
        <f>VLOOKUP(A611,ME!$A$2:$J$2336,4,FALSE)</f>
        <v>No</v>
      </c>
      <c r="F611" s="19" t="str">
        <f>VLOOKUP(A611,ME!$A$2:$J$2336,5,FALSE)</f>
        <v>No</v>
      </c>
      <c r="G611" s="19" t="str">
        <f>VLOOKUP(A611,ME!$A$2:$J$2336,6,FALSE)</f>
        <v>No</v>
      </c>
      <c r="H611" s="19">
        <f>VLOOKUP(A611,ME!$A$2:$J$2336,7,FALSE)</f>
        <v>0</v>
      </c>
      <c r="I611" s="19" t="str">
        <f>VLOOKUP(A611,ME!$A$2:$J$2336,8,FALSE)</f>
        <v>No</v>
      </c>
      <c r="J611" s="19" t="str">
        <f>VLOOKUP(A611,ME!$A$2:$J$2336,9,FALSE)</f>
        <v>Obesity</v>
      </c>
      <c r="K611" s="19" t="str">
        <f>VLOOKUP(A611,ME!$A$2:$J$2336,10,FALSE)</f>
        <v>Prediabetes</v>
      </c>
      <c r="L611" s="22">
        <f>VLOOKUP(A611,HD!$A$2:$S$2344,16,FALSE)</f>
        <v>30138</v>
      </c>
      <c r="M611" s="21">
        <f>VLOOKUP(A611,HD!$A$2:$S$2344,17,FALSE)</f>
        <v>16152.04</v>
      </c>
      <c r="N611" s="19" t="str">
        <f>VLOOKUP(A611,HD!$A$2:$S$2344,12,FALSE)</f>
        <v>tier - 2</v>
      </c>
      <c r="O611" s="19" t="str">
        <f>VLOOKUP(A611,HD!$A$2:$S$2344,13,FALSE)</f>
        <v>tier - 1</v>
      </c>
      <c r="P611" s="19" t="str">
        <f>VLOOKUP(A611,HD!$A$2:$S$2344,14,FALSE)</f>
        <v>R1026</v>
      </c>
      <c r="Q611" s="19" t="str">
        <f>VLOOKUP(A611,HD!$A$2:$S$2344,19,FALSE)</f>
        <v>40</v>
      </c>
      <c r="R611" s="21">
        <v>16152.04</v>
      </c>
    </row>
    <row r="612" spans="1:18" ht="15.6" x14ac:dyDescent="0.3">
      <c r="A612" s="20" t="s">
        <v>1754</v>
      </c>
      <c r="B612" s="19" t="str">
        <f>VLOOKUP(A612,'Customer Names'!$A$2:$E$2366,3,FALSE)</f>
        <v>Neems</v>
      </c>
      <c r="C612" s="21">
        <f>VLOOKUP(A612,ME!$A$2:$J$2366,2,FALSE)</f>
        <v>22.895</v>
      </c>
      <c r="D612" s="21">
        <f>VLOOKUP(A612,ME!$A$2:$J$2336,3,FALSE)</f>
        <v>4.0599999999999996</v>
      </c>
      <c r="E612" s="19" t="str">
        <f>VLOOKUP(A612,ME!$A$2:$J$2336,4,FALSE)</f>
        <v>No</v>
      </c>
      <c r="F612" s="19" t="str">
        <f>VLOOKUP(A612,ME!$A$2:$J$2336,5,FALSE)</f>
        <v>No</v>
      </c>
      <c r="G612" s="19" t="str">
        <f>VLOOKUP(A612,ME!$A$2:$J$2336,6,FALSE)</f>
        <v>Yes</v>
      </c>
      <c r="H612" s="19">
        <f>VLOOKUP(A612,ME!$A$2:$J$2336,7,FALSE)</f>
        <v>1</v>
      </c>
      <c r="I612" s="19" t="str">
        <f>VLOOKUP(A612,ME!$A$2:$J$2336,8,FALSE)</f>
        <v>Yes</v>
      </c>
      <c r="J612" s="19" t="str">
        <f>VLOOKUP(A612,ME!$A$2:$J$2336,9,FALSE)</f>
        <v>Normal Weight</v>
      </c>
      <c r="K612" s="19" t="str">
        <f>VLOOKUP(A612,ME!$A$2:$J$2336,10,FALSE)</f>
        <v>Normal</v>
      </c>
      <c r="L612" s="22">
        <f>VLOOKUP(A612,HD!$A$2:$S$2344,16,FALSE)</f>
        <v>34315</v>
      </c>
      <c r="M612" s="21">
        <f>VLOOKUP(A612,HD!$A$2:$S$2344,17,FALSE)</f>
        <v>16138.76</v>
      </c>
      <c r="N612" s="19" t="str">
        <f>VLOOKUP(A612,HD!$A$2:$S$2344,12,FALSE)</f>
        <v>tier - 2</v>
      </c>
      <c r="O612" s="19" t="str">
        <f>VLOOKUP(A612,HD!$A$2:$S$2344,13,FALSE)</f>
        <v>tier - 3</v>
      </c>
      <c r="P612" s="19" t="str">
        <f>VLOOKUP(A612,HD!$A$2:$S$2344,14,FALSE)</f>
        <v>R1017</v>
      </c>
      <c r="Q612" s="19" t="str">
        <f>VLOOKUP(A612,HD!$A$2:$S$2344,19,FALSE)</f>
        <v>29</v>
      </c>
      <c r="R612" s="21">
        <v>16138.76</v>
      </c>
    </row>
    <row r="613" spans="1:18" ht="15.6" hidden="1" x14ac:dyDescent="0.3">
      <c r="A613" s="20" t="s">
        <v>1753</v>
      </c>
      <c r="B613" s="19" t="str">
        <f>VLOOKUP(A613,'Customer Names'!$A$2:$E$2366,3,FALSE)</f>
        <v>Pesyna</v>
      </c>
      <c r="C613" s="21">
        <f>VLOOKUP(A613,ME!$A$2:$J$2366,2,FALSE)</f>
        <v>54.85</v>
      </c>
      <c r="D613" s="21">
        <f>VLOOKUP(A613,ME!$A$2:$J$2336,3,FALSE)</f>
        <v>4.9000000000000004</v>
      </c>
      <c r="E613" s="19" t="str">
        <f>VLOOKUP(A613,ME!$A$2:$J$2336,4,FALSE)</f>
        <v>No</v>
      </c>
      <c r="F613" s="19" t="str">
        <f>VLOOKUP(A613,ME!$A$2:$J$2336,5,FALSE)</f>
        <v>No</v>
      </c>
      <c r="G613" s="19" t="str">
        <f>VLOOKUP(A613,ME!$A$2:$J$2336,6,FALSE)</f>
        <v>No</v>
      </c>
      <c r="H613" s="19">
        <f>VLOOKUP(A613,ME!$A$2:$J$2336,7,FALSE)</f>
        <v>1</v>
      </c>
      <c r="I613" s="19" t="str">
        <f>VLOOKUP(A613,ME!$A$2:$J$2336,8,FALSE)</f>
        <v>No</v>
      </c>
      <c r="J613" s="19" t="str">
        <f>VLOOKUP(A613,ME!$A$2:$J$2336,9,FALSE)</f>
        <v>Obesity</v>
      </c>
      <c r="K613" s="19" t="str">
        <f>VLOOKUP(A613,ME!$A$2:$J$2336,10,FALSE)</f>
        <v>Normal</v>
      </c>
      <c r="L613" s="22">
        <f>VLOOKUP(A613,HD!$A$2:$S$2344,16,FALSE)</f>
        <v>32056</v>
      </c>
      <c r="M613" s="21">
        <f>VLOOKUP(A613,HD!$A$2:$S$2344,17,FALSE)</f>
        <v>16122.65</v>
      </c>
      <c r="N613" s="19" t="str">
        <f>VLOOKUP(A613,HD!$A$2:$S$2344,12,FALSE)</f>
        <v>tier - 2</v>
      </c>
      <c r="O613" s="19" t="str">
        <f>VLOOKUP(A613,HD!$A$2:$S$2344,13,FALSE)</f>
        <v>tier - 1</v>
      </c>
      <c r="P613" s="19" t="str">
        <f>VLOOKUP(A613,HD!$A$2:$S$2344,14,FALSE)</f>
        <v>R1011</v>
      </c>
      <c r="Q613" s="19" t="str">
        <f>VLOOKUP(A613,HD!$A$2:$S$2344,19,FALSE)</f>
        <v>35</v>
      </c>
      <c r="R613" s="21">
        <v>16122.65</v>
      </c>
    </row>
    <row r="614" spans="1:18" ht="15.6" x14ac:dyDescent="0.3">
      <c r="A614" s="20" t="s">
        <v>1752</v>
      </c>
      <c r="B614" s="19" t="str">
        <f>VLOOKUP(A614,'Customer Names'!$A$2:$E$2366,3,FALSE)</f>
        <v>Meling</v>
      </c>
      <c r="C614" s="21">
        <f>VLOOKUP(A614,ME!$A$2:$J$2366,2,FALSE)</f>
        <v>21.85</v>
      </c>
      <c r="D614" s="21">
        <f>VLOOKUP(A614,ME!$A$2:$J$2336,3,FALSE)</f>
        <v>5.52</v>
      </c>
      <c r="E614" s="19" t="str">
        <f>VLOOKUP(A614,ME!$A$2:$J$2336,4,FALSE)</f>
        <v>No</v>
      </c>
      <c r="F614" s="19" t="str">
        <f>VLOOKUP(A614,ME!$A$2:$J$2336,5,FALSE)</f>
        <v>No</v>
      </c>
      <c r="G614" s="19" t="str">
        <f>VLOOKUP(A614,ME!$A$2:$J$2336,6,FALSE)</f>
        <v>Yes</v>
      </c>
      <c r="H614" s="19">
        <f>VLOOKUP(A614,ME!$A$2:$J$2336,7,FALSE)</f>
        <v>1</v>
      </c>
      <c r="I614" s="19" t="str">
        <f>VLOOKUP(A614,ME!$A$2:$J$2336,8,FALSE)</f>
        <v>Yes</v>
      </c>
      <c r="J614" s="19" t="str">
        <f>VLOOKUP(A614,ME!$A$2:$J$2336,9,FALSE)</f>
        <v>Normal Weight</v>
      </c>
      <c r="K614" s="19" t="str">
        <f>VLOOKUP(A614,ME!$A$2:$J$2336,10,FALSE)</f>
        <v>Normal</v>
      </c>
      <c r="L614" s="22">
        <f>VLOOKUP(A614,HD!$A$2:$S$2344,16,FALSE)</f>
        <v>34189</v>
      </c>
      <c r="M614" s="21">
        <f>VLOOKUP(A614,HD!$A$2:$S$2344,17,FALSE)</f>
        <v>16115.3</v>
      </c>
      <c r="N614" s="19" t="str">
        <f>VLOOKUP(A614,HD!$A$2:$S$2344,12,FALSE)</f>
        <v>tier - 2</v>
      </c>
      <c r="O614" s="19" t="str">
        <f>VLOOKUP(A614,HD!$A$2:$S$2344,13,FALSE)</f>
        <v>tier - 1</v>
      </c>
      <c r="P614" s="19" t="str">
        <f>VLOOKUP(A614,HD!$A$2:$S$2344,14,FALSE)</f>
        <v>R1024</v>
      </c>
      <c r="Q614" s="19" t="str">
        <f>VLOOKUP(A614,HD!$A$2:$S$2344,19,FALSE)</f>
        <v>29</v>
      </c>
      <c r="R614" s="21">
        <v>16115.3</v>
      </c>
    </row>
    <row r="615" spans="1:18" ht="15.6" hidden="1" x14ac:dyDescent="0.3">
      <c r="A615" s="20" t="s">
        <v>1751</v>
      </c>
      <c r="B615" s="19" t="str">
        <f>VLOOKUP(A615,'Customer Names'!$A$2:$E$2366,3,FALSE)</f>
        <v>Widlowski</v>
      </c>
      <c r="C615" s="21">
        <f>VLOOKUP(A615,ME!$A$2:$J$2366,2,FALSE)</f>
        <v>51.86</v>
      </c>
      <c r="D615" s="21">
        <f>VLOOKUP(A615,ME!$A$2:$J$2336,3,FALSE)</f>
        <v>5.2</v>
      </c>
      <c r="E615" s="19" t="str">
        <f>VLOOKUP(A615,ME!$A$2:$J$2336,4,FALSE)</f>
        <v>Yes</v>
      </c>
      <c r="F615" s="19" t="str">
        <f>VLOOKUP(A615,ME!$A$2:$J$2336,5,FALSE)</f>
        <v>No</v>
      </c>
      <c r="G615" s="19" t="str">
        <f>VLOOKUP(A615,ME!$A$2:$J$2336,6,FALSE)</f>
        <v>No</v>
      </c>
      <c r="H615" s="19">
        <f>VLOOKUP(A615,ME!$A$2:$J$2336,7,FALSE)</f>
        <v>0</v>
      </c>
      <c r="I615" s="19" t="str">
        <f>VLOOKUP(A615,ME!$A$2:$J$2336,8,FALSE)</f>
        <v>No</v>
      </c>
      <c r="J615" s="19" t="str">
        <f>VLOOKUP(A615,ME!$A$2:$J$2336,9,FALSE)</f>
        <v>Obesity</v>
      </c>
      <c r="K615" s="19" t="str">
        <f>VLOOKUP(A615,ME!$A$2:$J$2336,10,FALSE)</f>
        <v>Normal</v>
      </c>
      <c r="L615" s="22">
        <f>VLOOKUP(A615,HD!$A$2:$S$2344,16,FALSE)</f>
        <v>31286</v>
      </c>
      <c r="M615" s="21">
        <f>VLOOKUP(A615,HD!$A$2:$S$2344,17,FALSE)</f>
        <v>16097.94</v>
      </c>
      <c r="N615" s="19" t="str">
        <f>VLOOKUP(A615,HD!$A$2:$S$2344,12,FALSE)</f>
        <v>tier - 2</v>
      </c>
      <c r="O615" s="19" t="str">
        <f>VLOOKUP(A615,HD!$A$2:$S$2344,13,FALSE)</f>
        <v>tier - 3</v>
      </c>
      <c r="P615" s="19" t="str">
        <f>VLOOKUP(A615,HD!$A$2:$S$2344,14,FALSE)</f>
        <v>R1012</v>
      </c>
      <c r="Q615" s="19" t="str">
        <f>VLOOKUP(A615,HD!$A$2:$S$2344,19,FALSE)</f>
        <v>37</v>
      </c>
      <c r="R615" s="21">
        <v>16097.94</v>
      </c>
    </row>
    <row r="616" spans="1:18" ht="15.6" hidden="1" x14ac:dyDescent="0.3">
      <c r="A616" s="20" t="s">
        <v>1750</v>
      </c>
      <c r="B616" s="19" t="str">
        <f>VLOOKUP(A616,'Customer Names'!$A$2:$E$2366,3,FALSE)</f>
        <v>Nadar</v>
      </c>
      <c r="C616" s="21">
        <f>VLOOKUP(A616,ME!$A$2:$J$2366,2,FALSE)</f>
        <v>39.049999999999997</v>
      </c>
      <c r="D616" s="21">
        <f>VLOOKUP(A616,ME!$A$2:$J$2336,3,FALSE)</f>
        <v>7.59</v>
      </c>
      <c r="E616" s="19" t="str">
        <f>VLOOKUP(A616,ME!$A$2:$J$2336,4,FALSE)</f>
        <v>No</v>
      </c>
      <c r="F616" s="19" t="str">
        <f>VLOOKUP(A616,ME!$A$2:$J$2336,5,FALSE)</f>
        <v>No</v>
      </c>
      <c r="G616" s="19" t="str">
        <f>VLOOKUP(A616,ME!$A$2:$J$2336,6,FALSE)</f>
        <v>No</v>
      </c>
      <c r="H616" s="19">
        <f>VLOOKUP(A616,ME!$A$2:$J$2336,7,FALSE)</f>
        <v>3</v>
      </c>
      <c r="I616" s="19" t="str">
        <f>VLOOKUP(A616,ME!$A$2:$J$2336,8,FALSE)</f>
        <v>No</v>
      </c>
      <c r="J616" s="19" t="str">
        <f>VLOOKUP(A616,ME!$A$2:$J$2336,9,FALSE)</f>
        <v>Obesity</v>
      </c>
      <c r="K616" s="19" t="str">
        <f>VLOOKUP(A616,ME!$A$2:$J$2336,10,FALSE)</f>
        <v>Diabetes</v>
      </c>
      <c r="L616" s="22">
        <f>VLOOKUP(A616,HD!$A$2:$S$2344,16,FALSE)</f>
        <v>21357</v>
      </c>
      <c r="M616" s="21">
        <f>VLOOKUP(A616,HD!$A$2:$S$2344,17,FALSE)</f>
        <v>16085.13</v>
      </c>
      <c r="N616" s="19" t="str">
        <f>VLOOKUP(A616,HD!$A$2:$S$2344,12,FALSE)</f>
        <v>tier - 2</v>
      </c>
      <c r="O616" s="19" t="str">
        <f>VLOOKUP(A616,HD!$A$2:$S$2344,13,FALSE)</f>
        <v>tier - 2</v>
      </c>
      <c r="P616" s="19" t="str">
        <f>VLOOKUP(A616,HD!$A$2:$S$2344,14,FALSE)</f>
        <v>R1013</v>
      </c>
      <c r="Q616" s="19" t="str">
        <f>VLOOKUP(A616,HD!$A$2:$S$2344,19,FALSE)</f>
        <v>64</v>
      </c>
      <c r="R616" s="21">
        <v>16085.13</v>
      </c>
    </row>
    <row r="617" spans="1:18" ht="15.6" hidden="1" x14ac:dyDescent="0.3">
      <c r="A617" s="20" t="s">
        <v>1749</v>
      </c>
      <c r="B617" s="19" t="str">
        <f>VLOOKUP(A617,'Customer Names'!$A$2:$E$2366,3,FALSE)</f>
        <v>Turner</v>
      </c>
      <c r="C617" s="21">
        <f>VLOOKUP(A617,ME!$A$2:$J$2366,2,FALSE)</f>
        <v>31.824999999999999</v>
      </c>
      <c r="D617" s="21">
        <f>VLOOKUP(A617,ME!$A$2:$J$2336,3,FALSE)</f>
        <v>8.2799999999999994</v>
      </c>
      <c r="E617" s="19" t="str">
        <f>VLOOKUP(A617,ME!$A$2:$J$2336,4,FALSE)</f>
        <v>No</v>
      </c>
      <c r="F617" s="19" t="str">
        <f>VLOOKUP(A617,ME!$A$2:$J$2336,5,FALSE)</f>
        <v>No</v>
      </c>
      <c r="G617" s="19" t="str">
        <f>VLOOKUP(A617,ME!$A$2:$J$2336,6,FALSE)</f>
        <v>No</v>
      </c>
      <c r="H617" s="19">
        <f>VLOOKUP(A617,ME!$A$2:$J$2336,7,FALSE)</f>
        <v>3</v>
      </c>
      <c r="I617" s="19" t="str">
        <f>VLOOKUP(A617,ME!$A$2:$J$2336,8,FALSE)</f>
        <v>No</v>
      </c>
      <c r="J617" s="19" t="str">
        <f>VLOOKUP(A617,ME!$A$2:$J$2336,9,FALSE)</f>
        <v>Obesity</v>
      </c>
      <c r="K617" s="19" t="str">
        <f>VLOOKUP(A617,ME!$A$2:$J$2336,10,FALSE)</f>
        <v>Diabetes</v>
      </c>
      <c r="L617" s="22">
        <f>VLOOKUP(A617,HD!$A$2:$S$2344,16,FALSE)</f>
        <v>21480</v>
      </c>
      <c r="M617" s="21">
        <f>VLOOKUP(A617,HD!$A$2:$S$2344,17,FALSE)</f>
        <v>16069.08</v>
      </c>
      <c r="N617" s="19" t="str">
        <f>VLOOKUP(A617,HD!$A$2:$S$2344,12,FALSE)</f>
        <v>tier - 2</v>
      </c>
      <c r="O617" s="19" t="str">
        <f>VLOOKUP(A617,HD!$A$2:$S$2344,13,FALSE)</f>
        <v>tier - 2</v>
      </c>
      <c r="P617" s="19" t="str">
        <f>VLOOKUP(A617,HD!$A$2:$S$2344,14,FALSE)</f>
        <v>R1024</v>
      </c>
      <c r="Q617" s="19" t="str">
        <f>VLOOKUP(A617,HD!$A$2:$S$2344,19,FALSE)</f>
        <v>64</v>
      </c>
      <c r="R617" s="21">
        <v>16069.08</v>
      </c>
    </row>
    <row r="618" spans="1:18" ht="15.6" hidden="1" x14ac:dyDescent="0.3">
      <c r="A618" s="20" t="s">
        <v>1748</v>
      </c>
      <c r="B618" s="19" t="str">
        <f>VLOOKUP(A618,'Customer Names'!$A$2:$E$2366,3,FALSE)</f>
        <v>Walker</v>
      </c>
      <c r="C618" s="21">
        <f>VLOOKUP(A618,ME!$A$2:$J$2366,2,FALSE)</f>
        <v>46.43</v>
      </c>
      <c r="D618" s="21">
        <f>VLOOKUP(A618,ME!$A$2:$J$2336,3,FALSE)</f>
        <v>6.72</v>
      </c>
      <c r="E618" s="19" t="str">
        <f>VLOOKUP(A618,ME!$A$2:$J$2336,4,FALSE)</f>
        <v>No</v>
      </c>
      <c r="F618" s="19" t="str">
        <f>VLOOKUP(A618,ME!$A$2:$J$2336,5,FALSE)</f>
        <v>No</v>
      </c>
      <c r="G618" s="19" t="str">
        <f>VLOOKUP(A618,ME!$A$2:$J$2336,6,FALSE)</f>
        <v>No</v>
      </c>
      <c r="H618" s="19">
        <f>VLOOKUP(A618,ME!$A$2:$J$2336,7,FALSE)</f>
        <v>0</v>
      </c>
      <c r="I618" s="19" t="str">
        <f>VLOOKUP(A618,ME!$A$2:$J$2336,8,FALSE)</f>
        <v>No</v>
      </c>
      <c r="J618" s="19" t="str">
        <f>VLOOKUP(A618,ME!$A$2:$J$2336,9,FALSE)</f>
        <v>Obesity</v>
      </c>
      <c r="K618" s="19" t="str">
        <f>VLOOKUP(A618,ME!$A$2:$J$2336,10,FALSE)</f>
        <v>Diabetes</v>
      </c>
      <c r="L618" s="22">
        <f>VLOOKUP(A618,HD!$A$2:$S$2344,16,FALSE)</f>
        <v>28749</v>
      </c>
      <c r="M618" s="21">
        <f>VLOOKUP(A618,HD!$A$2:$S$2344,17,FALSE)</f>
        <v>16062.89</v>
      </c>
      <c r="N618" s="19" t="str">
        <f>VLOOKUP(A618,HD!$A$2:$S$2344,12,FALSE)</f>
        <v>tier - 2</v>
      </c>
      <c r="O618" s="19" t="str">
        <f>VLOOKUP(A618,HD!$A$2:$S$2344,13,FALSE)</f>
        <v>tier - 2</v>
      </c>
      <c r="P618" s="19" t="str">
        <f>VLOOKUP(A618,HD!$A$2:$S$2344,14,FALSE)</f>
        <v>R1026</v>
      </c>
      <c r="Q618" s="19" t="str">
        <f>VLOOKUP(A618,HD!$A$2:$S$2344,19,FALSE)</f>
        <v>44</v>
      </c>
      <c r="R618" s="21">
        <v>16062.89</v>
      </c>
    </row>
    <row r="619" spans="1:18" ht="15.6" hidden="1" x14ac:dyDescent="0.3">
      <c r="A619" s="20" t="s">
        <v>1747</v>
      </c>
      <c r="B619" s="19" t="str">
        <f>VLOOKUP(A619,'Customer Names'!$A$2:$E$2366,3,FALSE)</f>
        <v>Leedham</v>
      </c>
      <c r="C619" s="21">
        <f>VLOOKUP(A619,ME!$A$2:$J$2366,2,FALSE)</f>
        <v>53.63</v>
      </c>
      <c r="D619" s="21">
        <f>VLOOKUP(A619,ME!$A$2:$J$2336,3,FALSE)</f>
        <v>5.47</v>
      </c>
      <c r="E619" s="19" t="str">
        <f>VLOOKUP(A619,ME!$A$2:$J$2336,4,FALSE)</f>
        <v>Yes</v>
      </c>
      <c r="F619" s="19" t="str">
        <f>VLOOKUP(A619,ME!$A$2:$J$2336,5,FALSE)</f>
        <v>No</v>
      </c>
      <c r="G619" s="19" t="str">
        <f>VLOOKUP(A619,ME!$A$2:$J$2336,6,FALSE)</f>
        <v>No</v>
      </c>
      <c r="H619" s="19">
        <f>VLOOKUP(A619,ME!$A$2:$J$2336,7,FALSE)</f>
        <v>1</v>
      </c>
      <c r="I619" s="19" t="str">
        <f>VLOOKUP(A619,ME!$A$2:$J$2336,8,FALSE)</f>
        <v>No</v>
      </c>
      <c r="J619" s="19" t="str">
        <f>VLOOKUP(A619,ME!$A$2:$J$2336,9,FALSE)</f>
        <v>Obesity</v>
      </c>
      <c r="K619" s="19" t="str">
        <f>VLOOKUP(A619,ME!$A$2:$J$2336,10,FALSE)</f>
        <v>Normal</v>
      </c>
      <c r="L619" s="22">
        <f>VLOOKUP(A619,HD!$A$2:$S$2344,16,FALSE)</f>
        <v>32482</v>
      </c>
      <c r="M619" s="21">
        <f>VLOOKUP(A619,HD!$A$2:$S$2344,17,FALSE)</f>
        <v>16059.06</v>
      </c>
      <c r="N619" s="19" t="str">
        <f>VLOOKUP(A619,HD!$A$2:$S$2344,12,FALSE)</f>
        <v>tier - 2</v>
      </c>
      <c r="O619" s="19" t="str">
        <f>VLOOKUP(A619,HD!$A$2:$S$2344,13,FALSE)</f>
        <v>tier - 3</v>
      </c>
      <c r="P619" s="19" t="str">
        <f>VLOOKUP(A619,HD!$A$2:$S$2344,14,FALSE)</f>
        <v>R1012</v>
      </c>
      <c r="Q619" s="19" t="str">
        <f>VLOOKUP(A619,HD!$A$2:$S$2344,19,FALSE)</f>
        <v>34</v>
      </c>
      <c r="R619" s="21">
        <v>16059.06</v>
      </c>
    </row>
    <row r="620" spans="1:18" ht="15.6" hidden="1" x14ac:dyDescent="0.3">
      <c r="A620" s="20" t="s">
        <v>1746</v>
      </c>
      <c r="B620" s="19" t="str">
        <f>VLOOKUP(A620,'Customer Names'!$A$2:$E$2366,3,FALSE)</f>
        <v>Haglund</v>
      </c>
      <c r="C620" s="21">
        <f>VLOOKUP(A620,ME!$A$2:$J$2366,2,FALSE)</f>
        <v>48.7</v>
      </c>
      <c r="D620" s="21">
        <f>VLOOKUP(A620,ME!$A$2:$J$2336,3,FALSE)</f>
        <v>4.71</v>
      </c>
      <c r="E620" s="19" t="str">
        <f>VLOOKUP(A620,ME!$A$2:$J$2336,4,FALSE)</f>
        <v>No</v>
      </c>
      <c r="F620" s="19" t="str">
        <f>VLOOKUP(A620,ME!$A$2:$J$2336,5,FALSE)</f>
        <v>No</v>
      </c>
      <c r="G620" s="19" t="str">
        <f>VLOOKUP(A620,ME!$A$2:$J$2336,6,FALSE)</f>
        <v>No</v>
      </c>
      <c r="H620" s="19">
        <f>VLOOKUP(A620,ME!$A$2:$J$2336,7,FALSE)</f>
        <v>0</v>
      </c>
      <c r="I620" s="19" t="str">
        <f>VLOOKUP(A620,ME!$A$2:$J$2336,8,FALSE)</f>
        <v>No</v>
      </c>
      <c r="J620" s="19" t="str">
        <f>VLOOKUP(A620,ME!$A$2:$J$2336,9,FALSE)</f>
        <v>Obesity</v>
      </c>
      <c r="K620" s="19" t="str">
        <f>VLOOKUP(A620,ME!$A$2:$J$2336,10,FALSE)</f>
        <v>Normal</v>
      </c>
      <c r="L620" s="22">
        <f>VLOOKUP(A620,HD!$A$2:$S$2344,16,FALSE)</f>
        <v>29483</v>
      </c>
      <c r="M620" s="21">
        <f>VLOOKUP(A620,HD!$A$2:$S$2344,17,FALSE)</f>
        <v>15966.19</v>
      </c>
      <c r="N620" s="19" t="str">
        <f>VLOOKUP(A620,HD!$A$2:$S$2344,12,FALSE)</f>
        <v>tier - 2</v>
      </c>
      <c r="O620" s="19" t="str">
        <f>VLOOKUP(A620,HD!$A$2:$S$2344,13,FALSE)</f>
        <v>tier - 2</v>
      </c>
      <c r="P620" s="19" t="str">
        <f>VLOOKUP(A620,HD!$A$2:$S$2344,14,FALSE)</f>
        <v>R1012</v>
      </c>
      <c r="Q620" s="19" t="str">
        <f>VLOOKUP(A620,HD!$A$2:$S$2344,19,FALSE)</f>
        <v>42</v>
      </c>
      <c r="R620" s="21">
        <v>15966.19</v>
      </c>
    </row>
    <row r="621" spans="1:18" ht="15.6" hidden="1" x14ac:dyDescent="0.3">
      <c r="A621" s="20" t="s">
        <v>1745</v>
      </c>
      <c r="B621" s="19" t="str">
        <f>VLOOKUP(A621,'Customer Names'!$A$2:$E$2366,3,FALSE)</f>
        <v>Mills</v>
      </c>
      <c r="C621" s="21">
        <f>VLOOKUP(A621,ME!$A$2:$J$2366,2,FALSE)</f>
        <v>48.81</v>
      </c>
      <c r="D621" s="21">
        <f>VLOOKUP(A621,ME!$A$2:$J$2336,3,FALSE)</f>
        <v>5.49</v>
      </c>
      <c r="E621" s="19" t="str">
        <f>VLOOKUP(A621,ME!$A$2:$J$2336,4,FALSE)</f>
        <v>No</v>
      </c>
      <c r="F621" s="19" t="str">
        <f>VLOOKUP(A621,ME!$A$2:$J$2336,5,FALSE)</f>
        <v>No</v>
      </c>
      <c r="G621" s="19" t="str">
        <f>VLOOKUP(A621,ME!$A$2:$J$2336,6,FALSE)</f>
        <v>No</v>
      </c>
      <c r="H621" s="19">
        <f>VLOOKUP(A621,ME!$A$2:$J$2336,7,FALSE)</f>
        <v>0</v>
      </c>
      <c r="I621" s="19" t="str">
        <f>VLOOKUP(A621,ME!$A$2:$J$2336,8,FALSE)</f>
        <v>No</v>
      </c>
      <c r="J621" s="19" t="str">
        <f>VLOOKUP(A621,ME!$A$2:$J$2336,9,FALSE)</f>
        <v>Obesity</v>
      </c>
      <c r="K621" s="19" t="str">
        <f>VLOOKUP(A621,ME!$A$2:$J$2336,10,FALSE)</f>
        <v>Normal</v>
      </c>
      <c r="L621" s="22">
        <f>VLOOKUP(A621,HD!$A$2:$S$2344,16,FALSE)</f>
        <v>30156</v>
      </c>
      <c r="M621" s="21">
        <f>VLOOKUP(A621,HD!$A$2:$S$2344,17,FALSE)</f>
        <v>15965.29</v>
      </c>
      <c r="N621" s="19" t="str">
        <f>VLOOKUP(A621,HD!$A$2:$S$2344,12,FALSE)</f>
        <v>tier - 2</v>
      </c>
      <c r="O621" s="19" t="str">
        <f>VLOOKUP(A621,HD!$A$2:$S$2344,13,FALSE)</f>
        <v>tier - 1</v>
      </c>
      <c r="P621" s="19" t="str">
        <f>VLOOKUP(A621,HD!$A$2:$S$2344,14,FALSE)</f>
        <v>R1012</v>
      </c>
      <c r="Q621" s="19" t="str">
        <f>VLOOKUP(A621,HD!$A$2:$S$2344,19,FALSE)</f>
        <v>40</v>
      </c>
      <c r="R621" s="21">
        <v>15965.29</v>
      </c>
    </row>
    <row r="622" spans="1:18" ht="15.6" hidden="1" x14ac:dyDescent="0.3">
      <c r="A622" s="20" t="s">
        <v>1744</v>
      </c>
      <c r="B622" s="19" t="str">
        <f>VLOOKUP(A622,'Customer Names'!$A$2:$E$2366,3,FALSE)</f>
        <v>Drnjevich</v>
      </c>
      <c r="C622" s="21">
        <f>VLOOKUP(A622,ME!$A$2:$J$2366,2,FALSE)</f>
        <v>47.53</v>
      </c>
      <c r="D622" s="21">
        <f>VLOOKUP(A622,ME!$A$2:$J$2336,3,FALSE)</f>
        <v>4.72</v>
      </c>
      <c r="E622" s="19" t="str">
        <f>VLOOKUP(A622,ME!$A$2:$J$2336,4,FALSE)</f>
        <v>No</v>
      </c>
      <c r="F622" s="19" t="str">
        <f>VLOOKUP(A622,ME!$A$2:$J$2336,5,FALSE)</f>
        <v>No</v>
      </c>
      <c r="G622" s="19" t="str">
        <f>VLOOKUP(A622,ME!$A$2:$J$2336,6,FALSE)</f>
        <v>No</v>
      </c>
      <c r="H622" s="19">
        <f>VLOOKUP(A622,ME!$A$2:$J$2336,7,FALSE)</f>
        <v>0</v>
      </c>
      <c r="I622" s="19" t="str">
        <f>VLOOKUP(A622,ME!$A$2:$J$2336,8,FALSE)</f>
        <v>No</v>
      </c>
      <c r="J622" s="19" t="str">
        <f>VLOOKUP(A622,ME!$A$2:$J$2336,9,FALSE)</f>
        <v>Obesity</v>
      </c>
      <c r="K622" s="19" t="str">
        <f>VLOOKUP(A622,ME!$A$2:$J$2336,10,FALSE)</f>
        <v>Normal</v>
      </c>
      <c r="L622" s="22">
        <f>VLOOKUP(A622,HD!$A$2:$S$2344,16,FALSE)</f>
        <v>29506</v>
      </c>
      <c r="M622" s="21">
        <f>VLOOKUP(A622,HD!$A$2:$S$2344,17,FALSE)</f>
        <v>15922.29</v>
      </c>
      <c r="N622" s="19" t="str">
        <f>VLOOKUP(A622,HD!$A$2:$S$2344,12,FALSE)</f>
        <v>tier - 2</v>
      </c>
      <c r="O622" s="19" t="str">
        <f>VLOOKUP(A622,HD!$A$2:$S$2344,13,FALSE)</f>
        <v>tier - 3</v>
      </c>
      <c r="P622" s="19" t="str">
        <f>VLOOKUP(A622,HD!$A$2:$S$2344,14,FALSE)</f>
        <v>R1026</v>
      </c>
      <c r="Q622" s="19" t="str">
        <f>VLOOKUP(A622,HD!$A$2:$S$2344,19,FALSE)</f>
        <v>42</v>
      </c>
      <c r="R622" s="21">
        <v>15922.29</v>
      </c>
    </row>
    <row r="623" spans="1:18" ht="15.6" hidden="1" x14ac:dyDescent="0.3">
      <c r="A623" s="20" t="s">
        <v>1743</v>
      </c>
      <c r="B623" s="19" t="str">
        <f>VLOOKUP(A623,'Customer Names'!$A$2:$E$2366,3,FALSE)</f>
        <v>Clay</v>
      </c>
      <c r="C623" s="21">
        <f>VLOOKUP(A623,ME!$A$2:$J$2366,2,FALSE)</f>
        <v>36.85</v>
      </c>
      <c r="D623" s="21">
        <f>VLOOKUP(A623,ME!$A$2:$J$2336,3,FALSE)</f>
        <v>6.7</v>
      </c>
      <c r="E623" s="19" t="str">
        <f>VLOOKUP(A623,ME!$A$2:$J$2336,4,FALSE)</f>
        <v>No</v>
      </c>
      <c r="F623" s="19" t="str">
        <f>VLOOKUP(A623,ME!$A$2:$J$2336,5,FALSE)</f>
        <v>No</v>
      </c>
      <c r="G623" s="19" t="str">
        <f>VLOOKUP(A623,ME!$A$2:$J$2336,6,FALSE)</f>
        <v>No</v>
      </c>
      <c r="H623" s="19">
        <f>VLOOKUP(A623,ME!$A$2:$J$2336,7,FALSE)</f>
        <v>0</v>
      </c>
      <c r="I623" s="19" t="str">
        <f>VLOOKUP(A623,ME!$A$2:$J$2336,8,FALSE)</f>
        <v>No</v>
      </c>
      <c r="J623" s="19" t="str">
        <f>VLOOKUP(A623,ME!$A$2:$J$2336,9,FALSE)</f>
        <v>Obesity</v>
      </c>
      <c r="K623" s="19" t="str">
        <f>VLOOKUP(A623,ME!$A$2:$J$2336,10,FALSE)</f>
        <v>Diabetes</v>
      </c>
      <c r="L623" s="22">
        <f>VLOOKUP(A623,HD!$A$2:$S$2344,16,FALSE)</f>
        <v>23005</v>
      </c>
      <c r="M623" s="21">
        <f>VLOOKUP(A623,HD!$A$2:$S$2344,17,FALSE)</f>
        <v>15840.81</v>
      </c>
      <c r="N623" s="19" t="str">
        <f>VLOOKUP(A623,HD!$A$2:$S$2344,12,FALSE)</f>
        <v>tier - 2</v>
      </c>
      <c r="O623" s="19" t="str">
        <f>VLOOKUP(A623,HD!$A$2:$S$2344,13,FALSE)</f>
        <v>tier - 1</v>
      </c>
      <c r="P623" s="19" t="str">
        <f>VLOOKUP(A623,HD!$A$2:$S$2344,14,FALSE)</f>
        <v>R1022</v>
      </c>
      <c r="Q623" s="19" t="str">
        <f>VLOOKUP(A623,HD!$A$2:$S$2344,19,FALSE)</f>
        <v>60</v>
      </c>
      <c r="R623" s="21">
        <v>15840.81</v>
      </c>
    </row>
    <row r="624" spans="1:18" ht="15.6" hidden="1" x14ac:dyDescent="0.3">
      <c r="A624" s="20" t="s">
        <v>1742</v>
      </c>
      <c r="B624" s="19" t="str">
        <f>VLOOKUP(A624,'Customer Names'!$A$2:$E$2366,3,FALSE)</f>
        <v>Marbury</v>
      </c>
      <c r="C624" s="21">
        <f>VLOOKUP(A624,ME!$A$2:$J$2366,2,FALSE)</f>
        <v>29.3</v>
      </c>
      <c r="D624" s="21">
        <f>VLOOKUP(A624,ME!$A$2:$J$2336,3,FALSE)</f>
        <v>5.5</v>
      </c>
      <c r="E624" s="19" t="str">
        <f>VLOOKUP(A624,ME!$A$2:$J$2336,4,FALSE)</f>
        <v>No</v>
      </c>
      <c r="F624" s="19" t="str">
        <f>VLOOKUP(A624,ME!$A$2:$J$2336,5,FALSE)</f>
        <v>No</v>
      </c>
      <c r="G624" s="19" t="str">
        <f>VLOOKUP(A624,ME!$A$2:$J$2336,6,FALSE)</f>
        <v>No</v>
      </c>
      <c r="H624" s="19">
        <f>VLOOKUP(A624,ME!$A$2:$J$2336,7,FALSE)</f>
        <v>0</v>
      </c>
      <c r="I624" s="19" t="str">
        <f>VLOOKUP(A624,ME!$A$2:$J$2336,8,FALSE)</f>
        <v>No</v>
      </c>
      <c r="J624" s="19" t="str">
        <f>VLOOKUP(A624,ME!$A$2:$J$2336,9,FALSE)</f>
        <v>Over Weight</v>
      </c>
      <c r="K624" s="19" t="str">
        <f>VLOOKUP(A624,ME!$A$2:$J$2336,10,FALSE)</f>
        <v>Normal</v>
      </c>
      <c r="L624" s="22">
        <f>VLOOKUP(A624,HD!$A$2:$S$2344,16,FALSE)</f>
        <v>30266</v>
      </c>
      <c r="M624" s="21">
        <f>VLOOKUP(A624,HD!$A$2:$S$2344,17,FALSE)</f>
        <v>15828.82</v>
      </c>
      <c r="N624" s="19" t="str">
        <f>VLOOKUP(A624,HD!$A$2:$S$2344,12,FALSE)</f>
        <v>tier - 2</v>
      </c>
      <c r="O624" s="19" t="str">
        <f>VLOOKUP(A624,HD!$A$2:$S$2344,13,FALSE)</f>
        <v>tier - 3</v>
      </c>
      <c r="P624" s="19" t="str">
        <f>VLOOKUP(A624,HD!$A$2:$S$2344,14,FALSE)</f>
        <v>R1011</v>
      </c>
      <c r="Q624" s="19" t="str">
        <f>VLOOKUP(A624,HD!$A$2:$S$2344,19,FALSE)</f>
        <v>40</v>
      </c>
      <c r="R624" s="21">
        <v>15828.82</v>
      </c>
    </row>
    <row r="625" spans="1:18" ht="15.6" x14ac:dyDescent="0.3">
      <c r="A625" s="20" t="s">
        <v>1741</v>
      </c>
      <c r="B625" s="19" t="str">
        <f>VLOOKUP(A625,'Customer Names'!$A$2:$E$2366,3,FALSE)</f>
        <v>Coon</v>
      </c>
      <c r="C625" s="21">
        <f>VLOOKUP(A625,ME!$A$2:$J$2366,2,FALSE)</f>
        <v>19.3</v>
      </c>
      <c r="D625" s="21">
        <f>VLOOKUP(A625,ME!$A$2:$J$2336,3,FALSE)</f>
        <v>4.46</v>
      </c>
      <c r="E625" s="19" t="str">
        <f>VLOOKUP(A625,ME!$A$2:$J$2336,4,FALSE)</f>
        <v>No</v>
      </c>
      <c r="F625" s="19" t="str">
        <f>VLOOKUP(A625,ME!$A$2:$J$2336,5,FALSE)</f>
        <v>No</v>
      </c>
      <c r="G625" s="19" t="str">
        <f>VLOOKUP(A625,ME!$A$2:$J$2336,6,FALSE)</f>
        <v>No</v>
      </c>
      <c r="H625" s="19">
        <f>VLOOKUP(A625,ME!$A$2:$J$2336,7,FALSE)</f>
        <v>1</v>
      </c>
      <c r="I625" s="19" t="str">
        <f>VLOOKUP(A625,ME!$A$2:$J$2336,8,FALSE)</f>
        <v>Yes</v>
      </c>
      <c r="J625" s="19" t="str">
        <f>VLOOKUP(A625,ME!$A$2:$J$2336,9,FALSE)</f>
        <v>Normal Weight</v>
      </c>
      <c r="K625" s="19" t="str">
        <f>VLOOKUP(A625,ME!$A$2:$J$2336,10,FALSE)</f>
        <v>Normal</v>
      </c>
      <c r="L625" s="22">
        <f>VLOOKUP(A625,HD!$A$2:$S$2344,16,FALSE)</f>
        <v>30859</v>
      </c>
      <c r="M625" s="21">
        <f>VLOOKUP(A625,HD!$A$2:$S$2344,17,FALSE)</f>
        <v>15820.7</v>
      </c>
      <c r="N625" s="19" t="str">
        <f>VLOOKUP(A625,HD!$A$2:$S$2344,12,FALSE)</f>
        <v>tier - 2</v>
      </c>
      <c r="O625" s="19" t="str">
        <f>VLOOKUP(A625,HD!$A$2:$S$2344,13,FALSE)</f>
        <v>tier - 3</v>
      </c>
      <c r="P625" s="19" t="str">
        <f>VLOOKUP(A625,HD!$A$2:$S$2344,14,FALSE)</f>
        <v>R1011</v>
      </c>
      <c r="Q625" s="19" t="str">
        <f>VLOOKUP(A625,HD!$A$2:$S$2344,19,FALSE)</f>
        <v>38</v>
      </c>
      <c r="R625" s="21">
        <v>15820.7</v>
      </c>
    </row>
    <row r="626" spans="1:18" ht="15.6" x14ac:dyDescent="0.3">
      <c r="A626" s="20" t="s">
        <v>1740</v>
      </c>
      <c r="B626" s="19" t="str">
        <f>VLOOKUP(A626,'Customer Names'!$A$2:$E$2366,3,FALSE)</f>
        <v>Vanttinen</v>
      </c>
      <c r="C626" s="21">
        <f>VLOOKUP(A626,ME!$A$2:$J$2366,2,FALSE)</f>
        <v>24.13</v>
      </c>
      <c r="D626" s="21">
        <f>VLOOKUP(A626,ME!$A$2:$J$2336,3,FALSE)</f>
        <v>5.29</v>
      </c>
      <c r="E626" s="19" t="str">
        <f>VLOOKUP(A626,ME!$A$2:$J$2336,4,FALSE)</f>
        <v>Yes</v>
      </c>
      <c r="F626" s="19" t="str">
        <f>VLOOKUP(A626,ME!$A$2:$J$2336,5,FALSE)</f>
        <v>No</v>
      </c>
      <c r="G626" s="19" t="str">
        <f>VLOOKUP(A626,ME!$A$2:$J$2336,6,FALSE)</f>
        <v>Yes</v>
      </c>
      <c r="H626" s="19">
        <f>VLOOKUP(A626,ME!$A$2:$J$2336,7,FALSE)</f>
        <v>1</v>
      </c>
      <c r="I626" s="19" t="str">
        <f>VLOOKUP(A626,ME!$A$2:$J$2336,8,FALSE)</f>
        <v>Yes</v>
      </c>
      <c r="J626" s="19" t="str">
        <f>VLOOKUP(A626,ME!$A$2:$J$2336,9,FALSE)</f>
        <v>Normal Weight</v>
      </c>
      <c r="K626" s="19" t="str">
        <f>VLOOKUP(A626,ME!$A$2:$J$2336,10,FALSE)</f>
        <v>Normal</v>
      </c>
      <c r="L626" s="22">
        <f>VLOOKUP(A626,HD!$A$2:$S$2344,16,FALSE)</f>
        <v>35712</v>
      </c>
      <c r="M626" s="21">
        <f>VLOOKUP(A626,HD!$A$2:$S$2344,17,FALSE)</f>
        <v>15817.99</v>
      </c>
      <c r="N626" s="19" t="str">
        <f>VLOOKUP(A626,HD!$A$2:$S$2344,12,FALSE)</f>
        <v>tier - 2</v>
      </c>
      <c r="O626" s="19" t="str">
        <f>VLOOKUP(A626,HD!$A$2:$S$2344,13,FALSE)</f>
        <v>tier - 2</v>
      </c>
      <c r="P626" s="19" t="str">
        <f>VLOOKUP(A626,HD!$A$2:$S$2344,14,FALSE)</f>
        <v>R1012</v>
      </c>
      <c r="Q626" s="19" t="str">
        <f>VLOOKUP(A626,HD!$A$2:$S$2344,19,FALSE)</f>
        <v>25</v>
      </c>
      <c r="R626" s="21">
        <v>15817.99</v>
      </c>
    </row>
    <row r="627" spans="1:18" ht="15.6" hidden="1" x14ac:dyDescent="0.3">
      <c r="A627" s="20" t="s">
        <v>1739</v>
      </c>
      <c r="B627" s="19" t="str">
        <f>VLOOKUP(A627,'Customer Names'!$A$2:$E$2366,3,FALSE)</f>
        <v>Garges</v>
      </c>
      <c r="C627" s="21">
        <f>VLOOKUP(A627,ME!$A$2:$J$2366,2,FALSE)</f>
        <v>46.7</v>
      </c>
      <c r="D627" s="21">
        <f>VLOOKUP(A627,ME!$A$2:$J$2336,3,FALSE)</f>
        <v>10.99</v>
      </c>
      <c r="E627" s="19" t="str">
        <f>VLOOKUP(A627,ME!$A$2:$J$2336,4,FALSE)</f>
        <v>No</v>
      </c>
      <c r="F627" s="19" t="str">
        <f>VLOOKUP(A627,ME!$A$2:$J$2336,5,FALSE)</f>
        <v>No</v>
      </c>
      <c r="G627" s="19" t="str">
        <f>VLOOKUP(A627,ME!$A$2:$J$2336,6,FALSE)</f>
        <v>No</v>
      </c>
      <c r="H627" s="19">
        <f>VLOOKUP(A627,ME!$A$2:$J$2336,7,FALSE)</f>
        <v>0</v>
      </c>
      <c r="I627" s="19" t="str">
        <f>VLOOKUP(A627,ME!$A$2:$J$2336,8,FALSE)</f>
        <v>No</v>
      </c>
      <c r="J627" s="19" t="str">
        <f>VLOOKUP(A627,ME!$A$2:$J$2336,9,FALSE)</f>
        <v>Obesity</v>
      </c>
      <c r="K627" s="19" t="str">
        <f>VLOOKUP(A627,ME!$A$2:$J$2336,10,FALSE)</f>
        <v>Diabetes</v>
      </c>
      <c r="L627" s="22">
        <f>VLOOKUP(A627,HD!$A$2:$S$2344,16,FALSE)</f>
        <v>27270</v>
      </c>
      <c r="M627" s="21">
        <f>VLOOKUP(A627,HD!$A$2:$S$2344,17,FALSE)</f>
        <v>15746.62</v>
      </c>
      <c r="N627" s="19" t="str">
        <f>VLOOKUP(A627,HD!$A$2:$S$2344,12,FALSE)</f>
        <v>tier - 2</v>
      </c>
      <c r="O627" s="19" t="str">
        <f>VLOOKUP(A627,HD!$A$2:$S$2344,13,FALSE)</f>
        <v>tier - 1</v>
      </c>
      <c r="P627" s="19" t="str">
        <f>VLOOKUP(A627,HD!$A$2:$S$2344,14,FALSE)</f>
        <v>R1012</v>
      </c>
      <c r="Q627" s="19" t="str">
        <f>VLOOKUP(A627,HD!$A$2:$S$2344,19,FALSE)</f>
        <v>48</v>
      </c>
      <c r="R627" s="21">
        <v>15746.62</v>
      </c>
    </row>
    <row r="628" spans="1:18" ht="15.6" hidden="1" x14ac:dyDescent="0.3">
      <c r="A628" s="20" t="s">
        <v>1738</v>
      </c>
      <c r="B628" s="19" t="str">
        <f>VLOOKUP(A628,'Customer Names'!$A$2:$E$2366,3,FALSE)</f>
        <v>Rivel</v>
      </c>
      <c r="C628" s="21">
        <f>VLOOKUP(A628,ME!$A$2:$J$2366,2,FALSE)</f>
        <v>45.27</v>
      </c>
      <c r="D628" s="21">
        <f>VLOOKUP(A628,ME!$A$2:$J$2336,3,FALSE)</f>
        <v>5.2</v>
      </c>
      <c r="E628" s="19" t="str">
        <f>VLOOKUP(A628,ME!$A$2:$J$2336,4,FALSE)</f>
        <v>Yes</v>
      </c>
      <c r="F628" s="19" t="str">
        <f>VLOOKUP(A628,ME!$A$2:$J$2336,5,FALSE)</f>
        <v>No</v>
      </c>
      <c r="G628" s="19" t="str">
        <f>VLOOKUP(A628,ME!$A$2:$J$2336,6,FALSE)</f>
        <v>No</v>
      </c>
      <c r="H628" s="19">
        <f>VLOOKUP(A628,ME!$A$2:$J$2336,7,FALSE)</f>
        <v>0</v>
      </c>
      <c r="I628" s="19" t="str">
        <f>VLOOKUP(A628,ME!$A$2:$J$2336,8,FALSE)</f>
        <v>No</v>
      </c>
      <c r="J628" s="19" t="str">
        <f>VLOOKUP(A628,ME!$A$2:$J$2336,9,FALSE)</f>
        <v>Obesity</v>
      </c>
      <c r="K628" s="19" t="str">
        <f>VLOOKUP(A628,ME!$A$2:$J$2336,10,FALSE)</f>
        <v>Normal</v>
      </c>
      <c r="L628" s="22">
        <f>VLOOKUP(A628,HD!$A$2:$S$2344,16,FALSE)</f>
        <v>28023</v>
      </c>
      <c r="M628" s="21">
        <f>VLOOKUP(A628,HD!$A$2:$S$2344,17,FALSE)</f>
        <v>15698.86</v>
      </c>
      <c r="N628" s="19" t="str">
        <f>VLOOKUP(A628,HD!$A$2:$S$2344,12,FALSE)</f>
        <v>tier - 2</v>
      </c>
      <c r="O628" s="19" t="str">
        <f>VLOOKUP(A628,HD!$A$2:$S$2344,13,FALSE)</f>
        <v>tier - 2</v>
      </c>
      <c r="P628" s="19" t="str">
        <f>VLOOKUP(A628,HD!$A$2:$S$2344,14,FALSE)</f>
        <v>R1012</v>
      </c>
      <c r="Q628" s="19" t="str">
        <f>VLOOKUP(A628,HD!$A$2:$S$2344,19,FALSE)</f>
        <v>46</v>
      </c>
      <c r="R628" s="21">
        <v>15698.86</v>
      </c>
    </row>
    <row r="629" spans="1:18" ht="15.6" hidden="1" x14ac:dyDescent="0.3">
      <c r="A629" s="20" t="s">
        <v>1737</v>
      </c>
      <c r="B629" s="19" t="str">
        <f>VLOOKUP(A629,'Customer Names'!$A$2:$E$2366,3,FALSE)</f>
        <v>Lawson</v>
      </c>
      <c r="C629" s="21">
        <f>VLOOKUP(A629,ME!$A$2:$J$2366,2,FALSE)</f>
        <v>44.29</v>
      </c>
      <c r="D629" s="21">
        <f>VLOOKUP(A629,ME!$A$2:$J$2336,3,FALSE)</f>
        <v>9.66</v>
      </c>
      <c r="E629" s="19" t="str">
        <f>VLOOKUP(A629,ME!$A$2:$J$2336,4,FALSE)</f>
        <v>No</v>
      </c>
      <c r="F629" s="19" t="str">
        <f>VLOOKUP(A629,ME!$A$2:$J$2336,5,FALSE)</f>
        <v>No</v>
      </c>
      <c r="G629" s="19" t="str">
        <f>VLOOKUP(A629,ME!$A$2:$J$2336,6,FALSE)</f>
        <v>No</v>
      </c>
      <c r="H629" s="19">
        <f>VLOOKUP(A629,ME!$A$2:$J$2336,7,FALSE)</f>
        <v>2</v>
      </c>
      <c r="I629" s="19" t="str">
        <f>VLOOKUP(A629,ME!$A$2:$J$2336,8,FALSE)</f>
        <v>No</v>
      </c>
      <c r="J629" s="19" t="str">
        <f>VLOOKUP(A629,ME!$A$2:$J$2336,9,FALSE)</f>
        <v>Obesity</v>
      </c>
      <c r="K629" s="19" t="str">
        <f>VLOOKUP(A629,ME!$A$2:$J$2336,10,FALSE)</f>
        <v>Diabetes</v>
      </c>
      <c r="L629" s="22">
        <f>VLOOKUP(A629,HD!$A$2:$S$2344,16,FALSE)</f>
        <v>26841</v>
      </c>
      <c r="M629" s="21">
        <f>VLOOKUP(A629,HD!$A$2:$S$2344,17,FALSE)</f>
        <v>15670.3</v>
      </c>
      <c r="N629" s="19" t="str">
        <f>VLOOKUP(A629,HD!$A$2:$S$2344,12,FALSE)</f>
        <v>tier - 2</v>
      </c>
      <c r="O629" s="19" t="str">
        <f>VLOOKUP(A629,HD!$A$2:$S$2344,13,FALSE)</f>
        <v>tier - 2</v>
      </c>
      <c r="P629" s="19" t="str">
        <f>VLOOKUP(A629,HD!$A$2:$S$2344,14,FALSE)</f>
        <v>R1026</v>
      </c>
      <c r="Q629" s="19" t="str">
        <f>VLOOKUP(A629,HD!$A$2:$S$2344,19,FALSE)</f>
        <v>49</v>
      </c>
      <c r="R629" s="21">
        <v>15670.3</v>
      </c>
    </row>
    <row r="630" spans="1:18" ht="15.6" hidden="1" x14ac:dyDescent="0.3">
      <c r="A630" s="20" t="s">
        <v>1736</v>
      </c>
      <c r="B630" s="19" t="str">
        <f>VLOOKUP(A630,'Customer Names'!$A$2:$E$2366,3,FALSE)</f>
        <v>Cale</v>
      </c>
      <c r="C630" s="21">
        <f>VLOOKUP(A630,ME!$A$2:$J$2366,2,FALSE)</f>
        <v>54.59</v>
      </c>
      <c r="D630" s="21">
        <f>VLOOKUP(A630,ME!$A$2:$J$2336,3,FALSE)</f>
        <v>4.22</v>
      </c>
      <c r="E630" s="19" t="str">
        <f>VLOOKUP(A630,ME!$A$2:$J$2336,4,FALSE)</f>
        <v>Yes</v>
      </c>
      <c r="F630" s="19" t="str">
        <f>VLOOKUP(A630,ME!$A$2:$J$2336,5,FALSE)</f>
        <v>No</v>
      </c>
      <c r="G630" s="19" t="str">
        <f>VLOOKUP(A630,ME!$A$2:$J$2336,6,FALSE)</f>
        <v>No</v>
      </c>
      <c r="H630" s="19">
        <f>VLOOKUP(A630,ME!$A$2:$J$2336,7,FALSE)</f>
        <v>1</v>
      </c>
      <c r="I630" s="19" t="str">
        <f>VLOOKUP(A630,ME!$A$2:$J$2336,8,FALSE)</f>
        <v>No</v>
      </c>
      <c r="J630" s="19" t="str">
        <f>VLOOKUP(A630,ME!$A$2:$J$2336,9,FALSE)</f>
        <v>Obesity</v>
      </c>
      <c r="K630" s="19" t="str">
        <f>VLOOKUP(A630,ME!$A$2:$J$2336,10,FALSE)</f>
        <v>Normal</v>
      </c>
      <c r="L630" s="22">
        <f>VLOOKUP(A630,HD!$A$2:$S$2344,16,FALSE)</f>
        <v>32499</v>
      </c>
      <c r="M630" s="21">
        <f>VLOOKUP(A630,HD!$A$2:$S$2344,17,FALSE)</f>
        <v>15646.28</v>
      </c>
      <c r="N630" s="19" t="str">
        <f>VLOOKUP(A630,HD!$A$2:$S$2344,12,FALSE)</f>
        <v>tier - 2</v>
      </c>
      <c r="O630" s="19" t="str">
        <f>VLOOKUP(A630,HD!$A$2:$S$2344,13,FALSE)</f>
        <v>tier - 2</v>
      </c>
      <c r="P630" s="19" t="str">
        <f>VLOOKUP(A630,HD!$A$2:$S$2344,14,FALSE)</f>
        <v>R1011</v>
      </c>
      <c r="Q630" s="19" t="str">
        <f>VLOOKUP(A630,HD!$A$2:$S$2344,19,FALSE)</f>
        <v>34</v>
      </c>
      <c r="R630" s="21">
        <v>15646.28</v>
      </c>
    </row>
    <row r="631" spans="1:18" ht="15.6" hidden="1" x14ac:dyDescent="0.3">
      <c r="A631" s="20" t="s">
        <v>1735</v>
      </c>
      <c r="B631" s="19" t="str">
        <f>VLOOKUP(A631,'Customer Names'!$A$2:$E$2366,3,FALSE)</f>
        <v>Phillips</v>
      </c>
      <c r="C631" s="21">
        <f>VLOOKUP(A631,ME!$A$2:$J$2366,2,FALSE)</f>
        <v>32.965000000000003</v>
      </c>
      <c r="D631" s="21">
        <f>VLOOKUP(A631,ME!$A$2:$J$2336,3,FALSE)</f>
        <v>11.78</v>
      </c>
      <c r="E631" s="19" t="str">
        <f>VLOOKUP(A631,ME!$A$2:$J$2336,4,FALSE)</f>
        <v>No</v>
      </c>
      <c r="F631" s="19" t="str">
        <f>VLOOKUP(A631,ME!$A$2:$J$2336,5,FALSE)</f>
        <v>No</v>
      </c>
      <c r="G631" s="19" t="str">
        <f>VLOOKUP(A631,ME!$A$2:$J$2336,6,FALSE)</f>
        <v>No</v>
      </c>
      <c r="H631" s="19">
        <f>VLOOKUP(A631,ME!$A$2:$J$2336,7,FALSE)</f>
        <v>0</v>
      </c>
      <c r="I631" s="19" t="str">
        <f>VLOOKUP(A631,ME!$A$2:$J$2336,8,FALSE)</f>
        <v>No</v>
      </c>
      <c r="J631" s="19" t="str">
        <f>VLOOKUP(A631,ME!$A$2:$J$2336,9,FALSE)</f>
        <v>Obesity</v>
      </c>
      <c r="K631" s="19" t="str">
        <f>VLOOKUP(A631,ME!$A$2:$J$2336,10,FALSE)</f>
        <v>Diabetes</v>
      </c>
      <c r="L631" s="22">
        <f>VLOOKUP(A631,HD!$A$2:$S$2344,16,FALSE)</f>
        <v>22073</v>
      </c>
      <c r="M631" s="21">
        <f>VLOOKUP(A631,HD!$A$2:$S$2344,17,FALSE)</f>
        <v>15612.19</v>
      </c>
      <c r="N631" s="19" t="str">
        <f>VLOOKUP(A631,HD!$A$2:$S$2344,12,FALSE)</f>
        <v>tier - 2</v>
      </c>
      <c r="O631" s="19" t="str">
        <f>VLOOKUP(A631,HD!$A$2:$S$2344,13,FALSE)</f>
        <v>tier - 2</v>
      </c>
      <c r="P631" s="19" t="str">
        <f>VLOOKUP(A631,HD!$A$2:$S$2344,14,FALSE)</f>
        <v>R1012</v>
      </c>
      <c r="Q631" s="19" t="str">
        <f>VLOOKUP(A631,HD!$A$2:$S$2344,19,FALSE)</f>
        <v>63</v>
      </c>
      <c r="R631" s="21">
        <v>15612.19</v>
      </c>
    </row>
    <row r="632" spans="1:18" ht="15.6" hidden="1" x14ac:dyDescent="0.3">
      <c r="A632" s="20" t="s">
        <v>1734</v>
      </c>
      <c r="B632" s="19" t="str">
        <f>VLOOKUP(A632,'Customer Names'!$A$2:$E$2366,3,FALSE)</f>
        <v>Stewart</v>
      </c>
      <c r="C632" s="21">
        <f>VLOOKUP(A632,ME!$A$2:$J$2366,2,FALSE)</f>
        <v>38.049999999999997</v>
      </c>
      <c r="D632" s="21">
        <f>VLOOKUP(A632,ME!$A$2:$J$2336,3,FALSE)</f>
        <v>9.6199999999999992</v>
      </c>
      <c r="E632" s="19" t="str">
        <f>VLOOKUP(A632,ME!$A$2:$J$2336,4,FALSE)</f>
        <v>No</v>
      </c>
      <c r="F632" s="19" t="str">
        <f>VLOOKUP(A632,ME!$A$2:$J$2336,5,FALSE)</f>
        <v>No</v>
      </c>
      <c r="G632" s="19" t="str">
        <f>VLOOKUP(A632,ME!$A$2:$J$2336,6,FALSE)</f>
        <v>No</v>
      </c>
      <c r="H632" s="19">
        <f>VLOOKUP(A632,ME!$A$2:$J$2336,7,FALSE)</f>
        <v>0</v>
      </c>
      <c r="I632" s="19" t="str">
        <f>VLOOKUP(A632,ME!$A$2:$J$2336,8,FALSE)</f>
        <v>No</v>
      </c>
      <c r="J632" s="19" t="str">
        <f>VLOOKUP(A632,ME!$A$2:$J$2336,9,FALSE)</f>
        <v>Obesity</v>
      </c>
      <c r="K632" s="19" t="str">
        <f>VLOOKUP(A632,ME!$A$2:$J$2336,10,FALSE)</f>
        <v>Diabetes</v>
      </c>
      <c r="L632" s="22">
        <f>VLOOKUP(A632,HD!$A$2:$S$2344,16,FALSE)</f>
        <v>24043</v>
      </c>
      <c r="M632" s="21">
        <f>VLOOKUP(A632,HD!$A$2:$S$2344,17,FALSE)</f>
        <v>15608.58</v>
      </c>
      <c r="N632" s="19" t="str">
        <f>VLOOKUP(A632,HD!$A$2:$S$2344,12,FALSE)</f>
        <v>tier - 2</v>
      </c>
      <c r="O632" s="19" t="str">
        <f>VLOOKUP(A632,HD!$A$2:$S$2344,13,FALSE)</f>
        <v>tier - 2</v>
      </c>
      <c r="P632" s="19" t="str">
        <f>VLOOKUP(A632,HD!$A$2:$S$2344,14,FALSE)</f>
        <v>R1026</v>
      </c>
      <c r="Q632" s="19" t="str">
        <f>VLOOKUP(A632,HD!$A$2:$S$2344,19,FALSE)</f>
        <v>57</v>
      </c>
      <c r="R632" s="21">
        <v>15608.58</v>
      </c>
    </row>
    <row r="633" spans="1:18" ht="15.6" hidden="1" x14ac:dyDescent="0.3">
      <c r="A633" s="20" t="s">
        <v>1733</v>
      </c>
      <c r="B633" s="19" t="str">
        <f>VLOOKUP(A633,'Customer Names'!$A$2:$E$2366,3,FALSE)</f>
        <v>Drotz</v>
      </c>
      <c r="C633" s="21">
        <f>VLOOKUP(A633,ME!$A$2:$J$2366,2,FALSE)</f>
        <v>46.14</v>
      </c>
      <c r="D633" s="21">
        <f>VLOOKUP(A633,ME!$A$2:$J$2336,3,FALSE)</f>
        <v>10.78</v>
      </c>
      <c r="E633" s="19" t="str">
        <f>VLOOKUP(A633,ME!$A$2:$J$2336,4,FALSE)</f>
        <v>No</v>
      </c>
      <c r="F633" s="19" t="str">
        <f>VLOOKUP(A633,ME!$A$2:$J$2336,5,FALSE)</f>
        <v>No</v>
      </c>
      <c r="G633" s="19" t="str">
        <f>VLOOKUP(A633,ME!$A$2:$J$2336,6,FALSE)</f>
        <v>No</v>
      </c>
      <c r="H633" s="19">
        <f>VLOOKUP(A633,ME!$A$2:$J$2336,7,FALSE)</f>
        <v>0</v>
      </c>
      <c r="I633" s="19" t="str">
        <f>VLOOKUP(A633,ME!$A$2:$J$2336,8,FALSE)</f>
        <v>No</v>
      </c>
      <c r="J633" s="19" t="str">
        <f>VLOOKUP(A633,ME!$A$2:$J$2336,9,FALSE)</f>
        <v>Obesity</v>
      </c>
      <c r="K633" s="19" t="str">
        <f>VLOOKUP(A633,ME!$A$2:$J$2336,10,FALSE)</f>
        <v>Diabetes</v>
      </c>
      <c r="L633" s="22">
        <f>VLOOKUP(A633,HD!$A$2:$S$2344,16,FALSE)</f>
        <v>27240</v>
      </c>
      <c r="M633" s="21">
        <f>VLOOKUP(A633,HD!$A$2:$S$2344,17,FALSE)</f>
        <v>15556.67</v>
      </c>
      <c r="N633" s="19" t="str">
        <f>VLOOKUP(A633,HD!$A$2:$S$2344,12,FALSE)</f>
        <v>tier - 2</v>
      </c>
      <c r="O633" s="19" t="str">
        <f>VLOOKUP(A633,HD!$A$2:$S$2344,13,FALSE)</f>
        <v>tier - 2</v>
      </c>
      <c r="P633" s="19" t="str">
        <f>VLOOKUP(A633,HD!$A$2:$S$2344,14,FALSE)</f>
        <v>R1012</v>
      </c>
      <c r="Q633" s="19" t="str">
        <f>VLOOKUP(A633,HD!$A$2:$S$2344,19,FALSE)</f>
        <v>48</v>
      </c>
      <c r="R633" s="21">
        <v>15556.67</v>
      </c>
    </row>
    <row r="634" spans="1:18" ht="15.6" hidden="1" x14ac:dyDescent="0.3">
      <c r="A634" s="20" t="s">
        <v>1732</v>
      </c>
      <c r="B634" s="19" t="str">
        <f>VLOOKUP(A634,'Customer Names'!$A$2:$E$2366,3,FALSE)</f>
        <v>Mutai</v>
      </c>
      <c r="C634" s="21">
        <f>VLOOKUP(A634,ME!$A$2:$J$2366,2,FALSE)</f>
        <v>41.325000000000003</v>
      </c>
      <c r="D634" s="21">
        <f>VLOOKUP(A634,ME!$A$2:$J$2336,3,FALSE)</f>
        <v>5.1100000000000003</v>
      </c>
      <c r="E634" s="19" t="str">
        <f>VLOOKUP(A634,ME!$A$2:$J$2336,4,FALSE)</f>
        <v>Yes</v>
      </c>
      <c r="F634" s="19" t="str">
        <f>VLOOKUP(A634,ME!$A$2:$J$2336,5,FALSE)</f>
        <v>No</v>
      </c>
      <c r="G634" s="19" t="str">
        <f>VLOOKUP(A634,ME!$A$2:$J$2336,6,FALSE)</f>
        <v>No</v>
      </c>
      <c r="H634" s="19">
        <f>VLOOKUP(A634,ME!$A$2:$J$2336,7,FALSE)</f>
        <v>2</v>
      </c>
      <c r="I634" s="19" t="str">
        <f>VLOOKUP(A634,ME!$A$2:$J$2336,8,FALSE)</f>
        <v>No</v>
      </c>
      <c r="J634" s="19" t="str">
        <f>VLOOKUP(A634,ME!$A$2:$J$2336,9,FALSE)</f>
        <v>Obesity</v>
      </c>
      <c r="K634" s="19" t="str">
        <f>VLOOKUP(A634,ME!$A$2:$J$2336,10,FALSE)</f>
        <v>Normal</v>
      </c>
      <c r="L634" s="22">
        <f>VLOOKUP(A634,HD!$A$2:$S$2344,16,FALSE)</f>
        <v>21825</v>
      </c>
      <c r="M634" s="21">
        <f>VLOOKUP(A634,HD!$A$2:$S$2344,17,FALSE)</f>
        <v>15555.19</v>
      </c>
      <c r="N634" s="19" t="str">
        <f>VLOOKUP(A634,HD!$A$2:$S$2344,12,FALSE)</f>
        <v>tier - 2</v>
      </c>
      <c r="O634" s="19" t="str">
        <f>VLOOKUP(A634,HD!$A$2:$S$2344,13,FALSE)</f>
        <v>tier - 3</v>
      </c>
      <c r="P634" s="19" t="str">
        <f>VLOOKUP(A634,HD!$A$2:$S$2344,14,FALSE)</f>
        <v>R1012</v>
      </c>
      <c r="Q634" s="19" t="str">
        <f>VLOOKUP(A634,HD!$A$2:$S$2344,19,FALSE)</f>
        <v>63</v>
      </c>
      <c r="R634" s="21">
        <v>15555.19</v>
      </c>
    </row>
    <row r="635" spans="1:18" ht="15.6" hidden="1" x14ac:dyDescent="0.3">
      <c r="A635" s="20" t="s">
        <v>1731</v>
      </c>
      <c r="B635" s="19" t="str">
        <f>VLOOKUP(A635,'Customer Names'!$A$2:$E$2366,3,FALSE)</f>
        <v>Lovlien</v>
      </c>
      <c r="C635" s="21">
        <f>VLOOKUP(A635,ME!$A$2:$J$2366,2,FALSE)</f>
        <v>44.64</v>
      </c>
      <c r="D635" s="21">
        <f>VLOOKUP(A635,ME!$A$2:$J$2336,3,FALSE)</f>
        <v>7.18</v>
      </c>
      <c r="E635" s="19" t="str">
        <f>VLOOKUP(A635,ME!$A$2:$J$2336,4,FALSE)</f>
        <v>No</v>
      </c>
      <c r="F635" s="19" t="str">
        <f>VLOOKUP(A635,ME!$A$2:$J$2336,5,FALSE)</f>
        <v>No</v>
      </c>
      <c r="G635" s="19" t="str">
        <f>VLOOKUP(A635,ME!$A$2:$J$2336,6,FALSE)</f>
        <v>No</v>
      </c>
      <c r="H635" s="19">
        <f>VLOOKUP(A635,ME!$A$2:$J$2336,7,FALSE)</f>
        <v>0</v>
      </c>
      <c r="I635" s="19" t="str">
        <f>VLOOKUP(A635,ME!$A$2:$J$2336,8,FALSE)</f>
        <v>No</v>
      </c>
      <c r="J635" s="19" t="str">
        <f>VLOOKUP(A635,ME!$A$2:$J$2336,9,FALSE)</f>
        <v>Obesity</v>
      </c>
      <c r="K635" s="19" t="str">
        <f>VLOOKUP(A635,ME!$A$2:$J$2336,10,FALSE)</f>
        <v>Diabetes</v>
      </c>
      <c r="L635" s="22">
        <f>VLOOKUP(A635,HD!$A$2:$S$2344,16,FALSE)</f>
        <v>27208</v>
      </c>
      <c r="M635" s="21">
        <f>VLOOKUP(A635,HD!$A$2:$S$2344,17,FALSE)</f>
        <v>15532.16</v>
      </c>
      <c r="N635" s="19" t="str">
        <f>VLOOKUP(A635,HD!$A$2:$S$2344,12,FALSE)</f>
        <v>tier - 2</v>
      </c>
      <c r="O635" s="19" t="str">
        <f>VLOOKUP(A635,HD!$A$2:$S$2344,13,FALSE)</f>
        <v>tier - 2</v>
      </c>
      <c r="P635" s="19" t="str">
        <f>VLOOKUP(A635,HD!$A$2:$S$2344,14,FALSE)</f>
        <v>R1026</v>
      </c>
      <c r="Q635" s="19" t="str">
        <f>VLOOKUP(A635,HD!$A$2:$S$2344,19,FALSE)</f>
        <v>48</v>
      </c>
      <c r="R635" s="21">
        <v>15532.16</v>
      </c>
    </row>
    <row r="636" spans="1:18" ht="15.6" hidden="1" x14ac:dyDescent="0.3">
      <c r="A636" s="20" t="s">
        <v>1730</v>
      </c>
      <c r="B636" s="19" t="str">
        <f>VLOOKUP(A636,'Customer Names'!$A$2:$E$2366,3,FALSE)</f>
        <v>Bruns</v>
      </c>
      <c r="C636" s="21">
        <f>VLOOKUP(A636,ME!$A$2:$J$2366,2,FALSE)</f>
        <v>25.175000000000001</v>
      </c>
      <c r="D636" s="21">
        <f>VLOOKUP(A636,ME!$A$2:$J$2336,3,FALSE)</f>
        <v>4.96</v>
      </c>
      <c r="E636" s="19" t="str">
        <f>VLOOKUP(A636,ME!$A$2:$J$2336,4,FALSE)</f>
        <v>No</v>
      </c>
      <c r="F636" s="19" t="str">
        <f>VLOOKUP(A636,ME!$A$2:$J$2336,5,FALSE)</f>
        <v>Yes</v>
      </c>
      <c r="G636" s="19" t="str">
        <f>VLOOKUP(A636,ME!$A$2:$J$2336,6,FALSE)</f>
        <v>No</v>
      </c>
      <c r="H636" s="19">
        <f>VLOOKUP(A636,ME!$A$2:$J$2336,7,FALSE)</f>
        <v>1</v>
      </c>
      <c r="I636" s="19" t="str">
        <f>VLOOKUP(A636,ME!$A$2:$J$2336,8,FALSE)</f>
        <v>No</v>
      </c>
      <c r="J636" s="19" t="str">
        <f>VLOOKUP(A636,ME!$A$2:$J$2336,9,FALSE)</f>
        <v>Over Weight</v>
      </c>
      <c r="K636" s="19" t="str">
        <f>VLOOKUP(A636,ME!$A$2:$J$2336,10,FALSE)</f>
        <v>Normal</v>
      </c>
      <c r="L636" s="22">
        <f>VLOOKUP(A636,HD!$A$2:$S$2344,16,FALSE)</f>
        <v>38185</v>
      </c>
      <c r="M636" s="21">
        <f>VLOOKUP(A636,HD!$A$2:$S$2344,17,FALSE)</f>
        <v>15518.18</v>
      </c>
      <c r="N636" s="19" t="str">
        <f>VLOOKUP(A636,HD!$A$2:$S$2344,12,FALSE)</f>
        <v>tier - 2</v>
      </c>
      <c r="O636" s="19" t="str">
        <f>VLOOKUP(A636,HD!$A$2:$S$2344,13,FALSE)</f>
        <v>tier - 3</v>
      </c>
      <c r="P636" s="19" t="str">
        <f>VLOOKUP(A636,HD!$A$2:$S$2344,14,FALSE)</f>
        <v>R1015</v>
      </c>
      <c r="Q636" s="19" t="str">
        <f>VLOOKUP(A636,HD!$A$2:$S$2344,19,FALSE)</f>
        <v>18</v>
      </c>
      <c r="R636" s="21">
        <v>15518.18</v>
      </c>
    </row>
    <row r="637" spans="1:18" ht="15.6" hidden="1" x14ac:dyDescent="0.3">
      <c r="A637" s="20" t="s">
        <v>1729</v>
      </c>
      <c r="B637" s="19" t="str">
        <f>VLOOKUP(A637,'Customer Names'!$A$2:$E$2366,3,FALSE)</f>
        <v>Stoney</v>
      </c>
      <c r="C637" s="21">
        <f>VLOOKUP(A637,ME!$A$2:$J$2366,2,FALSE)</f>
        <v>43.11</v>
      </c>
      <c r="D637" s="21">
        <f>VLOOKUP(A637,ME!$A$2:$J$2336,3,FALSE)</f>
        <v>4.67</v>
      </c>
      <c r="E637" s="19" t="str">
        <f>VLOOKUP(A637,ME!$A$2:$J$2336,4,FALSE)</f>
        <v>Yes</v>
      </c>
      <c r="F637" s="19" t="str">
        <f>VLOOKUP(A637,ME!$A$2:$J$2336,5,FALSE)</f>
        <v>No</v>
      </c>
      <c r="G637" s="19" t="str">
        <f>VLOOKUP(A637,ME!$A$2:$J$2336,6,FALSE)</f>
        <v>No</v>
      </c>
      <c r="H637" s="19">
        <f>VLOOKUP(A637,ME!$A$2:$J$2336,7,FALSE)</f>
        <v>0</v>
      </c>
      <c r="I637" s="19" t="str">
        <f>VLOOKUP(A637,ME!$A$2:$J$2336,8,FALSE)</f>
        <v>No</v>
      </c>
      <c r="J637" s="19" t="str">
        <f>VLOOKUP(A637,ME!$A$2:$J$2336,9,FALSE)</f>
        <v>Obesity</v>
      </c>
      <c r="K637" s="19" t="str">
        <f>VLOOKUP(A637,ME!$A$2:$J$2336,10,FALSE)</f>
        <v>Normal</v>
      </c>
      <c r="L637" s="22">
        <f>VLOOKUP(A637,HD!$A$2:$S$2344,16,FALSE)</f>
        <v>27961</v>
      </c>
      <c r="M637" s="21">
        <f>VLOOKUP(A637,HD!$A$2:$S$2344,17,FALSE)</f>
        <v>15450.48</v>
      </c>
      <c r="N637" s="19" t="str">
        <f>VLOOKUP(A637,HD!$A$2:$S$2344,12,FALSE)</f>
        <v>tier - 2</v>
      </c>
      <c r="O637" s="19" t="str">
        <f>VLOOKUP(A637,HD!$A$2:$S$2344,13,FALSE)</f>
        <v>tier - 1</v>
      </c>
      <c r="P637" s="19" t="str">
        <f>VLOOKUP(A637,HD!$A$2:$S$2344,14,FALSE)</f>
        <v>R1026</v>
      </c>
      <c r="Q637" s="19" t="str">
        <f>VLOOKUP(A637,HD!$A$2:$S$2344,19,FALSE)</f>
        <v>46</v>
      </c>
      <c r="R637" s="21">
        <v>15450.48</v>
      </c>
    </row>
    <row r="638" spans="1:18" ht="15.6" hidden="1" x14ac:dyDescent="0.3">
      <c r="A638" s="20" t="s">
        <v>1728</v>
      </c>
      <c r="B638" s="19" t="str">
        <f>VLOOKUP(A638,'Customer Names'!$A$2:$E$2366,3,FALSE)</f>
        <v>Markert</v>
      </c>
      <c r="C638" s="21">
        <f>VLOOKUP(A638,ME!$A$2:$J$2366,2,FALSE)</f>
        <v>53.32</v>
      </c>
      <c r="D638" s="21">
        <f>VLOOKUP(A638,ME!$A$2:$J$2336,3,FALSE)</f>
        <v>5.0599999999999996</v>
      </c>
      <c r="E638" s="19" t="str">
        <f>VLOOKUP(A638,ME!$A$2:$J$2336,4,FALSE)</f>
        <v>No</v>
      </c>
      <c r="F638" s="19" t="str">
        <f>VLOOKUP(A638,ME!$A$2:$J$2336,5,FALSE)</f>
        <v>No</v>
      </c>
      <c r="G638" s="19" t="str">
        <f>VLOOKUP(A638,ME!$A$2:$J$2336,6,FALSE)</f>
        <v>No</v>
      </c>
      <c r="H638" s="19">
        <f>VLOOKUP(A638,ME!$A$2:$J$2336,7,FALSE)</f>
        <v>0</v>
      </c>
      <c r="I638" s="19" t="str">
        <f>VLOOKUP(A638,ME!$A$2:$J$2336,8,FALSE)</f>
        <v>No</v>
      </c>
      <c r="J638" s="19" t="str">
        <f>VLOOKUP(A638,ME!$A$2:$J$2336,9,FALSE)</f>
        <v>Obesity</v>
      </c>
      <c r="K638" s="19" t="str">
        <f>VLOOKUP(A638,ME!$A$2:$J$2336,10,FALSE)</f>
        <v>Normal</v>
      </c>
      <c r="L638" s="22">
        <f>VLOOKUP(A638,HD!$A$2:$S$2344,16,FALSE)</f>
        <v>33171</v>
      </c>
      <c r="M638" s="21">
        <f>VLOOKUP(A638,HD!$A$2:$S$2344,17,FALSE)</f>
        <v>15440.2</v>
      </c>
      <c r="N638" s="19" t="str">
        <f>VLOOKUP(A638,HD!$A$2:$S$2344,12,FALSE)</f>
        <v>tier - 2</v>
      </c>
      <c r="O638" s="19" t="str">
        <f>VLOOKUP(A638,HD!$A$2:$S$2344,13,FALSE)</f>
        <v>tier - 1</v>
      </c>
      <c r="P638" s="19" t="str">
        <f>VLOOKUP(A638,HD!$A$2:$S$2344,14,FALSE)</f>
        <v>R1012</v>
      </c>
      <c r="Q638" s="19" t="str">
        <f>VLOOKUP(A638,HD!$A$2:$S$2344,19,FALSE)</f>
        <v>32</v>
      </c>
      <c r="R638" s="21">
        <v>15440.2</v>
      </c>
    </row>
    <row r="639" spans="1:18" ht="15.6" hidden="1" x14ac:dyDescent="0.3">
      <c r="A639" s="20" t="s">
        <v>1727</v>
      </c>
      <c r="B639" s="19" t="str">
        <f>VLOOKUP(A639,'Customer Names'!$A$2:$E$2366,3,FALSE)</f>
        <v>McLucas</v>
      </c>
      <c r="C639" s="21">
        <f>VLOOKUP(A639,ME!$A$2:$J$2366,2,FALSE)</f>
        <v>38.04</v>
      </c>
      <c r="D639" s="21">
        <f>VLOOKUP(A639,ME!$A$2:$J$2336,3,FALSE)</f>
        <v>5.0199999999999996</v>
      </c>
      <c r="E639" s="19" t="str">
        <f>VLOOKUP(A639,ME!$A$2:$J$2336,4,FALSE)</f>
        <v>Yes</v>
      </c>
      <c r="F639" s="19" t="str">
        <f>VLOOKUP(A639,ME!$A$2:$J$2336,5,FALSE)</f>
        <v>No</v>
      </c>
      <c r="G639" s="19" t="str">
        <f>VLOOKUP(A639,ME!$A$2:$J$2336,6,FALSE)</f>
        <v>No</v>
      </c>
      <c r="H639" s="19">
        <f>VLOOKUP(A639,ME!$A$2:$J$2336,7,FALSE)</f>
        <v>1</v>
      </c>
      <c r="I639" s="19" t="str">
        <f>VLOOKUP(A639,ME!$A$2:$J$2336,8,FALSE)</f>
        <v>No</v>
      </c>
      <c r="J639" s="19" t="str">
        <f>VLOOKUP(A639,ME!$A$2:$J$2336,9,FALSE)</f>
        <v>Obesity</v>
      </c>
      <c r="K639" s="19" t="str">
        <f>VLOOKUP(A639,ME!$A$2:$J$2336,10,FALSE)</f>
        <v>Normal</v>
      </c>
      <c r="L639" s="22">
        <f>VLOOKUP(A639,HD!$A$2:$S$2344,16,FALSE)</f>
        <v>23624</v>
      </c>
      <c r="M639" s="21">
        <f>VLOOKUP(A639,HD!$A$2:$S$2344,17,FALSE)</f>
        <v>15377.77</v>
      </c>
      <c r="N639" s="19" t="str">
        <f>VLOOKUP(A639,HD!$A$2:$S$2344,12,FALSE)</f>
        <v>tier - 2</v>
      </c>
      <c r="O639" s="19" t="str">
        <f>VLOOKUP(A639,HD!$A$2:$S$2344,13,FALSE)</f>
        <v>tier - 2</v>
      </c>
      <c r="P639" s="19" t="str">
        <f>VLOOKUP(A639,HD!$A$2:$S$2344,14,FALSE)</f>
        <v>R1012</v>
      </c>
      <c r="Q639" s="19" t="str">
        <f>VLOOKUP(A639,HD!$A$2:$S$2344,19,FALSE)</f>
        <v>58</v>
      </c>
      <c r="R639" s="21">
        <v>15377.77</v>
      </c>
    </row>
    <row r="640" spans="1:18" ht="15.6" hidden="1" x14ac:dyDescent="0.3">
      <c r="A640" s="20" t="s">
        <v>1726</v>
      </c>
      <c r="B640" s="19" t="str">
        <f>VLOOKUP(A640,'Customer Names'!$A$2:$E$2366,3,FALSE)</f>
        <v>Erwin</v>
      </c>
      <c r="C640" s="21">
        <f>VLOOKUP(A640,ME!$A$2:$J$2366,2,FALSE)</f>
        <v>37.9</v>
      </c>
      <c r="D640" s="21">
        <f>VLOOKUP(A640,ME!$A$2:$J$2336,3,FALSE)</f>
        <v>7.76</v>
      </c>
      <c r="E640" s="19" t="str">
        <f>VLOOKUP(A640,ME!$A$2:$J$2336,4,FALSE)</f>
        <v>No</v>
      </c>
      <c r="F640" s="19" t="str">
        <f>VLOOKUP(A640,ME!$A$2:$J$2336,5,FALSE)</f>
        <v>No</v>
      </c>
      <c r="G640" s="19" t="str">
        <f>VLOOKUP(A640,ME!$A$2:$J$2336,6,FALSE)</f>
        <v>No</v>
      </c>
      <c r="H640" s="19">
        <f>VLOOKUP(A640,ME!$A$2:$J$2336,7,FALSE)</f>
        <v>0</v>
      </c>
      <c r="I640" s="19" t="str">
        <f>VLOOKUP(A640,ME!$A$2:$J$2336,8,FALSE)</f>
        <v>No</v>
      </c>
      <c r="J640" s="19" t="str">
        <f>VLOOKUP(A640,ME!$A$2:$J$2336,9,FALSE)</f>
        <v>Obesity</v>
      </c>
      <c r="K640" s="19" t="str">
        <f>VLOOKUP(A640,ME!$A$2:$J$2336,10,FALSE)</f>
        <v>Diabetes</v>
      </c>
      <c r="L640" s="22">
        <f>VLOOKUP(A640,HD!$A$2:$S$2344,16,FALSE)</f>
        <v>22895</v>
      </c>
      <c r="M640" s="21">
        <f>VLOOKUP(A640,HD!$A$2:$S$2344,17,FALSE)</f>
        <v>15368.22</v>
      </c>
      <c r="N640" s="19" t="str">
        <f>VLOOKUP(A640,HD!$A$2:$S$2344,12,FALSE)</f>
        <v>tier - 2</v>
      </c>
      <c r="O640" s="19" t="str">
        <f>VLOOKUP(A640,HD!$A$2:$S$2344,13,FALSE)</f>
        <v>tier - 2</v>
      </c>
      <c r="P640" s="19" t="str">
        <f>VLOOKUP(A640,HD!$A$2:$S$2344,14,FALSE)</f>
        <v>R1011</v>
      </c>
      <c r="Q640" s="19" t="str">
        <f>VLOOKUP(A640,HD!$A$2:$S$2344,19,FALSE)</f>
        <v>60</v>
      </c>
      <c r="R640" s="21">
        <v>15368.22</v>
      </c>
    </row>
    <row r="641" spans="1:18" ht="15.6" hidden="1" x14ac:dyDescent="0.3">
      <c r="A641" s="20" t="s">
        <v>1725</v>
      </c>
      <c r="B641" s="19" t="str">
        <f>VLOOKUP(A641,'Customer Names'!$A$2:$E$2366,3,FALSE)</f>
        <v>Osborne</v>
      </c>
      <c r="C641" s="21">
        <f>VLOOKUP(A641,ME!$A$2:$J$2366,2,FALSE)</f>
        <v>39.6</v>
      </c>
      <c r="D641" s="21">
        <f>VLOOKUP(A641,ME!$A$2:$J$2336,3,FALSE)</f>
        <v>9.32</v>
      </c>
      <c r="E641" s="19" t="str">
        <f>VLOOKUP(A641,ME!$A$2:$J$2336,4,FALSE)</f>
        <v>No</v>
      </c>
      <c r="F641" s="19" t="str">
        <f>VLOOKUP(A641,ME!$A$2:$J$2336,5,FALSE)</f>
        <v>No</v>
      </c>
      <c r="G641" s="19" t="str">
        <f>VLOOKUP(A641,ME!$A$2:$J$2336,6,FALSE)</f>
        <v>No</v>
      </c>
      <c r="H641" s="19">
        <f>VLOOKUP(A641,ME!$A$2:$J$2336,7,FALSE)</f>
        <v>0</v>
      </c>
      <c r="I641" s="19" t="str">
        <f>VLOOKUP(A641,ME!$A$2:$J$2336,8,FALSE)</f>
        <v>No</v>
      </c>
      <c r="J641" s="19" t="str">
        <f>VLOOKUP(A641,ME!$A$2:$J$2336,9,FALSE)</f>
        <v>Obesity</v>
      </c>
      <c r="K641" s="19" t="str">
        <f>VLOOKUP(A641,ME!$A$2:$J$2336,10,FALSE)</f>
        <v>Diabetes</v>
      </c>
      <c r="L641" s="22">
        <f>VLOOKUP(A641,HD!$A$2:$S$2344,16,FALSE)</f>
        <v>25037</v>
      </c>
      <c r="M641" s="21">
        <f>VLOOKUP(A641,HD!$A$2:$S$2344,17,FALSE)</f>
        <v>15363.77</v>
      </c>
      <c r="N641" s="19" t="str">
        <f>VLOOKUP(A641,HD!$A$2:$S$2344,12,FALSE)</f>
        <v>tier - 2</v>
      </c>
      <c r="O641" s="19" t="str">
        <f>VLOOKUP(A641,HD!$A$2:$S$2344,13,FALSE)</f>
        <v>tier - 1</v>
      </c>
      <c r="P641" s="19" t="str">
        <f>VLOOKUP(A641,HD!$A$2:$S$2344,14,FALSE)</f>
        <v>R1026</v>
      </c>
      <c r="Q641" s="19" t="str">
        <f>VLOOKUP(A641,HD!$A$2:$S$2344,19,FALSE)</f>
        <v>54</v>
      </c>
      <c r="R641" s="21">
        <v>15363.77</v>
      </c>
    </row>
    <row r="642" spans="1:18" ht="15.6" hidden="1" x14ac:dyDescent="0.3">
      <c r="A642" s="20" t="s">
        <v>1724</v>
      </c>
      <c r="B642" s="19" t="str">
        <f>VLOOKUP(A642,'Customer Names'!$A$2:$E$2366,3,FALSE)</f>
        <v>Otsuka</v>
      </c>
      <c r="C642" s="21">
        <f>VLOOKUP(A642,ME!$A$2:$J$2366,2,FALSE)</f>
        <v>50.92</v>
      </c>
      <c r="D642" s="21">
        <f>VLOOKUP(A642,ME!$A$2:$J$2336,3,FALSE)</f>
        <v>5.31</v>
      </c>
      <c r="E642" s="19" t="str">
        <f>VLOOKUP(A642,ME!$A$2:$J$2336,4,FALSE)</f>
        <v>Yes</v>
      </c>
      <c r="F642" s="19" t="str">
        <f>VLOOKUP(A642,ME!$A$2:$J$2336,5,FALSE)</f>
        <v>No</v>
      </c>
      <c r="G642" s="19" t="str">
        <f>VLOOKUP(A642,ME!$A$2:$J$2336,6,FALSE)</f>
        <v>No</v>
      </c>
      <c r="H642" s="19">
        <f>VLOOKUP(A642,ME!$A$2:$J$2336,7,FALSE)</f>
        <v>1</v>
      </c>
      <c r="I642" s="19" t="str">
        <f>VLOOKUP(A642,ME!$A$2:$J$2336,8,FALSE)</f>
        <v>No</v>
      </c>
      <c r="J642" s="19" t="str">
        <f>VLOOKUP(A642,ME!$A$2:$J$2336,9,FALSE)</f>
        <v>Obesity</v>
      </c>
      <c r="K642" s="19" t="str">
        <f>VLOOKUP(A642,ME!$A$2:$J$2336,10,FALSE)</f>
        <v>Normal</v>
      </c>
      <c r="L642" s="22">
        <f>VLOOKUP(A642,HD!$A$2:$S$2344,16,FALSE)</f>
        <v>32494</v>
      </c>
      <c r="M642" s="21">
        <f>VLOOKUP(A642,HD!$A$2:$S$2344,17,FALSE)</f>
        <v>15361.5</v>
      </c>
      <c r="N642" s="19" t="str">
        <f>VLOOKUP(A642,HD!$A$2:$S$2344,12,FALSE)</f>
        <v>tier - 2</v>
      </c>
      <c r="O642" s="19" t="str">
        <f>VLOOKUP(A642,HD!$A$2:$S$2344,13,FALSE)</f>
        <v>tier - 3</v>
      </c>
      <c r="P642" s="19" t="str">
        <f>VLOOKUP(A642,HD!$A$2:$S$2344,14,FALSE)</f>
        <v>R1023</v>
      </c>
      <c r="Q642" s="19" t="str">
        <f>VLOOKUP(A642,HD!$A$2:$S$2344,19,FALSE)</f>
        <v>34</v>
      </c>
      <c r="R642" s="21">
        <v>15361.5</v>
      </c>
    </row>
    <row r="643" spans="1:18" ht="15.6" x14ac:dyDescent="0.3">
      <c r="A643" s="20" t="s">
        <v>1723</v>
      </c>
      <c r="B643" s="19" t="str">
        <f>VLOOKUP(A643,'Customer Names'!$A$2:$E$2366,3,FALSE)</f>
        <v>Smith</v>
      </c>
      <c r="C643" s="21">
        <f>VLOOKUP(A643,ME!$A$2:$J$2366,2,FALSE)</f>
        <v>21.85</v>
      </c>
      <c r="D643" s="21">
        <f>VLOOKUP(A643,ME!$A$2:$J$2336,3,FALSE)</f>
        <v>5.56</v>
      </c>
      <c r="E643" s="19" t="str">
        <f>VLOOKUP(A643,ME!$A$2:$J$2336,4,FALSE)</f>
        <v>Yes</v>
      </c>
      <c r="F643" s="19" t="str">
        <f>VLOOKUP(A643,ME!$A$2:$J$2336,5,FALSE)</f>
        <v>No</v>
      </c>
      <c r="G643" s="19" t="str">
        <f>VLOOKUP(A643,ME!$A$2:$J$2336,6,FALSE)</f>
        <v>No</v>
      </c>
      <c r="H643" s="19">
        <f>VLOOKUP(A643,ME!$A$2:$J$2336,7,FALSE)</f>
        <v>0</v>
      </c>
      <c r="I643" s="19" t="str">
        <f>VLOOKUP(A643,ME!$A$2:$J$2336,8,FALSE)</f>
        <v>Yes</v>
      </c>
      <c r="J643" s="19" t="str">
        <f>VLOOKUP(A643,ME!$A$2:$J$2336,9,FALSE)</f>
        <v>Normal Weight</v>
      </c>
      <c r="K643" s="19" t="str">
        <f>VLOOKUP(A643,ME!$A$2:$J$2336,10,FALSE)</f>
        <v>Normal</v>
      </c>
      <c r="L643" s="22">
        <f>VLOOKUP(A643,HD!$A$2:$S$2344,16,FALSE)</f>
        <v>37086</v>
      </c>
      <c r="M643" s="21">
        <f>VLOOKUP(A643,HD!$A$2:$S$2344,17,FALSE)</f>
        <v>15359.1</v>
      </c>
      <c r="N643" s="19" t="str">
        <f>VLOOKUP(A643,HD!$A$2:$S$2344,12,FALSE)</f>
        <v>tier - 2</v>
      </c>
      <c r="O643" s="19" t="str">
        <f>VLOOKUP(A643,HD!$A$2:$S$2344,13,FALSE)</f>
        <v>tier - 3</v>
      </c>
      <c r="P643" s="19" t="str">
        <f>VLOOKUP(A643,HD!$A$2:$S$2344,14,FALSE)</f>
        <v>R1024</v>
      </c>
      <c r="Q643" s="19" t="str">
        <f>VLOOKUP(A643,HD!$A$2:$S$2344,19,FALSE)</f>
        <v>21</v>
      </c>
      <c r="R643" s="21">
        <v>15359.1</v>
      </c>
    </row>
    <row r="644" spans="1:18" ht="15.6" hidden="1" x14ac:dyDescent="0.3">
      <c r="A644" s="20" t="s">
        <v>1722</v>
      </c>
      <c r="B644" s="19" t="str">
        <f>VLOOKUP(A644,'Customer Names'!$A$2:$E$2366,3,FALSE)</f>
        <v>Myers</v>
      </c>
      <c r="C644" s="21">
        <f>VLOOKUP(A644,ME!$A$2:$J$2366,2,FALSE)</f>
        <v>36.08</v>
      </c>
      <c r="D644" s="21">
        <f>VLOOKUP(A644,ME!$A$2:$J$2336,3,FALSE)</f>
        <v>7.11</v>
      </c>
      <c r="E644" s="19" t="str">
        <f>VLOOKUP(A644,ME!$A$2:$J$2336,4,FALSE)</f>
        <v>Yes</v>
      </c>
      <c r="F644" s="19" t="str">
        <f>VLOOKUP(A644,ME!$A$2:$J$2336,5,FALSE)</f>
        <v>No</v>
      </c>
      <c r="G644" s="19" t="str">
        <f>VLOOKUP(A644,ME!$A$2:$J$2336,6,FALSE)</f>
        <v>Yes</v>
      </c>
      <c r="H644" s="19">
        <f>VLOOKUP(A644,ME!$A$2:$J$2336,7,FALSE)</f>
        <v>1</v>
      </c>
      <c r="I644" s="19" t="str">
        <f>VLOOKUP(A644,ME!$A$2:$J$2336,8,FALSE)</f>
        <v>No</v>
      </c>
      <c r="J644" s="19" t="str">
        <f>VLOOKUP(A644,ME!$A$2:$J$2336,9,FALSE)</f>
        <v>Obesity</v>
      </c>
      <c r="K644" s="19" t="str">
        <f>VLOOKUP(A644,ME!$A$2:$J$2336,10,FALSE)</f>
        <v>Diabetes</v>
      </c>
      <c r="L644" s="22">
        <f>VLOOKUP(A644,HD!$A$2:$S$2344,16,FALSE)</f>
        <v>23358</v>
      </c>
      <c r="M644" s="21">
        <f>VLOOKUP(A644,HD!$A$2:$S$2344,17,FALSE)</f>
        <v>15322.77</v>
      </c>
      <c r="N644" s="19" t="str">
        <f>VLOOKUP(A644,HD!$A$2:$S$2344,12,FALSE)</f>
        <v>tier - 2</v>
      </c>
      <c r="O644" s="19" t="str">
        <f>VLOOKUP(A644,HD!$A$2:$S$2344,13,FALSE)</f>
        <v>tier - 3</v>
      </c>
      <c r="P644" s="19" t="str">
        <f>VLOOKUP(A644,HD!$A$2:$S$2344,14,FALSE)</f>
        <v>R1021</v>
      </c>
      <c r="Q644" s="19" t="str">
        <f>VLOOKUP(A644,HD!$A$2:$S$2344,19,FALSE)</f>
        <v>59</v>
      </c>
      <c r="R644" s="21">
        <v>15322.77</v>
      </c>
    </row>
    <row r="645" spans="1:18" ht="15.6" hidden="1" x14ac:dyDescent="0.3">
      <c r="A645" s="20" t="s">
        <v>1721</v>
      </c>
      <c r="B645" s="19" t="str">
        <f>VLOOKUP(A645,'Customer Names'!$A$2:$E$2366,3,FALSE)</f>
        <v>Cote</v>
      </c>
      <c r="C645" s="21">
        <f>VLOOKUP(A645,ME!$A$2:$J$2366,2,FALSE)</f>
        <v>40.44</v>
      </c>
      <c r="D645" s="21">
        <f>VLOOKUP(A645,ME!$A$2:$J$2336,3,FALSE)</f>
        <v>5.13</v>
      </c>
      <c r="E645" s="19" t="str">
        <f>VLOOKUP(A645,ME!$A$2:$J$2336,4,FALSE)</f>
        <v>Yes</v>
      </c>
      <c r="F645" s="19" t="str">
        <f>VLOOKUP(A645,ME!$A$2:$J$2336,5,FALSE)</f>
        <v>No</v>
      </c>
      <c r="G645" s="19" t="str">
        <f>VLOOKUP(A645,ME!$A$2:$J$2336,6,FALSE)</f>
        <v>Yes</v>
      </c>
      <c r="H645" s="19">
        <f>VLOOKUP(A645,ME!$A$2:$J$2336,7,FALSE)</f>
        <v>1</v>
      </c>
      <c r="I645" s="19" t="str">
        <f>VLOOKUP(A645,ME!$A$2:$J$2336,8,FALSE)</f>
        <v>No</v>
      </c>
      <c r="J645" s="19" t="str">
        <f>VLOOKUP(A645,ME!$A$2:$J$2336,9,FALSE)</f>
        <v>Obesity</v>
      </c>
      <c r="K645" s="19" t="str">
        <f>VLOOKUP(A645,ME!$A$2:$J$2336,10,FALSE)</f>
        <v>Normal</v>
      </c>
      <c r="L645" s="22">
        <f>VLOOKUP(A645,HD!$A$2:$S$2344,16,FALSE)</f>
        <v>25462</v>
      </c>
      <c r="M645" s="21">
        <f>VLOOKUP(A645,HD!$A$2:$S$2344,17,FALSE)</f>
        <v>15260.52</v>
      </c>
      <c r="N645" s="19" t="str">
        <f>VLOOKUP(A645,HD!$A$2:$S$2344,12,FALSE)</f>
        <v>tier - 2</v>
      </c>
      <c r="O645" s="19" t="str">
        <f>VLOOKUP(A645,HD!$A$2:$S$2344,13,FALSE)</f>
        <v>tier - 2</v>
      </c>
      <c r="P645" s="19" t="str">
        <f>VLOOKUP(A645,HD!$A$2:$S$2344,14,FALSE)</f>
        <v>R1023</v>
      </c>
      <c r="Q645" s="19" t="str">
        <f>VLOOKUP(A645,HD!$A$2:$S$2344,19,FALSE)</f>
        <v>53</v>
      </c>
      <c r="R645" s="21">
        <v>15260.52</v>
      </c>
    </row>
    <row r="646" spans="1:18" ht="15.6" hidden="1" x14ac:dyDescent="0.3">
      <c r="A646" s="20" t="s">
        <v>1720</v>
      </c>
      <c r="B646" s="19" t="str">
        <f>VLOOKUP(A646,'Customer Names'!$A$2:$E$2366,3,FALSE)</f>
        <v>Ehrhardt</v>
      </c>
      <c r="C646" s="21">
        <f>VLOOKUP(A646,ME!$A$2:$J$2366,2,FALSE)</f>
        <v>38.094999999999999</v>
      </c>
      <c r="D646" s="21">
        <f>VLOOKUP(A646,ME!$A$2:$J$2336,3,FALSE)</f>
        <v>10.199999999999999</v>
      </c>
      <c r="E646" s="19" t="str">
        <f>VLOOKUP(A646,ME!$A$2:$J$2336,4,FALSE)</f>
        <v>No</v>
      </c>
      <c r="F646" s="19" t="str">
        <f>VLOOKUP(A646,ME!$A$2:$J$2336,5,FALSE)</f>
        <v>No</v>
      </c>
      <c r="G646" s="19" t="str">
        <f>VLOOKUP(A646,ME!$A$2:$J$2336,6,FALSE)</f>
        <v>No</v>
      </c>
      <c r="H646" s="19">
        <f>VLOOKUP(A646,ME!$A$2:$J$2336,7,FALSE)</f>
        <v>0</v>
      </c>
      <c r="I646" s="19" t="str">
        <f>VLOOKUP(A646,ME!$A$2:$J$2336,8,FALSE)</f>
        <v>No</v>
      </c>
      <c r="J646" s="19" t="str">
        <f>VLOOKUP(A646,ME!$A$2:$J$2336,9,FALSE)</f>
        <v>Obesity</v>
      </c>
      <c r="K646" s="19" t="str">
        <f>VLOOKUP(A646,ME!$A$2:$J$2336,10,FALSE)</f>
        <v>Diabetes</v>
      </c>
      <c r="L646" s="22">
        <f>VLOOKUP(A646,HD!$A$2:$S$2344,16,FALSE)</f>
        <v>22122</v>
      </c>
      <c r="M646" s="21">
        <f>VLOOKUP(A646,HD!$A$2:$S$2344,17,FALSE)</f>
        <v>15230.32</v>
      </c>
      <c r="N646" s="19" t="str">
        <f>VLOOKUP(A646,HD!$A$2:$S$2344,12,FALSE)</f>
        <v>tier - 2</v>
      </c>
      <c r="O646" s="19" t="str">
        <f>VLOOKUP(A646,HD!$A$2:$S$2344,13,FALSE)</f>
        <v>tier - 2</v>
      </c>
      <c r="P646" s="19" t="str">
        <f>VLOOKUP(A646,HD!$A$2:$S$2344,14,FALSE)</f>
        <v>R1024</v>
      </c>
      <c r="Q646" s="19" t="str">
        <f>VLOOKUP(A646,HD!$A$2:$S$2344,19,FALSE)</f>
        <v>62</v>
      </c>
      <c r="R646" s="21">
        <v>15230.32</v>
      </c>
    </row>
    <row r="647" spans="1:18" ht="15.6" hidden="1" x14ac:dyDescent="0.3">
      <c r="A647" s="20" t="s">
        <v>1719</v>
      </c>
      <c r="B647" s="19" t="str">
        <f>VLOOKUP(A647,'Customer Names'!$A$2:$E$2366,3,FALSE)</f>
        <v>Petersen</v>
      </c>
      <c r="C647" s="21">
        <f>VLOOKUP(A647,ME!$A$2:$J$2366,2,FALSE)</f>
        <v>44.95</v>
      </c>
      <c r="D647" s="21">
        <f>VLOOKUP(A647,ME!$A$2:$J$2336,3,FALSE)</f>
        <v>10.4</v>
      </c>
      <c r="E647" s="19" t="str">
        <f>VLOOKUP(A647,ME!$A$2:$J$2336,4,FALSE)</f>
        <v>No</v>
      </c>
      <c r="F647" s="19" t="str">
        <f>VLOOKUP(A647,ME!$A$2:$J$2336,5,FALSE)</f>
        <v>No</v>
      </c>
      <c r="G647" s="19" t="str">
        <f>VLOOKUP(A647,ME!$A$2:$J$2336,6,FALSE)</f>
        <v>No</v>
      </c>
      <c r="H647" s="19">
        <f>VLOOKUP(A647,ME!$A$2:$J$2336,7,FALSE)</f>
        <v>0</v>
      </c>
      <c r="I647" s="19" t="str">
        <f>VLOOKUP(A647,ME!$A$2:$J$2336,8,FALSE)</f>
        <v>No</v>
      </c>
      <c r="J647" s="19" t="str">
        <f>VLOOKUP(A647,ME!$A$2:$J$2336,9,FALSE)</f>
        <v>Obesity</v>
      </c>
      <c r="K647" s="19" t="str">
        <f>VLOOKUP(A647,ME!$A$2:$J$2336,10,FALSE)</f>
        <v>Diabetes</v>
      </c>
      <c r="L647" s="22">
        <f>VLOOKUP(A647,HD!$A$2:$S$2344,16,FALSE)</f>
        <v>28817</v>
      </c>
      <c r="M647" s="21">
        <f>VLOOKUP(A647,HD!$A$2:$S$2344,17,FALSE)</f>
        <v>15207.92</v>
      </c>
      <c r="N647" s="19" t="str">
        <f>VLOOKUP(A647,HD!$A$2:$S$2344,12,FALSE)</f>
        <v>tier - 2</v>
      </c>
      <c r="O647" s="19" t="str">
        <f>VLOOKUP(A647,HD!$A$2:$S$2344,13,FALSE)</f>
        <v>tier - 1</v>
      </c>
      <c r="P647" s="19" t="str">
        <f>VLOOKUP(A647,HD!$A$2:$S$2344,14,FALSE)</f>
        <v>R1012</v>
      </c>
      <c r="Q647" s="19" t="str">
        <f>VLOOKUP(A647,HD!$A$2:$S$2344,19,FALSE)</f>
        <v>44</v>
      </c>
      <c r="R647" s="21">
        <v>15207.92</v>
      </c>
    </row>
    <row r="648" spans="1:18" ht="15.6" hidden="1" x14ac:dyDescent="0.3">
      <c r="A648" s="20" t="s">
        <v>1718</v>
      </c>
      <c r="B648" s="19" t="str">
        <f>VLOOKUP(A648,'Customer Names'!$A$2:$E$2366,3,FALSE)</f>
        <v>Ertel</v>
      </c>
      <c r="C648" s="21">
        <f>VLOOKUP(A648,ME!$A$2:$J$2366,2,FALSE)</f>
        <v>35.54</v>
      </c>
      <c r="D648" s="21">
        <f>VLOOKUP(A648,ME!$A$2:$J$2336,3,FALSE)</f>
        <v>10.67</v>
      </c>
      <c r="E648" s="19" t="str">
        <f>VLOOKUP(A648,ME!$A$2:$J$2336,4,FALSE)</f>
        <v>No</v>
      </c>
      <c r="F648" s="19" t="str">
        <f>VLOOKUP(A648,ME!$A$2:$J$2336,5,FALSE)</f>
        <v>No</v>
      </c>
      <c r="G648" s="19" t="str">
        <f>VLOOKUP(A648,ME!$A$2:$J$2336,6,FALSE)</f>
        <v>No</v>
      </c>
      <c r="H648" s="19">
        <f>VLOOKUP(A648,ME!$A$2:$J$2336,7,FALSE)</f>
        <v>0</v>
      </c>
      <c r="I648" s="19" t="str">
        <f>VLOOKUP(A648,ME!$A$2:$J$2336,8,FALSE)</f>
        <v>No</v>
      </c>
      <c r="J648" s="19" t="str">
        <f>VLOOKUP(A648,ME!$A$2:$J$2336,9,FALSE)</f>
        <v>Obesity</v>
      </c>
      <c r="K648" s="19" t="str">
        <f>VLOOKUP(A648,ME!$A$2:$J$2336,10,FALSE)</f>
        <v>Diabetes</v>
      </c>
      <c r="L648" s="22">
        <f>VLOOKUP(A648,HD!$A$2:$S$2344,16,FALSE)</f>
        <v>22814</v>
      </c>
      <c r="M648" s="21">
        <f>VLOOKUP(A648,HD!$A$2:$S$2344,17,FALSE)</f>
        <v>15174.81</v>
      </c>
      <c r="N648" s="19" t="str">
        <f>VLOOKUP(A648,HD!$A$2:$S$2344,12,FALSE)</f>
        <v>tier - 2</v>
      </c>
      <c r="O648" s="19" t="str">
        <f>VLOOKUP(A648,HD!$A$2:$S$2344,13,FALSE)</f>
        <v>tier - 1</v>
      </c>
      <c r="P648" s="19" t="str">
        <f>VLOOKUP(A648,HD!$A$2:$S$2344,14,FALSE)</f>
        <v>R1012</v>
      </c>
      <c r="Q648" s="19" t="str">
        <f>VLOOKUP(A648,HD!$A$2:$S$2344,19,FALSE)</f>
        <v>60</v>
      </c>
      <c r="R648" s="21">
        <v>15174.81</v>
      </c>
    </row>
    <row r="649" spans="1:18" ht="15.6" hidden="1" x14ac:dyDescent="0.3">
      <c r="A649" s="20" t="s">
        <v>1717</v>
      </c>
      <c r="B649" s="19" t="str">
        <f>VLOOKUP(A649,'Customer Names'!$A$2:$E$2366,3,FALSE)</f>
        <v>Lanza</v>
      </c>
      <c r="C649" s="21">
        <f>VLOOKUP(A649,ME!$A$2:$J$2366,2,FALSE)</f>
        <v>39.799999999999997</v>
      </c>
      <c r="D649" s="21">
        <f>VLOOKUP(A649,ME!$A$2:$J$2336,3,FALSE)</f>
        <v>4.6500000000000004</v>
      </c>
      <c r="E649" s="19" t="str">
        <f>VLOOKUP(A649,ME!$A$2:$J$2336,4,FALSE)</f>
        <v>Yes</v>
      </c>
      <c r="F649" s="19" t="str">
        <f>VLOOKUP(A649,ME!$A$2:$J$2336,5,FALSE)</f>
        <v>No</v>
      </c>
      <c r="G649" s="19" t="str">
        <f>VLOOKUP(A649,ME!$A$2:$J$2336,6,FALSE)</f>
        <v>No</v>
      </c>
      <c r="H649" s="19">
        <f>VLOOKUP(A649,ME!$A$2:$J$2336,7,FALSE)</f>
        <v>2</v>
      </c>
      <c r="I649" s="19" t="str">
        <f>VLOOKUP(A649,ME!$A$2:$J$2336,8,FALSE)</f>
        <v>No</v>
      </c>
      <c r="J649" s="19" t="str">
        <f>VLOOKUP(A649,ME!$A$2:$J$2336,9,FALSE)</f>
        <v>Obesity</v>
      </c>
      <c r="K649" s="19" t="str">
        <f>VLOOKUP(A649,ME!$A$2:$J$2336,10,FALSE)</f>
        <v>Normal</v>
      </c>
      <c r="L649" s="22">
        <f>VLOOKUP(A649,HD!$A$2:$S$2344,16,FALSE)</f>
        <v>21887</v>
      </c>
      <c r="M649" s="21">
        <f>VLOOKUP(A649,HD!$A$2:$S$2344,17,FALSE)</f>
        <v>15170.07</v>
      </c>
      <c r="N649" s="19" t="str">
        <f>VLOOKUP(A649,HD!$A$2:$S$2344,12,FALSE)</f>
        <v>tier - 2</v>
      </c>
      <c r="O649" s="19" t="str">
        <f>VLOOKUP(A649,HD!$A$2:$S$2344,13,FALSE)</f>
        <v>tier - 3</v>
      </c>
      <c r="P649" s="19" t="str">
        <f>VLOOKUP(A649,HD!$A$2:$S$2344,14,FALSE)</f>
        <v>R1011</v>
      </c>
      <c r="Q649" s="19" t="str">
        <f>VLOOKUP(A649,HD!$A$2:$S$2344,19,FALSE)</f>
        <v>63</v>
      </c>
      <c r="R649" s="21">
        <v>15170.07</v>
      </c>
    </row>
    <row r="650" spans="1:18" ht="15.6" hidden="1" x14ac:dyDescent="0.3">
      <c r="A650" s="20" t="s">
        <v>1716</v>
      </c>
      <c r="B650" s="19" t="str">
        <f>VLOOKUP(A650,'Customer Names'!$A$2:$E$2366,3,FALSE)</f>
        <v>Picklesimer</v>
      </c>
      <c r="C650" s="21">
        <f>VLOOKUP(A650,ME!$A$2:$J$2366,2,FALSE)</f>
        <v>33.659999999999997</v>
      </c>
      <c r="D650" s="21">
        <f>VLOOKUP(A650,ME!$A$2:$J$2336,3,FALSE)</f>
        <v>5.65</v>
      </c>
      <c r="E650" s="19" t="str">
        <f>VLOOKUP(A650,ME!$A$2:$J$2336,4,FALSE)</f>
        <v>Yes</v>
      </c>
      <c r="F650" s="19" t="str">
        <f>VLOOKUP(A650,ME!$A$2:$J$2336,5,FALSE)</f>
        <v>No</v>
      </c>
      <c r="G650" s="19" t="str">
        <f>VLOOKUP(A650,ME!$A$2:$J$2336,6,FALSE)</f>
        <v>No</v>
      </c>
      <c r="H650" s="19">
        <f>VLOOKUP(A650,ME!$A$2:$J$2336,7,FALSE)</f>
        <v>2</v>
      </c>
      <c r="I650" s="19" t="str">
        <f>VLOOKUP(A650,ME!$A$2:$J$2336,8,FALSE)</f>
        <v>No</v>
      </c>
      <c r="J650" s="19" t="str">
        <f>VLOOKUP(A650,ME!$A$2:$J$2336,9,FALSE)</f>
        <v>Obesity</v>
      </c>
      <c r="K650" s="19" t="str">
        <f>VLOOKUP(A650,ME!$A$2:$J$2336,10,FALSE)</f>
        <v>Normal</v>
      </c>
      <c r="L650" s="22">
        <f>VLOOKUP(A650,HD!$A$2:$S$2344,16,FALSE)</f>
        <v>21705</v>
      </c>
      <c r="M650" s="21">
        <f>VLOOKUP(A650,HD!$A$2:$S$2344,17,FALSE)</f>
        <v>15161.53</v>
      </c>
      <c r="N650" s="19" t="str">
        <f>VLOOKUP(A650,HD!$A$2:$S$2344,12,FALSE)</f>
        <v>tier - 2</v>
      </c>
      <c r="O650" s="19" t="str">
        <f>VLOOKUP(A650,HD!$A$2:$S$2344,13,FALSE)</f>
        <v>tier - 1</v>
      </c>
      <c r="P650" s="19" t="str">
        <f>VLOOKUP(A650,HD!$A$2:$S$2344,14,FALSE)</f>
        <v>R1013</v>
      </c>
      <c r="Q650" s="19" t="str">
        <f>VLOOKUP(A650,HD!$A$2:$S$2344,19,FALSE)</f>
        <v>64</v>
      </c>
      <c r="R650" s="21">
        <v>15161.53</v>
      </c>
    </row>
    <row r="651" spans="1:18" ht="15.6" hidden="1" x14ac:dyDescent="0.3">
      <c r="A651" s="20" t="s">
        <v>1715</v>
      </c>
      <c r="B651" s="19" t="str">
        <f>VLOOKUP(A651,'Customer Names'!$A$2:$E$2366,3,FALSE)</f>
        <v>Giles</v>
      </c>
      <c r="C651" s="21">
        <f>VLOOKUP(A651,ME!$A$2:$J$2366,2,FALSE)</f>
        <v>35.5</v>
      </c>
      <c r="D651" s="21">
        <f>VLOOKUP(A651,ME!$A$2:$J$2336,3,FALSE)</f>
        <v>11.97</v>
      </c>
      <c r="E651" s="19" t="str">
        <f>VLOOKUP(A651,ME!$A$2:$J$2336,4,FALSE)</f>
        <v>No</v>
      </c>
      <c r="F651" s="19" t="str">
        <f>VLOOKUP(A651,ME!$A$2:$J$2336,5,FALSE)</f>
        <v>No</v>
      </c>
      <c r="G651" s="19" t="str">
        <f>VLOOKUP(A651,ME!$A$2:$J$2336,6,FALSE)</f>
        <v>No</v>
      </c>
      <c r="H651" s="19">
        <f>VLOOKUP(A651,ME!$A$2:$J$2336,7,FALSE)</f>
        <v>0</v>
      </c>
      <c r="I651" s="19" t="str">
        <f>VLOOKUP(A651,ME!$A$2:$J$2336,8,FALSE)</f>
        <v>No</v>
      </c>
      <c r="J651" s="19" t="str">
        <f>VLOOKUP(A651,ME!$A$2:$J$2336,9,FALSE)</f>
        <v>Obesity</v>
      </c>
      <c r="K651" s="19" t="str">
        <f>VLOOKUP(A651,ME!$A$2:$J$2336,10,FALSE)</f>
        <v>Diabetes</v>
      </c>
      <c r="L651" s="22">
        <f>VLOOKUP(A651,HD!$A$2:$S$2344,16,FALSE)</f>
        <v>22944</v>
      </c>
      <c r="M651" s="21">
        <f>VLOOKUP(A651,HD!$A$2:$S$2344,17,FALSE)</f>
        <v>15161.25</v>
      </c>
      <c r="N651" s="19" t="str">
        <f>VLOOKUP(A651,HD!$A$2:$S$2344,12,FALSE)</f>
        <v>tier - 2</v>
      </c>
      <c r="O651" s="19" t="str">
        <f>VLOOKUP(A651,HD!$A$2:$S$2344,13,FALSE)</f>
        <v>tier - 2</v>
      </c>
      <c r="P651" s="19" t="str">
        <f>VLOOKUP(A651,HD!$A$2:$S$2344,14,FALSE)</f>
        <v>R1012</v>
      </c>
      <c r="Q651" s="19" t="str">
        <f>VLOOKUP(A651,HD!$A$2:$S$2344,19,FALSE)</f>
        <v>60</v>
      </c>
      <c r="R651" s="21">
        <v>15161.25</v>
      </c>
    </row>
    <row r="652" spans="1:18" ht="15.6" hidden="1" x14ac:dyDescent="0.3">
      <c r="A652" s="20" t="s">
        <v>1714</v>
      </c>
      <c r="B652" s="19" t="str">
        <f>VLOOKUP(A652,'Customer Names'!$A$2:$E$2366,3,FALSE)</f>
        <v>Harmon</v>
      </c>
      <c r="C652" s="21">
        <f>VLOOKUP(A652,ME!$A$2:$J$2366,2,FALSE)</f>
        <v>41.63</v>
      </c>
      <c r="D652" s="21">
        <f>VLOOKUP(A652,ME!$A$2:$J$2336,3,FALSE)</f>
        <v>6.71</v>
      </c>
      <c r="E652" s="19" t="str">
        <f>VLOOKUP(A652,ME!$A$2:$J$2336,4,FALSE)</f>
        <v>No</v>
      </c>
      <c r="F652" s="19" t="str">
        <f>VLOOKUP(A652,ME!$A$2:$J$2336,5,FALSE)</f>
        <v>No</v>
      </c>
      <c r="G652" s="19" t="str">
        <f>VLOOKUP(A652,ME!$A$2:$J$2336,6,FALSE)</f>
        <v>No</v>
      </c>
      <c r="H652" s="19">
        <f>VLOOKUP(A652,ME!$A$2:$J$2336,7,FALSE)</f>
        <v>0</v>
      </c>
      <c r="I652" s="19" t="str">
        <f>VLOOKUP(A652,ME!$A$2:$J$2336,8,FALSE)</f>
        <v>No</v>
      </c>
      <c r="J652" s="19" t="str">
        <f>VLOOKUP(A652,ME!$A$2:$J$2336,9,FALSE)</f>
        <v>Obesity</v>
      </c>
      <c r="K652" s="19" t="str">
        <f>VLOOKUP(A652,ME!$A$2:$J$2336,10,FALSE)</f>
        <v>Diabetes</v>
      </c>
      <c r="L652" s="22">
        <f>VLOOKUP(A652,HD!$A$2:$S$2344,16,FALSE)</f>
        <v>26262</v>
      </c>
      <c r="M652" s="21">
        <f>VLOOKUP(A652,HD!$A$2:$S$2344,17,FALSE)</f>
        <v>15150.44</v>
      </c>
      <c r="N652" s="19" t="str">
        <f>VLOOKUP(A652,HD!$A$2:$S$2344,12,FALSE)</f>
        <v>tier - 2</v>
      </c>
      <c r="O652" s="19" t="str">
        <f>VLOOKUP(A652,HD!$A$2:$S$2344,13,FALSE)</f>
        <v>tier - 1</v>
      </c>
      <c r="P652" s="19" t="str">
        <f>VLOOKUP(A652,HD!$A$2:$S$2344,14,FALSE)</f>
        <v>R1023</v>
      </c>
      <c r="Q652" s="19" t="str">
        <f>VLOOKUP(A652,HD!$A$2:$S$2344,19,FALSE)</f>
        <v>51</v>
      </c>
      <c r="R652" s="21">
        <v>15150.44</v>
      </c>
    </row>
    <row r="653" spans="1:18" ht="15.6" hidden="1" x14ac:dyDescent="0.3">
      <c r="A653" s="20" t="s">
        <v>1713</v>
      </c>
      <c r="B653" s="19" t="str">
        <f>VLOOKUP(A653,'Customer Names'!$A$2:$E$2366,3,FALSE)</f>
        <v>Pennings</v>
      </c>
      <c r="C653" s="21">
        <f>VLOOKUP(A653,ME!$A$2:$J$2366,2,FALSE)</f>
        <v>46.49</v>
      </c>
      <c r="D653" s="21">
        <f>VLOOKUP(A653,ME!$A$2:$J$2336,3,FALSE)</f>
        <v>11.92</v>
      </c>
      <c r="E653" s="19" t="str">
        <f>VLOOKUP(A653,ME!$A$2:$J$2336,4,FALSE)</f>
        <v>No</v>
      </c>
      <c r="F653" s="19" t="str">
        <f>VLOOKUP(A653,ME!$A$2:$J$2336,5,FALSE)</f>
        <v>No</v>
      </c>
      <c r="G653" s="19" t="str">
        <f>VLOOKUP(A653,ME!$A$2:$J$2336,6,FALSE)</f>
        <v>No</v>
      </c>
      <c r="H653" s="19">
        <f>VLOOKUP(A653,ME!$A$2:$J$2336,7,FALSE)</f>
        <v>0</v>
      </c>
      <c r="I653" s="19" t="str">
        <f>VLOOKUP(A653,ME!$A$2:$J$2336,8,FALSE)</f>
        <v>No</v>
      </c>
      <c r="J653" s="19" t="str">
        <f>VLOOKUP(A653,ME!$A$2:$J$2336,9,FALSE)</f>
        <v>Obesity</v>
      </c>
      <c r="K653" s="19" t="str">
        <f>VLOOKUP(A653,ME!$A$2:$J$2336,10,FALSE)</f>
        <v>Diabetes</v>
      </c>
      <c r="L653" s="22">
        <f>VLOOKUP(A653,HD!$A$2:$S$2344,16,FALSE)</f>
        <v>28738</v>
      </c>
      <c r="M653" s="21">
        <f>VLOOKUP(A653,HD!$A$2:$S$2344,17,FALSE)</f>
        <v>15123.19</v>
      </c>
      <c r="N653" s="19" t="str">
        <f>VLOOKUP(A653,HD!$A$2:$S$2344,12,FALSE)</f>
        <v>tier - 2</v>
      </c>
      <c r="O653" s="19" t="str">
        <f>VLOOKUP(A653,HD!$A$2:$S$2344,13,FALSE)</f>
        <v>tier - 1</v>
      </c>
      <c r="P653" s="19" t="str">
        <f>VLOOKUP(A653,HD!$A$2:$S$2344,14,FALSE)</f>
        <v>R1011</v>
      </c>
      <c r="Q653" s="19" t="str">
        <f>VLOOKUP(A653,HD!$A$2:$S$2344,19,FALSE)</f>
        <v>44</v>
      </c>
      <c r="R653" s="21">
        <v>15123.19</v>
      </c>
    </row>
    <row r="654" spans="1:18" ht="15.6" hidden="1" x14ac:dyDescent="0.3">
      <c r="A654" s="20" t="s">
        <v>1712</v>
      </c>
      <c r="B654" s="19" t="str">
        <f>VLOOKUP(A654,'Customer Names'!$A$2:$E$2366,3,FALSE)</f>
        <v>Tseronis</v>
      </c>
      <c r="C654" s="21">
        <f>VLOOKUP(A654,ME!$A$2:$J$2366,2,FALSE)</f>
        <v>43.29</v>
      </c>
      <c r="D654" s="21">
        <f>VLOOKUP(A654,ME!$A$2:$J$2336,3,FALSE)</f>
        <v>5.35</v>
      </c>
      <c r="E654" s="19" t="str">
        <f>VLOOKUP(A654,ME!$A$2:$J$2336,4,FALSE)</f>
        <v>No</v>
      </c>
      <c r="F654" s="19" t="str">
        <f>VLOOKUP(A654,ME!$A$2:$J$2336,5,FALSE)</f>
        <v>No</v>
      </c>
      <c r="G654" s="19" t="str">
        <f>VLOOKUP(A654,ME!$A$2:$J$2336,6,FALSE)</f>
        <v>No</v>
      </c>
      <c r="H654" s="19">
        <f>VLOOKUP(A654,ME!$A$2:$J$2336,7,FALSE)</f>
        <v>2</v>
      </c>
      <c r="I654" s="19" t="str">
        <f>VLOOKUP(A654,ME!$A$2:$J$2336,8,FALSE)</f>
        <v>No</v>
      </c>
      <c r="J654" s="19" t="str">
        <f>VLOOKUP(A654,ME!$A$2:$J$2336,9,FALSE)</f>
        <v>Obesity</v>
      </c>
      <c r="K654" s="19" t="str">
        <f>VLOOKUP(A654,ME!$A$2:$J$2336,10,FALSE)</f>
        <v>Normal</v>
      </c>
      <c r="L654" s="22">
        <f>VLOOKUP(A654,HD!$A$2:$S$2344,16,FALSE)</f>
        <v>26610</v>
      </c>
      <c r="M654" s="21">
        <f>VLOOKUP(A654,HD!$A$2:$S$2344,17,FALSE)</f>
        <v>15103.69</v>
      </c>
      <c r="N654" s="19" t="str">
        <f>VLOOKUP(A654,HD!$A$2:$S$2344,12,FALSE)</f>
        <v>tier - 2</v>
      </c>
      <c r="O654" s="19" t="str">
        <f>VLOOKUP(A654,HD!$A$2:$S$2344,13,FALSE)</f>
        <v>tier - 1</v>
      </c>
      <c r="P654" s="19" t="str">
        <f>VLOOKUP(A654,HD!$A$2:$S$2344,14,FALSE)</f>
        <v>R1012</v>
      </c>
      <c r="Q654" s="19" t="str">
        <f>VLOOKUP(A654,HD!$A$2:$S$2344,19,FALSE)</f>
        <v>50</v>
      </c>
      <c r="R654" s="21">
        <v>15103.69</v>
      </c>
    </row>
    <row r="655" spans="1:18" ht="15.6" hidden="1" x14ac:dyDescent="0.3">
      <c r="A655" s="20" t="s">
        <v>1711</v>
      </c>
      <c r="B655" s="19" t="str">
        <f>VLOOKUP(A655,'Customer Names'!$A$2:$E$2366,3,FALSE)</f>
        <v>Aliff</v>
      </c>
      <c r="C655" s="21">
        <f>VLOOKUP(A655,ME!$A$2:$J$2366,2,FALSE)</f>
        <v>43.08</v>
      </c>
      <c r="D655" s="21">
        <f>VLOOKUP(A655,ME!$A$2:$J$2336,3,FALSE)</f>
        <v>8.9600000000000009</v>
      </c>
      <c r="E655" s="19" t="str">
        <f>VLOOKUP(A655,ME!$A$2:$J$2336,4,FALSE)</f>
        <v>Yes</v>
      </c>
      <c r="F655" s="19" t="str">
        <f>VLOOKUP(A655,ME!$A$2:$J$2336,5,FALSE)</f>
        <v>No</v>
      </c>
      <c r="G655" s="19" t="str">
        <f>VLOOKUP(A655,ME!$A$2:$J$2336,6,FALSE)</f>
        <v>No</v>
      </c>
      <c r="H655" s="19">
        <f>VLOOKUP(A655,ME!$A$2:$J$2336,7,FALSE)</f>
        <v>1</v>
      </c>
      <c r="I655" s="19" t="str">
        <f>VLOOKUP(A655,ME!$A$2:$J$2336,8,FALSE)</f>
        <v>No</v>
      </c>
      <c r="J655" s="19" t="str">
        <f>VLOOKUP(A655,ME!$A$2:$J$2336,9,FALSE)</f>
        <v>Obesity</v>
      </c>
      <c r="K655" s="19" t="str">
        <f>VLOOKUP(A655,ME!$A$2:$J$2336,10,FALSE)</f>
        <v>Diabetes</v>
      </c>
      <c r="L655" s="22">
        <f>VLOOKUP(A655,HD!$A$2:$S$2344,16,FALSE)</f>
        <v>27693</v>
      </c>
      <c r="M655" s="21">
        <f>VLOOKUP(A655,HD!$A$2:$S$2344,17,FALSE)</f>
        <v>15090.35</v>
      </c>
      <c r="N655" s="19" t="str">
        <f>VLOOKUP(A655,HD!$A$2:$S$2344,12,FALSE)</f>
        <v>tier - 2</v>
      </c>
      <c r="O655" s="19" t="str">
        <f>VLOOKUP(A655,HD!$A$2:$S$2344,13,FALSE)</f>
        <v>tier - 1</v>
      </c>
      <c r="P655" s="19" t="str">
        <f>VLOOKUP(A655,HD!$A$2:$S$2344,14,FALSE)</f>
        <v>R1023</v>
      </c>
      <c r="Q655" s="19" t="str">
        <f>VLOOKUP(A655,HD!$A$2:$S$2344,19,FALSE)</f>
        <v>47</v>
      </c>
      <c r="R655" s="21">
        <v>15090.35</v>
      </c>
    </row>
    <row r="656" spans="1:18" ht="15.6" hidden="1" x14ac:dyDescent="0.3">
      <c r="A656" s="20" t="s">
        <v>1710</v>
      </c>
      <c r="B656" s="19" t="str">
        <f>VLOOKUP(A656,'Customer Names'!$A$2:$E$2366,3,FALSE)</f>
        <v>Willenberg</v>
      </c>
      <c r="C656" s="21">
        <f>VLOOKUP(A656,ME!$A$2:$J$2366,2,FALSE)</f>
        <v>39.07</v>
      </c>
      <c r="D656" s="21">
        <f>VLOOKUP(A656,ME!$A$2:$J$2336,3,FALSE)</f>
        <v>11.93</v>
      </c>
      <c r="E656" s="19" t="str">
        <f>VLOOKUP(A656,ME!$A$2:$J$2336,4,FALSE)</f>
        <v>No</v>
      </c>
      <c r="F656" s="19" t="str">
        <f>VLOOKUP(A656,ME!$A$2:$J$2336,5,FALSE)</f>
        <v>No</v>
      </c>
      <c r="G656" s="19" t="str">
        <f>VLOOKUP(A656,ME!$A$2:$J$2336,6,FALSE)</f>
        <v>No</v>
      </c>
      <c r="H656" s="19">
        <f>VLOOKUP(A656,ME!$A$2:$J$2336,7,FALSE)</f>
        <v>0</v>
      </c>
      <c r="I656" s="19" t="str">
        <f>VLOOKUP(A656,ME!$A$2:$J$2336,8,FALSE)</f>
        <v>No</v>
      </c>
      <c r="J656" s="19" t="str">
        <f>VLOOKUP(A656,ME!$A$2:$J$2336,9,FALSE)</f>
        <v>Obesity</v>
      </c>
      <c r="K656" s="19" t="str">
        <f>VLOOKUP(A656,ME!$A$2:$J$2336,10,FALSE)</f>
        <v>Diabetes</v>
      </c>
      <c r="L656" s="22">
        <f>VLOOKUP(A656,HD!$A$2:$S$2344,16,FALSE)</f>
        <v>25001</v>
      </c>
      <c r="M656" s="21">
        <f>VLOOKUP(A656,HD!$A$2:$S$2344,17,FALSE)</f>
        <v>15052.68</v>
      </c>
      <c r="N656" s="19" t="str">
        <f>VLOOKUP(A656,HD!$A$2:$S$2344,12,FALSE)</f>
        <v>tier - 2</v>
      </c>
      <c r="O656" s="19" t="str">
        <f>VLOOKUP(A656,HD!$A$2:$S$2344,13,FALSE)</f>
        <v>tier - 2</v>
      </c>
      <c r="P656" s="19" t="str">
        <f>VLOOKUP(A656,HD!$A$2:$S$2344,14,FALSE)</f>
        <v>R1022</v>
      </c>
      <c r="Q656" s="19" t="str">
        <f>VLOOKUP(A656,HD!$A$2:$S$2344,19,FALSE)</f>
        <v>54</v>
      </c>
      <c r="R656" s="21">
        <v>15052.68</v>
      </c>
    </row>
    <row r="657" spans="1:18" ht="15.6" hidden="1" x14ac:dyDescent="0.3">
      <c r="A657" s="20" t="s">
        <v>1709</v>
      </c>
      <c r="B657" s="19" t="str">
        <f>VLOOKUP(A657,'Customer Names'!$A$2:$E$2366,3,FALSE)</f>
        <v>Millett</v>
      </c>
      <c r="C657" s="21">
        <f>VLOOKUP(A657,ME!$A$2:$J$2366,2,FALSE)</f>
        <v>41.3</v>
      </c>
      <c r="D657" s="21">
        <f>VLOOKUP(A657,ME!$A$2:$J$2336,3,FALSE)</f>
        <v>9.59</v>
      </c>
      <c r="E657" s="19" t="str">
        <f>VLOOKUP(A657,ME!$A$2:$J$2336,4,FALSE)</f>
        <v>No</v>
      </c>
      <c r="F657" s="19" t="str">
        <f>VLOOKUP(A657,ME!$A$2:$J$2336,5,FALSE)</f>
        <v>No</v>
      </c>
      <c r="G657" s="19" t="str">
        <f>VLOOKUP(A657,ME!$A$2:$J$2336,6,FALSE)</f>
        <v>No</v>
      </c>
      <c r="H657" s="19">
        <f>VLOOKUP(A657,ME!$A$2:$J$2336,7,FALSE)</f>
        <v>0</v>
      </c>
      <c r="I657" s="19" t="str">
        <f>VLOOKUP(A657,ME!$A$2:$J$2336,8,FALSE)</f>
        <v>No</v>
      </c>
      <c r="J657" s="19" t="str">
        <f>VLOOKUP(A657,ME!$A$2:$J$2336,9,FALSE)</f>
        <v>Obesity</v>
      </c>
      <c r="K657" s="19" t="str">
        <f>VLOOKUP(A657,ME!$A$2:$J$2336,10,FALSE)</f>
        <v>Diabetes</v>
      </c>
      <c r="L657" s="22">
        <f>VLOOKUP(A657,HD!$A$2:$S$2344,16,FALSE)</f>
        <v>26160</v>
      </c>
      <c r="M657" s="21">
        <f>VLOOKUP(A657,HD!$A$2:$S$2344,17,FALSE)</f>
        <v>15038.51</v>
      </c>
      <c r="N657" s="19" t="str">
        <f>VLOOKUP(A657,HD!$A$2:$S$2344,12,FALSE)</f>
        <v>tier - 2</v>
      </c>
      <c r="O657" s="19" t="str">
        <f>VLOOKUP(A657,HD!$A$2:$S$2344,13,FALSE)</f>
        <v>tier - 3</v>
      </c>
      <c r="P657" s="19" t="str">
        <f>VLOOKUP(A657,HD!$A$2:$S$2344,14,FALSE)</f>
        <v>R1023</v>
      </c>
      <c r="Q657" s="19" t="str">
        <f>VLOOKUP(A657,HD!$A$2:$S$2344,19,FALSE)</f>
        <v>51</v>
      </c>
      <c r="R657" s="21">
        <v>15038.51</v>
      </c>
    </row>
    <row r="658" spans="1:18" ht="15.6" hidden="1" x14ac:dyDescent="0.3">
      <c r="A658" s="20" t="s">
        <v>1708</v>
      </c>
      <c r="B658" s="19" t="str">
        <f>VLOOKUP(A658,'Customer Names'!$A$2:$E$2366,3,FALSE)</f>
        <v>Haley</v>
      </c>
      <c r="C658" s="21">
        <f>VLOOKUP(A658,ME!$A$2:$J$2366,2,FALSE)</f>
        <v>42.95</v>
      </c>
      <c r="D658" s="21">
        <f>VLOOKUP(A658,ME!$A$2:$J$2336,3,FALSE)</f>
        <v>11.88</v>
      </c>
      <c r="E658" s="19" t="str">
        <f>VLOOKUP(A658,ME!$A$2:$J$2336,4,FALSE)</f>
        <v>Yes</v>
      </c>
      <c r="F658" s="19" t="str">
        <f>VLOOKUP(A658,ME!$A$2:$J$2336,5,FALSE)</f>
        <v>No</v>
      </c>
      <c r="G658" s="19" t="str">
        <f>VLOOKUP(A658,ME!$A$2:$J$2336,6,FALSE)</f>
        <v>No</v>
      </c>
      <c r="H658" s="19">
        <f>VLOOKUP(A658,ME!$A$2:$J$2336,7,FALSE)</f>
        <v>2</v>
      </c>
      <c r="I658" s="19" t="str">
        <f>VLOOKUP(A658,ME!$A$2:$J$2336,8,FALSE)</f>
        <v>No</v>
      </c>
      <c r="J658" s="19" t="str">
        <f>VLOOKUP(A658,ME!$A$2:$J$2336,9,FALSE)</f>
        <v>Obesity</v>
      </c>
      <c r="K658" s="19" t="str">
        <f>VLOOKUP(A658,ME!$A$2:$J$2336,10,FALSE)</f>
        <v>Diabetes</v>
      </c>
      <c r="L658" s="22">
        <f>VLOOKUP(A658,HD!$A$2:$S$2344,16,FALSE)</f>
        <v>25822</v>
      </c>
      <c r="M658" s="21">
        <f>VLOOKUP(A658,HD!$A$2:$S$2344,17,FALSE)</f>
        <v>15026.3</v>
      </c>
      <c r="N658" s="19" t="str">
        <f>VLOOKUP(A658,HD!$A$2:$S$2344,12,FALSE)</f>
        <v>tier - 2</v>
      </c>
      <c r="O658" s="19" t="str">
        <f>VLOOKUP(A658,HD!$A$2:$S$2344,13,FALSE)</f>
        <v>tier - 3</v>
      </c>
      <c r="P658" s="19" t="str">
        <f>VLOOKUP(A658,HD!$A$2:$S$2344,14,FALSE)</f>
        <v>R1011</v>
      </c>
      <c r="Q658" s="19" t="str">
        <f>VLOOKUP(A658,HD!$A$2:$S$2344,19,FALSE)</f>
        <v>52</v>
      </c>
      <c r="R658" s="21">
        <v>15026.3</v>
      </c>
    </row>
    <row r="659" spans="1:18" ht="15.6" hidden="1" x14ac:dyDescent="0.3">
      <c r="A659" s="20" t="s">
        <v>1707</v>
      </c>
      <c r="B659" s="19" t="str">
        <f>VLOOKUP(A659,'Customer Names'!$A$2:$E$2366,3,FALSE)</f>
        <v>Ackerman</v>
      </c>
      <c r="C659" s="21">
        <f>VLOOKUP(A659,ME!$A$2:$J$2366,2,FALSE)</f>
        <v>46.96</v>
      </c>
      <c r="D659" s="21">
        <f>VLOOKUP(A659,ME!$A$2:$J$2336,3,FALSE)</f>
        <v>4.6399999999999997</v>
      </c>
      <c r="E659" s="19" t="str">
        <f>VLOOKUP(A659,ME!$A$2:$J$2336,4,FALSE)</f>
        <v>No</v>
      </c>
      <c r="F659" s="19" t="str">
        <f>VLOOKUP(A659,ME!$A$2:$J$2336,5,FALSE)</f>
        <v>No</v>
      </c>
      <c r="G659" s="19" t="str">
        <f>VLOOKUP(A659,ME!$A$2:$J$2336,6,FALSE)</f>
        <v>Yes</v>
      </c>
      <c r="H659" s="19">
        <f>VLOOKUP(A659,ME!$A$2:$J$2336,7,FALSE)</f>
        <v>1</v>
      </c>
      <c r="I659" s="19" t="str">
        <f>VLOOKUP(A659,ME!$A$2:$J$2336,8,FALSE)</f>
        <v>No</v>
      </c>
      <c r="J659" s="19" t="str">
        <f>VLOOKUP(A659,ME!$A$2:$J$2336,9,FALSE)</f>
        <v>Obesity</v>
      </c>
      <c r="K659" s="19" t="str">
        <f>VLOOKUP(A659,ME!$A$2:$J$2336,10,FALSE)</f>
        <v>Normal</v>
      </c>
      <c r="L659" s="22">
        <f>VLOOKUP(A659,HD!$A$2:$S$2344,16,FALSE)</f>
        <v>29184</v>
      </c>
      <c r="M659" s="21">
        <f>VLOOKUP(A659,HD!$A$2:$S$2344,17,FALSE)</f>
        <v>15025.76</v>
      </c>
      <c r="N659" s="19" t="str">
        <f>VLOOKUP(A659,HD!$A$2:$S$2344,12,FALSE)</f>
        <v>tier - 2</v>
      </c>
      <c r="O659" s="19" t="str">
        <f>VLOOKUP(A659,HD!$A$2:$S$2344,13,FALSE)</f>
        <v>tier - 1</v>
      </c>
      <c r="P659" s="19" t="str">
        <f>VLOOKUP(A659,HD!$A$2:$S$2344,14,FALSE)</f>
        <v>R1011</v>
      </c>
      <c r="Q659" s="19" t="str">
        <f>VLOOKUP(A659,HD!$A$2:$S$2344,19,FALSE)</f>
        <v>43</v>
      </c>
      <c r="R659" s="21">
        <v>15025.76</v>
      </c>
    </row>
    <row r="660" spans="1:18" ht="15.6" hidden="1" x14ac:dyDescent="0.3">
      <c r="A660" s="20" t="s">
        <v>1706</v>
      </c>
      <c r="B660" s="19" t="str">
        <f>VLOOKUP(A660,'Customer Names'!$A$2:$E$2366,3,FALSE)</f>
        <v>Valdez</v>
      </c>
      <c r="C660" s="21">
        <f>VLOOKUP(A660,ME!$A$2:$J$2366,2,FALSE)</f>
        <v>30.495000000000001</v>
      </c>
      <c r="D660" s="21">
        <f>VLOOKUP(A660,ME!$A$2:$J$2336,3,FALSE)</f>
        <v>9.5299999999999994</v>
      </c>
      <c r="E660" s="19" t="str">
        <f>VLOOKUP(A660,ME!$A$2:$J$2336,4,FALSE)</f>
        <v>No</v>
      </c>
      <c r="F660" s="19" t="str">
        <f>VLOOKUP(A660,ME!$A$2:$J$2336,5,FALSE)</f>
        <v>No</v>
      </c>
      <c r="G660" s="19" t="str">
        <f>VLOOKUP(A660,ME!$A$2:$J$2336,6,FALSE)</f>
        <v>No</v>
      </c>
      <c r="H660" s="19">
        <f>VLOOKUP(A660,ME!$A$2:$J$2336,7,FALSE)</f>
        <v>0</v>
      </c>
      <c r="I660" s="19" t="str">
        <f>VLOOKUP(A660,ME!$A$2:$J$2336,8,FALSE)</f>
        <v>No</v>
      </c>
      <c r="J660" s="19" t="str">
        <f>VLOOKUP(A660,ME!$A$2:$J$2336,9,FALSE)</f>
        <v>Obesity</v>
      </c>
      <c r="K660" s="19" t="str">
        <f>VLOOKUP(A660,ME!$A$2:$J$2336,10,FALSE)</f>
        <v>Diabetes</v>
      </c>
      <c r="L660" s="22">
        <f>VLOOKUP(A660,HD!$A$2:$S$2344,16,FALSE)</f>
        <v>22136</v>
      </c>
      <c r="M660" s="21">
        <f>VLOOKUP(A660,HD!$A$2:$S$2344,17,FALSE)</f>
        <v>15019.76</v>
      </c>
      <c r="N660" s="19" t="str">
        <f>VLOOKUP(A660,HD!$A$2:$S$2344,12,FALSE)</f>
        <v>tier - 2</v>
      </c>
      <c r="O660" s="19" t="str">
        <f>VLOOKUP(A660,HD!$A$2:$S$2344,13,FALSE)</f>
        <v>tier - 2</v>
      </c>
      <c r="P660" s="19" t="str">
        <f>VLOOKUP(A660,HD!$A$2:$S$2344,14,FALSE)</f>
        <v>R1012</v>
      </c>
      <c r="Q660" s="19" t="str">
        <f>VLOOKUP(A660,HD!$A$2:$S$2344,19,FALSE)</f>
        <v>62</v>
      </c>
      <c r="R660" s="21">
        <v>15019.76</v>
      </c>
    </row>
    <row r="661" spans="1:18" ht="15.6" hidden="1" x14ac:dyDescent="0.3">
      <c r="A661" s="20" t="s">
        <v>1705</v>
      </c>
      <c r="B661" s="19" t="str">
        <f>VLOOKUP(A661,'Customer Names'!$A$2:$E$2366,3,FALSE)</f>
        <v>Michaud</v>
      </c>
      <c r="C661" s="21">
        <f>VLOOKUP(A661,ME!$A$2:$J$2366,2,FALSE)</f>
        <v>17.954999999999998</v>
      </c>
      <c r="D661" s="21">
        <f>VLOOKUP(A661,ME!$A$2:$J$2336,3,FALSE)</f>
        <v>5.29</v>
      </c>
      <c r="E661" s="19" t="str">
        <f>VLOOKUP(A661,ME!$A$2:$J$2336,4,FALSE)</f>
        <v>Yes</v>
      </c>
      <c r="F661" s="19" t="str">
        <f>VLOOKUP(A661,ME!$A$2:$J$2336,5,FALSE)</f>
        <v>No</v>
      </c>
      <c r="G661" s="19" t="str">
        <f>VLOOKUP(A661,ME!$A$2:$J$2336,6,FALSE)</f>
        <v>No</v>
      </c>
      <c r="H661" s="19">
        <f>VLOOKUP(A661,ME!$A$2:$J$2336,7,FALSE)</f>
        <v>1</v>
      </c>
      <c r="I661" s="19" t="str">
        <f>VLOOKUP(A661,ME!$A$2:$J$2336,8,FALSE)</f>
        <v>Yes</v>
      </c>
      <c r="J661" s="19" t="str">
        <f>VLOOKUP(A661,ME!$A$2:$J$2336,9,FALSE)</f>
        <v>Under Weight</v>
      </c>
      <c r="K661" s="19" t="str">
        <f>VLOOKUP(A661,ME!$A$2:$J$2336,10,FALSE)</f>
        <v>Normal</v>
      </c>
      <c r="L661" s="22">
        <f>VLOOKUP(A661,HD!$A$2:$S$2344,16,FALSE)</f>
        <v>34913</v>
      </c>
      <c r="M661" s="21">
        <f>VLOOKUP(A661,HD!$A$2:$S$2344,17,FALSE)</f>
        <v>15006.58</v>
      </c>
      <c r="N661" s="19" t="str">
        <f>VLOOKUP(A661,HD!$A$2:$S$2344,12,FALSE)</f>
        <v>tier - 2</v>
      </c>
      <c r="O661" s="19" t="str">
        <f>VLOOKUP(A661,HD!$A$2:$S$2344,13,FALSE)</f>
        <v>tier - 2</v>
      </c>
      <c r="P661" s="19" t="str">
        <f>VLOOKUP(A661,HD!$A$2:$S$2344,14,FALSE)</f>
        <v>R1024</v>
      </c>
      <c r="Q661" s="19" t="str">
        <f>VLOOKUP(A661,HD!$A$2:$S$2344,19,FALSE)</f>
        <v>27</v>
      </c>
      <c r="R661" s="21">
        <v>15006.58</v>
      </c>
    </row>
    <row r="662" spans="1:18" ht="15.6" hidden="1" x14ac:dyDescent="0.3">
      <c r="A662" s="20" t="s">
        <v>1704</v>
      </c>
      <c r="B662" s="19" t="str">
        <f>VLOOKUP(A662,'Customer Names'!$A$2:$E$2366,3,FALSE)</f>
        <v>Gunnink</v>
      </c>
      <c r="C662" s="21">
        <f>VLOOKUP(A662,ME!$A$2:$J$2366,2,FALSE)</f>
        <v>25.6</v>
      </c>
      <c r="D662" s="21">
        <f>VLOOKUP(A662,ME!$A$2:$J$2336,3,FALSE)</f>
        <v>10.95</v>
      </c>
      <c r="E662" s="19" t="str">
        <f>VLOOKUP(A662,ME!$A$2:$J$2336,4,FALSE)</f>
        <v>No</v>
      </c>
      <c r="F662" s="19" t="str">
        <f>VLOOKUP(A662,ME!$A$2:$J$2336,5,FALSE)</f>
        <v>No</v>
      </c>
      <c r="G662" s="19" t="str">
        <f>VLOOKUP(A662,ME!$A$2:$J$2336,6,FALSE)</f>
        <v>No</v>
      </c>
      <c r="H662" s="19">
        <f>VLOOKUP(A662,ME!$A$2:$J$2336,7,FALSE)</f>
        <v>3</v>
      </c>
      <c r="I662" s="19" t="str">
        <f>VLOOKUP(A662,ME!$A$2:$J$2336,8,FALSE)</f>
        <v>No</v>
      </c>
      <c r="J662" s="19" t="str">
        <f>VLOOKUP(A662,ME!$A$2:$J$2336,9,FALSE)</f>
        <v>Over Weight</v>
      </c>
      <c r="K662" s="19" t="str">
        <f>VLOOKUP(A662,ME!$A$2:$J$2336,10,FALSE)</f>
        <v>Diabetes</v>
      </c>
      <c r="L662" s="22">
        <f>VLOOKUP(A662,HD!$A$2:$S$2344,16,FALSE)</f>
        <v>21395</v>
      </c>
      <c r="M662" s="21">
        <f>VLOOKUP(A662,HD!$A$2:$S$2344,17,FALSE)</f>
        <v>14988.43</v>
      </c>
      <c r="N662" s="19" t="str">
        <f>VLOOKUP(A662,HD!$A$2:$S$2344,12,FALSE)</f>
        <v>tier - 2</v>
      </c>
      <c r="O662" s="19" t="str">
        <f>VLOOKUP(A662,HD!$A$2:$S$2344,13,FALSE)</f>
        <v>tier - 3</v>
      </c>
      <c r="P662" s="19" t="str">
        <f>VLOOKUP(A662,HD!$A$2:$S$2344,14,FALSE)</f>
        <v>R1011</v>
      </c>
      <c r="Q662" s="19" t="str">
        <f>VLOOKUP(A662,HD!$A$2:$S$2344,19,FALSE)</f>
        <v>64</v>
      </c>
      <c r="R662" s="21">
        <v>14988.43</v>
      </c>
    </row>
    <row r="663" spans="1:18" ht="15.6" hidden="1" x14ac:dyDescent="0.3">
      <c r="A663" s="20" t="s">
        <v>1703</v>
      </c>
      <c r="B663" s="19" t="str">
        <f>VLOOKUP(A663,'Customer Names'!$A$2:$E$2366,3,FALSE)</f>
        <v>Knight</v>
      </c>
      <c r="C663" s="21">
        <f>VLOOKUP(A663,ME!$A$2:$J$2366,2,FALSE)</f>
        <v>34.21</v>
      </c>
      <c r="D663" s="21">
        <f>VLOOKUP(A663,ME!$A$2:$J$2336,3,FALSE)</f>
        <v>9.17</v>
      </c>
      <c r="E663" s="19" t="str">
        <f>VLOOKUP(A663,ME!$A$2:$J$2336,4,FALSE)</f>
        <v>No</v>
      </c>
      <c r="F663" s="19" t="str">
        <f>VLOOKUP(A663,ME!$A$2:$J$2336,5,FALSE)</f>
        <v>No</v>
      </c>
      <c r="G663" s="19" t="str">
        <f>VLOOKUP(A663,ME!$A$2:$J$2336,6,FALSE)</f>
        <v>No</v>
      </c>
      <c r="H663" s="19">
        <f>VLOOKUP(A663,ME!$A$2:$J$2336,7,FALSE)</f>
        <v>0</v>
      </c>
      <c r="I663" s="19" t="str">
        <f>VLOOKUP(A663,ME!$A$2:$J$2336,8,FALSE)</f>
        <v>No</v>
      </c>
      <c r="J663" s="19" t="str">
        <f>VLOOKUP(A663,ME!$A$2:$J$2336,9,FALSE)</f>
        <v>Obesity</v>
      </c>
      <c r="K663" s="19" t="str">
        <f>VLOOKUP(A663,ME!$A$2:$J$2336,10,FALSE)</f>
        <v>Diabetes</v>
      </c>
      <c r="L663" s="22">
        <f>VLOOKUP(A663,HD!$A$2:$S$2344,16,FALSE)</f>
        <v>22979</v>
      </c>
      <c r="M663" s="21">
        <f>VLOOKUP(A663,HD!$A$2:$S$2344,17,FALSE)</f>
        <v>14945.34</v>
      </c>
      <c r="N663" s="19" t="str">
        <f>VLOOKUP(A663,HD!$A$2:$S$2344,12,FALSE)</f>
        <v>tier - 2</v>
      </c>
      <c r="O663" s="19" t="str">
        <f>VLOOKUP(A663,HD!$A$2:$S$2344,13,FALSE)</f>
        <v>tier - 1</v>
      </c>
      <c r="P663" s="19" t="str">
        <f>VLOOKUP(A663,HD!$A$2:$S$2344,14,FALSE)</f>
        <v>R1021</v>
      </c>
      <c r="Q663" s="19" t="str">
        <f>VLOOKUP(A663,HD!$A$2:$S$2344,19,FALSE)</f>
        <v>60</v>
      </c>
      <c r="R663" s="21">
        <v>14945.34</v>
      </c>
    </row>
    <row r="664" spans="1:18" ht="15.6" hidden="1" x14ac:dyDescent="0.3">
      <c r="A664" s="20" t="s">
        <v>1702</v>
      </c>
      <c r="B664" s="19" t="str">
        <f>VLOOKUP(A664,'Customer Names'!$A$2:$E$2366,3,FALSE)</f>
        <v>Grosscup</v>
      </c>
      <c r="C664" s="21">
        <f>VLOOKUP(A664,ME!$A$2:$J$2366,2,FALSE)</f>
        <v>39.74</v>
      </c>
      <c r="D664" s="21">
        <f>VLOOKUP(A664,ME!$A$2:$J$2336,3,FALSE)</f>
        <v>7.39</v>
      </c>
      <c r="E664" s="19" t="str">
        <f>VLOOKUP(A664,ME!$A$2:$J$2336,4,FALSE)</f>
        <v>No</v>
      </c>
      <c r="F664" s="19" t="str">
        <f>VLOOKUP(A664,ME!$A$2:$J$2336,5,FALSE)</f>
        <v>No</v>
      </c>
      <c r="G664" s="19" t="str">
        <f>VLOOKUP(A664,ME!$A$2:$J$2336,6,FALSE)</f>
        <v>No</v>
      </c>
      <c r="H664" s="19">
        <f>VLOOKUP(A664,ME!$A$2:$J$2336,7,FALSE)</f>
        <v>0</v>
      </c>
      <c r="I664" s="19" t="str">
        <f>VLOOKUP(A664,ME!$A$2:$J$2336,8,FALSE)</f>
        <v>No</v>
      </c>
      <c r="J664" s="19" t="str">
        <f>VLOOKUP(A664,ME!$A$2:$J$2336,9,FALSE)</f>
        <v>Obesity</v>
      </c>
      <c r="K664" s="19" t="str">
        <f>VLOOKUP(A664,ME!$A$2:$J$2336,10,FALSE)</f>
        <v>Diabetes</v>
      </c>
      <c r="L664" s="22">
        <f>VLOOKUP(A664,HD!$A$2:$S$2344,16,FALSE)</f>
        <v>25150</v>
      </c>
      <c r="M664" s="21">
        <f>VLOOKUP(A664,HD!$A$2:$S$2344,17,FALSE)</f>
        <v>14926.97</v>
      </c>
      <c r="N664" s="19" t="str">
        <f>VLOOKUP(A664,HD!$A$2:$S$2344,12,FALSE)</f>
        <v>tier - 2</v>
      </c>
      <c r="O664" s="19" t="str">
        <f>VLOOKUP(A664,HD!$A$2:$S$2344,13,FALSE)</f>
        <v>tier - 2</v>
      </c>
      <c r="P664" s="19" t="str">
        <f>VLOOKUP(A664,HD!$A$2:$S$2344,14,FALSE)</f>
        <v>R1012</v>
      </c>
      <c r="Q664" s="19" t="str">
        <f>VLOOKUP(A664,HD!$A$2:$S$2344,19,FALSE)</f>
        <v>54</v>
      </c>
      <c r="R664" s="21">
        <v>14926.97</v>
      </c>
    </row>
    <row r="665" spans="1:18" ht="15.6" hidden="1" x14ac:dyDescent="0.3">
      <c r="A665" s="20" t="s">
        <v>1701</v>
      </c>
      <c r="B665" s="19" t="str">
        <f>VLOOKUP(A665,'Customer Names'!$A$2:$E$2366,3,FALSE)</f>
        <v>Koniuch</v>
      </c>
      <c r="C665" s="21">
        <f>VLOOKUP(A665,ME!$A$2:$J$2366,2,FALSE)</f>
        <v>49.53</v>
      </c>
      <c r="D665" s="21">
        <f>VLOOKUP(A665,ME!$A$2:$J$2336,3,FALSE)</f>
        <v>9.1300000000000008</v>
      </c>
      <c r="E665" s="19" t="str">
        <f>VLOOKUP(A665,ME!$A$2:$J$2336,4,FALSE)</f>
        <v>Yes</v>
      </c>
      <c r="F665" s="19" t="str">
        <f>VLOOKUP(A665,ME!$A$2:$J$2336,5,FALSE)</f>
        <v>No</v>
      </c>
      <c r="G665" s="19" t="str">
        <f>VLOOKUP(A665,ME!$A$2:$J$2336,6,FALSE)</f>
        <v>No</v>
      </c>
      <c r="H665" s="19">
        <f>VLOOKUP(A665,ME!$A$2:$J$2336,7,FALSE)</f>
        <v>0</v>
      </c>
      <c r="I665" s="19" t="str">
        <f>VLOOKUP(A665,ME!$A$2:$J$2336,8,FALSE)</f>
        <v>No</v>
      </c>
      <c r="J665" s="19" t="str">
        <f>VLOOKUP(A665,ME!$A$2:$J$2336,9,FALSE)</f>
        <v>Obesity</v>
      </c>
      <c r="K665" s="19" t="str">
        <f>VLOOKUP(A665,ME!$A$2:$J$2336,10,FALSE)</f>
        <v>Diabetes</v>
      </c>
      <c r="L665" s="22">
        <f>VLOOKUP(A665,HD!$A$2:$S$2344,16,FALSE)</f>
        <v>29771</v>
      </c>
      <c r="M665" s="21">
        <f>VLOOKUP(A665,HD!$A$2:$S$2344,17,FALSE)</f>
        <v>14908.27</v>
      </c>
      <c r="N665" s="19" t="str">
        <f>VLOOKUP(A665,HD!$A$2:$S$2344,12,FALSE)</f>
        <v>tier - 2</v>
      </c>
      <c r="O665" s="19" t="str">
        <f>VLOOKUP(A665,HD!$A$2:$S$2344,13,FALSE)</f>
        <v>tier - 1</v>
      </c>
      <c r="P665" s="19" t="str">
        <f>VLOOKUP(A665,HD!$A$2:$S$2344,14,FALSE)</f>
        <v>R1011</v>
      </c>
      <c r="Q665" s="19" t="str">
        <f>VLOOKUP(A665,HD!$A$2:$S$2344,19,FALSE)</f>
        <v>41</v>
      </c>
      <c r="R665" s="21">
        <v>14908.27</v>
      </c>
    </row>
    <row r="666" spans="1:18" ht="15.6" hidden="1" x14ac:dyDescent="0.3">
      <c r="A666" s="20" t="s">
        <v>1700</v>
      </c>
      <c r="B666" s="19" t="str">
        <f>VLOOKUP(A666,'Customer Names'!$A$2:$E$2366,3,FALSE)</f>
        <v>Heitzman</v>
      </c>
      <c r="C666" s="21">
        <f>VLOOKUP(A666,ME!$A$2:$J$2366,2,FALSE)</f>
        <v>39.33</v>
      </c>
      <c r="D666" s="21">
        <f>VLOOKUP(A666,ME!$A$2:$J$2336,3,FALSE)</f>
        <v>10.4</v>
      </c>
      <c r="E666" s="19" t="str">
        <f>VLOOKUP(A666,ME!$A$2:$J$2336,4,FALSE)</f>
        <v>No</v>
      </c>
      <c r="F666" s="19" t="str">
        <f>VLOOKUP(A666,ME!$A$2:$J$2336,5,FALSE)</f>
        <v>No</v>
      </c>
      <c r="G666" s="19" t="str">
        <f>VLOOKUP(A666,ME!$A$2:$J$2336,6,FALSE)</f>
        <v>No</v>
      </c>
      <c r="H666" s="19">
        <f>VLOOKUP(A666,ME!$A$2:$J$2336,7,FALSE)</f>
        <v>3</v>
      </c>
      <c r="I666" s="19" t="str">
        <f>VLOOKUP(A666,ME!$A$2:$J$2336,8,FALSE)</f>
        <v>No</v>
      </c>
      <c r="J666" s="19" t="str">
        <f>VLOOKUP(A666,ME!$A$2:$J$2336,9,FALSE)</f>
        <v>Obesity</v>
      </c>
      <c r="K666" s="19" t="str">
        <f>VLOOKUP(A666,ME!$A$2:$J$2336,10,FALSE)</f>
        <v>Diabetes</v>
      </c>
      <c r="L666" s="22">
        <f>VLOOKUP(A666,HD!$A$2:$S$2344,16,FALSE)</f>
        <v>21475</v>
      </c>
      <c r="M666" s="21">
        <f>VLOOKUP(A666,HD!$A$2:$S$2344,17,FALSE)</f>
        <v>14901.52</v>
      </c>
      <c r="N666" s="19" t="str">
        <f>VLOOKUP(A666,HD!$A$2:$S$2344,12,FALSE)</f>
        <v>tier - 2</v>
      </c>
      <c r="O666" s="19" t="str">
        <f>VLOOKUP(A666,HD!$A$2:$S$2344,13,FALSE)</f>
        <v>tier - 2</v>
      </c>
      <c r="P666" s="19" t="str">
        <f>VLOOKUP(A666,HD!$A$2:$S$2344,14,FALSE)</f>
        <v>R1024</v>
      </c>
      <c r="Q666" s="19" t="str">
        <f>VLOOKUP(A666,HD!$A$2:$S$2344,19,FALSE)</f>
        <v>64</v>
      </c>
      <c r="R666" s="21">
        <v>14901.52</v>
      </c>
    </row>
    <row r="667" spans="1:18" ht="15.6" hidden="1" x14ac:dyDescent="0.3">
      <c r="A667" s="20" t="s">
        <v>1699</v>
      </c>
      <c r="B667" s="19" t="str">
        <f>VLOOKUP(A667,'Customer Names'!$A$2:$E$2366,3,FALSE)</f>
        <v>Tatton</v>
      </c>
      <c r="C667" s="21">
        <f>VLOOKUP(A667,ME!$A$2:$J$2366,2,FALSE)</f>
        <v>39.979999999999997</v>
      </c>
      <c r="D667" s="21">
        <f>VLOOKUP(A667,ME!$A$2:$J$2336,3,FALSE)</f>
        <v>9.4600000000000009</v>
      </c>
      <c r="E667" s="19" t="str">
        <f>VLOOKUP(A667,ME!$A$2:$J$2336,4,FALSE)</f>
        <v>Yes</v>
      </c>
      <c r="F667" s="19" t="str">
        <f>VLOOKUP(A667,ME!$A$2:$J$2336,5,FALSE)</f>
        <v>No</v>
      </c>
      <c r="G667" s="19" t="str">
        <f>VLOOKUP(A667,ME!$A$2:$J$2336,6,FALSE)</f>
        <v>No</v>
      </c>
      <c r="H667" s="19">
        <f>VLOOKUP(A667,ME!$A$2:$J$2336,7,FALSE)</f>
        <v>2</v>
      </c>
      <c r="I667" s="19" t="str">
        <f>VLOOKUP(A667,ME!$A$2:$J$2336,8,FALSE)</f>
        <v>No</v>
      </c>
      <c r="J667" s="19" t="str">
        <f>VLOOKUP(A667,ME!$A$2:$J$2336,9,FALSE)</f>
        <v>Obesity</v>
      </c>
      <c r="K667" s="19" t="str">
        <f>VLOOKUP(A667,ME!$A$2:$J$2336,10,FALSE)</f>
        <v>Diabetes</v>
      </c>
      <c r="L667" s="22">
        <f>VLOOKUP(A667,HD!$A$2:$S$2344,16,FALSE)</f>
        <v>25883</v>
      </c>
      <c r="M667" s="21">
        <f>VLOOKUP(A667,HD!$A$2:$S$2344,17,FALSE)</f>
        <v>14847.63</v>
      </c>
      <c r="N667" s="19" t="str">
        <f>VLOOKUP(A667,HD!$A$2:$S$2344,12,FALSE)</f>
        <v>tier - 2</v>
      </c>
      <c r="O667" s="19" t="str">
        <f>VLOOKUP(A667,HD!$A$2:$S$2344,13,FALSE)</f>
        <v>tier - 2</v>
      </c>
      <c r="P667" s="19" t="str">
        <f>VLOOKUP(A667,HD!$A$2:$S$2344,14,FALSE)</f>
        <v>R1023</v>
      </c>
      <c r="Q667" s="19" t="str">
        <f>VLOOKUP(A667,HD!$A$2:$S$2344,19,FALSE)</f>
        <v>52</v>
      </c>
      <c r="R667" s="21">
        <v>14847.63</v>
      </c>
    </row>
    <row r="668" spans="1:18" ht="15.6" hidden="1" x14ac:dyDescent="0.3">
      <c r="A668" s="20" t="s">
        <v>1698</v>
      </c>
      <c r="B668" s="19" t="str">
        <f>VLOOKUP(A668,'Customer Names'!$A$2:$E$2366,3,FALSE)</f>
        <v>Flanagan</v>
      </c>
      <c r="C668" s="21">
        <f>VLOOKUP(A668,ME!$A$2:$J$2366,2,FALSE)</f>
        <v>46.51</v>
      </c>
      <c r="D668" s="21">
        <f>VLOOKUP(A668,ME!$A$2:$J$2336,3,FALSE)</f>
        <v>8.69</v>
      </c>
      <c r="E668" s="19" t="str">
        <f>VLOOKUP(A668,ME!$A$2:$J$2336,4,FALSE)</f>
        <v>Yes</v>
      </c>
      <c r="F668" s="19" t="str">
        <f>VLOOKUP(A668,ME!$A$2:$J$2336,5,FALSE)</f>
        <v>No</v>
      </c>
      <c r="G668" s="19" t="str">
        <f>VLOOKUP(A668,ME!$A$2:$J$2336,6,FALSE)</f>
        <v>No</v>
      </c>
      <c r="H668" s="19">
        <f>VLOOKUP(A668,ME!$A$2:$J$2336,7,FALSE)</f>
        <v>0</v>
      </c>
      <c r="I668" s="19" t="str">
        <f>VLOOKUP(A668,ME!$A$2:$J$2336,8,FALSE)</f>
        <v>No</v>
      </c>
      <c r="J668" s="19" t="str">
        <f>VLOOKUP(A668,ME!$A$2:$J$2336,9,FALSE)</f>
        <v>Obesity</v>
      </c>
      <c r="K668" s="19" t="str">
        <f>VLOOKUP(A668,ME!$A$2:$J$2336,10,FALSE)</f>
        <v>Diabetes</v>
      </c>
      <c r="L668" s="22">
        <f>VLOOKUP(A668,HD!$A$2:$S$2344,16,FALSE)</f>
        <v>29742</v>
      </c>
      <c r="M668" s="21">
        <f>VLOOKUP(A668,HD!$A$2:$S$2344,17,FALSE)</f>
        <v>14843.96</v>
      </c>
      <c r="N668" s="19" t="str">
        <f>VLOOKUP(A668,HD!$A$2:$S$2344,12,FALSE)</f>
        <v>tier - 2</v>
      </c>
      <c r="O668" s="19" t="str">
        <f>VLOOKUP(A668,HD!$A$2:$S$2344,13,FALSE)</f>
        <v>tier - 3</v>
      </c>
      <c r="P668" s="19" t="str">
        <f>VLOOKUP(A668,HD!$A$2:$S$2344,14,FALSE)</f>
        <v>R1026</v>
      </c>
      <c r="Q668" s="19" t="str">
        <f>VLOOKUP(A668,HD!$A$2:$S$2344,19,FALSE)</f>
        <v>42</v>
      </c>
      <c r="R668" s="21">
        <v>14843.96</v>
      </c>
    </row>
    <row r="669" spans="1:18" ht="15.6" hidden="1" x14ac:dyDescent="0.3">
      <c r="A669" s="20" t="s">
        <v>1697</v>
      </c>
      <c r="B669" s="19" t="str">
        <f>VLOOKUP(A669,'Customer Names'!$A$2:$E$2366,3,FALSE)</f>
        <v>Funk</v>
      </c>
      <c r="C669" s="21">
        <f>VLOOKUP(A669,ME!$A$2:$J$2366,2,FALSE)</f>
        <v>43.58</v>
      </c>
      <c r="D669" s="21">
        <f>VLOOKUP(A669,ME!$A$2:$J$2336,3,FALSE)</f>
        <v>4.2300000000000004</v>
      </c>
      <c r="E669" s="19" t="str">
        <f>VLOOKUP(A669,ME!$A$2:$J$2336,4,FALSE)</f>
        <v>No</v>
      </c>
      <c r="F669" s="19" t="str">
        <f>VLOOKUP(A669,ME!$A$2:$J$2336,5,FALSE)</f>
        <v>No</v>
      </c>
      <c r="G669" s="19" t="str">
        <f>VLOOKUP(A669,ME!$A$2:$J$2336,6,FALSE)</f>
        <v>Yes</v>
      </c>
      <c r="H669" s="19">
        <f>VLOOKUP(A669,ME!$A$2:$J$2336,7,FALSE)</f>
        <v>1</v>
      </c>
      <c r="I669" s="19" t="str">
        <f>VLOOKUP(A669,ME!$A$2:$J$2336,8,FALSE)</f>
        <v>No</v>
      </c>
      <c r="J669" s="19" t="str">
        <f>VLOOKUP(A669,ME!$A$2:$J$2336,9,FALSE)</f>
        <v>Obesity</v>
      </c>
      <c r="K669" s="19" t="str">
        <f>VLOOKUP(A669,ME!$A$2:$J$2336,10,FALSE)</f>
        <v>Normal</v>
      </c>
      <c r="L669" s="22">
        <f>VLOOKUP(A669,HD!$A$2:$S$2344,16,FALSE)</f>
        <v>29146</v>
      </c>
      <c r="M669" s="21">
        <f>VLOOKUP(A669,HD!$A$2:$S$2344,17,FALSE)</f>
        <v>14839.34</v>
      </c>
      <c r="N669" s="19" t="str">
        <f>VLOOKUP(A669,HD!$A$2:$S$2344,12,FALSE)</f>
        <v>tier - 2</v>
      </c>
      <c r="O669" s="19" t="str">
        <f>VLOOKUP(A669,HD!$A$2:$S$2344,13,FALSE)</f>
        <v>tier - 3</v>
      </c>
      <c r="P669" s="19" t="str">
        <f>VLOOKUP(A669,HD!$A$2:$S$2344,14,FALSE)</f>
        <v>R1026</v>
      </c>
      <c r="Q669" s="19" t="str">
        <f>VLOOKUP(A669,HD!$A$2:$S$2344,19,FALSE)</f>
        <v>43</v>
      </c>
      <c r="R669" s="21">
        <v>14839.34</v>
      </c>
    </row>
    <row r="670" spans="1:18" ht="15.6" hidden="1" x14ac:dyDescent="0.3">
      <c r="A670" s="20" t="s">
        <v>1696</v>
      </c>
      <c r="B670" s="19" t="str">
        <f>VLOOKUP(A670,'Customer Names'!$A$2:$E$2366,3,FALSE)</f>
        <v>Davenport</v>
      </c>
      <c r="C670" s="21">
        <f>VLOOKUP(A670,ME!$A$2:$J$2366,2,FALSE)</f>
        <v>42.28</v>
      </c>
      <c r="D670" s="21">
        <f>VLOOKUP(A670,ME!$A$2:$J$2336,3,FALSE)</f>
        <v>9.16</v>
      </c>
      <c r="E670" s="19" t="str">
        <f>VLOOKUP(A670,ME!$A$2:$J$2336,4,FALSE)</f>
        <v>Yes</v>
      </c>
      <c r="F670" s="19" t="str">
        <f>VLOOKUP(A670,ME!$A$2:$J$2336,5,FALSE)</f>
        <v>No</v>
      </c>
      <c r="G670" s="19" t="str">
        <f>VLOOKUP(A670,ME!$A$2:$J$2336,6,FALSE)</f>
        <v>No</v>
      </c>
      <c r="H670" s="19">
        <f>VLOOKUP(A670,ME!$A$2:$J$2336,7,FALSE)</f>
        <v>1</v>
      </c>
      <c r="I670" s="19" t="str">
        <f>VLOOKUP(A670,ME!$A$2:$J$2336,8,FALSE)</f>
        <v>No</v>
      </c>
      <c r="J670" s="19" t="str">
        <f>VLOOKUP(A670,ME!$A$2:$J$2336,9,FALSE)</f>
        <v>Obesity</v>
      </c>
      <c r="K670" s="19" t="str">
        <f>VLOOKUP(A670,ME!$A$2:$J$2336,10,FALSE)</f>
        <v>Diabetes</v>
      </c>
      <c r="L670" s="22">
        <f>VLOOKUP(A670,HD!$A$2:$S$2344,16,FALSE)</f>
        <v>27738</v>
      </c>
      <c r="M670" s="21">
        <f>VLOOKUP(A670,HD!$A$2:$S$2344,17,FALSE)</f>
        <v>14819</v>
      </c>
      <c r="N670" s="19" t="str">
        <f>VLOOKUP(A670,HD!$A$2:$S$2344,12,FALSE)</f>
        <v>tier - 2</v>
      </c>
      <c r="O670" s="19" t="str">
        <f>VLOOKUP(A670,HD!$A$2:$S$2344,13,FALSE)</f>
        <v>tier - 3</v>
      </c>
      <c r="P670" s="19" t="str">
        <f>VLOOKUP(A670,HD!$A$2:$S$2344,14,FALSE)</f>
        <v>R1023</v>
      </c>
      <c r="Q670" s="19" t="str">
        <f>VLOOKUP(A670,HD!$A$2:$S$2344,19,FALSE)</f>
        <v>47</v>
      </c>
      <c r="R670" s="21">
        <v>14819</v>
      </c>
    </row>
    <row r="671" spans="1:18" ht="15.6" hidden="1" x14ac:dyDescent="0.3">
      <c r="A671" s="20" t="s">
        <v>1695</v>
      </c>
      <c r="B671" s="19" t="str">
        <f>VLOOKUP(A671,'Customer Names'!$A$2:$E$2366,3,FALSE)</f>
        <v>Nicholson</v>
      </c>
      <c r="C671" s="21">
        <f>VLOOKUP(A671,ME!$A$2:$J$2366,2,FALSE)</f>
        <v>35.520000000000003</v>
      </c>
      <c r="D671" s="21">
        <f>VLOOKUP(A671,ME!$A$2:$J$2336,3,FALSE)</f>
        <v>8.26</v>
      </c>
      <c r="E671" s="19" t="str">
        <f>VLOOKUP(A671,ME!$A$2:$J$2336,4,FALSE)</f>
        <v>No</v>
      </c>
      <c r="F671" s="19" t="str">
        <f>VLOOKUP(A671,ME!$A$2:$J$2336,5,FALSE)</f>
        <v>No</v>
      </c>
      <c r="G671" s="19" t="str">
        <f>VLOOKUP(A671,ME!$A$2:$J$2336,6,FALSE)</f>
        <v>No</v>
      </c>
      <c r="H671" s="19">
        <f>VLOOKUP(A671,ME!$A$2:$J$2336,7,FALSE)</f>
        <v>0</v>
      </c>
      <c r="I671" s="19" t="str">
        <f>VLOOKUP(A671,ME!$A$2:$J$2336,8,FALSE)</f>
        <v>No</v>
      </c>
      <c r="J671" s="19" t="str">
        <f>VLOOKUP(A671,ME!$A$2:$J$2336,9,FALSE)</f>
        <v>Obesity</v>
      </c>
      <c r="K671" s="19" t="str">
        <f>VLOOKUP(A671,ME!$A$2:$J$2336,10,FALSE)</f>
        <v>Diabetes</v>
      </c>
      <c r="L671" s="22">
        <f>VLOOKUP(A671,HD!$A$2:$S$2344,16,FALSE)</f>
        <v>23950</v>
      </c>
      <c r="M671" s="21">
        <f>VLOOKUP(A671,HD!$A$2:$S$2344,17,FALSE)</f>
        <v>14750.42</v>
      </c>
      <c r="N671" s="19" t="str">
        <f>VLOOKUP(A671,HD!$A$2:$S$2344,12,FALSE)</f>
        <v>tier - 2</v>
      </c>
      <c r="O671" s="19" t="str">
        <f>VLOOKUP(A671,HD!$A$2:$S$2344,13,FALSE)</f>
        <v>tier - 2</v>
      </c>
      <c r="P671" s="19" t="str">
        <f>VLOOKUP(A671,HD!$A$2:$S$2344,14,FALSE)</f>
        <v>R1026</v>
      </c>
      <c r="Q671" s="19" t="str">
        <f>VLOOKUP(A671,HD!$A$2:$S$2344,19,FALSE)</f>
        <v>57</v>
      </c>
      <c r="R671" s="21">
        <v>14750.42</v>
      </c>
    </row>
    <row r="672" spans="1:18" ht="15.6" hidden="1" x14ac:dyDescent="0.3">
      <c r="A672" s="20" t="s">
        <v>1694</v>
      </c>
      <c r="B672" s="19" t="str">
        <f>VLOOKUP(A672,'Customer Names'!$A$2:$E$2366,3,FALSE)</f>
        <v>Lindbloom</v>
      </c>
      <c r="C672" s="21">
        <f>VLOOKUP(A672,ME!$A$2:$J$2366,2,FALSE)</f>
        <v>33.6</v>
      </c>
      <c r="D672" s="21">
        <f>VLOOKUP(A672,ME!$A$2:$J$2336,3,FALSE)</f>
        <v>11.25</v>
      </c>
      <c r="E672" s="19" t="str">
        <f>VLOOKUP(A672,ME!$A$2:$J$2336,4,FALSE)</f>
        <v>No</v>
      </c>
      <c r="F672" s="19" t="str">
        <f>VLOOKUP(A672,ME!$A$2:$J$2336,5,FALSE)</f>
        <v>No</v>
      </c>
      <c r="G672" s="19" t="str">
        <f>VLOOKUP(A672,ME!$A$2:$J$2336,6,FALSE)</f>
        <v>No</v>
      </c>
      <c r="H672" s="19">
        <f>VLOOKUP(A672,ME!$A$2:$J$2336,7,FALSE)</f>
        <v>0</v>
      </c>
      <c r="I672" s="19" t="str">
        <f>VLOOKUP(A672,ME!$A$2:$J$2336,8,FALSE)</f>
        <v>No</v>
      </c>
      <c r="J672" s="19" t="str">
        <f>VLOOKUP(A672,ME!$A$2:$J$2336,9,FALSE)</f>
        <v>Obesity</v>
      </c>
      <c r="K672" s="19" t="str">
        <f>VLOOKUP(A672,ME!$A$2:$J$2336,10,FALSE)</f>
        <v>Diabetes</v>
      </c>
      <c r="L672" s="22">
        <f>VLOOKUP(A672,HD!$A$2:$S$2344,16,FALSE)</f>
        <v>22856</v>
      </c>
      <c r="M672" s="21">
        <f>VLOOKUP(A672,HD!$A$2:$S$2344,17,FALSE)</f>
        <v>14738.43</v>
      </c>
      <c r="N672" s="19" t="str">
        <f>VLOOKUP(A672,HD!$A$2:$S$2344,12,FALSE)</f>
        <v>tier - 2</v>
      </c>
      <c r="O672" s="19" t="str">
        <f>VLOOKUP(A672,HD!$A$2:$S$2344,13,FALSE)</f>
        <v>tier - 3</v>
      </c>
      <c r="P672" s="19" t="str">
        <f>VLOOKUP(A672,HD!$A$2:$S$2344,14,FALSE)</f>
        <v>R1021</v>
      </c>
      <c r="Q672" s="19" t="str">
        <f>VLOOKUP(A672,HD!$A$2:$S$2344,19,FALSE)</f>
        <v>60</v>
      </c>
      <c r="R672" s="21">
        <v>14738.43</v>
      </c>
    </row>
    <row r="673" spans="1:18" ht="15.6" hidden="1" x14ac:dyDescent="0.3">
      <c r="A673" s="20" t="s">
        <v>1693</v>
      </c>
      <c r="B673" s="19" t="str">
        <f>VLOOKUP(A673,'Customer Names'!$A$2:$E$2366,3,FALSE)</f>
        <v>Wijayaratne</v>
      </c>
      <c r="C673" s="21">
        <f>VLOOKUP(A673,ME!$A$2:$J$2366,2,FALSE)</f>
        <v>22.42</v>
      </c>
      <c r="D673" s="21">
        <f>VLOOKUP(A673,ME!$A$2:$J$2336,3,FALSE)</f>
        <v>6.74</v>
      </c>
      <c r="E673" s="19" t="str">
        <f>VLOOKUP(A673,ME!$A$2:$J$2336,4,FALSE)</f>
        <v>No</v>
      </c>
      <c r="F673" s="19" t="str">
        <f>VLOOKUP(A673,ME!$A$2:$J$2336,5,FALSE)</f>
        <v>No</v>
      </c>
      <c r="G673" s="19" t="str">
        <f>VLOOKUP(A673,ME!$A$2:$J$2336,6,FALSE)</f>
        <v>No</v>
      </c>
      <c r="H673" s="19">
        <f>VLOOKUP(A673,ME!$A$2:$J$2336,7,FALSE)</f>
        <v>0</v>
      </c>
      <c r="I673" s="19" t="str">
        <f>VLOOKUP(A673,ME!$A$2:$J$2336,8,FALSE)</f>
        <v>Yes</v>
      </c>
      <c r="J673" s="19" t="str">
        <f>VLOOKUP(A673,ME!$A$2:$J$2336,9,FALSE)</f>
        <v>Normal Weight</v>
      </c>
      <c r="K673" s="19" t="str">
        <f>VLOOKUP(A673,ME!$A$2:$J$2336,10,FALSE)</f>
        <v>Diabetes</v>
      </c>
      <c r="L673" s="22">
        <f>VLOOKUP(A673,HD!$A$2:$S$2344,16,FALSE)</f>
        <v>37523</v>
      </c>
      <c r="M673" s="21">
        <f>VLOOKUP(A673,HD!$A$2:$S$2344,17,FALSE)</f>
        <v>14711.74</v>
      </c>
      <c r="N673" s="19" t="str">
        <f>VLOOKUP(A673,HD!$A$2:$S$2344,12,FALSE)</f>
        <v>tier - 2</v>
      </c>
      <c r="O673" s="19" t="str">
        <f>VLOOKUP(A673,HD!$A$2:$S$2344,13,FALSE)</f>
        <v>tier - 2</v>
      </c>
      <c r="P673" s="19" t="str">
        <f>VLOOKUP(A673,HD!$A$2:$S$2344,14,FALSE)</f>
        <v>R1012</v>
      </c>
      <c r="Q673" s="19" t="str">
        <f>VLOOKUP(A673,HD!$A$2:$S$2344,19,FALSE)</f>
        <v>20</v>
      </c>
      <c r="R673" s="21">
        <v>14711.74</v>
      </c>
    </row>
    <row r="674" spans="1:18" ht="15.6" hidden="1" x14ac:dyDescent="0.3">
      <c r="A674" s="20" t="s">
        <v>1692</v>
      </c>
      <c r="B674" s="19" t="str">
        <f>VLOOKUP(A674,'Customer Names'!$A$2:$E$2366,3,FALSE)</f>
        <v>Ainsworth</v>
      </c>
      <c r="C674" s="21">
        <f>VLOOKUP(A674,ME!$A$2:$J$2366,2,FALSE)</f>
        <v>46.86</v>
      </c>
      <c r="D674" s="21">
        <f>VLOOKUP(A674,ME!$A$2:$J$2336,3,FALSE)</f>
        <v>4.87</v>
      </c>
      <c r="E674" s="19" t="str">
        <f>VLOOKUP(A674,ME!$A$2:$J$2336,4,FALSE)</f>
        <v>No</v>
      </c>
      <c r="F674" s="19" t="str">
        <f>VLOOKUP(A674,ME!$A$2:$J$2336,5,FALSE)</f>
        <v>No</v>
      </c>
      <c r="G674" s="19" t="str">
        <f>VLOOKUP(A674,ME!$A$2:$J$2336,6,FALSE)</f>
        <v>No</v>
      </c>
      <c r="H674" s="19">
        <f>VLOOKUP(A674,ME!$A$2:$J$2336,7,FALSE)</f>
        <v>0</v>
      </c>
      <c r="I674" s="19" t="str">
        <f>VLOOKUP(A674,ME!$A$2:$J$2336,8,FALSE)</f>
        <v>No</v>
      </c>
      <c r="J674" s="19" t="str">
        <f>VLOOKUP(A674,ME!$A$2:$J$2336,9,FALSE)</f>
        <v>Obesity</v>
      </c>
      <c r="K674" s="19" t="str">
        <f>VLOOKUP(A674,ME!$A$2:$J$2336,10,FALSE)</f>
        <v>Normal</v>
      </c>
      <c r="L674" s="22">
        <f>VLOOKUP(A674,HD!$A$2:$S$2344,16,FALSE)</f>
        <v>30198</v>
      </c>
      <c r="M674" s="21">
        <f>VLOOKUP(A674,HD!$A$2:$S$2344,17,FALSE)</f>
        <v>14696.77</v>
      </c>
      <c r="N674" s="19" t="str">
        <f>VLOOKUP(A674,HD!$A$2:$S$2344,12,FALSE)</f>
        <v>tier - 2</v>
      </c>
      <c r="O674" s="19" t="str">
        <f>VLOOKUP(A674,HD!$A$2:$S$2344,13,FALSE)</f>
        <v>tier - 2</v>
      </c>
      <c r="P674" s="19" t="str">
        <f>VLOOKUP(A674,HD!$A$2:$S$2344,14,FALSE)</f>
        <v>R1011</v>
      </c>
      <c r="Q674" s="19" t="str">
        <f>VLOOKUP(A674,HD!$A$2:$S$2344,19,FALSE)</f>
        <v>40</v>
      </c>
      <c r="R674" s="21">
        <v>14696.77</v>
      </c>
    </row>
    <row r="675" spans="1:18" ht="15.6" hidden="1" x14ac:dyDescent="0.3">
      <c r="A675" s="20" t="s">
        <v>1691</v>
      </c>
      <c r="B675" s="19" t="str">
        <f>VLOOKUP(A675,'Customer Names'!$A$2:$E$2366,3,FALSE)</f>
        <v>Gayagoy</v>
      </c>
      <c r="C675" s="21">
        <f>VLOOKUP(A675,ME!$A$2:$J$2366,2,FALSE)</f>
        <v>32.965000000000003</v>
      </c>
      <c r="D675" s="21">
        <f>VLOOKUP(A675,ME!$A$2:$J$2336,3,FALSE)</f>
        <v>6.68</v>
      </c>
      <c r="E675" s="19" t="str">
        <f>VLOOKUP(A675,ME!$A$2:$J$2336,4,FALSE)</f>
        <v>No</v>
      </c>
      <c r="F675" s="19" t="str">
        <f>VLOOKUP(A675,ME!$A$2:$J$2336,5,FALSE)</f>
        <v>No</v>
      </c>
      <c r="G675" s="19" t="str">
        <f>VLOOKUP(A675,ME!$A$2:$J$2336,6,FALSE)</f>
        <v>No</v>
      </c>
      <c r="H675" s="19">
        <f>VLOOKUP(A675,ME!$A$2:$J$2336,7,FALSE)</f>
        <v>3</v>
      </c>
      <c r="I675" s="19" t="str">
        <f>VLOOKUP(A675,ME!$A$2:$J$2336,8,FALSE)</f>
        <v>No</v>
      </c>
      <c r="J675" s="19" t="str">
        <f>VLOOKUP(A675,ME!$A$2:$J$2336,9,FALSE)</f>
        <v>Obesity</v>
      </c>
      <c r="K675" s="19" t="str">
        <f>VLOOKUP(A675,ME!$A$2:$J$2336,10,FALSE)</f>
        <v>Diabetes</v>
      </c>
      <c r="L675" s="22">
        <f>VLOOKUP(A675,HD!$A$2:$S$2344,16,FALSE)</f>
        <v>21389</v>
      </c>
      <c r="M675" s="21">
        <f>VLOOKUP(A675,HD!$A$2:$S$2344,17,FALSE)</f>
        <v>14692.67</v>
      </c>
      <c r="N675" s="19" t="str">
        <f>VLOOKUP(A675,HD!$A$2:$S$2344,12,FALSE)</f>
        <v>tier - 2</v>
      </c>
      <c r="O675" s="19" t="str">
        <f>VLOOKUP(A675,HD!$A$2:$S$2344,13,FALSE)</f>
        <v>tier - 1</v>
      </c>
      <c r="P675" s="19" t="str">
        <f>VLOOKUP(A675,HD!$A$2:$S$2344,14,FALSE)</f>
        <v>R1012</v>
      </c>
      <c r="Q675" s="19" t="str">
        <f>VLOOKUP(A675,HD!$A$2:$S$2344,19,FALSE)</f>
        <v>64</v>
      </c>
      <c r="R675" s="21">
        <v>14692.67</v>
      </c>
    </row>
    <row r="676" spans="1:18" ht="15.6" hidden="1" x14ac:dyDescent="0.3">
      <c r="A676" s="20" t="s">
        <v>1690</v>
      </c>
      <c r="B676" s="19" t="str">
        <f>VLOOKUP(A676,'Customer Names'!$A$2:$E$2366,3,FALSE)</f>
        <v>Fitzmaurice</v>
      </c>
      <c r="C676" s="21">
        <f>VLOOKUP(A676,ME!$A$2:$J$2366,2,FALSE)</f>
        <v>39.340000000000003</v>
      </c>
      <c r="D676" s="21">
        <f>VLOOKUP(A676,ME!$A$2:$J$2336,3,FALSE)</f>
        <v>5.0199999999999996</v>
      </c>
      <c r="E676" s="19" t="str">
        <f>VLOOKUP(A676,ME!$A$2:$J$2336,4,FALSE)</f>
        <v>Yes</v>
      </c>
      <c r="F676" s="19" t="str">
        <f>VLOOKUP(A676,ME!$A$2:$J$2336,5,FALSE)</f>
        <v>No</v>
      </c>
      <c r="G676" s="19" t="str">
        <f>VLOOKUP(A676,ME!$A$2:$J$2336,6,FALSE)</f>
        <v>Yes</v>
      </c>
      <c r="H676" s="19">
        <f>VLOOKUP(A676,ME!$A$2:$J$2336,7,FALSE)</f>
        <v>1</v>
      </c>
      <c r="I676" s="19" t="str">
        <f>VLOOKUP(A676,ME!$A$2:$J$2336,8,FALSE)</f>
        <v>No</v>
      </c>
      <c r="J676" s="19" t="str">
        <f>VLOOKUP(A676,ME!$A$2:$J$2336,9,FALSE)</f>
        <v>Obesity</v>
      </c>
      <c r="K676" s="19" t="str">
        <f>VLOOKUP(A676,ME!$A$2:$J$2336,10,FALSE)</f>
        <v>Normal</v>
      </c>
      <c r="L676" s="22">
        <f>VLOOKUP(A676,HD!$A$2:$S$2344,16,FALSE)</f>
        <v>25496</v>
      </c>
      <c r="M676" s="21">
        <f>VLOOKUP(A676,HD!$A$2:$S$2344,17,FALSE)</f>
        <v>14665.75</v>
      </c>
      <c r="N676" s="19" t="str">
        <f>VLOOKUP(A676,HD!$A$2:$S$2344,12,FALSE)</f>
        <v>tier - 2</v>
      </c>
      <c r="O676" s="19" t="str">
        <f>VLOOKUP(A676,HD!$A$2:$S$2344,13,FALSE)</f>
        <v>tier - 1</v>
      </c>
      <c r="P676" s="19" t="str">
        <f>VLOOKUP(A676,HD!$A$2:$S$2344,14,FALSE)</f>
        <v>R1012</v>
      </c>
      <c r="Q676" s="19" t="str">
        <f>VLOOKUP(A676,HD!$A$2:$S$2344,19,FALSE)</f>
        <v>53</v>
      </c>
      <c r="R676" s="21">
        <v>14665.75</v>
      </c>
    </row>
    <row r="677" spans="1:18" ht="15.6" hidden="1" x14ac:dyDescent="0.3">
      <c r="A677" s="20" t="s">
        <v>1689</v>
      </c>
      <c r="B677" s="19" t="str">
        <f>VLOOKUP(A677,'Customer Names'!$A$2:$E$2366,3,FALSE)</f>
        <v>Rodriguez</v>
      </c>
      <c r="C677" s="21">
        <f>VLOOKUP(A677,ME!$A$2:$J$2366,2,FALSE)</f>
        <v>47</v>
      </c>
      <c r="D677" s="21">
        <f>VLOOKUP(A677,ME!$A$2:$J$2336,3,FALSE)</f>
        <v>10.64</v>
      </c>
      <c r="E677" s="19" t="str">
        <f>VLOOKUP(A677,ME!$A$2:$J$2336,4,FALSE)</f>
        <v>Yes</v>
      </c>
      <c r="F677" s="19" t="str">
        <f>VLOOKUP(A677,ME!$A$2:$J$2336,5,FALSE)</f>
        <v>No</v>
      </c>
      <c r="G677" s="19" t="str">
        <f>VLOOKUP(A677,ME!$A$2:$J$2336,6,FALSE)</f>
        <v>No</v>
      </c>
      <c r="H677" s="19">
        <f>VLOOKUP(A677,ME!$A$2:$J$2336,7,FALSE)</f>
        <v>0</v>
      </c>
      <c r="I677" s="19" t="str">
        <f>VLOOKUP(A677,ME!$A$2:$J$2336,8,FALSE)</f>
        <v>No</v>
      </c>
      <c r="J677" s="19" t="str">
        <f>VLOOKUP(A677,ME!$A$2:$J$2336,9,FALSE)</f>
        <v>Obesity</v>
      </c>
      <c r="K677" s="19" t="str">
        <f>VLOOKUP(A677,ME!$A$2:$J$2336,10,FALSE)</f>
        <v>Diabetes</v>
      </c>
      <c r="L677" s="22">
        <f>VLOOKUP(A677,HD!$A$2:$S$2344,16,FALSE)</f>
        <v>29903</v>
      </c>
      <c r="M677" s="21">
        <f>VLOOKUP(A677,HD!$A$2:$S$2344,17,FALSE)</f>
        <v>14657.2</v>
      </c>
      <c r="N677" s="19" t="str">
        <f>VLOOKUP(A677,HD!$A$2:$S$2344,12,FALSE)</f>
        <v>tier - 2</v>
      </c>
      <c r="O677" s="19" t="str">
        <f>VLOOKUP(A677,HD!$A$2:$S$2344,13,FALSE)</f>
        <v>tier - 1</v>
      </c>
      <c r="P677" s="19" t="str">
        <f>VLOOKUP(A677,HD!$A$2:$S$2344,14,FALSE)</f>
        <v>R1012</v>
      </c>
      <c r="Q677" s="19" t="str">
        <f>VLOOKUP(A677,HD!$A$2:$S$2344,19,FALSE)</f>
        <v>41</v>
      </c>
      <c r="R677" s="21">
        <v>14657.2</v>
      </c>
    </row>
    <row r="678" spans="1:18" ht="15.6" hidden="1" x14ac:dyDescent="0.3">
      <c r="A678" s="20" t="s">
        <v>1688</v>
      </c>
      <c r="B678" s="19" t="str">
        <f>VLOOKUP(A678,'Customer Names'!$A$2:$E$2366,3,FALSE)</f>
        <v>Tsoucas</v>
      </c>
      <c r="C678" s="21">
        <f>VLOOKUP(A678,ME!$A$2:$J$2366,2,FALSE)</f>
        <v>36.71</v>
      </c>
      <c r="D678" s="21">
        <f>VLOOKUP(A678,ME!$A$2:$J$2336,3,FALSE)</f>
        <v>8.74</v>
      </c>
      <c r="E678" s="19" t="str">
        <f>VLOOKUP(A678,ME!$A$2:$J$2336,4,FALSE)</f>
        <v>Yes</v>
      </c>
      <c r="F678" s="19" t="str">
        <f>VLOOKUP(A678,ME!$A$2:$J$2336,5,FALSE)</f>
        <v>No</v>
      </c>
      <c r="G678" s="19" t="str">
        <f>VLOOKUP(A678,ME!$A$2:$J$2336,6,FALSE)</f>
        <v>No</v>
      </c>
      <c r="H678" s="19">
        <f>VLOOKUP(A678,ME!$A$2:$J$2336,7,FALSE)</f>
        <v>0</v>
      </c>
      <c r="I678" s="19" t="str">
        <f>VLOOKUP(A678,ME!$A$2:$J$2336,8,FALSE)</f>
        <v>No</v>
      </c>
      <c r="J678" s="19" t="str">
        <f>VLOOKUP(A678,ME!$A$2:$J$2336,9,FALSE)</f>
        <v>Obesity</v>
      </c>
      <c r="K678" s="19" t="str">
        <f>VLOOKUP(A678,ME!$A$2:$J$2336,10,FALSE)</f>
        <v>Diabetes</v>
      </c>
      <c r="L678" s="22">
        <f>VLOOKUP(A678,HD!$A$2:$S$2344,16,FALSE)</f>
        <v>24716</v>
      </c>
      <c r="M678" s="21">
        <f>VLOOKUP(A678,HD!$A$2:$S$2344,17,FALSE)</f>
        <v>14640.35</v>
      </c>
      <c r="N678" s="19" t="str">
        <f>VLOOKUP(A678,HD!$A$2:$S$2344,12,FALSE)</f>
        <v>tier - 2</v>
      </c>
      <c r="O678" s="19" t="str">
        <f>VLOOKUP(A678,HD!$A$2:$S$2344,13,FALSE)</f>
        <v>tier - 3</v>
      </c>
      <c r="P678" s="19" t="str">
        <f>VLOOKUP(A678,HD!$A$2:$S$2344,14,FALSE)</f>
        <v>R1026</v>
      </c>
      <c r="Q678" s="19" t="str">
        <f>VLOOKUP(A678,HD!$A$2:$S$2344,19,FALSE)</f>
        <v>55</v>
      </c>
      <c r="R678" s="21">
        <v>14640.35</v>
      </c>
    </row>
    <row r="679" spans="1:18" ht="15.6" hidden="1" x14ac:dyDescent="0.3">
      <c r="A679" s="20" t="s">
        <v>1687</v>
      </c>
      <c r="B679" s="19" t="str">
        <f>VLOOKUP(A679,'Customer Names'!$A$2:$E$2366,3,FALSE)</f>
        <v>Muhly</v>
      </c>
      <c r="C679" s="21">
        <f>VLOOKUP(A679,ME!$A$2:$J$2366,2,FALSE)</f>
        <v>53.48</v>
      </c>
      <c r="D679" s="21">
        <f>VLOOKUP(A679,ME!$A$2:$J$2336,3,FALSE)</f>
        <v>5.64</v>
      </c>
      <c r="E679" s="19" t="str">
        <f>VLOOKUP(A679,ME!$A$2:$J$2336,4,FALSE)</f>
        <v>No</v>
      </c>
      <c r="F679" s="19" t="str">
        <f>VLOOKUP(A679,ME!$A$2:$J$2336,5,FALSE)</f>
        <v>No</v>
      </c>
      <c r="G679" s="19" t="str">
        <f>VLOOKUP(A679,ME!$A$2:$J$2336,6,FALSE)</f>
        <v>No</v>
      </c>
      <c r="H679" s="19">
        <f>VLOOKUP(A679,ME!$A$2:$J$2336,7,FALSE)</f>
        <v>0</v>
      </c>
      <c r="I679" s="19" t="str">
        <f>VLOOKUP(A679,ME!$A$2:$J$2336,8,FALSE)</f>
        <v>No</v>
      </c>
      <c r="J679" s="19" t="str">
        <f>VLOOKUP(A679,ME!$A$2:$J$2336,9,FALSE)</f>
        <v>Obesity</v>
      </c>
      <c r="K679" s="19" t="str">
        <f>VLOOKUP(A679,ME!$A$2:$J$2336,10,FALSE)</f>
        <v>Normal</v>
      </c>
      <c r="L679" s="22">
        <f>VLOOKUP(A679,HD!$A$2:$S$2344,16,FALSE)</f>
        <v>33471</v>
      </c>
      <c r="M679" s="21">
        <f>VLOOKUP(A679,HD!$A$2:$S$2344,17,FALSE)</f>
        <v>14630.52</v>
      </c>
      <c r="N679" s="19" t="str">
        <f>VLOOKUP(A679,HD!$A$2:$S$2344,12,FALSE)</f>
        <v>tier - 2</v>
      </c>
      <c r="O679" s="19" t="str">
        <f>VLOOKUP(A679,HD!$A$2:$S$2344,13,FALSE)</f>
        <v>tier - 3</v>
      </c>
      <c r="P679" s="19" t="str">
        <f>VLOOKUP(A679,HD!$A$2:$S$2344,14,FALSE)</f>
        <v>R1011</v>
      </c>
      <c r="Q679" s="19" t="str">
        <f>VLOOKUP(A679,HD!$A$2:$S$2344,19,FALSE)</f>
        <v>31</v>
      </c>
      <c r="R679" s="21">
        <v>14630.52</v>
      </c>
    </row>
    <row r="680" spans="1:18" ht="15.6" hidden="1" x14ac:dyDescent="0.3">
      <c r="A680" s="20" t="s">
        <v>1686</v>
      </c>
      <c r="B680" s="19" t="str">
        <f>VLOOKUP(A680,'Customer Names'!$A$2:$E$2366,3,FALSE)</f>
        <v>Lund</v>
      </c>
      <c r="C680" s="21">
        <f>VLOOKUP(A680,ME!$A$2:$J$2366,2,FALSE)</f>
        <v>35.5</v>
      </c>
      <c r="D680" s="21">
        <f>VLOOKUP(A680,ME!$A$2:$J$2336,3,FALSE)</f>
        <v>10.37</v>
      </c>
      <c r="E680" s="19" t="str">
        <f>VLOOKUP(A680,ME!$A$2:$J$2336,4,FALSE)</f>
        <v>No</v>
      </c>
      <c r="F680" s="19" t="str">
        <f>VLOOKUP(A680,ME!$A$2:$J$2336,5,FALSE)</f>
        <v>No</v>
      </c>
      <c r="G680" s="19" t="str">
        <f>VLOOKUP(A680,ME!$A$2:$J$2336,6,FALSE)</f>
        <v>No</v>
      </c>
      <c r="H680" s="19">
        <f>VLOOKUP(A680,ME!$A$2:$J$2336,7,FALSE)</f>
        <v>0</v>
      </c>
      <c r="I680" s="19" t="str">
        <f>VLOOKUP(A680,ME!$A$2:$J$2336,8,FALSE)</f>
        <v>No</v>
      </c>
      <c r="J680" s="19" t="str">
        <f>VLOOKUP(A680,ME!$A$2:$J$2336,9,FALSE)</f>
        <v>Obesity</v>
      </c>
      <c r="K680" s="19" t="str">
        <f>VLOOKUP(A680,ME!$A$2:$J$2336,10,FALSE)</f>
        <v>Diabetes</v>
      </c>
      <c r="L680" s="22">
        <f>VLOOKUP(A680,HD!$A$2:$S$2344,16,FALSE)</f>
        <v>24054</v>
      </c>
      <c r="M680" s="21">
        <f>VLOOKUP(A680,HD!$A$2:$S$2344,17,FALSE)</f>
        <v>14612.33</v>
      </c>
      <c r="N680" s="19" t="str">
        <f>VLOOKUP(A680,HD!$A$2:$S$2344,12,FALSE)</f>
        <v>tier - 2</v>
      </c>
      <c r="O680" s="19" t="str">
        <f>VLOOKUP(A680,HD!$A$2:$S$2344,13,FALSE)</f>
        <v>tier - 3</v>
      </c>
      <c r="P680" s="19" t="str">
        <f>VLOOKUP(A680,HD!$A$2:$S$2344,14,FALSE)</f>
        <v>R1021</v>
      </c>
      <c r="Q680" s="19" t="str">
        <f>VLOOKUP(A680,HD!$A$2:$S$2344,19,FALSE)</f>
        <v>57</v>
      </c>
      <c r="R680" s="21">
        <v>14612.33</v>
      </c>
    </row>
    <row r="681" spans="1:18" ht="15.6" hidden="1" x14ac:dyDescent="0.3">
      <c r="A681" s="20" t="s">
        <v>1685</v>
      </c>
      <c r="B681" s="19" t="str">
        <f>VLOOKUP(A681,'Customer Names'!$A$2:$E$2366,3,FALSE)</f>
        <v>Battaglino</v>
      </c>
      <c r="C681" s="21">
        <f>VLOOKUP(A681,ME!$A$2:$J$2366,2,FALSE)</f>
        <v>36.979999999999997</v>
      </c>
      <c r="D681" s="21">
        <f>VLOOKUP(A681,ME!$A$2:$J$2336,3,FALSE)</f>
        <v>9.56</v>
      </c>
      <c r="E681" s="19" t="str">
        <f>VLOOKUP(A681,ME!$A$2:$J$2336,4,FALSE)</f>
        <v>Yes</v>
      </c>
      <c r="F681" s="19" t="str">
        <f>VLOOKUP(A681,ME!$A$2:$J$2336,5,FALSE)</f>
        <v>No</v>
      </c>
      <c r="G681" s="19" t="str">
        <f>VLOOKUP(A681,ME!$A$2:$J$2336,6,FALSE)</f>
        <v>No</v>
      </c>
      <c r="H681" s="19">
        <f>VLOOKUP(A681,ME!$A$2:$J$2336,7,FALSE)</f>
        <v>0</v>
      </c>
      <c r="I681" s="19" t="str">
        <f>VLOOKUP(A681,ME!$A$2:$J$2336,8,FALSE)</f>
        <v>No</v>
      </c>
      <c r="J681" s="19" t="str">
        <f>VLOOKUP(A681,ME!$A$2:$J$2336,9,FALSE)</f>
        <v>Obesity</v>
      </c>
      <c r="K681" s="19" t="str">
        <f>VLOOKUP(A681,ME!$A$2:$J$2336,10,FALSE)</f>
        <v>Diabetes</v>
      </c>
      <c r="L681" s="22">
        <f>VLOOKUP(A681,HD!$A$2:$S$2344,16,FALSE)</f>
        <v>24671</v>
      </c>
      <c r="M681" s="21">
        <f>VLOOKUP(A681,HD!$A$2:$S$2344,17,FALSE)</f>
        <v>14600.62</v>
      </c>
      <c r="N681" s="19" t="str">
        <f>VLOOKUP(A681,HD!$A$2:$S$2344,12,FALSE)</f>
        <v>tier - 2</v>
      </c>
      <c r="O681" s="19" t="str">
        <f>VLOOKUP(A681,HD!$A$2:$S$2344,13,FALSE)</f>
        <v>tier - 3</v>
      </c>
      <c r="P681" s="19" t="str">
        <f>VLOOKUP(A681,HD!$A$2:$S$2344,14,FALSE)</f>
        <v>R1022</v>
      </c>
      <c r="Q681" s="19" t="str">
        <f>VLOOKUP(A681,HD!$A$2:$S$2344,19,FALSE)</f>
        <v>55</v>
      </c>
      <c r="R681" s="21">
        <v>14600.62</v>
      </c>
    </row>
    <row r="682" spans="1:18" ht="15.6" hidden="1" x14ac:dyDescent="0.3">
      <c r="A682" s="20" t="s">
        <v>1684</v>
      </c>
      <c r="B682" s="19" t="str">
        <f>VLOOKUP(A682,'Customer Names'!$A$2:$E$2366,3,FALSE)</f>
        <v>Pena</v>
      </c>
      <c r="C682" s="21">
        <f>VLOOKUP(A682,ME!$A$2:$J$2366,2,FALSE)</f>
        <v>32.395000000000003</v>
      </c>
      <c r="D682" s="21">
        <f>VLOOKUP(A682,ME!$A$2:$J$2336,3,FALSE)</f>
        <v>8.23</v>
      </c>
      <c r="E682" s="19" t="str">
        <f>VLOOKUP(A682,ME!$A$2:$J$2336,4,FALSE)</f>
        <v>Yes</v>
      </c>
      <c r="F682" s="19" t="str">
        <f>VLOOKUP(A682,ME!$A$2:$J$2336,5,FALSE)</f>
        <v>No</v>
      </c>
      <c r="G682" s="19" t="str">
        <f>VLOOKUP(A682,ME!$A$2:$J$2336,6,FALSE)</f>
        <v>Yes</v>
      </c>
      <c r="H682" s="19">
        <f>VLOOKUP(A682,ME!$A$2:$J$2336,7,FALSE)</f>
        <v>1</v>
      </c>
      <c r="I682" s="19" t="str">
        <f>VLOOKUP(A682,ME!$A$2:$J$2336,8,FALSE)</f>
        <v>No</v>
      </c>
      <c r="J682" s="19" t="str">
        <f>VLOOKUP(A682,ME!$A$2:$J$2336,9,FALSE)</f>
        <v>Obesity</v>
      </c>
      <c r="K682" s="19" t="str">
        <f>VLOOKUP(A682,ME!$A$2:$J$2336,10,FALSE)</f>
        <v>Diabetes</v>
      </c>
      <c r="L682" s="22">
        <f>VLOOKUP(A682,HD!$A$2:$S$2344,16,FALSE)</f>
        <v>23298</v>
      </c>
      <c r="M682" s="21">
        <f>VLOOKUP(A682,HD!$A$2:$S$2344,17,FALSE)</f>
        <v>14590.63</v>
      </c>
      <c r="N682" s="19" t="str">
        <f>VLOOKUP(A682,HD!$A$2:$S$2344,12,FALSE)</f>
        <v>tier - 2</v>
      </c>
      <c r="O682" s="19" t="str">
        <f>VLOOKUP(A682,HD!$A$2:$S$2344,13,FALSE)</f>
        <v>tier - 1</v>
      </c>
      <c r="P682" s="19" t="str">
        <f>VLOOKUP(A682,HD!$A$2:$S$2344,14,FALSE)</f>
        <v>R1024</v>
      </c>
      <c r="Q682" s="19" t="str">
        <f>VLOOKUP(A682,HD!$A$2:$S$2344,19,FALSE)</f>
        <v>59</v>
      </c>
      <c r="R682" s="21">
        <v>14590.63</v>
      </c>
    </row>
    <row r="683" spans="1:18" ht="15.6" hidden="1" x14ac:dyDescent="0.3">
      <c r="A683" s="20" t="s">
        <v>1683</v>
      </c>
      <c r="B683" s="19" t="str">
        <f>VLOOKUP(A683,'Customer Names'!$A$2:$E$2366,3,FALSE)</f>
        <v>Thomason</v>
      </c>
      <c r="C683" s="21">
        <f>VLOOKUP(A683,ME!$A$2:$J$2366,2,FALSE)</f>
        <v>32.729999999999997</v>
      </c>
      <c r="D683" s="21">
        <f>VLOOKUP(A683,ME!$A$2:$J$2336,3,FALSE)</f>
        <v>7.03</v>
      </c>
      <c r="E683" s="19" t="str">
        <f>VLOOKUP(A683,ME!$A$2:$J$2336,4,FALSE)</f>
        <v>No</v>
      </c>
      <c r="F683" s="19" t="str">
        <f>VLOOKUP(A683,ME!$A$2:$J$2336,5,FALSE)</f>
        <v>No</v>
      </c>
      <c r="G683" s="19" t="str">
        <f>VLOOKUP(A683,ME!$A$2:$J$2336,6,FALSE)</f>
        <v>No</v>
      </c>
      <c r="H683" s="19">
        <f>VLOOKUP(A683,ME!$A$2:$J$2336,7,FALSE)</f>
        <v>0</v>
      </c>
      <c r="I683" s="19" t="str">
        <f>VLOOKUP(A683,ME!$A$2:$J$2336,8,FALSE)</f>
        <v>No</v>
      </c>
      <c r="J683" s="19" t="str">
        <f>VLOOKUP(A683,ME!$A$2:$J$2336,9,FALSE)</f>
        <v>Obesity</v>
      </c>
      <c r="K683" s="19" t="str">
        <f>VLOOKUP(A683,ME!$A$2:$J$2336,10,FALSE)</f>
        <v>Diabetes</v>
      </c>
      <c r="L683" s="22">
        <f>VLOOKUP(A683,HD!$A$2:$S$2344,16,FALSE)</f>
        <v>22983</v>
      </c>
      <c r="M683" s="21">
        <f>VLOOKUP(A683,HD!$A$2:$S$2344,17,FALSE)</f>
        <v>14574.64</v>
      </c>
      <c r="N683" s="19" t="str">
        <f>VLOOKUP(A683,HD!$A$2:$S$2344,12,FALSE)</f>
        <v>tier - 2</v>
      </c>
      <c r="O683" s="19" t="str">
        <f>VLOOKUP(A683,HD!$A$2:$S$2344,13,FALSE)</f>
        <v>tier - 1</v>
      </c>
      <c r="P683" s="19" t="str">
        <f>VLOOKUP(A683,HD!$A$2:$S$2344,14,FALSE)</f>
        <v>R1025</v>
      </c>
      <c r="Q683" s="19" t="str">
        <f>VLOOKUP(A683,HD!$A$2:$S$2344,19,FALSE)</f>
        <v>60</v>
      </c>
      <c r="R683" s="21">
        <v>14574.64</v>
      </c>
    </row>
    <row r="684" spans="1:18" ht="15.6" x14ac:dyDescent="0.3">
      <c r="A684" s="20" t="s">
        <v>1682</v>
      </c>
      <c r="B684" s="19" t="str">
        <f>VLOOKUP(A684,'Customer Names'!$A$2:$E$2366,3,FALSE)</f>
        <v>Hancox</v>
      </c>
      <c r="C684" s="21">
        <f>VLOOKUP(A684,ME!$A$2:$J$2366,2,FALSE)</f>
        <v>20.52</v>
      </c>
      <c r="D684" s="21">
        <f>VLOOKUP(A684,ME!$A$2:$J$2336,3,FALSE)</f>
        <v>5.45</v>
      </c>
      <c r="E684" s="19" t="str">
        <f>VLOOKUP(A684,ME!$A$2:$J$2336,4,FALSE)</f>
        <v>No</v>
      </c>
      <c r="F684" s="19" t="str">
        <f>VLOOKUP(A684,ME!$A$2:$J$2336,5,FALSE)</f>
        <v>No</v>
      </c>
      <c r="G684" s="19" t="str">
        <f>VLOOKUP(A684,ME!$A$2:$J$2336,6,FALSE)</f>
        <v>No</v>
      </c>
      <c r="H684" s="19">
        <f>VLOOKUP(A684,ME!$A$2:$J$2336,7,FALSE)</f>
        <v>1</v>
      </c>
      <c r="I684" s="19" t="str">
        <f>VLOOKUP(A684,ME!$A$2:$J$2336,8,FALSE)</f>
        <v>Yes</v>
      </c>
      <c r="J684" s="19" t="str">
        <f>VLOOKUP(A684,ME!$A$2:$J$2336,9,FALSE)</f>
        <v>Normal Weight</v>
      </c>
      <c r="K684" s="19" t="str">
        <f>VLOOKUP(A684,ME!$A$2:$J$2336,10,FALSE)</f>
        <v>Normal</v>
      </c>
      <c r="L684" s="22">
        <f>VLOOKUP(A684,HD!$A$2:$S$2344,16,FALSE)</f>
        <v>36050</v>
      </c>
      <c r="M684" s="21">
        <f>VLOOKUP(A684,HD!$A$2:$S$2344,17,FALSE)</f>
        <v>14571.89</v>
      </c>
      <c r="N684" s="19" t="str">
        <f>VLOOKUP(A684,HD!$A$2:$S$2344,12,FALSE)</f>
        <v>tier - 2</v>
      </c>
      <c r="O684" s="19" t="str">
        <f>VLOOKUP(A684,HD!$A$2:$S$2344,13,FALSE)</f>
        <v>tier - 1</v>
      </c>
      <c r="P684" s="19" t="str">
        <f>VLOOKUP(A684,HD!$A$2:$S$2344,14,FALSE)</f>
        <v>R1024</v>
      </c>
      <c r="Q684" s="19" t="str">
        <f>VLOOKUP(A684,HD!$A$2:$S$2344,19,FALSE)</f>
        <v>24</v>
      </c>
      <c r="R684" s="21">
        <v>14571.89</v>
      </c>
    </row>
    <row r="685" spans="1:18" ht="15.6" hidden="1" x14ac:dyDescent="0.3">
      <c r="A685" s="20" t="s">
        <v>1681</v>
      </c>
      <c r="B685" s="19" t="str">
        <f>VLOOKUP(A685,'Customer Names'!$A$2:$E$2366,3,FALSE)</f>
        <v>Canarecci</v>
      </c>
      <c r="C685" s="21">
        <f>VLOOKUP(A685,ME!$A$2:$J$2366,2,FALSE)</f>
        <v>51.72</v>
      </c>
      <c r="D685" s="21">
        <f>VLOOKUP(A685,ME!$A$2:$J$2336,3,FALSE)</f>
        <v>5.76</v>
      </c>
      <c r="E685" s="19" t="str">
        <f>VLOOKUP(A685,ME!$A$2:$J$2336,4,FALSE)</f>
        <v>No</v>
      </c>
      <c r="F685" s="19" t="str">
        <f>VLOOKUP(A685,ME!$A$2:$J$2336,5,FALSE)</f>
        <v>No</v>
      </c>
      <c r="G685" s="19" t="str">
        <f>VLOOKUP(A685,ME!$A$2:$J$2336,6,FALSE)</f>
        <v>No</v>
      </c>
      <c r="H685" s="19">
        <f>VLOOKUP(A685,ME!$A$2:$J$2336,7,FALSE)</f>
        <v>0</v>
      </c>
      <c r="I685" s="19" t="str">
        <f>VLOOKUP(A685,ME!$A$2:$J$2336,8,FALSE)</f>
        <v>No</v>
      </c>
      <c r="J685" s="19" t="str">
        <f>VLOOKUP(A685,ME!$A$2:$J$2336,9,FALSE)</f>
        <v>Obesity</v>
      </c>
      <c r="K685" s="19" t="str">
        <f>VLOOKUP(A685,ME!$A$2:$J$2336,10,FALSE)</f>
        <v>Prediabetes</v>
      </c>
      <c r="L685" s="22">
        <f>VLOOKUP(A685,HD!$A$2:$S$2344,16,FALSE)</f>
        <v>32703</v>
      </c>
      <c r="M685" s="21">
        <f>VLOOKUP(A685,HD!$A$2:$S$2344,17,FALSE)</f>
        <v>14547.26</v>
      </c>
      <c r="N685" s="19" t="str">
        <f>VLOOKUP(A685,HD!$A$2:$S$2344,12,FALSE)</f>
        <v>tier - 2</v>
      </c>
      <c r="O685" s="19" t="str">
        <f>VLOOKUP(A685,HD!$A$2:$S$2344,13,FALSE)</f>
        <v>tier - 3</v>
      </c>
      <c r="P685" s="19" t="str">
        <f>VLOOKUP(A685,HD!$A$2:$S$2344,14,FALSE)</f>
        <v>R1011</v>
      </c>
      <c r="Q685" s="19" t="str">
        <f>VLOOKUP(A685,HD!$A$2:$S$2344,19,FALSE)</f>
        <v>33</v>
      </c>
      <c r="R685" s="21">
        <v>14547.26</v>
      </c>
    </row>
    <row r="686" spans="1:18" ht="15.6" hidden="1" x14ac:dyDescent="0.3">
      <c r="A686" s="20" t="s">
        <v>1680</v>
      </c>
      <c r="B686" s="19" t="str">
        <f>VLOOKUP(A686,'Customer Names'!$A$2:$E$2366,3,FALSE)</f>
        <v>Toupin</v>
      </c>
      <c r="C686" s="21">
        <f>VLOOKUP(A686,ME!$A$2:$J$2366,2,FALSE)</f>
        <v>50.2</v>
      </c>
      <c r="D686" s="21">
        <f>VLOOKUP(A686,ME!$A$2:$J$2336,3,FALSE)</f>
        <v>5.4</v>
      </c>
      <c r="E686" s="19" t="str">
        <f>VLOOKUP(A686,ME!$A$2:$J$2336,4,FALSE)</f>
        <v>No</v>
      </c>
      <c r="F686" s="19" t="str">
        <f>VLOOKUP(A686,ME!$A$2:$J$2336,5,FALSE)</f>
        <v>No</v>
      </c>
      <c r="G686" s="19" t="str">
        <f>VLOOKUP(A686,ME!$A$2:$J$2336,6,FALSE)</f>
        <v>No</v>
      </c>
      <c r="H686" s="19">
        <f>VLOOKUP(A686,ME!$A$2:$J$2336,7,FALSE)</f>
        <v>0</v>
      </c>
      <c r="I686" s="19" t="str">
        <f>VLOOKUP(A686,ME!$A$2:$J$2336,8,FALSE)</f>
        <v>No</v>
      </c>
      <c r="J686" s="19" t="str">
        <f>VLOOKUP(A686,ME!$A$2:$J$2336,9,FALSE)</f>
        <v>Obesity</v>
      </c>
      <c r="K686" s="19" t="str">
        <f>VLOOKUP(A686,ME!$A$2:$J$2336,10,FALSE)</f>
        <v>Normal</v>
      </c>
      <c r="L686" s="22">
        <f>VLOOKUP(A686,HD!$A$2:$S$2344,16,FALSE)</f>
        <v>32711</v>
      </c>
      <c r="M686" s="21">
        <f>VLOOKUP(A686,HD!$A$2:$S$2344,17,FALSE)</f>
        <v>14507.46</v>
      </c>
      <c r="N686" s="19" t="str">
        <f>VLOOKUP(A686,HD!$A$2:$S$2344,12,FALSE)</f>
        <v>tier - 2</v>
      </c>
      <c r="O686" s="19" t="str">
        <f>VLOOKUP(A686,HD!$A$2:$S$2344,13,FALSE)</f>
        <v>tier - 3</v>
      </c>
      <c r="P686" s="19" t="str">
        <f>VLOOKUP(A686,HD!$A$2:$S$2344,14,FALSE)</f>
        <v>R1012</v>
      </c>
      <c r="Q686" s="19" t="str">
        <f>VLOOKUP(A686,HD!$A$2:$S$2344,19,FALSE)</f>
        <v>33</v>
      </c>
      <c r="R686" s="21">
        <v>14507.46</v>
      </c>
    </row>
    <row r="687" spans="1:18" ht="15.6" hidden="1" x14ac:dyDescent="0.3">
      <c r="A687" s="20" t="s">
        <v>1679</v>
      </c>
      <c r="B687" s="19" t="str">
        <f>VLOOKUP(A687,'Customer Names'!$A$2:$E$2366,3,FALSE)</f>
        <v>Mulley</v>
      </c>
      <c r="C687" s="21">
        <f>VLOOKUP(A687,ME!$A$2:$J$2366,2,FALSE)</f>
        <v>25.52</v>
      </c>
      <c r="D687" s="21">
        <f>VLOOKUP(A687,ME!$A$2:$J$2336,3,FALSE)</f>
        <v>6.35</v>
      </c>
      <c r="E687" s="19" t="str">
        <f>VLOOKUP(A687,ME!$A$2:$J$2336,4,FALSE)</f>
        <v>No</v>
      </c>
      <c r="F687" s="19" t="str">
        <f>VLOOKUP(A687,ME!$A$2:$J$2336,5,FALSE)</f>
        <v>No</v>
      </c>
      <c r="G687" s="19" t="str">
        <f>VLOOKUP(A687,ME!$A$2:$J$2336,6,FALSE)</f>
        <v>Yes</v>
      </c>
      <c r="H687" s="19">
        <f>VLOOKUP(A687,ME!$A$2:$J$2336,7,FALSE)</f>
        <v>1</v>
      </c>
      <c r="I687" s="19" t="str">
        <f>VLOOKUP(A687,ME!$A$2:$J$2336,8,FALSE)</f>
        <v>No</v>
      </c>
      <c r="J687" s="19" t="str">
        <f>VLOOKUP(A687,ME!$A$2:$J$2336,9,FALSE)</f>
        <v>Over Weight</v>
      </c>
      <c r="K687" s="19" t="str">
        <f>VLOOKUP(A687,ME!$A$2:$J$2336,10,FALSE)</f>
        <v>Prediabetes</v>
      </c>
      <c r="L687" s="22">
        <f>VLOOKUP(A687,HD!$A$2:$S$2344,16,FALSE)</f>
        <v>29148</v>
      </c>
      <c r="M687" s="21">
        <f>VLOOKUP(A687,HD!$A$2:$S$2344,17,FALSE)</f>
        <v>14478.33</v>
      </c>
      <c r="N687" s="19" t="str">
        <f>VLOOKUP(A687,HD!$A$2:$S$2344,12,FALSE)</f>
        <v>tier - 2</v>
      </c>
      <c r="O687" s="19" t="str">
        <f>VLOOKUP(A687,HD!$A$2:$S$2344,13,FALSE)</f>
        <v>tier - 2</v>
      </c>
      <c r="P687" s="19" t="str">
        <f>VLOOKUP(A687,HD!$A$2:$S$2344,14,FALSE)</f>
        <v>R1013</v>
      </c>
      <c r="Q687" s="19" t="str">
        <f>VLOOKUP(A687,HD!$A$2:$S$2344,19,FALSE)</f>
        <v>43</v>
      </c>
      <c r="R687" s="21">
        <v>14478.33</v>
      </c>
    </row>
    <row r="688" spans="1:18" ht="15.6" hidden="1" x14ac:dyDescent="0.3">
      <c r="A688" s="20" t="s">
        <v>1678</v>
      </c>
      <c r="B688" s="19" t="str">
        <f>VLOOKUP(A688,'Customer Names'!$A$2:$E$2366,3,FALSE)</f>
        <v>Parry</v>
      </c>
      <c r="C688" s="21">
        <f>VLOOKUP(A688,ME!$A$2:$J$2366,2,FALSE)</f>
        <v>35.200000000000003</v>
      </c>
      <c r="D688" s="21">
        <f>VLOOKUP(A688,ME!$A$2:$J$2336,3,FALSE)</f>
        <v>6.26</v>
      </c>
      <c r="E688" s="19" t="str">
        <f>VLOOKUP(A688,ME!$A$2:$J$2336,4,FALSE)</f>
        <v>Yes</v>
      </c>
      <c r="F688" s="19" t="str">
        <f>VLOOKUP(A688,ME!$A$2:$J$2336,5,FALSE)</f>
        <v>No</v>
      </c>
      <c r="G688" s="19" t="str">
        <f>VLOOKUP(A688,ME!$A$2:$J$2336,6,FALSE)</f>
        <v>No</v>
      </c>
      <c r="H688" s="19">
        <f>VLOOKUP(A688,ME!$A$2:$J$2336,7,FALSE)</f>
        <v>2</v>
      </c>
      <c r="I688" s="19" t="str">
        <f>VLOOKUP(A688,ME!$A$2:$J$2336,8,FALSE)</f>
        <v>No</v>
      </c>
      <c r="J688" s="19" t="str">
        <f>VLOOKUP(A688,ME!$A$2:$J$2336,9,FALSE)</f>
        <v>Obesity</v>
      </c>
      <c r="K688" s="19" t="str">
        <f>VLOOKUP(A688,ME!$A$2:$J$2336,10,FALSE)</f>
        <v>Prediabetes</v>
      </c>
      <c r="L688" s="22">
        <f>VLOOKUP(A688,HD!$A$2:$S$2344,16,FALSE)</f>
        <v>21874</v>
      </c>
      <c r="M688" s="21">
        <f>VLOOKUP(A688,HD!$A$2:$S$2344,17,FALSE)</f>
        <v>14474.68</v>
      </c>
      <c r="N688" s="19" t="str">
        <f>VLOOKUP(A688,HD!$A$2:$S$2344,12,FALSE)</f>
        <v>tier - 2</v>
      </c>
      <c r="O688" s="19" t="str">
        <f>VLOOKUP(A688,HD!$A$2:$S$2344,13,FALSE)</f>
        <v>tier - 2</v>
      </c>
      <c r="P688" s="19" t="str">
        <f>VLOOKUP(A688,HD!$A$2:$S$2344,14,FALSE)</f>
        <v>R1013</v>
      </c>
      <c r="Q688" s="19" t="str">
        <f>VLOOKUP(A688,HD!$A$2:$S$2344,19,FALSE)</f>
        <v>63</v>
      </c>
      <c r="R688" s="21">
        <v>14474.68</v>
      </c>
    </row>
    <row r="689" spans="1:18" ht="15.6" hidden="1" x14ac:dyDescent="0.3">
      <c r="A689" s="20" t="s">
        <v>1677</v>
      </c>
      <c r="B689" s="19" t="str">
        <f>VLOOKUP(A689,'Customer Names'!$A$2:$E$2366,3,FALSE)</f>
        <v>Mason Cox</v>
      </c>
      <c r="C689" s="21">
        <f>VLOOKUP(A689,ME!$A$2:$J$2366,2,FALSE)</f>
        <v>41.26</v>
      </c>
      <c r="D689" s="21">
        <f>VLOOKUP(A689,ME!$A$2:$J$2336,3,FALSE)</f>
        <v>5.97</v>
      </c>
      <c r="E689" s="19" t="str">
        <f>VLOOKUP(A689,ME!$A$2:$J$2336,4,FALSE)</f>
        <v>Yes</v>
      </c>
      <c r="F689" s="19" t="str">
        <f>VLOOKUP(A689,ME!$A$2:$J$2336,5,FALSE)</f>
        <v>No</v>
      </c>
      <c r="G689" s="19" t="str">
        <f>VLOOKUP(A689,ME!$A$2:$J$2336,6,FALSE)</f>
        <v>No</v>
      </c>
      <c r="H689" s="19">
        <f>VLOOKUP(A689,ME!$A$2:$J$2336,7,FALSE)</f>
        <v>0</v>
      </c>
      <c r="I689" s="19" t="str">
        <f>VLOOKUP(A689,ME!$A$2:$J$2336,8,FALSE)</f>
        <v>No</v>
      </c>
      <c r="J689" s="19" t="str">
        <f>VLOOKUP(A689,ME!$A$2:$J$2336,9,FALSE)</f>
        <v>Obesity</v>
      </c>
      <c r="K689" s="19" t="str">
        <f>VLOOKUP(A689,ME!$A$2:$J$2336,10,FALSE)</f>
        <v>Prediabetes</v>
      </c>
      <c r="L689" s="22">
        <f>VLOOKUP(A689,HD!$A$2:$S$2344,16,FALSE)</f>
        <v>28091</v>
      </c>
      <c r="M689" s="21">
        <f>VLOOKUP(A689,HD!$A$2:$S$2344,17,FALSE)</f>
        <v>14470.01</v>
      </c>
      <c r="N689" s="19" t="str">
        <f>VLOOKUP(A689,HD!$A$2:$S$2344,12,FALSE)</f>
        <v>tier - 2</v>
      </c>
      <c r="O689" s="19" t="str">
        <f>VLOOKUP(A689,HD!$A$2:$S$2344,13,FALSE)</f>
        <v>tier - 3</v>
      </c>
      <c r="P689" s="19" t="str">
        <f>VLOOKUP(A689,HD!$A$2:$S$2344,14,FALSE)</f>
        <v>R1012</v>
      </c>
      <c r="Q689" s="19" t="str">
        <f>VLOOKUP(A689,HD!$A$2:$S$2344,19,FALSE)</f>
        <v>46</v>
      </c>
      <c r="R689" s="21">
        <v>14470.01</v>
      </c>
    </row>
    <row r="690" spans="1:18" ht="15.6" hidden="1" x14ac:dyDescent="0.3">
      <c r="A690" s="20" t="s">
        <v>1676</v>
      </c>
      <c r="B690" s="19" t="str">
        <f>VLOOKUP(A690,'Customer Names'!$A$2:$E$2366,3,FALSE)</f>
        <v>Thompson</v>
      </c>
      <c r="C690" s="21">
        <f>VLOOKUP(A690,ME!$A$2:$J$2366,2,FALSE)</f>
        <v>17.195</v>
      </c>
      <c r="D690" s="21">
        <f>VLOOKUP(A690,ME!$A$2:$J$2336,3,FALSE)</f>
        <v>5.29</v>
      </c>
      <c r="E690" s="19" t="str">
        <f>VLOOKUP(A690,ME!$A$2:$J$2336,4,FALSE)</f>
        <v>Yes</v>
      </c>
      <c r="F690" s="19" t="str">
        <f>VLOOKUP(A690,ME!$A$2:$J$2336,5,FALSE)</f>
        <v>No</v>
      </c>
      <c r="G690" s="19" t="str">
        <f>VLOOKUP(A690,ME!$A$2:$J$2336,6,FALSE)</f>
        <v>No</v>
      </c>
      <c r="H690" s="19">
        <f>VLOOKUP(A690,ME!$A$2:$J$2336,7,FALSE)</f>
        <v>0</v>
      </c>
      <c r="I690" s="19" t="str">
        <f>VLOOKUP(A690,ME!$A$2:$J$2336,8,FALSE)</f>
        <v>Yes</v>
      </c>
      <c r="J690" s="19" t="str">
        <f>VLOOKUP(A690,ME!$A$2:$J$2336,9,FALSE)</f>
        <v>Under Weight</v>
      </c>
      <c r="K690" s="19" t="str">
        <f>VLOOKUP(A690,ME!$A$2:$J$2336,10,FALSE)</f>
        <v>Normal</v>
      </c>
      <c r="L690" s="22">
        <f>VLOOKUP(A690,HD!$A$2:$S$2344,16,FALSE)</f>
        <v>35379</v>
      </c>
      <c r="M690" s="21">
        <f>VLOOKUP(A690,HD!$A$2:$S$2344,17,FALSE)</f>
        <v>14455.64</v>
      </c>
      <c r="N690" s="19" t="str">
        <f>VLOOKUP(A690,HD!$A$2:$S$2344,12,FALSE)</f>
        <v>tier - 2</v>
      </c>
      <c r="O690" s="19" t="str">
        <f>VLOOKUP(A690,HD!$A$2:$S$2344,13,FALSE)</f>
        <v>tier - 3</v>
      </c>
      <c r="P690" s="19" t="str">
        <f>VLOOKUP(A690,HD!$A$2:$S$2344,14,FALSE)</f>
        <v>R1024</v>
      </c>
      <c r="Q690" s="19" t="str">
        <f>VLOOKUP(A690,HD!$A$2:$S$2344,19,FALSE)</f>
        <v>26</v>
      </c>
      <c r="R690" s="21">
        <v>14455.64</v>
      </c>
    </row>
    <row r="691" spans="1:18" ht="15.6" x14ac:dyDescent="0.3">
      <c r="A691" s="20" t="s">
        <v>1675</v>
      </c>
      <c r="B691" s="19" t="str">
        <f>VLOOKUP(A691,'Customer Names'!$A$2:$E$2366,3,FALSE)</f>
        <v>Nelson</v>
      </c>
      <c r="C691" s="21">
        <f>VLOOKUP(A691,ME!$A$2:$J$2366,2,FALSE)</f>
        <v>23.085000000000001</v>
      </c>
      <c r="D691" s="21">
        <f>VLOOKUP(A691,ME!$A$2:$J$2336,3,FALSE)</f>
        <v>4.2699999999999996</v>
      </c>
      <c r="E691" s="19" t="str">
        <f>VLOOKUP(A691,ME!$A$2:$J$2336,4,FALSE)</f>
        <v>Yes</v>
      </c>
      <c r="F691" s="19" t="str">
        <f>VLOOKUP(A691,ME!$A$2:$J$2336,5,FALSE)</f>
        <v>No</v>
      </c>
      <c r="G691" s="19" t="str">
        <f>VLOOKUP(A691,ME!$A$2:$J$2336,6,FALSE)</f>
        <v>No</v>
      </c>
      <c r="H691" s="19">
        <f>VLOOKUP(A691,ME!$A$2:$J$2336,7,FALSE)</f>
        <v>2</v>
      </c>
      <c r="I691" s="19" t="str">
        <f>VLOOKUP(A691,ME!$A$2:$J$2336,8,FALSE)</f>
        <v>No</v>
      </c>
      <c r="J691" s="19" t="str">
        <f>VLOOKUP(A691,ME!$A$2:$J$2336,9,FALSE)</f>
        <v>Normal Weight</v>
      </c>
      <c r="K691" s="19" t="str">
        <f>VLOOKUP(A691,ME!$A$2:$J$2336,10,FALSE)</f>
        <v>Normal</v>
      </c>
      <c r="L691" s="22">
        <f>VLOOKUP(A691,HD!$A$2:$S$2344,16,FALSE)</f>
        <v>21765</v>
      </c>
      <c r="M691" s="21">
        <f>VLOOKUP(A691,HD!$A$2:$S$2344,17,FALSE)</f>
        <v>14451.84</v>
      </c>
      <c r="N691" s="19" t="str">
        <f>VLOOKUP(A691,HD!$A$2:$S$2344,12,FALSE)</f>
        <v>tier - 2</v>
      </c>
      <c r="O691" s="19" t="str">
        <f>VLOOKUP(A691,HD!$A$2:$S$2344,13,FALSE)</f>
        <v>tier - 3</v>
      </c>
      <c r="P691" s="19" t="str">
        <f>VLOOKUP(A691,HD!$A$2:$S$2344,14,FALSE)</f>
        <v>R1023</v>
      </c>
      <c r="Q691" s="19" t="str">
        <f>VLOOKUP(A691,HD!$A$2:$S$2344,19,FALSE)</f>
        <v>63</v>
      </c>
      <c r="R691" s="21">
        <v>14451.84</v>
      </c>
    </row>
    <row r="692" spans="1:18" ht="15.6" x14ac:dyDescent="0.3">
      <c r="A692" s="20" t="s">
        <v>1674</v>
      </c>
      <c r="B692" s="19" t="str">
        <f>VLOOKUP(A692,'Customer Names'!$A$2:$E$2366,3,FALSE)</f>
        <v>Forte</v>
      </c>
      <c r="C692" s="21">
        <f>VLOOKUP(A692,ME!$A$2:$J$2366,2,FALSE)</f>
        <v>21.66</v>
      </c>
      <c r="D692" s="21">
        <f>VLOOKUP(A692,ME!$A$2:$J$2336,3,FALSE)</f>
        <v>5.2</v>
      </c>
      <c r="E692" s="19" t="str">
        <f>VLOOKUP(A692,ME!$A$2:$J$2336,4,FALSE)</f>
        <v>Yes</v>
      </c>
      <c r="F692" s="19" t="str">
        <f>VLOOKUP(A692,ME!$A$2:$J$2336,5,FALSE)</f>
        <v>No</v>
      </c>
      <c r="G692" s="19" t="str">
        <f>VLOOKUP(A692,ME!$A$2:$J$2336,6,FALSE)</f>
        <v>No</v>
      </c>
      <c r="H692" s="19">
        <f>VLOOKUP(A692,ME!$A$2:$J$2336,7,FALSE)</f>
        <v>2</v>
      </c>
      <c r="I692" s="19" t="str">
        <f>VLOOKUP(A692,ME!$A$2:$J$2336,8,FALSE)</f>
        <v>No</v>
      </c>
      <c r="J692" s="19" t="str">
        <f>VLOOKUP(A692,ME!$A$2:$J$2336,9,FALSE)</f>
        <v>Normal Weight</v>
      </c>
      <c r="K692" s="19" t="str">
        <f>VLOOKUP(A692,ME!$A$2:$J$2336,10,FALSE)</f>
        <v>Normal</v>
      </c>
      <c r="L692" s="22">
        <f>VLOOKUP(A692,HD!$A$2:$S$2344,16,FALSE)</f>
        <v>21730</v>
      </c>
      <c r="M692" s="21">
        <f>VLOOKUP(A692,HD!$A$2:$S$2344,17,FALSE)</f>
        <v>14449.85</v>
      </c>
      <c r="N692" s="19" t="str">
        <f>VLOOKUP(A692,HD!$A$2:$S$2344,12,FALSE)</f>
        <v>tier - 2</v>
      </c>
      <c r="O692" s="19" t="str">
        <f>VLOOKUP(A692,HD!$A$2:$S$2344,13,FALSE)</f>
        <v>tier - 1</v>
      </c>
      <c r="P692" s="19" t="str">
        <f>VLOOKUP(A692,HD!$A$2:$S$2344,14,FALSE)</f>
        <v>R1024</v>
      </c>
      <c r="Q692" s="19" t="str">
        <f>VLOOKUP(A692,HD!$A$2:$S$2344,19,FALSE)</f>
        <v>63</v>
      </c>
      <c r="R692" s="21">
        <v>14449.85</v>
      </c>
    </row>
    <row r="693" spans="1:18" ht="15.6" hidden="1" x14ac:dyDescent="0.3">
      <c r="A693" s="20" t="s">
        <v>1673</v>
      </c>
      <c r="B693" s="19" t="str">
        <f>VLOOKUP(A693,'Customer Names'!$A$2:$E$2366,3,FALSE)</f>
        <v>Corona Iturriaga</v>
      </c>
      <c r="C693" s="21">
        <f>VLOOKUP(A693,ME!$A$2:$J$2366,2,FALSE)</f>
        <v>36.47</v>
      </c>
      <c r="D693" s="21">
        <f>VLOOKUP(A693,ME!$A$2:$J$2336,3,FALSE)</f>
        <v>8.23</v>
      </c>
      <c r="E693" s="19" t="str">
        <f>VLOOKUP(A693,ME!$A$2:$J$2336,4,FALSE)</f>
        <v>Yes</v>
      </c>
      <c r="F693" s="19" t="str">
        <f>VLOOKUP(A693,ME!$A$2:$J$2336,5,FALSE)</f>
        <v>No</v>
      </c>
      <c r="G693" s="19" t="str">
        <f>VLOOKUP(A693,ME!$A$2:$J$2336,6,FALSE)</f>
        <v>No</v>
      </c>
      <c r="H693" s="19">
        <f>VLOOKUP(A693,ME!$A$2:$J$2336,7,FALSE)</f>
        <v>0</v>
      </c>
      <c r="I693" s="19" t="str">
        <f>VLOOKUP(A693,ME!$A$2:$J$2336,8,FALSE)</f>
        <v>No</v>
      </c>
      <c r="J693" s="19" t="str">
        <f>VLOOKUP(A693,ME!$A$2:$J$2336,9,FALSE)</f>
        <v>Obesity</v>
      </c>
      <c r="K693" s="19" t="str">
        <f>VLOOKUP(A693,ME!$A$2:$J$2336,10,FALSE)</f>
        <v>Diabetes</v>
      </c>
      <c r="L693" s="22">
        <f>VLOOKUP(A693,HD!$A$2:$S$2344,16,FALSE)</f>
        <v>24780</v>
      </c>
      <c r="M693" s="21">
        <f>VLOOKUP(A693,HD!$A$2:$S$2344,17,FALSE)</f>
        <v>14427.63</v>
      </c>
      <c r="N693" s="19" t="str">
        <f>VLOOKUP(A693,HD!$A$2:$S$2344,12,FALSE)</f>
        <v>tier - 2</v>
      </c>
      <c r="O693" s="19" t="str">
        <f>VLOOKUP(A693,HD!$A$2:$S$2344,13,FALSE)</f>
        <v>tier - 2</v>
      </c>
      <c r="P693" s="19" t="str">
        <f>VLOOKUP(A693,HD!$A$2:$S$2344,14,FALSE)</f>
        <v>R1021</v>
      </c>
      <c r="Q693" s="19" t="str">
        <f>VLOOKUP(A693,HD!$A$2:$S$2344,19,FALSE)</f>
        <v>55</v>
      </c>
      <c r="R693" s="21">
        <v>14427.63</v>
      </c>
    </row>
    <row r="694" spans="1:18" ht="15.6" hidden="1" x14ac:dyDescent="0.3">
      <c r="A694" s="20" t="s">
        <v>1672</v>
      </c>
      <c r="B694" s="19" t="str">
        <f>VLOOKUP(A694,'Customer Names'!$A$2:$E$2366,3,FALSE)</f>
        <v>McCollum</v>
      </c>
      <c r="C694" s="21">
        <f>VLOOKUP(A694,ME!$A$2:$J$2366,2,FALSE)</f>
        <v>36.08</v>
      </c>
      <c r="D694" s="21">
        <f>VLOOKUP(A694,ME!$A$2:$J$2336,3,FALSE)</f>
        <v>10.33</v>
      </c>
      <c r="E694" s="19" t="str">
        <f>VLOOKUP(A694,ME!$A$2:$J$2336,4,FALSE)</f>
        <v>Yes</v>
      </c>
      <c r="F694" s="19" t="str">
        <f>VLOOKUP(A694,ME!$A$2:$J$2336,5,FALSE)</f>
        <v>No</v>
      </c>
      <c r="G694" s="19" t="str">
        <f>VLOOKUP(A694,ME!$A$2:$J$2336,6,FALSE)</f>
        <v>No</v>
      </c>
      <c r="H694" s="19">
        <f>VLOOKUP(A694,ME!$A$2:$J$2336,7,FALSE)</f>
        <v>0</v>
      </c>
      <c r="I694" s="19" t="str">
        <f>VLOOKUP(A694,ME!$A$2:$J$2336,8,FALSE)</f>
        <v>No</v>
      </c>
      <c r="J694" s="19" t="str">
        <f>VLOOKUP(A694,ME!$A$2:$J$2336,9,FALSE)</f>
        <v>Obesity</v>
      </c>
      <c r="K694" s="19" t="str">
        <f>VLOOKUP(A694,ME!$A$2:$J$2336,10,FALSE)</f>
        <v>Diabetes</v>
      </c>
      <c r="L694" s="22">
        <f>VLOOKUP(A694,HD!$A$2:$S$2344,16,FALSE)</f>
        <v>24699</v>
      </c>
      <c r="M694" s="21">
        <f>VLOOKUP(A694,HD!$A$2:$S$2344,17,FALSE)</f>
        <v>14426.66</v>
      </c>
      <c r="N694" s="19" t="str">
        <f>VLOOKUP(A694,HD!$A$2:$S$2344,12,FALSE)</f>
        <v>tier - 2</v>
      </c>
      <c r="O694" s="19" t="str">
        <f>VLOOKUP(A694,HD!$A$2:$S$2344,13,FALSE)</f>
        <v>tier - 2</v>
      </c>
      <c r="P694" s="19" t="str">
        <f>VLOOKUP(A694,HD!$A$2:$S$2344,14,FALSE)</f>
        <v>R1026</v>
      </c>
      <c r="Q694" s="19" t="str">
        <f>VLOOKUP(A694,HD!$A$2:$S$2344,19,FALSE)</f>
        <v>55</v>
      </c>
      <c r="R694" s="21">
        <v>14426.66</v>
      </c>
    </row>
    <row r="695" spans="1:18" ht="15.6" hidden="1" x14ac:dyDescent="0.3">
      <c r="A695" s="20" t="s">
        <v>1671</v>
      </c>
      <c r="B695" s="19" t="str">
        <f>VLOOKUP(A695,'Customer Names'!$A$2:$E$2366,3,FALSE)</f>
        <v>Hevner</v>
      </c>
      <c r="C695" s="21">
        <f>VLOOKUP(A695,ME!$A$2:$J$2366,2,FALSE)</f>
        <v>23.18</v>
      </c>
      <c r="D695" s="21">
        <f>VLOOKUP(A695,ME!$A$2:$J$2336,3,FALSE)</f>
        <v>6.13</v>
      </c>
      <c r="E695" s="19" t="str">
        <f>VLOOKUP(A695,ME!$A$2:$J$2336,4,FALSE)</f>
        <v>No</v>
      </c>
      <c r="F695" s="19" t="str">
        <f>VLOOKUP(A695,ME!$A$2:$J$2336,5,FALSE)</f>
        <v>No</v>
      </c>
      <c r="G695" s="19" t="str">
        <f>VLOOKUP(A695,ME!$A$2:$J$2336,6,FALSE)</f>
        <v>No</v>
      </c>
      <c r="H695" s="19">
        <f>VLOOKUP(A695,ME!$A$2:$J$2336,7,FALSE)</f>
        <v>0</v>
      </c>
      <c r="I695" s="19" t="str">
        <f>VLOOKUP(A695,ME!$A$2:$J$2336,8,FALSE)</f>
        <v>No</v>
      </c>
      <c r="J695" s="19" t="str">
        <f>VLOOKUP(A695,ME!$A$2:$J$2336,9,FALSE)</f>
        <v>Normal Weight</v>
      </c>
      <c r="K695" s="19" t="str">
        <f>VLOOKUP(A695,ME!$A$2:$J$2336,10,FALSE)</f>
        <v>Prediabetes</v>
      </c>
      <c r="L695" s="22">
        <f>VLOOKUP(A695,HD!$A$2:$S$2344,16,FALSE)</f>
        <v>36382</v>
      </c>
      <c r="M695" s="21">
        <f>VLOOKUP(A695,HD!$A$2:$S$2344,17,FALSE)</f>
        <v>14426.07</v>
      </c>
      <c r="N695" s="19" t="str">
        <f>VLOOKUP(A695,HD!$A$2:$S$2344,12,FALSE)</f>
        <v>tier - 2</v>
      </c>
      <c r="O695" s="19" t="str">
        <f>VLOOKUP(A695,HD!$A$2:$S$2344,13,FALSE)</f>
        <v>tier - 1</v>
      </c>
      <c r="P695" s="19" t="str">
        <f>VLOOKUP(A695,HD!$A$2:$S$2344,14,FALSE)</f>
        <v>R1012</v>
      </c>
      <c r="Q695" s="19" t="str">
        <f>VLOOKUP(A695,HD!$A$2:$S$2344,19,FALSE)</f>
        <v>23</v>
      </c>
      <c r="R695" s="21">
        <v>14426.07</v>
      </c>
    </row>
    <row r="696" spans="1:18" ht="15.6" hidden="1" x14ac:dyDescent="0.3">
      <c r="A696" s="20" t="s">
        <v>1670</v>
      </c>
      <c r="B696" s="19" t="str">
        <f>VLOOKUP(A696,'Customer Names'!$A$2:$E$2366,3,FALSE)</f>
        <v>Looi</v>
      </c>
      <c r="C696" s="21">
        <f>VLOOKUP(A696,ME!$A$2:$J$2366,2,FALSE)</f>
        <v>39.159999999999997</v>
      </c>
      <c r="D696" s="21">
        <f>VLOOKUP(A696,ME!$A$2:$J$2336,3,FALSE)</f>
        <v>8.08</v>
      </c>
      <c r="E696" s="19" t="str">
        <f>VLOOKUP(A696,ME!$A$2:$J$2336,4,FALSE)</f>
        <v>No</v>
      </c>
      <c r="F696" s="19" t="str">
        <f>VLOOKUP(A696,ME!$A$2:$J$2336,5,FALSE)</f>
        <v>No</v>
      </c>
      <c r="G696" s="19" t="str">
        <f>VLOOKUP(A696,ME!$A$2:$J$2336,6,FALSE)</f>
        <v>No</v>
      </c>
      <c r="H696" s="19">
        <f>VLOOKUP(A696,ME!$A$2:$J$2336,7,FALSE)</f>
        <v>3</v>
      </c>
      <c r="I696" s="19" t="str">
        <f>VLOOKUP(A696,ME!$A$2:$J$2336,8,FALSE)</f>
        <v>No</v>
      </c>
      <c r="J696" s="19" t="str">
        <f>VLOOKUP(A696,ME!$A$2:$J$2336,9,FALSE)</f>
        <v>Obesity</v>
      </c>
      <c r="K696" s="19" t="str">
        <f>VLOOKUP(A696,ME!$A$2:$J$2336,10,FALSE)</f>
        <v>Diabetes</v>
      </c>
      <c r="L696" s="22">
        <f>VLOOKUP(A696,HD!$A$2:$S$2344,16,FALSE)</f>
        <v>21448</v>
      </c>
      <c r="M696" s="21">
        <f>VLOOKUP(A696,HD!$A$2:$S$2344,17,FALSE)</f>
        <v>14418.28</v>
      </c>
      <c r="N696" s="19" t="str">
        <f>VLOOKUP(A696,HD!$A$2:$S$2344,12,FALSE)</f>
        <v>tier - 2</v>
      </c>
      <c r="O696" s="19" t="str">
        <f>VLOOKUP(A696,HD!$A$2:$S$2344,13,FALSE)</f>
        <v>tier - 3</v>
      </c>
      <c r="P696" s="19" t="str">
        <f>VLOOKUP(A696,HD!$A$2:$S$2344,14,FALSE)</f>
        <v>R1013</v>
      </c>
      <c r="Q696" s="19" t="str">
        <f>VLOOKUP(A696,HD!$A$2:$S$2344,19,FALSE)</f>
        <v>64</v>
      </c>
      <c r="R696" s="21">
        <v>14418.28</v>
      </c>
    </row>
    <row r="697" spans="1:18" ht="15.6" hidden="1" x14ac:dyDescent="0.3">
      <c r="A697" s="20" t="s">
        <v>1669</v>
      </c>
      <c r="B697" s="19" t="str">
        <f>VLOOKUP(A697,'Customer Names'!$A$2:$E$2366,3,FALSE)</f>
        <v>Power</v>
      </c>
      <c r="C697" s="21">
        <f>VLOOKUP(A697,ME!$A$2:$J$2366,2,FALSE)</f>
        <v>38.19</v>
      </c>
      <c r="D697" s="21">
        <f>VLOOKUP(A697,ME!$A$2:$J$2336,3,FALSE)</f>
        <v>10.49</v>
      </c>
      <c r="E697" s="19" t="str">
        <f>VLOOKUP(A697,ME!$A$2:$J$2336,4,FALSE)</f>
        <v>No</v>
      </c>
      <c r="F697" s="19" t="str">
        <f>VLOOKUP(A697,ME!$A$2:$J$2336,5,FALSE)</f>
        <v>No</v>
      </c>
      <c r="G697" s="19" t="str">
        <f>VLOOKUP(A697,ME!$A$2:$J$2336,6,FALSE)</f>
        <v>No</v>
      </c>
      <c r="H697" s="19">
        <f>VLOOKUP(A697,ME!$A$2:$J$2336,7,FALSE)</f>
        <v>3</v>
      </c>
      <c r="I697" s="19" t="str">
        <f>VLOOKUP(A697,ME!$A$2:$J$2336,8,FALSE)</f>
        <v>No</v>
      </c>
      <c r="J697" s="19" t="str">
        <f>VLOOKUP(A697,ME!$A$2:$J$2336,9,FALSE)</f>
        <v>Obesity</v>
      </c>
      <c r="K697" s="19" t="str">
        <f>VLOOKUP(A697,ME!$A$2:$J$2336,10,FALSE)</f>
        <v>Diabetes</v>
      </c>
      <c r="L697" s="22">
        <f>VLOOKUP(A697,HD!$A$2:$S$2344,16,FALSE)</f>
        <v>21395</v>
      </c>
      <c r="M697" s="21">
        <f>VLOOKUP(A697,HD!$A$2:$S$2344,17,FALSE)</f>
        <v>14410.93</v>
      </c>
      <c r="N697" s="19" t="str">
        <f>VLOOKUP(A697,HD!$A$2:$S$2344,12,FALSE)</f>
        <v>tier - 2</v>
      </c>
      <c r="O697" s="19" t="str">
        <f>VLOOKUP(A697,HD!$A$2:$S$2344,13,FALSE)</f>
        <v>tier - 2</v>
      </c>
      <c r="P697" s="19" t="str">
        <f>VLOOKUP(A697,HD!$A$2:$S$2344,14,FALSE)</f>
        <v>R1016</v>
      </c>
      <c r="Q697" s="19" t="str">
        <f>VLOOKUP(A697,HD!$A$2:$S$2344,19,FALSE)</f>
        <v>64</v>
      </c>
      <c r="R697" s="21">
        <v>14410.93</v>
      </c>
    </row>
    <row r="698" spans="1:18" ht="15.6" hidden="1" x14ac:dyDescent="0.3">
      <c r="A698" s="20" t="s">
        <v>1668</v>
      </c>
      <c r="B698" s="19" t="str">
        <f>VLOOKUP(A698,'Customer Names'!$A$2:$E$2366,3,FALSE)</f>
        <v>Routon</v>
      </c>
      <c r="C698" s="21">
        <f>VLOOKUP(A698,ME!$A$2:$J$2366,2,FALSE)</f>
        <v>26.41</v>
      </c>
      <c r="D698" s="21">
        <f>VLOOKUP(A698,ME!$A$2:$J$2336,3,FALSE)</f>
        <v>8.11</v>
      </c>
      <c r="E698" s="19" t="str">
        <f>VLOOKUP(A698,ME!$A$2:$J$2336,4,FALSE)</f>
        <v>No</v>
      </c>
      <c r="F698" s="19" t="str">
        <f>VLOOKUP(A698,ME!$A$2:$J$2336,5,FALSE)</f>
        <v>No</v>
      </c>
      <c r="G698" s="19" t="str">
        <f>VLOOKUP(A698,ME!$A$2:$J$2336,6,FALSE)</f>
        <v>No</v>
      </c>
      <c r="H698" s="19">
        <f>VLOOKUP(A698,ME!$A$2:$J$2336,7,FALSE)</f>
        <v>3</v>
      </c>
      <c r="I698" s="19" t="str">
        <f>VLOOKUP(A698,ME!$A$2:$J$2336,8,FALSE)</f>
        <v>No</v>
      </c>
      <c r="J698" s="19" t="str">
        <f>VLOOKUP(A698,ME!$A$2:$J$2336,9,FALSE)</f>
        <v>Over Weight</v>
      </c>
      <c r="K698" s="19" t="str">
        <f>VLOOKUP(A698,ME!$A$2:$J$2336,10,FALSE)</f>
        <v>Diabetes</v>
      </c>
      <c r="L698" s="22">
        <f>VLOOKUP(A698,HD!$A$2:$S$2344,16,FALSE)</f>
        <v>21442</v>
      </c>
      <c r="M698" s="21">
        <f>VLOOKUP(A698,HD!$A$2:$S$2344,17,FALSE)</f>
        <v>14394.56</v>
      </c>
      <c r="N698" s="19" t="str">
        <f>VLOOKUP(A698,HD!$A$2:$S$2344,12,FALSE)</f>
        <v>tier - 2</v>
      </c>
      <c r="O698" s="19" t="str">
        <f>VLOOKUP(A698,HD!$A$2:$S$2344,13,FALSE)</f>
        <v>tier - 1</v>
      </c>
      <c r="P698" s="19" t="str">
        <f>VLOOKUP(A698,HD!$A$2:$S$2344,14,FALSE)</f>
        <v>R1018</v>
      </c>
      <c r="Q698" s="19" t="str">
        <f>VLOOKUP(A698,HD!$A$2:$S$2344,19,FALSE)</f>
        <v>64</v>
      </c>
      <c r="R698" s="21">
        <v>14394.56</v>
      </c>
    </row>
    <row r="699" spans="1:18" ht="15.6" hidden="1" x14ac:dyDescent="0.3">
      <c r="A699" s="20" t="s">
        <v>1667</v>
      </c>
      <c r="B699" s="19" t="str">
        <f>VLOOKUP(A699,'Customer Names'!$A$2:$E$2366,3,FALSE)</f>
        <v>Dochelli</v>
      </c>
      <c r="C699" s="21">
        <f>VLOOKUP(A699,ME!$A$2:$J$2366,2,FALSE)</f>
        <v>28.785</v>
      </c>
      <c r="D699" s="21">
        <f>VLOOKUP(A699,ME!$A$2:$J$2336,3,FALSE)</f>
        <v>6.6</v>
      </c>
      <c r="E699" s="19" t="str">
        <f>VLOOKUP(A699,ME!$A$2:$J$2336,4,FALSE)</f>
        <v>No</v>
      </c>
      <c r="F699" s="19" t="str">
        <f>VLOOKUP(A699,ME!$A$2:$J$2336,5,FALSE)</f>
        <v>No</v>
      </c>
      <c r="G699" s="19" t="str">
        <f>VLOOKUP(A699,ME!$A$2:$J$2336,6,FALSE)</f>
        <v>No</v>
      </c>
      <c r="H699" s="19">
        <f>VLOOKUP(A699,ME!$A$2:$J$2336,7,FALSE)</f>
        <v>0</v>
      </c>
      <c r="I699" s="19" t="str">
        <f>VLOOKUP(A699,ME!$A$2:$J$2336,8,FALSE)</f>
        <v>No</v>
      </c>
      <c r="J699" s="19" t="str">
        <f>VLOOKUP(A699,ME!$A$2:$J$2336,9,FALSE)</f>
        <v>Over Weight</v>
      </c>
      <c r="K699" s="19" t="str">
        <f>VLOOKUP(A699,ME!$A$2:$J$2336,10,FALSE)</f>
        <v>Diabetes</v>
      </c>
      <c r="L699" s="22">
        <f>VLOOKUP(A699,HD!$A$2:$S$2344,16,FALSE)</f>
        <v>23915</v>
      </c>
      <c r="M699" s="21">
        <f>VLOOKUP(A699,HD!$A$2:$S$2344,17,FALSE)</f>
        <v>14394.4</v>
      </c>
      <c r="N699" s="19" t="str">
        <f>VLOOKUP(A699,HD!$A$2:$S$2344,12,FALSE)</f>
        <v>tier - 2</v>
      </c>
      <c r="O699" s="19" t="str">
        <f>VLOOKUP(A699,HD!$A$2:$S$2344,13,FALSE)</f>
        <v>tier - 3</v>
      </c>
      <c r="P699" s="19" t="str">
        <f>VLOOKUP(A699,HD!$A$2:$S$2344,14,FALSE)</f>
        <v>R1024</v>
      </c>
      <c r="Q699" s="19" t="str">
        <f>VLOOKUP(A699,HD!$A$2:$S$2344,19,FALSE)</f>
        <v>57</v>
      </c>
      <c r="R699" s="21">
        <v>14394.4</v>
      </c>
    </row>
    <row r="700" spans="1:18" ht="15.6" hidden="1" x14ac:dyDescent="0.3">
      <c r="A700" s="20" t="s">
        <v>1666</v>
      </c>
      <c r="B700" s="19" t="str">
        <f>VLOOKUP(A700,'Customer Names'!$A$2:$E$2366,3,FALSE)</f>
        <v>Gillespie</v>
      </c>
      <c r="C700" s="21">
        <f>VLOOKUP(A700,ME!$A$2:$J$2366,2,FALSE)</f>
        <v>26.695</v>
      </c>
      <c r="D700" s="21">
        <f>VLOOKUP(A700,ME!$A$2:$J$2336,3,FALSE)</f>
        <v>10.14</v>
      </c>
      <c r="E700" s="19" t="str">
        <f>VLOOKUP(A700,ME!$A$2:$J$2336,4,FALSE)</f>
        <v>Yes</v>
      </c>
      <c r="F700" s="19" t="str">
        <f>VLOOKUP(A700,ME!$A$2:$J$2336,5,FALSE)</f>
        <v>No</v>
      </c>
      <c r="G700" s="19" t="str">
        <f>VLOOKUP(A700,ME!$A$2:$J$2336,6,FALSE)</f>
        <v>Yes</v>
      </c>
      <c r="H700" s="19">
        <f>VLOOKUP(A700,ME!$A$2:$J$2336,7,FALSE)</f>
        <v>1</v>
      </c>
      <c r="I700" s="19" t="str">
        <f>VLOOKUP(A700,ME!$A$2:$J$2336,8,FALSE)</f>
        <v>No</v>
      </c>
      <c r="J700" s="19" t="str">
        <f>VLOOKUP(A700,ME!$A$2:$J$2336,9,FALSE)</f>
        <v>Over Weight</v>
      </c>
      <c r="K700" s="19" t="str">
        <f>VLOOKUP(A700,ME!$A$2:$J$2336,10,FALSE)</f>
        <v>Diabetes</v>
      </c>
      <c r="L700" s="22">
        <f>VLOOKUP(A700,HD!$A$2:$S$2344,16,FALSE)</f>
        <v>23208</v>
      </c>
      <c r="M700" s="21">
        <f>VLOOKUP(A700,HD!$A$2:$S$2344,17,FALSE)</f>
        <v>14382.71</v>
      </c>
      <c r="N700" s="19" t="str">
        <f>VLOOKUP(A700,HD!$A$2:$S$2344,12,FALSE)</f>
        <v>tier - 2</v>
      </c>
      <c r="O700" s="19" t="str">
        <f>VLOOKUP(A700,HD!$A$2:$S$2344,13,FALSE)</f>
        <v>tier - 2</v>
      </c>
      <c r="P700" s="19" t="str">
        <f>VLOOKUP(A700,HD!$A$2:$S$2344,14,FALSE)</f>
        <v>R1012</v>
      </c>
      <c r="Q700" s="19" t="str">
        <f>VLOOKUP(A700,HD!$A$2:$S$2344,19,FALSE)</f>
        <v>59</v>
      </c>
      <c r="R700" s="21">
        <v>14382.71</v>
      </c>
    </row>
    <row r="701" spans="1:18" ht="15.6" hidden="1" x14ac:dyDescent="0.3">
      <c r="A701" s="20" t="s">
        <v>1665</v>
      </c>
      <c r="B701" s="19" t="str">
        <f>VLOOKUP(A701,'Customer Names'!$A$2:$E$2366,3,FALSE)</f>
        <v>Oskvig</v>
      </c>
      <c r="C701" s="21">
        <f>VLOOKUP(A701,ME!$A$2:$J$2366,2,FALSE)</f>
        <v>32.799999999999997</v>
      </c>
      <c r="D701" s="21">
        <f>VLOOKUP(A701,ME!$A$2:$J$2336,3,FALSE)</f>
        <v>6.06</v>
      </c>
      <c r="E701" s="19" t="str">
        <f>VLOOKUP(A701,ME!$A$2:$J$2336,4,FALSE)</f>
        <v>Yes</v>
      </c>
      <c r="F701" s="19" t="str">
        <f>VLOOKUP(A701,ME!$A$2:$J$2336,5,FALSE)</f>
        <v>No</v>
      </c>
      <c r="G701" s="19" t="str">
        <f>VLOOKUP(A701,ME!$A$2:$J$2336,6,FALSE)</f>
        <v>No</v>
      </c>
      <c r="H701" s="19">
        <f>VLOOKUP(A701,ME!$A$2:$J$2336,7,FALSE)</f>
        <v>1</v>
      </c>
      <c r="I701" s="19" t="str">
        <f>VLOOKUP(A701,ME!$A$2:$J$2336,8,FALSE)</f>
        <v>No</v>
      </c>
      <c r="J701" s="19" t="str">
        <f>VLOOKUP(A701,ME!$A$2:$J$2336,9,FALSE)</f>
        <v>Obesity</v>
      </c>
      <c r="K701" s="19" t="str">
        <f>VLOOKUP(A701,ME!$A$2:$J$2336,10,FALSE)</f>
        <v>Prediabetes</v>
      </c>
      <c r="L701" s="22">
        <f>VLOOKUP(A701,HD!$A$2:$S$2344,16,FALSE)</f>
        <v>32463</v>
      </c>
      <c r="M701" s="21">
        <f>VLOOKUP(A701,HD!$A$2:$S$2344,17,FALSE)</f>
        <v>14358.36</v>
      </c>
      <c r="N701" s="19" t="str">
        <f>VLOOKUP(A701,HD!$A$2:$S$2344,12,FALSE)</f>
        <v>tier - 2</v>
      </c>
      <c r="O701" s="19" t="str">
        <f>VLOOKUP(A701,HD!$A$2:$S$2344,13,FALSE)</f>
        <v>tier - 2</v>
      </c>
      <c r="P701" s="19" t="str">
        <f>VLOOKUP(A701,HD!$A$2:$S$2344,14,FALSE)</f>
        <v>R1011</v>
      </c>
      <c r="Q701" s="19" t="str">
        <f>VLOOKUP(A701,HD!$A$2:$S$2344,19,FALSE)</f>
        <v>34</v>
      </c>
      <c r="R701" s="21">
        <v>14358.36</v>
      </c>
    </row>
    <row r="702" spans="1:18" ht="15.6" hidden="1" x14ac:dyDescent="0.3">
      <c r="A702" s="20" t="s">
        <v>1664</v>
      </c>
      <c r="B702" s="19" t="str">
        <f>VLOOKUP(A702,'Customer Names'!$A$2:$E$2366,3,FALSE)</f>
        <v>Holland-Stergar</v>
      </c>
      <c r="C702" s="21">
        <f>VLOOKUP(A702,ME!$A$2:$J$2366,2,FALSE)</f>
        <v>35.869999999999997</v>
      </c>
      <c r="D702" s="21">
        <f>VLOOKUP(A702,ME!$A$2:$J$2336,3,FALSE)</f>
        <v>9.91</v>
      </c>
      <c r="E702" s="19" t="str">
        <f>VLOOKUP(A702,ME!$A$2:$J$2336,4,FALSE)</f>
        <v>Yes</v>
      </c>
      <c r="F702" s="19" t="str">
        <f>VLOOKUP(A702,ME!$A$2:$J$2336,5,FALSE)</f>
        <v>No</v>
      </c>
      <c r="G702" s="19" t="str">
        <f>VLOOKUP(A702,ME!$A$2:$J$2336,6,FALSE)</f>
        <v>No</v>
      </c>
      <c r="H702" s="19">
        <f>VLOOKUP(A702,ME!$A$2:$J$2336,7,FALSE)</f>
        <v>0</v>
      </c>
      <c r="I702" s="19" t="str">
        <f>VLOOKUP(A702,ME!$A$2:$J$2336,8,FALSE)</f>
        <v>No</v>
      </c>
      <c r="J702" s="19" t="str">
        <f>VLOOKUP(A702,ME!$A$2:$J$2336,9,FALSE)</f>
        <v>Obesity</v>
      </c>
      <c r="K702" s="19" t="str">
        <f>VLOOKUP(A702,ME!$A$2:$J$2336,10,FALSE)</f>
        <v>Diabetes</v>
      </c>
      <c r="L702" s="22">
        <f>VLOOKUP(A702,HD!$A$2:$S$2344,16,FALSE)</f>
        <v>24755</v>
      </c>
      <c r="M702" s="21">
        <f>VLOOKUP(A702,HD!$A$2:$S$2344,17,FALSE)</f>
        <v>14355.43</v>
      </c>
      <c r="N702" s="19" t="str">
        <f>VLOOKUP(A702,HD!$A$2:$S$2344,12,FALSE)</f>
        <v>tier - 2</v>
      </c>
      <c r="O702" s="19" t="str">
        <f>VLOOKUP(A702,HD!$A$2:$S$2344,13,FALSE)</f>
        <v>tier - 1</v>
      </c>
      <c r="P702" s="19" t="str">
        <f>VLOOKUP(A702,HD!$A$2:$S$2344,14,FALSE)</f>
        <v>R1026</v>
      </c>
      <c r="Q702" s="19" t="str">
        <f>VLOOKUP(A702,HD!$A$2:$S$2344,19,FALSE)</f>
        <v>55</v>
      </c>
      <c r="R702" s="21">
        <v>14355.43</v>
      </c>
    </row>
    <row r="703" spans="1:18" ht="15.6" x14ac:dyDescent="0.3">
      <c r="A703" s="20" t="s">
        <v>1663</v>
      </c>
      <c r="B703" s="19" t="str">
        <f>VLOOKUP(A703,'Customer Names'!$A$2:$E$2366,3,FALSE)</f>
        <v>Arai</v>
      </c>
      <c r="C703" s="21">
        <f>VLOOKUP(A703,ME!$A$2:$J$2366,2,FALSE)</f>
        <v>21.66</v>
      </c>
      <c r="D703" s="21">
        <f>VLOOKUP(A703,ME!$A$2:$J$2336,3,FALSE)</f>
        <v>4.1399999999999997</v>
      </c>
      <c r="E703" s="19" t="str">
        <f>VLOOKUP(A703,ME!$A$2:$J$2336,4,FALSE)</f>
        <v>Yes</v>
      </c>
      <c r="F703" s="19" t="str">
        <f>VLOOKUP(A703,ME!$A$2:$J$2336,5,FALSE)</f>
        <v>No</v>
      </c>
      <c r="G703" s="19" t="str">
        <f>VLOOKUP(A703,ME!$A$2:$J$2336,6,FALSE)</f>
        <v>No</v>
      </c>
      <c r="H703" s="19">
        <f>VLOOKUP(A703,ME!$A$2:$J$2336,7,FALSE)</f>
        <v>2</v>
      </c>
      <c r="I703" s="19" t="str">
        <f>VLOOKUP(A703,ME!$A$2:$J$2336,8,FALSE)</f>
        <v>No</v>
      </c>
      <c r="J703" s="19" t="str">
        <f>VLOOKUP(A703,ME!$A$2:$J$2336,9,FALSE)</f>
        <v>Normal Weight</v>
      </c>
      <c r="K703" s="19" t="str">
        <f>VLOOKUP(A703,ME!$A$2:$J$2336,10,FALSE)</f>
        <v>Normal</v>
      </c>
      <c r="L703" s="22">
        <f>VLOOKUP(A703,HD!$A$2:$S$2344,16,FALSE)</f>
        <v>21908</v>
      </c>
      <c r="M703" s="21">
        <f>VLOOKUP(A703,HD!$A$2:$S$2344,17,FALSE)</f>
        <v>14349.85</v>
      </c>
      <c r="N703" s="19" t="str">
        <f>VLOOKUP(A703,HD!$A$2:$S$2344,12,FALSE)</f>
        <v>tier - 2</v>
      </c>
      <c r="O703" s="19" t="str">
        <f>VLOOKUP(A703,HD!$A$2:$S$2344,13,FALSE)</f>
        <v>tier - 2</v>
      </c>
      <c r="P703" s="19" t="str">
        <f>VLOOKUP(A703,HD!$A$2:$S$2344,14,FALSE)</f>
        <v>R1012</v>
      </c>
      <c r="Q703" s="19" t="str">
        <f>VLOOKUP(A703,HD!$A$2:$S$2344,19,FALSE)</f>
        <v>63</v>
      </c>
      <c r="R703" s="21">
        <v>14349.85</v>
      </c>
    </row>
    <row r="704" spans="1:18" ht="15.6" hidden="1" x14ac:dyDescent="0.3">
      <c r="A704" s="20" t="s">
        <v>1662</v>
      </c>
      <c r="B704" s="19" t="str">
        <f>VLOOKUP(A704,'Customer Names'!$A$2:$E$2366,3,FALSE)</f>
        <v>Olausson</v>
      </c>
      <c r="C704" s="21">
        <f>VLOOKUP(A704,ME!$A$2:$J$2366,2,FALSE)</f>
        <v>37.72</v>
      </c>
      <c r="D704" s="21">
        <f>VLOOKUP(A704,ME!$A$2:$J$2336,3,FALSE)</f>
        <v>4.38</v>
      </c>
      <c r="E704" s="19" t="str">
        <f>VLOOKUP(A704,ME!$A$2:$J$2336,4,FALSE)</f>
        <v>Yes</v>
      </c>
      <c r="F704" s="19" t="str">
        <f>VLOOKUP(A704,ME!$A$2:$J$2336,5,FALSE)</f>
        <v>No</v>
      </c>
      <c r="G704" s="19" t="str">
        <f>VLOOKUP(A704,ME!$A$2:$J$2336,6,FALSE)</f>
        <v>Yes</v>
      </c>
      <c r="H704" s="19">
        <f>VLOOKUP(A704,ME!$A$2:$J$2336,7,FALSE)</f>
        <v>1</v>
      </c>
      <c r="I704" s="19" t="str">
        <f>VLOOKUP(A704,ME!$A$2:$J$2336,8,FALSE)</f>
        <v>No</v>
      </c>
      <c r="J704" s="19" t="str">
        <f>VLOOKUP(A704,ME!$A$2:$J$2336,9,FALSE)</f>
        <v>Obesity</v>
      </c>
      <c r="K704" s="19" t="str">
        <f>VLOOKUP(A704,ME!$A$2:$J$2336,10,FALSE)</f>
        <v>Normal</v>
      </c>
      <c r="L704" s="22">
        <f>VLOOKUP(A704,HD!$A$2:$S$2344,16,FALSE)</f>
        <v>25472</v>
      </c>
      <c r="M704" s="21">
        <f>VLOOKUP(A704,HD!$A$2:$S$2344,17,FALSE)</f>
        <v>14337.91</v>
      </c>
      <c r="N704" s="19" t="str">
        <f>VLOOKUP(A704,HD!$A$2:$S$2344,12,FALSE)</f>
        <v>tier - 2</v>
      </c>
      <c r="O704" s="19" t="str">
        <f>VLOOKUP(A704,HD!$A$2:$S$2344,13,FALSE)</f>
        <v>tier - 3</v>
      </c>
      <c r="P704" s="19" t="str">
        <f>VLOOKUP(A704,HD!$A$2:$S$2344,14,FALSE)</f>
        <v>R1022</v>
      </c>
      <c r="Q704" s="19" t="str">
        <f>VLOOKUP(A704,HD!$A$2:$S$2344,19,FALSE)</f>
        <v>53</v>
      </c>
      <c r="R704" s="21">
        <v>14337.91</v>
      </c>
    </row>
    <row r="705" spans="1:18" ht="15.6" hidden="1" x14ac:dyDescent="0.3">
      <c r="A705" s="20" t="s">
        <v>1661</v>
      </c>
      <c r="B705" s="19" t="str">
        <f>VLOOKUP(A705,'Customer Names'!$A$2:$E$2366,3,FALSE)</f>
        <v>Wagner</v>
      </c>
      <c r="C705" s="21">
        <f>VLOOKUP(A705,ME!$A$2:$J$2366,2,FALSE)</f>
        <v>39.700000000000003</v>
      </c>
      <c r="D705" s="21">
        <f>VLOOKUP(A705,ME!$A$2:$J$2336,3,FALSE)</f>
        <v>9.83</v>
      </c>
      <c r="E705" s="19" t="str">
        <f>VLOOKUP(A705,ME!$A$2:$J$2336,4,FALSE)</f>
        <v>No</v>
      </c>
      <c r="F705" s="19" t="str">
        <f>VLOOKUP(A705,ME!$A$2:$J$2336,5,FALSE)</f>
        <v>No</v>
      </c>
      <c r="G705" s="19" t="str">
        <f>VLOOKUP(A705,ME!$A$2:$J$2336,6,FALSE)</f>
        <v>No</v>
      </c>
      <c r="H705" s="19">
        <f>VLOOKUP(A705,ME!$A$2:$J$2336,7,FALSE)</f>
        <v>3</v>
      </c>
      <c r="I705" s="19" t="str">
        <f>VLOOKUP(A705,ME!$A$2:$J$2336,8,FALSE)</f>
        <v>No</v>
      </c>
      <c r="J705" s="19" t="str">
        <f>VLOOKUP(A705,ME!$A$2:$J$2336,9,FALSE)</f>
        <v>Obesity</v>
      </c>
      <c r="K705" s="19" t="str">
        <f>VLOOKUP(A705,ME!$A$2:$J$2336,10,FALSE)</f>
        <v>Diabetes</v>
      </c>
      <c r="L705" s="22">
        <f>VLOOKUP(A705,HD!$A$2:$S$2344,16,FALSE)</f>
        <v>21376</v>
      </c>
      <c r="M705" s="21">
        <f>VLOOKUP(A705,HD!$A$2:$S$2344,17,FALSE)</f>
        <v>14319.03</v>
      </c>
      <c r="N705" s="19" t="str">
        <f>VLOOKUP(A705,HD!$A$2:$S$2344,12,FALSE)</f>
        <v>tier - 2</v>
      </c>
      <c r="O705" s="19" t="str">
        <f>VLOOKUP(A705,HD!$A$2:$S$2344,13,FALSE)</f>
        <v>tier - 2</v>
      </c>
      <c r="P705" s="19" t="str">
        <f>VLOOKUP(A705,HD!$A$2:$S$2344,14,FALSE)</f>
        <v>R1011</v>
      </c>
      <c r="Q705" s="19" t="str">
        <f>VLOOKUP(A705,HD!$A$2:$S$2344,19,FALSE)</f>
        <v>64</v>
      </c>
      <c r="R705" s="21">
        <v>14319.03</v>
      </c>
    </row>
    <row r="706" spans="1:18" ht="15.6" hidden="1" x14ac:dyDescent="0.3">
      <c r="A706" s="20" t="s">
        <v>1660</v>
      </c>
      <c r="B706" s="19" t="str">
        <f>VLOOKUP(A706,'Customer Names'!$A$2:$E$2366,3,FALSE)</f>
        <v>Delong</v>
      </c>
      <c r="C706" s="21">
        <f>VLOOKUP(A706,ME!$A$2:$J$2366,2,FALSE)</f>
        <v>35.97</v>
      </c>
      <c r="D706" s="21">
        <f>VLOOKUP(A706,ME!$A$2:$J$2336,3,FALSE)</f>
        <v>11.08</v>
      </c>
      <c r="E706" s="19" t="str">
        <f>VLOOKUP(A706,ME!$A$2:$J$2336,4,FALSE)</f>
        <v>No</v>
      </c>
      <c r="F706" s="19" t="str">
        <f>VLOOKUP(A706,ME!$A$2:$J$2336,5,FALSE)</f>
        <v>No</v>
      </c>
      <c r="G706" s="19" t="str">
        <f>VLOOKUP(A706,ME!$A$2:$J$2336,6,FALSE)</f>
        <v>No</v>
      </c>
      <c r="H706" s="19">
        <f>VLOOKUP(A706,ME!$A$2:$J$2336,7,FALSE)</f>
        <v>3</v>
      </c>
      <c r="I706" s="19" t="str">
        <f>VLOOKUP(A706,ME!$A$2:$J$2336,8,FALSE)</f>
        <v>No</v>
      </c>
      <c r="J706" s="19" t="str">
        <f>VLOOKUP(A706,ME!$A$2:$J$2336,9,FALSE)</f>
        <v>Obesity</v>
      </c>
      <c r="K706" s="19" t="str">
        <f>VLOOKUP(A706,ME!$A$2:$J$2336,10,FALSE)</f>
        <v>Diabetes</v>
      </c>
      <c r="L706" s="22">
        <f>VLOOKUP(A706,HD!$A$2:$S$2344,16,FALSE)</f>
        <v>21473</v>
      </c>
      <c r="M706" s="21">
        <f>VLOOKUP(A706,HD!$A$2:$S$2344,17,FALSE)</f>
        <v>14313.85</v>
      </c>
      <c r="N706" s="19" t="str">
        <f>VLOOKUP(A706,HD!$A$2:$S$2344,12,FALSE)</f>
        <v>tier - 2</v>
      </c>
      <c r="O706" s="19" t="str">
        <f>VLOOKUP(A706,HD!$A$2:$S$2344,13,FALSE)</f>
        <v>tier - 3</v>
      </c>
      <c r="P706" s="19" t="str">
        <f>VLOOKUP(A706,HD!$A$2:$S$2344,14,FALSE)</f>
        <v>R1013</v>
      </c>
      <c r="Q706" s="19" t="str">
        <f>VLOOKUP(A706,HD!$A$2:$S$2344,19,FALSE)</f>
        <v>64</v>
      </c>
      <c r="R706" s="21">
        <v>14313.85</v>
      </c>
    </row>
    <row r="707" spans="1:18" ht="15.6" hidden="1" x14ac:dyDescent="0.3">
      <c r="A707" s="20" t="s">
        <v>1659</v>
      </c>
      <c r="B707" s="19" t="str">
        <f>VLOOKUP(A707,'Customer Names'!$A$2:$E$2366,3,FALSE)</f>
        <v>Mehech</v>
      </c>
      <c r="C707" s="21">
        <f>VLOOKUP(A707,ME!$A$2:$J$2366,2,FALSE)</f>
        <v>37.85</v>
      </c>
      <c r="D707" s="21">
        <f>VLOOKUP(A707,ME!$A$2:$J$2336,3,FALSE)</f>
        <v>11.01</v>
      </c>
      <c r="E707" s="19" t="str">
        <f>VLOOKUP(A707,ME!$A$2:$J$2336,4,FALSE)</f>
        <v>No</v>
      </c>
      <c r="F707" s="19" t="str">
        <f>VLOOKUP(A707,ME!$A$2:$J$2336,5,FALSE)</f>
        <v>No</v>
      </c>
      <c r="G707" s="19" t="str">
        <f>VLOOKUP(A707,ME!$A$2:$J$2336,6,FALSE)</f>
        <v>No</v>
      </c>
      <c r="H707" s="19">
        <f>VLOOKUP(A707,ME!$A$2:$J$2336,7,FALSE)</f>
        <v>0</v>
      </c>
      <c r="I707" s="19" t="str">
        <f>VLOOKUP(A707,ME!$A$2:$J$2336,8,FALSE)</f>
        <v>No</v>
      </c>
      <c r="J707" s="19" t="str">
        <f>VLOOKUP(A707,ME!$A$2:$J$2336,9,FALSE)</f>
        <v>Obesity</v>
      </c>
      <c r="K707" s="19" t="str">
        <f>VLOOKUP(A707,ME!$A$2:$J$2336,10,FALSE)</f>
        <v>Diabetes</v>
      </c>
      <c r="L707" s="22">
        <f>VLOOKUP(A707,HD!$A$2:$S$2344,16,FALSE)</f>
        <v>25187</v>
      </c>
      <c r="M707" s="21">
        <f>VLOOKUP(A707,HD!$A$2:$S$2344,17,FALSE)</f>
        <v>14285.9</v>
      </c>
      <c r="N707" s="19" t="str">
        <f>VLOOKUP(A707,HD!$A$2:$S$2344,12,FALSE)</f>
        <v>tier - 2</v>
      </c>
      <c r="O707" s="19" t="str">
        <f>VLOOKUP(A707,HD!$A$2:$S$2344,13,FALSE)</f>
        <v>tier - 3</v>
      </c>
      <c r="P707" s="19" t="str">
        <f>VLOOKUP(A707,HD!$A$2:$S$2344,14,FALSE)</f>
        <v>R1012</v>
      </c>
      <c r="Q707" s="19" t="str">
        <f>VLOOKUP(A707,HD!$A$2:$S$2344,19,FALSE)</f>
        <v>54</v>
      </c>
      <c r="R707" s="21">
        <v>14285.9</v>
      </c>
    </row>
    <row r="708" spans="1:18" ht="15.6" x14ac:dyDescent="0.3">
      <c r="A708" s="20" t="s">
        <v>1658</v>
      </c>
      <c r="B708" s="19" t="str">
        <f>VLOOKUP(A708,'Customer Names'!$A$2:$E$2366,3,FALSE)</f>
        <v>Machiela</v>
      </c>
      <c r="C708" s="21">
        <f>VLOOKUP(A708,ME!$A$2:$J$2366,2,FALSE)</f>
        <v>21.66</v>
      </c>
      <c r="D708" s="21">
        <f>VLOOKUP(A708,ME!$A$2:$J$2336,3,FALSE)</f>
        <v>4.37</v>
      </c>
      <c r="E708" s="19" t="str">
        <f>VLOOKUP(A708,ME!$A$2:$J$2336,4,FALSE)</f>
        <v>No</v>
      </c>
      <c r="F708" s="19" t="str">
        <f>VLOOKUP(A708,ME!$A$2:$J$2336,5,FALSE)</f>
        <v>Yes</v>
      </c>
      <c r="G708" s="19" t="str">
        <f>VLOOKUP(A708,ME!$A$2:$J$2336,6,FALSE)</f>
        <v>No</v>
      </c>
      <c r="H708" s="19">
        <f>VLOOKUP(A708,ME!$A$2:$J$2336,7,FALSE)</f>
        <v>1</v>
      </c>
      <c r="I708" s="19" t="str">
        <f>VLOOKUP(A708,ME!$A$2:$J$2336,8,FALSE)</f>
        <v>Yes</v>
      </c>
      <c r="J708" s="19" t="str">
        <f>VLOOKUP(A708,ME!$A$2:$J$2336,9,FALSE)</f>
        <v>Normal Weight</v>
      </c>
      <c r="K708" s="19" t="str">
        <f>VLOOKUP(A708,ME!$A$2:$J$2336,10,FALSE)</f>
        <v>Normal</v>
      </c>
      <c r="L708" s="22">
        <f>VLOOKUP(A708,HD!$A$2:$S$2344,16,FALSE)</f>
        <v>38236</v>
      </c>
      <c r="M708" s="21">
        <f>VLOOKUP(A708,HD!$A$2:$S$2344,17,FALSE)</f>
        <v>14283.46</v>
      </c>
      <c r="N708" s="19" t="str">
        <f>VLOOKUP(A708,HD!$A$2:$S$2344,12,FALSE)</f>
        <v>tier - 2</v>
      </c>
      <c r="O708" s="19" t="str">
        <f>VLOOKUP(A708,HD!$A$2:$S$2344,13,FALSE)</f>
        <v>tier - 2</v>
      </c>
      <c r="P708" s="19" t="str">
        <f>VLOOKUP(A708,HD!$A$2:$S$2344,14,FALSE)</f>
        <v>R1024</v>
      </c>
      <c r="Q708" s="19" t="str">
        <f>VLOOKUP(A708,HD!$A$2:$S$2344,19,FALSE)</f>
        <v>18</v>
      </c>
      <c r="R708" s="21">
        <v>14283.46</v>
      </c>
    </row>
    <row r="709" spans="1:18" ht="15.6" hidden="1" x14ac:dyDescent="0.3">
      <c r="A709" s="20" t="s">
        <v>1657</v>
      </c>
      <c r="B709" s="19" t="str">
        <f>VLOOKUP(A709,'Customer Names'!$A$2:$E$2366,3,FALSE)</f>
        <v>Young</v>
      </c>
      <c r="C709" s="21">
        <f>VLOOKUP(A709,ME!$A$2:$J$2366,2,FALSE)</f>
        <v>39.369999999999997</v>
      </c>
      <c r="D709" s="21">
        <f>VLOOKUP(A709,ME!$A$2:$J$2336,3,FALSE)</f>
        <v>5.91</v>
      </c>
      <c r="E709" s="19" t="str">
        <f>VLOOKUP(A709,ME!$A$2:$J$2336,4,FALSE)</f>
        <v>No</v>
      </c>
      <c r="F709" s="19" t="str">
        <f>VLOOKUP(A709,ME!$A$2:$J$2336,5,FALSE)</f>
        <v>No</v>
      </c>
      <c r="G709" s="19" t="str">
        <f>VLOOKUP(A709,ME!$A$2:$J$2336,6,FALSE)</f>
        <v>No</v>
      </c>
      <c r="H709" s="19">
        <f>VLOOKUP(A709,ME!$A$2:$J$2336,7,FALSE)</f>
        <v>2</v>
      </c>
      <c r="I709" s="19" t="str">
        <f>VLOOKUP(A709,ME!$A$2:$J$2336,8,FALSE)</f>
        <v>No</v>
      </c>
      <c r="J709" s="19" t="str">
        <f>VLOOKUP(A709,ME!$A$2:$J$2336,9,FALSE)</f>
        <v>Obesity</v>
      </c>
      <c r="K709" s="19" t="str">
        <f>VLOOKUP(A709,ME!$A$2:$J$2336,10,FALSE)</f>
        <v>Prediabetes</v>
      </c>
      <c r="L709" s="22">
        <f>VLOOKUP(A709,HD!$A$2:$S$2344,16,FALSE)</f>
        <v>26493</v>
      </c>
      <c r="M709" s="21">
        <f>VLOOKUP(A709,HD!$A$2:$S$2344,17,FALSE)</f>
        <v>14258.33</v>
      </c>
      <c r="N709" s="19" t="str">
        <f>VLOOKUP(A709,HD!$A$2:$S$2344,12,FALSE)</f>
        <v>tier - 2</v>
      </c>
      <c r="O709" s="19" t="str">
        <f>VLOOKUP(A709,HD!$A$2:$S$2344,13,FALSE)</f>
        <v>tier - 2</v>
      </c>
      <c r="P709" s="19" t="str">
        <f>VLOOKUP(A709,HD!$A$2:$S$2344,14,FALSE)</f>
        <v>R1026</v>
      </c>
      <c r="Q709" s="19" t="str">
        <f>VLOOKUP(A709,HD!$A$2:$S$2344,19,FALSE)</f>
        <v>50</v>
      </c>
      <c r="R709" s="21">
        <v>14258.33</v>
      </c>
    </row>
    <row r="710" spans="1:18" ht="15.6" hidden="1" x14ac:dyDescent="0.3">
      <c r="A710" s="20" t="s">
        <v>1656</v>
      </c>
      <c r="B710" s="19" t="str">
        <f>VLOOKUP(A710,'Customer Names'!$A$2:$E$2366,3,FALSE)</f>
        <v>Dupere</v>
      </c>
      <c r="C710" s="21">
        <f>VLOOKUP(A710,ME!$A$2:$J$2366,2,FALSE)</f>
        <v>40.880000000000003</v>
      </c>
      <c r="D710" s="21">
        <f>VLOOKUP(A710,ME!$A$2:$J$2336,3,FALSE)</f>
        <v>7.65</v>
      </c>
      <c r="E710" s="19" t="str">
        <f>VLOOKUP(A710,ME!$A$2:$J$2336,4,FALSE)</f>
        <v>No</v>
      </c>
      <c r="F710" s="19" t="str">
        <f>VLOOKUP(A710,ME!$A$2:$J$2336,5,FALSE)</f>
        <v>No</v>
      </c>
      <c r="G710" s="19" t="str">
        <f>VLOOKUP(A710,ME!$A$2:$J$2336,6,FALSE)</f>
        <v>No</v>
      </c>
      <c r="H710" s="19">
        <f>VLOOKUP(A710,ME!$A$2:$J$2336,7,FALSE)</f>
        <v>0</v>
      </c>
      <c r="I710" s="19" t="str">
        <f>VLOOKUP(A710,ME!$A$2:$J$2336,8,FALSE)</f>
        <v>No</v>
      </c>
      <c r="J710" s="19" t="str">
        <f>VLOOKUP(A710,ME!$A$2:$J$2336,9,FALSE)</f>
        <v>Obesity</v>
      </c>
      <c r="K710" s="19" t="str">
        <f>VLOOKUP(A710,ME!$A$2:$J$2336,10,FALSE)</f>
        <v>Diabetes</v>
      </c>
      <c r="L710" s="22">
        <f>VLOOKUP(A710,HD!$A$2:$S$2344,16,FALSE)</f>
        <v>27389</v>
      </c>
      <c r="M710" s="21">
        <f>VLOOKUP(A710,HD!$A$2:$S$2344,17,FALSE)</f>
        <v>14256.79</v>
      </c>
      <c r="N710" s="19" t="str">
        <f>VLOOKUP(A710,HD!$A$2:$S$2344,12,FALSE)</f>
        <v>tier - 2</v>
      </c>
      <c r="O710" s="19" t="str">
        <f>VLOOKUP(A710,HD!$A$2:$S$2344,13,FALSE)</f>
        <v>tier - 2</v>
      </c>
      <c r="P710" s="19" t="str">
        <f>VLOOKUP(A710,HD!$A$2:$S$2344,14,FALSE)</f>
        <v>R1026</v>
      </c>
      <c r="Q710" s="19" t="str">
        <f>VLOOKUP(A710,HD!$A$2:$S$2344,19,FALSE)</f>
        <v>48</v>
      </c>
      <c r="R710" s="21">
        <v>14256.79</v>
      </c>
    </row>
    <row r="711" spans="1:18" ht="15.6" hidden="1" x14ac:dyDescent="0.3">
      <c r="A711" s="20" t="s">
        <v>1655</v>
      </c>
      <c r="B711" s="19" t="str">
        <f>VLOOKUP(A711,'Customer Names'!$A$2:$E$2366,3,FALSE)</f>
        <v>Iandolo</v>
      </c>
      <c r="C711" s="21">
        <f>VLOOKUP(A711,ME!$A$2:$J$2366,2,FALSE)</f>
        <v>26.22</v>
      </c>
      <c r="D711" s="21">
        <f>VLOOKUP(A711,ME!$A$2:$J$2336,3,FALSE)</f>
        <v>5.37</v>
      </c>
      <c r="E711" s="19" t="str">
        <f>VLOOKUP(A711,ME!$A$2:$J$2336,4,FALSE)</f>
        <v>Yes</v>
      </c>
      <c r="F711" s="19" t="str">
        <f>VLOOKUP(A711,ME!$A$2:$J$2336,5,FALSE)</f>
        <v>No</v>
      </c>
      <c r="G711" s="19" t="str">
        <f>VLOOKUP(A711,ME!$A$2:$J$2336,6,FALSE)</f>
        <v>No</v>
      </c>
      <c r="H711" s="19">
        <f>VLOOKUP(A711,ME!$A$2:$J$2336,7,FALSE)</f>
        <v>2</v>
      </c>
      <c r="I711" s="19" t="str">
        <f>VLOOKUP(A711,ME!$A$2:$J$2336,8,FALSE)</f>
        <v>No</v>
      </c>
      <c r="J711" s="19" t="str">
        <f>VLOOKUP(A711,ME!$A$2:$J$2336,9,FALSE)</f>
        <v>Over Weight</v>
      </c>
      <c r="K711" s="19" t="str">
        <f>VLOOKUP(A711,ME!$A$2:$J$2336,10,FALSE)</f>
        <v>Normal</v>
      </c>
      <c r="L711" s="22">
        <f>VLOOKUP(A711,HD!$A$2:$S$2344,16,FALSE)</f>
        <v>21862</v>
      </c>
      <c r="M711" s="21">
        <f>VLOOKUP(A711,HD!$A$2:$S$2344,17,FALSE)</f>
        <v>14256.19</v>
      </c>
      <c r="N711" s="19" t="str">
        <f>VLOOKUP(A711,HD!$A$2:$S$2344,12,FALSE)</f>
        <v>tier - 2</v>
      </c>
      <c r="O711" s="19" t="str">
        <f>VLOOKUP(A711,HD!$A$2:$S$2344,13,FALSE)</f>
        <v>tier - 3</v>
      </c>
      <c r="P711" s="19" t="str">
        <f>VLOOKUP(A711,HD!$A$2:$S$2344,14,FALSE)</f>
        <v>R1012</v>
      </c>
      <c r="Q711" s="19" t="str">
        <f>VLOOKUP(A711,HD!$A$2:$S$2344,19,FALSE)</f>
        <v>63</v>
      </c>
      <c r="R711" s="21">
        <v>14256.19</v>
      </c>
    </row>
    <row r="712" spans="1:18" ht="15.6" hidden="1" x14ac:dyDescent="0.3">
      <c r="A712" s="20" t="s">
        <v>1654</v>
      </c>
      <c r="B712" s="19" t="str">
        <f>VLOOKUP(A712,'Customer Names'!$A$2:$E$2366,3,FALSE)</f>
        <v>Ito</v>
      </c>
      <c r="C712" s="21">
        <f>VLOOKUP(A712,ME!$A$2:$J$2366,2,FALSE)</f>
        <v>25.08</v>
      </c>
      <c r="D712" s="21">
        <f>VLOOKUP(A712,ME!$A$2:$J$2336,3,FALSE)</f>
        <v>5.75</v>
      </c>
      <c r="E712" s="19" t="str">
        <f>VLOOKUP(A712,ME!$A$2:$J$2336,4,FALSE)</f>
        <v>Yes</v>
      </c>
      <c r="F712" s="19" t="str">
        <f>VLOOKUP(A712,ME!$A$2:$J$2336,5,FALSE)</f>
        <v>No</v>
      </c>
      <c r="G712" s="19" t="str">
        <f>VLOOKUP(A712,ME!$A$2:$J$2336,6,FALSE)</f>
        <v>No</v>
      </c>
      <c r="H712" s="19">
        <f>VLOOKUP(A712,ME!$A$2:$J$2336,7,FALSE)</f>
        <v>2</v>
      </c>
      <c r="I712" s="19" t="str">
        <f>VLOOKUP(A712,ME!$A$2:$J$2336,8,FALSE)</f>
        <v>No</v>
      </c>
      <c r="J712" s="19" t="str">
        <f>VLOOKUP(A712,ME!$A$2:$J$2336,9,FALSE)</f>
        <v>Over Weight</v>
      </c>
      <c r="K712" s="19" t="str">
        <f>VLOOKUP(A712,ME!$A$2:$J$2336,10,FALSE)</f>
        <v>Prediabetes</v>
      </c>
      <c r="L712" s="22">
        <f>VLOOKUP(A712,HD!$A$2:$S$2344,16,FALSE)</f>
        <v>21833</v>
      </c>
      <c r="M712" s="21">
        <f>VLOOKUP(A712,HD!$A$2:$S$2344,17,FALSE)</f>
        <v>14254.61</v>
      </c>
      <c r="N712" s="19" t="str">
        <f>VLOOKUP(A712,HD!$A$2:$S$2344,12,FALSE)</f>
        <v>tier - 2</v>
      </c>
      <c r="O712" s="19" t="str">
        <f>VLOOKUP(A712,HD!$A$2:$S$2344,13,FALSE)</f>
        <v>tier - 1</v>
      </c>
      <c r="P712" s="19" t="str">
        <f>VLOOKUP(A712,HD!$A$2:$S$2344,14,FALSE)</f>
        <v>R1012</v>
      </c>
      <c r="Q712" s="19" t="str">
        <f>VLOOKUP(A712,HD!$A$2:$S$2344,19,FALSE)</f>
        <v>63</v>
      </c>
      <c r="R712" s="21">
        <v>14254.61</v>
      </c>
    </row>
    <row r="713" spans="1:18" ht="15.6" hidden="1" x14ac:dyDescent="0.3">
      <c r="A713" s="20" t="s">
        <v>1653</v>
      </c>
      <c r="B713" s="19" t="str">
        <f>VLOOKUP(A713,'Customer Names'!$A$2:$E$2366,3,FALSE)</f>
        <v>Barry</v>
      </c>
      <c r="C713" s="21">
        <f>VLOOKUP(A713,ME!$A$2:$J$2366,2,FALSE)</f>
        <v>39.1</v>
      </c>
      <c r="D713" s="21">
        <f>VLOOKUP(A713,ME!$A$2:$J$2336,3,FALSE)</f>
        <v>6.79</v>
      </c>
      <c r="E713" s="19" t="str">
        <f>VLOOKUP(A713,ME!$A$2:$J$2336,4,FALSE)</f>
        <v>Yes</v>
      </c>
      <c r="F713" s="19" t="str">
        <f>VLOOKUP(A713,ME!$A$2:$J$2336,5,FALSE)</f>
        <v>No</v>
      </c>
      <c r="G713" s="19" t="str">
        <f>VLOOKUP(A713,ME!$A$2:$J$2336,6,FALSE)</f>
        <v>No</v>
      </c>
      <c r="H713" s="19">
        <f>VLOOKUP(A713,ME!$A$2:$J$2336,7,FALSE)</f>
        <v>2</v>
      </c>
      <c r="I713" s="19" t="str">
        <f>VLOOKUP(A713,ME!$A$2:$J$2336,8,FALSE)</f>
        <v>No</v>
      </c>
      <c r="J713" s="19" t="str">
        <f>VLOOKUP(A713,ME!$A$2:$J$2336,9,FALSE)</f>
        <v>Obesity</v>
      </c>
      <c r="K713" s="19" t="str">
        <f>VLOOKUP(A713,ME!$A$2:$J$2336,10,FALSE)</f>
        <v>Diabetes</v>
      </c>
      <c r="L713" s="22">
        <f>VLOOKUP(A713,HD!$A$2:$S$2344,16,FALSE)</f>
        <v>22549</v>
      </c>
      <c r="M713" s="21">
        <f>VLOOKUP(A713,HD!$A$2:$S$2344,17,FALSE)</f>
        <v>14235.07</v>
      </c>
      <c r="N713" s="19" t="str">
        <f>VLOOKUP(A713,HD!$A$2:$S$2344,12,FALSE)</f>
        <v>tier - 2</v>
      </c>
      <c r="O713" s="19" t="str">
        <f>VLOOKUP(A713,HD!$A$2:$S$2344,13,FALSE)</f>
        <v>tier - 1</v>
      </c>
      <c r="P713" s="19" t="str">
        <f>VLOOKUP(A713,HD!$A$2:$S$2344,14,FALSE)</f>
        <v>R1011</v>
      </c>
      <c r="Q713" s="19" t="str">
        <f>VLOOKUP(A713,HD!$A$2:$S$2344,19,FALSE)</f>
        <v>61</v>
      </c>
      <c r="R713" s="21">
        <v>14235.07</v>
      </c>
    </row>
    <row r="714" spans="1:18" ht="15.6" hidden="1" x14ac:dyDescent="0.3">
      <c r="A714" s="20" t="s">
        <v>1652</v>
      </c>
      <c r="B714" s="19" t="str">
        <f>VLOOKUP(A714,'Customer Names'!$A$2:$E$2366,3,FALSE)</f>
        <v>Boyce</v>
      </c>
      <c r="C714" s="21">
        <f>VLOOKUP(A714,ME!$A$2:$J$2366,2,FALSE)</f>
        <v>37.905000000000001</v>
      </c>
      <c r="D714" s="21">
        <f>VLOOKUP(A714,ME!$A$2:$J$2336,3,FALSE)</f>
        <v>7.03</v>
      </c>
      <c r="E714" s="19" t="str">
        <f>VLOOKUP(A714,ME!$A$2:$J$2336,4,FALSE)</f>
        <v>No</v>
      </c>
      <c r="F714" s="19" t="str">
        <f>VLOOKUP(A714,ME!$A$2:$J$2336,5,FALSE)</f>
        <v>No</v>
      </c>
      <c r="G714" s="19" t="str">
        <f>VLOOKUP(A714,ME!$A$2:$J$2336,6,FALSE)</f>
        <v>No</v>
      </c>
      <c r="H714" s="19">
        <f>VLOOKUP(A714,ME!$A$2:$J$2336,7,FALSE)</f>
        <v>3</v>
      </c>
      <c r="I714" s="19" t="str">
        <f>VLOOKUP(A714,ME!$A$2:$J$2336,8,FALSE)</f>
        <v>No</v>
      </c>
      <c r="J714" s="19" t="str">
        <f>VLOOKUP(A714,ME!$A$2:$J$2336,9,FALSE)</f>
        <v>Obesity</v>
      </c>
      <c r="K714" s="19" t="str">
        <f>VLOOKUP(A714,ME!$A$2:$J$2336,10,FALSE)</f>
        <v>Diabetes</v>
      </c>
      <c r="L714" s="22">
        <f>VLOOKUP(A714,HD!$A$2:$S$2344,16,FALSE)</f>
        <v>21449</v>
      </c>
      <c r="M714" s="21">
        <f>VLOOKUP(A714,HD!$A$2:$S$2344,17,FALSE)</f>
        <v>14210.54</v>
      </c>
      <c r="N714" s="19" t="str">
        <f>VLOOKUP(A714,HD!$A$2:$S$2344,12,FALSE)</f>
        <v>tier - 2</v>
      </c>
      <c r="O714" s="19" t="str">
        <f>VLOOKUP(A714,HD!$A$2:$S$2344,13,FALSE)</f>
        <v>tier - 2</v>
      </c>
      <c r="P714" s="19" t="str">
        <f>VLOOKUP(A714,HD!$A$2:$S$2344,14,FALSE)</f>
        <v>R1012</v>
      </c>
      <c r="Q714" s="19" t="str">
        <f>VLOOKUP(A714,HD!$A$2:$S$2344,19,FALSE)</f>
        <v>64</v>
      </c>
      <c r="R714" s="21">
        <v>14210.54</v>
      </c>
    </row>
    <row r="715" spans="1:18" ht="15.6" hidden="1" x14ac:dyDescent="0.3">
      <c r="A715" s="20" t="s">
        <v>1651</v>
      </c>
      <c r="B715" s="19" t="str">
        <f>VLOOKUP(A715,'Customer Names'!$A$2:$E$2366,3,FALSE)</f>
        <v>Lin</v>
      </c>
      <c r="C715" s="21">
        <f>VLOOKUP(A715,ME!$A$2:$J$2366,2,FALSE)</f>
        <v>43.35</v>
      </c>
      <c r="D715" s="21">
        <f>VLOOKUP(A715,ME!$A$2:$J$2336,3,FALSE)</f>
        <v>5.41</v>
      </c>
      <c r="E715" s="19" t="str">
        <f>VLOOKUP(A715,ME!$A$2:$J$2336,4,FALSE)</f>
        <v>Yes</v>
      </c>
      <c r="F715" s="19" t="str">
        <f>VLOOKUP(A715,ME!$A$2:$J$2336,5,FALSE)</f>
        <v>No</v>
      </c>
      <c r="G715" s="19" t="str">
        <f>VLOOKUP(A715,ME!$A$2:$J$2336,6,FALSE)</f>
        <v>Yes</v>
      </c>
      <c r="H715" s="19">
        <f>VLOOKUP(A715,ME!$A$2:$J$2336,7,FALSE)</f>
        <v>1</v>
      </c>
      <c r="I715" s="19" t="str">
        <f>VLOOKUP(A715,ME!$A$2:$J$2336,8,FALSE)</f>
        <v>No</v>
      </c>
      <c r="J715" s="19" t="str">
        <f>VLOOKUP(A715,ME!$A$2:$J$2336,9,FALSE)</f>
        <v>Obesity</v>
      </c>
      <c r="K715" s="19" t="str">
        <f>VLOOKUP(A715,ME!$A$2:$J$2336,10,FALSE)</f>
        <v>Normal</v>
      </c>
      <c r="L715" s="22">
        <f>VLOOKUP(A715,HD!$A$2:$S$2344,16,FALSE)</f>
        <v>30637</v>
      </c>
      <c r="M715" s="21">
        <f>VLOOKUP(A715,HD!$A$2:$S$2344,17,FALSE)</f>
        <v>14209.4</v>
      </c>
      <c r="N715" s="19" t="str">
        <f>VLOOKUP(A715,HD!$A$2:$S$2344,12,FALSE)</f>
        <v>tier - 2</v>
      </c>
      <c r="O715" s="19" t="str">
        <f>VLOOKUP(A715,HD!$A$2:$S$2344,13,FALSE)</f>
        <v>tier - 1</v>
      </c>
      <c r="P715" s="19" t="str">
        <f>VLOOKUP(A715,HD!$A$2:$S$2344,14,FALSE)</f>
        <v>R1026</v>
      </c>
      <c r="Q715" s="19" t="str">
        <f>VLOOKUP(A715,HD!$A$2:$S$2344,19,FALSE)</f>
        <v>39</v>
      </c>
      <c r="R715" s="21">
        <v>14209.4</v>
      </c>
    </row>
    <row r="716" spans="1:18" ht="15.6" hidden="1" x14ac:dyDescent="0.3">
      <c r="A716" s="20" t="s">
        <v>1650</v>
      </c>
      <c r="B716" s="19" t="str">
        <f>VLOOKUP(A716,'Customer Names'!$A$2:$E$2366,3,FALSE)</f>
        <v>Smith</v>
      </c>
      <c r="C716" s="21">
        <f>VLOOKUP(A716,ME!$A$2:$J$2366,2,FALSE)</f>
        <v>36.15</v>
      </c>
      <c r="D716" s="21">
        <f>VLOOKUP(A716,ME!$A$2:$J$2336,3,FALSE)</f>
        <v>8.0500000000000007</v>
      </c>
      <c r="E716" s="19" t="str">
        <f>VLOOKUP(A716,ME!$A$2:$J$2336,4,FALSE)</f>
        <v>No</v>
      </c>
      <c r="F716" s="19" t="str">
        <f>VLOOKUP(A716,ME!$A$2:$J$2336,5,FALSE)</f>
        <v>No</v>
      </c>
      <c r="G716" s="19" t="str">
        <f>VLOOKUP(A716,ME!$A$2:$J$2336,6,FALSE)</f>
        <v>No</v>
      </c>
      <c r="H716" s="19">
        <f>VLOOKUP(A716,ME!$A$2:$J$2336,7,FALSE)</f>
        <v>0</v>
      </c>
      <c r="I716" s="19" t="str">
        <f>VLOOKUP(A716,ME!$A$2:$J$2336,8,FALSE)</f>
        <v>No</v>
      </c>
      <c r="J716" s="19" t="str">
        <f>VLOOKUP(A716,ME!$A$2:$J$2336,9,FALSE)</f>
        <v>Obesity</v>
      </c>
      <c r="K716" s="19" t="str">
        <f>VLOOKUP(A716,ME!$A$2:$J$2336,10,FALSE)</f>
        <v>Diabetes</v>
      </c>
      <c r="L716" s="22">
        <f>VLOOKUP(A716,HD!$A$2:$S$2344,16,FALSE)</f>
        <v>25197</v>
      </c>
      <c r="M716" s="21">
        <f>VLOOKUP(A716,HD!$A$2:$S$2344,17,FALSE)</f>
        <v>14193.55</v>
      </c>
      <c r="N716" s="19" t="str">
        <f>VLOOKUP(A716,HD!$A$2:$S$2344,12,FALSE)</f>
        <v>tier - 2</v>
      </c>
      <c r="O716" s="19" t="str">
        <f>VLOOKUP(A716,HD!$A$2:$S$2344,13,FALSE)</f>
        <v>tier - 1</v>
      </c>
      <c r="P716" s="19" t="str">
        <f>VLOOKUP(A716,HD!$A$2:$S$2344,14,FALSE)</f>
        <v>R1026</v>
      </c>
      <c r="Q716" s="19" t="str">
        <f>VLOOKUP(A716,HD!$A$2:$S$2344,19,FALSE)</f>
        <v>54</v>
      </c>
      <c r="R716" s="21">
        <v>14193.55</v>
      </c>
    </row>
    <row r="717" spans="1:18" ht="15.6" hidden="1" x14ac:dyDescent="0.3">
      <c r="A717" s="20" t="s">
        <v>1649</v>
      </c>
      <c r="B717" s="19" t="str">
        <f>VLOOKUP(A717,'Customer Names'!$A$2:$E$2366,3,FALSE)</f>
        <v>Nalven</v>
      </c>
      <c r="C717" s="21">
        <f>VLOOKUP(A717,ME!$A$2:$J$2366,2,FALSE)</f>
        <v>44.98</v>
      </c>
      <c r="D717" s="21">
        <f>VLOOKUP(A717,ME!$A$2:$J$2336,3,FALSE)</f>
        <v>5.94</v>
      </c>
      <c r="E717" s="19" t="str">
        <f>VLOOKUP(A717,ME!$A$2:$J$2336,4,FALSE)</f>
        <v>No</v>
      </c>
      <c r="F717" s="19" t="str">
        <f>VLOOKUP(A717,ME!$A$2:$J$2336,5,FALSE)</f>
        <v>No</v>
      </c>
      <c r="G717" s="19" t="str">
        <f>VLOOKUP(A717,ME!$A$2:$J$2336,6,FALSE)</f>
        <v>No</v>
      </c>
      <c r="H717" s="19">
        <f>VLOOKUP(A717,ME!$A$2:$J$2336,7,FALSE)</f>
        <v>1</v>
      </c>
      <c r="I717" s="19" t="str">
        <f>VLOOKUP(A717,ME!$A$2:$J$2336,8,FALSE)</f>
        <v>No</v>
      </c>
      <c r="J717" s="19" t="str">
        <f>VLOOKUP(A717,ME!$A$2:$J$2336,9,FALSE)</f>
        <v>Obesity</v>
      </c>
      <c r="K717" s="19" t="str">
        <f>VLOOKUP(A717,ME!$A$2:$J$2336,10,FALSE)</f>
        <v>Prediabetes</v>
      </c>
      <c r="L717" s="22">
        <f>VLOOKUP(A717,HD!$A$2:$S$2344,16,FALSE)</f>
        <v>30870</v>
      </c>
      <c r="M717" s="21">
        <f>VLOOKUP(A717,HD!$A$2:$S$2344,17,FALSE)</f>
        <v>14152.46</v>
      </c>
      <c r="N717" s="19" t="str">
        <f>VLOOKUP(A717,HD!$A$2:$S$2344,12,FALSE)</f>
        <v>tier - 2</v>
      </c>
      <c r="O717" s="19" t="str">
        <f>VLOOKUP(A717,HD!$A$2:$S$2344,13,FALSE)</f>
        <v>tier - 1</v>
      </c>
      <c r="P717" s="19" t="str">
        <f>VLOOKUP(A717,HD!$A$2:$S$2344,14,FALSE)</f>
        <v>R1012</v>
      </c>
      <c r="Q717" s="19" t="str">
        <f>VLOOKUP(A717,HD!$A$2:$S$2344,19,FALSE)</f>
        <v>38</v>
      </c>
      <c r="R717" s="21">
        <v>14152.46</v>
      </c>
    </row>
    <row r="718" spans="1:18" ht="15.6" hidden="1" x14ac:dyDescent="0.3">
      <c r="A718" s="20" t="s">
        <v>1648</v>
      </c>
      <c r="B718" s="19" t="str">
        <f>VLOOKUP(A718,'Customer Names'!$A$2:$E$2366,3,FALSE)</f>
        <v>Bourgeois</v>
      </c>
      <c r="C718" s="21">
        <f>VLOOKUP(A718,ME!$A$2:$J$2366,2,FALSE)</f>
        <v>38.28</v>
      </c>
      <c r="D718" s="21">
        <f>VLOOKUP(A718,ME!$A$2:$J$2336,3,FALSE)</f>
        <v>5.51</v>
      </c>
      <c r="E718" s="19" t="str">
        <f>VLOOKUP(A718,ME!$A$2:$J$2336,4,FALSE)</f>
        <v>No</v>
      </c>
      <c r="F718" s="19" t="str">
        <f>VLOOKUP(A718,ME!$A$2:$J$2336,5,FALSE)</f>
        <v>Yes</v>
      </c>
      <c r="G718" s="19" t="str">
        <f>VLOOKUP(A718,ME!$A$2:$J$2336,6,FALSE)</f>
        <v>No</v>
      </c>
      <c r="H718" s="19">
        <f>VLOOKUP(A718,ME!$A$2:$J$2336,7,FALSE)</f>
        <v>1</v>
      </c>
      <c r="I718" s="19" t="str">
        <f>VLOOKUP(A718,ME!$A$2:$J$2336,8,FALSE)</f>
        <v>No</v>
      </c>
      <c r="J718" s="19" t="str">
        <f>VLOOKUP(A718,ME!$A$2:$J$2336,9,FALSE)</f>
        <v>Obesity</v>
      </c>
      <c r="K718" s="19" t="str">
        <f>VLOOKUP(A718,ME!$A$2:$J$2336,10,FALSE)</f>
        <v>Normal</v>
      </c>
      <c r="L718" s="22">
        <f>VLOOKUP(A718,HD!$A$2:$S$2344,16,FALSE)</f>
        <v>38174</v>
      </c>
      <c r="M718" s="21">
        <f>VLOOKUP(A718,HD!$A$2:$S$2344,17,FALSE)</f>
        <v>14133.04</v>
      </c>
      <c r="N718" s="19" t="str">
        <f>VLOOKUP(A718,HD!$A$2:$S$2344,12,FALSE)</f>
        <v>tier - 2</v>
      </c>
      <c r="O718" s="19" t="str">
        <f>VLOOKUP(A718,HD!$A$2:$S$2344,13,FALSE)</f>
        <v>tier - 3</v>
      </c>
      <c r="P718" s="19" t="str">
        <f>VLOOKUP(A718,HD!$A$2:$S$2344,14,FALSE)</f>
        <v>R1013</v>
      </c>
      <c r="Q718" s="19" t="str">
        <f>VLOOKUP(A718,HD!$A$2:$S$2344,19,FALSE)</f>
        <v>18</v>
      </c>
      <c r="R718" s="21">
        <v>14133.04</v>
      </c>
    </row>
    <row r="719" spans="1:18" ht="15.6" hidden="1" x14ac:dyDescent="0.3">
      <c r="A719" s="20" t="s">
        <v>1647</v>
      </c>
      <c r="B719" s="19" t="str">
        <f>VLOOKUP(A719,'Customer Names'!$A$2:$E$2366,3,FALSE)</f>
        <v>Orloff</v>
      </c>
      <c r="C719" s="21">
        <f>VLOOKUP(A719,ME!$A$2:$J$2366,2,FALSE)</f>
        <v>32.299999999999997</v>
      </c>
      <c r="D719" s="21">
        <f>VLOOKUP(A719,ME!$A$2:$J$2336,3,FALSE)</f>
        <v>6.55</v>
      </c>
      <c r="E719" s="19" t="str">
        <f>VLOOKUP(A719,ME!$A$2:$J$2336,4,FALSE)</f>
        <v>Yes</v>
      </c>
      <c r="F719" s="19" t="str">
        <f>VLOOKUP(A719,ME!$A$2:$J$2336,5,FALSE)</f>
        <v>No</v>
      </c>
      <c r="G719" s="19" t="str">
        <f>VLOOKUP(A719,ME!$A$2:$J$2336,6,FALSE)</f>
        <v>No</v>
      </c>
      <c r="H719" s="19">
        <f>VLOOKUP(A719,ME!$A$2:$J$2336,7,FALSE)</f>
        <v>2</v>
      </c>
      <c r="I719" s="19" t="str">
        <f>VLOOKUP(A719,ME!$A$2:$J$2336,8,FALSE)</f>
        <v>No</v>
      </c>
      <c r="J719" s="19" t="str">
        <f>VLOOKUP(A719,ME!$A$2:$J$2336,9,FALSE)</f>
        <v>Obesity</v>
      </c>
      <c r="K719" s="19" t="str">
        <f>VLOOKUP(A719,ME!$A$2:$J$2336,10,FALSE)</f>
        <v>Diabetes</v>
      </c>
      <c r="L719" s="22">
        <f>VLOOKUP(A719,HD!$A$2:$S$2344,16,FALSE)</f>
        <v>22446</v>
      </c>
      <c r="M719" s="21">
        <f>VLOOKUP(A719,HD!$A$2:$S$2344,17,FALSE)</f>
        <v>14119.62</v>
      </c>
      <c r="N719" s="19" t="str">
        <f>VLOOKUP(A719,HD!$A$2:$S$2344,12,FALSE)</f>
        <v>tier - 2</v>
      </c>
      <c r="O719" s="19" t="str">
        <f>VLOOKUP(A719,HD!$A$2:$S$2344,13,FALSE)</f>
        <v>tier - 1</v>
      </c>
      <c r="P719" s="19" t="str">
        <f>VLOOKUP(A719,HD!$A$2:$S$2344,14,FALSE)</f>
        <v>R1012</v>
      </c>
      <c r="Q719" s="19" t="str">
        <f>VLOOKUP(A719,HD!$A$2:$S$2344,19,FALSE)</f>
        <v>61</v>
      </c>
      <c r="R719" s="21">
        <v>14119.62</v>
      </c>
    </row>
    <row r="720" spans="1:18" ht="15.6" hidden="1" x14ac:dyDescent="0.3">
      <c r="A720" s="20" t="s">
        <v>1646</v>
      </c>
      <c r="B720" s="19" t="str">
        <f>VLOOKUP(A720,'Customer Names'!$A$2:$E$2366,3,FALSE)</f>
        <v>Ramirez</v>
      </c>
      <c r="C720" s="21">
        <f>VLOOKUP(A720,ME!$A$2:$J$2366,2,FALSE)</f>
        <v>39.51</v>
      </c>
      <c r="D720" s="21">
        <f>VLOOKUP(A720,ME!$A$2:$J$2336,3,FALSE)</f>
        <v>5.79</v>
      </c>
      <c r="E720" s="19" t="str">
        <f>VLOOKUP(A720,ME!$A$2:$J$2336,4,FALSE)</f>
        <v>Yes</v>
      </c>
      <c r="F720" s="19" t="str">
        <f>VLOOKUP(A720,ME!$A$2:$J$2336,5,FALSE)</f>
        <v>No</v>
      </c>
      <c r="G720" s="19" t="str">
        <f>VLOOKUP(A720,ME!$A$2:$J$2336,6,FALSE)</f>
        <v>No</v>
      </c>
      <c r="H720" s="19">
        <f>VLOOKUP(A720,ME!$A$2:$J$2336,7,FALSE)</f>
        <v>0</v>
      </c>
      <c r="I720" s="19" t="str">
        <f>VLOOKUP(A720,ME!$A$2:$J$2336,8,FALSE)</f>
        <v>No</v>
      </c>
      <c r="J720" s="19" t="str">
        <f>VLOOKUP(A720,ME!$A$2:$J$2336,9,FALSE)</f>
        <v>Obesity</v>
      </c>
      <c r="K720" s="19" t="str">
        <f>VLOOKUP(A720,ME!$A$2:$J$2336,10,FALSE)</f>
        <v>Prediabetes</v>
      </c>
      <c r="L720" s="22">
        <f>VLOOKUP(A720,HD!$A$2:$S$2344,16,FALSE)</f>
        <v>28029</v>
      </c>
      <c r="M720" s="21">
        <f>VLOOKUP(A720,HD!$A$2:$S$2344,17,FALSE)</f>
        <v>14098.07</v>
      </c>
      <c r="N720" s="19" t="str">
        <f>VLOOKUP(A720,HD!$A$2:$S$2344,12,FALSE)</f>
        <v>tier - 2</v>
      </c>
      <c r="O720" s="19" t="str">
        <f>VLOOKUP(A720,HD!$A$2:$S$2344,13,FALSE)</f>
        <v>tier - 3</v>
      </c>
      <c r="P720" s="19" t="str">
        <f>VLOOKUP(A720,HD!$A$2:$S$2344,14,FALSE)</f>
        <v>R1023</v>
      </c>
      <c r="Q720" s="19" t="str">
        <f>VLOOKUP(A720,HD!$A$2:$S$2344,19,FALSE)</f>
        <v>46</v>
      </c>
      <c r="R720" s="21">
        <v>14098.07</v>
      </c>
    </row>
    <row r="721" spans="1:18" ht="15.6" hidden="1" x14ac:dyDescent="0.3">
      <c r="A721" s="20" t="s">
        <v>1645</v>
      </c>
      <c r="B721" s="19" t="str">
        <f>VLOOKUP(A721,'Customer Names'!$A$2:$E$2366,3,FALSE)</f>
        <v>Fouquet</v>
      </c>
      <c r="C721" s="21">
        <f>VLOOKUP(A721,ME!$A$2:$J$2366,2,FALSE)</f>
        <v>50.46</v>
      </c>
      <c r="D721" s="21">
        <f>VLOOKUP(A721,ME!$A$2:$J$2336,3,FALSE)</f>
        <v>4.5599999999999996</v>
      </c>
      <c r="E721" s="19" t="str">
        <f>VLOOKUP(A721,ME!$A$2:$J$2336,4,FALSE)</f>
        <v>No</v>
      </c>
      <c r="F721" s="19" t="str">
        <f>VLOOKUP(A721,ME!$A$2:$J$2336,5,FALSE)</f>
        <v>No</v>
      </c>
      <c r="G721" s="19" t="str">
        <f>VLOOKUP(A721,ME!$A$2:$J$2336,6,FALSE)</f>
        <v>No</v>
      </c>
      <c r="H721" s="19">
        <f>VLOOKUP(A721,ME!$A$2:$J$2336,7,FALSE)</f>
        <v>0</v>
      </c>
      <c r="I721" s="19" t="str">
        <f>VLOOKUP(A721,ME!$A$2:$J$2336,8,FALSE)</f>
        <v>No</v>
      </c>
      <c r="J721" s="19" t="str">
        <f>VLOOKUP(A721,ME!$A$2:$J$2336,9,FALSE)</f>
        <v>Obesity</v>
      </c>
      <c r="K721" s="19" t="str">
        <f>VLOOKUP(A721,ME!$A$2:$J$2336,10,FALSE)</f>
        <v>Normal</v>
      </c>
      <c r="L721" s="22">
        <f>VLOOKUP(A721,HD!$A$2:$S$2344,16,FALSE)</f>
        <v>33493</v>
      </c>
      <c r="M721" s="21">
        <f>VLOOKUP(A721,HD!$A$2:$S$2344,17,FALSE)</f>
        <v>14081.93</v>
      </c>
      <c r="N721" s="19" t="str">
        <f>VLOOKUP(A721,HD!$A$2:$S$2344,12,FALSE)</f>
        <v>tier - 2</v>
      </c>
      <c r="O721" s="19" t="str">
        <f>VLOOKUP(A721,HD!$A$2:$S$2344,13,FALSE)</f>
        <v>tier - 3</v>
      </c>
      <c r="P721" s="19" t="str">
        <f>VLOOKUP(A721,HD!$A$2:$S$2344,14,FALSE)</f>
        <v>R1012</v>
      </c>
      <c r="Q721" s="19" t="str">
        <f>VLOOKUP(A721,HD!$A$2:$S$2344,19,FALSE)</f>
        <v>31</v>
      </c>
      <c r="R721" s="21">
        <v>14081.93</v>
      </c>
    </row>
    <row r="722" spans="1:18" ht="15.6" hidden="1" x14ac:dyDescent="0.3">
      <c r="A722" s="20" t="s">
        <v>1644</v>
      </c>
      <c r="B722" s="19" t="str">
        <f>VLOOKUP(A722,'Customer Names'!$A$2:$E$2366,3,FALSE)</f>
        <v>McPhillips</v>
      </c>
      <c r="C722" s="21">
        <f>VLOOKUP(A722,ME!$A$2:$J$2366,2,FALSE)</f>
        <v>31.73</v>
      </c>
      <c r="D722" s="21">
        <f>VLOOKUP(A722,ME!$A$2:$J$2336,3,FALSE)</f>
        <v>7</v>
      </c>
      <c r="E722" s="19" t="str">
        <f>VLOOKUP(A722,ME!$A$2:$J$2336,4,FALSE)</f>
        <v>No</v>
      </c>
      <c r="F722" s="19" t="str">
        <f>VLOOKUP(A722,ME!$A$2:$J$2336,5,FALSE)</f>
        <v>No</v>
      </c>
      <c r="G722" s="19" t="str">
        <f>VLOOKUP(A722,ME!$A$2:$J$2336,6,FALSE)</f>
        <v>No</v>
      </c>
      <c r="H722" s="19">
        <f>VLOOKUP(A722,ME!$A$2:$J$2336,7,FALSE)</f>
        <v>0</v>
      </c>
      <c r="I722" s="19" t="str">
        <f>VLOOKUP(A722,ME!$A$2:$J$2336,8,FALSE)</f>
        <v>No</v>
      </c>
      <c r="J722" s="19" t="str">
        <f>VLOOKUP(A722,ME!$A$2:$J$2336,9,FALSE)</f>
        <v>Obesity</v>
      </c>
      <c r="K722" s="19" t="str">
        <f>VLOOKUP(A722,ME!$A$2:$J$2336,10,FALSE)</f>
        <v>Diabetes</v>
      </c>
      <c r="L722" s="22">
        <f>VLOOKUP(A722,HD!$A$2:$S$2344,16,FALSE)</f>
        <v>22228</v>
      </c>
      <c r="M722" s="21">
        <f>VLOOKUP(A722,HD!$A$2:$S$2344,17,FALSE)</f>
        <v>14043.48</v>
      </c>
      <c r="N722" s="19" t="str">
        <f>VLOOKUP(A722,HD!$A$2:$S$2344,12,FALSE)</f>
        <v>tier - 2</v>
      </c>
      <c r="O722" s="19" t="str">
        <f>VLOOKUP(A722,HD!$A$2:$S$2344,13,FALSE)</f>
        <v>tier - 3</v>
      </c>
      <c r="P722" s="19" t="str">
        <f>VLOOKUP(A722,HD!$A$2:$S$2344,14,FALSE)</f>
        <v>R1024</v>
      </c>
      <c r="Q722" s="19" t="str">
        <f>VLOOKUP(A722,HD!$A$2:$S$2344,19,FALSE)</f>
        <v>62</v>
      </c>
      <c r="R722" s="21">
        <v>14043.48</v>
      </c>
    </row>
    <row r="723" spans="1:18" ht="15.6" hidden="1" x14ac:dyDescent="0.3">
      <c r="A723" s="20" t="s">
        <v>1643</v>
      </c>
      <c r="B723" s="19" t="str">
        <f>VLOOKUP(A723,'Customer Names'!$A$2:$E$2366,3,FALSE)</f>
        <v>Burgin</v>
      </c>
      <c r="C723" s="21">
        <f>VLOOKUP(A723,ME!$A$2:$J$2366,2,FALSE)</f>
        <v>32.1</v>
      </c>
      <c r="D723" s="21">
        <f>VLOOKUP(A723,ME!$A$2:$J$2336,3,FALSE)</f>
        <v>6.57</v>
      </c>
      <c r="E723" s="19" t="str">
        <f>VLOOKUP(A723,ME!$A$2:$J$2336,4,FALSE)</f>
        <v>Yes</v>
      </c>
      <c r="F723" s="19" t="str">
        <f>VLOOKUP(A723,ME!$A$2:$J$2336,5,FALSE)</f>
        <v>No</v>
      </c>
      <c r="G723" s="19" t="str">
        <f>VLOOKUP(A723,ME!$A$2:$J$2336,6,FALSE)</f>
        <v>Yes</v>
      </c>
      <c r="H723" s="19">
        <f>VLOOKUP(A723,ME!$A$2:$J$2336,7,FALSE)</f>
        <v>1</v>
      </c>
      <c r="I723" s="19" t="str">
        <f>VLOOKUP(A723,ME!$A$2:$J$2336,8,FALSE)</f>
        <v>No</v>
      </c>
      <c r="J723" s="19" t="str">
        <f>VLOOKUP(A723,ME!$A$2:$J$2336,9,FALSE)</f>
        <v>Obesity</v>
      </c>
      <c r="K723" s="19" t="str">
        <f>VLOOKUP(A723,ME!$A$2:$J$2336,10,FALSE)</f>
        <v>Diabetes</v>
      </c>
      <c r="L723" s="22">
        <f>VLOOKUP(A723,HD!$A$2:$S$2344,16,FALSE)</f>
        <v>23200</v>
      </c>
      <c r="M723" s="21">
        <f>VLOOKUP(A723,HD!$A$2:$S$2344,17,FALSE)</f>
        <v>14007.22</v>
      </c>
      <c r="N723" s="19" t="str">
        <f>VLOOKUP(A723,HD!$A$2:$S$2344,12,FALSE)</f>
        <v>tier - 2</v>
      </c>
      <c r="O723" s="19" t="str">
        <f>VLOOKUP(A723,HD!$A$2:$S$2344,13,FALSE)</f>
        <v>tier - 3</v>
      </c>
      <c r="P723" s="19" t="str">
        <f>VLOOKUP(A723,HD!$A$2:$S$2344,14,FALSE)</f>
        <v>R1011</v>
      </c>
      <c r="Q723" s="19" t="str">
        <f>VLOOKUP(A723,HD!$A$2:$S$2344,19,FALSE)</f>
        <v>59</v>
      </c>
      <c r="R723" s="21">
        <v>14007.22</v>
      </c>
    </row>
    <row r="724" spans="1:18" ht="15.6" hidden="1" x14ac:dyDescent="0.3">
      <c r="A724" s="20" t="s">
        <v>1642</v>
      </c>
      <c r="B724" s="19" t="str">
        <f>VLOOKUP(A724,'Customer Names'!$A$2:$E$2366,3,FALSE)</f>
        <v>Roberts</v>
      </c>
      <c r="C724" s="21">
        <f>VLOOKUP(A724,ME!$A$2:$J$2366,2,FALSE)</f>
        <v>27.83</v>
      </c>
      <c r="D724" s="21">
        <f>VLOOKUP(A724,ME!$A$2:$J$2336,3,FALSE)</f>
        <v>11.61</v>
      </c>
      <c r="E724" s="19" t="str">
        <f>VLOOKUP(A724,ME!$A$2:$J$2336,4,FALSE)</f>
        <v>Yes</v>
      </c>
      <c r="F724" s="19" t="str">
        <f>VLOOKUP(A724,ME!$A$2:$J$2336,5,FALSE)</f>
        <v>No</v>
      </c>
      <c r="G724" s="19" t="str">
        <f>VLOOKUP(A724,ME!$A$2:$J$2336,6,FALSE)</f>
        <v>Yes</v>
      </c>
      <c r="H724" s="19">
        <f>VLOOKUP(A724,ME!$A$2:$J$2336,7,FALSE)</f>
        <v>1</v>
      </c>
      <c r="I724" s="19" t="str">
        <f>VLOOKUP(A724,ME!$A$2:$J$2336,8,FALSE)</f>
        <v>No</v>
      </c>
      <c r="J724" s="19" t="str">
        <f>VLOOKUP(A724,ME!$A$2:$J$2336,9,FALSE)</f>
        <v>Over Weight</v>
      </c>
      <c r="K724" s="19" t="str">
        <f>VLOOKUP(A724,ME!$A$2:$J$2336,10,FALSE)</f>
        <v>Diabetes</v>
      </c>
      <c r="L724" s="22">
        <f>VLOOKUP(A724,HD!$A$2:$S$2344,16,FALSE)</f>
        <v>23198</v>
      </c>
      <c r="M724" s="21">
        <f>VLOOKUP(A724,HD!$A$2:$S$2344,17,FALSE)</f>
        <v>14001.29</v>
      </c>
      <c r="N724" s="19" t="str">
        <f>VLOOKUP(A724,HD!$A$2:$S$2344,12,FALSE)</f>
        <v>tier - 2</v>
      </c>
      <c r="O724" s="19" t="str">
        <f>VLOOKUP(A724,HD!$A$2:$S$2344,13,FALSE)</f>
        <v>tier - 2</v>
      </c>
      <c r="P724" s="19" t="str">
        <f>VLOOKUP(A724,HD!$A$2:$S$2344,14,FALSE)</f>
        <v>R1013</v>
      </c>
      <c r="Q724" s="19" t="str">
        <f>VLOOKUP(A724,HD!$A$2:$S$2344,19,FALSE)</f>
        <v>59</v>
      </c>
      <c r="R724" s="21">
        <v>14001.29</v>
      </c>
    </row>
    <row r="725" spans="1:18" ht="15.6" hidden="1" x14ac:dyDescent="0.3">
      <c r="A725" s="20" t="s">
        <v>1641</v>
      </c>
      <c r="B725" s="19" t="str">
        <f>VLOOKUP(A725,'Customer Names'!$A$2:$E$2366,3,FALSE)</f>
        <v>Nemec</v>
      </c>
      <c r="C725" s="21">
        <f>VLOOKUP(A725,ME!$A$2:$J$2366,2,FALSE)</f>
        <v>27.72</v>
      </c>
      <c r="D725" s="21">
        <f>VLOOKUP(A725,ME!$A$2:$J$2336,3,FALSE)</f>
        <v>8.16</v>
      </c>
      <c r="E725" s="19" t="str">
        <f>VLOOKUP(A725,ME!$A$2:$J$2336,4,FALSE)</f>
        <v>Yes</v>
      </c>
      <c r="F725" s="19" t="str">
        <f>VLOOKUP(A725,ME!$A$2:$J$2336,5,FALSE)</f>
        <v>No</v>
      </c>
      <c r="G725" s="19" t="str">
        <f>VLOOKUP(A725,ME!$A$2:$J$2336,6,FALSE)</f>
        <v>Yes</v>
      </c>
      <c r="H725" s="19">
        <f>VLOOKUP(A725,ME!$A$2:$J$2336,7,FALSE)</f>
        <v>1</v>
      </c>
      <c r="I725" s="19" t="str">
        <f>VLOOKUP(A725,ME!$A$2:$J$2336,8,FALSE)</f>
        <v>No</v>
      </c>
      <c r="J725" s="19" t="str">
        <f>VLOOKUP(A725,ME!$A$2:$J$2336,9,FALSE)</f>
        <v>Over Weight</v>
      </c>
      <c r="K725" s="19" t="str">
        <f>VLOOKUP(A725,ME!$A$2:$J$2336,10,FALSE)</f>
        <v>Diabetes</v>
      </c>
      <c r="L725" s="22">
        <f>VLOOKUP(A725,HD!$A$2:$S$2344,16,FALSE)</f>
        <v>23368</v>
      </c>
      <c r="M725" s="21">
        <f>VLOOKUP(A725,HD!$A$2:$S$2344,17,FALSE)</f>
        <v>14001.13</v>
      </c>
      <c r="N725" s="19" t="str">
        <f>VLOOKUP(A725,HD!$A$2:$S$2344,12,FALSE)</f>
        <v>tier - 2</v>
      </c>
      <c r="O725" s="19" t="str">
        <f>VLOOKUP(A725,HD!$A$2:$S$2344,13,FALSE)</f>
        <v>tier - 1</v>
      </c>
      <c r="P725" s="19" t="str">
        <f>VLOOKUP(A725,HD!$A$2:$S$2344,14,FALSE)</f>
        <v>R1013</v>
      </c>
      <c r="Q725" s="19" t="str">
        <f>VLOOKUP(A725,HD!$A$2:$S$2344,19,FALSE)</f>
        <v>59</v>
      </c>
      <c r="R725" s="21">
        <v>14001.13</v>
      </c>
    </row>
    <row r="726" spans="1:18" ht="15.6" hidden="1" x14ac:dyDescent="0.3">
      <c r="A726" s="20" t="s">
        <v>1640</v>
      </c>
      <c r="B726" s="19" t="str">
        <f>VLOOKUP(A726,'Customer Names'!$A$2:$E$2366,3,FALSE)</f>
        <v>Appman</v>
      </c>
      <c r="C726" s="21">
        <f>VLOOKUP(A726,ME!$A$2:$J$2366,2,FALSE)</f>
        <v>36.765000000000001</v>
      </c>
      <c r="D726" s="21">
        <f>VLOOKUP(A726,ME!$A$2:$J$2336,3,FALSE)</f>
        <v>4.4800000000000004</v>
      </c>
      <c r="E726" s="19" t="str">
        <f>VLOOKUP(A726,ME!$A$2:$J$2336,4,FALSE)</f>
        <v>Yes</v>
      </c>
      <c r="F726" s="19" t="str">
        <f>VLOOKUP(A726,ME!$A$2:$J$2336,5,FALSE)</f>
        <v>No</v>
      </c>
      <c r="G726" s="19" t="str">
        <f>VLOOKUP(A726,ME!$A$2:$J$2336,6,FALSE)</f>
        <v>No</v>
      </c>
      <c r="H726" s="19">
        <f>VLOOKUP(A726,ME!$A$2:$J$2336,7,FALSE)</f>
        <v>2</v>
      </c>
      <c r="I726" s="19" t="str">
        <f>VLOOKUP(A726,ME!$A$2:$J$2336,8,FALSE)</f>
        <v>No</v>
      </c>
      <c r="J726" s="19" t="str">
        <f>VLOOKUP(A726,ME!$A$2:$J$2336,9,FALSE)</f>
        <v>Obesity</v>
      </c>
      <c r="K726" s="19" t="str">
        <f>VLOOKUP(A726,ME!$A$2:$J$2336,10,FALSE)</f>
        <v>Normal</v>
      </c>
      <c r="L726" s="22">
        <f>VLOOKUP(A726,HD!$A$2:$S$2344,16,FALSE)</f>
        <v>21799</v>
      </c>
      <c r="M726" s="21">
        <f>VLOOKUP(A726,HD!$A$2:$S$2344,17,FALSE)</f>
        <v>13981.85</v>
      </c>
      <c r="N726" s="19" t="str">
        <f>VLOOKUP(A726,HD!$A$2:$S$2344,12,FALSE)</f>
        <v>tier - 2</v>
      </c>
      <c r="O726" s="19" t="str">
        <f>VLOOKUP(A726,HD!$A$2:$S$2344,13,FALSE)</f>
        <v>tier - 1</v>
      </c>
      <c r="P726" s="19" t="str">
        <f>VLOOKUP(A726,HD!$A$2:$S$2344,14,FALSE)</f>
        <v>R1016</v>
      </c>
      <c r="Q726" s="19" t="str">
        <f>VLOOKUP(A726,HD!$A$2:$S$2344,19,FALSE)</f>
        <v>63</v>
      </c>
      <c r="R726" s="21">
        <v>13981.85</v>
      </c>
    </row>
    <row r="727" spans="1:18" ht="15.6" hidden="1" x14ac:dyDescent="0.3">
      <c r="A727" s="20" t="s">
        <v>1639</v>
      </c>
      <c r="B727" s="19" t="str">
        <f>VLOOKUP(A727,'Customer Names'!$A$2:$E$2366,3,FALSE)</f>
        <v>Driscoll</v>
      </c>
      <c r="C727" s="21">
        <f>VLOOKUP(A727,ME!$A$2:$J$2366,2,FALSE)</f>
        <v>48.36</v>
      </c>
      <c r="D727" s="21">
        <f>VLOOKUP(A727,ME!$A$2:$J$2336,3,FALSE)</f>
        <v>4.08</v>
      </c>
      <c r="E727" s="19" t="str">
        <f>VLOOKUP(A727,ME!$A$2:$J$2336,4,FALSE)</f>
        <v>No</v>
      </c>
      <c r="F727" s="19" t="str">
        <f>VLOOKUP(A727,ME!$A$2:$J$2336,5,FALSE)</f>
        <v>No</v>
      </c>
      <c r="G727" s="19" t="str">
        <f>VLOOKUP(A727,ME!$A$2:$J$2336,6,FALSE)</f>
        <v>No</v>
      </c>
      <c r="H727" s="19">
        <f>VLOOKUP(A727,ME!$A$2:$J$2336,7,FALSE)</f>
        <v>0</v>
      </c>
      <c r="I727" s="19" t="str">
        <f>VLOOKUP(A727,ME!$A$2:$J$2336,8,FALSE)</f>
        <v>No</v>
      </c>
      <c r="J727" s="19" t="str">
        <f>VLOOKUP(A727,ME!$A$2:$J$2336,9,FALSE)</f>
        <v>Obesity</v>
      </c>
      <c r="K727" s="19" t="str">
        <f>VLOOKUP(A727,ME!$A$2:$J$2336,10,FALSE)</f>
        <v>Normal</v>
      </c>
      <c r="L727" s="22">
        <f>VLOOKUP(A727,HD!$A$2:$S$2344,16,FALSE)</f>
        <v>33067</v>
      </c>
      <c r="M727" s="21">
        <f>VLOOKUP(A727,HD!$A$2:$S$2344,17,FALSE)</f>
        <v>13979.45</v>
      </c>
      <c r="N727" s="19" t="str">
        <f>VLOOKUP(A727,HD!$A$2:$S$2344,12,FALSE)</f>
        <v>tier - 2</v>
      </c>
      <c r="O727" s="19" t="str">
        <f>VLOOKUP(A727,HD!$A$2:$S$2344,13,FALSE)</f>
        <v>tier - 1</v>
      </c>
      <c r="P727" s="19" t="str">
        <f>VLOOKUP(A727,HD!$A$2:$S$2344,14,FALSE)</f>
        <v>R1023</v>
      </c>
      <c r="Q727" s="19" t="str">
        <f>VLOOKUP(A727,HD!$A$2:$S$2344,19,FALSE)</f>
        <v>32</v>
      </c>
      <c r="R727" s="21">
        <v>13979.45</v>
      </c>
    </row>
    <row r="728" spans="1:18" ht="15.6" hidden="1" x14ac:dyDescent="0.3">
      <c r="A728" s="20" t="s">
        <v>1638</v>
      </c>
      <c r="B728" s="19" t="str">
        <f>VLOOKUP(A728,'Customer Names'!$A$2:$E$2366,3,FALSE)</f>
        <v>Glotzbach</v>
      </c>
      <c r="C728" s="21">
        <f>VLOOKUP(A728,ME!$A$2:$J$2366,2,FALSE)</f>
        <v>31.445</v>
      </c>
      <c r="D728" s="21">
        <f>VLOOKUP(A728,ME!$A$2:$J$2336,3,FALSE)</f>
        <v>4.4000000000000004</v>
      </c>
      <c r="E728" s="19" t="str">
        <f>VLOOKUP(A728,ME!$A$2:$J$2336,4,FALSE)</f>
        <v>Yes</v>
      </c>
      <c r="F728" s="19" t="str">
        <f>VLOOKUP(A728,ME!$A$2:$J$2336,5,FALSE)</f>
        <v>No</v>
      </c>
      <c r="G728" s="19" t="str">
        <f>VLOOKUP(A728,ME!$A$2:$J$2336,6,FALSE)</f>
        <v>No</v>
      </c>
      <c r="H728" s="19">
        <f>VLOOKUP(A728,ME!$A$2:$J$2336,7,FALSE)</f>
        <v>2</v>
      </c>
      <c r="I728" s="19" t="str">
        <f>VLOOKUP(A728,ME!$A$2:$J$2336,8,FALSE)</f>
        <v>No</v>
      </c>
      <c r="J728" s="19" t="str">
        <f>VLOOKUP(A728,ME!$A$2:$J$2336,9,FALSE)</f>
        <v>Obesity</v>
      </c>
      <c r="K728" s="19" t="str">
        <f>VLOOKUP(A728,ME!$A$2:$J$2336,10,FALSE)</f>
        <v>Normal</v>
      </c>
      <c r="L728" s="22">
        <f>VLOOKUP(A728,HD!$A$2:$S$2344,16,FALSE)</f>
        <v>21791</v>
      </c>
      <c r="M728" s="21">
        <f>VLOOKUP(A728,HD!$A$2:$S$2344,17,FALSE)</f>
        <v>13974.46</v>
      </c>
      <c r="N728" s="19" t="str">
        <f>VLOOKUP(A728,HD!$A$2:$S$2344,12,FALSE)</f>
        <v>tier - 2</v>
      </c>
      <c r="O728" s="19" t="str">
        <f>VLOOKUP(A728,HD!$A$2:$S$2344,13,FALSE)</f>
        <v>tier - 2</v>
      </c>
      <c r="P728" s="19" t="str">
        <f>VLOOKUP(A728,HD!$A$2:$S$2344,14,FALSE)</f>
        <v>R1019</v>
      </c>
      <c r="Q728" s="19" t="str">
        <f>VLOOKUP(A728,HD!$A$2:$S$2344,19,FALSE)</f>
        <v>63</v>
      </c>
      <c r="R728" s="21">
        <v>13974.46</v>
      </c>
    </row>
    <row r="729" spans="1:18" ht="15.6" hidden="1" x14ac:dyDescent="0.3">
      <c r="A729" s="20" t="s">
        <v>1637</v>
      </c>
      <c r="B729" s="19" t="str">
        <f>VLOOKUP(A729,'Customer Names'!$A$2:$E$2366,3,FALSE)</f>
        <v>Tenforde</v>
      </c>
      <c r="C729" s="21">
        <f>VLOOKUP(A729,ME!$A$2:$J$2366,2,FALSE)</f>
        <v>27.55</v>
      </c>
      <c r="D729" s="21">
        <f>VLOOKUP(A729,ME!$A$2:$J$2336,3,FALSE)</f>
        <v>9.02</v>
      </c>
      <c r="E729" s="19" t="str">
        <f>VLOOKUP(A729,ME!$A$2:$J$2336,4,FALSE)</f>
        <v>No</v>
      </c>
      <c r="F729" s="19" t="str">
        <f>VLOOKUP(A729,ME!$A$2:$J$2336,5,FALSE)</f>
        <v>No</v>
      </c>
      <c r="G729" s="19" t="str">
        <f>VLOOKUP(A729,ME!$A$2:$J$2336,6,FALSE)</f>
        <v>No</v>
      </c>
      <c r="H729" s="19">
        <f>VLOOKUP(A729,ME!$A$2:$J$2336,7,FALSE)</f>
        <v>0</v>
      </c>
      <c r="I729" s="19" t="str">
        <f>VLOOKUP(A729,ME!$A$2:$J$2336,8,FALSE)</f>
        <v>No</v>
      </c>
      <c r="J729" s="19" t="str">
        <f>VLOOKUP(A729,ME!$A$2:$J$2336,9,FALSE)</f>
        <v>Over Weight</v>
      </c>
      <c r="K729" s="19" t="str">
        <f>VLOOKUP(A729,ME!$A$2:$J$2336,10,FALSE)</f>
        <v>Diabetes</v>
      </c>
      <c r="L729" s="22">
        <f>VLOOKUP(A729,HD!$A$2:$S$2344,16,FALSE)</f>
        <v>22085</v>
      </c>
      <c r="M729" s="21">
        <f>VLOOKUP(A729,HD!$A$2:$S$2344,17,FALSE)</f>
        <v>13937.67</v>
      </c>
      <c r="N729" s="19" t="str">
        <f>VLOOKUP(A729,HD!$A$2:$S$2344,12,FALSE)</f>
        <v>tier - 2</v>
      </c>
      <c r="O729" s="19" t="str">
        <f>VLOOKUP(A729,HD!$A$2:$S$2344,13,FALSE)</f>
        <v>tier - 1</v>
      </c>
      <c r="P729" s="19" t="str">
        <f>VLOOKUP(A729,HD!$A$2:$S$2344,14,FALSE)</f>
        <v>R1012</v>
      </c>
      <c r="Q729" s="19" t="str">
        <f>VLOOKUP(A729,HD!$A$2:$S$2344,19,FALSE)</f>
        <v>62</v>
      </c>
      <c r="R729" s="21">
        <v>13937.67</v>
      </c>
    </row>
    <row r="730" spans="1:18" ht="15.6" hidden="1" x14ac:dyDescent="0.3">
      <c r="A730" s="20" t="s">
        <v>1636</v>
      </c>
      <c r="B730" s="19" t="str">
        <f>VLOOKUP(A730,'Customer Names'!$A$2:$E$2366,3,FALSE)</f>
        <v>Ramirez</v>
      </c>
      <c r="C730" s="21">
        <f>VLOOKUP(A730,ME!$A$2:$J$2366,2,FALSE)</f>
        <v>33.11</v>
      </c>
      <c r="D730" s="21">
        <f>VLOOKUP(A730,ME!$A$2:$J$2336,3,FALSE)</f>
        <v>8.06</v>
      </c>
      <c r="E730" s="19" t="str">
        <f>VLOOKUP(A730,ME!$A$2:$J$2336,4,FALSE)</f>
        <v>No</v>
      </c>
      <c r="F730" s="19" t="str">
        <f>VLOOKUP(A730,ME!$A$2:$J$2336,5,FALSE)</f>
        <v>No</v>
      </c>
      <c r="G730" s="19" t="str">
        <f>VLOOKUP(A730,ME!$A$2:$J$2336,6,FALSE)</f>
        <v>No</v>
      </c>
      <c r="H730" s="19">
        <f>VLOOKUP(A730,ME!$A$2:$J$2336,7,FALSE)</f>
        <v>0</v>
      </c>
      <c r="I730" s="19" t="str">
        <f>VLOOKUP(A730,ME!$A$2:$J$2336,8,FALSE)</f>
        <v>No</v>
      </c>
      <c r="J730" s="19" t="str">
        <f>VLOOKUP(A730,ME!$A$2:$J$2336,9,FALSE)</f>
        <v>Obesity</v>
      </c>
      <c r="K730" s="19" t="str">
        <f>VLOOKUP(A730,ME!$A$2:$J$2336,10,FALSE)</f>
        <v>Diabetes</v>
      </c>
      <c r="L730" s="22">
        <f>VLOOKUP(A730,HD!$A$2:$S$2344,16,FALSE)</f>
        <v>22854</v>
      </c>
      <c r="M730" s="21">
        <f>VLOOKUP(A730,HD!$A$2:$S$2344,17,FALSE)</f>
        <v>13919.82</v>
      </c>
      <c r="N730" s="19" t="str">
        <f>VLOOKUP(A730,HD!$A$2:$S$2344,12,FALSE)</f>
        <v>tier - 2</v>
      </c>
      <c r="O730" s="19" t="str">
        <f>VLOOKUP(A730,HD!$A$2:$S$2344,13,FALSE)</f>
        <v>tier - 2</v>
      </c>
      <c r="P730" s="19" t="str">
        <f>VLOOKUP(A730,HD!$A$2:$S$2344,14,FALSE)</f>
        <v>R1013</v>
      </c>
      <c r="Q730" s="19" t="str">
        <f>VLOOKUP(A730,HD!$A$2:$S$2344,19,FALSE)</f>
        <v>60</v>
      </c>
      <c r="R730" s="21">
        <v>13919.82</v>
      </c>
    </row>
    <row r="731" spans="1:18" ht="15.6" hidden="1" x14ac:dyDescent="0.3">
      <c r="A731" s="20" t="s">
        <v>1635</v>
      </c>
      <c r="B731" s="19" t="str">
        <f>VLOOKUP(A731,'Customer Names'!$A$2:$E$2366,3,FALSE)</f>
        <v>Stanley Torres</v>
      </c>
      <c r="C731" s="21">
        <f>VLOOKUP(A731,ME!$A$2:$J$2366,2,FALSE)</f>
        <v>36.85</v>
      </c>
      <c r="D731" s="21">
        <f>VLOOKUP(A731,ME!$A$2:$J$2336,3,FALSE)</f>
        <v>6.21</v>
      </c>
      <c r="E731" s="19" t="str">
        <f>VLOOKUP(A731,ME!$A$2:$J$2336,4,FALSE)</f>
        <v>Yes</v>
      </c>
      <c r="F731" s="19" t="str">
        <f>VLOOKUP(A731,ME!$A$2:$J$2336,5,FALSE)</f>
        <v>No</v>
      </c>
      <c r="G731" s="19" t="str">
        <f>VLOOKUP(A731,ME!$A$2:$J$2336,6,FALSE)</f>
        <v>No</v>
      </c>
      <c r="H731" s="19">
        <f>VLOOKUP(A731,ME!$A$2:$J$2336,7,FALSE)</f>
        <v>2</v>
      </c>
      <c r="I731" s="19" t="str">
        <f>VLOOKUP(A731,ME!$A$2:$J$2336,8,FALSE)</f>
        <v>No</v>
      </c>
      <c r="J731" s="19" t="str">
        <f>VLOOKUP(A731,ME!$A$2:$J$2336,9,FALSE)</f>
        <v>Obesity</v>
      </c>
      <c r="K731" s="19" t="str">
        <f>VLOOKUP(A731,ME!$A$2:$J$2336,10,FALSE)</f>
        <v>Prediabetes</v>
      </c>
      <c r="L731" s="22">
        <f>VLOOKUP(A731,HD!$A$2:$S$2344,16,FALSE)</f>
        <v>21738</v>
      </c>
      <c r="M731" s="21">
        <f>VLOOKUP(A731,HD!$A$2:$S$2344,17,FALSE)</f>
        <v>13887.97</v>
      </c>
      <c r="N731" s="19" t="str">
        <f>VLOOKUP(A731,HD!$A$2:$S$2344,12,FALSE)</f>
        <v>tier - 2</v>
      </c>
      <c r="O731" s="19" t="str">
        <f>VLOOKUP(A731,HD!$A$2:$S$2344,13,FALSE)</f>
        <v>tier - 2</v>
      </c>
      <c r="P731" s="19" t="str">
        <f>VLOOKUP(A731,HD!$A$2:$S$2344,14,FALSE)</f>
        <v>R1013</v>
      </c>
      <c r="Q731" s="19" t="str">
        <f>VLOOKUP(A731,HD!$A$2:$S$2344,19,FALSE)</f>
        <v>63</v>
      </c>
      <c r="R731" s="21">
        <v>13887.97</v>
      </c>
    </row>
    <row r="732" spans="1:18" ht="15.6" hidden="1" x14ac:dyDescent="0.3">
      <c r="A732" s="20" t="s">
        <v>1634</v>
      </c>
      <c r="B732" s="19" t="str">
        <f>VLOOKUP(A732,'Customer Names'!$A$2:$E$2366,3,FALSE)</f>
        <v>Vandongen</v>
      </c>
      <c r="C732" s="21">
        <f>VLOOKUP(A732,ME!$A$2:$J$2366,2,FALSE)</f>
        <v>36.299999999999997</v>
      </c>
      <c r="D732" s="21">
        <f>VLOOKUP(A732,ME!$A$2:$J$2336,3,FALSE)</f>
        <v>5.79</v>
      </c>
      <c r="E732" s="19" t="str">
        <f>VLOOKUP(A732,ME!$A$2:$J$2336,4,FALSE)</f>
        <v>Yes</v>
      </c>
      <c r="F732" s="19" t="str">
        <f>VLOOKUP(A732,ME!$A$2:$J$2336,5,FALSE)</f>
        <v>No</v>
      </c>
      <c r="G732" s="19" t="str">
        <f>VLOOKUP(A732,ME!$A$2:$J$2336,6,FALSE)</f>
        <v>No</v>
      </c>
      <c r="H732" s="19">
        <f>VLOOKUP(A732,ME!$A$2:$J$2336,7,FALSE)</f>
        <v>2</v>
      </c>
      <c r="I732" s="19" t="str">
        <f>VLOOKUP(A732,ME!$A$2:$J$2336,8,FALSE)</f>
        <v>No</v>
      </c>
      <c r="J732" s="19" t="str">
        <f>VLOOKUP(A732,ME!$A$2:$J$2336,9,FALSE)</f>
        <v>Obesity</v>
      </c>
      <c r="K732" s="19" t="str">
        <f>VLOOKUP(A732,ME!$A$2:$J$2336,10,FALSE)</f>
        <v>Prediabetes</v>
      </c>
      <c r="L732" s="22">
        <f>VLOOKUP(A732,HD!$A$2:$S$2344,16,FALSE)</f>
        <v>21913</v>
      </c>
      <c r="M732" s="21">
        <f>VLOOKUP(A732,HD!$A$2:$S$2344,17,FALSE)</f>
        <v>13887.2</v>
      </c>
      <c r="N732" s="19" t="str">
        <f>VLOOKUP(A732,HD!$A$2:$S$2344,12,FALSE)</f>
        <v>tier - 2</v>
      </c>
      <c r="O732" s="19" t="str">
        <f>VLOOKUP(A732,HD!$A$2:$S$2344,13,FALSE)</f>
        <v>tier - 3</v>
      </c>
      <c r="P732" s="19" t="str">
        <f>VLOOKUP(A732,HD!$A$2:$S$2344,14,FALSE)</f>
        <v>R1013</v>
      </c>
      <c r="Q732" s="19" t="str">
        <f>VLOOKUP(A732,HD!$A$2:$S$2344,19,FALSE)</f>
        <v>63</v>
      </c>
      <c r="R732" s="21">
        <v>13887.2</v>
      </c>
    </row>
    <row r="733" spans="1:18" ht="15.6" hidden="1" x14ac:dyDescent="0.3">
      <c r="A733" s="20" t="s">
        <v>1633</v>
      </c>
      <c r="B733" s="19" t="str">
        <f>VLOOKUP(A733,'Customer Names'!$A$2:$E$2366,3,FALSE)</f>
        <v>Liebald</v>
      </c>
      <c r="C733" s="21">
        <f>VLOOKUP(A733,ME!$A$2:$J$2366,2,FALSE)</f>
        <v>45.34</v>
      </c>
      <c r="D733" s="21">
        <f>VLOOKUP(A733,ME!$A$2:$J$2336,3,FALSE)</f>
        <v>5.69</v>
      </c>
      <c r="E733" s="19" t="str">
        <f>VLOOKUP(A733,ME!$A$2:$J$2336,4,FALSE)</f>
        <v>Yes</v>
      </c>
      <c r="F733" s="19" t="str">
        <f>VLOOKUP(A733,ME!$A$2:$J$2336,5,FALSE)</f>
        <v>No</v>
      </c>
      <c r="G733" s="19" t="str">
        <f>VLOOKUP(A733,ME!$A$2:$J$2336,6,FALSE)</f>
        <v>No</v>
      </c>
      <c r="H733" s="19">
        <f>VLOOKUP(A733,ME!$A$2:$J$2336,7,FALSE)</f>
        <v>0</v>
      </c>
      <c r="I733" s="19" t="str">
        <f>VLOOKUP(A733,ME!$A$2:$J$2336,8,FALSE)</f>
        <v>No</v>
      </c>
      <c r="J733" s="19" t="str">
        <f>VLOOKUP(A733,ME!$A$2:$J$2336,9,FALSE)</f>
        <v>Obesity</v>
      </c>
      <c r="K733" s="19" t="str">
        <f>VLOOKUP(A733,ME!$A$2:$J$2336,10,FALSE)</f>
        <v>Normal</v>
      </c>
      <c r="L733" s="22">
        <f>VLOOKUP(A733,HD!$A$2:$S$2344,16,FALSE)</f>
        <v>31315</v>
      </c>
      <c r="M733" s="21">
        <f>VLOOKUP(A733,HD!$A$2:$S$2344,17,FALSE)</f>
        <v>13886.4</v>
      </c>
      <c r="N733" s="19" t="str">
        <f>VLOOKUP(A733,HD!$A$2:$S$2344,12,FALSE)</f>
        <v>tier - 2</v>
      </c>
      <c r="O733" s="19" t="str">
        <f>VLOOKUP(A733,HD!$A$2:$S$2344,13,FALSE)</f>
        <v>tier - 2</v>
      </c>
      <c r="P733" s="19" t="str">
        <f>VLOOKUP(A733,HD!$A$2:$S$2344,14,FALSE)</f>
        <v>R1012</v>
      </c>
      <c r="Q733" s="19" t="str">
        <f>VLOOKUP(A733,HD!$A$2:$S$2344,19,FALSE)</f>
        <v>37</v>
      </c>
      <c r="R733" s="21">
        <v>13886.4</v>
      </c>
    </row>
    <row r="734" spans="1:18" ht="15.6" hidden="1" x14ac:dyDescent="0.3">
      <c r="A734" s="20" t="s">
        <v>1632</v>
      </c>
      <c r="B734" s="19" t="str">
        <f>VLOOKUP(A734,'Customer Names'!$A$2:$E$2366,3,FALSE)</f>
        <v>Holte</v>
      </c>
      <c r="C734" s="21">
        <f>VLOOKUP(A734,ME!$A$2:$J$2366,2,FALSE)</f>
        <v>31.8</v>
      </c>
      <c r="D734" s="21">
        <f>VLOOKUP(A734,ME!$A$2:$J$2336,3,FALSE)</f>
        <v>5.36</v>
      </c>
      <c r="E734" s="19" t="str">
        <f>VLOOKUP(A734,ME!$A$2:$J$2336,4,FALSE)</f>
        <v>Yes</v>
      </c>
      <c r="F734" s="19" t="str">
        <f>VLOOKUP(A734,ME!$A$2:$J$2336,5,FALSE)</f>
        <v>No</v>
      </c>
      <c r="G734" s="19" t="str">
        <f>VLOOKUP(A734,ME!$A$2:$J$2336,6,FALSE)</f>
        <v>No</v>
      </c>
      <c r="H734" s="19">
        <f>VLOOKUP(A734,ME!$A$2:$J$2336,7,FALSE)</f>
        <v>2</v>
      </c>
      <c r="I734" s="19" t="str">
        <f>VLOOKUP(A734,ME!$A$2:$J$2336,8,FALSE)</f>
        <v>No</v>
      </c>
      <c r="J734" s="19" t="str">
        <f>VLOOKUP(A734,ME!$A$2:$J$2336,9,FALSE)</f>
        <v>Obesity</v>
      </c>
      <c r="K734" s="19" t="str">
        <f>VLOOKUP(A734,ME!$A$2:$J$2336,10,FALSE)</f>
        <v>Normal</v>
      </c>
      <c r="L734" s="22">
        <f>VLOOKUP(A734,HD!$A$2:$S$2344,16,FALSE)</f>
        <v>21828</v>
      </c>
      <c r="M734" s="21">
        <f>VLOOKUP(A734,HD!$A$2:$S$2344,17,FALSE)</f>
        <v>13880.95</v>
      </c>
      <c r="N734" s="19" t="str">
        <f>VLOOKUP(A734,HD!$A$2:$S$2344,12,FALSE)</f>
        <v>tier - 2</v>
      </c>
      <c r="O734" s="19" t="str">
        <f>VLOOKUP(A734,HD!$A$2:$S$2344,13,FALSE)</f>
        <v>tier - 2</v>
      </c>
      <c r="P734" s="19" t="str">
        <f>VLOOKUP(A734,HD!$A$2:$S$2344,14,FALSE)</f>
        <v>R1011</v>
      </c>
      <c r="Q734" s="19" t="str">
        <f>VLOOKUP(A734,HD!$A$2:$S$2344,19,FALSE)</f>
        <v>63</v>
      </c>
      <c r="R734" s="21">
        <v>13880.95</v>
      </c>
    </row>
    <row r="735" spans="1:18" ht="15.6" hidden="1" x14ac:dyDescent="0.3">
      <c r="A735" s="20" t="s">
        <v>1631</v>
      </c>
      <c r="B735" s="19" t="str">
        <f>VLOOKUP(A735,'Customer Names'!$A$2:$E$2366,3,FALSE)</f>
        <v>Johnson</v>
      </c>
      <c r="C735" s="21">
        <f>VLOOKUP(A735,ME!$A$2:$J$2366,2,FALSE)</f>
        <v>41.02</v>
      </c>
      <c r="D735" s="21">
        <f>VLOOKUP(A735,ME!$A$2:$J$2336,3,FALSE)</f>
        <v>11.37</v>
      </c>
      <c r="E735" s="19" t="str">
        <f>VLOOKUP(A735,ME!$A$2:$J$2336,4,FALSE)</f>
        <v>No</v>
      </c>
      <c r="F735" s="19" t="str">
        <f>VLOOKUP(A735,ME!$A$2:$J$2336,5,FALSE)</f>
        <v>No</v>
      </c>
      <c r="G735" s="19" t="str">
        <f>VLOOKUP(A735,ME!$A$2:$J$2336,6,FALSE)</f>
        <v>No</v>
      </c>
      <c r="H735" s="19">
        <f>VLOOKUP(A735,ME!$A$2:$J$2336,7,FALSE)</f>
        <v>0</v>
      </c>
      <c r="I735" s="19" t="str">
        <f>VLOOKUP(A735,ME!$A$2:$J$2336,8,FALSE)</f>
        <v>No</v>
      </c>
      <c r="J735" s="19" t="str">
        <f>VLOOKUP(A735,ME!$A$2:$J$2336,9,FALSE)</f>
        <v>Obesity</v>
      </c>
      <c r="K735" s="19" t="str">
        <f>VLOOKUP(A735,ME!$A$2:$J$2336,10,FALSE)</f>
        <v>Diabetes</v>
      </c>
      <c r="L735" s="22">
        <f>VLOOKUP(A735,HD!$A$2:$S$2344,16,FALSE)</f>
        <v>28843</v>
      </c>
      <c r="M735" s="21">
        <f>VLOOKUP(A735,HD!$A$2:$S$2344,17,FALSE)</f>
        <v>13874.89</v>
      </c>
      <c r="N735" s="19" t="str">
        <f>VLOOKUP(A735,HD!$A$2:$S$2344,12,FALSE)</f>
        <v>tier - 2</v>
      </c>
      <c r="O735" s="19" t="str">
        <f>VLOOKUP(A735,HD!$A$2:$S$2344,13,FALSE)</f>
        <v>tier - 1</v>
      </c>
      <c r="P735" s="19" t="str">
        <f>VLOOKUP(A735,HD!$A$2:$S$2344,14,FALSE)</f>
        <v>R1012</v>
      </c>
      <c r="Q735" s="19" t="str">
        <f>VLOOKUP(A735,HD!$A$2:$S$2344,19,FALSE)</f>
        <v>44</v>
      </c>
      <c r="R735" s="21">
        <v>13874.89</v>
      </c>
    </row>
    <row r="736" spans="1:18" ht="15.6" hidden="1" x14ac:dyDescent="0.3">
      <c r="A736" s="20" t="s">
        <v>1630</v>
      </c>
      <c r="B736" s="19" t="str">
        <f>VLOOKUP(A736,'Customer Names'!$A$2:$E$2366,3,FALSE)</f>
        <v>Bartlett</v>
      </c>
      <c r="C736" s="21">
        <f>VLOOKUP(A736,ME!$A$2:$J$2366,2,FALSE)</f>
        <v>32.68</v>
      </c>
      <c r="D736" s="21">
        <f>VLOOKUP(A736,ME!$A$2:$J$2336,3,FALSE)</f>
        <v>11.87</v>
      </c>
      <c r="E736" s="19" t="str">
        <f>VLOOKUP(A736,ME!$A$2:$J$2336,4,FALSE)</f>
        <v>No</v>
      </c>
      <c r="F736" s="19" t="str">
        <f>VLOOKUP(A736,ME!$A$2:$J$2336,5,FALSE)</f>
        <v>No</v>
      </c>
      <c r="G736" s="19" t="str">
        <f>VLOOKUP(A736,ME!$A$2:$J$2336,6,FALSE)</f>
        <v>No</v>
      </c>
      <c r="H736" s="19">
        <f>VLOOKUP(A736,ME!$A$2:$J$2336,7,FALSE)</f>
        <v>0</v>
      </c>
      <c r="I736" s="19" t="str">
        <f>VLOOKUP(A736,ME!$A$2:$J$2336,8,FALSE)</f>
        <v>No</v>
      </c>
      <c r="J736" s="19" t="str">
        <f>VLOOKUP(A736,ME!$A$2:$J$2336,9,FALSE)</f>
        <v>Obesity</v>
      </c>
      <c r="K736" s="19" t="str">
        <f>VLOOKUP(A736,ME!$A$2:$J$2336,10,FALSE)</f>
        <v>Diabetes</v>
      </c>
      <c r="L736" s="22">
        <f>VLOOKUP(A736,HD!$A$2:$S$2344,16,FALSE)</f>
        <v>22118</v>
      </c>
      <c r="M736" s="21">
        <f>VLOOKUP(A736,HD!$A$2:$S$2344,17,FALSE)</f>
        <v>13844.8</v>
      </c>
      <c r="N736" s="19" t="str">
        <f>VLOOKUP(A736,HD!$A$2:$S$2344,12,FALSE)</f>
        <v>tier - 2</v>
      </c>
      <c r="O736" s="19" t="str">
        <f>VLOOKUP(A736,HD!$A$2:$S$2344,13,FALSE)</f>
        <v>tier - 2</v>
      </c>
      <c r="P736" s="19" t="str">
        <f>VLOOKUP(A736,HD!$A$2:$S$2344,14,FALSE)</f>
        <v>R1012</v>
      </c>
      <c r="Q736" s="19" t="str">
        <f>VLOOKUP(A736,HD!$A$2:$S$2344,19,FALSE)</f>
        <v>62</v>
      </c>
      <c r="R736" s="21">
        <v>13844.8</v>
      </c>
    </row>
    <row r="737" spans="1:18" ht="15.6" x14ac:dyDescent="0.3">
      <c r="A737" s="20" t="s">
        <v>1629</v>
      </c>
      <c r="B737" s="19" t="str">
        <f>VLOOKUP(A737,'Customer Names'!$A$2:$E$2366,3,FALSE)</f>
        <v>Bergman</v>
      </c>
      <c r="C737" s="21">
        <f>VLOOKUP(A737,ME!$A$2:$J$2366,2,FALSE)</f>
        <v>21.7</v>
      </c>
      <c r="D737" s="21">
        <f>VLOOKUP(A737,ME!$A$2:$J$2336,3,FALSE)</f>
        <v>4.9000000000000004</v>
      </c>
      <c r="E737" s="19" t="str">
        <f>VLOOKUP(A737,ME!$A$2:$J$2336,4,FALSE)</f>
        <v>No</v>
      </c>
      <c r="F737" s="19" t="str">
        <f>VLOOKUP(A737,ME!$A$2:$J$2336,5,FALSE)</f>
        <v>No</v>
      </c>
      <c r="G737" s="19" t="str">
        <f>VLOOKUP(A737,ME!$A$2:$J$2336,6,FALSE)</f>
        <v>Yes</v>
      </c>
      <c r="H737" s="19">
        <f>VLOOKUP(A737,ME!$A$2:$J$2336,7,FALSE)</f>
        <v>1</v>
      </c>
      <c r="I737" s="19" t="str">
        <f>VLOOKUP(A737,ME!$A$2:$J$2336,8,FALSE)</f>
        <v>Yes</v>
      </c>
      <c r="J737" s="19" t="str">
        <f>VLOOKUP(A737,ME!$A$2:$J$2336,9,FALSE)</f>
        <v>Normal Weight</v>
      </c>
      <c r="K737" s="19" t="str">
        <f>VLOOKUP(A737,ME!$A$2:$J$2336,10,FALSE)</f>
        <v>Normal</v>
      </c>
      <c r="L737" s="22">
        <f>VLOOKUP(A737,HD!$A$2:$S$2344,16,FALSE)</f>
        <v>37779</v>
      </c>
      <c r="M737" s="21">
        <f>VLOOKUP(A737,HD!$A$2:$S$2344,17,FALSE)</f>
        <v>13844.51</v>
      </c>
      <c r="N737" s="19" t="str">
        <f>VLOOKUP(A737,HD!$A$2:$S$2344,12,FALSE)</f>
        <v>tier - 2</v>
      </c>
      <c r="O737" s="19" t="str">
        <f>VLOOKUP(A737,HD!$A$2:$S$2344,13,FALSE)</f>
        <v>tier - 1</v>
      </c>
      <c r="P737" s="19" t="str">
        <f>VLOOKUP(A737,HD!$A$2:$S$2344,14,FALSE)</f>
        <v>R1011</v>
      </c>
      <c r="Q737" s="19" t="str">
        <f>VLOOKUP(A737,HD!$A$2:$S$2344,19,FALSE)</f>
        <v>20</v>
      </c>
      <c r="R737" s="21">
        <v>13844.51</v>
      </c>
    </row>
    <row r="738" spans="1:18" ht="15.6" hidden="1" x14ac:dyDescent="0.3">
      <c r="A738" s="20" t="s">
        <v>1628</v>
      </c>
      <c r="B738" s="19" t="str">
        <f>VLOOKUP(A738,'Customer Names'!$A$2:$E$2366,3,FALSE)</f>
        <v>Aitken</v>
      </c>
      <c r="C738" s="21">
        <f>VLOOKUP(A738,ME!$A$2:$J$2366,2,FALSE)</f>
        <v>40.479999999999997</v>
      </c>
      <c r="D738" s="21">
        <f>VLOOKUP(A738,ME!$A$2:$J$2336,3,FALSE)</f>
        <v>6.7</v>
      </c>
      <c r="E738" s="19" t="str">
        <f>VLOOKUP(A738,ME!$A$2:$J$2336,4,FALSE)</f>
        <v>No</v>
      </c>
      <c r="F738" s="19" t="str">
        <f>VLOOKUP(A738,ME!$A$2:$J$2336,5,FALSE)</f>
        <v>No</v>
      </c>
      <c r="G738" s="19" t="str">
        <f>VLOOKUP(A738,ME!$A$2:$J$2336,6,FALSE)</f>
        <v>No</v>
      </c>
      <c r="H738" s="19">
        <f>VLOOKUP(A738,ME!$A$2:$J$2336,7,FALSE)</f>
        <v>3</v>
      </c>
      <c r="I738" s="19" t="str">
        <f>VLOOKUP(A738,ME!$A$2:$J$2336,8,FALSE)</f>
        <v>No</v>
      </c>
      <c r="J738" s="19" t="str">
        <f>VLOOKUP(A738,ME!$A$2:$J$2336,9,FALSE)</f>
        <v>Obesity</v>
      </c>
      <c r="K738" s="19" t="str">
        <f>VLOOKUP(A738,ME!$A$2:$J$2336,10,FALSE)</f>
        <v>Diabetes</v>
      </c>
      <c r="L738" s="22">
        <f>VLOOKUP(A738,HD!$A$2:$S$2344,16,FALSE)</f>
        <v>21529</v>
      </c>
      <c r="M738" s="21">
        <f>VLOOKUP(A738,HD!$A$2:$S$2344,17,FALSE)</f>
        <v>13831.12</v>
      </c>
      <c r="N738" s="19" t="str">
        <f>VLOOKUP(A738,HD!$A$2:$S$2344,12,FALSE)</f>
        <v>tier - 3</v>
      </c>
      <c r="O738" s="19" t="str">
        <f>VLOOKUP(A738,HD!$A$2:$S$2344,13,FALSE)</f>
        <v>tier - 1</v>
      </c>
      <c r="P738" s="19" t="str">
        <f>VLOOKUP(A738,HD!$A$2:$S$2344,14,FALSE)</f>
        <v>R1013</v>
      </c>
      <c r="Q738" s="19" t="str">
        <f>VLOOKUP(A738,HD!$A$2:$S$2344,19,FALSE)</f>
        <v>64</v>
      </c>
      <c r="R738" s="21">
        <v>13831.12</v>
      </c>
    </row>
    <row r="739" spans="1:18" ht="15.6" hidden="1" x14ac:dyDescent="0.3">
      <c r="A739" s="20" t="s">
        <v>1627</v>
      </c>
      <c r="B739" s="19" t="str">
        <f>VLOOKUP(A739,'Customer Names'!$A$2:$E$2366,3,FALSE)</f>
        <v>Berger</v>
      </c>
      <c r="C739" s="21">
        <f>VLOOKUP(A739,ME!$A$2:$J$2366,2,FALSE)</f>
        <v>34.5</v>
      </c>
      <c r="D739" s="21">
        <f>VLOOKUP(A739,ME!$A$2:$J$2336,3,FALSE)</f>
        <v>10.3</v>
      </c>
      <c r="E739" s="19" t="str">
        <f>VLOOKUP(A739,ME!$A$2:$J$2336,4,FALSE)</f>
        <v>No</v>
      </c>
      <c r="F739" s="19" t="str">
        <f>VLOOKUP(A739,ME!$A$2:$J$2336,5,FALSE)</f>
        <v>No</v>
      </c>
      <c r="G739" s="19" t="str">
        <f>VLOOKUP(A739,ME!$A$2:$J$2336,6,FALSE)</f>
        <v>No</v>
      </c>
      <c r="H739" s="19">
        <f>VLOOKUP(A739,ME!$A$2:$J$2336,7,FALSE)</f>
        <v>3</v>
      </c>
      <c r="I739" s="19" t="str">
        <f>VLOOKUP(A739,ME!$A$2:$J$2336,8,FALSE)</f>
        <v>No</v>
      </c>
      <c r="J739" s="19" t="str">
        <f>VLOOKUP(A739,ME!$A$2:$J$2336,9,FALSE)</f>
        <v>Obesity</v>
      </c>
      <c r="K739" s="19" t="str">
        <f>VLOOKUP(A739,ME!$A$2:$J$2336,10,FALSE)</f>
        <v>Diabetes</v>
      </c>
      <c r="L739" s="22">
        <f>VLOOKUP(A739,HD!$A$2:$S$2344,16,FALSE)</f>
        <v>21514</v>
      </c>
      <c r="M739" s="21">
        <f>VLOOKUP(A739,HD!$A$2:$S$2344,17,FALSE)</f>
        <v>13822.8</v>
      </c>
      <c r="N739" s="19" t="str">
        <f>VLOOKUP(A739,HD!$A$2:$S$2344,12,FALSE)</f>
        <v>tier - 3</v>
      </c>
      <c r="O739" s="19" t="str">
        <f>VLOOKUP(A739,HD!$A$2:$S$2344,13,FALSE)</f>
        <v>tier - 3</v>
      </c>
      <c r="P739" s="19" t="str">
        <f>VLOOKUP(A739,HD!$A$2:$S$2344,14,FALSE)</f>
        <v>R1011</v>
      </c>
      <c r="Q739" s="19" t="str">
        <f>VLOOKUP(A739,HD!$A$2:$S$2344,19,FALSE)</f>
        <v>64</v>
      </c>
      <c r="R739" s="21">
        <v>13822.8</v>
      </c>
    </row>
    <row r="740" spans="1:18" ht="15.6" hidden="1" x14ac:dyDescent="0.3">
      <c r="A740" s="20" t="s">
        <v>1626</v>
      </c>
      <c r="B740" s="19" t="str">
        <f>VLOOKUP(A740,'Customer Names'!$A$2:$E$2366,3,FALSE)</f>
        <v>Richey</v>
      </c>
      <c r="C740" s="21">
        <f>VLOOKUP(A740,ME!$A$2:$J$2366,2,FALSE)</f>
        <v>45.9</v>
      </c>
      <c r="D740" s="21">
        <f>VLOOKUP(A740,ME!$A$2:$J$2336,3,FALSE)</f>
        <v>11.14</v>
      </c>
      <c r="E740" s="19" t="str">
        <f>VLOOKUP(A740,ME!$A$2:$J$2336,4,FALSE)</f>
        <v>Yes</v>
      </c>
      <c r="F740" s="19" t="str">
        <f>VLOOKUP(A740,ME!$A$2:$J$2336,5,FALSE)</f>
        <v>No</v>
      </c>
      <c r="G740" s="19" t="str">
        <f>VLOOKUP(A740,ME!$A$2:$J$2336,6,FALSE)</f>
        <v>No</v>
      </c>
      <c r="H740" s="19">
        <f>VLOOKUP(A740,ME!$A$2:$J$2336,7,FALSE)</f>
        <v>1</v>
      </c>
      <c r="I740" s="19" t="str">
        <f>VLOOKUP(A740,ME!$A$2:$J$2336,8,FALSE)</f>
        <v>No</v>
      </c>
      <c r="J740" s="19" t="str">
        <f>VLOOKUP(A740,ME!$A$2:$J$2336,9,FALSE)</f>
        <v>Obesity</v>
      </c>
      <c r="K740" s="19" t="str">
        <f>VLOOKUP(A740,ME!$A$2:$J$2336,10,FALSE)</f>
        <v>Diabetes</v>
      </c>
      <c r="L740" s="22">
        <f>VLOOKUP(A740,HD!$A$2:$S$2344,16,FALSE)</f>
        <v>31754</v>
      </c>
      <c r="M740" s="21">
        <f>VLOOKUP(A740,HD!$A$2:$S$2344,17,FALSE)</f>
        <v>13819.49</v>
      </c>
      <c r="N740" s="19" t="str">
        <f>VLOOKUP(A740,HD!$A$2:$S$2344,12,FALSE)</f>
        <v>tier - 3</v>
      </c>
      <c r="O740" s="19" t="str">
        <f>VLOOKUP(A740,HD!$A$2:$S$2344,13,FALSE)</f>
        <v>tier - 2</v>
      </c>
      <c r="P740" s="19" t="str">
        <f>VLOOKUP(A740,HD!$A$2:$S$2344,14,FALSE)</f>
        <v>R1012</v>
      </c>
      <c r="Q740" s="19" t="str">
        <f>VLOOKUP(A740,HD!$A$2:$S$2344,19,FALSE)</f>
        <v>36</v>
      </c>
      <c r="R740" s="21">
        <v>13819.49</v>
      </c>
    </row>
    <row r="741" spans="1:18" ht="15.6" hidden="1" x14ac:dyDescent="0.3">
      <c r="A741" s="20" t="s">
        <v>1625</v>
      </c>
      <c r="B741" s="19" t="str">
        <f>VLOOKUP(A741,'Customer Names'!$A$2:$E$2366,3,FALSE)</f>
        <v>Trotter</v>
      </c>
      <c r="C741" s="21">
        <f>VLOOKUP(A741,ME!$A$2:$J$2366,2,FALSE)</f>
        <v>33.479999999999997</v>
      </c>
      <c r="D741" s="21">
        <f>VLOOKUP(A741,ME!$A$2:$J$2336,3,FALSE)</f>
        <v>4.74</v>
      </c>
      <c r="E741" s="19" t="str">
        <f>VLOOKUP(A741,ME!$A$2:$J$2336,4,FALSE)</f>
        <v>Yes</v>
      </c>
      <c r="F741" s="19" t="str">
        <f>VLOOKUP(A741,ME!$A$2:$J$2336,5,FALSE)</f>
        <v>No</v>
      </c>
      <c r="G741" s="19" t="str">
        <f>VLOOKUP(A741,ME!$A$2:$J$2336,6,FALSE)</f>
        <v>No</v>
      </c>
      <c r="H741" s="19">
        <f>VLOOKUP(A741,ME!$A$2:$J$2336,7,FALSE)</f>
        <v>2</v>
      </c>
      <c r="I741" s="19" t="str">
        <f>VLOOKUP(A741,ME!$A$2:$J$2336,8,FALSE)</f>
        <v>No</v>
      </c>
      <c r="J741" s="19" t="str">
        <f>VLOOKUP(A741,ME!$A$2:$J$2336,9,FALSE)</f>
        <v>Obesity</v>
      </c>
      <c r="K741" s="19" t="str">
        <f>VLOOKUP(A741,ME!$A$2:$J$2336,10,FALSE)</f>
        <v>Normal</v>
      </c>
      <c r="L741" s="22">
        <f>VLOOKUP(A741,HD!$A$2:$S$2344,16,FALSE)</f>
        <v>24421</v>
      </c>
      <c r="M741" s="21">
        <f>VLOOKUP(A741,HD!$A$2:$S$2344,17,FALSE)</f>
        <v>13801.61</v>
      </c>
      <c r="N741" s="19" t="str">
        <f>VLOOKUP(A741,HD!$A$2:$S$2344,12,FALSE)</f>
        <v>tier - 3</v>
      </c>
      <c r="O741" s="19" t="str">
        <f>VLOOKUP(A741,HD!$A$2:$S$2344,13,FALSE)</f>
        <v>tier - 3</v>
      </c>
      <c r="P741" s="19" t="str">
        <f>VLOOKUP(A741,HD!$A$2:$S$2344,14,FALSE)</f>
        <v>R1026</v>
      </c>
      <c r="Q741" s="19" t="str">
        <f>VLOOKUP(A741,HD!$A$2:$S$2344,19,FALSE)</f>
        <v>56</v>
      </c>
      <c r="R741" s="21">
        <v>13801.61</v>
      </c>
    </row>
    <row r="742" spans="1:18" ht="15.6" hidden="1" x14ac:dyDescent="0.3">
      <c r="A742" s="20" t="s">
        <v>1624</v>
      </c>
      <c r="B742" s="19" t="str">
        <f>VLOOKUP(A742,'Customer Names'!$A$2:$E$2366,3,FALSE)</f>
        <v>Chavez</v>
      </c>
      <c r="C742" s="21">
        <f>VLOOKUP(A742,ME!$A$2:$J$2366,2,FALSE)</f>
        <v>28.31</v>
      </c>
      <c r="D742" s="21">
        <f>VLOOKUP(A742,ME!$A$2:$J$2336,3,FALSE)</f>
        <v>5.96</v>
      </c>
      <c r="E742" s="19" t="str">
        <f>VLOOKUP(A742,ME!$A$2:$J$2336,4,FALSE)</f>
        <v>Yes</v>
      </c>
      <c r="F742" s="19" t="str">
        <f>VLOOKUP(A742,ME!$A$2:$J$2336,5,FALSE)</f>
        <v>No</v>
      </c>
      <c r="G742" s="19" t="str">
        <f>VLOOKUP(A742,ME!$A$2:$J$2336,6,FALSE)</f>
        <v>No</v>
      </c>
      <c r="H742" s="19">
        <f>VLOOKUP(A742,ME!$A$2:$J$2336,7,FALSE)</f>
        <v>2</v>
      </c>
      <c r="I742" s="19" t="str">
        <f>VLOOKUP(A742,ME!$A$2:$J$2336,8,FALSE)</f>
        <v>No</v>
      </c>
      <c r="J742" s="19" t="str">
        <f>VLOOKUP(A742,ME!$A$2:$J$2336,9,FALSE)</f>
        <v>Over Weight</v>
      </c>
      <c r="K742" s="19" t="str">
        <f>VLOOKUP(A742,ME!$A$2:$J$2336,10,FALSE)</f>
        <v>Prediabetes</v>
      </c>
      <c r="L742" s="22">
        <f>VLOOKUP(A742,HD!$A$2:$S$2344,16,FALSE)</f>
        <v>21768</v>
      </c>
      <c r="M742" s="21">
        <f>VLOOKUP(A742,HD!$A$2:$S$2344,17,FALSE)</f>
        <v>13770.1</v>
      </c>
      <c r="N742" s="19" t="str">
        <f>VLOOKUP(A742,HD!$A$2:$S$2344,12,FALSE)</f>
        <v>tier - 3</v>
      </c>
      <c r="O742" s="19" t="str">
        <f>VLOOKUP(A742,HD!$A$2:$S$2344,13,FALSE)</f>
        <v>tier - 1</v>
      </c>
      <c r="P742" s="19" t="str">
        <f>VLOOKUP(A742,HD!$A$2:$S$2344,14,FALSE)</f>
        <v>R1012</v>
      </c>
      <c r="Q742" s="19" t="str">
        <f>VLOOKUP(A742,HD!$A$2:$S$2344,19,FALSE)</f>
        <v>63</v>
      </c>
      <c r="R742" s="21">
        <v>13770.1</v>
      </c>
    </row>
    <row r="743" spans="1:18" ht="15.6" x14ac:dyDescent="0.3">
      <c r="A743" s="20" t="s">
        <v>1623</v>
      </c>
      <c r="B743" s="19" t="str">
        <f>VLOOKUP(A743,'Customer Names'!$A$2:$E$2366,3,FALSE)</f>
        <v>Orifice</v>
      </c>
      <c r="C743" s="21">
        <f>VLOOKUP(A743,ME!$A$2:$J$2366,2,FALSE)</f>
        <v>21.565000000000001</v>
      </c>
      <c r="D743" s="21">
        <f>VLOOKUP(A743,ME!$A$2:$J$2336,3,FALSE)</f>
        <v>4.95</v>
      </c>
      <c r="E743" s="19" t="str">
        <f>VLOOKUP(A743,ME!$A$2:$J$2336,4,FALSE)</f>
        <v>No</v>
      </c>
      <c r="F743" s="19" t="str">
        <f>VLOOKUP(A743,ME!$A$2:$J$2336,5,FALSE)</f>
        <v>Yes</v>
      </c>
      <c r="G743" s="19" t="str">
        <f>VLOOKUP(A743,ME!$A$2:$J$2336,6,FALSE)</f>
        <v>No</v>
      </c>
      <c r="H743" s="19">
        <f>VLOOKUP(A743,ME!$A$2:$J$2336,7,FALSE)</f>
        <v>1</v>
      </c>
      <c r="I743" s="19" t="str">
        <f>VLOOKUP(A743,ME!$A$2:$J$2336,8,FALSE)</f>
        <v>Yes</v>
      </c>
      <c r="J743" s="19" t="str">
        <f>VLOOKUP(A743,ME!$A$2:$J$2336,9,FALSE)</f>
        <v>Normal Weight</v>
      </c>
      <c r="K743" s="19" t="str">
        <f>VLOOKUP(A743,ME!$A$2:$J$2336,10,FALSE)</f>
        <v>Normal</v>
      </c>
      <c r="L743" s="22">
        <f>VLOOKUP(A743,HD!$A$2:$S$2344,16,FALSE)</f>
        <v>38184</v>
      </c>
      <c r="M743" s="21">
        <f>VLOOKUP(A743,HD!$A$2:$S$2344,17,FALSE)</f>
        <v>13747.87</v>
      </c>
      <c r="N743" s="19" t="str">
        <f>VLOOKUP(A743,HD!$A$2:$S$2344,12,FALSE)</f>
        <v>tier - 3</v>
      </c>
      <c r="O743" s="19" t="str">
        <f>VLOOKUP(A743,HD!$A$2:$S$2344,13,FALSE)</f>
        <v>tier - 2</v>
      </c>
      <c r="P743" s="19" t="str">
        <f>VLOOKUP(A743,HD!$A$2:$S$2344,14,FALSE)</f>
        <v>R1018</v>
      </c>
      <c r="Q743" s="19" t="str">
        <f>VLOOKUP(A743,HD!$A$2:$S$2344,19,FALSE)</f>
        <v>18</v>
      </c>
      <c r="R743" s="21">
        <v>13747.87</v>
      </c>
    </row>
    <row r="744" spans="1:18" ht="15.6" hidden="1" x14ac:dyDescent="0.3">
      <c r="A744" s="20" t="s">
        <v>1622</v>
      </c>
      <c r="B744" s="19" t="str">
        <f>VLOOKUP(A744,'Customer Names'!$A$2:$E$2366,3,FALSE)</f>
        <v>Farkash</v>
      </c>
      <c r="C744" s="21">
        <f>VLOOKUP(A744,ME!$A$2:$J$2366,2,FALSE)</f>
        <v>35.590000000000003</v>
      </c>
      <c r="D744" s="21">
        <f>VLOOKUP(A744,ME!$A$2:$J$2336,3,FALSE)</f>
        <v>5.21</v>
      </c>
      <c r="E744" s="19" t="str">
        <f>VLOOKUP(A744,ME!$A$2:$J$2336,4,FALSE)</f>
        <v>Yes</v>
      </c>
      <c r="F744" s="19" t="str">
        <f>VLOOKUP(A744,ME!$A$2:$J$2336,5,FALSE)</f>
        <v>No</v>
      </c>
      <c r="G744" s="19" t="str">
        <f>VLOOKUP(A744,ME!$A$2:$J$2336,6,FALSE)</f>
        <v>Yes</v>
      </c>
      <c r="H744" s="19">
        <f>VLOOKUP(A744,ME!$A$2:$J$2336,7,FALSE)</f>
        <v>1</v>
      </c>
      <c r="I744" s="19" t="str">
        <f>VLOOKUP(A744,ME!$A$2:$J$2336,8,FALSE)</f>
        <v>No</v>
      </c>
      <c r="J744" s="19" t="str">
        <f>VLOOKUP(A744,ME!$A$2:$J$2336,9,FALSE)</f>
        <v>Obesity</v>
      </c>
      <c r="K744" s="19" t="str">
        <f>VLOOKUP(A744,ME!$A$2:$J$2336,10,FALSE)</f>
        <v>Normal</v>
      </c>
      <c r="L744" s="22">
        <f>VLOOKUP(A744,HD!$A$2:$S$2344,16,FALSE)</f>
        <v>25499</v>
      </c>
      <c r="M744" s="21">
        <f>VLOOKUP(A744,HD!$A$2:$S$2344,17,FALSE)</f>
        <v>13746.74</v>
      </c>
      <c r="N744" s="19" t="str">
        <f>VLOOKUP(A744,HD!$A$2:$S$2344,12,FALSE)</f>
        <v>tier - 3</v>
      </c>
      <c r="O744" s="19" t="str">
        <f>VLOOKUP(A744,HD!$A$2:$S$2344,13,FALSE)</f>
        <v>tier - 2</v>
      </c>
      <c r="P744" s="19" t="str">
        <f>VLOOKUP(A744,HD!$A$2:$S$2344,14,FALSE)</f>
        <v>R1026</v>
      </c>
      <c r="Q744" s="19" t="str">
        <f>VLOOKUP(A744,HD!$A$2:$S$2344,19,FALSE)</f>
        <v>53</v>
      </c>
      <c r="R744" s="21">
        <v>13746.74</v>
      </c>
    </row>
    <row r="745" spans="1:18" ht="15.6" hidden="1" x14ac:dyDescent="0.3">
      <c r="A745" s="20" t="s">
        <v>1621</v>
      </c>
      <c r="B745" s="19" t="str">
        <f>VLOOKUP(A745,'Customer Names'!$A$2:$E$2366,3,FALSE)</f>
        <v>Hribar</v>
      </c>
      <c r="C745" s="21">
        <f>VLOOKUP(A745,ME!$A$2:$J$2366,2,FALSE)</f>
        <v>43.44</v>
      </c>
      <c r="D745" s="21">
        <f>VLOOKUP(A745,ME!$A$2:$J$2336,3,FALSE)</f>
        <v>4.8600000000000003</v>
      </c>
      <c r="E745" s="19" t="str">
        <f>VLOOKUP(A745,ME!$A$2:$J$2336,4,FALSE)</f>
        <v>Yes</v>
      </c>
      <c r="F745" s="19" t="str">
        <f>VLOOKUP(A745,ME!$A$2:$J$2336,5,FALSE)</f>
        <v>No</v>
      </c>
      <c r="G745" s="19" t="str">
        <f>VLOOKUP(A745,ME!$A$2:$J$2336,6,FALSE)</f>
        <v>No</v>
      </c>
      <c r="H745" s="19">
        <f>VLOOKUP(A745,ME!$A$2:$J$2336,7,FALSE)</f>
        <v>0</v>
      </c>
      <c r="I745" s="19" t="str">
        <f>VLOOKUP(A745,ME!$A$2:$J$2336,8,FALSE)</f>
        <v>No</v>
      </c>
      <c r="J745" s="19" t="str">
        <f>VLOOKUP(A745,ME!$A$2:$J$2336,9,FALSE)</f>
        <v>Obesity</v>
      </c>
      <c r="K745" s="19" t="str">
        <f>VLOOKUP(A745,ME!$A$2:$J$2336,10,FALSE)</f>
        <v>Normal</v>
      </c>
      <c r="L745" s="22">
        <f>VLOOKUP(A745,HD!$A$2:$S$2344,16,FALSE)</f>
        <v>31288</v>
      </c>
      <c r="M745" s="21">
        <f>VLOOKUP(A745,HD!$A$2:$S$2344,17,FALSE)</f>
        <v>13726.21</v>
      </c>
      <c r="N745" s="19" t="str">
        <f>VLOOKUP(A745,HD!$A$2:$S$2344,12,FALSE)</f>
        <v>tier - 3</v>
      </c>
      <c r="O745" s="19" t="str">
        <f>VLOOKUP(A745,HD!$A$2:$S$2344,13,FALSE)</f>
        <v>tier - 3</v>
      </c>
      <c r="P745" s="19" t="str">
        <f>VLOOKUP(A745,HD!$A$2:$S$2344,14,FALSE)</f>
        <v>R1026</v>
      </c>
      <c r="Q745" s="19" t="str">
        <f>VLOOKUP(A745,HD!$A$2:$S$2344,19,FALSE)</f>
        <v>37</v>
      </c>
      <c r="R745" s="21">
        <v>13726.21</v>
      </c>
    </row>
    <row r="746" spans="1:18" ht="15.6" hidden="1" x14ac:dyDescent="0.3">
      <c r="A746" s="20" t="s">
        <v>1620</v>
      </c>
      <c r="B746" s="19" t="str">
        <f>VLOOKUP(A746,'Customer Names'!$A$2:$E$2366,3,FALSE)</f>
        <v>Crawford</v>
      </c>
      <c r="C746" s="21">
        <f>VLOOKUP(A746,ME!$A$2:$J$2366,2,FALSE)</f>
        <v>21.754999999999999</v>
      </c>
      <c r="D746" s="21">
        <f>VLOOKUP(A746,ME!$A$2:$J$2336,3,FALSE)</f>
        <v>7.79</v>
      </c>
      <c r="E746" s="19" t="str">
        <f>VLOOKUP(A746,ME!$A$2:$J$2336,4,FALSE)</f>
        <v>Yes</v>
      </c>
      <c r="F746" s="19" t="str">
        <f>VLOOKUP(A746,ME!$A$2:$J$2336,5,FALSE)</f>
        <v>No</v>
      </c>
      <c r="G746" s="19" t="str">
        <f>VLOOKUP(A746,ME!$A$2:$J$2336,6,FALSE)</f>
        <v>No</v>
      </c>
      <c r="H746" s="19">
        <f>VLOOKUP(A746,ME!$A$2:$J$2336,7,FALSE)</f>
        <v>0</v>
      </c>
      <c r="I746" s="19" t="str">
        <f>VLOOKUP(A746,ME!$A$2:$J$2336,8,FALSE)</f>
        <v>No</v>
      </c>
      <c r="J746" s="19" t="str">
        <f>VLOOKUP(A746,ME!$A$2:$J$2336,9,FALSE)</f>
        <v>Normal Weight</v>
      </c>
      <c r="K746" s="19" t="str">
        <f>VLOOKUP(A746,ME!$A$2:$J$2336,10,FALSE)</f>
        <v>Diabetes</v>
      </c>
      <c r="L746" s="22">
        <f>VLOOKUP(A746,HD!$A$2:$S$2344,16,FALSE)</f>
        <v>29800</v>
      </c>
      <c r="M746" s="21">
        <f>VLOOKUP(A746,HD!$A$2:$S$2344,17,FALSE)</f>
        <v>13725.47</v>
      </c>
      <c r="N746" s="19" t="str">
        <f>VLOOKUP(A746,HD!$A$2:$S$2344,12,FALSE)</f>
        <v>tier - 3</v>
      </c>
      <c r="O746" s="19" t="str">
        <f>VLOOKUP(A746,HD!$A$2:$S$2344,13,FALSE)</f>
        <v>tier - 2</v>
      </c>
      <c r="P746" s="19" t="str">
        <f>VLOOKUP(A746,HD!$A$2:$S$2344,14,FALSE)</f>
        <v>R1024</v>
      </c>
      <c r="Q746" s="19" t="str">
        <f>VLOOKUP(A746,HD!$A$2:$S$2344,19,FALSE)</f>
        <v>41</v>
      </c>
      <c r="R746" s="21">
        <v>13725.47</v>
      </c>
    </row>
    <row r="747" spans="1:18" ht="15.6" hidden="1" x14ac:dyDescent="0.3">
      <c r="A747" s="20" t="s">
        <v>1619</v>
      </c>
      <c r="B747" s="19" t="str">
        <f>VLOOKUP(A747,'Customer Names'!$A$2:$E$2366,3,FALSE)</f>
        <v>Sittlington</v>
      </c>
      <c r="C747" s="21">
        <f>VLOOKUP(A747,ME!$A$2:$J$2366,2,FALSE)</f>
        <v>44.55</v>
      </c>
      <c r="D747" s="21">
        <f>VLOOKUP(A747,ME!$A$2:$J$2336,3,FALSE)</f>
        <v>7.12</v>
      </c>
      <c r="E747" s="19" t="str">
        <f>VLOOKUP(A747,ME!$A$2:$J$2336,4,FALSE)</f>
        <v>Yes</v>
      </c>
      <c r="F747" s="19" t="str">
        <f>VLOOKUP(A747,ME!$A$2:$J$2336,5,FALSE)</f>
        <v>No</v>
      </c>
      <c r="G747" s="19" t="str">
        <f>VLOOKUP(A747,ME!$A$2:$J$2336,6,FALSE)</f>
        <v>No</v>
      </c>
      <c r="H747" s="19">
        <f>VLOOKUP(A747,ME!$A$2:$J$2336,7,FALSE)</f>
        <v>1</v>
      </c>
      <c r="I747" s="19" t="str">
        <f>VLOOKUP(A747,ME!$A$2:$J$2336,8,FALSE)</f>
        <v>No</v>
      </c>
      <c r="J747" s="19" t="str">
        <f>VLOOKUP(A747,ME!$A$2:$J$2336,9,FALSE)</f>
        <v>Obesity</v>
      </c>
      <c r="K747" s="19" t="str">
        <f>VLOOKUP(A747,ME!$A$2:$J$2336,10,FALSE)</f>
        <v>Diabetes</v>
      </c>
      <c r="L747" s="22">
        <f>VLOOKUP(A747,HD!$A$2:$S$2344,16,FALSE)</f>
        <v>31740</v>
      </c>
      <c r="M747" s="21">
        <f>VLOOKUP(A747,HD!$A$2:$S$2344,17,FALSE)</f>
        <v>13714.55</v>
      </c>
      <c r="N747" s="19" t="str">
        <f>VLOOKUP(A747,HD!$A$2:$S$2344,12,FALSE)</f>
        <v>tier - 3</v>
      </c>
      <c r="O747" s="19" t="str">
        <f>VLOOKUP(A747,HD!$A$2:$S$2344,13,FALSE)</f>
        <v>tier - 2</v>
      </c>
      <c r="P747" s="19" t="str">
        <f>VLOOKUP(A747,HD!$A$2:$S$2344,14,FALSE)</f>
        <v>R1023</v>
      </c>
      <c r="Q747" s="19" t="str">
        <f>VLOOKUP(A747,HD!$A$2:$S$2344,19,FALSE)</f>
        <v>36</v>
      </c>
      <c r="R747" s="21">
        <v>13714.55</v>
      </c>
    </row>
    <row r="748" spans="1:18" ht="15.6" hidden="1" x14ac:dyDescent="0.3">
      <c r="A748" s="20" t="s">
        <v>1618</v>
      </c>
      <c r="B748" s="19" t="str">
        <f>VLOOKUP(A748,'Customer Names'!$A$2:$E$2366,3,FALSE)</f>
        <v>Silbert</v>
      </c>
      <c r="C748" s="21">
        <f>VLOOKUP(A748,ME!$A$2:$J$2366,2,FALSE)</f>
        <v>43.32</v>
      </c>
      <c r="D748" s="21">
        <f>VLOOKUP(A748,ME!$A$2:$J$2336,3,FALSE)</f>
        <v>4.67</v>
      </c>
      <c r="E748" s="19" t="str">
        <f>VLOOKUP(A748,ME!$A$2:$J$2336,4,FALSE)</f>
        <v>Yes</v>
      </c>
      <c r="F748" s="19" t="str">
        <f>VLOOKUP(A748,ME!$A$2:$J$2336,5,FALSE)</f>
        <v>No</v>
      </c>
      <c r="G748" s="19" t="str">
        <f>VLOOKUP(A748,ME!$A$2:$J$2336,6,FALSE)</f>
        <v>No</v>
      </c>
      <c r="H748" s="19">
        <f>VLOOKUP(A748,ME!$A$2:$J$2336,7,FALSE)</f>
        <v>0</v>
      </c>
      <c r="I748" s="19" t="str">
        <f>VLOOKUP(A748,ME!$A$2:$J$2336,8,FALSE)</f>
        <v>No</v>
      </c>
      <c r="J748" s="19" t="str">
        <f>VLOOKUP(A748,ME!$A$2:$J$2336,9,FALSE)</f>
        <v>Obesity</v>
      </c>
      <c r="K748" s="19" t="str">
        <f>VLOOKUP(A748,ME!$A$2:$J$2336,10,FALSE)</f>
        <v>Normal</v>
      </c>
      <c r="L748" s="22">
        <f>VLOOKUP(A748,HD!$A$2:$S$2344,16,FALSE)</f>
        <v>31304</v>
      </c>
      <c r="M748" s="21">
        <f>VLOOKUP(A748,HD!$A$2:$S$2344,17,FALSE)</f>
        <v>13685.51</v>
      </c>
      <c r="N748" s="19" t="str">
        <f>VLOOKUP(A748,HD!$A$2:$S$2344,12,FALSE)</f>
        <v>tier - 3</v>
      </c>
      <c r="O748" s="19" t="str">
        <f>VLOOKUP(A748,HD!$A$2:$S$2344,13,FALSE)</f>
        <v>tier - 1</v>
      </c>
      <c r="P748" s="19" t="str">
        <f>VLOOKUP(A748,HD!$A$2:$S$2344,14,FALSE)</f>
        <v>R1026</v>
      </c>
      <c r="Q748" s="19" t="str">
        <f>VLOOKUP(A748,HD!$A$2:$S$2344,19,FALSE)</f>
        <v>37</v>
      </c>
      <c r="R748" s="21">
        <v>13685.51</v>
      </c>
    </row>
    <row r="749" spans="1:18" ht="15.6" hidden="1" x14ac:dyDescent="0.3">
      <c r="A749" s="20" t="s">
        <v>1617</v>
      </c>
      <c r="B749" s="19" t="str">
        <f>VLOOKUP(A749,'Customer Names'!$A$2:$E$2366,3,FALSE)</f>
        <v>Carrique</v>
      </c>
      <c r="C749" s="21">
        <f>VLOOKUP(A749,ME!$A$2:$J$2366,2,FALSE)</f>
        <v>31.23</v>
      </c>
      <c r="D749" s="21">
        <f>VLOOKUP(A749,ME!$A$2:$J$2336,3,FALSE)</f>
        <v>9.1199999999999992</v>
      </c>
      <c r="E749" s="19" t="str">
        <f>VLOOKUP(A749,ME!$A$2:$J$2336,4,FALSE)</f>
        <v>Yes</v>
      </c>
      <c r="F749" s="19" t="str">
        <f>VLOOKUP(A749,ME!$A$2:$J$2336,5,FALSE)</f>
        <v>No</v>
      </c>
      <c r="G749" s="19" t="str">
        <f>VLOOKUP(A749,ME!$A$2:$J$2336,6,FALSE)</f>
        <v>Yes</v>
      </c>
      <c r="H749" s="19">
        <f>VLOOKUP(A749,ME!$A$2:$J$2336,7,FALSE)</f>
        <v>1</v>
      </c>
      <c r="I749" s="19" t="str">
        <f>VLOOKUP(A749,ME!$A$2:$J$2336,8,FALSE)</f>
        <v>No</v>
      </c>
      <c r="J749" s="19" t="str">
        <f>VLOOKUP(A749,ME!$A$2:$J$2336,9,FALSE)</f>
        <v>Obesity</v>
      </c>
      <c r="K749" s="19" t="str">
        <f>VLOOKUP(A749,ME!$A$2:$J$2336,10,FALSE)</f>
        <v>Diabetes</v>
      </c>
      <c r="L749" s="22">
        <f>VLOOKUP(A749,HD!$A$2:$S$2344,16,FALSE)</f>
        <v>23227</v>
      </c>
      <c r="M749" s="21">
        <f>VLOOKUP(A749,HD!$A$2:$S$2344,17,FALSE)</f>
        <v>13677.68</v>
      </c>
      <c r="N749" s="19" t="str">
        <f>VLOOKUP(A749,HD!$A$2:$S$2344,12,FALSE)</f>
        <v>tier - 3</v>
      </c>
      <c r="O749" s="19" t="str">
        <f>VLOOKUP(A749,HD!$A$2:$S$2344,13,FALSE)</f>
        <v>tier - 2</v>
      </c>
      <c r="P749" s="19" t="str">
        <f>VLOOKUP(A749,HD!$A$2:$S$2344,14,FALSE)</f>
        <v>R1021</v>
      </c>
      <c r="Q749" s="19" t="str">
        <f>VLOOKUP(A749,HD!$A$2:$S$2344,19,FALSE)</f>
        <v>59</v>
      </c>
      <c r="R749" s="21">
        <v>13677.68</v>
      </c>
    </row>
    <row r="750" spans="1:18" ht="15.6" hidden="1" x14ac:dyDescent="0.3">
      <c r="A750" s="20" t="s">
        <v>1616</v>
      </c>
      <c r="B750" s="19" t="str">
        <f>VLOOKUP(A750,'Customer Names'!$A$2:$E$2366,3,FALSE)</f>
        <v>Kosla</v>
      </c>
      <c r="C750" s="21">
        <f>VLOOKUP(A750,ME!$A$2:$J$2366,2,FALSE)</f>
        <v>42.81</v>
      </c>
      <c r="D750" s="21">
        <f>VLOOKUP(A750,ME!$A$2:$J$2336,3,FALSE)</f>
        <v>4.1500000000000004</v>
      </c>
      <c r="E750" s="19" t="str">
        <f>VLOOKUP(A750,ME!$A$2:$J$2336,4,FALSE)</f>
        <v>No</v>
      </c>
      <c r="F750" s="19" t="str">
        <f>VLOOKUP(A750,ME!$A$2:$J$2336,5,FALSE)</f>
        <v>No</v>
      </c>
      <c r="G750" s="19" t="str">
        <f>VLOOKUP(A750,ME!$A$2:$J$2336,6,FALSE)</f>
        <v>No</v>
      </c>
      <c r="H750" s="19">
        <f>VLOOKUP(A750,ME!$A$2:$J$2336,7,FALSE)</f>
        <v>1</v>
      </c>
      <c r="I750" s="19" t="str">
        <f>VLOOKUP(A750,ME!$A$2:$J$2336,8,FALSE)</f>
        <v>No</v>
      </c>
      <c r="J750" s="19" t="str">
        <f>VLOOKUP(A750,ME!$A$2:$J$2336,9,FALSE)</f>
        <v>Obesity</v>
      </c>
      <c r="K750" s="19" t="str">
        <f>VLOOKUP(A750,ME!$A$2:$J$2336,10,FALSE)</f>
        <v>Normal</v>
      </c>
      <c r="L750" s="22">
        <f>VLOOKUP(A750,HD!$A$2:$S$2344,16,FALSE)</f>
        <v>30883</v>
      </c>
      <c r="M750" s="21">
        <f>VLOOKUP(A750,HD!$A$2:$S$2344,17,FALSE)</f>
        <v>13638.06</v>
      </c>
      <c r="N750" s="19" t="str">
        <f>VLOOKUP(A750,HD!$A$2:$S$2344,12,FALSE)</f>
        <v>tier - 3</v>
      </c>
      <c r="O750" s="19" t="str">
        <f>VLOOKUP(A750,HD!$A$2:$S$2344,13,FALSE)</f>
        <v>tier - 3</v>
      </c>
      <c r="P750" s="19" t="str">
        <f>VLOOKUP(A750,HD!$A$2:$S$2344,14,FALSE)</f>
        <v>R1023</v>
      </c>
      <c r="Q750" s="19" t="str">
        <f>VLOOKUP(A750,HD!$A$2:$S$2344,19,FALSE)</f>
        <v>38</v>
      </c>
      <c r="R750" s="21">
        <v>13638.06</v>
      </c>
    </row>
    <row r="751" spans="1:18" ht="15.6" hidden="1" x14ac:dyDescent="0.3">
      <c r="A751" s="20" t="s">
        <v>1615</v>
      </c>
      <c r="B751" s="19" t="str">
        <f>VLOOKUP(A751,'Customer Names'!$A$2:$E$2366,3,FALSE)</f>
        <v>Parker</v>
      </c>
      <c r="C751" s="21">
        <f>VLOOKUP(A751,ME!$A$2:$J$2366,2,FALSE)</f>
        <v>35.909999999999997</v>
      </c>
      <c r="D751" s="21">
        <f>VLOOKUP(A751,ME!$A$2:$J$2336,3,FALSE)</f>
        <v>6.72</v>
      </c>
      <c r="E751" s="19" t="str">
        <f>VLOOKUP(A751,ME!$A$2:$J$2336,4,FALSE)</f>
        <v>Yes</v>
      </c>
      <c r="F751" s="19" t="str">
        <f>VLOOKUP(A751,ME!$A$2:$J$2336,5,FALSE)</f>
        <v>No</v>
      </c>
      <c r="G751" s="19" t="str">
        <f>VLOOKUP(A751,ME!$A$2:$J$2336,6,FALSE)</f>
        <v>No</v>
      </c>
      <c r="H751" s="19">
        <f>VLOOKUP(A751,ME!$A$2:$J$2336,7,FALSE)</f>
        <v>2</v>
      </c>
      <c r="I751" s="19" t="str">
        <f>VLOOKUP(A751,ME!$A$2:$J$2336,8,FALSE)</f>
        <v>No</v>
      </c>
      <c r="J751" s="19" t="str">
        <f>VLOOKUP(A751,ME!$A$2:$J$2336,9,FALSE)</f>
        <v>Obesity</v>
      </c>
      <c r="K751" s="19" t="str">
        <f>VLOOKUP(A751,ME!$A$2:$J$2336,10,FALSE)</f>
        <v>Diabetes</v>
      </c>
      <c r="L751" s="22">
        <f>VLOOKUP(A751,HD!$A$2:$S$2344,16,FALSE)</f>
        <v>22639</v>
      </c>
      <c r="M751" s="21">
        <f>VLOOKUP(A751,HD!$A$2:$S$2344,17,FALSE)</f>
        <v>13635.64</v>
      </c>
      <c r="N751" s="19" t="str">
        <f>VLOOKUP(A751,HD!$A$2:$S$2344,12,FALSE)</f>
        <v>tier - 3</v>
      </c>
      <c r="O751" s="19" t="str">
        <f>VLOOKUP(A751,HD!$A$2:$S$2344,13,FALSE)</f>
        <v>tier - 3</v>
      </c>
      <c r="P751" s="19" t="str">
        <f>VLOOKUP(A751,HD!$A$2:$S$2344,14,FALSE)</f>
        <v>R1024</v>
      </c>
      <c r="Q751" s="19" t="str">
        <f>VLOOKUP(A751,HD!$A$2:$S$2344,19,FALSE)</f>
        <v>61</v>
      </c>
      <c r="R751" s="21">
        <v>13635.64</v>
      </c>
    </row>
    <row r="752" spans="1:18" ht="15.6" hidden="1" x14ac:dyDescent="0.3">
      <c r="A752" s="20" t="s">
        <v>1614</v>
      </c>
      <c r="B752" s="19" t="str">
        <f>VLOOKUP(A752,'Customer Names'!$A$2:$E$2366,3,FALSE)</f>
        <v>Horton</v>
      </c>
      <c r="C752" s="21">
        <f>VLOOKUP(A752,ME!$A$2:$J$2366,2,FALSE)</f>
        <v>36.65</v>
      </c>
      <c r="D752" s="21">
        <f>VLOOKUP(A752,ME!$A$2:$J$2336,3,FALSE)</f>
        <v>5.01</v>
      </c>
      <c r="E752" s="19" t="str">
        <f>VLOOKUP(A752,ME!$A$2:$J$2336,4,FALSE)</f>
        <v>Yes</v>
      </c>
      <c r="F752" s="19" t="str">
        <f>VLOOKUP(A752,ME!$A$2:$J$2336,5,FALSE)</f>
        <v>No</v>
      </c>
      <c r="G752" s="19" t="str">
        <f>VLOOKUP(A752,ME!$A$2:$J$2336,6,FALSE)</f>
        <v>Yes</v>
      </c>
      <c r="H752" s="19">
        <f>VLOOKUP(A752,ME!$A$2:$J$2336,7,FALSE)</f>
        <v>1</v>
      </c>
      <c r="I752" s="19" t="str">
        <f>VLOOKUP(A752,ME!$A$2:$J$2336,8,FALSE)</f>
        <v>No</v>
      </c>
      <c r="J752" s="19" t="str">
        <f>VLOOKUP(A752,ME!$A$2:$J$2336,9,FALSE)</f>
        <v>Obesity</v>
      </c>
      <c r="K752" s="19" t="str">
        <f>VLOOKUP(A752,ME!$A$2:$J$2336,10,FALSE)</f>
        <v>Normal</v>
      </c>
      <c r="L752" s="22">
        <f>VLOOKUP(A752,HD!$A$2:$S$2344,16,FALSE)</f>
        <v>25410</v>
      </c>
      <c r="M752" s="21">
        <f>VLOOKUP(A752,HD!$A$2:$S$2344,17,FALSE)</f>
        <v>13622.01</v>
      </c>
      <c r="N752" s="19" t="str">
        <f>VLOOKUP(A752,HD!$A$2:$S$2344,12,FALSE)</f>
        <v>tier - 3</v>
      </c>
      <c r="O752" s="19" t="str">
        <f>VLOOKUP(A752,HD!$A$2:$S$2344,13,FALSE)</f>
        <v>tier - 3</v>
      </c>
      <c r="P752" s="19" t="str">
        <f>VLOOKUP(A752,HD!$A$2:$S$2344,14,FALSE)</f>
        <v>R1012</v>
      </c>
      <c r="Q752" s="19" t="str">
        <f>VLOOKUP(A752,HD!$A$2:$S$2344,19,FALSE)</f>
        <v>53</v>
      </c>
      <c r="R752" s="21">
        <v>13622.01</v>
      </c>
    </row>
    <row r="753" spans="1:18" ht="15.6" hidden="1" x14ac:dyDescent="0.3">
      <c r="A753" s="20" t="s">
        <v>1613</v>
      </c>
      <c r="B753" s="19" t="str">
        <f>VLOOKUP(A753,'Customer Names'!$A$2:$E$2366,3,FALSE)</f>
        <v>Boller</v>
      </c>
      <c r="C753" s="21">
        <f>VLOOKUP(A753,ME!$A$2:$J$2366,2,FALSE)</f>
        <v>22.04</v>
      </c>
      <c r="D753" s="21">
        <f>VLOOKUP(A753,ME!$A$2:$J$2336,3,FALSE)</f>
        <v>10.9</v>
      </c>
      <c r="E753" s="19" t="str">
        <f>VLOOKUP(A753,ME!$A$2:$J$2336,4,FALSE)</f>
        <v>Yes</v>
      </c>
      <c r="F753" s="19" t="str">
        <f>VLOOKUP(A753,ME!$A$2:$J$2336,5,FALSE)</f>
        <v>No</v>
      </c>
      <c r="G753" s="19" t="str">
        <f>VLOOKUP(A753,ME!$A$2:$J$2336,6,FALSE)</f>
        <v>No</v>
      </c>
      <c r="H753" s="19">
        <f>VLOOKUP(A753,ME!$A$2:$J$2336,7,FALSE)</f>
        <v>2</v>
      </c>
      <c r="I753" s="19" t="str">
        <f>VLOOKUP(A753,ME!$A$2:$J$2336,8,FALSE)</f>
        <v>No</v>
      </c>
      <c r="J753" s="19" t="str">
        <f>VLOOKUP(A753,ME!$A$2:$J$2336,9,FALSE)</f>
        <v>Normal Weight</v>
      </c>
      <c r="K753" s="19" t="str">
        <f>VLOOKUP(A753,ME!$A$2:$J$2336,10,FALSE)</f>
        <v>Diabetes</v>
      </c>
      <c r="L753" s="22">
        <f>VLOOKUP(A753,HD!$A$2:$S$2344,16,FALSE)</f>
        <v>22603</v>
      </c>
      <c r="M753" s="21">
        <f>VLOOKUP(A753,HD!$A$2:$S$2344,17,FALSE)</f>
        <v>13616.36</v>
      </c>
      <c r="N753" s="19" t="str">
        <f>VLOOKUP(A753,HD!$A$2:$S$2344,12,FALSE)</f>
        <v>tier - 3</v>
      </c>
      <c r="O753" s="19" t="str">
        <f>VLOOKUP(A753,HD!$A$2:$S$2344,13,FALSE)</f>
        <v>tier - 3</v>
      </c>
      <c r="P753" s="19" t="str">
        <f>VLOOKUP(A753,HD!$A$2:$S$2344,14,FALSE)</f>
        <v>R1024</v>
      </c>
      <c r="Q753" s="19" t="str">
        <f>VLOOKUP(A753,HD!$A$2:$S$2344,19,FALSE)</f>
        <v>61</v>
      </c>
      <c r="R753" s="21">
        <v>13616.36</v>
      </c>
    </row>
    <row r="754" spans="1:18" ht="15.6" hidden="1" x14ac:dyDescent="0.3">
      <c r="A754" s="20" t="s">
        <v>1612</v>
      </c>
      <c r="B754" s="19" t="str">
        <f>VLOOKUP(A754,'Customer Names'!$A$2:$E$2366,3,FALSE)</f>
        <v>Olaru</v>
      </c>
      <c r="C754" s="21">
        <f>VLOOKUP(A754,ME!$A$2:$J$2366,2,FALSE)</f>
        <v>31.824999999999999</v>
      </c>
      <c r="D754" s="21">
        <f>VLOOKUP(A754,ME!$A$2:$J$2336,3,FALSE)</f>
        <v>5.52</v>
      </c>
      <c r="E754" s="19" t="str">
        <f>VLOOKUP(A754,ME!$A$2:$J$2336,4,FALSE)</f>
        <v>Yes</v>
      </c>
      <c r="F754" s="19" t="str">
        <f>VLOOKUP(A754,ME!$A$2:$J$2336,5,FALSE)</f>
        <v>No</v>
      </c>
      <c r="G754" s="19" t="str">
        <f>VLOOKUP(A754,ME!$A$2:$J$2336,6,FALSE)</f>
        <v>No</v>
      </c>
      <c r="H754" s="19">
        <f>VLOOKUP(A754,ME!$A$2:$J$2336,7,FALSE)</f>
        <v>1</v>
      </c>
      <c r="I754" s="19" t="str">
        <f>VLOOKUP(A754,ME!$A$2:$J$2336,8,FALSE)</f>
        <v>No</v>
      </c>
      <c r="J754" s="19" t="str">
        <f>VLOOKUP(A754,ME!$A$2:$J$2336,9,FALSE)</f>
        <v>Obesity</v>
      </c>
      <c r="K754" s="19" t="str">
        <f>VLOOKUP(A754,ME!$A$2:$J$2336,10,FALSE)</f>
        <v>Normal</v>
      </c>
      <c r="L754" s="22">
        <f>VLOOKUP(A754,HD!$A$2:$S$2344,16,FALSE)</f>
        <v>23630</v>
      </c>
      <c r="M754" s="21">
        <f>VLOOKUP(A754,HD!$A$2:$S$2344,17,FALSE)</f>
        <v>13607.37</v>
      </c>
      <c r="N754" s="19" t="str">
        <f>VLOOKUP(A754,HD!$A$2:$S$2344,12,FALSE)</f>
        <v>tier - 3</v>
      </c>
      <c r="O754" s="19" t="str">
        <f>VLOOKUP(A754,HD!$A$2:$S$2344,13,FALSE)</f>
        <v>tier - 1</v>
      </c>
      <c r="P754" s="19" t="str">
        <f>VLOOKUP(A754,HD!$A$2:$S$2344,14,FALSE)</f>
        <v>R1024</v>
      </c>
      <c r="Q754" s="19" t="str">
        <f>VLOOKUP(A754,HD!$A$2:$S$2344,19,FALSE)</f>
        <v>58</v>
      </c>
      <c r="R754" s="21">
        <v>13607.37</v>
      </c>
    </row>
    <row r="755" spans="1:18" ht="15.6" hidden="1" x14ac:dyDescent="0.3">
      <c r="A755" s="20" t="s">
        <v>1611</v>
      </c>
      <c r="B755" s="19" t="str">
        <f>VLOOKUP(A755,'Customer Names'!$A$2:$E$2366,3,FALSE)</f>
        <v>Prescott</v>
      </c>
      <c r="C755" s="21">
        <f>VLOOKUP(A755,ME!$A$2:$J$2366,2,FALSE)</f>
        <v>53.58</v>
      </c>
      <c r="D755" s="21">
        <f>VLOOKUP(A755,ME!$A$2:$J$2336,3,FALSE)</f>
        <v>4.55</v>
      </c>
      <c r="E755" s="19" t="str">
        <f>VLOOKUP(A755,ME!$A$2:$J$2336,4,FALSE)</f>
        <v>No</v>
      </c>
      <c r="F755" s="19" t="str">
        <f>VLOOKUP(A755,ME!$A$2:$J$2336,5,FALSE)</f>
        <v>No</v>
      </c>
      <c r="G755" s="19" t="str">
        <f>VLOOKUP(A755,ME!$A$2:$J$2336,6,FALSE)</f>
        <v>No</v>
      </c>
      <c r="H755" s="19">
        <f>VLOOKUP(A755,ME!$A$2:$J$2336,7,FALSE)</f>
        <v>1</v>
      </c>
      <c r="I755" s="19" t="str">
        <f>VLOOKUP(A755,ME!$A$2:$J$2336,8,FALSE)</f>
        <v>No</v>
      </c>
      <c r="J755" s="19" t="str">
        <f>VLOOKUP(A755,ME!$A$2:$J$2336,9,FALSE)</f>
        <v>Obesity</v>
      </c>
      <c r="K755" s="19" t="str">
        <f>VLOOKUP(A755,ME!$A$2:$J$2336,10,FALSE)</f>
        <v>Normal</v>
      </c>
      <c r="L755" s="22">
        <f>VLOOKUP(A755,HD!$A$2:$S$2344,16,FALSE)</f>
        <v>33830</v>
      </c>
      <c r="M755" s="21">
        <f>VLOOKUP(A755,HD!$A$2:$S$2344,17,FALSE)</f>
        <v>13588.17</v>
      </c>
      <c r="N755" s="19" t="str">
        <f>VLOOKUP(A755,HD!$A$2:$S$2344,12,FALSE)</f>
        <v>tier - 3</v>
      </c>
      <c r="O755" s="19" t="str">
        <f>VLOOKUP(A755,HD!$A$2:$S$2344,13,FALSE)</f>
        <v>tier - 1</v>
      </c>
      <c r="P755" s="19" t="str">
        <f>VLOOKUP(A755,HD!$A$2:$S$2344,14,FALSE)</f>
        <v>R1012</v>
      </c>
      <c r="Q755" s="19" t="str">
        <f>VLOOKUP(A755,HD!$A$2:$S$2344,19,FALSE)</f>
        <v>30</v>
      </c>
      <c r="R755" s="21">
        <v>13588.17</v>
      </c>
    </row>
    <row r="756" spans="1:18" ht="15.6" hidden="1" x14ac:dyDescent="0.3">
      <c r="A756" s="20" t="s">
        <v>1610</v>
      </c>
      <c r="B756" s="19" t="str">
        <f>VLOOKUP(A756,'Customer Names'!$A$2:$E$2366,3,FALSE)</f>
        <v>Hines</v>
      </c>
      <c r="C756" s="21">
        <f>VLOOKUP(A756,ME!$A$2:$J$2366,2,FALSE)</f>
        <v>34.299999999999997</v>
      </c>
      <c r="D756" s="21">
        <f>VLOOKUP(A756,ME!$A$2:$J$2336,3,FALSE)</f>
        <v>11.76</v>
      </c>
      <c r="E756" s="19" t="str">
        <f>VLOOKUP(A756,ME!$A$2:$J$2336,4,FALSE)</f>
        <v>No</v>
      </c>
      <c r="F756" s="19" t="str">
        <f>VLOOKUP(A756,ME!$A$2:$J$2336,5,FALSE)</f>
        <v>No</v>
      </c>
      <c r="G756" s="19" t="str">
        <f>VLOOKUP(A756,ME!$A$2:$J$2336,6,FALSE)</f>
        <v>No</v>
      </c>
      <c r="H756" s="19">
        <f>VLOOKUP(A756,ME!$A$2:$J$2336,7,FALSE)</f>
        <v>0</v>
      </c>
      <c r="I756" s="19" t="str">
        <f>VLOOKUP(A756,ME!$A$2:$J$2336,8,FALSE)</f>
        <v>No</v>
      </c>
      <c r="J756" s="19" t="str">
        <f>VLOOKUP(A756,ME!$A$2:$J$2336,9,FALSE)</f>
        <v>Obesity</v>
      </c>
      <c r="K756" s="19" t="str">
        <f>VLOOKUP(A756,ME!$A$2:$J$2336,10,FALSE)</f>
        <v>Diabetes</v>
      </c>
      <c r="L756" s="22">
        <f>VLOOKUP(A756,HD!$A$2:$S$2344,16,FALSE)</f>
        <v>25034</v>
      </c>
      <c r="M756" s="21">
        <f>VLOOKUP(A756,HD!$A$2:$S$2344,17,FALSE)</f>
        <v>13566.04</v>
      </c>
      <c r="N756" s="19" t="str">
        <f>VLOOKUP(A756,HD!$A$2:$S$2344,12,FALSE)</f>
        <v>tier - 3</v>
      </c>
      <c r="O756" s="19" t="str">
        <f>VLOOKUP(A756,HD!$A$2:$S$2344,13,FALSE)</f>
        <v>tier - 3</v>
      </c>
      <c r="P756" s="19" t="str">
        <f>VLOOKUP(A756,HD!$A$2:$S$2344,14,FALSE)</f>
        <v>R1026</v>
      </c>
      <c r="Q756" s="19" t="str">
        <f>VLOOKUP(A756,HD!$A$2:$S$2344,19,FALSE)</f>
        <v>54</v>
      </c>
      <c r="R756" s="21">
        <v>13566.04</v>
      </c>
    </row>
    <row r="757" spans="1:18" ht="15.6" hidden="1" x14ac:dyDescent="0.3">
      <c r="A757" s="20" t="s">
        <v>1609</v>
      </c>
      <c r="B757" s="19" t="str">
        <f>VLOOKUP(A757,'Customer Names'!$A$2:$E$2366,3,FALSE)</f>
        <v>Blanton</v>
      </c>
      <c r="C757" s="21">
        <f>VLOOKUP(A757,ME!$A$2:$J$2366,2,FALSE)</f>
        <v>32.11</v>
      </c>
      <c r="D757" s="21">
        <f>VLOOKUP(A757,ME!$A$2:$J$2336,3,FALSE)</f>
        <v>7.06</v>
      </c>
      <c r="E757" s="19" t="str">
        <f>VLOOKUP(A757,ME!$A$2:$J$2336,4,FALSE)</f>
        <v>No</v>
      </c>
      <c r="F757" s="19" t="str">
        <f>VLOOKUP(A757,ME!$A$2:$J$2336,5,FALSE)</f>
        <v>No</v>
      </c>
      <c r="G757" s="19" t="str">
        <f>VLOOKUP(A757,ME!$A$2:$J$2336,6,FALSE)</f>
        <v>No</v>
      </c>
      <c r="H757" s="19">
        <f>VLOOKUP(A757,ME!$A$2:$J$2336,7,FALSE)</f>
        <v>0</v>
      </c>
      <c r="I757" s="19" t="str">
        <f>VLOOKUP(A757,ME!$A$2:$J$2336,8,FALSE)</f>
        <v>No</v>
      </c>
      <c r="J757" s="19" t="str">
        <f>VLOOKUP(A757,ME!$A$2:$J$2336,9,FALSE)</f>
        <v>Obesity</v>
      </c>
      <c r="K757" s="19" t="str">
        <f>VLOOKUP(A757,ME!$A$2:$J$2336,10,FALSE)</f>
        <v>Diabetes</v>
      </c>
      <c r="L757" s="22">
        <f>VLOOKUP(A757,HD!$A$2:$S$2344,16,FALSE)</f>
        <v>22108</v>
      </c>
      <c r="M757" s="21">
        <f>VLOOKUP(A757,HD!$A$2:$S$2344,17,FALSE)</f>
        <v>13555</v>
      </c>
      <c r="N757" s="19" t="str">
        <f>VLOOKUP(A757,HD!$A$2:$S$2344,12,FALSE)</f>
        <v>tier - 3</v>
      </c>
      <c r="O757" s="19" t="str">
        <f>VLOOKUP(A757,HD!$A$2:$S$2344,13,FALSE)</f>
        <v>tier - 3</v>
      </c>
      <c r="P757" s="19" t="str">
        <f>VLOOKUP(A757,HD!$A$2:$S$2344,14,FALSE)</f>
        <v>R1017</v>
      </c>
      <c r="Q757" s="19" t="str">
        <f>VLOOKUP(A757,HD!$A$2:$S$2344,19,FALSE)</f>
        <v>62</v>
      </c>
      <c r="R757" s="21">
        <v>13555</v>
      </c>
    </row>
    <row r="758" spans="1:18" ht="15.6" hidden="1" x14ac:dyDescent="0.3">
      <c r="A758" s="20" t="s">
        <v>1608</v>
      </c>
      <c r="B758" s="19" t="str">
        <f>VLOOKUP(A758,'Customer Names'!$A$2:$E$2366,3,FALSE)</f>
        <v>Bustamante</v>
      </c>
      <c r="C758" s="21">
        <f>VLOOKUP(A758,ME!$A$2:$J$2366,2,FALSE)</f>
        <v>31.78</v>
      </c>
      <c r="D758" s="21">
        <f>VLOOKUP(A758,ME!$A$2:$J$2336,3,FALSE)</f>
        <v>11.35</v>
      </c>
      <c r="E758" s="19" t="str">
        <f>VLOOKUP(A758,ME!$A$2:$J$2336,4,FALSE)</f>
        <v>Yes</v>
      </c>
      <c r="F758" s="19" t="str">
        <f>VLOOKUP(A758,ME!$A$2:$J$2336,5,FALSE)</f>
        <v>No</v>
      </c>
      <c r="G758" s="19" t="str">
        <f>VLOOKUP(A758,ME!$A$2:$J$2336,6,FALSE)</f>
        <v>Yes</v>
      </c>
      <c r="H758" s="19">
        <f>VLOOKUP(A758,ME!$A$2:$J$2336,7,FALSE)</f>
        <v>1</v>
      </c>
      <c r="I758" s="19" t="str">
        <f>VLOOKUP(A758,ME!$A$2:$J$2336,8,FALSE)</f>
        <v>No</v>
      </c>
      <c r="J758" s="19" t="str">
        <f>VLOOKUP(A758,ME!$A$2:$J$2336,9,FALSE)</f>
        <v>Obesity</v>
      </c>
      <c r="K758" s="19" t="str">
        <f>VLOOKUP(A758,ME!$A$2:$J$2336,10,FALSE)</f>
        <v>Diabetes</v>
      </c>
      <c r="L758" s="22">
        <f>VLOOKUP(A758,HD!$A$2:$S$2344,16,FALSE)</f>
        <v>23298</v>
      </c>
      <c r="M758" s="21">
        <f>VLOOKUP(A758,HD!$A$2:$S$2344,17,FALSE)</f>
        <v>13511.28</v>
      </c>
      <c r="N758" s="19" t="str">
        <f>VLOOKUP(A758,HD!$A$2:$S$2344,12,FALSE)</f>
        <v>tier - 3</v>
      </c>
      <c r="O758" s="19" t="str">
        <f>VLOOKUP(A758,HD!$A$2:$S$2344,13,FALSE)</f>
        <v>tier - 1</v>
      </c>
      <c r="P758" s="19" t="str">
        <f>VLOOKUP(A758,HD!$A$2:$S$2344,14,FALSE)</f>
        <v>R1012</v>
      </c>
      <c r="Q758" s="19" t="str">
        <f>VLOOKUP(A758,HD!$A$2:$S$2344,19,FALSE)</f>
        <v>59</v>
      </c>
      <c r="R758" s="21">
        <v>13511.28</v>
      </c>
    </row>
    <row r="759" spans="1:18" ht="15.6" hidden="1" x14ac:dyDescent="0.3">
      <c r="A759" s="20" t="s">
        <v>1607</v>
      </c>
      <c r="B759" s="19" t="str">
        <f>VLOOKUP(A759,'Customer Names'!$A$2:$E$2366,3,FALSE)</f>
        <v>McCann</v>
      </c>
      <c r="C759" s="21">
        <f>VLOOKUP(A759,ME!$A$2:$J$2366,2,FALSE)</f>
        <v>46.89</v>
      </c>
      <c r="D759" s="21">
        <f>VLOOKUP(A759,ME!$A$2:$J$2336,3,FALSE)</f>
        <v>5.52</v>
      </c>
      <c r="E759" s="19" t="str">
        <f>VLOOKUP(A759,ME!$A$2:$J$2336,4,FALSE)</f>
        <v>No</v>
      </c>
      <c r="F759" s="19" t="str">
        <f>VLOOKUP(A759,ME!$A$2:$J$2336,5,FALSE)</f>
        <v>No</v>
      </c>
      <c r="G759" s="19" t="str">
        <f>VLOOKUP(A759,ME!$A$2:$J$2336,6,FALSE)</f>
        <v>No</v>
      </c>
      <c r="H759" s="19">
        <f>VLOOKUP(A759,ME!$A$2:$J$2336,7,FALSE)</f>
        <v>0</v>
      </c>
      <c r="I759" s="19" t="str">
        <f>VLOOKUP(A759,ME!$A$2:$J$2336,8,FALSE)</f>
        <v>No</v>
      </c>
      <c r="J759" s="19" t="str">
        <f>VLOOKUP(A759,ME!$A$2:$J$2336,9,FALSE)</f>
        <v>Obesity</v>
      </c>
      <c r="K759" s="19" t="str">
        <f>VLOOKUP(A759,ME!$A$2:$J$2336,10,FALSE)</f>
        <v>Normal</v>
      </c>
      <c r="L759" s="22">
        <f>VLOOKUP(A759,HD!$A$2:$S$2344,16,FALSE)</f>
        <v>33115</v>
      </c>
      <c r="M759" s="21">
        <f>VLOOKUP(A759,HD!$A$2:$S$2344,17,FALSE)</f>
        <v>13480.83</v>
      </c>
      <c r="N759" s="19" t="str">
        <f>VLOOKUP(A759,HD!$A$2:$S$2344,12,FALSE)</f>
        <v>tier - 3</v>
      </c>
      <c r="O759" s="19" t="str">
        <f>VLOOKUP(A759,HD!$A$2:$S$2344,13,FALSE)</f>
        <v>tier - 2</v>
      </c>
      <c r="P759" s="19" t="str">
        <f>VLOOKUP(A759,HD!$A$2:$S$2344,14,FALSE)</f>
        <v>R1023</v>
      </c>
      <c r="Q759" s="19" t="str">
        <f>VLOOKUP(A759,HD!$A$2:$S$2344,19,FALSE)</f>
        <v>32</v>
      </c>
      <c r="R759" s="21">
        <v>13480.83</v>
      </c>
    </row>
    <row r="760" spans="1:18" ht="15.6" hidden="1" x14ac:dyDescent="0.3">
      <c r="A760" s="20" t="s">
        <v>1606</v>
      </c>
      <c r="B760" s="19" t="str">
        <f>VLOOKUP(A760,'Customer Names'!$A$2:$E$2366,3,FALSE)</f>
        <v>Schmole</v>
      </c>
      <c r="C760" s="21">
        <f>VLOOKUP(A760,ME!$A$2:$J$2366,2,FALSE)</f>
        <v>39.35</v>
      </c>
      <c r="D760" s="21">
        <f>VLOOKUP(A760,ME!$A$2:$J$2336,3,FALSE)</f>
        <v>7.86</v>
      </c>
      <c r="E760" s="19" t="str">
        <f>VLOOKUP(A760,ME!$A$2:$J$2336,4,FALSE)</f>
        <v>Yes</v>
      </c>
      <c r="F760" s="19" t="str">
        <f>VLOOKUP(A760,ME!$A$2:$J$2336,5,FALSE)</f>
        <v>No</v>
      </c>
      <c r="G760" s="19" t="str">
        <f>VLOOKUP(A760,ME!$A$2:$J$2336,6,FALSE)</f>
        <v>No</v>
      </c>
      <c r="H760" s="19">
        <f>VLOOKUP(A760,ME!$A$2:$J$2336,7,FALSE)</f>
        <v>1</v>
      </c>
      <c r="I760" s="19" t="str">
        <f>VLOOKUP(A760,ME!$A$2:$J$2336,8,FALSE)</f>
        <v>No</v>
      </c>
      <c r="J760" s="19" t="str">
        <f>VLOOKUP(A760,ME!$A$2:$J$2336,9,FALSE)</f>
        <v>Obesity</v>
      </c>
      <c r="K760" s="19" t="str">
        <f>VLOOKUP(A760,ME!$A$2:$J$2336,10,FALSE)</f>
        <v>Diabetes</v>
      </c>
      <c r="L760" s="22">
        <f>VLOOKUP(A760,HD!$A$2:$S$2344,16,FALSE)</f>
        <v>27613</v>
      </c>
      <c r="M760" s="21">
        <f>VLOOKUP(A760,HD!$A$2:$S$2344,17,FALSE)</f>
        <v>13472.19</v>
      </c>
      <c r="N760" s="19" t="str">
        <f>VLOOKUP(A760,HD!$A$2:$S$2344,12,FALSE)</f>
        <v>tier - 3</v>
      </c>
      <c r="O760" s="19" t="str">
        <f>VLOOKUP(A760,HD!$A$2:$S$2344,13,FALSE)</f>
        <v>tier - 2</v>
      </c>
      <c r="P760" s="19" t="str">
        <f>VLOOKUP(A760,HD!$A$2:$S$2344,14,FALSE)</f>
        <v>R1012</v>
      </c>
      <c r="Q760" s="19" t="str">
        <f>VLOOKUP(A760,HD!$A$2:$S$2344,19,FALSE)</f>
        <v>47</v>
      </c>
      <c r="R760" s="21">
        <v>13472.19</v>
      </c>
    </row>
    <row r="761" spans="1:18" ht="15.6" hidden="1" x14ac:dyDescent="0.3">
      <c r="A761" s="20" t="s">
        <v>1605</v>
      </c>
      <c r="B761" s="19" t="str">
        <f>VLOOKUP(A761,'Customer Names'!$A$2:$E$2366,3,FALSE)</f>
        <v>Barber</v>
      </c>
      <c r="C761" s="21">
        <f>VLOOKUP(A761,ME!$A$2:$J$2366,2,FALSE)</f>
        <v>39.200000000000003</v>
      </c>
      <c r="D761" s="21">
        <f>VLOOKUP(A761,ME!$A$2:$J$2336,3,FALSE)</f>
        <v>11.38</v>
      </c>
      <c r="E761" s="19" t="str">
        <f>VLOOKUP(A761,ME!$A$2:$J$2336,4,FALSE)</f>
        <v>No</v>
      </c>
      <c r="F761" s="19" t="str">
        <f>VLOOKUP(A761,ME!$A$2:$J$2336,5,FALSE)</f>
        <v>No</v>
      </c>
      <c r="G761" s="19" t="str">
        <f>VLOOKUP(A761,ME!$A$2:$J$2336,6,FALSE)</f>
        <v>No</v>
      </c>
      <c r="H761" s="19">
        <f>VLOOKUP(A761,ME!$A$2:$J$2336,7,FALSE)</f>
        <v>0</v>
      </c>
      <c r="I761" s="19" t="str">
        <f>VLOOKUP(A761,ME!$A$2:$J$2336,8,FALSE)</f>
        <v>No</v>
      </c>
      <c r="J761" s="19" t="str">
        <f>VLOOKUP(A761,ME!$A$2:$J$2336,9,FALSE)</f>
        <v>Obesity</v>
      </c>
      <c r="K761" s="19" t="str">
        <f>VLOOKUP(A761,ME!$A$2:$J$2336,10,FALSE)</f>
        <v>Diabetes</v>
      </c>
      <c r="L761" s="22">
        <f>VLOOKUP(A761,HD!$A$2:$S$2344,16,FALSE)</f>
        <v>22121</v>
      </c>
      <c r="M761" s="21">
        <f>VLOOKUP(A761,HD!$A$2:$S$2344,17,FALSE)</f>
        <v>13470.86</v>
      </c>
      <c r="N761" s="19" t="str">
        <f>VLOOKUP(A761,HD!$A$2:$S$2344,12,FALSE)</f>
        <v>tier - 3</v>
      </c>
      <c r="O761" s="19" t="str">
        <f>VLOOKUP(A761,HD!$A$2:$S$2344,13,FALSE)</f>
        <v>tier - 3</v>
      </c>
      <c r="P761" s="19" t="str">
        <f>VLOOKUP(A761,HD!$A$2:$S$2344,14,FALSE)</f>
        <v>R1011</v>
      </c>
      <c r="Q761" s="19" t="str">
        <f>VLOOKUP(A761,HD!$A$2:$S$2344,19,FALSE)</f>
        <v>62</v>
      </c>
      <c r="R761" s="21">
        <v>13470.86</v>
      </c>
    </row>
    <row r="762" spans="1:18" ht="15.6" hidden="1" x14ac:dyDescent="0.3">
      <c r="A762" s="20" t="s">
        <v>1604</v>
      </c>
      <c r="B762" s="19" t="str">
        <f>VLOOKUP(A762,'Customer Names'!$A$2:$E$2366,3,FALSE)</f>
        <v>Reichmann</v>
      </c>
      <c r="C762" s="21">
        <f>VLOOKUP(A762,ME!$A$2:$J$2366,2,FALSE)</f>
        <v>39.159999999999997</v>
      </c>
      <c r="D762" s="21">
        <f>VLOOKUP(A762,ME!$A$2:$J$2336,3,FALSE)</f>
        <v>10.48</v>
      </c>
      <c r="E762" s="19" t="str">
        <f>VLOOKUP(A762,ME!$A$2:$J$2336,4,FALSE)</f>
        <v>No</v>
      </c>
      <c r="F762" s="19" t="str">
        <f>VLOOKUP(A762,ME!$A$2:$J$2336,5,FALSE)</f>
        <v>No</v>
      </c>
      <c r="G762" s="19" t="str">
        <f>VLOOKUP(A762,ME!$A$2:$J$2336,6,FALSE)</f>
        <v>No</v>
      </c>
      <c r="H762" s="19">
        <f>VLOOKUP(A762,ME!$A$2:$J$2336,7,FALSE)</f>
        <v>0</v>
      </c>
      <c r="I762" s="19" t="str">
        <f>VLOOKUP(A762,ME!$A$2:$J$2336,8,FALSE)</f>
        <v>No</v>
      </c>
      <c r="J762" s="19" t="str">
        <f>VLOOKUP(A762,ME!$A$2:$J$2336,9,FALSE)</f>
        <v>Obesity</v>
      </c>
      <c r="K762" s="19" t="str">
        <f>VLOOKUP(A762,ME!$A$2:$J$2336,10,FALSE)</f>
        <v>Diabetes</v>
      </c>
      <c r="L762" s="22">
        <f>VLOOKUP(A762,HD!$A$2:$S$2344,16,FALSE)</f>
        <v>22125</v>
      </c>
      <c r="M762" s="21">
        <f>VLOOKUP(A762,HD!$A$2:$S$2344,17,FALSE)</f>
        <v>13470.8</v>
      </c>
      <c r="N762" s="19" t="str">
        <f>VLOOKUP(A762,HD!$A$2:$S$2344,12,FALSE)</f>
        <v>tier - 3</v>
      </c>
      <c r="O762" s="19" t="str">
        <f>VLOOKUP(A762,HD!$A$2:$S$2344,13,FALSE)</f>
        <v>tier - 2</v>
      </c>
      <c r="P762" s="19" t="str">
        <f>VLOOKUP(A762,HD!$A$2:$S$2344,14,FALSE)</f>
        <v>R1013</v>
      </c>
      <c r="Q762" s="19" t="str">
        <f>VLOOKUP(A762,HD!$A$2:$S$2344,19,FALSE)</f>
        <v>62</v>
      </c>
      <c r="R762" s="21">
        <v>13470.8</v>
      </c>
    </row>
    <row r="763" spans="1:18" ht="15.6" hidden="1" x14ac:dyDescent="0.3">
      <c r="A763" s="20" t="s">
        <v>1603</v>
      </c>
      <c r="B763" s="19" t="str">
        <f>VLOOKUP(A763,'Customer Names'!$A$2:$E$2366,3,FALSE)</f>
        <v>Cavatorta</v>
      </c>
      <c r="C763" s="21">
        <f>VLOOKUP(A763,ME!$A$2:$J$2366,2,FALSE)</f>
        <v>44.1</v>
      </c>
      <c r="D763" s="21">
        <f>VLOOKUP(A763,ME!$A$2:$J$2336,3,FALSE)</f>
        <v>5.04</v>
      </c>
      <c r="E763" s="19" t="str">
        <f>VLOOKUP(A763,ME!$A$2:$J$2336,4,FALSE)</f>
        <v>Yes</v>
      </c>
      <c r="F763" s="19" t="str">
        <f>VLOOKUP(A763,ME!$A$2:$J$2336,5,FALSE)</f>
        <v>No</v>
      </c>
      <c r="G763" s="19" t="str">
        <f>VLOOKUP(A763,ME!$A$2:$J$2336,6,FALSE)</f>
        <v>No</v>
      </c>
      <c r="H763" s="19">
        <f>VLOOKUP(A763,ME!$A$2:$J$2336,7,FALSE)</f>
        <v>0</v>
      </c>
      <c r="I763" s="19" t="str">
        <f>VLOOKUP(A763,ME!$A$2:$J$2336,8,FALSE)</f>
        <v>No</v>
      </c>
      <c r="J763" s="19" t="str">
        <f>VLOOKUP(A763,ME!$A$2:$J$2336,9,FALSE)</f>
        <v>Obesity</v>
      </c>
      <c r="K763" s="19" t="str">
        <f>VLOOKUP(A763,ME!$A$2:$J$2336,10,FALSE)</f>
        <v>Normal</v>
      </c>
      <c r="L763" s="22">
        <f>VLOOKUP(A763,HD!$A$2:$S$2344,16,FALSE)</f>
        <v>31278</v>
      </c>
      <c r="M763" s="21">
        <f>VLOOKUP(A763,HD!$A$2:$S$2344,17,FALSE)</f>
        <v>13465.8</v>
      </c>
      <c r="N763" s="19" t="str">
        <f>VLOOKUP(A763,HD!$A$2:$S$2344,12,FALSE)</f>
        <v>tier - 3</v>
      </c>
      <c r="O763" s="19" t="str">
        <f>VLOOKUP(A763,HD!$A$2:$S$2344,13,FALSE)</f>
        <v>tier - 1</v>
      </c>
      <c r="P763" s="19" t="str">
        <f>VLOOKUP(A763,HD!$A$2:$S$2344,14,FALSE)</f>
        <v>R1012</v>
      </c>
      <c r="Q763" s="19" t="str">
        <f>VLOOKUP(A763,HD!$A$2:$S$2344,19,FALSE)</f>
        <v>37</v>
      </c>
      <c r="R763" s="21">
        <v>13465.8</v>
      </c>
    </row>
    <row r="764" spans="1:18" ht="15.6" hidden="1" x14ac:dyDescent="0.3">
      <c r="A764" s="20" t="s">
        <v>1602</v>
      </c>
      <c r="B764" s="19" t="str">
        <f>VLOOKUP(A764,'Customer Names'!$A$2:$E$2366,3,FALSE)</f>
        <v>Yaeger</v>
      </c>
      <c r="C764" s="21">
        <f>VLOOKUP(A764,ME!$A$2:$J$2366,2,FALSE)</f>
        <v>33.200000000000003</v>
      </c>
      <c r="D764" s="21">
        <f>VLOOKUP(A764,ME!$A$2:$J$2336,3,FALSE)</f>
        <v>9.06</v>
      </c>
      <c r="E764" s="19" t="str">
        <f>VLOOKUP(A764,ME!$A$2:$J$2336,4,FALSE)</f>
        <v>No</v>
      </c>
      <c r="F764" s="19" t="str">
        <f>VLOOKUP(A764,ME!$A$2:$J$2336,5,FALSE)</f>
        <v>No</v>
      </c>
      <c r="G764" s="19" t="str">
        <f>VLOOKUP(A764,ME!$A$2:$J$2336,6,FALSE)</f>
        <v>No</v>
      </c>
      <c r="H764" s="19">
        <f>VLOOKUP(A764,ME!$A$2:$J$2336,7,FALSE)</f>
        <v>0</v>
      </c>
      <c r="I764" s="19" t="str">
        <f>VLOOKUP(A764,ME!$A$2:$J$2336,8,FALSE)</f>
        <v>No</v>
      </c>
      <c r="J764" s="19" t="str">
        <f>VLOOKUP(A764,ME!$A$2:$J$2336,9,FALSE)</f>
        <v>Obesity</v>
      </c>
      <c r="K764" s="19" t="str">
        <f>VLOOKUP(A764,ME!$A$2:$J$2336,10,FALSE)</f>
        <v>Diabetes</v>
      </c>
      <c r="L764" s="22">
        <f>VLOOKUP(A764,HD!$A$2:$S$2344,16,FALSE)</f>
        <v>22266</v>
      </c>
      <c r="M764" s="21">
        <f>VLOOKUP(A764,HD!$A$2:$S$2344,17,FALSE)</f>
        <v>13462.52</v>
      </c>
      <c r="N764" s="19" t="str">
        <f>VLOOKUP(A764,HD!$A$2:$S$2344,12,FALSE)</f>
        <v>tier - 3</v>
      </c>
      <c r="O764" s="19" t="str">
        <f>VLOOKUP(A764,HD!$A$2:$S$2344,13,FALSE)</f>
        <v>tier - 2</v>
      </c>
      <c r="P764" s="19" t="str">
        <f>VLOOKUP(A764,HD!$A$2:$S$2344,14,FALSE)</f>
        <v>R1011</v>
      </c>
      <c r="Q764" s="19" t="str">
        <f>VLOOKUP(A764,HD!$A$2:$S$2344,19,FALSE)</f>
        <v>62</v>
      </c>
      <c r="R764" s="21">
        <v>13462.52</v>
      </c>
    </row>
    <row r="765" spans="1:18" ht="15.6" hidden="1" x14ac:dyDescent="0.3">
      <c r="A765" s="20" t="s">
        <v>1601</v>
      </c>
      <c r="B765" s="19" t="str">
        <f>VLOOKUP(A765,'Customer Names'!$A$2:$E$2366,3,FALSE)</f>
        <v>Hughes</v>
      </c>
      <c r="C765" s="21">
        <f>VLOOKUP(A765,ME!$A$2:$J$2366,2,FALSE)</f>
        <v>29.92</v>
      </c>
      <c r="D765" s="21">
        <f>VLOOKUP(A765,ME!$A$2:$J$2336,3,FALSE)</f>
        <v>11.07</v>
      </c>
      <c r="E765" s="19" t="str">
        <f>VLOOKUP(A765,ME!$A$2:$J$2336,4,FALSE)</f>
        <v>No</v>
      </c>
      <c r="F765" s="19" t="str">
        <f>VLOOKUP(A765,ME!$A$2:$J$2336,5,FALSE)</f>
        <v>No</v>
      </c>
      <c r="G765" s="19" t="str">
        <f>VLOOKUP(A765,ME!$A$2:$J$2336,6,FALSE)</f>
        <v>No</v>
      </c>
      <c r="H765" s="19">
        <f>VLOOKUP(A765,ME!$A$2:$J$2336,7,FALSE)</f>
        <v>0</v>
      </c>
      <c r="I765" s="19" t="str">
        <f>VLOOKUP(A765,ME!$A$2:$J$2336,8,FALSE)</f>
        <v>No</v>
      </c>
      <c r="J765" s="19" t="str">
        <f>VLOOKUP(A765,ME!$A$2:$J$2336,9,FALSE)</f>
        <v>Obesity</v>
      </c>
      <c r="K765" s="19" t="str">
        <f>VLOOKUP(A765,ME!$A$2:$J$2336,10,FALSE)</f>
        <v>Diabetes</v>
      </c>
      <c r="L765" s="22">
        <f>VLOOKUP(A765,HD!$A$2:$S$2344,16,FALSE)</f>
        <v>22108</v>
      </c>
      <c r="M765" s="21">
        <f>VLOOKUP(A765,HD!$A$2:$S$2344,17,FALSE)</f>
        <v>13457.96</v>
      </c>
      <c r="N765" s="19" t="str">
        <f>VLOOKUP(A765,HD!$A$2:$S$2344,12,FALSE)</f>
        <v>tier - 3</v>
      </c>
      <c r="O765" s="19" t="str">
        <f>VLOOKUP(A765,HD!$A$2:$S$2344,13,FALSE)</f>
        <v>tier - 1</v>
      </c>
      <c r="P765" s="19" t="str">
        <f>VLOOKUP(A765,HD!$A$2:$S$2344,14,FALSE)</f>
        <v>R1013</v>
      </c>
      <c r="Q765" s="19" t="str">
        <f>VLOOKUP(A765,HD!$A$2:$S$2344,19,FALSE)</f>
        <v>62</v>
      </c>
      <c r="R765" s="21">
        <v>13457.96</v>
      </c>
    </row>
    <row r="766" spans="1:18" ht="15.6" hidden="1" x14ac:dyDescent="0.3">
      <c r="A766" s="20" t="s">
        <v>1600</v>
      </c>
      <c r="B766" s="19" t="str">
        <f>VLOOKUP(A766,'Customer Names'!$A$2:$E$2366,3,FALSE)</f>
        <v>Donahue</v>
      </c>
      <c r="C766" s="21">
        <f>VLOOKUP(A766,ME!$A$2:$J$2366,2,FALSE)</f>
        <v>25</v>
      </c>
      <c r="D766" s="21">
        <f>VLOOKUP(A766,ME!$A$2:$J$2336,3,FALSE)</f>
        <v>10.45</v>
      </c>
      <c r="E766" s="19" t="str">
        <f>VLOOKUP(A766,ME!$A$2:$J$2336,4,FALSE)</f>
        <v>No</v>
      </c>
      <c r="F766" s="19" t="str">
        <f>VLOOKUP(A766,ME!$A$2:$J$2336,5,FALSE)</f>
        <v>No</v>
      </c>
      <c r="G766" s="19" t="str">
        <f>VLOOKUP(A766,ME!$A$2:$J$2336,6,FALSE)</f>
        <v>No</v>
      </c>
      <c r="H766" s="19">
        <f>VLOOKUP(A766,ME!$A$2:$J$2336,7,FALSE)</f>
        <v>0</v>
      </c>
      <c r="I766" s="19" t="str">
        <f>VLOOKUP(A766,ME!$A$2:$J$2336,8,FALSE)</f>
        <v>No</v>
      </c>
      <c r="J766" s="19" t="str">
        <f>VLOOKUP(A766,ME!$A$2:$J$2336,9,FALSE)</f>
        <v>Over Weight</v>
      </c>
      <c r="K766" s="19" t="str">
        <f>VLOOKUP(A766,ME!$A$2:$J$2336,10,FALSE)</f>
        <v>Diabetes</v>
      </c>
      <c r="L766" s="22">
        <f>VLOOKUP(A766,HD!$A$2:$S$2344,16,FALSE)</f>
        <v>22141</v>
      </c>
      <c r="M766" s="21">
        <f>VLOOKUP(A766,HD!$A$2:$S$2344,17,FALSE)</f>
        <v>13451.12</v>
      </c>
      <c r="N766" s="19" t="str">
        <f>VLOOKUP(A766,HD!$A$2:$S$2344,12,FALSE)</f>
        <v>tier - 3</v>
      </c>
      <c r="O766" s="19" t="str">
        <f>VLOOKUP(A766,HD!$A$2:$S$2344,13,FALSE)</f>
        <v>tier - 1</v>
      </c>
      <c r="P766" s="19" t="str">
        <f>VLOOKUP(A766,HD!$A$2:$S$2344,14,FALSE)</f>
        <v>R1011</v>
      </c>
      <c r="Q766" s="19" t="str">
        <f>VLOOKUP(A766,HD!$A$2:$S$2344,19,FALSE)</f>
        <v>62</v>
      </c>
      <c r="R766" s="21">
        <v>13451.12</v>
      </c>
    </row>
    <row r="767" spans="1:18" ht="15.6" hidden="1" x14ac:dyDescent="0.3">
      <c r="A767" s="20" t="s">
        <v>1599</v>
      </c>
      <c r="B767" s="19" t="str">
        <f>VLOOKUP(A767,'Customer Names'!$A$2:$E$2366,3,FALSE)</f>
        <v>Greenwell</v>
      </c>
      <c r="C767" s="21">
        <f>VLOOKUP(A767,ME!$A$2:$J$2366,2,FALSE)</f>
        <v>38.869999999999997</v>
      </c>
      <c r="D767" s="21">
        <f>VLOOKUP(A767,ME!$A$2:$J$2336,3,FALSE)</f>
        <v>8.6300000000000008</v>
      </c>
      <c r="E767" s="19" t="str">
        <f>VLOOKUP(A767,ME!$A$2:$J$2336,4,FALSE)</f>
        <v>Yes</v>
      </c>
      <c r="F767" s="19" t="str">
        <f>VLOOKUP(A767,ME!$A$2:$J$2336,5,FALSE)</f>
        <v>No</v>
      </c>
      <c r="G767" s="19" t="str">
        <f>VLOOKUP(A767,ME!$A$2:$J$2336,6,FALSE)</f>
        <v>No</v>
      </c>
      <c r="H767" s="19">
        <f>VLOOKUP(A767,ME!$A$2:$J$2336,7,FALSE)</f>
        <v>1</v>
      </c>
      <c r="I767" s="19" t="str">
        <f>VLOOKUP(A767,ME!$A$2:$J$2336,8,FALSE)</f>
        <v>No</v>
      </c>
      <c r="J767" s="19" t="str">
        <f>VLOOKUP(A767,ME!$A$2:$J$2336,9,FALSE)</f>
        <v>Obesity</v>
      </c>
      <c r="K767" s="19" t="str">
        <f>VLOOKUP(A767,ME!$A$2:$J$2336,10,FALSE)</f>
        <v>Diabetes</v>
      </c>
      <c r="L767" s="22">
        <f>VLOOKUP(A767,HD!$A$2:$S$2344,16,FALSE)</f>
        <v>27574</v>
      </c>
      <c r="M767" s="21">
        <f>VLOOKUP(A767,HD!$A$2:$S$2344,17,FALSE)</f>
        <v>13440.7</v>
      </c>
      <c r="N767" s="19" t="str">
        <f>VLOOKUP(A767,HD!$A$2:$S$2344,12,FALSE)</f>
        <v>tier - 3</v>
      </c>
      <c r="O767" s="19" t="str">
        <f>VLOOKUP(A767,HD!$A$2:$S$2344,13,FALSE)</f>
        <v>tier - 2</v>
      </c>
      <c r="P767" s="19" t="str">
        <f>VLOOKUP(A767,HD!$A$2:$S$2344,14,FALSE)</f>
        <v>R1012</v>
      </c>
      <c r="Q767" s="19" t="str">
        <f>VLOOKUP(A767,HD!$A$2:$S$2344,19,FALSE)</f>
        <v>47</v>
      </c>
      <c r="R767" s="21">
        <v>13440.7</v>
      </c>
    </row>
    <row r="768" spans="1:18" ht="15.6" hidden="1" x14ac:dyDescent="0.3">
      <c r="A768" s="20" t="s">
        <v>1598</v>
      </c>
      <c r="B768" s="19" t="str">
        <f>VLOOKUP(A768,'Customer Names'!$A$2:$E$2366,3,FALSE)</f>
        <v>Steele</v>
      </c>
      <c r="C768" s="21">
        <f>VLOOKUP(A768,ME!$A$2:$J$2366,2,FALSE)</f>
        <v>32.299999999999997</v>
      </c>
      <c r="D768" s="21">
        <f>VLOOKUP(A768,ME!$A$2:$J$2336,3,FALSE)</f>
        <v>5.28</v>
      </c>
      <c r="E768" s="19" t="str">
        <f>VLOOKUP(A768,ME!$A$2:$J$2336,4,FALSE)</f>
        <v>Yes</v>
      </c>
      <c r="F768" s="19" t="str">
        <f>VLOOKUP(A768,ME!$A$2:$J$2336,5,FALSE)</f>
        <v>No</v>
      </c>
      <c r="G768" s="19" t="str">
        <f>VLOOKUP(A768,ME!$A$2:$J$2336,6,FALSE)</f>
        <v>No</v>
      </c>
      <c r="H768" s="19">
        <f>VLOOKUP(A768,ME!$A$2:$J$2336,7,FALSE)</f>
        <v>2</v>
      </c>
      <c r="I768" s="19" t="str">
        <f>VLOOKUP(A768,ME!$A$2:$J$2336,8,FALSE)</f>
        <v>No</v>
      </c>
      <c r="J768" s="19" t="str">
        <f>VLOOKUP(A768,ME!$A$2:$J$2336,9,FALSE)</f>
        <v>Obesity</v>
      </c>
      <c r="K768" s="19" t="str">
        <f>VLOOKUP(A768,ME!$A$2:$J$2336,10,FALSE)</f>
        <v>Normal</v>
      </c>
      <c r="L768" s="22">
        <f>VLOOKUP(A768,HD!$A$2:$S$2344,16,FALSE)</f>
        <v>24425</v>
      </c>
      <c r="M768" s="21">
        <f>VLOOKUP(A768,HD!$A$2:$S$2344,17,FALSE)</f>
        <v>13430.27</v>
      </c>
      <c r="N768" s="19" t="str">
        <f>VLOOKUP(A768,HD!$A$2:$S$2344,12,FALSE)</f>
        <v>tier - 3</v>
      </c>
      <c r="O768" s="19" t="str">
        <f>VLOOKUP(A768,HD!$A$2:$S$2344,13,FALSE)</f>
        <v>tier - 3</v>
      </c>
      <c r="P768" s="19" t="str">
        <f>VLOOKUP(A768,HD!$A$2:$S$2344,14,FALSE)</f>
        <v>R1024</v>
      </c>
      <c r="Q768" s="19" t="str">
        <f>VLOOKUP(A768,HD!$A$2:$S$2344,19,FALSE)</f>
        <v>56</v>
      </c>
      <c r="R768" s="21">
        <v>13430.27</v>
      </c>
    </row>
    <row r="769" spans="1:18" ht="15.6" hidden="1" x14ac:dyDescent="0.3">
      <c r="A769" s="20" t="s">
        <v>1597</v>
      </c>
      <c r="B769" s="19" t="str">
        <f>VLOOKUP(A769,'Customer Names'!$A$2:$E$2366,3,FALSE)</f>
        <v>Gunter</v>
      </c>
      <c r="C769" s="21">
        <f>VLOOKUP(A769,ME!$A$2:$J$2366,2,FALSE)</f>
        <v>31.16</v>
      </c>
      <c r="D769" s="21">
        <f>VLOOKUP(A769,ME!$A$2:$J$2336,3,FALSE)</f>
        <v>7.49</v>
      </c>
      <c r="E769" s="19" t="str">
        <f>VLOOKUP(A769,ME!$A$2:$J$2336,4,FALSE)</f>
        <v>Yes</v>
      </c>
      <c r="F769" s="19" t="str">
        <f>VLOOKUP(A769,ME!$A$2:$J$2336,5,FALSE)</f>
        <v>No</v>
      </c>
      <c r="G769" s="19" t="str">
        <f>VLOOKUP(A769,ME!$A$2:$J$2336,6,FALSE)</f>
        <v>No</v>
      </c>
      <c r="H769" s="19">
        <f>VLOOKUP(A769,ME!$A$2:$J$2336,7,FALSE)</f>
        <v>2</v>
      </c>
      <c r="I769" s="19" t="str">
        <f>VLOOKUP(A769,ME!$A$2:$J$2336,8,FALSE)</f>
        <v>No</v>
      </c>
      <c r="J769" s="19" t="str">
        <f>VLOOKUP(A769,ME!$A$2:$J$2336,9,FALSE)</f>
        <v>Obesity</v>
      </c>
      <c r="K769" s="19" t="str">
        <f>VLOOKUP(A769,ME!$A$2:$J$2336,10,FALSE)</f>
        <v>Diabetes</v>
      </c>
      <c r="L769" s="22">
        <f>VLOOKUP(A769,HD!$A$2:$S$2344,16,FALSE)</f>
        <v>22588</v>
      </c>
      <c r="M769" s="21">
        <f>VLOOKUP(A769,HD!$A$2:$S$2344,17,FALSE)</f>
        <v>13429.04</v>
      </c>
      <c r="N769" s="19" t="str">
        <f>VLOOKUP(A769,HD!$A$2:$S$2344,12,FALSE)</f>
        <v>tier - 3</v>
      </c>
      <c r="O769" s="19" t="str">
        <f>VLOOKUP(A769,HD!$A$2:$S$2344,13,FALSE)</f>
        <v>tier - 3</v>
      </c>
      <c r="P769" s="19" t="str">
        <f>VLOOKUP(A769,HD!$A$2:$S$2344,14,FALSE)</f>
        <v>R1012</v>
      </c>
      <c r="Q769" s="19" t="str">
        <f>VLOOKUP(A769,HD!$A$2:$S$2344,19,FALSE)</f>
        <v>61</v>
      </c>
      <c r="R769" s="21">
        <v>13429.04</v>
      </c>
    </row>
    <row r="770" spans="1:18" ht="15.6" hidden="1" x14ac:dyDescent="0.3">
      <c r="A770" s="20" t="s">
        <v>1596</v>
      </c>
      <c r="B770" s="19" t="str">
        <f>VLOOKUP(A770,'Customer Names'!$A$2:$E$2366,3,FALSE)</f>
        <v>McDonough</v>
      </c>
      <c r="C770" s="21">
        <f>VLOOKUP(A770,ME!$A$2:$J$2366,2,FALSE)</f>
        <v>54.59</v>
      </c>
      <c r="D770" s="21">
        <f>VLOOKUP(A770,ME!$A$2:$J$2336,3,FALSE)</f>
        <v>4.2699999999999996</v>
      </c>
      <c r="E770" s="19" t="str">
        <f>VLOOKUP(A770,ME!$A$2:$J$2336,4,FALSE)</f>
        <v>No</v>
      </c>
      <c r="F770" s="19" t="str">
        <f>VLOOKUP(A770,ME!$A$2:$J$2336,5,FALSE)</f>
        <v>No</v>
      </c>
      <c r="G770" s="19" t="str">
        <f>VLOOKUP(A770,ME!$A$2:$J$2336,6,FALSE)</f>
        <v>No</v>
      </c>
      <c r="H770" s="19">
        <f>VLOOKUP(A770,ME!$A$2:$J$2336,7,FALSE)</f>
        <v>0</v>
      </c>
      <c r="I770" s="19" t="str">
        <f>VLOOKUP(A770,ME!$A$2:$J$2336,8,FALSE)</f>
        <v>No</v>
      </c>
      <c r="J770" s="19" t="str">
        <f>VLOOKUP(A770,ME!$A$2:$J$2336,9,FALSE)</f>
        <v>Obesity</v>
      </c>
      <c r="K770" s="19" t="str">
        <f>VLOOKUP(A770,ME!$A$2:$J$2336,10,FALSE)</f>
        <v>Normal</v>
      </c>
      <c r="L770" s="22">
        <f>VLOOKUP(A770,HD!$A$2:$S$2344,16,FALSE)</f>
        <v>34502</v>
      </c>
      <c r="M770" s="21">
        <f>VLOOKUP(A770,HD!$A$2:$S$2344,17,FALSE)</f>
        <v>13417.05</v>
      </c>
      <c r="N770" s="19" t="str">
        <f>VLOOKUP(A770,HD!$A$2:$S$2344,12,FALSE)</f>
        <v>tier - 3</v>
      </c>
      <c r="O770" s="19" t="str">
        <f>VLOOKUP(A770,HD!$A$2:$S$2344,13,FALSE)</f>
        <v>tier - 3</v>
      </c>
      <c r="P770" s="19" t="str">
        <f>VLOOKUP(A770,HD!$A$2:$S$2344,14,FALSE)</f>
        <v>R1012</v>
      </c>
      <c r="Q770" s="19" t="str">
        <f>VLOOKUP(A770,HD!$A$2:$S$2344,19,FALSE)</f>
        <v>28</v>
      </c>
      <c r="R770" s="21">
        <v>13417.05</v>
      </c>
    </row>
    <row r="771" spans="1:18" ht="15.6" hidden="1" x14ac:dyDescent="0.3">
      <c r="A771" s="20" t="s">
        <v>1595</v>
      </c>
      <c r="B771" s="19" t="str">
        <f>VLOOKUP(A771,'Customer Names'!$A$2:$E$2366,3,FALSE)</f>
        <v>Sweetland</v>
      </c>
      <c r="C771" s="21">
        <f>VLOOKUP(A771,ME!$A$2:$J$2366,2,FALSE)</f>
        <v>21.09</v>
      </c>
      <c r="D771" s="21">
        <f>VLOOKUP(A771,ME!$A$2:$J$2336,3,FALSE)</f>
        <v>9.2200000000000006</v>
      </c>
      <c r="E771" s="19" t="str">
        <f>VLOOKUP(A771,ME!$A$2:$J$2336,4,FALSE)</f>
        <v>Yes</v>
      </c>
      <c r="F771" s="19" t="str">
        <f>VLOOKUP(A771,ME!$A$2:$J$2336,5,FALSE)</f>
        <v>No</v>
      </c>
      <c r="G771" s="19" t="str">
        <f>VLOOKUP(A771,ME!$A$2:$J$2336,6,FALSE)</f>
        <v>No</v>
      </c>
      <c r="H771" s="19">
        <f>VLOOKUP(A771,ME!$A$2:$J$2336,7,FALSE)</f>
        <v>2</v>
      </c>
      <c r="I771" s="19" t="str">
        <f>VLOOKUP(A771,ME!$A$2:$J$2336,8,FALSE)</f>
        <v>No</v>
      </c>
      <c r="J771" s="19" t="str">
        <f>VLOOKUP(A771,ME!$A$2:$J$2336,9,FALSE)</f>
        <v>Normal Weight</v>
      </c>
      <c r="K771" s="19" t="str">
        <f>VLOOKUP(A771,ME!$A$2:$J$2336,10,FALSE)</f>
        <v>Diabetes</v>
      </c>
      <c r="L771" s="22">
        <f>VLOOKUP(A771,HD!$A$2:$S$2344,16,FALSE)</f>
        <v>22484</v>
      </c>
      <c r="M771" s="21">
        <f>VLOOKUP(A771,HD!$A$2:$S$2344,17,FALSE)</f>
        <v>13415.04</v>
      </c>
      <c r="N771" s="19" t="str">
        <f>VLOOKUP(A771,HD!$A$2:$S$2344,12,FALSE)</f>
        <v>tier - 3</v>
      </c>
      <c r="O771" s="19" t="str">
        <f>VLOOKUP(A771,HD!$A$2:$S$2344,13,FALSE)</f>
        <v>tier - 2</v>
      </c>
      <c r="P771" s="19" t="str">
        <f>VLOOKUP(A771,HD!$A$2:$S$2344,14,FALSE)</f>
        <v>R1012</v>
      </c>
      <c r="Q771" s="19" t="str">
        <f>VLOOKUP(A771,HD!$A$2:$S$2344,19,FALSE)</f>
        <v>61</v>
      </c>
      <c r="R771" s="21">
        <v>13415.04</v>
      </c>
    </row>
    <row r="772" spans="1:18" ht="15.6" hidden="1" x14ac:dyDescent="0.3">
      <c r="A772" s="20" t="s">
        <v>1594</v>
      </c>
      <c r="B772" s="19" t="str">
        <f>VLOOKUP(A772,'Customer Names'!$A$2:$E$2366,3,FALSE)</f>
        <v>Hammersmith</v>
      </c>
      <c r="C772" s="21">
        <f>VLOOKUP(A772,ME!$A$2:$J$2366,2,FALSE)</f>
        <v>52.41</v>
      </c>
      <c r="D772" s="21">
        <f>VLOOKUP(A772,ME!$A$2:$J$2336,3,FALSE)</f>
        <v>5.99</v>
      </c>
      <c r="E772" s="19" t="str">
        <f>VLOOKUP(A772,ME!$A$2:$J$2336,4,FALSE)</f>
        <v>No</v>
      </c>
      <c r="F772" s="19" t="str">
        <f>VLOOKUP(A772,ME!$A$2:$J$2336,5,FALSE)</f>
        <v>No</v>
      </c>
      <c r="G772" s="19" t="str">
        <f>VLOOKUP(A772,ME!$A$2:$J$2336,6,FALSE)</f>
        <v>No</v>
      </c>
      <c r="H772" s="19">
        <f>VLOOKUP(A772,ME!$A$2:$J$2336,7,FALSE)</f>
        <v>1</v>
      </c>
      <c r="I772" s="19" t="str">
        <f>VLOOKUP(A772,ME!$A$2:$J$2336,8,FALSE)</f>
        <v>No</v>
      </c>
      <c r="J772" s="19" t="str">
        <f>VLOOKUP(A772,ME!$A$2:$J$2336,9,FALSE)</f>
        <v>Obesity</v>
      </c>
      <c r="K772" s="19" t="str">
        <f>VLOOKUP(A772,ME!$A$2:$J$2336,10,FALSE)</f>
        <v>Prediabetes</v>
      </c>
      <c r="L772" s="22">
        <f>VLOOKUP(A772,HD!$A$2:$S$2344,16,FALSE)</f>
        <v>33957</v>
      </c>
      <c r="M772" s="21">
        <f>VLOOKUP(A772,HD!$A$2:$S$2344,17,FALSE)</f>
        <v>13412.97</v>
      </c>
      <c r="N772" s="19" t="str">
        <f>VLOOKUP(A772,HD!$A$2:$S$2344,12,FALSE)</f>
        <v>tier - 3</v>
      </c>
      <c r="O772" s="19" t="str">
        <f>VLOOKUP(A772,HD!$A$2:$S$2344,13,FALSE)</f>
        <v>tier - 3</v>
      </c>
      <c r="P772" s="19" t="str">
        <f>VLOOKUP(A772,HD!$A$2:$S$2344,14,FALSE)</f>
        <v>R1023</v>
      </c>
      <c r="Q772" s="19" t="str">
        <f>VLOOKUP(A772,HD!$A$2:$S$2344,19,FALSE)</f>
        <v>30</v>
      </c>
      <c r="R772" s="21">
        <v>13412.97</v>
      </c>
    </row>
    <row r="773" spans="1:18" ht="15.6" hidden="1" x14ac:dyDescent="0.3">
      <c r="A773" s="20" t="s">
        <v>1593</v>
      </c>
      <c r="B773" s="19" t="str">
        <f>VLOOKUP(A773,'Customer Names'!$A$2:$E$2366,3,FALSE)</f>
        <v>French</v>
      </c>
      <c r="C773" s="21">
        <f>VLOOKUP(A773,ME!$A$2:$J$2366,2,FALSE)</f>
        <v>41.47</v>
      </c>
      <c r="D773" s="21">
        <f>VLOOKUP(A773,ME!$A$2:$J$2336,3,FALSE)</f>
        <v>5.86</v>
      </c>
      <c r="E773" s="19" t="str">
        <f>VLOOKUP(A773,ME!$A$2:$J$2336,4,FALSE)</f>
        <v>Yes</v>
      </c>
      <c r="F773" s="19" t="str">
        <f>VLOOKUP(A773,ME!$A$2:$J$2336,5,FALSE)</f>
        <v>No</v>
      </c>
      <c r="G773" s="19" t="str">
        <f>VLOOKUP(A773,ME!$A$2:$J$2336,6,FALSE)</f>
        <v>No</v>
      </c>
      <c r="H773" s="19">
        <f>VLOOKUP(A773,ME!$A$2:$J$2336,7,FALSE)</f>
        <v>2</v>
      </c>
      <c r="I773" s="19" t="str">
        <f>VLOOKUP(A773,ME!$A$2:$J$2336,8,FALSE)</f>
        <v>No</v>
      </c>
      <c r="J773" s="19" t="str">
        <f>VLOOKUP(A773,ME!$A$2:$J$2336,9,FALSE)</f>
        <v>Obesity</v>
      </c>
      <c r="K773" s="19" t="str">
        <f>VLOOKUP(A773,ME!$A$2:$J$2336,10,FALSE)</f>
        <v>Prediabetes</v>
      </c>
      <c r="L773" s="22">
        <f>VLOOKUP(A773,HD!$A$2:$S$2344,16,FALSE)</f>
        <v>21904</v>
      </c>
      <c r="M773" s="21">
        <f>VLOOKUP(A773,HD!$A$2:$S$2344,17,FALSE)</f>
        <v>13405.39</v>
      </c>
      <c r="N773" s="19" t="str">
        <f>VLOOKUP(A773,HD!$A$2:$S$2344,12,FALSE)</f>
        <v>tier - 3</v>
      </c>
      <c r="O773" s="19" t="str">
        <f>VLOOKUP(A773,HD!$A$2:$S$2344,13,FALSE)</f>
        <v>tier - 3</v>
      </c>
      <c r="P773" s="19" t="str">
        <f>VLOOKUP(A773,HD!$A$2:$S$2344,14,FALSE)</f>
        <v>R1013</v>
      </c>
      <c r="Q773" s="19" t="str">
        <f>VLOOKUP(A773,HD!$A$2:$S$2344,19,FALSE)</f>
        <v>63</v>
      </c>
      <c r="R773" s="21">
        <v>13405.39</v>
      </c>
    </row>
    <row r="774" spans="1:18" ht="15.6" hidden="1" x14ac:dyDescent="0.3">
      <c r="A774" s="20" t="s">
        <v>1592</v>
      </c>
      <c r="B774" s="19" t="str">
        <f>VLOOKUP(A774,'Customer Names'!$A$2:$E$2366,3,FALSE)</f>
        <v>Garbe</v>
      </c>
      <c r="C774" s="21">
        <f>VLOOKUP(A774,ME!$A$2:$J$2366,2,FALSE)</f>
        <v>33.1</v>
      </c>
      <c r="D774" s="21">
        <f>VLOOKUP(A774,ME!$A$2:$J$2336,3,FALSE)</f>
        <v>5.19</v>
      </c>
      <c r="E774" s="19" t="str">
        <f>VLOOKUP(A774,ME!$A$2:$J$2336,4,FALSE)</f>
        <v>Yes</v>
      </c>
      <c r="F774" s="19" t="str">
        <f>VLOOKUP(A774,ME!$A$2:$J$2336,5,FALSE)</f>
        <v>No</v>
      </c>
      <c r="G774" s="19" t="str">
        <f>VLOOKUP(A774,ME!$A$2:$J$2336,6,FALSE)</f>
        <v>No</v>
      </c>
      <c r="H774" s="19">
        <f>VLOOKUP(A774,ME!$A$2:$J$2336,7,FALSE)</f>
        <v>2</v>
      </c>
      <c r="I774" s="19" t="str">
        <f>VLOOKUP(A774,ME!$A$2:$J$2336,8,FALSE)</f>
        <v>No</v>
      </c>
      <c r="J774" s="19" t="str">
        <f>VLOOKUP(A774,ME!$A$2:$J$2336,9,FALSE)</f>
        <v>Obesity</v>
      </c>
      <c r="K774" s="19" t="str">
        <f>VLOOKUP(A774,ME!$A$2:$J$2336,10,FALSE)</f>
        <v>Normal</v>
      </c>
      <c r="L774" s="22">
        <f>VLOOKUP(A774,HD!$A$2:$S$2344,16,FALSE)</f>
        <v>21879</v>
      </c>
      <c r="M774" s="21">
        <f>VLOOKUP(A774,HD!$A$2:$S$2344,17,FALSE)</f>
        <v>13393.76</v>
      </c>
      <c r="N774" s="19" t="str">
        <f>VLOOKUP(A774,HD!$A$2:$S$2344,12,FALSE)</f>
        <v>tier - 3</v>
      </c>
      <c r="O774" s="19" t="str">
        <f>VLOOKUP(A774,HD!$A$2:$S$2344,13,FALSE)</f>
        <v>tier - 1</v>
      </c>
      <c r="P774" s="19" t="str">
        <f>VLOOKUP(A774,HD!$A$2:$S$2344,14,FALSE)</f>
        <v>R1011</v>
      </c>
      <c r="Q774" s="19" t="str">
        <f>VLOOKUP(A774,HD!$A$2:$S$2344,19,FALSE)</f>
        <v>63</v>
      </c>
      <c r="R774" s="21">
        <v>13393.76</v>
      </c>
    </row>
    <row r="775" spans="1:18" ht="15.6" hidden="1" x14ac:dyDescent="0.3">
      <c r="A775" s="20" t="s">
        <v>1591</v>
      </c>
      <c r="B775" s="19" t="str">
        <f>VLOOKUP(A775,'Customer Names'!$A$2:$E$2366,3,FALSE)</f>
        <v>Duncan</v>
      </c>
      <c r="C775" s="21">
        <f>VLOOKUP(A775,ME!$A$2:$J$2366,2,FALSE)</f>
        <v>30.8</v>
      </c>
      <c r="D775" s="21">
        <f>VLOOKUP(A775,ME!$A$2:$J$2336,3,FALSE)</f>
        <v>4.37</v>
      </c>
      <c r="E775" s="19" t="str">
        <f>VLOOKUP(A775,ME!$A$2:$J$2336,4,FALSE)</f>
        <v>Yes</v>
      </c>
      <c r="F775" s="19" t="str">
        <f>VLOOKUP(A775,ME!$A$2:$J$2336,5,FALSE)</f>
        <v>No</v>
      </c>
      <c r="G775" s="19" t="str">
        <f>VLOOKUP(A775,ME!$A$2:$J$2336,6,FALSE)</f>
        <v>No</v>
      </c>
      <c r="H775" s="19">
        <f>VLOOKUP(A775,ME!$A$2:$J$2336,7,FALSE)</f>
        <v>2</v>
      </c>
      <c r="I775" s="19" t="str">
        <f>VLOOKUP(A775,ME!$A$2:$J$2336,8,FALSE)</f>
        <v>No</v>
      </c>
      <c r="J775" s="19" t="str">
        <f>VLOOKUP(A775,ME!$A$2:$J$2336,9,FALSE)</f>
        <v>Obesity</v>
      </c>
      <c r="K775" s="19" t="str">
        <f>VLOOKUP(A775,ME!$A$2:$J$2336,10,FALSE)</f>
        <v>Normal</v>
      </c>
      <c r="L775" s="22">
        <f>VLOOKUP(A775,HD!$A$2:$S$2344,16,FALSE)</f>
        <v>21893</v>
      </c>
      <c r="M775" s="21">
        <f>VLOOKUP(A775,HD!$A$2:$S$2344,17,FALSE)</f>
        <v>13390.56</v>
      </c>
      <c r="N775" s="19" t="str">
        <f>VLOOKUP(A775,HD!$A$2:$S$2344,12,FALSE)</f>
        <v>tier - 3</v>
      </c>
      <c r="O775" s="19" t="str">
        <f>VLOOKUP(A775,HD!$A$2:$S$2344,13,FALSE)</f>
        <v>tier - 3</v>
      </c>
      <c r="P775" s="19" t="str">
        <f>VLOOKUP(A775,HD!$A$2:$S$2344,14,FALSE)</f>
        <v>R1011</v>
      </c>
      <c r="Q775" s="19" t="str">
        <f>VLOOKUP(A775,HD!$A$2:$S$2344,19,FALSE)</f>
        <v>63</v>
      </c>
      <c r="R775" s="21">
        <v>13390.56</v>
      </c>
    </row>
    <row r="776" spans="1:18" ht="15.6" hidden="1" x14ac:dyDescent="0.3">
      <c r="A776" s="20" t="s">
        <v>1590</v>
      </c>
      <c r="B776" s="19" t="str">
        <f>VLOOKUP(A776,'Customer Names'!$A$2:$E$2366,3,FALSE)</f>
        <v>Wallace</v>
      </c>
      <c r="C776" s="21">
        <f>VLOOKUP(A776,ME!$A$2:$J$2366,2,FALSE)</f>
        <v>42.06</v>
      </c>
      <c r="D776" s="21">
        <f>VLOOKUP(A776,ME!$A$2:$J$2336,3,FALSE)</f>
        <v>5.32</v>
      </c>
      <c r="E776" s="19" t="str">
        <f>VLOOKUP(A776,ME!$A$2:$J$2336,4,FALSE)</f>
        <v>No</v>
      </c>
      <c r="F776" s="19" t="str">
        <f>VLOOKUP(A776,ME!$A$2:$J$2336,5,FALSE)</f>
        <v>No</v>
      </c>
      <c r="G776" s="19" t="str">
        <f>VLOOKUP(A776,ME!$A$2:$J$2336,6,FALSE)</f>
        <v>No</v>
      </c>
      <c r="H776" s="19">
        <f>VLOOKUP(A776,ME!$A$2:$J$2336,7,FALSE)</f>
        <v>1</v>
      </c>
      <c r="I776" s="19" t="str">
        <f>VLOOKUP(A776,ME!$A$2:$J$2336,8,FALSE)</f>
        <v>No</v>
      </c>
      <c r="J776" s="19" t="str">
        <f>VLOOKUP(A776,ME!$A$2:$J$2336,9,FALSE)</f>
        <v>Obesity</v>
      </c>
      <c r="K776" s="19" t="str">
        <f>VLOOKUP(A776,ME!$A$2:$J$2336,10,FALSE)</f>
        <v>Normal</v>
      </c>
      <c r="L776" s="22">
        <f>VLOOKUP(A776,HD!$A$2:$S$2344,16,FALSE)</f>
        <v>30839</v>
      </c>
      <c r="M776" s="21">
        <f>VLOOKUP(A776,HD!$A$2:$S$2344,17,FALSE)</f>
        <v>13383.67</v>
      </c>
      <c r="N776" s="19" t="str">
        <f>VLOOKUP(A776,HD!$A$2:$S$2344,12,FALSE)</f>
        <v>tier - 3</v>
      </c>
      <c r="O776" s="19" t="str">
        <f>VLOOKUP(A776,HD!$A$2:$S$2344,13,FALSE)</f>
        <v>tier - 2</v>
      </c>
      <c r="P776" s="19" t="str">
        <f>VLOOKUP(A776,HD!$A$2:$S$2344,14,FALSE)</f>
        <v>R1023</v>
      </c>
      <c r="Q776" s="19" t="str">
        <f>VLOOKUP(A776,HD!$A$2:$S$2344,19,FALSE)</f>
        <v>39</v>
      </c>
      <c r="R776" s="21">
        <v>13383.67</v>
      </c>
    </row>
    <row r="777" spans="1:18" ht="15.6" hidden="1" x14ac:dyDescent="0.3">
      <c r="A777" s="20" t="s">
        <v>1589</v>
      </c>
      <c r="B777" s="19" t="str">
        <f>VLOOKUP(A777,'Customer Names'!$A$2:$E$2366,3,FALSE)</f>
        <v>Tillman</v>
      </c>
      <c r="C777" s="21">
        <f>VLOOKUP(A777,ME!$A$2:$J$2366,2,FALSE)</f>
        <v>39.270000000000003</v>
      </c>
      <c r="D777" s="21">
        <f>VLOOKUP(A777,ME!$A$2:$J$2336,3,FALSE)</f>
        <v>5.64</v>
      </c>
      <c r="E777" s="19" t="str">
        <f>VLOOKUP(A777,ME!$A$2:$J$2336,4,FALSE)</f>
        <v>No</v>
      </c>
      <c r="F777" s="19" t="str">
        <f>VLOOKUP(A777,ME!$A$2:$J$2336,5,FALSE)</f>
        <v>No</v>
      </c>
      <c r="G777" s="19" t="str">
        <f>VLOOKUP(A777,ME!$A$2:$J$2336,6,FALSE)</f>
        <v>Yes</v>
      </c>
      <c r="H777" s="19">
        <f>VLOOKUP(A777,ME!$A$2:$J$2336,7,FALSE)</f>
        <v>1</v>
      </c>
      <c r="I777" s="19" t="str">
        <f>VLOOKUP(A777,ME!$A$2:$J$2336,8,FALSE)</f>
        <v>No</v>
      </c>
      <c r="J777" s="19" t="str">
        <f>VLOOKUP(A777,ME!$A$2:$J$2336,9,FALSE)</f>
        <v>Obesity</v>
      </c>
      <c r="K777" s="19" t="str">
        <f>VLOOKUP(A777,ME!$A$2:$J$2336,10,FALSE)</f>
        <v>Normal</v>
      </c>
      <c r="L777" s="22">
        <f>VLOOKUP(A777,HD!$A$2:$S$2344,16,FALSE)</f>
        <v>29128</v>
      </c>
      <c r="M777" s="21">
        <f>VLOOKUP(A777,HD!$A$2:$S$2344,17,FALSE)</f>
        <v>13377.41</v>
      </c>
      <c r="N777" s="19" t="str">
        <f>VLOOKUP(A777,HD!$A$2:$S$2344,12,FALSE)</f>
        <v>tier - 3</v>
      </c>
      <c r="O777" s="19" t="str">
        <f>VLOOKUP(A777,HD!$A$2:$S$2344,13,FALSE)</f>
        <v>tier - 3</v>
      </c>
      <c r="P777" s="19" t="str">
        <f>VLOOKUP(A777,HD!$A$2:$S$2344,14,FALSE)</f>
        <v>R1026</v>
      </c>
      <c r="Q777" s="19" t="str">
        <f>VLOOKUP(A777,HD!$A$2:$S$2344,19,FALSE)</f>
        <v>43</v>
      </c>
      <c r="R777" s="21">
        <v>13377.41</v>
      </c>
    </row>
    <row r="778" spans="1:18" ht="15.6" hidden="1" x14ac:dyDescent="0.3">
      <c r="A778" s="20" t="s">
        <v>1588</v>
      </c>
      <c r="B778" s="19" t="str">
        <f>VLOOKUP(A778,'Customer Names'!$A$2:$E$2366,3,FALSE)</f>
        <v>Lee</v>
      </c>
      <c r="C778" s="21">
        <f>VLOOKUP(A778,ME!$A$2:$J$2366,2,FALSE)</f>
        <v>30.71</v>
      </c>
      <c r="D778" s="21">
        <f>VLOOKUP(A778,ME!$A$2:$J$2336,3,FALSE)</f>
        <v>5.59</v>
      </c>
      <c r="E778" s="19" t="str">
        <f>VLOOKUP(A778,ME!$A$2:$J$2336,4,FALSE)</f>
        <v>Yes</v>
      </c>
      <c r="F778" s="19" t="str">
        <f>VLOOKUP(A778,ME!$A$2:$J$2336,5,FALSE)</f>
        <v>No</v>
      </c>
      <c r="G778" s="19" t="str">
        <f>VLOOKUP(A778,ME!$A$2:$J$2336,6,FALSE)</f>
        <v>No</v>
      </c>
      <c r="H778" s="19">
        <f>VLOOKUP(A778,ME!$A$2:$J$2336,7,FALSE)</f>
        <v>1</v>
      </c>
      <c r="I778" s="19" t="str">
        <f>VLOOKUP(A778,ME!$A$2:$J$2336,8,FALSE)</f>
        <v>No</v>
      </c>
      <c r="J778" s="19" t="str">
        <f>VLOOKUP(A778,ME!$A$2:$J$2336,9,FALSE)</f>
        <v>Obesity</v>
      </c>
      <c r="K778" s="19" t="str">
        <f>VLOOKUP(A778,ME!$A$2:$J$2336,10,FALSE)</f>
        <v>Normal</v>
      </c>
      <c r="L778" s="22">
        <f>VLOOKUP(A778,HD!$A$2:$S$2344,16,FALSE)</f>
        <v>23644</v>
      </c>
      <c r="M778" s="21">
        <f>VLOOKUP(A778,HD!$A$2:$S$2344,17,FALSE)</f>
        <v>13375.76</v>
      </c>
      <c r="N778" s="19" t="str">
        <f>VLOOKUP(A778,HD!$A$2:$S$2344,12,FALSE)</f>
        <v>tier - 3</v>
      </c>
      <c r="O778" s="19" t="str">
        <f>VLOOKUP(A778,HD!$A$2:$S$2344,13,FALSE)</f>
        <v>tier - 2</v>
      </c>
      <c r="P778" s="19" t="str">
        <f>VLOOKUP(A778,HD!$A$2:$S$2344,14,FALSE)</f>
        <v>R1025</v>
      </c>
      <c r="Q778" s="19" t="str">
        <f>VLOOKUP(A778,HD!$A$2:$S$2344,19,FALSE)</f>
        <v>58</v>
      </c>
      <c r="R778" s="21">
        <v>13375.76</v>
      </c>
    </row>
    <row r="779" spans="1:18" ht="15.6" hidden="1" x14ac:dyDescent="0.3">
      <c r="A779" s="20" t="s">
        <v>1587</v>
      </c>
      <c r="B779" s="19" t="str">
        <f>VLOOKUP(A779,'Customer Names'!$A$2:$E$2366,3,FALSE)</f>
        <v>Taylor</v>
      </c>
      <c r="C779" s="21">
        <f>VLOOKUP(A779,ME!$A$2:$J$2366,2,FALSE)</f>
        <v>47.19</v>
      </c>
      <c r="D779" s="21">
        <f>VLOOKUP(A779,ME!$A$2:$J$2336,3,FALSE)</f>
        <v>5.29</v>
      </c>
      <c r="E779" s="19" t="str">
        <f>VLOOKUP(A779,ME!$A$2:$J$2336,4,FALSE)</f>
        <v>No</v>
      </c>
      <c r="F779" s="19" t="str">
        <f>VLOOKUP(A779,ME!$A$2:$J$2336,5,FALSE)</f>
        <v>No</v>
      </c>
      <c r="G779" s="19" t="str">
        <f>VLOOKUP(A779,ME!$A$2:$J$2336,6,FALSE)</f>
        <v>No</v>
      </c>
      <c r="H779" s="19">
        <f>VLOOKUP(A779,ME!$A$2:$J$2336,7,FALSE)</f>
        <v>0</v>
      </c>
      <c r="I779" s="19" t="str">
        <f>VLOOKUP(A779,ME!$A$2:$J$2336,8,FALSE)</f>
        <v>No</v>
      </c>
      <c r="J779" s="19" t="str">
        <f>VLOOKUP(A779,ME!$A$2:$J$2336,9,FALSE)</f>
        <v>Obesity</v>
      </c>
      <c r="K779" s="19" t="str">
        <f>VLOOKUP(A779,ME!$A$2:$J$2336,10,FALSE)</f>
        <v>Normal</v>
      </c>
      <c r="L779" s="22">
        <f>VLOOKUP(A779,HD!$A$2:$S$2344,16,FALSE)</f>
        <v>33148</v>
      </c>
      <c r="M779" s="21">
        <f>VLOOKUP(A779,HD!$A$2:$S$2344,17,FALSE)</f>
        <v>13360.94</v>
      </c>
      <c r="N779" s="19" t="str">
        <f>VLOOKUP(A779,HD!$A$2:$S$2344,12,FALSE)</f>
        <v>tier - 3</v>
      </c>
      <c r="O779" s="19" t="str">
        <f>VLOOKUP(A779,HD!$A$2:$S$2344,13,FALSE)</f>
        <v>tier - 1</v>
      </c>
      <c r="P779" s="19" t="str">
        <f>VLOOKUP(A779,HD!$A$2:$S$2344,14,FALSE)</f>
        <v>R1012</v>
      </c>
      <c r="Q779" s="19" t="str">
        <f>VLOOKUP(A779,HD!$A$2:$S$2344,19,FALSE)</f>
        <v>32</v>
      </c>
      <c r="R779" s="21">
        <v>13360.94</v>
      </c>
    </row>
    <row r="780" spans="1:18" ht="15.6" hidden="1" x14ac:dyDescent="0.3">
      <c r="A780" s="20" t="s">
        <v>1586</v>
      </c>
      <c r="B780" s="19" t="str">
        <f>VLOOKUP(A780,'Customer Names'!$A$2:$E$2366,3,FALSE)</f>
        <v>McSween</v>
      </c>
      <c r="C780" s="21">
        <f>VLOOKUP(A780,ME!$A$2:$J$2366,2,FALSE)</f>
        <v>30.02</v>
      </c>
      <c r="D780" s="21">
        <f>VLOOKUP(A780,ME!$A$2:$J$2336,3,FALSE)</f>
        <v>6.65</v>
      </c>
      <c r="E780" s="19" t="str">
        <f>VLOOKUP(A780,ME!$A$2:$J$2336,4,FALSE)</f>
        <v>No</v>
      </c>
      <c r="F780" s="19" t="str">
        <f>VLOOKUP(A780,ME!$A$2:$J$2336,5,FALSE)</f>
        <v>No</v>
      </c>
      <c r="G780" s="19" t="str">
        <f>VLOOKUP(A780,ME!$A$2:$J$2336,6,FALSE)</f>
        <v>No</v>
      </c>
      <c r="H780" s="19">
        <f>VLOOKUP(A780,ME!$A$2:$J$2336,7,FALSE)</f>
        <v>0</v>
      </c>
      <c r="I780" s="19" t="str">
        <f>VLOOKUP(A780,ME!$A$2:$J$2336,8,FALSE)</f>
        <v>No</v>
      </c>
      <c r="J780" s="19" t="str">
        <f>VLOOKUP(A780,ME!$A$2:$J$2336,9,FALSE)</f>
        <v>Obesity</v>
      </c>
      <c r="K780" s="19" t="str">
        <f>VLOOKUP(A780,ME!$A$2:$J$2336,10,FALSE)</f>
        <v>Diabetes</v>
      </c>
      <c r="L780" s="22">
        <f>VLOOKUP(A780,HD!$A$2:$S$2344,16,FALSE)</f>
        <v>22231</v>
      </c>
      <c r="M780" s="21">
        <f>VLOOKUP(A780,HD!$A$2:$S$2344,17,FALSE)</f>
        <v>13352.1</v>
      </c>
      <c r="N780" s="19" t="str">
        <f>VLOOKUP(A780,HD!$A$2:$S$2344,12,FALSE)</f>
        <v>tier - 3</v>
      </c>
      <c r="O780" s="19" t="str">
        <f>VLOOKUP(A780,HD!$A$2:$S$2344,13,FALSE)</f>
        <v>tier - 1</v>
      </c>
      <c r="P780" s="19" t="str">
        <f>VLOOKUP(A780,HD!$A$2:$S$2344,14,FALSE)</f>
        <v>R1012</v>
      </c>
      <c r="Q780" s="19" t="str">
        <f>VLOOKUP(A780,HD!$A$2:$S$2344,19,FALSE)</f>
        <v>62</v>
      </c>
      <c r="R780" s="21">
        <v>13352.1</v>
      </c>
    </row>
    <row r="781" spans="1:18" ht="15.6" hidden="1" x14ac:dyDescent="0.3">
      <c r="A781" s="20" t="s">
        <v>1585</v>
      </c>
      <c r="B781" s="19" t="str">
        <f>VLOOKUP(A781,'Customer Names'!$A$2:$E$2366,3,FALSE)</f>
        <v>Schubert</v>
      </c>
      <c r="C781" s="21">
        <f>VLOOKUP(A781,ME!$A$2:$J$2366,2,FALSE)</f>
        <v>37.909999999999997</v>
      </c>
      <c r="D781" s="21">
        <f>VLOOKUP(A781,ME!$A$2:$J$2336,3,FALSE)</f>
        <v>5.68</v>
      </c>
      <c r="E781" s="19" t="str">
        <f>VLOOKUP(A781,ME!$A$2:$J$2336,4,FALSE)</f>
        <v>Yes</v>
      </c>
      <c r="F781" s="19" t="str">
        <f>VLOOKUP(A781,ME!$A$2:$J$2336,5,FALSE)</f>
        <v>No</v>
      </c>
      <c r="G781" s="19" t="str">
        <f>VLOOKUP(A781,ME!$A$2:$J$2336,6,FALSE)</f>
        <v>No</v>
      </c>
      <c r="H781" s="19">
        <f>VLOOKUP(A781,ME!$A$2:$J$2336,7,FALSE)</f>
        <v>0</v>
      </c>
      <c r="I781" s="19" t="str">
        <f>VLOOKUP(A781,ME!$A$2:$J$2336,8,FALSE)</f>
        <v>No</v>
      </c>
      <c r="J781" s="19" t="str">
        <f>VLOOKUP(A781,ME!$A$2:$J$2336,9,FALSE)</f>
        <v>Obesity</v>
      </c>
      <c r="K781" s="19" t="str">
        <f>VLOOKUP(A781,ME!$A$2:$J$2336,10,FALSE)</f>
        <v>Normal</v>
      </c>
      <c r="L781" s="22">
        <f>VLOOKUP(A781,HD!$A$2:$S$2344,16,FALSE)</f>
        <v>27995</v>
      </c>
      <c r="M781" s="21">
        <f>VLOOKUP(A781,HD!$A$2:$S$2344,17,FALSE)</f>
        <v>13333.71</v>
      </c>
      <c r="N781" s="19" t="str">
        <f>VLOOKUP(A781,HD!$A$2:$S$2344,12,FALSE)</f>
        <v>tier - 3</v>
      </c>
      <c r="O781" s="19" t="str">
        <f>VLOOKUP(A781,HD!$A$2:$S$2344,13,FALSE)</f>
        <v>tier - 2</v>
      </c>
      <c r="P781" s="19" t="str">
        <f>VLOOKUP(A781,HD!$A$2:$S$2344,14,FALSE)</f>
        <v>R1012</v>
      </c>
      <c r="Q781" s="19" t="str">
        <f>VLOOKUP(A781,HD!$A$2:$S$2344,19,FALSE)</f>
        <v>46</v>
      </c>
      <c r="R781" s="21">
        <v>13333.71</v>
      </c>
    </row>
    <row r="782" spans="1:18" ht="15.6" hidden="1" x14ac:dyDescent="0.3">
      <c r="A782" s="20" t="s">
        <v>1584</v>
      </c>
      <c r="B782" s="19" t="str">
        <f>VLOOKUP(A782,'Customer Names'!$A$2:$E$2366,3,FALSE)</f>
        <v>Lalanne</v>
      </c>
      <c r="C782" s="21">
        <f>VLOOKUP(A782,ME!$A$2:$J$2366,2,FALSE)</f>
        <v>54.61</v>
      </c>
      <c r="D782" s="21">
        <f>VLOOKUP(A782,ME!$A$2:$J$2336,3,FALSE)</f>
        <v>4.49</v>
      </c>
      <c r="E782" s="19" t="str">
        <f>VLOOKUP(A782,ME!$A$2:$J$2336,4,FALSE)</f>
        <v>No</v>
      </c>
      <c r="F782" s="19" t="str">
        <f>VLOOKUP(A782,ME!$A$2:$J$2336,5,FALSE)</f>
        <v>No</v>
      </c>
      <c r="G782" s="19" t="str">
        <f>VLOOKUP(A782,ME!$A$2:$J$2336,6,FALSE)</f>
        <v>No</v>
      </c>
      <c r="H782" s="19">
        <f>VLOOKUP(A782,ME!$A$2:$J$2336,7,FALSE)</f>
        <v>0</v>
      </c>
      <c r="I782" s="19" t="str">
        <f>VLOOKUP(A782,ME!$A$2:$J$2336,8,FALSE)</f>
        <v>No</v>
      </c>
      <c r="J782" s="19" t="str">
        <f>VLOOKUP(A782,ME!$A$2:$J$2336,9,FALSE)</f>
        <v>Obesity</v>
      </c>
      <c r="K782" s="19" t="str">
        <f>VLOOKUP(A782,ME!$A$2:$J$2336,10,FALSE)</f>
        <v>Normal</v>
      </c>
      <c r="L782" s="22">
        <f>VLOOKUP(A782,HD!$A$2:$S$2344,16,FALSE)</f>
        <v>34516</v>
      </c>
      <c r="M782" s="21">
        <f>VLOOKUP(A782,HD!$A$2:$S$2344,17,FALSE)</f>
        <v>13292.52</v>
      </c>
      <c r="N782" s="19" t="str">
        <f>VLOOKUP(A782,HD!$A$2:$S$2344,12,FALSE)</f>
        <v>tier - 3</v>
      </c>
      <c r="O782" s="19" t="str">
        <f>VLOOKUP(A782,HD!$A$2:$S$2344,13,FALSE)</f>
        <v>tier - 3</v>
      </c>
      <c r="P782" s="19" t="str">
        <f>VLOOKUP(A782,HD!$A$2:$S$2344,14,FALSE)</f>
        <v>R1012</v>
      </c>
      <c r="Q782" s="19" t="str">
        <f>VLOOKUP(A782,HD!$A$2:$S$2344,19,FALSE)</f>
        <v>28</v>
      </c>
      <c r="R782" s="21">
        <v>13292.52</v>
      </c>
    </row>
    <row r="783" spans="1:18" ht="15.6" hidden="1" x14ac:dyDescent="0.3">
      <c r="A783" s="20" t="s">
        <v>1583</v>
      </c>
      <c r="B783" s="19" t="str">
        <f>VLOOKUP(A783,'Customer Names'!$A$2:$E$2366,3,FALSE)</f>
        <v>Flanagan</v>
      </c>
      <c r="C783" s="21">
        <f>VLOOKUP(A783,ME!$A$2:$J$2366,2,FALSE)</f>
        <v>36.005000000000003</v>
      </c>
      <c r="D783" s="21">
        <f>VLOOKUP(A783,ME!$A$2:$J$2336,3,FALSE)</f>
        <v>6.9</v>
      </c>
      <c r="E783" s="19" t="str">
        <f>VLOOKUP(A783,ME!$A$2:$J$2336,4,FALSE)</f>
        <v>No</v>
      </c>
      <c r="F783" s="19" t="str">
        <f>VLOOKUP(A783,ME!$A$2:$J$2336,5,FALSE)</f>
        <v>No</v>
      </c>
      <c r="G783" s="19" t="str">
        <f>VLOOKUP(A783,ME!$A$2:$J$2336,6,FALSE)</f>
        <v>No</v>
      </c>
      <c r="H783" s="19">
        <f>VLOOKUP(A783,ME!$A$2:$J$2336,7,FALSE)</f>
        <v>0</v>
      </c>
      <c r="I783" s="19" t="str">
        <f>VLOOKUP(A783,ME!$A$2:$J$2336,8,FALSE)</f>
        <v>No</v>
      </c>
      <c r="J783" s="19" t="str">
        <f>VLOOKUP(A783,ME!$A$2:$J$2336,9,FALSE)</f>
        <v>Obesity</v>
      </c>
      <c r="K783" s="19" t="str">
        <f>VLOOKUP(A783,ME!$A$2:$J$2336,10,FALSE)</f>
        <v>Diabetes</v>
      </c>
      <c r="L783" s="22">
        <f>VLOOKUP(A783,HD!$A$2:$S$2344,16,FALSE)</f>
        <v>22930</v>
      </c>
      <c r="M783" s="21">
        <f>VLOOKUP(A783,HD!$A$2:$S$2344,17,FALSE)</f>
        <v>13228.85</v>
      </c>
      <c r="N783" s="19" t="str">
        <f>VLOOKUP(A783,HD!$A$2:$S$2344,12,FALSE)</f>
        <v>tier - 3</v>
      </c>
      <c r="O783" s="19" t="str">
        <f>VLOOKUP(A783,HD!$A$2:$S$2344,13,FALSE)</f>
        <v>tier - 3</v>
      </c>
      <c r="P783" s="19" t="str">
        <f>VLOOKUP(A783,HD!$A$2:$S$2344,14,FALSE)</f>
        <v>R1023</v>
      </c>
      <c r="Q783" s="19" t="str">
        <f>VLOOKUP(A783,HD!$A$2:$S$2344,19,FALSE)</f>
        <v>60</v>
      </c>
      <c r="R783" s="21">
        <v>13228.85</v>
      </c>
    </row>
    <row r="784" spans="1:18" ht="15.6" hidden="1" x14ac:dyDescent="0.3">
      <c r="A784" s="20" t="s">
        <v>1582</v>
      </c>
      <c r="B784" s="19" t="str">
        <f>VLOOKUP(A784,'Customer Names'!$A$2:$E$2366,3,FALSE)</f>
        <v>Arellano</v>
      </c>
      <c r="C784" s="21">
        <f>VLOOKUP(A784,ME!$A$2:$J$2366,2,FALSE)</f>
        <v>28.7</v>
      </c>
      <c r="D784" s="21">
        <f>VLOOKUP(A784,ME!$A$2:$J$2336,3,FALSE)</f>
        <v>11.52</v>
      </c>
      <c r="E784" s="19" t="str">
        <f>VLOOKUP(A784,ME!$A$2:$J$2336,4,FALSE)</f>
        <v>No</v>
      </c>
      <c r="F784" s="19" t="str">
        <f>VLOOKUP(A784,ME!$A$2:$J$2336,5,FALSE)</f>
        <v>No</v>
      </c>
      <c r="G784" s="19" t="str">
        <f>VLOOKUP(A784,ME!$A$2:$J$2336,6,FALSE)</f>
        <v>No</v>
      </c>
      <c r="H784" s="19">
        <f>VLOOKUP(A784,ME!$A$2:$J$2336,7,FALSE)</f>
        <v>0</v>
      </c>
      <c r="I784" s="19" t="str">
        <f>VLOOKUP(A784,ME!$A$2:$J$2336,8,FALSE)</f>
        <v>No</v>
      </c>
      <c r="J784" s="19" t="str">
        <f>VLOOKUP(A784,ME!$A$2:$J$2336,9,FALSE)</f>
        <v>Over Weight</v>
      </c>
      <c r="K784" s="19" t="str">
        <f>VLOOKUP(A784,ME!$A$2:$J$2336,10,FALSE)</f>
        <v>Diabetes</v>
      </c>
      <c r="L784" s="22">
        <f>VLOOKUP(A784,HD!$A$2:$S$2344,16,FALSE)</f>
        <v>22974</v>
      </c>
      <c r="M784" s="21">
        <f>VLOOKUP(A784,HD!$A$2:$S$2344,17,FALSE)</f>
        <v>13224.69</v>
      </c>
      <c r="N784" s="19" t="str">
        <f>VLOOKUP(A784,HD!$A$2:$S$2344,12,FALSE)</f>
        <v>tier - 3</v>
      </c>
      <c r="O784" s="19" t="str">
        <f>VLOOKUP(A784,HD!$A$2:$S$2344,13,FALSE)</f>
        <v>tier - 2</v>
      </c>
      <c r="P784" s="19" t="str">
        <f>VLOOKUP(A784,HD!$A$2:$S$2344,14,FALSE)</f>
        <v>R1011</v>
      </c>
      <c r="Q784" s="19" t="str">
        <f>VLOOKUP(A784,HD!$A$2:$S$2344,19,FALSE)</f>
        <v>60</v>
      </c>
      <c r="R784" s="21">
        <v>13224.69</v>
      </c>
    </row>
    <row r="785" spans="1:18" ht="15.6" hidden="1" x14ac:dyDescent="0.3">
      <c r="A785" s="20" t="s">
        <v>1581</v>
      </c>
      <c r="B785" s="19" t="str">
        <f>VLOOKUP(A785,'Customer Names'!$A$2:$E$2366,3,FALSE)</f>
        <v>Charette</v>
      </c>
      <c r="C785" s="21">
        <f>VLOOKUP(A785,ME!$A$2:$J$2366,2,FALSE)</f>
        <v>34.295000000000002</v>
      </c>
      <c r="D785" s="21">
        <f>VLOOKUP(A785,ME!$A$2:$J$2336,3,FALSE)</f>
        <v>11.24</v>
      </c>
      <c r="E785" s="19" t="str">
        <f>VLOOKUP(A785,ME!$A$2:$J$2336,4,FALSE)</f>
        <v>No</v>
      </c>
      <c r="F785" s="19" t="str">
        <f>VLOOKUP(A785,ME!$A$2:$J$2336,5,FALSE)</f>
        <v>No</v>
      </c>
      <c r="G785" s="19" t="str">
        <f>VLOOKUP(A785,ME!$A$2:$J$2336,6,FALSE)</f>
        <v>No</v>
      </c>
      <c r="H785" s="19">
        <f>VLOOKUP(A785,ME!$A$2:$J$2336,7,FALSE)</f>
        <v>0</v>
      </c>
      <c r="I785" s="19" t="str">
        <f>VLOOKUP(A785,ME!$A$2:$J$2336,8,FALSE)</f>
        <v>No</v>
      </c>
      <c r="J785" s="19" t="str">
        <f>VLOOKUP(A785,ME!$A$2:$J$2336,9,FALSE)</f>
        <v>Obesity</v>
      </c>
      <c r="K785" s="19" t="str">
        <f>VLOOKUP(A785,ME!$A$2:$J$2336,10,FALSE)</f>
        <v>Diabetes</v>
      </c>
      <c r="L785" s="22">
        <f>VLOOKUP(A785,HD!$A$2:$S$2344,16,FALSE)</f>
        <v>24059</v>
      </c>
      <c r="M785" s="21">
        <f>VLOOKUP(A785,HD!$A$2:$S$2344,17,FALSE)</f>
        <v>13224.06</v>
      </c>
      <c r="N785" s="19" t="str">
        <f>VLOOKUP(A785,HD!$A$2:$S$2344,12,FALSE)</f>
        <v>tier - 3</v>
      </c>
      <c r="O785" s="19" t="str">
        <f>VLOOKUP(A785,HD!$A$2:$S$2344,13,FALSE)</f>
        <v>tier - 3</v>
      </c>
      <c r="P785" s="19" t="str">
        <f>VLOOKUP(A785,HD!$A$2:$S$2344,14,FALSE)</f>
        <v>R1024</v>
      </c>
      <c r="Q785" s="19" t="str">
        <f>VLOOKUP(A785,HD!$A$2:$S$2344,19,FALSE)</f>
        <v>57</v>
      </c>
      <c r="R785" s="21">
        <v>13224.06</v>
      </c>
    </row>
    <row r="786" spans="1:18" ht="15.6" hidden="1" x14ac:dyDescent="0.3">
      <c r="A786" s="20" t="s">
        <v>1580</v>
      </c>
      <c r="B786" s="19" t="str">
        <f>VLOOKUP(A786,'Customer Names'!$A$2:$E$2366,3,FALSE)</f>
        <v>Pena Reyes</v>
      </c>
      <c r="C786" s="21">
        <f>VLOOKUP(A786,ME!$A$2:$J$2366,2,FALSE)</f>
        <v>27.55</v>
      </c>
      <c r="D786" s="21">
        <f>VLOOKUP(A786,ME!$A$2:$J$2336,3,FALSE)</f>
        <v>10.98</v>
      </c>
      <c r="E786" s="19" t="str">
        <f>VLOOKUP(A786,ME!$A$2:$J$2336,4,FALSE)</f>
        <v>No</v>
      </c>
      <c r="F786" s="19" t="str">
        <f>VLOOKUP(A786,ME!$A$2:$J$2336,5,FALSE)</f>
        <v>No</v>
      </c>
      <c r="G786" s="19" t="str">
        <f>VLOOKUP(A786,ME!$A$2:$J$2336,6,FALSE)</f>
        <v>No</v>
      </c>
      <c r="H786" s="19">
        <f>VLOOKUP(A786,ME!$A$2:$J$2336,7,FALSE)</f>
        <v>0</v>
      </c>
      <c r="I786" s="19" t="str">
        <f>VLOOKUP(A786,ME!$A$2:$J$2336,8,FALSE)</f>
        <v>No</v>
      </c>
      <c r="J786" s="19" t="str">
        <f>VLOOKUP(A786,ME!$A$2:$J$2336,9,FALSE)</f>
        <v>Over Weight</v>
      </c>
      <c r="K786" s="19" t="str">
        <f>VLOOKUP(A786,ME!$A$2:$J$2336,10,FALSE)</f>
        <v>Diabetes</v>
      </c>
      <c r="L786" s="22">
        <f>VLOOKUP(A786,HD!$A$2:$S$2344,16,FALSE)</f>
        <v>22987</v>
      </c>
      <c r="M786" s="21">
        <f>VLOOKUP(A786,HD!$A$2:$S$2344,17,FALSE)</f>
        <v>13217.09</v>
      </c>
      <c r="N786" s="19" t="str">
        <f>VLOOKUP(A786,HD!$A$2:$S$2344,12,FALSE)</f>
        <v>tier - 3</v>
      </c>
      <c r="O786" s="19" t="str">
        <f>VLOOKUP(A786,HD!$A$2:$S$2344,13,FALSE)</f>
        <v>tier - 1</v>
      </c>
      <c r="P786" s="19" t="str">
        <f>VLOOKUP(A786,HD!$A$2:$S$2344,14,FALSE)</f>
        <v>R1024</v>
      </c>
      <c r="Q786" s="19" t="str">
        <f>VLOOKUP(A786,HD!$A$2:$S$2344,19,FALSE)</f>
        <v>60</v>
      </c>
      <c r="R786" s="21">
        <v>13217.09</v>
      </c>
    </row>
    <row r="787" spans="1:18" ht="15.6" hidden="1" x14ac:dyDescent="0.3">
      <c r="A787" s="20" t="s">
        <v>1579</v>
      </c>
      <c r="B787" s="19" t="str">
        <f>VLOOKUP(A787,'Customer Names'!$A$2:$E$2366,3,FALSE)</f>
        <v>Broderick</v>
      </c>
      <c r="C787" s="21">
        <f>VLOOKUP(A787,ME!$A$2:$J$2366,2,FALSE)</f>
        <v>40.700000000000003</v>
      </c>
      <c r="D787" s="21">
        <f>VLOOKUP(A787,ME!$A$2:$J$2336,3,FALSE)</f>
        <v>5.42</v>
      </c>
      <c r="E787" s="19" t="str">
        <f>VLOOKUP(A787,ME!$A$2:$J$2336,4,FALSE)</f>
        <v>No</v>
      </c>
      <c r="F787" s="19" t="str">
        <f>VLOOKUP(A787,ME!$A$2:$J$2336,5,FALSE)</f>
        <v>No</v>
      </c>
      <c r="G787" s="19" t="str">
        <f>VLOOKUP(A787,ME!$A$2:$J$2336,6,FALSE)</f>
        <v>No</v>
      </c>
      <c r="H787" s="19">
        <f>VLOOKUP(A787,ME!$A$2:$J$2336,7,FALSE)</f>
        <v>0</v>
      </c>
      <c r="I787" s="19" t="str">
        <f>VLOOKUP(A787,ME!$A$2:$J$2336,8,FALSE)</f>
        <v>No</v>
      </c>
      <c r="J787" s="19" t="str">
        <f>VLOOKUP(A787,ME!$A$2:$J$2336,9,FALSE)</f>
        <v>Obesity</v>
      </c>
      <c r="K787" s="19" t="str">
        <f>VLOOKUP(A787,ME!$A$2:$J$2336,10,FALSE)</f>
        <v>Normal</v>
      </c>
      <c r="L787" s="22">
        <f>VLOOKUP(A787,HD!$A$2:$S$2344,16,FALSE)</f>
        <v>30239</v>
      </c>
      <c r="M787" s="21">
        <f>VLOOKUP(A787,HD!$A$2:$S$2344,17,FALSE)</f>
        <v>13214.43</v>
      </c>
      <c r="N787" s="19" t="str">
        <f>VLOOKUP(A787,HD!$A$2:$S$2344,12,FALSE)</f>
        <v>tier - 3</v>
      </c>
      <c r="O787" s="19" t="str">
        <f>VLOOKUP(A787,HD!$A$2:$S$2344,13,FALSE)</f>
        <v>tier - 2</v>
      </c>
      <c r="P787" s="19" t="str">
        <f>VLOOKUP(A787,HD!$A$2:$S$2344,14,FALSE)</f>
        <v>R1012</v>
      </c>
      <c r="Q787" s="19" t="str">
        <f>VLOOKUP(A787,HD!$A$2:$S$2344,19,FALSE)</f>
        <v>40</v>
      </c>
      <c r="R787" s="21">
        <v>13214.43</v>
      </c>
    </row>
    <row r="788" spans="1:18" ht="15.6" hidden="1" x14ac:dyDescent="0.3">
      <c r="A788" s="20" t="s">
        <v>1578</v>
      </c>
      <c r="B788" s="19" t="str">
        <f>VLOOKUP(A788,'Customer Names'!$A$2:$E$2366,3,FALSE)</f>
        <v>Summers</v>
      </c>
      <c r="C788" s="21">
        <f>VLOOKUP(A788,ME!$A$2:$J$2366,2,FALSE)</f>
        <v>18.335000000000001</v>
      </c>
      <c r="D788" s="21">
        <f>VLOOKUP(A788,ME!$A$2:$J$2336,3,FALSE)</f>
        <v>10.97</v>
      </c>
      <c r="E788" s="19" t="str">
        <f>VLOOKUP(A788,ME!$A$2:$J$2336,4,FALSE)</f>
        <v>No</v>
      </c>
      <c r="F788" s="19" t="str">
        <f>VLOOKUP(A788,ME!$A$2:$J$2336,5,FALSE)</f>
        <v>No</v>
      </c>
      <c r="G788" s="19" t="str">
        <f>VLOOKUP(A788,ME!$A$2:$J$2336,6,FALSE)</f>
        <v>No</v>
      </c>
      <c r="H788" s="19">
        <f>VLOOKUP(A788,ME!$A$2:$J$2336,7,FALSE)</f>
        <v>0</v>
      </c>
      <c r="I788" s="19" t="str">
        <f>VLOOKUP(A788,ME!$A$2:$J$2336,8,FALSE)</f>
        <v>No</v>
      </c>
      <c r="J788" s="19" t="str">
        <f>VLOOKUP(A788,ME!$A$2:$J$2336,9,FALSE)</f>
        <v>Under Weight</v>
      </c>
      <c r="K788" s="19" t="str">
        <f>VLOOKUP(A788,ME!$A$2:$J$2336,10,FALSE)</f>
        <v>Diabetes</v>
      </c>
      <c r="L788" s="22">
        <f>VLOOKUP(A788,HD!$A$2:$S$2344,16,FALSE)</f>
        <v>22863</v>
      </c>
      <c r="M788" s="21">
        <f>VLOOKUP(A788,HD!$A$2:$S$2344,17,FALSE)</f>
        <v>13204.29</v>
      </c>
      <c r="N788" s="19" t="str">
        <f>VLOOKUP(A788,HD!$A$2:$S$2344,12,FALSE)</f>
        <v>tier - 3</v>
      </c>
      <c r="O788" s="19" t="str">
        <f>VLOOKUP(A788,HD!$A$2:$S$2344,13,FALSE)</f>
        <v>tier - 1</v>
      </c>
      <c r="P788" s="19" t="str">
        <f>VLOOKUP(A788,HD!$A$2:$S$2344,14,FALSE)</f>
        <v>R1024</v>
      </c>
      <c r="Q788" s="19" t="str">
        <f>VLOOKUP(A788,HD!$A$2:$S$2344,19,FALSE)</f>
        <v>60</v>
      </c>
      <c r="R788" s="21">
        <v>13204.29</v>
      </c>
    </row>
    <row r="789" spans="1:18" ht="15.6" hidden="1" x14ac:dyDescent="0.3">
      <c r="A789" s="20" t="s">
        <v>1577</v>
      </c>
      <c r="B789" s="19" t="str">
        <f>VLOOKUP(A789,'Customer Names'!$A$2:$E$2366,3,FALSE)</f>
        <v>Fisher</v>
      </c>
      <c r="C789" s="21">
        <f>VLOOKUP(A789,ME!$A$2:$J$2366,2,FALSE)</f>
        <v>33.914999999999999</v>
      </c>
      <c r="D789" s="21">
        <f>VLOOKUP(A789,ME!$A$2:$J$2336,3,FALSE)</f>
        <v>9.56</v>
      </c>
      <c r="E789" s="19" t="str">
        <f>VLOOKUP(A789,ME!$A$2:$J$2336,4,FALSE)</f>
        <v>Yes</v>
      </c>
      <c r="F789" s="19" t="str">
        <f>VLOOKUP(A789,ME!$A$2:$J$2336,5,FALSE)</f>
        <v>No</v>
      </c>
      <c r="G789" s="19" t="str">
        <f>VLOOKUP(A789,ME!$A$2:$J$2336,6,FALSE)</f>
        <v>No</v>
      </c>
      <c r="H789" s="19">
        <f>VLOOKUP(A789,ME!$A$2:$J$2336,7,FALSE)</f>
        <v>2</v>
      </c>
      <c r="I789" s="19" t="str">
        <f>VLOOKUP(A789,ME!$A$2:$J$2336,8,FALSE)</f>
        <v>No</v>
      </c>
      <c r="J789" s="19" t="str">
        <f>VLOOKUP(A789,ME!$A$2:$J$2336,9,FALSE)</f>
        <v>Obesity</v>
      </c>
      <c r="K789" s="19" t="str">
        <f>VLOOKUP(A789,ME!$A$2:$J$2336,10,FALSE)</f>
        <v>Diabetes</v>
      </c>
      <c r="L789" s="22">
        <f>VLOOKUP(A789,HD!$A$2:$S$2344,16,FALSE)</f>
        <v>22621</v>
      </c>
      <c r="M789" s="21">
        <f>VLOOKUP(A789,HD!$A$2:$S$2344,17,FALSE)</f>
        <v>13143.86</v>
      </c>
      <c r="N789" s="19" t="str">
        <f>VLOOKUP(A789,HD!$A$2:$S$2344,12,FALSE)</f>
        <v>tier - 3</v>
      </c>
      <c r="O789" s="19" t="str">
        <f>VLOOKUP(A789,HD!$A$2:$S$2344,13,FALSE)</f>
        <v>tier - 2</v>
      </c>
      <c r="P789" s="19" t="str">
        <f>VLOOKUP(A789,HD!$A$2:$S$2344,14,FALSE)</f>
        <v>R1016</v>
      </c>
      <c r="Q789" s="19" t="str">
        <f>VLOOKUP(A789,HD!$A$2:$S$2344,19,FALSE)</f>
        <v>61</v>
      </c>
      <c r="R789" s="21">
        <v>13143.86</v>
      </c>
    </row>
    <row r="790" spans="1:18" ht="15.6" hidden="1" x14ac:dyDescent="0.3">
      <c r="A790" s="20" t="s">
        <v>1576</v>
      </c>
      <c r="B790" s="19" t="str">
        <f>VLOOKUP(A790,'Customer Names'!$A$2:$E$2366,3,FALSE)</f>
        <v>Zhou</v>
      </c>
      <c r="C790" s="21">
        <f>VLOOKUP(A790,ME!$A$2:$J$2366,2,FALSE)</f>
        <v>33.534999999999997</v>
      </c>
      <c r="D790" s="21">
        <f>VLOOKUP(A790,ME!$A$2:$J$2336,3,FALSE)</f>
        <v>9.4</v>
      </c>
      <c r="E790" s="19" t="str">
        <f>VLOOKUP(A790,ME!$A$2:$J$2336,4,FALSE)</f>
        <v>Yes</v>
      </c>
      <c r="F790" s="19" t="str">
        <f>VLOOKUP(A790,ME!$A$2:$J$2336,5,FALSE)</f>
        <v>No</v>
      </c>
      <c r="G790" s="19" t="str">
        <f>VLOOKUP(A790,ME!$A$2:$J$2336,6,FALSE)</f>
        <v>No</v>
      </c>
      <c r="H790" s="19">
        <f>VLOOKUP(A790,ME!$A$2:$J$2336,7,FALSE)</f>
        <v>2</v>
      </c>
      <c r="I790" s="19" t="str">
        <f>VLOOKUP(A790,ME!$A$2:$J$2336,8,FALSE)</f>
        <v>No</v>
      </c>
      <c r="J790" s="19" t="str">
        <f>VLOOKUP(A790,ME!$A$2:$J$2336,9,FALSE)</f>
        <v>Obesity</v>
      </c>
      <c r="K790" s="19" t="str">
        <f>VLOOKUP(A790,ME!$A$2:$J$2336,10,FALSE)</f>
        <v>Diabetes</v>
      </c>
      <c r="L790" s="22">
        <f>VLOOKUP(A790,HD!$A$2:$S$2344,16,FALSE)</f>
        <v>22621</v>
      </c>
      <c r="M790" s="21">
        <f>VLOOKUP(A790,HD!$A$2:$S$2344,17,FALSE)</f>
        <v>13143.34</v>
      </c>
      <c r="N790" s="19" t="str">
        <f>VLOOKUP(A790,HD!$A$2:$S$2344,12,FALSE)</f>
        <v>tier - 3</v>
      </c>
      <c r="O790" s="19" t="str">
        <f>VLOOKUP(A790,HD!$A$2:$S$2344,13,FALSE)</f>
        <v>tier - 2</v>
      </c>
      <c r="P790" s="19" t="str">
        <f>VLOOKUP(A790,HD!$A$2:$S$2344,14,FALSE)</f>
        <v>R1020</v>
      </c>
      <c r="Q790" s="19" t="str">
        <f>VLOOKUP(A790,HD!$A$2:$S$2344,19,FALSE)</f>
        <v>61</v>
      </c>
      <c r="R790" s="21">
        <v>13143.34</v>
      </c>
    </row>
    <row r="791" spans="1:18" ht="15.6" hidden="1" x14ac:dyDescent="0.3">
      <c r="A791" s="20" t="s">
        <v>1575</v>
      </c>
      <c r="B791" s="19" t="str">
        <f>VLOOKUP(A791,'Customer Names'!$A$2:$E$2366,3,FALSE)</f>
        <v>Clarke-Ames</v>
      </c>
      <c r="C791" s="21">
        <f>VLOOKUP(A791,ME!$A$2:$J$2366,2,FALSE)</f>
        <v>23.655000000000001</v>
      </c>
      <c r="D791" s="21">
        <f>VLOOKUP(A791,ME!$A$2:$J$2336,3,FALSE)</f>
        <v>8.48</v>
      </c>
      <c r="E791" s="19" t="str">
        <f>VLOOKUP(A791,ME!$A$2:$J$2336,4,FALSE)</f>
        <v>Yes</v>
      </c>
      <c r="F791" s="19" t="str">
        <f>VLOOKUP(A791,ME!$A$2:$J$2336,5,FALSE)</f>
        <v>No</v>
      </c>
      <c r="G791" s="19" t="str">
        <f>VLOOKUP(A791,ME!$A$2:$J$2336,6,FALSE)</f>
        <v>No</v>
      </c>
      <c r="H791" s="19">
        <f>VLOOKUP(A791,ME!$A$2:$J$2336,7,FALSE)</f>
        <v>2</v>
      </c>
      <c r="I791" s="19" t="str">
        <f>VLOOKUP(A791,ME!$A$2:$J$2336,8,FALSE)</f>
        <v>No</v>
      </c>
      <c r="J791" s="19" t="str">
        <f>VLOOKUP(A791,ME!$A$2:$J$2336,9,FALSE)</f>
        <v>Normal Weight</v>
      </c>
      <c r="K791" s="19" t="str">
        <f>VLOOKUP(A791,ME!$A$2:$J$2336,10,FALSE)</f>
        <v>Diabetes</v>
      </c>
      <c r="L791" s="22">
        <f>VLOOKUP(A791,HD!$A$2:$S$2344,16,FALSE)</f>
        <v>22531</v>
      </c>
      <c r="M791" s="21">
        <f>VLOOKUP(A791,HD!$A$2:$S$2344,17,FALSE)</f>
        <v>13129.6</v>
      </c>
      <c r="N791" s="19" t="str">
        <f>VLOOKUP(A791,HD!$A$2:$S$2344,12,FALSE)</f>
        <v>tier - 3</v>
      </c>
      <c r="O791" s="19" t="str">
        <f>VLOOKUP(A791,HD!$A$2:$S$2344,13,FALSE)</f>
        <v>tier - 2</v>
      </c>
      <c r="P791" s="19" t="str">
        <f>VLOOKUP(A791,HD!$A$2:$S$2344,14,FALSE)</f>
        <v>R1017</v>
      </c>
      <c r="Q791" s="19" t="str">
        <f>VLOOKUP(A791,HD!$A$2:$S$2344,19,FALSE)</f>
        <v>61</v>
      </c>
      <c r="R791" s="21">
        <v>13129.6</v>
      </c>
    </row>
    <row r="792" spans="1:18" ht="15.6" hidden="1" x14ac:dyDescent="0.3">
      <c r="A792" s="20" t="s">
        <v>1574</v>
      </c>
      <c r="B792" s="19" t="str">
        <f>VLOOKUP(A792,'Customer Names'!$A$2:$E$2366,3,FALSE)</f>
        <v>Staton</v>
      </c>
      <c r="C792" s="21">
        <f>VLOOKUP(A792,ME!$A$2:$J$2366,2,FALSE)</f>
        <v>28</v>
      </c>
      <c r="D792" s="21">
        <f>VLOOKUP(A792,ME!$A$2:$J$2336,3,FALSE)</f>
        <v>5.57</v>
      </c>
      <c r="E792" s="19" t="str">
        <f>VLOOKUP(A792,ME!$A$2:$J$2336,4,FALSE)</f>
        <v>No</v>
      </c>
      <c r="F792" s="19" t="str">
        <f>VLOOKUP(A792,ME!$A$2:$J$2336,5,FALSE)</f>
        <v>No</v>
      </c>
      <c r="G792" s="19" t="str">
        <f>VLOOKUP(A792,ME!$A$2:$J$2336,6,FALSE)</f>
        <v>No</v>
      </c>
      <c r="H792" s="19">
        <f>VLOOKUP(A792,ME!$A$2:$J$2336,7,FALSE)</f>
        <v>0</v>
      </c>
      <c r="I792" s="19" t="str">
        <f>VLOOKUP(A792,ME!$A$2:$J$2336,8,FALSE)</f>
        <v>No</v>
      </c>
      <c r="J792" s="19" t="str">
        <f>VLOOKUP(A792,ME!$A$2:$J$2336,9,FALSE)</f>
        <v>Over Weight</v>
      </c>
      <c r="K792" s="19" t="str">
        <f>VLOOKUP(A792,ME!$A$2:$J$2336,10,FALSE)</f>
        <v>Normal</v>
      </c>
      <c r="L792" s="22">
        <f>VLOOKUP(A792,HD!$A$2:$S$2344,16,FALSE)</f>
        <v>36388</v>
      </c>
      <c r="M792" s="21">
        <f>VLOOKUP(A792,HD!$A$2:$S$2344,17,FALSE)</f>
        <v>13126.68</v>
      </c>
      <c r="N792" s="19" t="str">
        <f>VLOOKUP(A792,HD!$A$2:$S$2344,12,FALSE)</f>
        <v>tier - 3</v>
      </c>
      <c r="O792" s="19" t="str">
        <f>VLOOKUP(A792,HD!$A$2:$S$2344,13,FALSE)</f>
        <v>tier - 3</v>
      </c>
      <c r="P792" s="19" t="str">
        <f>VLOOKUP(A792,HD!$A$2:$S$2344,14,FALSE)</f>
        <v>R1011</v>
      </c>
      <c r="Q792" s="19" t="str">
        <f>VLOOKUP(A792,HD!$A$2:$S$2344,19,FALSE)</f>
        <v>23</v>
      </c>
      <c r="R792" s="21">
        <v>13126.68</v>
      </c>
    </row>
    <row r="793" spans="1:18" ht="15.6" hidden="1" x14ac:dyDescent="0.3">
      <c r="A793" s="20" t="s">
        <v>1573</v>
      </c>
      <c r="B793" s="19" t="str">
        <f>VLOOKUP(A793,'Customer Names'!$A$2:$E$2366,3,FALSE)</f>
        <v>Forster</v>
      </c>
      <c r="C793" s="21">
        <f>VLOOKUP(A793,ME!$A$2:$J$2366,2,FALSE)</f>
        <v>30.23</v>
      </c>
      <c r="D793" s="21">
        <f>VLOOKUP(A793,ME!$A$2:$J$2336,3,FALSE)</f>
        <v>6.94</v>
      </c>
      <c r="E793" s="19" t="str">
        <f>VLOOKUP(A793,ME!$A$2:$J$2336,4,FALSE)</f>
        <v>Yes</v>
      </c>
      <c r="F793" s="19" t="str">
        <f>VLOOKUP(A793,ME!$A$2:$J$2336,5,FALSE)</f>
        <v>No</v>
      </c>
      <c r="G793" s="19" t="str">
        <f>VLOOKUP(A793,ME!$A$2:$J$2336,6,FALSE)</f>
        <v>Yes</v>
      </c>
      <c r="H793" s="19">
        <f>VLOOKUP(A793,ME!$A$2:$J$2336,7,FALSE)</f>
        <v>1</v>
      </c>
      <c r="I793" s="19" t="str">
        <f>VLOOKUP(A793,ME!$A$2:$J$2336,8,FALSE)</f>
        <v>No</v>
      </c>
      <c r="J793" s="19" t="str">
        <f>VLOOKUP(A793,ME!$A$2:$J$2336,9,FALSE)</f>
        <v>Obesity</v>
      </c>
      <c r="K793" s="19" t="str">
        <f>VLOOKUP(A793,ME!$A$2:$J$2336,10,FALSE)</f>
        <v>Diabetes</v>
      </c>
      <c r="L793" s="22">
        <f>VLOOKUP(A793,HD!$A$2:$S$2344,16,FALSE)</f>
        <v>23268</v>
      </c>
      <c r="M793" s="21">
        <f>VLOOKUP(A793,HD!$A$2:$S$2344,17,FALSE)</f>
        <v>13116.84</v>
      </c>
      <c r="N793" s="19" t="str">
        <f>VLOOKUP(A793,HD!$A$2:$S$2344,12,FALSE)</f>
        <v>tier - 3</v>
      </c>
      <c r="O793" s="19" t="str">
        <f>VLOOKUP(A793,HD!$A$2:$S$2344,13,FALSE)</f>
        <v>tier - 1</v>
      </c>
      <c r="P793" s="19" t="str">
        <f>VLOOKUP(A793,HD!$A$2:$S$2344,14,FALSE)</f>
        <v>R1012</v>
      </c>
      <c r="Q793" s="19" t="str">
        <f>VLOOKUP(A793,HD!$A$2:$S$2344,19,FALSE)</f>
        <v>59</v>
      </c>
      <c r="R793" s="21">
        <v>13116.84</v>
      </c>
    </row>
    <row r="794" spans="1:18" ht="15.6" hidden="1" x14ac:dyDescent="0.3">
      <c r="A794" s="20" t="s">
        <v>1572</v>
      </c>
      <c r="B794" s="19" t="str">
        <f>VLOOKUP(A794,'Customer Names'!$A$2:$E$2366,3,FALSE)</f>
        <v>Monaghan</v>
      </c>
      <c r="C794" s="21">
        <f>VLOOKUP(A794,ME!$A$2:$J$2366,2,FALSE)</f>
        <v>51.14</v>
      </c>
      <c r="D794" s="21">
        <f>VLOOKUP(A794,ME!$A$2:$J$2336,3,FALSE)</f>
        <v>4.05</v>
      </c>
      <c r="E794" s="19" t="str">
        <f>VLOOKUP(A794,ME!$A$2:$J$2336,4,FALSE)</f>
        <v>No</v>
      </c>
      <c r="F794" s="19" t="str">
        <f>VLOOKUP(A794,ME!$A$2:$J$2336,5,FALSE)</f>
        <v>No</v>
      </c>
      <c r="G794" s="19" t="str">
        <f>VLOOKUP(A794,ME!$A$2:$J$2336,6,FALSE)</f>
        <v>No</v>
      </c>
      <c r="H794" s="19">
        <f>VLOOKUP(A794,ME!$A$2:$J$2336,7,FALSE)</f>
        <v>1</v>
      </c>
      <c r="I794" s="19" t="str">
        <f>VLOOKUP(A794,ME!$A$2:$J$2336,8,FALSE)</f>
        <v>No</v>
      </c>
      <c r="J794" s="19" t="str">
        <f>VLOOKUP(A794,ME!$A$2:$J$2336,9,FALSE)</f>
        <v>Obesity</v>
      </c>
      <c r="K794" s="19" t="str">
        <f>VLOOKUP(A794,ME!$A$2:$J$2336,10,FALSE)</f>
        <v>Normal</v>
      </c>
      <c r="L794" s="22">
        <f>VLOOKUP(A794,HD!$A$2:$S$2344,16,FALSE)</f>
        <v>33828</v>
      </c>
      <c r="M794" s="21">
        <f>VLOOKUP(A794,HD!$A$2:$S$2344,17,FALSE)</f>
        <v>13113.51</v>
      </c>
      <c r="N794" s="19" t="str">
        <f>VLOOKUP(A794,HD!$A$2:$S$2344,12,FALSE)</f>
        <v>tier - 3</v>
      </c>
      <c r="O794" s="19" t="str">
        <f>VLOOKUP(A794,HD!$A$2:$S$2344,13,FALSE)</f>
        <v>tier - 2</v>
      </c>
      <c r="P794" s="19" t="str">
        <f>VLOOKUP(A794,HD!$A$2:$S$2344,14,FALSE)</f>
        <v>R1026</v>
      </c>
      <c r="Q794" s="19" t="str">
        <f>VLOOKUP(A794,HD!$A$2:$S$2344,19,FALSE)</f>
        <v>30</v>
      </c>
      <c r="R794" s="21">
        <v>13113.51</v>
      </c>
    </row>
    <row r="795" spans="1:18" ht="15.6" hidden="1" x14ac:dyDescent="0.3">
      <c r="A795" s="20" t="s">
        <v>1571</v>
      </c>
      <c r="B795" s="19" t="str">
        <f>VLOOKUP(A795,'Customer Names'!$A$2:$E$2366,3,FALSE)</f>
        <v>Kawamoto</v>
      </c>
      <c r="C795" s="21">
        <f>VLOOKUP(A795,ME!$A$2:$J$2366,2,FALSE)</f>
        <v>24.32</v>
      </c>
      <c r="D795" s="21">
        <f>VLOOKUP(A795,ME!$A$2:$J$2336,3,FALSE)</f>
        <v>10.220000000000001</v>
      </c>
      <c r="E795" s="19" t="str">
        <f>VLOOKUP(A795,ME!$A$2:$J$2336,4,FALSE)</f>
        <v>No</v>
      </c>
      <c r="F795" s="19" t="str">
        <f>VLOOKUP(A795,ME!$A$2:$J$2336,5,FALSE)</f>
        <v>No</v>
      </c>
      <c r="G795" s="19" t="str">
        <f>VLOOKUP(A795,ME!$A$2:$J$2336,6,FALSE)</f>
        <v>No</v>
      </c>
      <c r="H795" s="19">
        <f>VLOOKUP(A795,ME!$A$2:$J$2336,7,FALSE)</f>
        <v>0</v>
      </c>
      <c r="I795" s="19" t="str">
        <f>VLOOKUP(A795,ME!$A$2:$J$2336,8,FALSE)</f>
        <v>No</v>
      </c>
      <c r="J795" s="19" t="str">
        <f>VLOOKUP(A795,ME!$A$2:$J$2336,9,FALSE)</f>
        <v>Normal Weight</v>
      </c>
      <c r="K795" s="19" t="str">
        <f>VLOOKUP(A795,ME!$A$2:$J$2336,10,FALSE)</f>
        <v>Diabetes</v>
      </c>
      <c r="L795" s="22">
        <f>VLOOKUP(A795,HD!$A$2:$S$2344,16,FALSE)</f>
        <v>22860</v>
      </c>
      <c r="M795" s="21">
        <f>VLOOKUP(A795,HD!$A$2:$S$2344,17,FALSE)</f>
        <v>13112.6</v>
      </c>
      <c r="N795" s="19" t="str">
        <f>VLOOKUP(A795,HD!$A$2:$S$2344,12,FALSE)</f>
        <v>tier - 3</v>
      </c>
      <c r="O795" s="19" t="str">
        <f>VLOOKUP(A795,HD!$A$2:$S$2344,13,FALSE)</f>
        <v>tier - 3</v>
      </c>
      <c r="P795" s="19" t="str">
        <f>VLOOKUP(A795,HD!$A$2:$S$2344,14,FALSE)</f>
        <v>R1012</v>
      </c>
      <c r="Q795" s="19" t="str">
        <f>VLOOKUP(A795,HD!$A$2:$S$2344,19,FALSE)</f>
        <v>60</v>
      </c>
      <c r="R795" s="21">
        <v>13112.6</v>
      </c>
    </row>
    <row r="796" spans="1:18" ht="15.6" hidden="1" x14ac:dyDescent="0.3">
      <c r="A796" s="20" t="s">
        <v>1570</v>
      </c>
      <c r="B796" s="19" t="str">
        <f>VLOOKUP(A796,'Customer Names'!$A$2:$E$2366,3,FALSE)</f>
        <v>Dicharry</v>
      </c>
      <c r="C796" s="21">
        <f>VLOOKUP(A796,ME!$A$2:$J$2366,2,FALSE)</f>
        <v>38.06</v>
      </c>
      <c r="D796" s="21">
        <f>VLOOKUP(A796,ME!$A$2:$J$2336,3,FALSE)</f>
        <v>9.24</v>
      </c>
      <c r="E796" s="19" t="str">
        <f>VLOOKUP(A796,ME!$A$2:$J$2336,4,FALSE)</f>
        <v>No</v>
      </c>
      <c r="F796" s="19" t="str">
        <f>VLOOKUP(A796,ME!$A$2:$J$2336,5,FALSE)</f>
        <v>No</v>
      </c>
      <c r="G796" s="19" t="str">
        <f>VLOOKUP(A796,ME!$A$2:$J$2336,6,FALSE)</f>
        <v>No</v>
      </c>
      <c r="H796" s="19">
        <f>VLOOKUP(A796,ME!$A$2:$J$2336,7,FALSE)</f>
        <v>0</v>
      </c>
      <c r="I796" s="19" t="str">
        <f>VLOOKUP(A796,ME!$A$2:$J$2336,8,FALSE)</f>
        <v>No</v>
      </c>
      <c r="J796" s="19" t="str">
        <f>VLOOKUP(A796,ME!$A$2:$J$2336,9,FALSE)</f>
        <v>Obesity</v>
      </c>
      <c r="K796" s="19" t="str">
        <f>VLOOKUP(A796,ME!$A$2:$J$2336,10,FALSE)</f>
        <v>Diabetes</v>
      </c>
      <c r="L796" s="22">
        <f>VLOOKUP(A796,HD!$A$2:$S$2344,16,FALSE)</f>
        <v>26236</v>
      </c>
      <c r="M796" s="21">
        <f>VLOOKUP(A796,HD!$A$2:$S$2344,17,FALSE)</f>
        <v>13110.79</v>
      </c>
      <c r="N796" s="19" t="str">
        <f>VLOOKUP(A796,HD!$A$2:$S$2344,12,FALSE)</f>
        <v>tier - 3</v>
      </c>
      <c r="O796" s="19" t="str">
        <f>VLOOKUP(A796,HD!$A$2:$S$2344,13,FALSE)</f>
        <v>tier - 2</v>
      </c>
      <c r="P796" s="19" t="str">
        <f>VLOOKUP(A796,HD!$A$2:$S$2344,14,FALSE)</f>
        <v>R1011</v>
      </c>
      <c r="Q796" s="19" t="str">
        <f>VLOOKUP(A796,HD!$A$2:$S$2344,19,FALSE)</f>
        <v>51</v>
      </c>
      <c r="R796" s="21">
        <v>13110.79</v>
      </c>
    </row>
    <row r="797" spans="1:18" ht="15.6" hidden="1" x14ac:dyDescent="0.3">
      <c r="A797" s="20" t="s">
        <v>1569</v>
      </c>
      <c r="B797" s="19" t="str">
        <f>VLOOKUP(A797,'Customer Names'!$A$2:$E$2366,3,FALSE)</f>
        <v>Berry</v>
      </c>
      <c r="C797" s="21">
        <f>VLOOKUP(A797,ME!$A$2:$J$2366,2,FALSE)</f>
        <v>37.700000000000003</v>
      </c>
      <c r="D797" s="21">
        <f>VLOOKUP(A797,ME!$A$2:$J$2336,3,FALSE)</f>
        <v>8.6</v>
      </c>
      <c r="E797" s="19" t="str">
        <f>VLOOKUP(A797,ME!$A$2:$J$2336,4,FALSE)</f>
        <v>No</v>
      </c>
      <c r="F797" s="19" t="str">
        <f>VLOOKUP(A797,ME!$A$2:$J$2336,5,FALSE)</f>
        <v>No</v>
      </c>
      <c r="G797" s="19" t="str">
        <f>VLOOKUP(A797,ME!$A$2:$J$2336,6,FALSE)</f>
        <v>No</v>
      </c>
      <c r="H797" s="19">
        <f>VLOOKUP(A797,ME!$A$2:$J$2336,7,FALSE)</f>
        <v>0</v>
      </c>
      <c r="I797" s="19" t="str">
        <f>VLOOKUP(A797,ME!$A$2:$J$2336,8,FALSE)</f>
        <v>No</v>
      </c>
      <c r="J797" s="19" t="str">
        <f>VLOOKUP(A797,ME!$A$2:$J$2336,9,FALSE)</f>
        <v>Obesity</v>
      </c>
      <c r="K797" s="19" t="str">
        <f>VLOOKUP(A797,ME!$A$2:$J$2336,10,FALSE)</f>
        <v>Diabetes</v>
      </c>
      <c r="L797" s="22">
        <f>VLOOKUP(A797,HD!$A$2:$S$2344,16,FALSE)</f>
        <v>28688</v>
      </c>
      <c r="M797" s="21">
        <f>VLOOKUP(A797,HD!$A$2:$S$2344,17,FALSE)</f>
        <v>13101.74</v>
      </c>
      <c r="N797" s="19" t="str">
        <f>VLOOKUP(A797,HD!$A$2:$S$2344,12,FALSE)</f>
        <v>tier - 3</v>
      </c>
      <c r="O797" s="19" t="str">
        <f>VLOOKUP(A797,HD!$A$2:$S$2344,13,FALSE)</f>
        <v>tier - 2</v>
      </c>
      <c r="P797" s="19" t="str">
        <f>VLOOKUP(A797,HD!$A$2:$S$2344,14,FALSE)</f>
        <v>R1026</v>
      </c>
      <c r="Q797" s="19" t="str">
        <f>VLOOKUP(A797,HD!$A$2:$S$2344,19,FALSE)</f>
        <v>44</v>
      </c>
      <c r="R797" s="21">
        <v>13101.74</v>
      </c>
    </row>
    <row r="798" spans="1:18" ht="15.6" hidden="1" x14ac:dyDescent="0.3">
      <c r="A798" s="20" t="s">
        <v>1568</v>
      </c>
      <c r="B798" s="19" t="str">
        <f>VLOOKUP(A798,'Customer Names'!$A$2:$E$2366,3,FALSE)</f>
        <v>Porfirio</v>
      </c>
      <c r="C798" s="21">
        <f>VLOOKUP(A798,ME!$A$2:$J$2366,2,FALSE)</f>
        <v>44</v>
      </c>
      <c r="D798" s="21">
        <f>VLOOKUP(A798,ME!$A$2:$J$2336,3,FALSE)</f>
        <v>9.32</v>
      </c>
      <c r="E798" s="19" t="str">
        <f>VLOOKUP(A798,ME!$A$2:$J$2336,4,FALSE)</f>
        <v>Yes</v>
      </c>
      <c r="F798" s="19" t="str">
        <f>VLOOKUP(A798,ME!$A$2:$J$2336,5,FALSE)</f>
        <v>No</v>
      </c>
      <c r="G798" s="19" t="str">
        <f>VLOOKUP(A798,ME!$A$2:$J$2336,6,FALSE)</f>
        <v>No</v>
      </c>
      <c r="H798" s="19">
        <f>VLOOKUP(A798,ME!$A$2:$J$2336,7,FALSE)</f>
        <v>2</v>
      </c>
      <c r="I798" s="19" t="str">
        <f>VLOOKUP(A798,ME!$A$2:$J$2336,8,FALSE)</f>
        <v>No</v>
      </c>
      <c r="J798" s="19" t="str">
        <f>VLOOKUP(A798,ME!$A$2:$J$2336,9,FALSE)</f>
        <v>Obesity</v>
      </c>
      <c r="K798" s="19" t="str">
        <f>VLOOKUP(A798,ME!$A$2:$J$2336,10,FALSE)</f>
        <v>Diabetes</v>
      </c>
      <c r="L798" s="22">
        <f>VLOOKUP(A798,HD!$A$2:$S$2344,16,FALSE)</f>
        <v>22591</v>
      </c>
      <c r="M798" s="21">
        <f>VLOOKUP(A798,HD!$A$2:$S$2344,17,FALSE)</f>
        <v>13063.88</v>
      </c>
      <c r="N798" s="19" t="str">
        <f>VLOOKUP(A798,HD!$A$2:$S$2344,12,FALSE)</f>
        <v>tier - 3</v>
      </c>
      <c r="O798" s="19" t="str">
        <f>VLOOKUP(A798,HD!$A$2:$S$2344,13,FALSE)</f>
        <v>tier - 2</v>
      </c>
      <c r="P798" s="19" t="str">
        <f>VLOOKUP(A798,HD!$A$2:$S$2344,14,FALSE)</f>
        <v>R1011</v>
      </c>
      <c r="Q798" s="19" t="str">
        <f>VLOOKUP(A798,HD!$A$2:$S$2344,19,FALSE)</f>
        <v>61</v>
      </c>
      <c r="R798" s="21">
        <v>13063.88</v>
      </c>
    </row>
    <row r="799" spans="1:18" ht="15.6" hidden="1" x14ac:dyDescent="0.3">
      <c r="A799" s="20" t="s">
        <v>1567</v>
      </c>
      <c r="B799" s="19" t="str">
        <f>VLOOKUP(A799,'Customer Names'!$A$2:$E$2366,3,FALSE)</f>
        <v>Thind</v>
      </c>
      <c r="C799" s="21">
        <f>VLOOKUP(A799,ME!$A$2:$J$2366,2,FALSE)</f>
        <v>41.45</v>
      </c>
      <c r="D799" s="21">
        <f>VLOOKUP(A799,ME!$A$2:$J$2336,3,FALSE)</f>
        <v>6.12</v>
      </c>
      <c r="E799" s="19" t="str">
        <f>VLOOKUP(A799,ME!$A$2:$J$2336,4,FALSE)</f>
        <v>Yes</v>
      </c>
      <c r="F799" s="19" t="str">
        <f>VLOOKUP(A799,ME!$A$2:$J$2336,5,FALSE)</f>
        <v>No</v>
      </c>
      <c r="G799" s="19" t="str">
        <f>VLOOKUP(A799,ME!$A$2:$J$2336,6,FALSE)</f>
        <v>No</v>
      </c>
      <c r="H799" s="19">
        <f>VLOOKUP(A799,ME!$A$2:$J$2336,7,FALSE)</f>
        <v>0</v>
      </c>
      <c r="I799" s="19" t="str">
        <f>VLOOKUP(A799,ME!$A$2:$J$2336,8,FALSE)</f>
        <v>No</v>
      </c>
      <c r="J799" s="19" t="str">
        <f>VLOOKUP(A799,ME!$A$2:$J$2336,9,FALSE)</f>
        <v>Obesity</v>
      </c>
      <c r="K799" s="19" t="str">
        <f>VLOOKUP(A799,ME!$A$2:$J$2336,10,FALSE)</f>
        <v>Prediabetes</v>
      </c>
      <c r="L799" s="22">
        <f>VLOOKUP(A799,HD!$A$2:$S$2344,16,FALSE)</f>
        <v>31346</v>
      </c>
      <c r="M799" s="21">
        <f>VLOOKUP(A799,HD!$A$2:$S$2344,17,FALSE)</f>
        <v>13051.22</v>
      </c>
      <c r="N799" s="19" t="str">
        <f>VLOOKUP(A799,HD!$A$2:$S$2344,12,FALSE)</f>
        <v>tier - 3</v>
      </c>
      <c r="O799" s="19" t="str">
        <f>VLOOKUP(A799,HD!$A$2:$S$2344,13,FALSE)</f>
        <v>tier - 1</v>
      </c>
      <c r="P799" s="19" t="str">
        <f>VLOOKUP(A799,HD!$A$2:$S$2344,14,FALSE)</f>
        <v>R1026</v>
      </c>
      <c r="Q799" s="19" t="str">
        <f>VLOOKUP(A799,HD!$A$2:$S$2344,19,FALSE)</f>
        <v>37</v>
      </c>
      <c r="R799" s="21">
        <v>13051.22</v>
      </c>
    </row>
    <row r="800" spans="1:18" ht="15.6" hidden="1" x14ac:dyDescent="0.3">
      <c r="A800" s="20" t="s">
        <v>1566</v>
      </c>
      <c r="B800" s="19" t="str">
        <f>VLOOKUP(A800,'Customer Names'!$A$2:$E$2366,3,FALSE)</f>
        <v>Ryan</v>
      </c>
      <c r="C800" s="21">
        <f>VLOOKUP(A800,ME!$A$2:$J$2366,2,FALSE)</f>
        <v>25.364999999999998</v>
      </c>
      <c r="D800" s="21">
        <f>VLOOKUP(A800,ME!$A$2:$J$2336,3,FALSE)</f>
        <v>9.19</v>
      </c>
      <c r="E800" s="19" t="str">
        <f>VLOOKUP(A800,ME!$A$2:$J$2336,4,FALSE)</f>
        <v>Yes</v>
      </c>
      <c r="F800" s="19" t="str">
        <f>VLOOKUP(A800,ME!$A$2:$J$2336,5,FALSE)</f>
        <v>No</v>
      </c>
      <c r="G800" s="19" t="str">
        <f>VLOOKUP(A800,ME!$A$2:$J$2336,6,FALSE)</f>
        <v>No</v>
      </c>
      <c r="H800" s="19">
        <f>VLOOKUP(A800,ME!$A$2:$J$2336,7,FALSE)</f>
        <v>0</v>
      </c>
      <c r="I800" s="19" t="str">
        <f>VLOOKUP(A800,ME!$A$2:$J$2336,8,FALSE)</f>
        <v>No</v>
      </c>
      <c r="J800" s="19" t="str">
        <f>VLOOKUP(A800,ME!$A$2:$J$2336,9,FALSE)</f>
        <v>Over Weight</v>
      </c>
      <c r="K800" s="19" t="str">
        <f>VLOOKUP(A800,ME!$A$2:$J$2336,10,FALSE)</f>
        <v>Diabetes</v>
      </c>
      <c r="L800" s="22">
        <f>VLOOKUP(A800,HD!$A$2:$S$2344,16,FALSE)</f>
        <v>24690</v>
      </c>
      <c r="M800" s="21">
        <f>VLOOKUP(A800,HD!$A$2:$S$2344,17,FALSE)</f>
        <v>13047.33</v>
      </c>
      <c r="N800" s="19" t="str">
        <f>VLOOKUP(A800,HD!$A$2:$S$2344,12,FALSE)</f>
        <v>tier - 3</v>
      </c>
      <c r="O800" s="19" t="str">
        <f>VLOOKUP(A800,HD!$A$2:$S$2344,13,FALSE)</f>
        <v>tier - 3</v>
      </c>
      <c r="P800" s="19" t="str">
        <f>VLOOKUP(A800,HD!$A$2:$S$2344,14,FALSE)</f>
        <v>R1024</v>
      </c>
      <c r="Q800" s="19" t="str">
        <f>VLOOKUP(A800,HD!$A$2:$S$2344,19,FALSE)</f>
        <v>55</v>
      </c>
      <c r="R800" s="21">
        <v>13047.33</v>
      </c>
    </row>
    <row r="801" spans="1:18" ht="15.6" hidden="1" x14ac:dyDescent="0.3">
      <c r="A801" s="20" t="s">
        <v>1565</v>
      </c>
      <c r="B801" s="19" t="str">
        <f>VLOOKUP(A801,'Customer Names'!$A$2:$E$2366,3,FALSE)</f>
        <v>Horn</v>
      </c>
      <c r="C801" s="21">
        <f>VLOOKUP(A801,ME!$A$2:$J$2366,2,FALSE)</f>
        <v>34.56</v>
      </c>
      <c r="D801" s="21">
        <f>VLOOKUP(A801,ME!$A$2:$J$2336,3,FALSE)</f>
        <v>5.84</v>
      </c>
      <c r="E801" s="19" t="str">
        <f>VLOOKUP(A801,ME!$A$2:$J$2336,4,FALSE)</f>
        <v>Yes</v>
      </c>
      <c r="F801" s="19" t="str">
        <f>VLOOKUP(A801,ME!$A$2:$J$2336,5,FALSE)</f>
        <v>No</v>
      </c>
      <c r="G801" s="19" t="str">
        <f>VLOOKUP(A801,ME!$A$2:$J$2336,6,FALSE)</f>
        <v>Yes</v>
      </c>
      <c r="H801" s="19">
        <f>VLOOKUP(A801,ME!$A$2:$J$2336,7,FALSE)</f>
        <v>1</v>
      </c>
      <c r="I801" s="19" t="str">
        <f>VLOOKUP(A801,ME!$A$2:$J$2336,8,FALSE)</f>
        <v>No</v>
      </c>
      <c r="J801" s="19" t="str">
        <f>VLOOKUP(A801,ME!$A$2:$J$2336,9,FALSE)</f>
        <v>Obesity</v>
      </c>
      <c r="K801" s="19" t="str">
        <f>VLOOKUP(A801,ME!$A$2:$J$2336,10,FALSE)</f>
        <v>Prediabetes</v>
      </c>
      <c r="L801" s="22">
        <f>VLOOKUP(A801,HD!$A$2:$S$2344,16,FALSE)</f>
        <v>25469</v>
      </c>
      <c r="M801" s="21">
        <f>VLOOKUP(A801,HD!$A$2:$S$2344,17,FALSE)</f>
        <v>13044.41</v>
      </c>
      <c r="N801" s="19" t="str">
        <f>VLOOKUP(A801,HD!$A$2:$S$2344,12,FALSE)</f>
        <v>tier - 3</v>
      </c>
      <c r="O801" s="19" t="str">
        <f>VLOOKUP(A801,HD!$A$2:$S$2344,13,FALSE)</f>
        <v>tier - 1</v>
      </c>
      <c r="P801" s="19" t="str">
        <f>VLOOKUP(A801,HD!$A$2:$S$2344,14,FALSE)</f>
        <v>R1012</v>
      </c>
      <c r="Q801" s="19" t="str">
        <f>VLOOKUP(A801,HD!$A$2:$S$2344,19,FALSE)</f>
        <v>53</v>
      </c>
      <c r="R801" s="21">
        <v>13044.41</v>
      </c>
    </row>
    <row r="802" spans="1:18" ht="15.6" hidden="1" x14ac:dyDescent="0.3">
      <c r="A802" s="20" t="s">
        <v>1564</v>
      </c>
      <c r="B802" s="19" t="str">
        <f>VLOOKUP(A802,'Customer Names'!$A$2:$E$2366,3,FALSE)</f>
        <v>Sabadosa</v>
      </c>
      <c r="C802" s="21">
        <f>VLOOKUP(A802,ME!$A$2:$J$2366,2,FALSE)</f>
        <v>28.2</v>
      </c>
      <c r="D802" s="21">
        <f>VLOOKUP(A802,ME!$A$2:$J$2336,3,FALSE)</f>
        <v>7.19</v>
      </c>
      <c r="E802" s="19" t="str">
        <f>VLOOKUP(A802,ME!$A$2:$J$2336,4,FALSE)</f>
        <v>Yes</v>
      </c>
      <c r="F802" s="19" t="str">
        <f>VLOOKUP(A802,ME!$A$2:$J$2336,5,FALSE)</f>
        <v>No</v>
      </c>
      <c r="G802" s="19" t="str">
        <f>VLOOKUP(A802,ME!$A$2:$J$2336,6,FALSE)</f>
        <v>No</v>
      </c>
      <c r="H802" s="19">
        <f>VLOOKUP(A802,ME!$A$2:$J$2336,7,FALSE)</f>
        <v>2</v>
      </c>
      <c r="I802" s="19" t="str">
        <f>VLOOKUP(A802,ME!$A$2:$J$2336,8,FALSE)</f>
        <v>No</v>
      </c>
      <c r="J802" s="19" t="str">
        <f>VLOOKUP(A802,ME!$A$2:$J$2336,9,FALSE)</f>
        <v>Over Weight</v>
      </c>
      <c r="K802" s="19" t="str">
        <f>VLOOKUP(A802,ME!$A$2:$J$2336,10,FALSE)</f>
        <v>Diabetes</v>
      </c>
      <c r="L802" s="22">
        <f>VLOOKUP(A802,HD!$A$2:$S$2344,16,FALSE)</f>
        <v>22594</v>
      </c>
      <c r="M802" s="21">
        <f>VLOOKUP(A802,HD!$A$2:$S$2344,17,FALSE)</f>
        <v>13041.92</v>
      </c>
      <c r="N802" s="19" t="str">
        <f>VLOOKUP(A802,HD!$A$2:$S$2344,12,FALSE)</f>
        <v>tier - 3</v>
      </c>
      <c r="O802" s="19" t="str">
        <f>VLOOKUP(A802,HD!$A$2:$S$2344,13,FALSE)</f>
        <v>tier - 1</v>
      </c>
      <c r="P802" s="19" t="str">
        <f>VLOOKUP(A802,HD!$A$2:$S$2344,14,FALSE)</f>
        <v>R1011</v>
      </c>
      <c r="Q802" s="19" t="str">
        <f>VLOOKUP(A802,HD!$A$2:$S$2344,19,FALSE)</f>
        <v>61</v>
      </c>
      <c r="R802" s="21">
        <v>13041.92</v>
      </c>
    </row>
    <row r="803" spans="1:18" ht="15.6" hidden="1" x14ac:dyDescent="0.3">
      <c r="A803" s="20" t="s">
        <v>1563</v>
      </c>
      <c r="B803" s="19" t="str">
        <f>VLOOKUP(A803,'Customer Names'!$A$2:$E$2366,3,FALSE)</f>
        <v>Casady</v>
      </c>
      <c r="C803" s="21">
        <f>VLOOKUP(A803,ME!$A$2:$J$2366,2,FALSE)</f>
        <v>30.43</v>
      </c>
      <c r="D803" s="21">
        <f>VLOOKUP(A803,ME!$A$2:$J$2336,3,FALSE)</f>
        <v>9.39</v>
      </c>
      <c r="E803" s="19" t="str">
        <f>VLOOKUP(A803,ME!$A$2:$J$2336,4,FALSE)</f>
        <v>No</v>
      </c>
      <c r="F803" s="19" t="str">
        <f>VLOOKUP(A803,ME!$A$2:$J$2336,5,FALSE)</f>
        <v>No</v>
      </c>
      <c r="G803" s="19" t="str">
        <f>VLOOKUP(A803,ME!$A$2:$J$2336,6,FALSE)</f>
        <v>No</v>
      </c>
      <c r="H803" s="19">
        <f>VLOOKUP(A803,ME!$A$2:$J$2336,7,FALSE)</f>
        <v>0</v>
      </c>
      <c r="I803" s="19" t="str">
        <f>VLOOKUP(A803,ME!$A$2:$J$2336,8,FALSE)</f>
        <v>No</v>
      </c>
      <c r="J803" s="19" t="str">
        <f>VLOOKUP(A803,ME!$A$2:$J$2336,9,FALSE)</f>
        <v>Obesity</v>
      </c>
      <c r="K803" s="19" t="str">
        <f>VLOOKUP(A803,ME!$A$2:$J$2336,10,FALSE)</f>
        <v>Diabetes</v>
      </c>
      <c r="L803" s="22">
        <f>VLOOKUP(A803,HD!$A$2:$S$2344,16,FALSE)</f>
        <v>24050</v>
      </c>
      <c r="M803" s="21">
        <f>VLOOKUP(A803,HD!$A$2:$S$2344,17,FALSE)</f>
        <v>13023.93</v>
      </c>
      <c r="N803" s="19" t="str">
        <f>VLOOKUP(A803,HD!$A$2:$S$2344,12,FALSE)</f>
        <v>tier - 3</v>
      </c>
      <c r="O803" s="19" t="str">
        <f>VLOOKUP(A803,HD!$A$2:$S$2344,13,FALSE)</f>
        <v>tier - 2</v>
      </c>
      <c r="P803" s="19" t="str">
        <f>VLOOKUP(A803,HD!$A$2:$S$2344,14,FALSE)</f>
        <v>R1025</v>
      </c>
      <c r="Q803" s="19" t="str">
        <f>VLOOKUP(A803,HD!$A$2:$S$2344,19,FALSE)</f>
        <v>57</v>
      </c>
      <c r="R803" s="21">
        <v>13023.93</v>
      </c>
    </row>
    <row r="804" spans="1:18" ht="15.6" hidden="1" x14ac:dyDescent="0.3">
      <c r="A804" s="20" t="s">
        <v>1562</v>
      </c>
      <c r="B804" s="19" t="str">
        <f>VLOOKUP(A804,'Customer Names'!$A$2:$E$2366,3,FALSE)</f>
        <v>Phillips</v>
      </c>
      <c r="C804" s="21">
        <f>VLOOKUP(A804,ME!$A$2:$J$2366,2,FALSE)</f>
        <v>32.395000000000003</v>
      </c>
      <c r="D804" s="21">
        <f>VLOOKUP(A804,ME!$A$2:$J$2336,3,FALSE)</f>
        <v>4.2699999999999996</v>
      </c>
      <c r="E804" s="19" t="str">
        <f>VLOOKUP(A804,ME!$A$2:$J$2336,4,FALSE)</f>
        <v>Yes</v>
      </c>
      <c r="F804" s="19" t="str">
        <f>VLOOKUP(A804,ME!$A$2:$J$2336,5,FALSE)</f>
        <v>No</v>
      </c>
      <c r="G804" s="19" t="str">
        <f>VLOOKUP(A804,ME!$A$2:$J$2336,6,FALSE)</f>
        <v>No</v>
      </c>
      <c r="H804" s="19">
        <f>VLOOKUP(A804,ME!$A$2:$J$2336,7,FALSE)</f>
        <v>1</v>
      </c>
      <c r="I804" s="19" t="str">
        <f>VLOOKUP(A804,ME!$A$2:$J$2336,8,FALSE)</f>
        <v>No</v>
      </c>
      <c r="J804" s="19" t="str">
        <f>VLOOKUP(A804,ME!$A$2:$J$2336,9,FALSE)</f>
        <v>Obesity</v>
      </c>
      <c r="K804" s="19" t="str">
        <f>VLOOKUP(A804,ME!$A$2:$J$2336,10,FALSE)</f>
        <v>Normal</v>
      </c>
      <c r="L804" s="22">
        <f>VLOOKUP(A804,HD!$A$2:$S$2344,16,FALSE)</f>
        <v>23643</v>
      </c>
      <c r="M804" s="21">
        <f>VLOOKUP(A804,HD!$A$2:$S$2344,17,FALSE)</f>
        <v>13019.16</v>
      </c>
      <c r="N804" s="19" t="str">
        <f>VLOOKUP(A804,HD!$A$2:$S$2344,12,FALSE)</f>
        <v>tier - 3</v>
      </c>
      <c r="O804" s="19" t="str">
        <f>VLOOKUP(A804,HD!$A$2:$S$2344,13,FALSE)</f>
        <v>tier - 1</v>
      </c>
      <c r="P804" s="19" t="str">
        <f>VLOOKUP(A804,HD!$A$2:$S$2344,14,FALSE)</f>
        <v>R1024</v>
      </c>
      <c r="Q804" s="19" t="str">
        <f>VLOOKUP(A804,HD!$A$2:$S$2344,19,FALSE)</f>
        <v>58</v>
      </c>
      <c r="R804" s="21">
        <v>13019.16</v>
      </c>
    </row>
    <row r="805" spans="1:18" ht="15.6" hidden="1" x14ac:dyDescent="0.3">
      <c r="A805" s="20" t="s">
        <v>1561</v>
      </c>
      <c r="B805" s="19" t="str">
        <f>VLOOKUP(A805,'Customer Names'!$A$2:$E$2366,3,FALSE)</f>
        <v>Ahokas</v>
      </c>
      <c r="C805" s="21">
        <f>VLOOKUP(A805,ME!$A$2:$J$2366,2,FALSE)</f>
        <v>24.035</v>
      </c>
      <c r="D805" s="21">
        <f>VLOOKUP(A805,ME!$A$2:$J$2336,3,FALSE)</f>
        <v>11.71</v>
      </c>
      <c r="E805" s="19" t="str">
        <f>VLOOKUP(A805,ME!$A$2:$J$2336,4,FALSE)</f>
        <v>No</v>
      </c>
      <c r="F805" s="19" t="str">
        <f>VLOOKUP(A805,ME!$A$2:$J$2336,5,FALSE)</f>
        <v>No</v>
      </c>
      <c r="G805" s="19" t="str">
        <f>VLOOKUP(A805,ME!$A$2:$J$2336,6,FALSE)</f>
        <v>No</v>
      </c>
      <c r="H805" s="19">
        <f>VLOOKUP(A805,ME!$A$2:$J$2336,7,FALSE)</f>
        <v>0</v>
      </c>
      <c r="I805" s="19" t="str">
        <f>VLOOKUP(A805,ME!$A$2:$J$2336,8,FALSE)</f>
        <v>No</v>
      </c>
      <c r="J805" s="19" t="str">
        <f>VLOOKUP(A805,ME!$A$2:$J$2336,9,FALSE)</f>
        <v>Normal Weight</v>
      </c>
      <c r="K805" s="19" t="str">
        <f>VLOOKUP(A805,ME!$A$2:$J$2336,10,FALSE)</f>
        <v>Diabetes</v>
      </c>
      <c r="L805" s="22">
        <f>VLOOKUP(A805,HD!$A$2:$S$2344,16,FALSE)</f>
        <v>22847</v>
      </c>
      <c r="M805" s="21">
        <f>VLOOKUP(A805,HD!$A$2:$S$2344,17,FALSE)</f>
        <v>13012.21</v>
      </c>
      <c r="N805" s="19" t="str">
        <f>VLOOKUP(A805,HD!$A$2:$S$2344,12,FALSE)</f>
        <v>tier - 3</v>
      </c>
      <c r="O805" s="19" t="str">
        <f>VLOOKUP(A805,HD!$A$2:$S$2344,13,FALSE)</f>
        <v>tier - 1</v>
      </c>
      <c r="P805" s="19" t="str">
        <f>VLOOKUP(A805,HD!$A$2:$S$2344,14,FALSE)</f>
        <v>R1012</v>
      </c>
      <c r="Q805" s="19" t="str">
        <f>VLOOKUP(A805,HD!$A$2:$S$2344,19,FALSE)</f>
        <v>60</v>
      </c>
      <c r="R805" s="21">
        <v>13012.21</v>
      </c>
    </row>
    <row r="806" spans="1:18" ht="15.6" hidden="1" x14ac:dyDescent="0.3">
      <c r="A806" s="20" t="s">
        <v>1560</v>
      </c>
      <c r="B806" s="19" t="str">
        <f>VLOOKUP(A806,'Customer Names'!$A$2:$E$2366,3,FALSE)</f>
        <v>Hebert</v>
      </c>
      <c r="C806" s="21">
        <f>VLOOKUP(A806,ME!$A$2:$J$2366,2,FALSE)</f>
        <v>37.119999999999997</v>
      </c>
      <c r="D806" s="21">
        <f>VLOOKUP(A806,ME!$A$2:$J$2336,3,FALSE)</f>
        <v>5.29</v>
      </c>
      <c r="E806" s="19" t="str">
        <f>VLOOKUP(A806,ME!$A$2:$J$2336,4,FALSE)</f>
        <v>No</v>
      </c>
      <c r="F806" s="19" t="str">
        <f>VLOOKUP(A806,ME!$A$2:$J$2336,5,FALSE)</f>
        <v>No</v>
      </c>
      <c r="G806" s="19" t="str">
        <f>VLOOKUP(A806,ME!$A$2:$J$2336,6,FALSE)</f>
        <v>No</v>
      </c>
      <c r="H806" s="19">
        <f>VLOOKUP(A806,ME!$A$2:$J$2336,7,FALSE)</f>
        <v>2</v>
      </c>
      <c r="I806" s="19" t="str">
        <f>VLOOKUP(A806,ME!$A$2:$J$2336,8,FALSE)</f>
        <v>No</v>
      </c>
      <c r="J806" s="19" t="str">
        <f>VLOOKUP(A806,ME!$A$2:$J$2336,9,FALSE)</f>
        <v>Obesity</v>
      </c>
      <c r="K806" s="19" t="str">
        <f>VLOOKUP(A806,ME!$A$2:$J$2336,10,FALSE)</f>
        <v>Normal</v>
      </c>
      <c r="L806" s="22">
        <f>VLOOKUP(A806,HD!$A$2:$S$2344,16,FALSE)</f>
        <v>26569</v>
      </c>
      <c r="M806" s="21">
        <f>VLOOKUP(A806,HD!$A$2:$S$2344,17,FALSE)</f>
        <v>13010.86</v>
      </c>
      <c r="N806" s="19" t="str">
        <f>VLOOKUP(A806,HD!$A$2:$S$2344,12,FALSE)</f>
        <v>tier - 3</v>
      </c>
      <c r="O806" s="19" t="str">
        <f>VLOOKUP(A806,HD!$A$2:$S$2344,13,FALSE)</f>
        <v>tier - 2</v>
      </c>
      <c r="P806" s="19" t="str">
        <f>VLOOKUP(A806,HD!$A$2:$S$2344,14,FALSE)</f>
        <v>R1012</v>
      </c>
      <c r="Q806" s="19" t="str">
        <f>VLOOKUP(A806,HD!$A$2:$S$2344,19,FALSE)</f>
        <v>50</v>
      </c>
      <c r="R806" s="21">
        <v>13010.86</v>
      </c>
    </row>
    <row r="807" spans="1:18" ht="15.6" hidden="1" x14ac:dyDescent="0.3">
      <c r="A807" s="20" t="s">
        <v>1559</v>
      </c>
      <c r="B807" s="19" t="str">
        <f>VLOOKUP(A807,'Customer Names'!$A$2:$E$2366,3,FALSE)</f>
        <v>Fair</v>
      </c>
      <c r="C807" s="21">
        <f>VLOOKUP(A807,ME!$A$2:$J$2366,2,FALSE)</f>
        <v>34.840000000000003</v>
      </c>
      <c r="D807" s="21">
        <f>VLOOKUP(A807,ME!$A$2:$J$2336,3,FALSE)</f>
        <v>6</v>
      </c>
      <c r="E807" s="19" t="str">
        <f>VLOOKUP(A807,ME!$A$2:$J$2336,4,FALSE)</f>
        <v>Yes</v>
      </c>
      <c r="F807" s="19" t="str">
        <f>VLOOKUP(A807,ME!$A$2:$J$2336,5,FALSE)</f>
        <v>No</v>
      </c>
      <c r="G807" s="19" t="str">
        <f>VLOOKUP(A807,ME!$A$2:$J$2336,6,FALSE)</f>
        <v>Yes</v>
      </c>
      <c r="H807" s="19">
        <f>VLOOKUP(A807,ME!$A$2:$J$2336,7,FALSE)</f>
        <v>1</v>
      </c>
      <c r="I807" s="19" t="str">
        <f>VLOOKUP(A807,ME!$A$2:$J$2336,8,FALSE)</f>
        <v>No</v>
      </c>
      <c r="J807" s="19" t="str">
        <f>VLOOKUP(A807,ME!$A$2:$J$2336,9,FALSE)</f>
        <v>Obesity</v>
      </c>
      <c r="K807" s="19" t="str">
        <f>VLOOKUP(A807,ME!$A$2:$J$2336,10,FALSE)</f>
        <v>Prediabetes</v>
      </c>
      <c r="L807" s="22">
        <f>VLOOKUP(A807,HD!$A$2:$S$2344,16,FALSE)</f>
        <v>25550</v>
      </c>
      <c r="M807" s="21">
        <f>VLOOKUP(A807,HD!$A$2:$S$2344,17,FALSE)</f>
        <v>13008.07</v>
      </c>
      <c r="N807" s="19" t="str">
        <f>VLOOKUP(A807,HD!$A$2:$S$2344,12,FALSE)</f>
        <v>tier - 3</v>
      </c>
      <c r="O807" s="19" t="str">
        <f>VLOOKUP(A807,HD!$A$2:$S$2344,13,FALSE)</f>
        <v>tier - 3</v>
      </c>
      <c r="P807" s="19" t="str">
        <f>VLOOKUP(A807,HD!$A$2:$S$2344,14,FALSE)</f>
        <v>R1012</v>
      </c>
      <c r="Q807" s="19" t="str">
        <f>VLOOKUP(A807,HD!$A$2:$S$2344,19,FALSE)</f>
        <v>53</v>
      </c>
      <c r="R807" s="21">
        <v>13008.07</v>
      </c>
    </row>
    <row r="808" spans="1:18" ht="15.6" hidden="1" x14ac:dyDescent="0.3">
      <c r="A808" s="20" t="s">
        <v>1558</v>
      </c>
      <c r="B808" s="19" t="str">
        <f>VLOOKUP(A808,'Customer Names'!$A$2:$E$2366,3,FALSE)</f>
        <v>Swenson</v>
      </c>
      <c r="C808" s="21">
        <f>VLOOKUP(A808,ME!$A$2:$J$2366,2,FALSE)</f>
        <v>29.53</v>
      </c>
      <c r="D808" s="21">
        <f>VLOOKUP(A808,ME!$A$2:$J$2336,3,FALSE)</f>
        <v>10.64</v>
      </c>
      <c r="E808" s="19" t="str">
        <f>VLOOKUP(A808,ME!$A$2:$J$2336,4,FALSE)</f>
        <v>No</v>
      </c>
      <c r="F808" s="19" t="str">
        <f>VLOOKUP(A808,ME!$A$2:$J$2336,5,FALSE)</f>
        <v>No</v>
      </c>
      <c r="G808" s="19" t="str">
        <f>VLOOKUP(A808,ME!$A$2:$J$2336,6,FALSE)</f>
        <v>No</v>
      </c>
      <c r="H808" s="19">
        <f>VLOOKUP(A808,ME!$A$2:$J$2336,7,FALSE)</f>
        <v>0</v>
      </c>
      <c r="I808" s="19" t="str">
        <f>VLOOKUP(A808,ME!$A$2:$J$2336,8,FALSE)</f>
        <v>No</v>
      </c>
      <c r="J808" s="19" t="str">
        <f>VLOOKUP(A808,ME!$A$2:$J$2336,9,FALSE)</f>
        <v>Over Weight</v>
      </c>
      <c r="K808" s="19" t="str">
        <f>VLOOKUP(A808,ME!$A$2:$J$2336,10,FALSE)</f>
        <v>Diabetes</v>
      </c>
      <c r="L808" s="22">
        <f>VLOOKUP(A808,HD!$A$2:$S$2344,16,FALSE)</f>
        <v>22821</v>
      </c>
      <c r="M808" s="21">
        <f>VLOOKUP(A808,HD!$A$2:$S$2344,17,FALSE)</f>
        <v>13004.95</v>
      </c>
      <c r="N808" s="19" t="str">
        <f>VLOOKUP(A808,HD!$A$2:$S$2344,12,FALSE)</f>
        <v>tier - 3</v>
      </c>
      <c r="O808" s="19" t="str">
        <f>VLOOKUP(A808,HD!$A$2:$S$2344,13,FALSE)</f>
        <v>tier - 1</v>
      </c>
      <c r="P808" s="19" t="str">
        <f>VLOOKUP(A808,HD!$A$2:$S$2344,14,FALSE)</f>
        <v>R1012</v>
      </c>
      <c r="Q808" s="19" t="str">
        <f>VLOOKUP(A808,HD!$A$2:$S$2344,19,FALSE)</f>
        <v>60</v>
      </c>
      <c r="R808" s="21">
        <v>13004.95</v>
      </c>
    </row>
    <row r="809" spans="1:18" ht="15.6" hidden="1" x14ac:dyDescent="0.3">
      <c r="A809" s="20" t="s">
        <v>1557</v>
      </c>
      <c r="B809" s="19" t="str">
        <f>VLOOKUP(A809,'Customer Names'!$A$2:$E$2366,3,FALSE)</f>
        <v>Revenis</v>
      </c>
      <c r="C809" s="21">
        <f>VLOOKUP(A809,ME!$A$2:$J$2366,2,FALSE)</f>
        <v>42.51</v>
      </c>
      <c r="D809" s="21">
        <f>VLOOKUP(A809,ME!$A$2:$J$2336,3,FALSE)</f>
        <v>8.2100000000000009</v>
      </c>
      <c r="E809" s="19" t="str">
        <f>VLOOKUP(A809,ME!$A$2:$J$2336,4,FALSE)</f>
        <v>Yes</v>
      </c>
      <c r="F809" s="19" t="str">
        <f>VLOOKUP(A809,ME!$A$2:$J$2336,5,FALSE)</f>
        <v>No</v>
      </c>
      <c r="G809" s="19" t="str">
        <f>VLOOKUP(A809,ME!$A$2:$J$2336,6,FALSE)</f>
        <v>No</v>
      </c>
      <c r="H809" s="19">
        <f>VLOOKUP(A809,ME!$A$2:$J$2336,7,FALSE)</f>
        <v>0</v>
      </c>
      <c r="I809" s="19" t="str">
        <f>VLOOKUP(A809,ME!$A$2:$J$2336,8,FALSE)</f>
        <v>No</v>
      </c>
      <c r="J809" s="19" t="str">
        <f>VLOOKUP(A809,ME!$A$2:$J$2336,9,FALSE)</f>
        <v>Obesity</v>
      </c>
      <c r="K809" s="19" t="str">
        <f>VLOOKUP(A809,ME!$A$2:$J$2336,10,FALSE)</f>
        <v>Diabetes</v>
      </c>
      <c r="L809" s="22">
        <f>VLOOKUP(A809,HD!$A$2:$S$2344,16,FALSE)</f>
        <v>29889</v>
      </c>
      <c r="M809" s="21">
        <f>VLOOKUP(A809,HD!$A$2:$S$2344,17,FALSE)</f>
        <v>13002.91</v>
      </c>
      <c r="N809" s="19" t="str">
        <f>VLOOKUP(A809,HD!$A$2:$S$2344,12,FALSE)</f>
        <v>tier - 3</v>
      </c>
      <c r="O809" s="19" t="str">
        <f>VLOOKUP(A809,HD!$A$2:$S$2344,13,FALSE)</f>
        <v>tier - 1</v>
      </c>
      <c r="P809" s="19" t="str">
        <f>VLOOKUP(A809,HD!$A$2:$S$2344,14,FALSE)</f>
        <v>R1012</v>
      </c>
      <c r="Q809" s="19" t="str">
        <f>VLOOKUP(A809,HD!$A$2:$S$2344,19,FALSE)</f>
        <v>41</v>
      </c>
      <c r="R809" s="21">
        <v>13002.91</v>
      </c>
    </row>
    <row r="810" spans="1:18" ht="15.6" hidden="1" x14ac:dyDescent="0.3">
      <c r="A810" s="20" t="s">
        <v>1556</v>
      </c>
      <c r="B810" s="19" t="str">
        <f>VLOOKUP(A810,'Customer Names'!$A$2:$E$2366,3,FALSE)</f>
        <v>Engnes</v>
      </c>
      <c r="C810" s="21">
        <f>VLOOKUP(A810,ME!$A$2:$J$2366,2,FALSE)</f>
        <v>38.14</v>
      </c>
      <c r="D810" s="21">
        <f>VLOOKUP(A810,ME!$A$2:$J$2336,3,FALSE)</f>
        <v>5.58</v>
      </c>
      <c r="E810" s="19" t="str">
        <f>VLOOKUP(A810,ME!$A$2:$J$2336,4,FALSE)</f>
        <v>No</v>
      </c>
      <c r="F810" s="19" t="str">
        <f>VLOOKUP(A810,ME!$A$2:$J$2336,5,FALSE)</f>
        <v>No</v>
      </c>
      <c r="G810" s="19" t="str">
        <f>VLOOKUP(A810,ME!$A$2:$J$2336,6,FALSE)</f>
        <v>Yes</v>
      </c>
      <c r="H810" s="19">
        <f>VLOOKUP(A810,ME!$A$2:$J$2336,7,FALSE)</f>
        <v>1</v>
      </c>
      <c r="I810" s="19" t="str">
        <f>VLOOKUP(A810,ME!$A$2:$J$2336,8,FALSE)</f>
        <v>No</v>
      </c>
      <c r="J810" s="19" t="str">
        <f>VLOOKUP(A810,ME!$A$2:$J$2336,9,FALSE)</f>
        <v>Obesity</v>
      </c>
      <c r="K810" s="19" t="str">
        <f>VLOOKUP(A810,ME!$A$2:$J$2336,10,FALSE)</f>
        <v>Normal</v>
      </c>
      <c r="L810" s="22">
        <f>VLOOKUP(A810,HD!$A$2:$S$2344,16,FALSE)</f>
        <v>29186</v>
      </c>
      <c r="M810" s="21">
        <f>VLOOKUP(A810,HD!$A$2:$S$2344,17,FALSE)</f>
        <v>12994.12</v>
      </c>
      <c r="N810" s="19" t="str">
        <f>VLOOKUP(A810,HD!$A$2:$S$2344,12,FALSE)</f>
        <v>tier - 3</v>
      </c>
      <c r="O810" s="19" t="str">
        <f>VLOOKUP(A810,HD!$A$2:$S$2344,13,FALSE)</f>
        <v>tier - 2</v>
      </c>
      <c r="P810" s="19" t="str">
        <f>VLOOKUP(A810,HD!$A$2:$S$2344,14,FALSE)</f>
        <v>R1026</v>
      </c>
      <c r="Q810" s="19" t="str">
        <f>VLOOKUP(A810,HD!$A$2:$S$2344,19,FALSE)</f>
        <v>43</v>
      </c>
      <c r="R810" s="21">
        <v>12994.12</v>
      </c>
    </row>
    <row r="811" spans="1:18" ht="15.6" hidden="1" x14ac:dyDescent="0.3">
      <c r="A811" s="20" t="s">
        <v>1555</v>
      </c>
      <c r="B811" s="19" t="str">
        <f>VLOOKUP(A811,'Customer Names'!$A$2:$E$2366,3,FALSE)</f>
        <v>Wiltse</v>
      </c>
      <c r="C811" s="21">
        <f>VLOOKUP(A811,ME!$A$2:$J$2366,2,FALSE)</f>
        <v>39.93</v>
      </c>
      <c r="D811" s="21">
        <f>VLOOKUP(A811,ME!$A$2:$J$2336,3,FALSE)</f>
        <v>8.75</v>
      </c>
      <c r="E811" s="19" t="str">
        <f>VLOOKUP(A811,ME!$A$2:$J$2336,4,FALSE)</f>
        <v>No</v>
      </c>
      <c r="F811" s="19" t="str">
        <f>VLOOKUP(A811,ME!$A$2:$J$2336,5,FALSE)</f>
        <v>No</v>
      </c>
      <c r="G811" s="19" t="str">
        <f>VLOOKUP(A811,ME!$A$2:$J$2336,6,FALSE)</f>
        <v>No</v>
      </c>
      <c r="H811" s="19">
        <f>VLOOKUP(A811,ME!$A$2:$J$2336,7,FALSE)</f>
        <v>0</v>
      </c>
      <c r="I811" s="19" t="str">
        <f>VLOOKUP(A811,ME!$A$2:$J$2336,8,FALSE)</f>
        <v>No</v>
      </c>
      <c r="J811" s="19" t="str">
        <f>VLOOKUP(A811,ME!$A$2:$J$2336,9,FALSE)</f>
        <v>Obesity</v>
      </c>
      <c r="K811" s="19" t="str">
        <f>VLOOKUP(A811,ME!$A$2:$J$2336,10,FALSE)</f>
        <v>Diabetes</v>
      </c>
      <c r="L811" s="22">
        <f>VLOOKUP(A811,HD!$A$2:$S$2344,16,FALSE)</f>
        <v>22248</v>
      </c>
      <c r="M811" s="21">
        <f>VLOOKUP(A811,HD!$A$2:$S$2344,17,FALSE)</f>
        <v>12982.87</v>
      </c>
      <c r="N811" s="19" t="str">
        <f>VLOOKUP(A811,HD!$A$2:$S$2344,12,FALSE)</f>
        <v>tier - 3</v>
      </c>
      <c r="O811" s="19" t="str">
        <f>VLOOKUP(A811,HD!$A$2:$S$2344,13,FALSE)</f>
        <v>tier - 1</v>
      </c>
      <c r="P811" s="19" t="str">
        <f>VLOOKUP(A811,HD!$A$2:$S$2344,14,FALSE)</f>
        <v>R1013</v>
      </c>
      <c r="Q811" s="19" t="str">
        <f>VLOOKUP(A811,HD!$A$2:$S$2344,19,FALSE)</f>
        <v>62</v>
      </c>
      <c r="R811" s="21">
        <v>12982.87</v>
      </c>
    </row>
    <row r="812" spans="1:18" ht="15.6" hidden="1" x14ac:dyDescent="0.3">
      <c r="A812" s="20" t="s">
        <v>1554</v>
      </c>
      <c r="B812" s="19" t="str">
        <f>VLOOKUP(A812,'Customer Names'!$A$2:$E$2366,3,FALSE)</f>
        <v>Fernandez</v>
      </c>
      <c r="C812" s="21">
        <f>VLOOKUP(A812,ME!$A$2:$J$2366,2,FALSE)</f>
        <v>38.83</v>
      </c>
      <c r="D812" s="21">
        <f>VLOOKUP(A812,ME!$A$2:$J$2336,3,FALSE)</f>
        <v>11.86</v>
      </c>
      <c r="E812" s="19" t="str">
        <f>VLOOKUP(A812,ME!$A$2:$J$2336,4,FALSE)</f>
        <v>No</v>
      </c>
      <c r="F812" s="19" t="str">
        <f>VLOOKUP(A812,ME!$A$2:$J$2336,5,FALSE)</f>
        <v>No</v>
      </c>
      <c r="G812" s="19" t="str">
        <f>VLOOKUP(A812,ME!$A$2:$J$2336,6,FALSE)</f>
        <v>No</v>
      </c>
      <c r="H812" s="19">
        <f>VLOOKUP(A812,ME!$A$2:$J$2336,7,FALSE)</f>
        <v>0</v>
      </c>
      <c r="I812" s="19" t="str">
        <f>VLOOKUP(A812,ME!$A$2:$J$2336,8,FALSE)</f>
        <v>No</v>
      </c>
      <c r="J812" s="19" t="str">
        <f>VLOOKUP(A812,ME!$A$2:$J$2336,9,FALSE)</f>
        <v>Obesity</v>
      </c>
      <c r="K812" s="19" t="str">
        <f>VLOOKUP(A812,ME!$A$2:$J$2336,10,FALSE)</f>
        <v>Diabetes</v>
      </c>
      <c r="L812" s="22">
        <f>VLOOKUP(A812,HD!$A$2:$S$2344,16,FALSE)</f>
        <v>22182</v>
      </c>
      <c r="M812" s="21">
        <f>VLOOKUP(A812,HD!$A$2:$S$2344,17,FALSE)</f>
        <v>12981.35</v>
      </c>
      <c r="N812" s="19" t="str">
        <f>VLOOKUP(A812,HD!$A$2:$S$2344,12,FALSE)</f>
        <v>tier - 3</v>
      </c>
      <c r="O812" s="19" t="str">
        <f>VLOOKUP(A812,HD!$A$2:$S$2344,13,FALSE)</f>
        <v>tier - 3</v>
      </c>
      <c r="P812" s="19" t="str">
        <f>VLOOKUP(A812,HD!$A$2:$S$2344,14,FALSE)</f>
        <v>R1013</v>
      </c>
      <c r="Q812" s="19" t="str">
        <f>VLOOKUP(A812,HD!$A$2:$S$2344,19,FALSE)</f>
        <v>62</v>
      </c>
      <c r="R812" s="21">
        <v>12981.35</v>
      </c>
    </row>
    <row r="813" spans="1:18" ht="15.6" hidden="1" x14ac:dyDescent="0.3">
      <c r="A813" s="20" t="s">
        <v>1553</v>
      </c>
      <c r="B813" s="19" t="str">
        <f>VLOOKUP(A813,'Customer Names'!$A$2:$E$2366,3,FALSE)</f>
        <v>Edwards</v>
      </c>
      <c r="C813" s="21">
        <f>VLOOKUP(A813,ME!$A$2:$J$2366,2,FALSE)</f>
        <v>37.4</v>
      </c>
      <c r="D813" s="21">
        <f>VLOOKUP(A813,ME!$A$2:$J$2336,3,FALSE)</f>
        <v>11.46</v>
      </c>
      <c r="E813" s="19" t="str">
        <f>VLOOKUP(A813,ME!$A$2:$J$2336,4,FALSE)</f>
        <v>No</v>
      </c>
      <c r="F813" s="19" t="str">
        <f>VLOOKUP(A813,ME!$A$2:$J$2336,5,FALSE)</f>
        <v>No</v>
      </c>
      <c r="G813" s="19" t="str">
        <f>VLOOKUP(A813,ME!$A$2:$J$2336,6,FALSE)</f>
        <v>No</v>
      </c>
      <c r="H813" s="19">
        <f>VLOOKUP(A813,ME!$A$2:$J$2336,7,FALSE)</f>
        <v>0</v>
      </c>
      <c r="I813" s="19" t="str">
        <f>VLOOKUP(A813,ME!$A$2:$J$2336,8,FALSE)</f>
        <v>No</v>
      </c>
      <c r="J813" s="19" t="str">
        <f>VLOOKUP(A813,ME!$A$2:$J$2336,9,FALSE)</f>
        <v>Obesity</v>
      </c>
      <c r="K813" s="19" t="str">
        <f>VLOOKUP(A813,ME!$A$2:$J$2336,10,FALSE)</f>
        <v>Diabetes</v>
      </c>
      <c r="L813" s="22">
        <f>VLOOKUP(A813,HD!$A$2:$S$2344,16,FALSE)</f>
        <v>22089</v>
      </c>
      <c r="M813" s="21">
        <f>VLOOKUP(A813,HD!$A$2:$S$2344,17,FALSE)</f>
        <v>12979.36</v>
      </c>
      <c r="N813" s="19" t="str">
        <f>VLOOKUP(A813,HD!$A$2:$S$2344,12,FALSE)</f>
        <v>tier - 3</v>
      </c>
      <c r="O813" s="19" t="str">
        <f>VLOOKUP(A813,HD!$A$2:$S$2344,13,FALSE)</f>
        <v>tier - 1</v>
      </c>
      <c r="P813" s="19" t="str">
        <f>VLOOKUP(A813,HD!$A$2:$S$2344,14,FALSE)</f>
        <v>R1011</v>
      </c>
      <c r="Q813" s="19" t="str">
        <f>VLOOKUP(A813,HD!$A$2:$S$2344,19,FALSE)</f>
        <v>62</v>
      </c>
      <c r="R813" s="21">
        <v>12979.36</v>
      </c>
    </row>
    <row r="814" spans="1:18" ht="15.6" hidden="1" x14ac:dyDescent="0.3">
      <c r="A814" s="20" t="s">
        <v>1552</v>
      </c>
      <c r="B814" s="19" t="str">
        <f>VLOOKUP(A814,'Customer Names'!$A$2:$E$2366,3,FALSE)</f>
        <v>Pinney</v>
      </c>
      <c r="C814" s="21">
        <f>VLOOKUP(A814,ME!$A$2:$J$2366,2,FALSE)</f>
        <v>21.4</v>
      </c>
      <c r="D814" s="21">
        <f>VLOOKUP(A814,ME!$A$2:$J$2336,3,FALSE)</f>
        <v>9.0299999999999994</v>
      </c>
      <c r="E814" s="19" t="str">
        <f>VLOOKUP(A814,ME!$A$2:$J$2336,4,FALSE)</f>
        <v>No</v>
      </c>
      <c r="F814" s="19" t="str">
        <f>VLOOKUP(A814,ME!$A$2:$J$2336,5,FALSE)</f>
        <v>No</v>
      </c>
      <c r="G814" s="19" t="str">
        <f>VLOOKUP(A814,ME!$A$2:$J$2336,6,FALSE)</f>
        <v>No</v>
      </c>
      <c r="H814" s="19">
        <f>VLOOKUP(A814,ME!$A$2:$J$2336,7,FALSE)</f>
        <v>0</v>
      </c>
      <c r="I814" s="19" t="str">
        <f>VLOOKUP(A814,ME!$A$2:$J$2336,8,FALSE)</f>
        <v>No</v>
      </c>
      <c r="J814" s="19" t="str">
        <f>VLOOKUP(A814,ME!$A$2:$J$2336,9,FALSE)</f>
        <v>Normal Weight</v>
      </c>
      <c r="K814" s="19" t="str">
        <f>VLOOKUP(A814,ME!$A$2:$J$2336,10,FALSE)</f>
        <v>Diabetes</v>
      </c>
      <c r="L814" s="22">
        <f>VLOOKUP(A814,HD!$A$2:$S$2344,16,FALSE)</f>
        <v>22224</v>
      </c>
      <c r="M814" s="21">
        <f>VLOOKUP(A814,HD!$A$2:$S$2344,17,FALSE)</f>
        <v>12957.12</v>
      </c>
      <c r="N814" s="19" t="str">
        <f>VLOOKUP(A814,HD!$A$2:$S$2344,12,FALSE)</f>
        <v>tier - 3</v>
      </c>
      <c r="O814" s="19" t="str">
        <f>VLOOKUP(A814,HD!$A$2:$S$2344,13,FALSE)</f>
        <v>tier - 1</v>
      </c>
      <c r="P814" s="19" t="str">
        <f>VLOOKUP(A814,HD!$A$2:$S$2344,14,FALSE)</f>
        <v>R1011</v>
      </c>
      <c r="Q814" s="19" t="str">
        <f>VLOOKUP(A814,HD!$A$2:$S$2344,19,FALSE)</f>
        <v>62</v>
      </c>
      <c r="R814" s="21">
        <v>12957.12</v>
      </c>
    </row>
    <row r="815" spans="1:18" ht="15.6" hidden="1" x14ac:dyDescent="0.3">
      <c r="A815" s="20" t="s">
        <v>1551</v>
      </c>
      <c r="B815" s="19" t="str">
        <f>VLOOKUP(A815,'Customer Names'!$A$2:$E$2366,3,FALSE)</f>
        <v>Levy</v>
      </c>
      <c r="C815" s="21">
        <f>VLOOKUP(A815,ME!$A$2:$J$2366,2,FALSE)</f>
        <v>38.380000000000003</v>
      </c>
      <c r="D815" s="21">
        <f>VLOOKUP(A815,ME!$A$2:$J$2336,3,FALSE)</f>
        <v>8.26</v>
      </c>
      <c r="E815" s="19" t="str">
        <f>VLOOKUP(A815,ME!$A$2:$J$2336,4,FALSE)</f>
        <v>Yes</v>
      </c>
      <c r="F815" s="19" t="str">
        <f>VLOOKUP(A815,ME!$A$2:$J$2336,5,FALSE)</f>
        <v>No</v>
      </c>
      <c r="G815" s="19" t="str">
        <f>VLOOKUP(A815,ME!$A$2:$J$2336,6,FALSE)</f>
        <v>No</v>
      </c>
      <c r="H815" s="19">
        <f>VLOOKUP(A815,ME!$A$2:$J$2336,7,FALSE)</f>
        <v>2</v>
      </c>
      <c r="I815" s="19" t="str">
        <f>VLOOKUP(A815,ME!$A$2:$J$2336,8,FALSE)</f>
        <v>No</v>
      </c>
      <c r="J815" s="19" t="str">
        <f>VLOOKUP(A815,ME!$A$2:$J$2336,9,FALSE)</f>
        <v>Obesity</v>
      </c>
      <c r="K815" s="19" t="str">
        <f>VLOOKUP(A815,ME!$A$2:$J$2336,10,FALSE)</f>
        <v>Diabetes</v>
      </c>
      <c r="L815" s="22">
        <f>VLOOKUP(A815,HD!$A$2:$S$2344,16,FALSE)</f>
        <v>22513</v>
      </c>
      <c r="M815" s="21">
        <f>VLOOKUP(A815,HD!$A$2:$S$2344,17,FALSE)</f>
        <v>12950.07</v>
      </c>
      <c r="N815" s="19" t="str">
        <f>VLOOKUP(A815,HD!$A$2:$S$2344,12,FALSE)</f>
        <v>tier - 3</v>
      </c>
      <c r="O815" s="19" t="str">
        <f>VLOOKUP(A815,HD!$A$2:$S$2344,13,FALSE)</f>
        <v>tier - 1</v>
      </c>
      <c r="P815" s="19" t="str">
        <f>VLOOKUP(A815,HD!$A$2:$S$2344,14,FALSE)</f>
        <v>R1012</v>
      </c>
      <c r="Q815" s="19" t="str">
        <f>VLOOKUP(A815,HD!$A$2:$S$2344,19,FALSE)</f>
        <v>61</v>
      </c>
      <c r="R815" s="21">
        <v>12950.07</v>
      </c>
    </row>
    <row r="816" spans="1:18" ht="15.6" hidden="1" x14ac:dyDescent="0.3">
      <c r="A816" s="20" t="s">
        <v>1550</v>
      </c>
      <c r="B816" s="19" t="str">
        <f>VLOOKUP(A816,'Customer Names'!$A$2:$E$2366,3,FALSE)</f>
        <v>Takeda</v>
      </c>
      <c r="C816" s="21">
        <f>VLOOKUP(A816,ME!$A$2:$J$2366,2,FALSE)</f>
        <v>33.659999999999997</v>
      </c>
      <c r="D816" s="21">
        <f>VLOOKUP(A816,ME!$A$2:$J$2336,3,FALSE)</f>
        <v>5.42</v>
      </c>
      <c r="E816" s="19" t="str">
        <f>VLOOKUP(A816,ME!$A$2:$J$2336,4,FALSE)</f>
        <v>Yes</v>
      </c>
      <c r="F816" s="19" t="str">
        <f>VLOOKUP(A816,ME!$A$2:$J$2336,5,FALSE)</f>
        <v>No</v>
      </c>
      <c r="G816" s="19" t="str">
        <f>VLOOKUP(A816,ME!$A$2:$J$2336,6,FALSE)</f>
        <v>No</v>
      </c>
      <c r="H816" s="19">
        <f>VLOOKUP(A816,ME!$A$2:$J$2336,7,FALSE)</f>
        <v>2</v>
      </c>
      <c r="I816" s="19" t="str">
        <f>VLOOKUP(A816,ME!$A$2:$J$2336,8,FALSE)</f>
        <v>No</v>
      </c>
      <c r="J816" s="19" t="str">
        <f>VLOOKUP(A816,ME!$A$2:$J$2336,9,FALSE)</f>
        <v>Obesity</v>
      </c>
      <c r="K816" s="19" t="str">
        <f>VLOOKUP(A816,ME!$A$2:$J$2336,10,FALSE)</f>
        <v>Normal</v>
      </c>
      <c r="L816" s="22">
        <f>VLOOKUP(A816,HD!$A$2:$S$2344,16,FALSE)</f>
        <v>24463</v>
      </c>
      <c r="M816" s="21">
        <f>VLOOKUP(A816,HD!$A$2:$S$2344,17,FALSE)</f>
        <v>12949.16</v>
      </c>
      <c r="N816" s="19" t="str">
        <f>VLOOKUP(A816,HD!$A$2:$S$2344,12,FALSE)</f>
        <v>tier - 3</v>
      </c>
      <c r="O816" s="19" t="str">
        <f>VLOOKUP(A816,HD!$A$2:$S$2344,13,FALSE)</f>
        <v>tier - 3</v>
      </c>
      <c r="P816" s="19" t="str">
        <f>VLOOKUP(A816,HD!$A$2:$S$2344,14,FALSE)</f>
        <v>R1013</v>
      </c>
      <c r="Q816" s="19" t="str">
        <f>VLOOKUP(A816,HD!$A$2:$S$2344,19,FALSE)</f>
        <v>56</v>
      </c>
      <c r="R816" s="21">
        <v>12949.16</v>
      </c>
    </row>
    <row r="817" spans="1:18" ht="15.6" hidden="1" x14ac:dyDescent="0.3">
      <c r="A817" s="20" t="s">
        <v>1549</v>
      </c>
      <c r="B817" s="19" t="str">
        <f>VLOOKUP(A817,'Customer Names'!$A$2:$E$2366,3,FALSE)</f>
        <v>Burke</v>
      </c>
      <c r="C817" s="21">
        <f>VLOOKUP(A817,ME!$A$2:$J$2366,2,FALSE)</f>
        <v>31.79</v>
      </c>
      <c r="D817" s="21">
        <f>VLOOKUP(A817,ME!$A$2:$J$2336,3,FALSE)</f>
        <v>11.33</v>
      </c>
      <c r="E817" s="19" t="str">
        <f>VLOOKUP(A817,ME!$A$2:$J$2336,4,FALSE)</f>
        <v>Yes</v>
      </c>
      <c r="F817" s="19" t="str">
        <f>VLOOKUP(A817,ME!$A$2:$J$2336,5,FALSE)</f>
        <v>No</v>
      </c>
      <c r="G817" s="19" t="str">
        <f>VLOOKUP(A817,ME!$A$2:$J$2336,6,FALSE)</f>
        <v>Yes</v>
      </c>
      <c r="H817" s="19">
        <f>VLOOKUP(A817,ME!$A$2:$J$2336,7,FALSE)</f>
        <v>1</v>
      </c>
      <c r="I817" s="19" t="str">
        <f>VLOOKUP(A817,ME!$A$2:$J$2336,8,FALSE)</f>
        <v>No</v>
      </c>
      <c r="J817" s="19" t="str">
        <f>VLOOKUP(A817,ME!$A$2:$J$2336,9,FALSE)</f>
        <v>Obesity</v>
      </c>
      <c r="K817" s="19" t="str">
        <f>VLOOKUP(A817,ME!$A$2:$J$2336,10,FALSE)</f>
        <v>Diabetes</v>
      </c>
      <c r="L817" s="22">
        <f>VLOOKUP(A817,HD!$A$2:$S$2344,16,FALSE)</f>
        <v>23237</v>
      </c>
      <c r="M817" s="21">
        <f>VLOOKUP(A817,HD!$A$2:$S$2344,17,FALSE)</f>
        <v>12928.79</v>
      </c>
      <c r="N817" s="19" t="str">
        <f>VLOOKUP(A817,HD!$A$2:$S$2344,12,FALSE)</f>
        <v>tier - 3</v>
      </c>
      <c r="O817" s="19" t="str">
        <f>VLOOKUP(A817,HD!$A$2:$S$2344,13,FALSE)</f>
        <v>tier - 2</v>
      </c>
      <c r="P817" s="19" t="str">
        <f>VLOOKUP(A817,HD!$A$2:$S$2344,14,FALSE)</f>
        <v>R1013</v>
      </c>
      <c r="Q817" s="19" t="str">
        <f>VLOOKUP(A817,HD!$A$2:$S$2344,19,FALSE)</f>
        <v>59</v>
      </c>
      <c r="R817" s="21">
        <v>12928.79</v>
      </c>
    </row>
    <row r="818" spans="1:18" ht="15.6" hidden="1" x14ac:dyDescent="0.3">
      <c r="A818" s="20" t="s">
        <v>1548</v>
      </c>
      <c r="B818" s="19" t="str">
        <f>VLOOKUP(A818,'Customer Names'!$A$2:$E$2366,3,FALSE)</f>
        <v>Duarte</v>
      </c>
      <c r="C818" s="21">
        <f>VLOOKUP(A818,ME!$A$2:$J$2366,2,FALSE)</f>
        <v>29.7</v>
      </c>
      <c r="D818" s="21">
        <f>VLOOKUP(A818,ME!$A$2:$J$2336,3,FALSE)</f>
        <v>7.69</v>
      </c>
      <c r="E818" s="19" t="str">
        <f>VLOOKUP(A818,ME!$A$2:$J$2336,4,FALSE)</f>
        <v>Yes</v>
      </c>
      <c r="F818" s="19" t="str">
        <f>VLOOKUP(A818,ME!$A$2:$J$2336,5,FALSE)</f>
        <v>No</v>
      </c>
      <c r="G818" s="19" t="str">
        <f>VLOOKUP(A818,ME!$A$2:$J$2336,6,FALSE)</f>
        <v>Yes</v>
      </c>
      <c r="H818" s="19">
        <f>VLOOKUP(A818,ME!$A$2:$J$2336,7,FALSE)</f>
        <v>1</v>
      </c>
      <c r="I818" s="19" t="str">
        <f>VLOOKUP(A818,ME!$A$2:$J$2336,8,FALSE)</f>
        <v>No</v>
      </c>
      <c r="J818" s="19" t="str">
        <f>VLOOKUP(A818,ME!$A$2:$J$2336,9,FALSE)</f>
        <v>Over Weight</v>
      </c>
      <c r="K818" s="19" t="str">
        <f>VLOOKUP(A818,ME!$A$2:$J$2336,10,FALSE)</f>
        <v>Diabetes</v>
      </c>
      <c r="L818" s="22">
        <f>VLOOKUP(A818,HD!$A$2:$S$2344,16,FALSE)</f>
        <v>23255</v>
      </c>
      <c r="M818" s="21">
        <f>VLOOKUP(A818,HD!$A$2:$S$2344,17,FALSE)</f>
        <v>12925.89</v>
      </c>
      <c r="N818" s="19" t="str">
        <f>VLOOKUP(A818,HD!$A$2:$S$2344,12,FALSE)</f>
        <v>tier - 3</v>
      </c>
      <c r="O818" s="19" t="str">
        <f>VLOOKUP(A818,HD!$A$2:$S$2344,13,FALSE)</f>
        <v>tier - 2</v>
      </c>
      <c r="P818" s="19" t="str">
        <f>VLOOKUP(A818,HD!$A$2:$S$2344,14,FALSE)</f>
        <v>R1013</v>
      </c>
      <c r="Q818" s="19" t="str">
        <f>VLOOKUP(A818,HD!$A$2:$S$2344,19,FALSE)</f>
        <v>59</v>
      </c>
      <c r="R818" s="21">
        <v>12925.89</v>
      </c>
    </row>
    <row r="819" spans="1:18" ht="15.6" hidden="1" x14ac:dyDescent="0.3">
      <c r="A819" s="20" t="s">
        <v>1547</v>
      </c>
      <c r="B819" s="19" t="str">
        <f>VLOOKUP(A819,'Customer Names'!$A$2:$E$2366,3,FALSE)</f>
        <v>Clark</v>
      </c>
      <c r="C819" s="21">
        <f>VLOOKUP(A819,ME!$A$2:$J$2366,2,FALSE)</f>
        <v>25.46</v>
      </c>
      <c r="D819" s="21">
        <f>VLOOKUP(A819,ME!$A$2:$J$2336,3,FALSE)</f>
        <v>8.77</v>
      </c>
      <c r="E819" s="19" t="str">
        <f>VLOOKUP(A819,ME!$A$2:$J$2336,4,FALSE)</f>
        <v>Yes</v>
      </c>
      <c r="F819" s="19" t="str">
        <f>VLOOKUP(A819,ME!$A$2:$J$2336,5,FALSE)</f>
        <v>No</v>
      </c>
      <c r="G819" s="19" t="str">
        <f>VLOOKUP(A819,ME!$A$2:$J$2336,6,FALSE)</f>
        <v>Yes</v>
      </c>
      <c r="H819" s="19">
        <f>VLOOKUP(A819,ME!$A$2:$J$2336,7,FALSE)</f>
        <v>1</v>
      </c>
      <c r="I819" s="19" t="str">
        <f>VLOOKUP(A819,ME!$A$2:$J$2336,8,FALSE)</f>
        <v>No</v>
      </c>
      <c r="J819" s="19" t="str">
        <f>VLOOKUP(A819,ME!$A$2:$J$2336,9,FALSE)</f>
        <v>Over Weight</v>
      </c>
      <c r="K819" s="19" t="str">
        <f>VLOOKUP(A819,ME!$A$2:$J$2336,10,FALSE)</f>
        <v>Diabetes</v>
      </c>
      <c r="L819" s="22">
        <f>VLOOKUP(A819,HD!$A$2:$S$2344,16,FALSE)</f>
        <v>23239</v>
      </c>
      <c r="M819" s="21">
        <f>VLOOKUP(A819,HD!$A$2:$S$2344,17,FALSE)</f>
        <v>12913.99</v>
      </c>
      <c r="N819" s="19" t="str">
        <f>VLOOKUP(A819,HD!$A$2:$S$2344,12,FALSE)</f>
        <v>tier - 3</v>
      </c>
      <c r="O819" s="19" t="str">
        <f>VLOOKUP(A819,HD!$A$2:$S$2344,13,FALSE)</f>
        <v>tier - 2</v>
      </c>
      <c r="P819" s="19" t="str">
        <f>VLOOKUP(A819,HD!$A$2:$S$2344,14,FALSE)</f>
        <v>R1016</v>
      </c>
      <c r="Q819" s="19" t="str">
        <f>VLOOKUP(A819,HD!$A$2:$S$2344,19,FALSE)</f>
        <v>59</v>
      </c>
      <c r="R819" s="21">
        <v>12913.99</v>
      </c>
    </row>
    <row r="820" spans="1:18" ht="15.6" hidden="1" x14ac:dyDescent="0.3">
      <c r="A820" s="20" t="s">
        <v>1546</v>
      </c>
      <c r="B820" s="19" t="str">
        <f>VLOOKUP(A820,'Customer Names'!$A$2:$E$2366,3,FALSE)</f>
        <v>Nice</v>
      </c>
      <c r="C820" s="21">
        <f>VLOOKUP(A820,ME!$A$2:$J$2366,2,FALSE)</f>
        <v>39.14</v>
      </c>
      <c r="D820" s="21">
        <f>VLOOKUP(A820,ME!$A$2:$J$2336,3,FALSE)</f>
        <v>4.91</v>
      </c>
      <c r="E820" s="19" t="str">
        <f>VLOOKUP(A820,ME!$A$2:$J$2336,4,FALSE)</f>
        <v>No</v>
      </c>
      <c r="F820" s="19" t="str">
        <f>VLOOKUP(A820,ME!$A$2:$J$2336,5,FALSE)</f>
        <v>Yes</v>
      </c>
      <c r="G820" s="19" t="str">
        <f>VLOOKUP(A820,ME!$A$2:$J$2336,6,FALSE)</f>
        <v>No</v>
      </c>
      <c r="H820" s="19">
        <f>VLOOKUP(A820,ME!$A$2:$J$2336,7,FALSE)</f>
        <v>1</v>
      </c>
      <c r="I820" s="19" t="str">
        <f>VLOOKUP(A820,ME!$A$2:$J$2336,8,FALSE)</f>
        <v>No</v>
      </c>
      <c r="J820" s="19" t="str">
        <f>VLOOKUP(A820,ME!$A$2:$J$2336,9,FALSE)</f>
        <v>Obesity</v>
      </c>
      <c r="K820" s="19" t="str">
        <f>VLOOKUP(A820,ME!$A$2:$J$2336,10,FALSE)</f>
        <v>Normal</v>
      </c>
      <c r="L820" s="22">
        <f>VLOOKUP(A820,HD!$A$2:$S$2344,16,FALSE)</f>
        <v>38177</v>
      </c>
      <c r="M820" s="21">
        <f>VLOOKUP(A820,HD!$A$2:$S$2344,17,FALSE)</f>
        <v>12890.06</v>
      </c>
      <c r="N820" s="19" t="str">
        <f>VLOOKUP(A820,HD!$A$2:$S$2344,12,FALSE)</f>
        <v>tier - 3</v>
      </c>
      <c r="O820" s="19" t="str">
        <f>VLOOKUP(A820,HD!$A$2:$S$2344,13,FALSE)</f>
        <v>tier - 1</v>
      </c>
      <c r="P820" s="19" t="str">
        <f>VLOOKUP(A820,HD!$A$2:$S$2344,14,FALSE)</f>
        <v>R1019</v>
      </c>
      <c r="Q820" s="19" t="str">
        <f>VLOOKUP(A820,HD!$A$2:$S$2344,19,FALSE)</f>
        <v>18</v>
      </c>
      <c r="R820" s="21">
        <v>12890.06</v>
      </c>
    </row>
    <row r="821" spans="1:18" ht="15.6" hidden="1" x14ac:dyDescent="0.3">
      <c r="A821" s="20" t="s">
        <v>1545</v>
      </c>
      <c r="B821" s="19" t="str">
        <f>VLOOKUP(A821,'Customer Names'!$A$2:$E$2366,3,FALSE)</f>
        <v>Windler</v>
      </c>
      <c r="C821" s="21">
        <f>VLOOKUP(A821,ME!$A$2:$J$2366,2,FALSE)</f>
        <v>41.2</v>
      </c>
      <c r="D821" s="21">
        <f>VLOOKUP(A821,ME!$A$2:$J$2336,3,FALSE)</f>
        <v>4.95</v>
      </c>
      <c r="E821" s="19" t="str">
        <f>VLOOKUP(A821,ME!$A$2:$J$2336,4,FALSE)</f>
        <v>No</v>
      </c>
      <c r="F821" s="19" t="str">
        <f>VLOOKUP(A821,ME!$A$2:$J$2336,5,FALSE)</f>
        <v>No</v>
      </c>
      <c r="G821" s="19" t="str">
        <f>VLOOKUP(A821,ME!$A$2:$J$2336,6,FALSE)</f>
        <v>No</v>
      </c>
      <c r="H821" s="19">
        <f>VLOOKUP(A821,ME!$A$2:$J$2336,7,FALSE)</f>
        <v>1</v>
      </c>
      <c r="I821" s="19" t="str">
        <f>VLOOKUP(A821,ME!$A$2:$J$2336,8,FALSE)</f>
        <v>No</v>
      </c>
      <c r="J821" s="19" t="str">
        <f>VLOOKUP(A821,ME!$A$2:$J$2336,9,FALSE)</f>
        <v>Obesity</v>
      </c>
      <c r="K821" s="19" t="str">
        <f>VLOOKUP(A821,ME!$A$2:$J$2336,10,FALSE)</f>
        <v>Normal</v>
      </c>
      <c r="L821" s="22">
        <f>VLOOKUP(A821,HD!$A$2:$S$2344,16,FALSE)</f>
        <v>30900</v>
      </c>
      <c r="M821" s="21">
        <f>VLOOKUP(A821,HD!$A$2:$S$2344,17,FALSE)</f>
        <v>12870.31</v>
      </c>
      <c r="N821" s="19" t="str">
        <f>VLOOKUP(A821,HD!$A$2:$S$2344,12,FALSE)</f>
        <v>tier - 3</v>
      </c>
      <c r="O821" s="19" t="str">
        <f>VLOOKUP(A821,HD!$A$2:$S$2344,13,FALSE)</f>
        <v>tier - 3</v>
      </c>
      <c r="P821" s="19" t="str">
        <f>VLOOKUP(A821,HD!$A$2:$S$2344,14,FALSE)</f>
        <v>R1012</v>
      </c>
      <c r="Q821" s="19" t="str">
        <f>VLOOKUP(A821,HD!$A$2:$S$2344,19,FALSE)</f>
        <v>38</v>
      </c>
      <c r="R821" s="21">
        <v>12870.31</v>
      </c>
    </row>
    <row r="822" spans="1:18" ht="15.6" hidden="1" x14ac:dyDescent="0.3">
      <c r="A822" s="20" t="s">
        <v>1544</v>
      </c>
      <c r="B822" s="19" t="str">
        <f>VLOOKUP(A822,'Customer Names'!$A$2:$E$2366,3,FALSE)</f>
        <v>Jones</v>
      </c>
      <c r="C822" s="21">
        <f>VLOOKUP(A822,ME!$A$2:$J$2366,2,FALSE)</f>
        <v>28.81</v>
      </c>
      <c r="D822" s="21">
        <f>VLOOKUP(A822,ME!$A$2:$J$2336,3,FALSE)</f>
        <v>10.8</v>
      </c>
      <c r="E822" s="19" t="str">
        <f>VLOOKUP(A822,ME!$A$2:$J$2336,4,FALSE)</f>
        <v>Yes</v>
      </c>
      <c r="F822" s="19" t="str">
        <f>VLOOKUP(A822,ME!$A$2:$J$2336,5,FALSE)</f>
        <v>No</v>
      </c>
      <c r="G822" s="19" t="str">
        <f>VLOOKUP(A822,ME!$A$2:$J$2336,6,FALSE)</f>
        <v>Yes</v>
      </c>
      <c r="H822" s="19">
        <f>VLOOKUP(A822,ME!$A$2:$J$2336,7,FALSE)</f>
        <v>1</v>
      </c>
      <c r="I822" s="19" t="str">
        <f>VLOOKUP(A822,ME!$A$2:$J$2336,8,FALSE)</f>
        <v>No</v>
      </c>
      <c r="J822" s="19" t="str">
        <f>VLOOKUP(A822,ME!$A$2:$J$2336,9,FALSE)</f>
        <v>Over Weight</v>
      </c>
      <c r="K822" s="19" t="str">
        <f>VLOOKUP(A822,ME!$A$2:$J$2336,10,FALSE)</f>
        <v>Diabetes</v>
      </c>
      <c r="L822" s="22">
        <f>VLOOKUP(A822,HD!$A$2:$S$2344,16,FALSE)</f>
        <v>23281</v>
      </c>
      <c r="M822" s="21">
        <f>VLOOKUP(A822,HD!$A$2:$S$2344,17,FALSE)</f>
        <v>12856.84</v>
      </c>
      <c r="N822" s="19" t="str">
        <f>VLOOKUP(A822,HD!$A$2:$S$2344,12,FALSE)</f>
        <v>tier - 3</v>
      </c>
      <c r="O822" s="19" t="str">
        <f>VLOOKUP(A822,HD!$A$2:$S$2344,13,FALSE)</f>
        <v>tier - 3</v>
      </c>
      <c r="P822" s="19" t="str">
        <f>VLOOKUP(A822,HD!$A$2:$S$2344,14,FALSE)</f>
        <v>R1021</v>
      </c>
      <c r="Q822" s="19" t="str">
        <f>VLOOKUP(A822,HD!$A$2:$S$2344,19,FALSE)</f>
        <v>59</v>
      </c>
      <c r="R822" s="21">
        <v>12856.84</v>
      </c>
    </row>
    <row r="823" spans="1:18" ht="15.6" hidden="1" x14ac:dyDescent="0.3">
      <c r="A823" s="20" t="s">
        <v>1543</v>
      </c>
      <c r="B823" s="19" t="str">
        <f>VLOOKUP(A823,'Customer Names'!$A$2:$E$2366,3,FALSE)</f>
        <v>Stevenson</v>
      </c>
      <c r="C823" s="21">
        <f>VLOOKUP(A823,ME!$A$2:$J$2366,2,FALSE)</f>
        <v>37.409999999999997</v>
      </c>
      <c r="D823" s="21">
        <f>VLOOKUP(A823,ME!$A$2:$J$2336,3,FALSE)</f>
        <v>7.21</v>
      </c>
      <c r="E823" s="19" t="str">
        <f>VLOOKUP(A823,ME!$A$2:$J$2336,4,FALSE)</f>
        <v>No</v>
      </c>
      <c r="F823" s="19" t="str">
        <f>VLOOKUP(A823,ME!$A$2:$J$2336,5,FALSE)</f>
        <v>No</v>
      </c>
      <c r="G823" s="19" t="str">
        <f>VLOOKUP(A823,ME!$A$2:$J$2336,6,FALSE)</f>
        <v>No</v>
      </c>
      <c r="H823" s="19">
        <f>VLOOKUP(A823,ME!$A$2:$J$2336,7,FALSE)</f>
        <v>2</v>
      </c>
      <c r="I823" s="19" t="str">
        <f>VLOOKUP(A823,ME!$A$2:$J$2336,8,FALSE)</f>
        <v>No</v>
      </c>
      <c r="J823" s="19" t="str">
        <f>VLOOKUP(A823,ME!$A$2:$J$2336,9,FALSE)</f>
        <v>Obesity</v>
      </c>
      <c r="K823" s="19" t="str">
        <f>VLOOKUP(A823,ME!$A$2:$J$2336,10,FALSE)</f>
        <v>Diabetes</v>
      </c>
      <c r="L823" s="22">
        <f>VLOOKUP(A823,HD!$A$2:$S$2344,16,FALSE)</f>
        <v>26929</v>
      </c>
      <c r="M823" s="21">
        <f>VLOOKUP(A823,HD!$A$2:$S$2344,17,FALSE)</f>
        <v>12852.37</v>
      </c>
      <c r="N823" s="19" t="str">
        <f>VLOOKUP(A823,HD!$A$2:$S$2344,12,FALSE)</f>
        <v>tier - 3</v>
      </c>
      <c r="O823" s="19" t="str">
        <f>VLOOKUP(A823,HD!$A$2:$S$2344,13,FALSE)</f>
        <v>tier - 1</v>
      </c>
      <c r="P823" s="19" t="str">
        <f>VLOOKUP(A823,HD!$A$2:$S$2344,14,FALSE)</f>
        <v>R1012</v>
      </c>
      <c r="Q823" s="19" t="str">
        <f>VLOOKUP(A823,HD!$A$2:$S$2344,19,FALSE)</f>
        <v>49</v>
      </c>
      <c r="R823" s="21">
        <v>12852.37</v>
      </c>
    </row>
    <row r="824" spans="1:18" ht="15.6" hidden="1" x14ac:dyDescent="0.3">
      <c r="A824" s="20" t="s">
        <v>1542</v>
      </c>
      <c r="B824" s="19" t="str">
        <f>VLOOKUP(A824,'Customer Names'!$A$2:$E$2366,3,FALSE)</f>
        <v>Humphrey</v>
      </c>
      <c r="C824" s="21">
        <f>VLOOKUP(A824,ME!$A$2:$J$2366,2,FALSE)</f>
        <v>52.54</v>
      </c>
      <c r="D824" s="21">
        <f>VLOOKUP(A824,ME!$A$2:$J$2336,3,FALSE)</f>
        <v>5.12</v>
      </c>
      <c r="E824" s="19" t="str">
        <f>VLOOKUP(A824,ME!$A$2:$J$2336,4,FALSE)</f>
        <v>No</v>
      </c>
      <c r="F824" s="19" t="str">
        <f>VLOOKUP(A824,ME!$A$2:$J$2336,5,FALSE)</f>
        <v>No</v>
      </c>
      <c r="G824" s="19" t="str">
        <f>VLOOKUP(A824,ME!$A$2:$J$2336,6,FALSE)</f>
        <v>Yes</v>
      </c>
      <c r="H824" s="19">
        <f>VLOOKUP(A824,ME!$A$2:$J$2336,7,FALSE)</f>
        <v>1</v>
      </c>
      <c r="I824" s="19" t="str">
        <f>VLOOKUP(A824,ME!$A$2:$J$2336,8,FALSE)</f>
        <v>No</v>
      </c>
      <c r="J824" s="19" t="str">
        <f>VLOOKUP(A824,ME!$A$2:$J$2336,9,FALSE)</f>
        <v>Obesity</v>
      </c>
      <c r="K824" s="19" t="str">
        <f>VLOOKUP(A824,ME!$A$2:$J$2336,10,FALSE)</f>
        <v>Normal</v>
      </c>
      <c r="L824" s="22">
        <f>VLOOKUP(A824,HD!$A$2:$S$2344,16,FALSE)</f>
        <v>34239</v>
      </c>
      <c r="M824" s="21">
        <f>VLOOKUP(A824,HD!$A$2:$S$2344,17,FALSE)</f>
        <v>12847.24</v>
      </c>
      <c r="N824" s="19" t="str">
        <f>VLOOKUP(A824,HD!$A$2:$S$2344,12,FALSE)</f>
        <v>tier - 3</v>
      </c>
      <c r="O824" s="19" t="str">
        <f>VLOOKUP(A824,HD!$A$2:$S$2344,13,FALSE)</f>
        <v>tier - 2</v>
      </c>
      <c r="P824" s="19" t="str">
        <f>VLOOKUP(A824,HD!$A$2:$S$2344,14,FALSE)</f>
        <v>R1012</v>
      </c>
      <c r="Q824" s="19" t="str">
        <f>VLOOKUP(A824,HD!$A$2:$S$2344,19,FALSE)</f>
        <v>29</v>
      </c>
      <c r="R824" s="21">
        <v>12847.24</v>
      </c>
    </row>
    <row r="825" spans="1:18" ht="15.6" hidden="1" x14ac:dyDescent="0.3">
      <c r="A825" s="20" t="s">
        <v>1541</v>
      </c>
      <c r="B825" s="19" t="str">
        <f>VLOOKUP(A825,'Customer Names'!$A$2:$E$2366,3,FALSE)</f>
        <v>Nelson</v>
      </c>
      <c r="C825" s="21">
        <f>VLOOKUP(A825,ME!$A$2:$J$2366,2,FALSE)</f>
        <v>17.29</v>
      </c>
      <c r="D825" s="21">
        <f>VLOOKUP(A825,ME!$A$2:$J$2336,3,FALSE)</f>
        <v>4.62</v>
      </c>
      <c r="E825" s="19" t="str">
        <f>VLOOKUP(A825,ME!$A$2:$J$2336,4,FALSE)</f>
        <v>No</v>
      </c>
      <c r="F825" s="19" t="str">
        <f>VLOOKUP(A825,ME!$A$2:$J$2336,5,FALSE)</f>
        <v>Yes</v>
      </c>
      <c r="G825" s="19" t="str">
        <f>VLOOKUP(A825,ME!$A$2:$J$2336,6,FALSE)</f>
        <v>No</v>
      </c>
      <c r="H825" s="19">
        <f>VLOOKUP(A825,ME!$A$2:$J$2336,7,FALSE)</f>
        <v>1</v>
      </c>
      <c r="I825" s="19" t="str">
        <f>VLOOKUP(A825,ME!$A$2:$J$2336,8,FALSE)</f>
        <v>Yes</v>
      </c>
      <c r="J825" s="19" t="str">
        <f>VLOOKUP(A825,ME!$A$2:$J$2336,9,FALSE)</f>
        <v>Under Weight</v>
      </c>
      <c r="K825" s="19" t="str">
        <f>VLOOKUP(A825,ME!$A$2:$J$2336,10,FALSE)</f>
        <v>Normal</v>
      </c>
      <c r="L825" s="22">
        <f>VLOOKUP(A825,HD!$A$2:$S$2344,16,FALSE)</f>
        <v>38300</v>
      </c>
      <c r="M825" s="21">
        <f>VLOOKUP(A825,HD!$A$2:$S$2344,17,FALSE)</f>
        <v>12829.46</v>
      </c>
      <c r="N825" s="19" t="str">
        <f>VLOOKUP(A825,HD!$A$2:$S$2344,12,FALSE)</f>
        <v>tier - 3</v>
      </c>
      <c r="O825" s="19" t="str">
        <f>VLOOKUP(A825,HD!$A$2:$S$2344,13,FALSE)</f>
        <v>tier - 3</v>
      </c>
      <c r="P825" s="19" t="str">
        <f>VLOOKUP(A825,HD!$A$2:$S$2344,14,FALSE)</f>
        <v>R1016</v>
      </c>
      <c r="Q825" s="19" t="str">
        <f>VLOOKUP(A825,HD!$A$2:$S$2344,19,FALSE)</f>
        <v>18</v>
      </c>
      <c r="R825" s="21">
        <v>12829.46</v>
      </c>
    </row>
    <row r="826" spans="1:18" ht="15.6" hidden="1" x14ac:dyDescent="0.3">
      <c r="A826" s="20" t="s">
        <v>1540</v>
      </c>
      <c r="B826" s="19" t="str">
        <f>VLOOKUP(A826,'Customer Names'!$A$2:$E$2366,3,FALSE)</f>
        <v>Payne</v>
      </c>
      <c r="C826" s="21">
        <f>VLOOKUP(A826,ME!$A$2:$J$2366,2,FALSE)</f>
        <v>31.74</v>
      </c>
      <c r="D826" s="21">
        <f>VLOOKUP(A826,ME!$A$2:$J$2336,3,FALSE)</f>
        <v>7.68</v>
      </c>
      <c r="E826" s="19" t="str">
        <f>VLOOKUP(A826,ME!$A$2:$J$2336,4,FALSE)</f>
        <v>Yes</v>
      </c>
      <c r="F826" s="19" t="str">
        <f>VLOOKUP(A826,ME!$A$2:$J$2336,5,FALSE)</f>
        <v>No</v>
      </c>
      <c r="G826" s="19" t="str">
        <f>VLOOKUP(A826,ME!$A$2:$J$2336,6,FALSE)</f>
        <v>No</v>
      </c>
      <c r="H826" s="19">
        <f>VLOOKUP(A826,ME!$A$2:$J$2336,7,FALSE)</f>
        <v>0</v>
      </c>
      <c r="I826" s="19" t="str">
        <f>VLOOKUP(A826,ME!$A$2:$J$2336,8,FALSE)</f>
        <v>No</v>
      </c>
      <c r="J826" s="19" t="str">
        <f>VLOOKUP(A826,ME!$A$2:$J$2336,9,FALSE)</f>
        <v>Obesity</v>
      </c>
      <c r="K826" s="19" t="str">
        <f>VLOOKUP(A826,ME!$A$2:$J$2336,10,FALSE)</f>
        <v>Diabetes</v>
      </c>
      <c r="L826" s="22">
        <f>VLOOKUP(A826,HD!$A$2:$S$2344,16,FALSE)</f>
        <v>24740</v>
      </c>
      <c r="M826" s="21">
        <f>VLOOKUP(A826,HD!$A$2:$S$2344,17,FALSE)</f>
        <v>12823.25</v>
      </c>
      <c r="N826" s="19" t="str">
        <f>VLOOKUP(A826,HD!$A$2:$S$2344,12,FALSE)</f>
        <v>tier - 3</v>
      </c>
      <c r="O826" s="19" t="str">
        <f>VLOOKUP(A826,HD!$A$2:$S$2344,13,FALSE)</f>
        <v>tier - 3</v>
      </c>
      <c r="P826" s="19" t="str">
        <f>VLOOKUP(A826,HD!$A$2:$S$2344,14,FALSE)</f>
        <v>R1021</v>
      </c>
      <c r="Q826" s="19" t="str">
        <f>VLOOKUP(A826,HD!$A$2:$S$2344,19,FALSE)</f>
        <v>55</v>
      </c>
      <c r="R826" s="21">
        <v>12823.25</v>
      </c>
    </row>
    <row r="827" spans="1:18" ht="15.6" hidden="1" x14ac:dyDescent="0.3">
      <c r="A827" s="20" t="s">
        <v>1539</v>
      </c>
      <c r="B827" s="19" t="str">
        <f>VLOOKUP(A827,'Customer Names'!$A$2:$E$2366,3,FALSE)</f>
        <v>Hails</v>
      </c>
      <c r="C827" s="21">
        <f>VLOOKUP(A827,ME!$A$2:$J$2366,2,FALSE)</f>
        <v>26.504999999999999</v>
      </c>
      <c r="D827" s="21">
        <f>VLOOKUP(A827,ME!$A$2:$J$2336,3,FALSE)</f>
        <v>6.79</v>
      </c>
      <c r="E827" s="19" t="str">
        <f>VLOOKUP(A827,ME!$A$2:$J$2336,4,FALSE)</f>
        <v>Yes</v>
      </c>
      <c r="F827" s="19" t="str">
        <f>VLOOKUP(A827,ME!$A$2:$J$2336,5,FALSE)</f>
        <v>No</v>
      </c>
      <c r="G827" s="19" t="str">
        <f>VLOOKUP(A827,ME!$A$2:$J$2336,6,FALSE)</f>
        <v>Yes</v>
      </c>
      <c r="H827" s="19">
        <f>VLOOKUP(A827,ME!$A$2:$J$2336,7,FALSE)</f>
        <v>1</v>
      </c>
      <c r="I827" s="19" t="str">
        <f>VLOOKUP(A827,ME!$A$2:$J$2336,8,FALSE)</f>
        <v>No</v>
      </c>
      <c r="J827" s="19" t="str">
        <f>VLOOKUP(A827,ME!$A$2:$J$2336,9,FALSE)</f>
        <v>Over Weight</v>
      </c>
      <c r="K827" s="19" t="str">
        <f>VLOOKUP(A827,ME!$A$2:$J$2336,10,FALSE)</f>
        <v>Diabetes</v>
      </c>
      <c r="L827" s="22">
        <f>VLOOKUP(A827,HD!$A$2:$S$2344,16,FALSE)</f>
        <v>23212</v>
      </c>
      <c r="M827" s="21">
        <f>VLOOKUP(A827,HD!$A$2:$S$2344,17,FALSE)</f>
        <v>12815.44</v>
      </c>
      <c r="N827" s="19" t="str">
        <f>VLOOKUP(A827,HD!$A$2:$S$2344,12,FALSE)</f>
        <v>tier - 3</v>
      </c>
      <c r="O827" s="19" t="str">
        <f>VLOOKUP(A827,HD!$A$2:$S$2344,13,FALSE)</f>
        <v>tier - 3</v>
      </c>
      <c r="P827" s="19" t="str">
        <f>VLOOKUP(A827,HD!$A$2:$S$2344,14,FALSE)</f>
        <v>R1024</v>
      </c>
      <c r="Q827" s="19" t="str">
        <f>VLOOKUP(A827,HD!$A$2:$S$2344,19,FALSE)</f>
        <v>59</v>
      </c>
      <c r="R827" s="21">
        <v>12815.44</v>
      </c>
    </row>
    <row r="828" spans="1:18" ht="15.6" hidden="1" x14ac:dyDescent="0.3">
      <c r="A828" s="20" t="s">
        <v>1538</v>
      </c>
      <c r="B828" s="19" t="str">
        <f>VLOOKUP(A828,'Customer Names'!$A$2:$E$2366,3,FALSE)</f>
        <v>Proctor</v>
      </c>
      <c r="C828" s="21">
        <f>VLOOKUP(A828,ME!$A$2:$J$2366,2,FALSE)</f>
        <v>36.479999999999997</v>
      </c>
      <c r="D828" s="21">
        <f>VLOOKUP(A828,ME!$A$2:$J$2336,3,FALSE)</f>
        <v>11.09</v>
      </c>
      <c r="E828" s="19" t="str">
        <f>VLOOKUP(A828,ME!$A$2:$J$2336,4,FALSE)</f>
        <v>No</v>
      </c>
      <c r="F828" s="19" t="str">
        <f>VLOOKUP(A828,ME!$A$2:$J$2336,5,FALSE)</f>
        <v>No</v>
      </c>
      <c r="G828" s="19" t="str">
        <f>VLOOKUP(A828,ME!$A$2:$J$2336,6,FALSE)</f>
        <v>No</v>
      </c>
      <c r="H828" s="19">
        <f>VLOOKUP(A828,ME!$A$2:$J$2336,7,FALSE)</f>
        <v>0</v>
      </c>
      <c r="I828" s="19" t="str">
        <f>VLOOKUP(A828,ME!$A$2:$J$2336,8,FALSE)</f>
        <v>No</v>
      </c>
      <c r="J828" s="19" t="str">
        <f>VLOOKUP(A828,ME!$A$2:$J$2336,9,FALSE)</f>
        <v>Obesity</v>
      </c>
      <c r="K828" s="19" t="str">
        <f>VLOOKUP(A828,ME!$A$2:$J$2336,10,FALSE)</f>
        <v>Diabetes</v>
      </c>
      <c r="L828" s="22">
        <f>VLOOKUP(A828,HD!$A$2:$S$2344,16,FALSE)</f>
        <v>28695</v>
      </c>
      <c r="M828" s="21">
        <f>VLOOKUP(A828,HD!$A$2:$S$2344,17,FALSE)</f>
        <v>12797.21</v>
      </c>
      <c r="N828" s="19" t="str">
        <f>VLOOKUP(A828,HD!$A$2:$S$2344,12,FALSE)</f>
        <v>tier - 3</v>
      </c>
      <c r="O828" s="19" t="str">
        <f>VLOOKUP(A828,HD!$A$2:$S$2344,13,FALSE)</f>
        <v>tier - 1</v>
      </c>
      <c r="P828" s="19" t="str">
        <f>VLOOKUP(A828,HD!$A$2:$S$2344,14,FALSE)</f>
        <v>R1024</v>
      </c>
      <c r="Q828" s="19" t="str">
        <f>VLOOKUP(A828,HD!$A$2:$S$2344,19,FALSE)</f>
        <v>44</v>
      </c>
      <c r="R828" s="21">
        <v>12797.21</v>
      </c>
    </row>
    <row r="829" spans="1:18" ht="15.6" hidden="1" x14ac:dyDescent="0.3">
      <c r="A829" s="20" t="s">
        <v>1537</v>
      </c>
      <c r="B829" s="19" t="str">
        <f>VLOOKUP(A829,'Customer Names'!$A$2:$E$2366,3,FALSE)</f>
        <v>Ryan</v>
      </c>
      <c r="C829" s="21">
        <f>VLOOKUP(A829,ME!$A$2:$J$2366,2,FALSE)</f>
        <v>39.159999999999997</v>
      </c>
      <c r="D829" s="21">
        <f>VLOOKUP(A829,ME!$A$2:$J$2336,3,FALSE)</f>
        <v>5.24</v>
      </c>
      <c r="E829" s="19" t="str">
        <f>VLOOKUP(A829,ME!$A$2:$J$2336,4,FALSE)</f>
        <v>Yes</v>
      </c>
      <c r="F829" s="19" t="str">
        <f>VLOOKUP(A829,ME!$A$2:$J$2336,5,FALSE)</f>
        <v>No</v>
      </c>
      <c r="G829" s="19" t="str">
        <f>VLOOKUP(A829,ME!$A$2:$J$2336,6,FALSE)</f>
        <v>Yes</v>
      </c>
      <c r="H829" s="19">
        <f>VLOOKUP(A829,ME!$A$2:$J$2336,7,FALSE)</f>
        <v>1</v>
      </c>
      <c r="I829" s="19" t="str">
        <f>VLOOKUP(A829,ME!$A$2:$J$2336,8,FALSE)</f>
        <v>No</v>
      </c>
      <c r="J829" s="19" t="str">
        <f>VLOOKUP(A829,ME!$A$2:$J$2336,9,FALSE)</f>
        <v>Obesity</v>
      </c>
      <c r="K829" s="19" t="str">
        <f>VLOOKUP(A829,ME!$A$2:$J$2336,10,FALSE)</f>
        <v>Normal</v>
      </c>
      <c r="L829" s="22">
        <f>VLOOKUP(A829,HD!$A$2:$S$2344,16,FALSE)</f>
        <v>30618</v>
      </c>
      <c r="M829" s="21">
        <f>VLOOKUP(A829,HD!$A$2:$S$2344,17,FALSE)</f>
        <v>12788.18</v>
      </c>
      <c r="N829" s="19" t="str">
        <f>VLOOKUP(A829,HD!$A$2:$S$2344,12,FALSE)</f>
        <v>tier - 3</v>
      </c>
      <c r="O829" s="19" t="str">
        <f>VLOOKUP(A829,HD!$A$2:$S$2344,13,FALSE)</f>
        <v>tier - 1</v>
      </c>
      <c r="P829" s="19" t="str">
        <f>VLOOKUP(A829,HD!$A$2:$S$2344,14,FALSE)</f>
        <v>R1026</v>
      </c>
      <c r="Q829" s="19" t="str">
        <f>VLOOKUP(A829,HD!$A$2:$S$2344,19,FALSE)</f>
        <v>39</v>
      </c>
      <c r="R829" s="21">
        <v>12788.18</v>
      </c>
    </row>
    <row r="830" spans="1:18" ht="15.6" hidden="1" x14ac:dyDescent="0.3">
      <c r="A830" s="20" t="s">
        <v>1536</v>
      </c>
      <c r="B830" s="19" t="str">
        <f>VLOOKUP(A830,'Customer Names'!$A$2:$E$2366,3,FALSE)</f>
        <v>Watson</v>
      </c>
      <c r="C830" s="21">
        <f>VLOOKUP(A830,ME!$A$2:$J$2366,2,FALSE)</f>
        <v>28.22</v>
      </c>
      <c r="D830" s="21">
        <f>VLOOKUP(A830,ME!$A$2:$J$2336,3,FALSE)</f>
        <v>7.51</v>
      </c>
      <c r="E830" s="19" t="str">
        <f>VLOOKUP(A830,ME!$A$2:$J$2336,4,FALSE)</f>
        <v>Yes</v>
      </c>
      <c r="F830" s="19" t="str">
        <f>VLOOKUP(A830,ME!$A$2:$J$2336,5,FALSE)</f>
        <v>No</v>
      </c>
      <c r="G830" s="19" t="str">
        <f>VLOOKUP(A830,ME!$A$2:$J$2336,6,FALSE)</f>
        <v>Yes</v>
      </c>
      <c r="H830" s="19">
        <f>VLOOKUP(A830,ME!$A$2:$J$2336,7,FALSE)</f>
        <v>1</v>
      </c>
      <c r="I830" s="19" t="str">
        <f>VLOOKUP(A830,ME!$A$2:$J$2336,8,FALSE)</f>
        <v>No</v>
      </c>
      <c r="J830" s="19" t="str">
        <f>VLOOKUP(A830,ME!$A$2:$J$2336,9,FALSE)</f>
        <v>Over Weight</v>
      </c>
      <c r="K830" s="19" t="str">
        <f>VLOOKUP(A830,ME!$A$2:$J$2336,10,FALSE)</f>
        <v>Diabetes</v>
      </c>
      <c r="L830" s="22">
        <f>VLOOKUP(A830,HD!$A$2:$S$2344,16,FALSE)</f>
        <v>23350</v>
      </c>
      <c r="M830" s="21">
        <f>VLOOKUP(A830,HD!$A$2:$S$2344,17,FALSE)</f>
        <v>12788.03</v>
      </c>
      <c r="N830" s="19" t="str">
        <f>VLOOKUP(A830,HD!$A$2:$S$2344,12,FALSE)</f>
        <v>tier - 3</v>
      </c>
      <c r="O830" s="19" t="str">
        <f>VLOOKUP(A830,HD!$A$2:$S$2344,13,FALSE)</f>
        <v>tier - 3</v>
      </c>
      <c r="P830" s="19" t="str">
        <f>VLOOKUP(A830,HD!$A$2:$S$2344,14,FALSE)</f>
        <v>R1025</v>
      </c>
      <c r="Q830" s="19" t="str">
        <f>VLOOKUP(A830,HD!$A$2:$S$2344,19,FALSE)</f>
        <v>59</v>
      </c>
      <c r="R830" s="21">
        <v>12788.03</v>
      </c>
    </row>
    <row r="831" spans="1:18" ht="15.6" hidden="1" x14ac:dyDescent="0.3">
      <c r="A831" s="20" t="s">
        <v>1535</v>
      </c>
      <c r="B831" s="19" t="str">
        <f>VLOOKUP(A831,'Customer Names'!$A$2:$E$2366,3,FALSE)</f>
        <v>Gresh</v>
      </c>
      <c r="C831" s="21">
        <f>VLOOKUP(A831,ME!$A$2:$J$2366,2,FALSE)</f>
        <v>35</v>
      </c>
      <c r="D831" s="21">
        <f>VLOOKUP(A831,ME!$A$2:$J$2336,3,FALSE)</f>
        <v>4.13</v>
      </c>
      <c r="E831" s="19" t="str">
        <f>VLOOKUP(A831,ME!$A$2:$J$2336,4,FALSE)</f>
        <v>No</v>
      </c>
      <c r="F831" s="19" t="str">
        <f>VLOOKUP(A831,ME!$A$2:$J$2336,5,FALSE)</f>
        <v>No</v>
      </c>
      <c r="G831" s="19" t="str">
        <f>VLOOKUP(A831,ME!$A$2:$J$2336,6,FALSE)</f>
        <v>No</v>
      </c>
      <c r="H831" s="19">
        <f>VLOOKUP(A831,ME!$A$2:$J$2336,7,FALSE)</f>
        <v>2</v>
      </c>
      <c r="I831" s="19" t="str">
        <f>VLOOKUP(A831,ME!$A$2:$J$2336,8,FALSE)</f>
        <v>No</v>
      </c>
      <c r="J831" s="19" t="str">
        <f>VLOOKUP(A831,ME!$A$2:$J$2336,9,FALSE)</f>
        <v>Obesity</v>
      </c>
      <c r="K831" s="19" t="str">
        <f>VLOOKUP(A831,ME!$A$2:$J$2336,10,FALSE)</f>
        <v>Normal</v>
      </c>
      <c r="L831" s="22">
        <f>VLOOKUP(A831,HD!$A$2:$S$2344,16,FALSE)</f>
        <v>26579</v>
      </c>
      <c r="M831" s="21">
        <f>VLOOKUP(A831,HD!$A$2:$S$2344,17,FALSE)</f>
        <v>12776.05</v>
      </c>
      <c r="N831" s="19" t="str">
        <f>VLOOKUP(A831,HD!$A$2:$S$2344,12,FALSE)</f>
        <v>tier - 3</v>
      </c>
      <c r="O831" s="19" t="str">
        <f>VLOOKUP(A831,HD!$A$2:$S$2344,13,FALSE)</f>
        <v>tier - 3</v>
      </c>
      <c r="P831" s="19" t="str">
        <f>VLOOKUP(A831,HD!$A$2:$S$2344,14,FALSE)</f>
        <v>R1026</v>
      </c>
      <c r="Q831" s="19" t="str">
        <f>VLOOKUP(A831,HD!$A$2:$S$2344,19,FALSE)</f>
        <v>50</v>
      </c>
      <c r="R831" s="21">
        <v>12776.05</v>
      </c>
    </row>
    <row r="832" spans="1:18" ht="15.6" hidden="1" x14ac:dyDescent="0.3">
      <c r="A832" s="20" t="s">
        <v>1534</v>
      </c>
      <c r="B832" s="19" t="str">
        <f>VLOOKUP(A832,'Customer Names'!$A$2:$E$2366,3,FALSE)</f>
        <v>Anis</v>
      </c>
      <c r="C832" s="21">
        <f>VLOOKUP(A832,ME!$A$2:$J$2366,2,FALSE)</f>
        <v>36.24</v>
      </c>
      <c r="D832" s="21">
        <f>VLOOKUP(A832,ME!$A$2:$J$2336,3,FALSE)</f>
        <v>8.3800000000000008</v>
      </c>
      <c r="E832" s="19" t="str">
        <f>VLOOKUP(A832,ME!$A$2:$J$2336,4,FALSE)</f>
        <v>Yes</v>
      </c>
      <c r="F832" s="19" t="str">
        <f>VLOOKUP(A832,ME!$A$2:$J$2336,5,FALSE)</f>
        <v>No</v>
      </c>
      <c r="G832" s="19" t="str">
        <f>VLOOKUP(A832,ME!$A$2:$J$2336,6,FALSE)</f>
        <v>No</v>
      </c>
      <c r="H832" s="19">
        <f>VLOOKUP(A832,ME!$A$2:$J$2336,7,FALSE)</f>
        <v>1</v>
      </c>
      <c r="I832" s="19" t="str">
        <f>VLOOKUP(A832,ME!$A$2:$J$2336,8,FALSE)</f>
        <v>No</v>
      </c>
      <c r="J832" s="19" t="str">
        <f>VLOOKUP(A832,ME!$A$2:$J$2336,9,FALSE)</f>
        <v>Obesity</v>
      </c>
      <c r="K832" s="19" t="str">
        <f>VLOOKUP(A832,ME!$A$2:$J$2336,10,FALSE)</f>
        <v>Diabetes</v>
      </c>
      <c r="L832" s="22">
        <f>VLOOKUP(A832,HD!$A$2:$S$2344,16,FALSE)</f>
        <v>27662</v>
      </c>
      <c r="M832" s="21">
        <f>VLOOKUP(A832,HD!$A$2:$S$2344,17,FALSE)</f>
        <v>12770.27</v>
      </c>
      <c r="N832" s="19" t="str">
        <f>VLOOKUP(A832,HD!$A$2:$S$2344,12,FALSE)</f>
        <v>tier - 3</v>
      </c>
      <c r="O832" s="19" t="str">
        <f>VLOOKUP(A832,HD!$A$2:$S$2344,13,FALSE)</f>
        <v>tier - 3</v>
      </c>
      <c r="P832" s="19" t="str">
        <f>VLOOKUP(A832,HD!$A$2:$S$2344,14,FALSE)</f>
        <v>R1021</v>
      </c>
      <c r="Q832" s="19" t="str">
        <f>VLOOKUP(A832,HD!$A$2:$S$2344,19,FALSE)</f>
        <v>47</v>
      </c>
      <c r="R832" s="21">
        <v>12770.27</v>
      </c>
    </row>
    <row r="833" spans="1:18" ht="15.6" hidden="1" x14ac:dyDescent="0.3">
      <c r="A833" s="20" t="s">
        <v>1533</v>
      </c>
      <c r="B833" s="19" t="str">
        <f>VLOOKUP(A833,'Customer Names'!$A$2:$E$2366,3,FALSE)</f>
        <v>Swartz</v>
      </c>
      <c r="C833" s="21">
        <f>VLOOKUP(A833,ME!$A$2:$J$2366,2,FALSE)</f>
        <v>36.954999999999998</v>
      </c>
      <c r="D833" s="21">
        <f>VLOOKUP(A833,ME!$A$2:$J$2336,3,FALSE)</f>
        <v>8.07</v>
      </c>
      <c r="E833" s="19" t="str">
        <f>VLOOKUP(A833,ME!$A$2:$J$2336,4,FALSE)</f>
        <v>No</v>
      </c>
      <c r="F833" s="19" t="str">
        <f>VLOOKUP(A833,ME!$A$2:$J$2336,5,FALSE)</f>
        <v>No</v>
      </c>
      <c r="G833" s="19" t="str">
        <f>VLOOKUP(A833,ME!$A$2:$J$2336,6,FALSE)</f>
        <v>No</v>
      </c>
      <c r="H833" s="19">
        <f>VLOOKUP(A833,ME!$A$2:$J$2336,7,FALSE)</f>
        <v>0</v>
      </c>
      <c r="I833" s="19" t="str">
        <f>VLOOKUP(A833,ME!$A$2:$J$2336,8,FALSE)</f>
        <v>No</v>
      </c>
      <c r="J833" s="19" t="str">
        <f>VLOOKUP(A833,ME!$A$2:$J$2336,9,FALSE)</f>
        <v>Obesity</v>
      </c>
      <c r="K833" s="19" t="str">
        <f>VLOOKUP(A833,ME!$A$2:$J$2336,10,FALSE)</f>
        <v>Diabetes</v>
      </c>
      <c r="L833" s="22">
        <f>VLOOKUP(A833,HD!$A$2:$S$2344,16,FALSE)</f>
        <v>22920</v>
      </c>
      <c r="M833" s="21">
        <f>VLOOKUP(A833,HD!$A$2:$S$2344,17,FALSE)</f>
        <v>12741.17</v>
      </c>
      <c r="N833" s="19" t="str">
        <f>VLOOKUP(A833,HD!$A$2:$S$2344,12,FALSE)</f>
        <v>tier - 3</v>
      </c>
      <c r="O833" s="19" t="str">
        <f>VLOOKUP(A833,HD!$A$2:$S$2344,13,FALSE)</f>
        <v>tier - 1</v>
      </c>
      <c r="P833" s="19" t="str">
        <f>VLOOKUP(A833,HD!$A$2:$S$2344,14,FALSE)</f>
        <v>R1017</v>
      </c>
      <c r="Q833" s="19" t="str">
        <f>VLOOKUP(A833,HD!$A$2:$S$2344,19,FALSE)</f>
        <v>60</v>
      </c>
      <c r="R833" s="21">
        <v>12741.17</v>
      </c>
    </row>
    <row r="834" spans="1:18" ht="15.6" hidden="1" x14ac:dyDescent="0.3">
      <c r="A834" s="20" t="s">
        <v>1532</v>
      </c>
      <c r="B834" s="19" t="str">
        <f>VLOOKUP(A834,'Customer Names'!$A$2:$E$2366,3,FALSE)</f>
        <v>Schluneker</v>
      </c>
      <c r="C834" s="21">
        <f>VLOOKUP(A834,ME!$A$2:$J$2366,2,FALSE)</f>
        <v>29.64</v>
      </c>
      <c r="D834" s="21">
        <f>VLOOKUP(A834,ME!$A$2:$J$2336,3,FALSE)</f>
        <v>8.9499999999999993</v>
      </c>
      <c r="E834" s="19" t="str">
        <f>VLOOKUP(A834,ME!$A$2:$J$2336,4,FALSE)</f>
        <v>No</v>
      </c>
      <c r="F834" s="19" t="str">
        <f>VLOOKUP(A834,ME!$A$2:$J$2336,5,FALSE)</f>
        <v>No</v>
      </c>
      <c r="G834" s="19" t="str">
        <f>VLOOKUP(A834,ME!$A$2:$J$2336,6,FALSE)</f>
        <v>No</v>
      </c>
      <c r="H834" s="19">
        <f>VLOOKUP(A834,ME!$A$2:$J$2336,7,FALSE)</f>
        <v>0</v>
      </c>
      <c r="I834" s="19" t="str">
        <f>VLOOKUP(A834,ME!$A$2:$J$2336,8,FALSE)</f>
        <v>No</v>
      </c>
      <c r="J834" s="19" t="str">
        <f>VLOOKUP(A834,ME!$A$2:$J$2336,9,FALSE)</f>
        <v>Over Weight</v>
      </c>
      <c r="K834" s="19" t="str">
        <f>VLOOKUP(A834,ME!$A$2:$J$2336,10,FALSE)</f>
        <v>Diabetes</v>
      </c>
      <c r="L834" s="22">
        <f>VLOOKUP(A834,HD!$A$2:$S$2344,16,FALSE)</f>
        <v>22891</v>
      </c>
      <c r="M834" s="21">
        <f>VLOOKUP(A834,HD!$A$2:$S$2344,17,FALSE)</f>
        <v>12731</v>
      </c>
      <c r="N834" s="19" t="str">
        <f>VLOOKUP(A834,HD!$A$2:$S$2344,12,FALSE)</f>
        <v>tier - 3</v>
      </c>
      <c r="O834" s="19" t="str">
        <f>VLOOKUP(A834,HD!$A$2:$S$2344,13,FALSE)</f>
        <v>tier - 3</v>
      </c>
      <c r="P834" s="19" t="str">
        <f>VLOOKUP(A834,HD!$A$2:$S$2344,14,FALSE)</f>
        <v>R1016</v>
      </c>
      <c r="Q834" s="19" t="str">
        <f>VLOOKUP(A834,HD!$A$2:$S$2344,19,FALSE)</f>
        <v>60</v>
      </c>
      <c r="R834" s="21">
        <v>12731</v>
      </c>
    </row>
    <row r="835" spans="1:18" ht="15.6" hidden="1" x14ac:dyDescent="0.3">
      <c r="A835" s="20" t="s">
        <v>1531</v>
      </c>
      <c r="B835" s="19" t="str">
        <f>VLOOKUP(A835,'Customer Names'!$A$2:$E$2366,3,FALSE)</f>
        <v>Bellemare</v>
      </c>
      <c r="C835" s="21">
        <f>VLOOKUP(A835,ME!$A$2:$J$2366,2,FALSE)</f>
        <v>42.74</v>
      </c>
      <c r="D835" s="21">
        <f>VLOOKUP(A835,ME!$A$2:$J$2336,3,FALSE)</f>
        <v>6.31</v>
      </c>
      <c r="E835" s="19" t="str">
        <f>VLOOKUP(A835,ME!$A$2:$J$2336,4,FALSE)</f>
        <v>Yes</v>
      </c>
      <c r="F835" s="19" t="str">
        <f>VLOOKUP(A835,ME!$A$2:$J$2336,5,FALSE)</f>
        <v>No</v>
      </c>
      <c r="G835" s="19" t="str">
        <f>VLOOKUP(A835,ME!$A$2:$J$2336,6,FALSE)</f>
        <v>No</v>
      </c>
      <c r="H835" s="19">
        <f>VLOOKUP(A835,ME!$A$2:$J$2336,7,FALSE)</f>
        <v>1</v>
      </c>
      <c r="I835" s="19" t="str">
        <f>VLOOKUP(A835,ME!$A$2:$J$2336,8,FALSE)</f>
        <v>No</v>
      </c>
      <c r="J835" s="19" t="str">
        <f>VLOOKUP(A835,ME!$A$2:$J$2336,9,FALSE)</f>
        <v>Obesity</v>
      </c>
      <c r="K835" s="19" t="str">
        <f>VLOOKUP(A835,ME!$A$2:$J$2336,10,FALSE)</f>
        <v>Prediabetes</v>
      </c>
      <c r="L835" s="22">
        <f>VLOOKUP(A835,HD!$A$2:$S$2344,16,FALSE)</f>
        <v>32341</v>
      </c>
      <c r="M835" s="21">
        <f>VLOOKUP(A835,HD!$A$2:$S$2344,17,FALSE)</f>
        <v>12718.21</v>
      </c>
      <c r="N835" s="19" t="str">
        <f>VLOOKUP(A835,HD!$A$2:$S$2344,12,FALSE)</f>
        <v>tier - 3</v>
      </c>
      <c r="O835" s="19" t="str">
        <f>VLOOKUP(A835,HD!$A$2:$S$2344,13,FALSE)</f>
        <v>tier - 1</v>
      </c>
      <c r="P835" s="19" t="str">
        <f>VLOOKUP(A835,HD!$A$2:$S$2344,14,FALSE)</f>
        <v>R1026</v>
      </c>
      <c r="Q835" s="19" t="str">
        <f>VLOOKUP(A835,HD!$A$2:$S$2344,19,FALSE)</f>
        <v>34</v>
      </c>
      <c r="R835" s="21">
        <v>12718.21</v>
      </c>
    </row>
    <row r="836" spans="1:18" ht="15.6" hidden="1" x14ac:dyDescent="0.3">
      <c r="A836" s="20" t="s">
        <v>1530</v>
      </c>
      <c r="B836" s="19" t="str">
        <f>VLOOKUP(A836,'Customer Names'!$A$2:$E$2366,3,FALSE)</f>
        <v>Vitalo</v>
      </c>
      <c r="C836" s="21">
        <f>VLOOKUP(A836,ME!$A$2:$J$2366,2,FALSE)</f>
        <v>36.130000000000003</v>
      </c>
      <c r="D836" s="21">
        <f>VLOOKUP(A836,ME!$A$2:$J$2336,3,FALSE)</f>
        <v>7.19</v>
      </c>
      <c r="E836" s="19" t="str">
        <f>VLOOKUP(A836,ME!$A$2:$J$2336,4,FALSE)</f>
        <v>Yes</v>
      </c>
      <c r="F836" s="19" t="str">
        <f>VLOOKUP(A836,ME!$A$2:$J$2336,5,FALSE)</f>
        <v>No</v>
      </c>
      <c r="G836" s="19" t="str">
        <f>VLOOKUP(A836,ME!$A$2:$J$2336,6,FALSE)</f>
        <v>No</v>
      </c>
      <c r="H836" s="19">
        <f>VLOOKUP(A836,ME!$A$2:$J$2336,7,FALSE)</f>
        <v>2</v>
      </c>
      <c r="I836" s="19" t="str">
        <f>VLOOKUP(A836,ME!$A$2:$J$2336,8,FALSE)</f>
        <v>No</v>
      </c>
      <c r="J836" s="19" t="str">
        <f>VLOOKUP(A836,ME!$A$2:$J$2336,9,FALSE)</f>
        <v>Obesity</v>
      </c>
      <c r="K836" s="19" t="str">
        <f>VLOOKUP(A836,ME!$A$2:$J$2336,10,FALSE)</f>
        <v>Diabetes</v>
      </c>
      <c r="L836" s="22">
        <f>VLOOKUP(A836,HD!$A$2:$S$2344,16,FALSE)</f>
        <v>25757</v>
      </c>
      <c r="M836" s="21">
        <f>VLOOKUP(A836,HD!$A$2:$S$2344,17,FALSE)</f>
        <v>12713</v>
      </c>
      <c r="N836" s="19" t="str">
        <f>VLOOKUP(A836,HD!$A$2:$S$2344,12,FALSE)</f>
        <v>tier - 3</v>
      </c>
      <c r="O836" s="19" t="str">
        <f>VLOOKUP(A836,HD!$A$2:$S$2344,13,FALSE)</f>
        <v>tier - 1</v>
      </c>
      <c r="P836" s="19" t="str">
        <f>VLOOKUP(A836,HD!$A$2:$S$2344,14,FALSE)</f>
        <v>R1011</v>
      </c>
      <c r="Q836" s="19" t="str">
        <f>VLOOKUP(A836,HD!$A$2:$S$2344,19,FALSE)</f>
        <v>52</v>
      </c>
      <c r="R836" s="21">
        <v>12713</v>
      </c>
    </row>
    <row r="837" spans="1:18" ht="15.6" hidden="1" x14ac:dyDescent="0.3">
      <c r="A837" s="20" t="s">
        <v>1529</v>
      </c>
      <c r="B837" s="19" t="str">
        <f>VLOOKUP(A837,'Customer Names'!$A$2:$E$2366,3,FALSE)</f>
        <v>Hamilton</v>
      </c>
      <c r="C837" s="21">
        <f>VLOOKUP(A837,ME!$A$2:$J$2366,2,FALSE)</f>
        <v>31.55</v>
      </c>
      <c r="D837" s="21">
        <f>VLOOKUP(A837,ME!$A$2:$J$2336,3,FALSE)</f>
        <v>6.11</v>
      </c>
      <c r="E837" s="19" t="str">
        <f>VLOOKUP(A837,ME!$A$2:$J$2336,4,FALSE)</f>
        <v>Yes</v>
      </c>
      <c r="F837" s="19" t="str">
        <f>VLOOKUP(A837,ME!$A$2:$J$2336,5,FALSE)</f>
        <v>No</v>
      </c>
      <c r="G837" s="19" t="str">
        <f>VLOOKUP(A837,ME!$A$2:$J$2336,6,FALSE)</f>
        <v>No</v>
      </c>
      <c r="H837" s="19">
        <f>VLOOKUP(A837,ME!$A$2:$J$2336,7,FALSE)</f>
        <v>1</v>
      </c>
      <c r="I837" s="19" t="str">
        <f>VLOOKUP(A837,ME!$A$2:$J$2336,8,FALSE)</f>
        <v>No</v>
      </c>
      <c r="J837" s="19" t="str">
        <f>VLOOKUP(A837,ME!$A$2:$J$2336,9,FALSE)</f>
        <v>Obesity</v>
      </c>
      <c r="K837" s="19" t="str">
        <f>VLOOKUP(A837,ME!$A$2:$J$2336,10,FALSE)</f>
        <v>Prediabetes</v>
      </c>
      <c r="L837" s="22">
        <f>VLOOKUP(A837,HD!$A$2:$S$2344,16,FALSE)</f>
        <v>23709</v>
      </c>
      <c r="M837" s="21">
        <f>VLOOKUP(A837,HD!$A$2:$S$2344,17,FALSE)</f>
        <v>12700.63</v>
      </c>
      <c r="N837" s="19" t="str">
        <f>VLOOKUP(A837,HD!$A$2:$S$2344,12,FALSE)</f>
        <v>tier - 3</v>
      </c>
      <c r="O837" s="19" t="str">
        <f>VLOOKUP(A837,HD!$A$2:$S$2344,13,FALSE)</f>
        <v>tier - 3</v>
      </c>
      <c r="P837" s="19" t="str">
        <f>VLOOKUP(A837,HD!$A$2:$S$2344,14,FALSE)</f>
        <v>R1011</v>
      </c>
      <c r="Q837" s="19" t="str">
        <f>VLOOKUP(A837,HD!$A$2:$S$2344,19,FALSE)</f>
        <v>58</v>
      </c>
      <c r="R837" s="21">
        <v>12700.63</v>
      </c>
    </row>
    <row r="838" spans="1:18" ht="15.6" hidden="1" x14ac:dyDescent="0.3">
      <c r="A838" s="20" t="s">
        <v>1528</v>
      </c>
      <c r="B838" s="19" t="str">
        <f>VLOOKUP(A838,'Customer Names'!$A$2:$E$2366,3,FALSE)</f>
        <v>Marshall</v>
      </c>
      <c r="C838" s="21">
        <f>VLOOKUP(A838,ME!$A$2:$J$2366,2,FALSE)</f>
        <v>52.75</v>
      </c>
      <c r="D838" s="21">
        <f>VLOOKUP(A838,ME!$A$2:$J$2336,3,FALSE)</f>
        <v>6.02</v>
      </c>
      <c r="E838" s="19" t="str">
        <f>VLOOKUP(A838,ME!$A$2:$J$2336,4,FALSE)</f>
        <v>No</v>
      </c>
      <c r="F838" s="19" t="str">
        <f>VLOOKUP(A838,ME!$A$2:$J$2336,5,FALSE)</f>
        <v>No</v>
      </c>
      <c r="G838" s="19" t="str">
        <f>VLOOKUP(A838,ME!$A$2:$J$2336,6,FALSE)</f>
        <v>No</v>
      </c>
      <c r="H838" s="19">
        <f>VLOOKUP(A838,ME!$A$2:$J$2336,7,FALSE)</f>
        <v>1</v>
      </c>
      <c r="I838" s="19" t="str">
        <f>VLOOKUP(A838,ME!$A$2:$J$2336,8,FALSE)</f>
        <v>No</v>
      </c>
      <c r="J838" s="19" t="str">
        <f>VLOOKUP(A838,ME!$A$2:$J$2336,9,FALSE)</f>
        <v>Obesity</v>
      </c>
      <c r="K838" s="19" t="str">
        <f>VLOOKUP(A838,ME!$A$2:$J$2336,10,FALSE)</f>
        <v>Prediabetes</v>
      </c>
      <c r="L838" s="22">
        <f>VLOOKUP(A838,HD!$A$2:$S$2344,16,FALSE)</f>
        <v>33792</v>
      </c>
      <c r="M838" s="21">
        <f>VLOOKUP(A838,HD!$A$2:$S$2344,17,FALSE)</f>
        <v>12699.56</v>
      </c>
      <c r="N838" s="19" t="str">
        <f>VLOOKUP(A838,HD!$A$2:$S$2344,12,FALSE)</f>
        <v>tier - 3</v>
      </c>
      <c r="O838" s="19" t="str">
        <f>VLOOKUP(A838,HD!$A$2:$S$2344,13,FALSE)</f>
        <v>tier - 2</v>
      </c>
      <c r="P838" s="19" t="str">
        <f>VLOOKUP(A838,HD!$A$2:$S$2344,14,FALSE)</f>
        <v>R1011</v>
      </c>
      <c r="Q838" s="19" t="str">
        <f>VLOOKUP(A838,HD!$A$2:$S$2344,19,FALSE)</f>
        <v>30</v>
      </c>
      <c r="R838" s="21">
        <v>12699.56</v>
      </c>
    </row>
    <row r="839" spans="1:18" ht="15.6" hidden="1" x14ac:dyDescent="0.3">
      <c r="A839" s="20" t="s">
        <v>1527</v>
      </c>
      <c r="B839" s="19" t="str">
        <f>VLOOKUP(A839,'Customer Names'!$A$2:$E$2366,3,FALSE)</f>
        <v>Cale</v>
      </c>
      <c r="C839" s="21">
        <f>VLOOKUP(A839,ME!$A$2:$J$2366,2,FALSE)</f>
        <v>36.67</v>
      </c>
      <c r="D839" s="21">
        <f>VLOOKUP(A839,ME!$A$2:$J$2336,3,FALSE)</f>
        <v>11.86</v>
      </c>
      <c r="E839" s="19" t="str">
        <f>VLOOKUP(A839,ME!$A$2:$J$2336,4,FALSE)</f>
        <v>No</v>
      </c>
      <c r="F839" s="19" t="str">
        <f>VLOOKUP(A839,ME!$A$2:$J$2336,5,FALSE)</f>
        <v>No</v>
      </c>
      <c r="G839" s="19" t="str">
        <f>VLOOKUP(A839,ME!$A$2:$J$2336,6,FALSE)</f>
        <v>No</v>
      </c>
      <c r="H839" s="19">
        <f>VLOOKUP(A839,ME!$A$2:$J$2336,7,FALSE)</f>
        <v>0</v>
      </c>
      <c r="I839" s="19" t="str">
        <f>VLOOKUP(A839,ME!$A$2:$J$2336,8,FALSE)</f>
        <v>No</v>
      </c>
      <c r="J839" s="19" t="str">
        <f>VLOOKUP(A839,ME!$A$2:$J$2336,9,FALSE)</f>
        <v>Obesity</v>
      </c>
      <c r="K839" s="19" t="str">
        <f>VLOOKUP(A839,ME!$A$2:$J$2336,10,FALSE)</f>
        <v>Diabetes</v>
      </c>
      <c r="L839" s="22">
        <f>VLOOKUP(A839,HD!$A$2:$S$2344,16,FALSE)</f>
        <v>27296</v>
      </c>
      <c r="M839" s="21">
        <f>VLOOKUP(A839,HD!$A$2:$S$2344,17,FALSE)</f>
        <v>12697.48</v>
      </c>
      <c r="N839" s="19" t="str">
        <f>VLOOKUP(A839,HD!$A$2:$S$2344,12,FALSE)</f>
        <v>tier - 3</v>
      </c>
      <c r="O839" s="19" t="str">
        <f>VLOOKUP(A839,HD!$A$2:$S$2344,13,FALSE)</f>
        <v>tier - 3</v>
      </c>
      <c r="P839" s="19" t="str">
        <f>VLOOKUP(A839,HD!$A$2:$S$2344,14,FALSE)</f>
        <v>R1021</v>
      </c>
      <c r="Q839" s="19" t="str">
        <f>VLOOKUP(A839,HD!$A$2:$S$2344,19,FALSE)</f>
        <v>48</v>
      </c>
      <c r="R839" s="21">
        <v>12697.48</v>
      </c>
    </row>
    <row r="840" spans="1:18" ht="15.6" hidden="1" x14ac:dyDescent="0.3">
      <c r="A840" s="20" t="s">
        <v>1526</v>
      </c>
      <c r="B840" s="19" t="str">
        <f>VLOOKUP(A840,'Customer Names'!$A$2:$E$2366,3,FALSE)</f>
        <v>Pittaway</v>
      </c>
      <c r="C840" s="21">
        <f>VLOOKUP(A840,ME!$A$2:$J$2366,2,FALSE)</f>
        <v>38.06</v>
      </c>
      <c r="D840" s="21">
        <f>VLOOKUP(A840,ME!$A$2:$J$2336,3,FALSE)</f>
        <v>8.25</v>
      </c>
      <c r="E840" s="19" t="str">
        <f>VLOOKUP(A840,ME!$A$2:$J$2336,4,FALSE)</f>
        <v>No</v>
      </c>
      <c r="F840" s="19" t="str">
        <f>VLOOKUP(A840,ME!$A$2:$J$2336,5,FALSE)</f>
        <v>No</v>
      </c>
      <c r="G840" s="19" t="str">
        <f>VLOOKUP(A840,ME!$A$2:$J$2336,6,FALSE)</f>
        <v>No</v>
      </c>
      <c r="H840" s="19">
        <f>VLOOKUP(A840,ME!$A$2:$J$2336,7,FALSE)</f>
        <v>0</v>
      </c>
      <c r="I840" s="19" t="str">
        <f>VLOOKUP(A840,ME!$A$2:$J$2336,8,FALSE)</f>
        <v>No</v>
      </c>
      <c r="J840" s="19" t="str">
        <f>VLOOKUP(A840,ME!$A$2:$J$2336,9,FALSE)</f>
        <v>Obesity</v>
      </c>
      <c r="K840" s="19" t="str">
        <f>VLOOKUP(A840,ME!$A$2:$J$2336,10,FALSE)</f>
        <v>Diabetes</v>
      </c>
      <c r="L840" s="22">
        <f>VLOOKUP(A840,HD!$A$2:$S$2344,16,FALSE)</f>
        <v>22885</v>
      </c>
      <c r="M840" s="21">
        <f>VLOOKUP(A840,HD!$A$2:$S$2344,17,FALSE)</f>
        <v>12648.7</v>
      </c>
      <c r="N840" s="19" t="str">
        <f>VLOOKUP(A840,HD!$A$2:$S$2344,12,FALSE)</f>
        <v>tier - 3</v>
      </c>
      <c r="O840" s="19" t="str">
        <f>VLOOKUP(A840,HD!$A$2:$S$2344,13,FALSE)</f>
        <v>tier - 2</v>
      </c>
      <c r="P840" s="19" t="str">
        <f>VLOOKUP(A840,HD!$A$2:$S$2344,14,FALSE)</f>
        <v>R1013</v>
      </c>
      <c r="Q840" s="19" t="str">
        <f>VLOOKUP(A840,HD!$A$2:$S$2344,19,FALSE)</f>
        <v>60</v>
      </c>
      <c r="R840" s="21">
        <v>12648.7</v>
      </c>
    </row>
    <row r="841" spans="1:18" ht="15.6" hidden="1" x14ac:dyDescent="0.3">
      <c r="A841" s="20" t="s">
        <v>1525</v>
      </c>
      <c r="B841" s="19" t="str">
        <f>VLOOKUP(A841,'Customer Names'!$A$2:$E$2366,3,FALSE)</f>
        <v>Bill</v>
      </c>
      <c r="C841" s="21">
        <f>VLOOKUP(A841,ME!$A$2:$J$2366,2,FALSE)</f>
        <v>38</v>
      </c>
      <c r="D841" s="21">
        <f>VLOOKUP(A841,ME!$A$2:$J$2336,3,FALSE)</f>
        <v>8.1300000000000008</v>
      </c>
      <c r="E841" s="19" t="str">
        <f>VLOOKUP(A841,ME!$A$2:$J$2336,4,FALSE)</f>
        <v>No</v>
      </c>
      <c r="F841" s="19" t="str">
        <f>VLOOKUP(A841,ME!$A$2:$J$2336,5,FALSE)</f>
        <v>No</v>
      </c>
      <c r="G841" s="19" t="str">
        <f>VLOOKUP(A841,ME!$A$2:$J$2336,6,FALSE)</f>
        <v>No</v>
      </c>
      <c r="H841" s="19">
        <f>VLOOKUP(A841,ME!$A$2:$J$2336,7,FALSE)</f>
        <v>0</v>
      </c>
      <c r="I841" s="19" t="str">
        <f>VLOOKUP(A841,ME!$A$2:$J$2336,8,FALSE)</f>
        <v>No</v>
      </c>
      <c r="J841" s="19" t="str">
        <f>VLOOKUP(A841,ME!$A$2:$J$2336,9,FALSE)</f>
        <v>Obesity</v>
      </c>
      <c r="K841" s="19" t="str">
        <f>VLOOKUP(A841,ME!$A$2:$J$2336,10,FALSE)</f>
        <v>Diabetes</v>
      </c>
      <c r="L841" s="22">
        <f>VLOOKUP(A841,HD!$A$2:$S$2344,16,FALSE)</f>
        <v>23999</v>
      </c>
      <c r="M841" s="21">
        <f>VLOOKUP(A841,HD!$A$2:$S$2344,17,FALSE)</f>
        <v>12646.21</v>
      </c>
      <c r="N841" s="19" t="str">
        <f>VLOOKUP(A841,HD!$A$2:$S$2344,12,FALSE)</f>
        <v>tier - 3</v>
      </c>
      <c r="O841" s="19" t="str">
        <f>VLOOKUP(A841,HD!$A$2:$S$2344,13,FALSE)</f>
        <v>tier - 2</v>
      </c>
      <c r="P841" s="19" t="str">
        <f>VLOOKUP(A841,HD!$A$2:$S$2344,14,FALSE)</f>
        <v>R1011</v>
      </c>
      <c r="Q841" s="19" t="str">
        <f>VLOOKUP(A841,HD!$A$2:$S$2344,19,FALSE)</f>
        <v>57</v>
      </c>
      <c r="R841" s="21">
        <v>12646.21</v>
      </c>
    </row>
    <row r="842" spans="1:18" ht="15.6" hidden="1" x14ac:dyDescent="0.3">
      <c r="A842" s="20" t="s">
        <v>1524</v>
      </c>
      <c r="B842" s="19" t="str">
        <f>VLOOKUP(A842,'Customer Names'!$A$2:$E$2366,3,FALSE)</f>
        <v>Antrim</v>
      </c>
      <c r="C842" s="21">
        <f>VLOOKUP(A842,ME!$A$2:$J$2366,2,FALSE)</f>
        <v>35.1</v>
      </c>
      <c r="D842" s="21">
        <f>VLOOKUP(A842,ME!$A$2:$J$2336,3,FALSE)</f>
        <v>10.1</v>
      </c>
      <c r="E842" s="19" t="str">
        <f>VLOOKUP(A842,ME!$A$2:$J$2336,4,FALSE)</f>
        <v>No</v>
      </c>
      <c r="F842" s="19" t="str">
        <f>VLOOKUP(A842,ME!$A$2:$J$2336,5,FALSE)</f>
        <v>No</v>
      </c>
      <c r="G842" s="19" t="str">
        <f>VLOOKUP(A842,ME!$A$2:$J$2336,6,FALSE)</f>
        <v>No</v>
      </c>
      <c r="H842" s="19">
        <f>VLOOKUP(A842,ME!$A$2:$J$2336,7,FALSE)</f>
        <v>0</v>
      </c>
      <c r="I842" s="19" t="str">
        <f>VLOOKUP(A842,ME!$A$2:$J$2336,8,FALSE)</f>
        <v>No</v>
      </c>
      <c r="J842" s="19" t="str">
        <f>VLOOKUP(A842,ME!$A$2:$J$2336,9,FALSE)</f>
        <v>Obesity</v>
      </c>
      <c r="K842" s="19" t="str">
        <f>VLOOKUP(A842,ME!$A$2:$J$2336,10,FALSE)</f>
        <v>Diabetes</v>
      </c>
      <c r="L842" s="22">
        <f>VLOOKUP(A842,HD!$A$2:$S$2344,16,FALSE)</f>
        <v>22838</v>
      </c>
      <c r="M842" s="21">
        <f>VLOOKUP(A842,HD!$A$2:$S$2344,17,FALSE)</f>
        <v>12644.59</v>
      </c>
      <c r="N842" s="19" t="str">
        <f>VLOOKUP(A842,HD!$A$2:$S$2344,12,FALSE)</f>
        <v>tier - 3</v>
      </c>
      <c r="O842" s="19" t="str">
        <f>VLOOKUP(A842,HD!$A$2:$S$2344,13,FALSE)</f>
        <v>tier - 2</v>
      </c>
      <c r="P842" s="19" t="str">
        <f>VLOOKUP(A842,HD!$A$2:$S$2344,14,FALSE)</f>
        <v>R1011</v>
      </c>
      <c r="Q842" s="19" t="str">
        <f>VLOOKUP(A842,HD!$A$2:$S$2344,19,FALSE)</f>
        <v>60</v>
      </c>
      <c r="R842" s="21">
        <v>12644.59</v>
      </c>
    </row>
    <row r="843" spans="1:18" ht="15.6" hidden="1" x14ac:dyDescent="0.3">
      <c r="A843" s="20" t="s">
        <v>1523</v>
      </c>
      <c r="B843" s="19" t="str">
        <f>VLOOKUP(A843,'Customer Names'!$A$2:$E$2366,3,FALSE)</f>
        <v>Doolittle-Crider</v>
      </c>
      <c r="C843" s="21">
        <f>VLOOKUP(A843,ME!$A$2:$J$2366,2,FALSE)</f>
        <v>33.82</v>
      </c>
      <c r="D843" s="21">
        <f>VLOOKUP(A843,ME!$A$2:$J$2336,3,FALSE)</f>
        <v>5.89</v>
      </c>
      <c r="E843" s="19" t="str">
        <f>VLOOKUP(A843,ME!$A$2:$J$2336,4,FALSE)</f>
        <v>Yes</v>
      </c>
      <c r="F843" s="19" t="str">
        <f>VLOOKUP(A843,ME!$A$2:$J$2336,5,FALSE)</f>
        <v>No</v>
      </c>
      <c r="G843" s="19" t="str">
        <f>VLOOKUP(A843,ME!$A$2:$J$2336,6,FALSE)</f>
        <v>No</v>
      </c>
      <c r="H843" s="19">
        <f>VLOOKUP(A843,ME!$A$2:$J$2336,7,FALSE)</f>
        <v>2</v>
      </c>
      <c r="I843" s="19" t="str">
        <f>VLOOKUP(A843,ME!$A$2:$J$2336,8,FALSE)</f>
        <v>No</v>
      </c>
      <c r="J843" s="19" t="str">
        <f>VLOOKUP(A843,ME!$A$2:$J$2336,9,FALSE)</f>
        <v>Obesity</v>
      </c>
      <c r="K843" s="19" t="str">
        <f>VLOOKUP(A843,ME!$A$2:$J$2336,10,FALSE)</f>
        <v>Prediabetes</v>
      </c>
      <c r="L843" s="22">
        <f>VLOOKUP(A843,HD!$A$2:$S$2344,16,FALSE)</f>
        <v>24458</v>
      </c>
      <c r="M843" s="21">
        <f>VLOOKUP(A843,HD!$A$2:$S$2344,17,FALSE)</f>
        <v>12643.38</v>
      </c>
      <c r="N843" s="19" t="str">
        <f>VLOOKUP(A843,HD!$A$2:$S$2344,12,FALSE)</f>
        <v>tier - 3</v>
      </c>
      <c r="O843" s="19" t="str">
        <f>VLOOKUP(A843,HD!$A$2:$S$2344,13,FALSE)</f>
        <v>tier - 1</v>
      </c>
      <c r="P843" s="19" t="str">
        <f>VLOOKUP(A843,HD!$A$2:$S$2344,14,FALSE)</f>
        <v>R1012</v>
      </c>
      <c r="Q843" s="19" t="str">
        <f>VLOOKUP(A843,HD!$A$2:$S$2344,19,FALSE)</f>
        <v>56</v>
      </c>
      <c r="R843" s="21">
        <v>12643.38</v>
      </c>
    </row>
    <row r="844" spans="1:18" ht="15.6" hidden="1" x14ac:dyDescent="0.3">
      <c r="A844" s="20" t="s">
        <v>1522</v>
      </c>
      <c r="B844" s="19" t="str">
        <f>VLOOKUP(A844,'Customer Names'!$A$2:$E$2366,3,FALSE)</f>
        <v>Ruhlman</v>
      </c>
      <c r="C844" s="21">
        <f>VLOOKUP(A844,ME!$A$2:$J$2366,2,FALSE)</f>
        <v>37.43</v>
      </c>
      <c r="D844" s="21">
        <f>VLOOKUP(A844,ME!$A$2:$J$2336,3,FALSE)</f>
        <v>4.97</v>
      </c>
      <c r="E844" s="19" t="str">
        <f>VLOOKUP(A844,ME!$A$2:$J$2336,4,FALSE)</f>
        <v>No</v>
      </c>
      <c r="F844" s="19" t="str">
        <f>VLOOKUP(A844,ME!$A$2:$J$2336,5,FALSE)</f>
        <v>No</v>
      </c>
      <c r="G844" s="19" t="str">
        <f>VLOOKUP(A844,ME!$A$2:$J$2336,6,FALSE)</f>
        <v>No</v>
      </c>
      <c r="H844" s="19">
        <f>VLOOKUP(A844,ME!$A$2:$J$2336,7,FALSE)</f>
        <v>2</v>
      </c>
      <c r="I844" s="19" t="str">
        <f>VLOOKUP(A844,ME!$A$2:$J$2336,8,FALSE)</f>
        <v>No</v>
      </c>
      <c r="J844" s="19" t="str">
        <f>VLOOKUP(A844,ME!$A$2:$J$2336,9,FALSE)</f>
        <v>Obesity</v>
      </c>
      <c r="K844" s="19" t="str">
        <f>VLOOKUP(A844,ME!$A$2:$J$2336,10,FALSE)</f>
        <v>Normal</v>
      </c>
      <c r="L844" s="22">
        <f>VLOOKUP(A844,HD!$A$2:$S$2344,16,FALSE)</f>
        <v>26547</v>
      </c>
      <c r="M844" s="21">
        <f>VLOOKUP(A844,HD!$A$2:$S$2344,17,FALSE)</f>
        <v>12640.24</v>
      </c>
      <c r="N844" s="19" t="str">
        <f>VLOOKUP(A844,HD!$A$2:$S$2344,12,FALSE)</f>
        <v>tier - 3</v>
      </c>
      <c r="O844" s="19" t="str">
        <f>VLOOKUP(A844,HD!$A$2:$S$2344,13,FALSE)</f>
        <v>tier - 1</v>
      </c>
      <c r="P844" s="19" t="str">
        <f>VLOOKUP(A844,HD!$A$2:$S$2344,14,FALSE)</f>
        <v>R1011</v>
      </c>
      <c r="Q844" s="19" t="str">
        <f>VLOOKUP(A844,HD!$A$2:$S$2344,19,FALSE)</f>
        <v>50</v>
      </c>
      <c r="R844" s="21">
        <v>12640.24</v>
      </c>
    </row>
    <row r="845" spans="1:18" ht="15.6" hidden="1" x14ac:dyDescent="0.3">
      <c r="A845" s="20" t="s">
        <v>1521</v>
      </c>
      <c r="B845" s="19" t="str">
        <f>VLOOKUP(A845,'Customer Names'!$A$2:$E$2366,3,FALSE)</f>
        <v>Anderson</v>
      </c>
      <c r="C845" s="21">
        <f>VLOOKUP(A845,ME!$A$2:$J$2366,2,FALSE)</f>
        <v>30.5</v>
      </c>
      <c r="D845" s="21">
        <f>VLOOKUP(A845,ME!$A$2:$J$2336,3,FALSE)</f>
        <v>9.9</v>
      </c>
      <c r="E845" s="19" t="str">
        <f>VLOOKUP(A845,ME!$A$2:$J$2336,4,FALSE)</f>
        <v>No</v>
      </c>
      <c r="F845" s="19" t="str">
        <f>VLOOKUP(A845,ME!$A$2:$J$2336,5,FALSE)</f>
        <v>No</v>
      </c>
      <c r="G845" s="19" t="str">
        <f>VLOOKUP(A845,ME!$A$2:$J$2336,6,FALSE)</f>
        <v>No</v>
      </c>
      <c r="H845" s="19">
        <f>VLOOKUP(A845,ME!$A$2:$J$2336,7,FALSE)</f>
        <v>0</v>
      </c>
      <c r="I845" s="19" t="str">
        <f>VLOOKUP(A845,ME!$A$2:$J$2336,8,FALSE)</f>
        <v>No</v>
      </c>
      <c r="J845" s="19" t="str">
        <f>VLOOKUP(A845,ME!$A$2:$J$2336,9,FALSE)</f>
        <v>Obesity</v>
      </c>
      <c r="K845" s="19" t="str">
        <f>VLOOKUP(A845,ME!$A$2:$J$2336,10,FALSE)</f>
        <v>Diabetes</v>
      </c>
      <c r="L845" s="22">
        <f>VLOOKUP(A845,HD!$A$2:$S$2344,16,FALSE)</f>
        <v>22849</v>
      </c>
      <c r="M845" s="21">
        <f>VLOOKUP(A845,HD!$A$2:$S$2344,17,FALSE)</f>
        <v>12638.2</v>
      </c>
      <c r="N845" s="19" t="str">
        <f>VLOOKUP(A845,HD!$A$2:$S$2344,12,FALSE)</f>
        <v>tier - 3</v>
      </c>
      <c r="O845" s="19" t="str">
        <f>VLOOKUP(A845,HD!$A$2:$S$2344,13,FALSE)</f>
        <v>tier - 1</v>
      </c>
      <c r="P845" s="19" t="str">
        <f>VLOOKUP(A845,HD!$A$2:$S$2344,14,FALSE)</f>
        <v>R1011</v>
      </c>
      <c r="Q845" s="19" t="str">
        <f>VLOOKUP(A845,HD!$A$2:$S$2344,19,FALSE)</f>
        <v>60</v>
      </c>
      <c r="R845" s="21">
        <v>12638.2</v>
      </c>
    </row>
    <row r="846" spans="1:18" ht="15.6" hidden="1" x14ac:dyDescent="0.3">
      <c r="A846" s="20" t="s">
        <v>1520</v>
      </c>
      <c r="B846" s="19" t="str">
        <f>VLOOKUP(A846,'Customer Names'!$A$2:$E$2366,3,FALSE)</f>
        <v>Uchiyama</v>
      </c>
      <c r="C846" s="21">
        <f>VLOOKUP(A846,ME!$A$2:$J$2366,2,FALSE)</f>
        <v>24.53</v>
      </c>
      <c r="D846" s="21">
        <f>VLOOKUP(A846,ME!$A$2:$J$2336,3,FALSE)</f>
        <v>9.0500000000000007</v>
      </c>
      <c r="E846" s="19" t="str">
        <f>VLOOKUP(A846,ME!$A$2:$J$2336,4,FALSE)</f>
        <v>No</v>
      </c>
      <c r="F846" s="19" t="str">
        <f>VLOOKUP(A846,ME!$A$2:$J$2336,5,FALSE)</f>
        <v>No</v>
      </c>
      <c r="G846" s="19" t="str">
        <f>VLOOKUP(A846,ME!$A$2:$J$2336,6,FALSE)</f>
        <v>No</v>
      </c>
      <c r="H846" s="19">
        <f>VLOOKUP(A846,ME!$A$2:$J$2336,7,FALSE)</f>
        <v>0</v>
      </c>
      <c r="I846" s="19" t="str">
        <f>VLOOKUP(A846,ME!$A$2:$J$2336,8,FALSE)</f>
        <v>No</v>
      </c>
      <c r="J846" s="19" t="str">
        <f>VLOOKUP(A846,ME!$A$2:$J$2336,9,FALSE)</f>
        <v>Normal Weight</v>
      </c>
      <c r="K846" s="19" t="str">
        <f>VLOOKUP(A846,ME!$A$2:$J$2336,10,FALSE)</f>
        <v>Diabetes</v>
      </c>
      <c r="L846" s="22">
        <f>VLOOKUP(A846,HD!$A$2:$S$2344,16,FALSE)</f>
        <v>22972</v>
      </c>
      <c r="M846" s="21">
        <f>VLOOKUP(A846,HD!$A$2:$S$2344,17,FALSE)</f>
        <v>12629.9</v>
      </c>
      <c r="N846" s="19" t="str">
        <f>VLOOKUP(A846,HD!$A$2:$S$2344,12,FALSE)</f>
        <v>tier - 3</v>
      </c>
      <c r="O846" s="19" t="str">
        <f>VLOOKUP(A846,HD!$A$2:$S$2344,13,FALSE)</f>
        <v>tier - 3</v>
      </c>
      <c r="P846" s="19" t="str">
        <f>VLOOKUP(A846,HD!$A$2:$S$2344,14,FALSE)</f>
        <v>R1013</v>
      </c>
      <c r="Q846" s="19" t="str">
        <f>VLOOKUP(A846,HD!$A$2:$S$2344,19,FALSE)</f>
        <v>60</v>
      </c>
      <c r="R846" s="21">
        <v>12629.9</v>
      </c>
    </row>
    <row r="847" spans="1:18" ht="15.6" hidden="1" x14ac:dyDescent="0.3">
      <c r="A847" s="20" t="s">
        <v>1519</v>
      </c>
      <c r="B847" s="19" t="str">
        <f>VLOOKUP(A847,'Customer Names'!$A$2:$E$2366,3,FALSE)</f>
        <v>Desota</v>
      </c>
      <c r="C847" s="21">
        <f>VLOOKUP(A847,ME!$A$2:$J$2366,2,FALSE)</f>
        <v>25.74</v>
      </c>
      <c r="D847" s="21">
        <f>VLOOKUP(A847,ME!$A$2:$J$2336,3,FALSE)</f>
        <v>10.93</v>
      </c>
      <c r="E847" s="19" t="str">
        <f>VLOOKUP(A847,ME!$A$2:$J$2336,4,FALSE)</f>
        <v>No</v>
      </c>
      <c r="F847" s="19" t="str">
        <f>VLOOKUP(A847,ME!$A$2:$J$2336,5,FALSE)</f>
        <v>No</v>
      </c>
      <c r="G847" s="19" t="str">
        <f>VLOOKUP(A847,ME!$A$2:$J$2336,6,FALSE)</f>
        <v>No</v>
      </c>
      <c r="H847" s="19">
        <f>VLOOKUP(A847,ME!$A$2:$J$2336,7,FALSE)</f>
        <v>0</v>
      </c>
      <c r="I847" s="19" t="str">
        <f>VLOOKUP(A847,ME!$A$2:$J$2336,8,FALSE)</f>
        <v>No</v>
      </c>
      <c r="J847" s="19" t="str">
        <f>VLOOKUP(A847,ME!$A$2:$J$2336,9,FALSE)</f>
        <v>Over Weight</v>
      </c>
      <c r="K847" s="19" t="str">
        <f>VLOOKUP(A847,ME!$A$2:$J$2336,10,FALSE)</f>
        <v>Diabetes</v>
      </c>
      <c r="L847" s="22">
        <f>VLOOKUP(A847,HD!$A$2:$S$2344,16,FALSE)</f>
        <v>24019</v>
      </c>
      <c r="M847" s="21">
        <f>VLOOKUP(A847,HD!$A$2:$S$2344,17,FALSE)</f>
        <v>12629.17</v>
      </c>
      <c r="N847" s="19" t="str">
        <f>VLOOKUP(A847,HD!$A$2:$S$2344,12,FALSE)</f>
        <v>tier - 3</v>
      </c>
      <c r="O847" s="19" t="str">
        <f>VLOOKUP(A847,HD!$A$2:$S$2344,13,FALSE)</f>
        <v>tier - 1</v>
      </c>
      <c r="P847" s="19" t="str">
        <f>VLOOKUP(A847,HD!$A$2:$S$2344,14,FALSE)</f>
        <v>R1013</v>
      </c>
      <c r="Q847" s="19" t="str">
        <f>VLOOKUP(A847,HD!$A$2:$S$2344,19,FALSE)</f>
        <v>57</v>
      </c>
      <c r="R847" s="21">
        <v>12629.17</v>
      </c>
    </row>
    <row r="848" spans="1:18" ht="15.6" hidden="1" x14ac:dyDescent="0.3">
      <c r="A848" s="20" t="s">
        <v>1518</v>
      </c>
      <c r="B848" s="19" t="str">
        <f>VLOOKUP(A848,'Customer Names'!$A$2:$E$2366,3,FALSE)</f>
        <v>Edmonds</v>
      </c>
      <c r="C848" s="21">
        <f>VLOOKUP(A848,ME!$A$2:$J$2366,2,FALSE)</f>
        <v>34.08</v>
      </c>
      <c r="D848" s="21">
        <f>VLOOKUP(A848,ME!$A$2:$J$2336,3,FALSE)</f>
        <v>7.58</v>
      </c>
      <c r="E848" s="19" t="str">
        <f>VLOOKUP(A848,ME!$A$2:$J$2336,4,FALSE)</f>
        <v>Yes</v>
      </c>
      <c r="F848" s="19" t="str">
        <f>VLOOKUP(A848,ME!$A$2:$J$2336,5,FALSE)</f>
        <v>No</v>
      </c>
      <c r="G848" s="19" t="str">
        <f>VLOOKUP(A848,ME!$A$2:$J$2336,6,FALSE)</f>
        <v>No</v>
      </c>
      <c r="H848" s="19">
        <f>VLOOKUP(A848,ME!$A$2:$J$2336,7,FALSE)</f>
        <v>2</v>
      </c>
      <c r="I848" s="19" t="str">
        <f>VLOOKUP(A848,ME!$A$2:$J$2336,8,FALSE)</f>
        <v>No</v>
      </c>
      <c r="J848" s="19" t="str">
        <f>VLOOKUP(A848,ME!$A$2:$J$2336,9,FALSE)</f>
        <v>Obesity</v>
      </c>
      <c r="K848" s="19" t="str">
        <f>VLOOKUP(A848,ME!$A$2:$J$2336,10,FALSE)</f>
        <v>Diabetes</v>
      </c>
      <c r="L848" s="22">
        <f>VLOOKUP(A848,HD!$A$2:$S$2344,16,FALSE)</f>
        <v>25930</v>
      </c>
      <c r="M848" s="21">
        <f>VLOOKUP(A848,HD!$A$2:$S$2344,17,FALSE)</f>
        <v>12624.74</v>
      </c>
      <c r="N848" s="19" t="str">
        <f>VLOOKUP(A848,HD!$A$2:$S$2344,12,FALSE)</f>
        <v>tier - 3</v>
      </c>
      <c r="O848" s="19" t="str">
        <f>VLOOKUP(A848,HD!$A$2:$S$2344,13,FALSE)</f>
        <v>tier - 1</v>
      </c>
      <c r="P848" s="19" t="str">
        <f>VLOOKUP(A848,HD!$A$2:$S$2344,14,FALSE)</f>
        <v>R1012</v>
      </c>
      <c r="Q848" s="19" t="str">
        <f>VLOOKUP(A848,HD!$A$2:$S$2344,19,FALSE)</f>
        <v>52</v>
      </c>
      <c r="R848" s="21">
        <v>12624.74</v>
      </c>
    </row>
    <row r="849" spans="1:18" ht="15.6" hidden="1" x14ac:dyDescent="0.3">
      <c r="A849" s="20" t="s">
        <v>1517</v>
      </c>
      <c r="B849" s="19" t="str">
        <f>VLOOKUP(A849,'Customer Names'!$A$2:$E$2366,3,FALSE)</f>
        <v>Otto</v>
      </c>
      <c r="C849" s="21">
        <f>VLOOKUP(A849,ME!$A$2:$J$2366,2,FALSE)</f>
        <v>31.35</v>
      </c>
      <c r="D849" s="21">
        <f>VLOOKUP(A849,ME!$A$2:$J$2336,3,FALSE)</f>
        <v>11</v>
      </c>
      <c r="E849" s="19" t="str">
        <f>VLOOKUP(A849,ME!$A$2:$J$2336,4,FALSE)</f>
        <v>Yes</v>
      </c>
      <c r="F849" s="19" t="str">
        <f>VLOOKUP(A849,ME!$A$2:$J$2336,5,FALSE)</f>
        <v>No</v>
      </c>
      <c r="G849" s="19" t="str">
        <f>VLOOKUP(A849,ME!$A$2:$J$2336,6,FALSE)</f>
        <v>Yes</v>
      </c>
      <c r="H849" s="19">
        <f>VLOOKUP(A849,ME!$A$2:$J$2336,7,FALSE)</f>
        <v>1</v>
      </c>
      <c r="I849" s="19" t="str">
        <f>VLOOKUP(A849,ME!$A$2:$J$2336,8,FALSE)</f>
        <v>No</v>
      </c>
      <c r="J849" s="19" t="str">
        <f>VLOOKUP(A849,ME!$A$2:$J$2336,9,FALSE)</f>
        <v>Obesity</v>
      </c>
      <c r="K849" s="19" t="str">
        <f>VLOOKUP(A849,ME!$A$2:$J$2336,10,FALSE)</f>
        <v>Diabetes</v>
      </c>
      <c r="L849" s="22">
        <f>VLOOKUP(A849,HD!$A$2:$S$2344,16,FALSE)</f>
        <v>23242</v>
      </c>
      <c r="M849" s="21">
        <f>VLOOKUP(A849,HD!$A$2:$S$2344,17,FALSE)</f>
        <v>12622.18</v>
      </c>
      <c r="N849" s="19" t="str">
        <f>VLOOKUP(A849,HD!$A$2:$S$2344,12,FALSE)</f>
        <v>tier - 3</v>
      </c>
      <c r="O849" s="19" t="str">
        <f>VLOOKUP(A849,HD!$A$2:$S$2344,13,FALSE)</f>
        <v>tier - 1</v>
      </c>
      <c r="P849" s="19" t="str">
        <f>VLOOKUP(A849,HD!$A$2:$S$2344,14,FALSE)</f>
        <v>R1012</v>
      </c>
      <c r="Q849" s="19" t="str">
        <f>VLOOKUP(A849,HD!$A$2:$S$2344,19,FALSE)</f>
        <v>59</v>
      </c>
      <c r="R849" s="21">
        <v>12622.18</v>
      </c>
    </row>
    <row r="850" spans="1:18" ht="15.6" hidden="1" x14ac:dyDescent="0.3">
      <c r="A850" s="20" t="s">
        <v>1516</v>
      </c>
      <c r="B850" s="19" t="str">
        <f>VLOOKUP(A850,'Customer Names'!$A$2:$E$2366,3,FALSE)</f>
        <v>Kurt</v>
      </c>
      <c r="C850" s="21">
        <f>VLOOKUP(A850,ME!$A$2:$J$2366,2,FALSE)</f>
        <v>26.79</v>
      </c>
      <c r="D850" s="21">
        <f>VLOOKUP(A850,ME!$A$2:$J$2336,3,FALSE)</f>
        <v>5.0599999999999996</v>
      </c>
      <c r="E850" s="19" t="str">
        <f>VLOOKUP(A850,ME!$A$2:$J$2336,4,FALSE)</f>
        <v>No</v>
      </c>
      <c r="F850" s="19" t="str">
        <f>VLOOKUP(A850,ME!$A$2:$J$2336,5,FALSE)</f>
        <v>No</v>
      </c>
      <c r="G850" s="19" t="str">
        <f>VLOOKUP(A850,ME!$A$2:$J$2336,6,FALSE)</f>
        <v>No</v>
      </c>
      <c r="H850" s="19">
        <f>VLOOKUP(A850,ME!$A$2:$J$2336,7,FALSE)</f>
        <v>1</v>
      </c>
      <c r="I850" s="19" t="str">
        <f>VLOOKUP(A850,ME!$A$2:$J$2336,8,FALSE)</f>
        <v>No</v>
      </c>
      <c r="J850" s="19" t="str">
        <f>VLOOKUP(A850,ME!$A$2:$J$2336,9,FALSE)</f>
        <v>Over Weight</v>
      </c>
      <c r="K850" s="19" t="str">
        <f>VLOOKUP(A850,ME!$A$2:$J$2336,10,FALSE)</f>
        <v>Normal</v>
      </c>
      <c r="L850" s="22">
        <f>VLOOKUP(A850,HD!$A$2:$S$2344,16,FALSE)</f>
        <v>36117</v>
      </c>
      <c r="M850" s="21">
        <f>VLOOKUP(A850,HD!$A$2:$S$2344,17,FALSE)</f>
        <v>12609.89</v>
      </c>
      <c r="N850" s="19" t="str">
        <f>VLOOKUP(A850,HD!$A$2:$S$2344,12,FALSE)</f>
        <v>tier - 3</v>
      </c>
      <c r="O850" s="19" t="str">
        <f>VLOOKUP(A850,HD!$A$2:$S$2344,13,FALSE)</f>
        <v>tier - 3</v>
      </c>
      <c r="P850" s="19" t="str">
        <f>VLOOKUP(A850,HD!$A$2:$S$2344,14,FALSE)</f>
        <v>R1012</v>
      </c>
      <c r="Q850" s="19" t="str">
        <f>VLOOKUP(A850,HD!$A$2:$S$2344,19,FALSE)</f>
        <v>24</v>
      </c>
      <c r="R850" s="21">
        <v>12609.89</v>
      </c>
    </row>
    <row r="851" spans="1:18" ht="15.6" hidden="1" x14ac:dyDescent="0.3">
      <c r="A851" s="20" t="s">
        <v>1515</v>
      </c>
      <c r="B851" s="19" t="str">
        <f>VLOOKUP(A851,'Customer Names'!$A$2:$E$2366,3,FALSE)</f>
        <v>Duhaime</v>
      </c>
      <c r="C851" s="21">
        <f>VLOOKUP(A851,ME!$A$2:$J$2366,2,FALSE)</f>
        <v>42.78</v>
      </c>
      <c r="D851" s="21">
        <f>VLOOKUP(A851,ME!$A$2:$J$2336,3,FALSE)</f>
        <v>6.11</v>
      </c>
      <c r="E851" s="19" t="str">
        <f>VLOOKUP(A851,ME!$A$2:$J$2336,4,FALSE)</f>
        <v>Yes</v>
      </c>
      <c r="F851" s="19" t="str">
        <f>VLOOKUP(A851,ME!$A$2:$J$2336,5,FALSE)</f>
        <v>No</v>
      </c>
      <c r="G851" s="19" t="str">
        <f>VLOOKUP(A851,ME!$A$2:$J$2336,6,FALSE)</f>
        <v>No</v>
      </c>
      <c r="H851" s="19">
        <f>VLOOKUP(A851,ME!$A$2:$J$2336,7,FALSE)</f>
        <v>1</v>
      </c>
      <c r="I851" s="19" t="str">
        <f>VLOOKUP(A851,ME!$A$2:$J$2336,8,FALSE)</f>
        <v>No</v>
      </c>
      <c r="J851" s="19" t="str">
        <f>VLOOKUP(A851,ME!$A$2:$J$2336,9,FALSE)</f>
        <v>Obesity</v>
      </c>
      <c r="K851" s="19" t="str">
        <f>VLOOKUP(A851,ME!$A$2:$J$2336,10,FALSE)</f>
        <v>Prediabetes</v>
      </c>
      <c r="L851" s="22">
        <f>VLOOKUP(A851,HD!$A$2:$S$2344,16,FALSE)</f>
        <v>32366</v>
      </c>
      <c r="M851" s="21">
        <f>VLOOKUP(A851,HD!$A$2:$S$2344,17,FALSE)</f>
        <v>12600.46</v>
      </c>
      <c r="N851" s="19" t="str">
        <f>VLOOKUP(A851,HD!$A$2:$S$2344,12,FALSE)</f>
        <v>tier - 3</v>
      </c>
      <c r="O851" s="19" t="str">
        <f>VLOOKUP(A851,HD!$A$2:$S$2344,13,FALSE)</f>
        <v>tier - 1</v>
      </c>
      <c r="P851" s="19" t="str">
        <f>VLOOKUP(A851,HD!$A$2:$S$2344,14,FALSE)</f>
        <v>R1023</v>
      </c>
      <c r="Q851" s="19" t="str">
        <f>VLOOKUP(A851,HD!$A$2:$S$2344,19,FALSE)</f>
        <v>34</v>
      </c>
      <c r="R851" s="21">
        <v>12600.46</v>
      </c>
    </row>
    <row r="852" spans="1:18" ht="15.6" hidden="1" x14ac:dyDescent="0.3">
      <c r="A852" s="20" t="s">
        <v>1514</v>
      </c>
      <c r="B852" s="19" t="str">
        <f>VLOOKUP(A852,'Customer Names'!$A$2:$E$2366,3,FALSE)</f>
        <v>Swann</v>
      </c>
      <c r="C852" s="21">
        <f>VLOOKUP(A852,ME!$A$2:$J$2366,2,FALSE)</f>
        <v>46.75</v>
      </c>
      <c r="D852" s="21">
        <f>VLOOKUP(A852,ME!$A$2:$J$2336,3,FALSE)</f>
        <v>6.66</v>
      </c>
      <c r="E852" s="19" t="str">
        <f>VLOOKUP(A852,ME!$A$2:$J$2336,4,FALSE)</f>
        <v>Yes</v>
      </c>
      <c r="F852" s="19" t="str">
        <f>VLOOKUP(A852,ME!$A$2:$J$2336,5,FALSE)</f>
        <v>No</v>
      </c>
      <c r="G852" s="19" t="str">
        <f>VLOOKUP(A852,ME!$A$2:$J$2336,6,FALSE)</f>
        <v>No</v>
      </c>
      <c r="H852" s="19">
        <f>VLOOKUP(A852,ME!$A$2:$J$2336,7,FALSE)</f>
        <v>2</v>
      </c>
      <c r="I852" s="19" t="str">
        <f>VLOOKUP(A852,ME!$A$2:$J$2336,8,FALSE)</f>
        <v>No</v>
      </c>
      <c r="J852" s="19" t="str">
        <f>VLOOKUP(A852,ME!$A$2:$J$2336,9,FALSE)</f>
        <v>Obesity</v>
      </c>
      <c r="K852" s="19" t="str">
        <f>VLOOKUP(A852,ME!$A$2:$J$2336,10,FALSE)</f>
        <v>Diabetes</v>
      </c>
      <c r="L852" s="22">
        <f>VLOOKUP(A852,HD!$A$2:$S$2344,16,FALSE)</f>
        <v>25737</v>
      </c>
      <c r="M852" s="21">
        <f>VLOOKUP(A852,HD!$A$2:$S$2344,17,FALSE)</f>
        <v>12592.53</v>
      </c>
      <c r="N852" s="19" t="str">
        <f>VLOOKUP(A852,HD!$A$2:$S$2344,12,FALSE)</f>
        <v>tier - 3</v>
      </c>
      <c r="O852" s="19" t="str">
        <f>VLOOKUP(A852,HD!$A$2:$S$2344,13,FALSE)</f>
        <v>tier - 2</v>
      </c>
      <c r="P852" s="19" t="str">
        <f>VLOOKUP(A852,HD!$A$2:$S$2344,14,FALSE)</f>
        <v>R1013</v>
      </c>
      <c r="Q852" s="19" t="str">
        <f>VLOOKUP(A852,HD!$A$2:$S$2344,19,FALSE)</f>
        <v>52</v>
      </c>
      <c r="R852" s="21">
        <v>12592.53</v>
      </c>
    </row>
    <row r="853" spans="1:18" ht="15.6" hidden="1" x14ac:dyDescent="0.3">
      <c r="A853" s="20" t="s">
        <v>1513</v>
      </c>
      <c r="B853" s="19" t="str">
        <f>VLOOKUP(A853,'Customer Names'!$A$2:$E$2366,3,FALSE)</f>
        <v>Burton</v>
      </c>
      <c r="C853" s="21">
        <f>VLOOKUP(A853,ME!$A$2:$J$2366,2,FALSE)</f>
        <v>32.15</v>
      </c>
      <c r="D853" s="21">
        <f>VLOOKUP(A853,ME!$A$2:$J$2336,3,FALSE)</f>
        <v>4.0199999999999996</v>
      </c>
      <c r="E853" s="19" t="str">
        <f>VLOOKUP(A853,ME!$A$2:$J$2336,4,FALSE)</f>
        <v>Yes</v>
      </c>
      <c r="F853" s="19" t="str">
        <f>VLOOKUP(A853,ME!$A$2:$J$2336,5,FALSE)</f>
        <v>No</v>
      </c>
      <c r="G853" s="19" t="str">
        <f>VLOOKUP(A853,ME!$A$2:$J$2336,6,FALSE)</f>
        <v>Yes</v>
      </c>
      <c r="H853" s="19">
        <f>VLOOKUP(A853,ME!$A$2:$J$2336,7,FALSE)</f>
        <v>1</v>
      </c>
      <c r="I853" s="19" t="str">
        <f>VLOOKUP(A853,ME!$A$2:$J$2336,8,FALSE)</f>
        <v>No</v>
      </c>
      <c r="J853" s="19" t="str">
        <f>VLOOKUP(A853,ME!$A$2:$J$2336,9,FALSE)</f>
        <v>Obesity</v>
      </c>
      <c r="K853" s="19" t="str">
        <f>VLOOKUP(A853,ME!$A$2:$J$2336,10,FALSE)</f>
        <v>Normal</v>
      </c>
      <c r="L853" s="22">
        <f>VLOOKUP(A853,HD!$A$2:$S$2344,16,FALSE)</f>
        <v>25533</v>
      </c>
      <c r="M853" s="21">
        <f>VLOOKUP(A853,HD!$A$2:$S$2344,17,FALSE)</f>
        <v>12579.92</v>
      </c>
      <c r="N853" s="19" t="str">
        <f>VLOOKUP(A853,HD!$A$2:$S$2344,12,FALSE)</f>
        <v>tier - 3</v>
      </c>
      <c r="O853" s="19" t="str">
        <f>VLOOKUP(A853,HD!$A$2:$S$2344,13,FALSE)</f>
        <v>tier - 1</v>
      </c>
      <c r="P853" s="19" t="str">
        <f>VLOOKUP(A853,HD!$A$2:$S$2344,14,FALSE)</f>
        <v>R1025</v>
      </c>
      <c r="Q853" s="19" t="str">
        <f>VLOOKUP(A853,HD!$A$2:$S$2344,19,FALSE)</f>
        <v>53</v>
      </c>
      <c r="R853" s="21">
        <v>12579.92</v>
      </c>
    </row>
    <row r="854" spans="1:18" ht="15.6" hidden="1" x14ac:dyDescent="0.3">
      <c r="A854" s="20" t="s">
        <v>1512</v>
      </c>
      <c r="B854" s="19" t="str">
        <f>VLOOKUP(A854,'Customer Names'!$A$2:$E$2366,3,FALSE)</f>
        <v>Ricardi</v>
      </c>
      <c r="C854" s="21">
        <f>VLOOKUP(A854,ME!$A$2:$J$2366,2,FALSE)</f>
        <v>43.4</v>
      </c>
      <c r="D854" s="21">
        <f>VLOOKUP(A854,ME!$A$2:$J$2336,3,FALSE)</f>
        <v>8.81</v>
      </c>
      <c r="E854" s="19" t="str">
        <f>VLOOKUP(A854,ME!$A$2:$J$2336,4,FALSE)</f>
        <v>Yes</v>
      </c>
      <c r="F854" s="19" t="str">
        <f>VLOOKUP(A854,ME!$A$2:$J$2336,5,FALSE)</f>
        <v>No</v>
      </c>
      <c r="G854" s="19" t="str">
        <f>VLOOKUP(A854,ME!$A$2:$J$2336,6,FALSE)</f>
        <v>No</v>
      </c>
      <c r="H854" s="19">
        <f>VLOOKUP(A854,ME!$A$2:$J$2336,7,FALSE)</f>
        <v>2</v>
      </c>
      <c r="I854" s="19" t="str">
        <f>VLOOKUP(A854,ME!$A$2:$J$2336,8,FALSE)</f>
        <v>No</v>
      </c>
      <c r="J854" s="19" t="str">
        <f>VLOOKUP(A854,ME!$A$2:$J$2336,9,FALSE)</f>
        <v>Obesity</v>
      </c>
      <c r="K854" s="19" t="str">
        <f>VLOOKUP(A854,ME!$A$2:$J$2336,10,FALSE)</f>
        <v>Diabetes</v>
      </c>
      <c r="L854" s="22">
        <f>VLOOKUP(A854,HD!$A$2:$S$2344,16,FALSE)</f>
        <v>22613</v>
      </c>
      <c r="M854" s="21">
        <f>VLOOKUP(A854,HD!$A$2:$S$2344,17,FALSE)</f>
        <v>12574.05</v>
      </c>
      <c r="N854" s="19" t="str">
        <f>VLOOKUP(A854,HD!$A$2:$S$2344,12,FALSE)</f>
        <v>tier - 3</v>
      </c>
      <c r="O854" s="19" t="str">
        <f>VLOOKUP(A854,HD!$A$2:$S$2344,13,FALSE)</f>
        <v>tier - 1</v>
      </c>
      <c r="P854" s="19" t="str">
        <f>VLOOKUP(A854,HD!$A$2:$S$2344,14,FALSE)</f>
        <v>R1011</v>
      </c>
      <c r="Q854" s="19" t="str">
        <f>VLOOKUP(A854,HD!$A$2:$S$2344,19,FALSE)</f>
        <v>61</v>
      </c>
      <c r="R854" s="21">
        <v>12574.05</v>
      </c>
    </row>
    <row r="855" spans="1:18" ht="15.6" hidden="1" x14ac:dyDescent="0.3">
      <c r="A855" s="20" t="s">
        <v>1511</v>
      </c>
      <c r="B855" s="19" t="str">
        <f>VLOOKUP(A855,'Customer Names'!$A$2:$E$2366,3,FALSE)</f>
        <v>Joslyn</v>
      </c>
      <c r="C855" s="21">
        <f>VLOOKUP(A855,ME!$A$2:$J$2366,2,FALSE)</f>
        <v>31.57</v>
      </c>
      <c r="D855" s="21">
        <f>VLOOKUP(A855,ME!$A$2:$J$2336,3,FALSE)</f>
        <v>7.92</v>
      </c>
      <c r="E855" s="19" t="str">
        <f>VLOOKUP(A855,ME!$A$2:$J$2336,4,FALSE)</f>
        <v>Yes</v>
      </c>
      <c r="F855" s="19" t="str">
        <f>VLOOKUP(A855,ME!$A$2:$J$2336,5,FALSE)</f>
        <v>No</v>
      </c>
      <c r="G855" s="19" t="str">
        <f>VLOOKUP(A855,ME!$A$2:$J$2336,6,FALSE)</f>
        <v>No</v>
      </c>
      <c r="H855" s="19">
        <f>VLOOKUP(A855,ME!$A$2:$J$2336,7,FALSE)</f>
        <v>2</v>
      </c>
      <c r="I855" s="19" t="str">
        <f>VLOOKUP(A855,ME!$A$2:$J$2336,8,FALSE)</f>
        <v>No</v>
      </c>
      <c r="J855" s="19" t="str">
        <f>VLOOKUP(A855,ME!$A$2:$J$2336,9,FALSE)</f>
        <v>Obesity</v>
      </c>
      <c r="K855" s="19" t="str">
        <f>VLOOKUP(A855,ME!$A$2:$J$2336,10,FALSE)</f>
        <v>Diabetes</v>
      </c>
      <c r="L855" s="22">
        <f>VLOOKUP(A855,HD!$A$2:$S$2344,16,FALSE)</f>
        <v>22613</v>
      </c>
      <c r="M855" s="21">
        <f>VLOOKUP(A855,HD!$A$2:$S$2344,17,FALSE)</f>
        <v>12557.61</v>
      </c>
      <c r="N855" s="19" t="str">
        <f>VLOOKUP(A855,HD!$A$2:$S$2344,12,FALSE)</f>
        <v>tier - 3</v>
      </c>
      <c r="O855" s="19" t="str">
        <f>VLOOKUP(A855,HD!$A$2:$S$2344,13,FALSE)</f>
        <v>tier - 3</v>
      </c>
      <c r="P855" s="19" t="str">
        <f>VLOOKUP(A855,HD!$A$2:$S$2344,14,FALSE)</f>
        <v>R1013</v>
      </c>
      <c r="Q855" s="19" t="str">
        <f>VLOOKUP(A855,HD!$A$2:$S$2344,19,FALSE)</f>
        <v>61</v>
      </c>
      <c r="R855" s="21">
        <v>12557.61</v>
      </c>
    </row>
    <row r="856" spans="1:18" ht="15.6" hidden="1" x14ac:dyDescent="0.3">
      <c r="A856" s="20" t="s">
        <v>1510</v>
      </c>
      <c r="B856" s="19" t="str">
        <f>VLOOKUP(A856,'Customer Names'!$A$2:$E$2366,3,FALSE)</f>
        <v>Bennie</v>
      </c>
      <c r="C856" s="21">
        <f>VLOOKUP(A856,ME!$A$2:$J$2366,2,FALSE)</f>
        <v>24.32</v>
      </c>
      <c r="D856" s="21">
        <f>VLOOKUP(A856,ME!$A$2:$J$2336,3,FALSE)</f>
        <v>7.48</v>
      </c>
      <c r="E856" s="19" t="str">
        <f>VLOOKUP(A856,ME!$A$2:$J$2336,4,FALSE)</f>
        <v>No</v>
      </c>
      <c r="F856" s="19" t="str">
        <f>VLOOKUP(A856,ME!$A$2:$J$2336,5,FALSE)</f>
        <v>No</v>
      </c>
      <c r="G856" s="19" t="str">
        <f>VLOOKUP(A856,ME!$A$2:$J$2336,6,FALSE)</f>
        <v>No</v>
      </c>
      <c r="H856" s="19">
        <f>VLOOKUP(A856,ME!$A$2:$J$2336,7,FALSE)</f>
        <v>0</v>
      </c>
      <c r="I856" s="19" t="str">
        <f>VLOOKUP(A856,ME!$A$2:$J$2336,8,FALSE)</f>
        <v>No</v>
      </c>
      <c r="J856" s="19" t="str">
        <f>VLOOKUP(A856,ME!$A$2:$J$2336,9,FALSE)</f>
        <v>Normal Weight</v>
      </c>
      <c r="K856" s="19" t="str">
        <f>VLOOKUP(A856,ME!$A$2:$J$2336,10,FALSE)</f>
        <v>Diabetes</v>
      </c>
      <c r="L856" s="22">
        <f>VLOOKUP(A856,HD!$A$2:$S$2344,16,FALSE)</f>
        <v>22935</v>
      </c>
      <c r="M856" s="21">
        <f>VLOOKUP(A856,HD!$A$2:$S$2344,17,FALSE)</f>
        <v>12523.6</v>
      </c>
      <c r="N856" s="19" t="str">
        <f>VLOOKUP(A856,HD!$A$2:$S$2344,12,FALSE)</f>
        <v>tier - 3</v>
      </c>
      <c r="O856" s="19" t="str">
        <f>VLOOKUP(A856,HD!$A$2:$S$2344,13,FALSE)</f>
        <v>tier - 3</v>
      </c>
      <c r="P856" s="19" t="str">
        <f>VLOOKUP(A856,HD!$A$2:$S$2344,14,FALSE)</f>
        <v>R1012</v>
      </c>
      <c r="Q856" s="19" t="str">
        <f>VLOOKUP(A856,HD!$A$2:$S$2344,19,FALSE)</f>
        <v>60</v>
      </c>
      <c r="R856" s="21">
        <v>12523.6</v>
      </c>
    </row>
    <row r="857" spans="1:18" ht="15.6" hidden="1" x14ac:dyDescent="0.3">
      <c r="A857" s="20" t="s">
        <v>1509</v>
      </c>
      <c r="B857" s="19" t="str">
        <f>VLOOKUP(A857,'Customer Names'!$A$2:$E$2366,3,FALSE)</f>
        <v>Kanyane</v>
      </c>
      <c r="C857" s="21">
        <f>VLOOKUP(A857,ME!$A$2:$J$2366,2,FALSE)</f>
        <v>31.07</v>
      </c>
      <c r="D857" s="21">
        <f>VLOOKUP(A857,ME!$A$2:$J$2336,3,FALSE)</f>
        <v>4.62</v>
      </c>
      <c r="E857" s="19" t="str">
        <f>VLOOKUP(A857,ME!$A$2:$J$2336,4,FALSE)</f>
        <v>Yes</v>
      </c>
      <c r="F857" s="19" t="str">
        <f>VLOOKUP(A857,ME!$A$2:$J$2336,5,FALSE)</f>
        <v>No</v>
      </c>
      <c r="G857" s="19" t="str">
        <f>VLOOKUP(A857,ME!$A$2:$J$2336,6,FALSE)</f>
        <v>No</v>
      </c>
      <c r="H857" s="19">
        <f>VLOOKUP(A857,ME!$A$2:$J$2336,7,FALSE)</f>
        <v>2</v>
      </c>
      <c r="I857" s="19" t="str">
        <f>VLOOKUP(A857,ME!$A$2:$J$2336,8,FALSE)</f>
        <v>No</v>
      </c>
      <c r="J857" s="19" t="str">
        <f>VLOOKUP(A857,ME!$A$2:$J$2336,9,FALSE)</f>
        <v>Obesity</v>
      </c>
      <c r="K857" s="19" t="str">
        <f>VLOOKUP(A857,ME!$A$2:$J$2336,10,FALSE)</f>
        <v>Normal</v>
      </c>
      <c r="L857" s="22">
        <f>VLOOKUP(A857,HD!$A$2:$S$2344,16,FALSE)</f>
        <v>24300</v>
      </c>
      <c r="M857" s="21">
        <f>VLOOKUP(A857,HD!$A$2:$S$2344,17,FALSE)</f>
        <v>12499.88</v>
      </c>
      <c r="N857" s="19" t="str">
        <f>VLOOKUP(A857,HD!$A$2:$S$2344,12,FALSE)</f>
        <v>tier - 3</v>
      </c>
      <c r="O857" s="19" t="str">
        <f>VLOOKUP(A857,HD!$A$2:$S$2344,13,FALSE)</f>
        <v>tier - 2</v>
      </c>
      <c r="P857" s="19" t="str">
        <f>VLOOKUP(A857,HD!$A$2:$S$2344,14,FALSE)</f>
        <v>R1012</v>
      </c>
      <c r="Q857" s="19" t="str">
        <f>VLOOKUP(A857,HD!$A$2:$S$2344,19,FALSE)</f>
        <v>56</v>
      </c>
      <c r="R857" s="21">
        <v>12499.88</v>
      </c>
    </row>
    <row r="858" spans="1:18" ht="15.6" hidden="1" x14ac:dyDescent="0.3">
      <c r="A858" s="20" t="s">
        <v>1508</v>
      </c>
      <c r="B858" s="19" t="str">
        <f>VLOOKUP(A858,'Customer Names'!$A$2:$E$2366,3,FALSE)</f>
        <v>McFadden</v>
      </c>
      <c r="C858" s="21">
        <f>VLOOKUP(A858,ME!$A$2:$J$2366,2,FALSE)</f>
        <v>35.814999999999998</v>
      </c>
      <c r="D858" s="21">
        <f>VLOOKUP(A858,ME!$A$2:$J$2336,3,FALSE)</f>
        <v>8.4700000000000006</v>
      </c>
      <c r="E858" s="19" t="str">
        <f>VLOOKUP(A858,ME!$A$2:$J$2336,4,FALSE)</f>
        <v>No</v>
      </c>
      <c r="F858" s="19" t="str">
        <f>VLOOKUP(A858,ME!$A$2:$J$2336,5,FALSE)</f>
        <v>No</v>
      </c>
      <c r="G858" s="19" t="str">
        <f>VLOOKUP(A858,ME!$A$2:$J$2336,6,FALSE)</f>
        <v>No</v>
      </c>
      <c r="H858" s="19">
        <f>VLOOKUP(A858,ME!$A$2:$J$2336,7,FALSE)</f>
        <v>0</v>
      </c>
      <c r="I858" s="19" t="str">
        <f>VLOOKUP(A858,ME!$A$2:$J$2336,8,FALSE)</f>
        <v>No</v>
      </c>
      <c r="J858" s="19" t="str">
        <f>VLOOKUP(A858,ME!$A$2:$J$2336,9,FALSE)</f>
        <v>Obesity</v>
      </c>
      <c r="K858" s="19" t="str">
        <f>VLOOKUP(A858,ME!$A$2:$J$2336,10,FALSE)</f>
        <v>Diabetes</v>
      </c>
      <c r="L858" s="22">
        <f>VLOOKUP(A858,HD!$A$2:$S$2344,16,FALSE)</f>
        <v>25175</v>
      </c>
      <c r="M858" s="21">
        <f>VLOOKUP(A858,HD!$A$2:$S$2344,17,FALSE)</f>
        <v>12495.29</v>
      </c>
      <c r="N858" s="19" t="str">
        <f>VLOOKUP(A858,HD!$A$2:$S$2344,12,FALSE)</f>
        <v>tier - 3</v>
      </c>
      <c r="O858" s="19" t="str">
        <f>VLOOKUP(A858,HD!$A$2:$S$2344,13,FALSE)</f>
        <v>tier - 3</v>
      </c>
      <c r="P858" s="19" t="str">
        <f>VLOOKUP(A858,HD!$A$2:$S$2344,14,FALSE)</f>
        <v>R1012</v>
      </c>
      <c r="Q858" s="19" t="str">
        <f>VLOOKUP(A858,HD!$A$2:$S$2344,19,FALSE)</f>
        <v>54</v>
      </c>
      <c r="R858" s="21">
        <v>12495.29</v>
      </c>
    </row>
    <row r="859" spans="1:18" ht="15.6" hidden="1" x14ac:dyDescent="0.3">
      <c r="A859" s="20" t="s">
        <v>1507</v>
      </c>
      <c r="B859" s="19" t="str">
        <f>VLOOKUP(A859,'Customer Names'!$A$2:$E$2366,3,FALSE)</f>
        <v>Connolly</v>
      </c>
      <c r="C859" s="21">
        <f>VLOOKUP(A859,ME!$A$2:$J$2366,2,FALSE)</f>
        <v>40.81</v>
      </c>
      <c r="D859" s="21">
        <f>VLOOKUP(A859,ME!$A$2:$J$2336,3,FALSE)</f>
        <v>10.58</v>
      </c>
      <c r="E859" s="19" t="str">
        <f>VLOOKUP(A859,ME!$A$2:$J$2336,4,FALSE)</f>
        <v>Yes</v>
      </c>
      <c r="F859" s="19" t="str">
        <f>VLOOKUP(A859,ME!$A$2:$J$2336,5,FALSE)</f>
        <v>No</v>
      </c>
      <c r="G859" s="19" t="str">
        <f>VLOOKUP(A859,ME!$A$2:$J$2336,6,FALSE)</f>
        <v>No</v>
      </c>
      <c r="H859" s="19">
        <f>VLOOKUP(A859,ME!$A$2:$J$2336,7,FALSE)</f>
        <v>0</v>
      </c>
      <c r="I859" s="19" t="str">
        <f>VLOOKUP(A859,ME!$A$2:$J$2336,8,FALSE)</f>
        <v>No</v>
      </c>
      <c r="J859" s="19" t="str">
        <f>VLOOKUP(A859,ME!$A$2:$J$2336,9,FALSE)</f>
        <v>Obesity</v>
      </c>
      <c r="K859" s="19" t="str">
        <f>VLOOKUP(A859,ME!$A$2:$J$2336,10,FALSE)</f>
        <v>Diabetes</v>
      </c>
      <c r="L859" s="22">
        <f>VLOOKUP(A859,HD!$A$2:$S$2344,16,FALSE)</f>
        <v>24716</v>
      </c>
      <c r="M859" s="21">
        <f>VLOOKUP(A859,HD!$A$2:$S$2344,17,FALSE)</f>
        <v>12485.8</v>
      </c>
      <c r="N859" s="19" t="str">
        <f>VLOOKUP(A859,HD!$A$2:$S$2344,12,FALSE)</f>
        <v>tier - 3</v>
      </c>
      <c r="O859" s="19" t="str">
        <f>VLOOKUP(A859,HD!$A$2:$S$2344,13,FALSE)</f>
        <v>tier - 3</v>
      </c>
      <c r="P859" s="19" t="str">
        <f>VLOOKUP(A859,HD!$A$2:$S$2344,14,FALSE)</f>
        <v>R1013</v>
      </c>
      <c r="Q859" s="19" t="str">
        <f>VLOOKUP(A859,HD!$A$2:$S$2344,19,FALSE)</f>
        <v>55</v>
      </c>
      <c r="R859" s="21">
        <v>12485.8</v>
      </c>
    </row>
    <row r="860" spans="1:18" ht="15.6" hidden="1" x14ac:dyDescent="0.3">
      <c r="A860" s="20" t="s">
        <v>1506</v>
      </c>
      <c r="B860" s="19" t="str">
        <f>VLOOKUP(A860,'Customer Names'!$A$2:$E$2366,3,FALSE)</f>
        <v>Merino</v>
      </c>
      <c r="C860" s="21">
        <f>VLOOKUP(A860,ME!$A$2:$J$2366,2,FALSE)</f>
        <v>24.605</v>
      </c>
      <c r="D860" s="21">
        <f>VLOOKUP(A860,ME!$A$2:$J$2336,3,FALSE)</f>
        <v>7.48</v>
      </c>
      <c r="E860" s="19" t="str">
        <f>VLOOKUP(A860,ME!$A$2:$J$2336,4,FALSE)</f>
        <v>No</v>
      </c>
      <c r="F860" s="19" t="str">
        <f>VLOOKUP(A860,ME!$A$2:$J$2336,5,FALSE)</f>
        <v>No</v>
      </c>
      <c r="G860" s="19" t="str">
        <f>VLOOKUP(A860,ME!$A$2:$J$2336,6,FALSE)</f>
        <v>No</v>
      </c>
      <c r="H860" s="19">
        <f>VLOOKUP(A860,ME!$A$2:$J$2336,7,FALSE)</f>
        <v>0</v>
      </c>
      <c r="I860" s="19" t="str">
        <f>VLOOKUP(A860,ME!$A$2:$J$2336,8,FALSE)</f>
        <v>No</v>
      </c>
      <c r="J860" s="19" t="str">
        <f>VLOOKUP(A860,ME!$A$2:$J$2336,9,FALSE)</f>
        <v>Normal Weight</v>
      </c>
      <c r="K860" s="19" t="str">
        <f>VLOOKUP(A860,ME!$A$2:$J$2336,10,FALSE)</f>
        <v>Diabetes</v>
      </c>
      <c r="L860" s="22">
        <f>VLOOKUP(A860,HD!$A$2:$S$2344,16,FALSE)</f>
        <v>25154</v>
      </c>
      <c r="M860" s="21">
        <f>VLOOKUP(A860,HD!$A$2:$S$2344,17,FALSE)</f>
        <v>12479.71</v>
      </c>
      <c r="N860" s="19" t="str">
        <f>VLOOKUP(A860,HD!$A$2:$S$2344,12,FALSE)</f>
        <v>tier - 3</v>
      </c>
      <c r="O860" s="19" t="str">
        <f>VLOOKUP(A860,HD!$A$2:$S$2344,13,FALSE)</f>
        <v>tier - 3</v>
      </c>
      <c r="P860" s="19" t="str">
        <f>VLOOKUP(A860,HD!$A$2:$S$2344,14,FALSE)</f>
        <v>R1012</v>
      </c>
      <c r="Q860" s="19" t="str">
        <f>VLOOKUP(A860,HD!$A$2:$S$2344,19,FALSE)</f>
        <v>54</v>
      </c>
      <c r="R860" s="21">
        <v>12479.71</v>
      </c>
    </row>
    <row r="861" spans="1:18" ht="15.6" hidden="1" x14ac:dyDescent="0.3">
      <c r="A861" s="20" t="s">
        <v>1505</v>
      </c>
      <c r="B861" s="19" t="str">
        <f>VLOOKUP(A861,'Customer Names'!$A$2:$E$2366,3,FALSE)</f>
        <v>Baird</v>
      </c>
      <c r="C861" s="21">
        <f>VLOOKUP(A861,ME!$A$2:$J$2366,2,FALSE)</f>
        <v>21.47</v>
      </c>
      <c r="D861" s="21">
        <f>VLOOKUP(A861,ME!$A$2:$J$2336,3,FALSE)</f>
        <v>7.82</v>
      </c>
      <c r="E861" s="19" t="str">
        <f>VLOOKUP(A861,ME!$A$2:$J$2336,4,FALSE)</f>
        <v>No</v>
      </c>
      <c r="F861" s="19" t="str">
        <f>VLOOKUP(A861,ME!$A$2:$J$2336,5,FALSE)</f>
        <v>No</v>
      </c>
      <c r="G861" s="19" t="str">
        <f>VLOOKUP(A861,ME!$A$2:$J$2336,6,FALSE)</f>
        <v>No</v>
      </c>
      <c r="H861" s="19">
        <f>VLOOKUP(A861,ME!$A$2:$J$2336,7,FALSE)</f>
        <v>0</v>
      </c>
      <c r="I861" s="19" t="str">
        <f>VLOOKUP(A861,ME!$A$2:$J$2336,8,FALSE)</f>
        <v>No</v>
      </c>
      <c r="J861" s="19" t="str">
        <f>VLOOKUP(A861,ME!$A$2:$J$2336,9,FALSE)</f>
        <v>Normal Weight</v>
      </c>
      <c r="K861" s="19" t="str">
        <f>VLOOKUP(A861,ME!$A$2:$J$2336,10,FALSE)</f>
        <v>Diabetes</v>
      </c>
      <c r="L861" s="22">
        <f>VLOOKUP(A861,HD!$A$2:$S$2344,16,FALSE)</f>
        <v>25168</v>
      </c>
      <c r="M861" s="21">
        <f>VLOOKUP(A861,HD!$A$2:$S$2344,17,FALSE)</f>
        <v>12475.35</v>
      </c>
      <c r="N861" s="19" t="str">
        <f>VLOOKUP(A861,HD!$A$2:$S$2344,12,FALSE)</f>
        <v>tier - 3</v>
      </c>
      <c r="O861" s="19" t="str">
        <f>VLOOKUP(A861,HD!$A$2:$S$2344,13,FALSE)</f>
        <v>tier - 1</v>
      </c>
      <c r="P861" s="19" t="str">
        <f>VLOOKUP(A861,HD!$A$2:$S$2344,14,FALSE)</f>
        <v>R1012</v>
      </c>
      <c r="Q861" s="19" t="str">
        <f>VLOOKUP(A861,HD!$A$2:$S$2344,19,FALSE)</f>
        <v>54</v>
      </c>
      <c r="R861" s="21">
        <v>12475.35</v>
      </c>
    </row>
    <row r="862" spans="1:18" ht="15.6" hidden="1" x14ac:dyDescent="0.3">
      <c r="A862" s="20" t="s">
        <v>1504</v>
      </c>
      <c r="B862" s="19" t="str">
        <f>VLOOKUP(A862,'Customer Names'!$A$2:$E$2366,3,FALSE)</f>
        <v>Locatelli</v>
      </c>
      <c r="C862" s="21">
        <f>VLOOKUP(A862,ME!$A$2:$J$2366,2,FALSE)</f>
        <v>52.89</v>
      </c>
      <c r="D862" s="21">
        <f>VLOOKUP(A862,ME!$A$2:$J$2336,3,FALSE)</f>
        <v>4.96</v>
      </c>
      <c r="E862" s="19" t="str">
        <f>VLOOKUP(A862,ME!$A$2:$J$2336,4,FALSE)</f>
        <v>Yes</v>
      </c>
      <c r="F862" s="19" t="str">
        <f>VLOOKUP(A862,ME!$A$2:$J$2336,5,FALSE)</f>
        <v>No</v>
      </c>
      <c r="G862" s="19" t="str">
        <f>VLOOKUP(A862,ME!$A$2:$J$2336,6,FALSE)</f>
        <v>No</v>
      </c>
      <c r="H862" s="19">
        <f>VLOOKUP(A862,ME!$A$2:$J$2336,7,FALSE)</f>
        <v>1</v>
      </c>
      <c r="I862" s="19" t="str">
        <f>VLOOKUP(A862,ME!$A$2:$J$2336,8,FALSE)</f>
        <v>No</v>
      </c>
      <c r="J862" s="19" t="str">
        <f>VLOOKUP(A862,ME!$A$2:$J$2336,9,FALSE)</f>
        <v>Obesity</v>
      </c>
      <c r="K862" s="19" t="str">
        <f>VLOOKUP(A862,ME!$A$2:$J$2336,10,FALSE)</f>
        <v>Normal</v>
      </c>
      <c r="L862" s="22">
        <f>VLOOKUP(A862,HD!$A$2:$S$2344,16,FALSE)</f>
        <v>34920</v>
      </c>
      <c r="M862" s="21">
        <f>VLOOKUP(A862,HD!$A$2:$S$2344,17,FALSE)</f>
        <v>12452.25</v>
      </c>
      <c r="N862" s="19" t="str">
        <f>VLOOKUP(A862,HD!$A$2:$S$2344,12,FALSE)</f>
        <v>tier - 3</v>
      </c>
      <c r="O862" s="19" t="str">
        <f>VLOOKUP(A862,HD!$A$2:$S$2344,13,FALSE)</f>
        <v>tier - 3</v>
      </c>
      <c r="P862" s="19" t="str">
        <f>VLOOKUP(A862,HD!$A$2:$S$2344,14,FALSE)</f>
        <v>R1012</v>
      </c>
      <c r="Q862" s="19" t="str">
        <f>VLOOKUP(A862,HD!$A$2:$S$2344,19,FALSE)</f>
        <v>27</v>
      </c>
      <c r="R862" s="21">
        <v>12452.25</v>
      </c>
    </row>
    <row r="863" spans="1:18" ht="15.6" hidden="1" x14ac:dyDescent="0.3">
      <c r="A863" s="20" t="s">
        <v>1503</v>
      </c>
      <c r="B863" s="19" t="str">
        <f>VLOOKUP(A863,'Customer Names'!$A$2:$E$2366,3,FALSE)</f>
        <v>Brake</v>
      </c>
      <c r="C863" s="21">
        <f>VLOOKUP(A863,ME!$A$2:$J$2366,2,FALSE)</f>
        <v>32.965000000000003</v>
      </c>
      <c r="D863" s="21">
        <f>VLOOKUP(A863,ME!$A$2:$J$2336,3,FALSE)</f>
        <v>6.15</v>
      </c>
      <c r="E863" s="19" t="str">
        <f>VLOOKUP(A863,ME!$A$2:$J$2336,4,FALSE)</f>
        <v>Yes</v>
      </c>
      <c r="F863" s="19" t="str">
        <f>VLOOKUP(A863,ME!$A$2:$J$2336,5,FALSE)</f>
        <v>No</v>
      </c>
      <c r="G863" s="19" t="str">
        <f>VLOOKUP(A863,ME!$A$2:$J$2336,6,FALSE)</f>
        <v>No</v>
      </c>
      <c r="H863" s="19">
        <f>VLOOKUP(A863,ME!$A$2:$J$2336,7,FALSE)</f>
        <v>1</v>
      </c>
      <c r="I863" s="19" t="str">
        <f>VLOOKUP(A863,ME!$A$2:$J$2336,8,FALSE)</f>
        <v>No</v>
      </c>
      <c r="J863" s="19" t="str">
        <f>VLOOKUP(A863,ME!$A$2:$J$2336,9,FALSE)</f>
        <v>Obesity</v>
      </c>
      <c r="K863" s="19" t="str">
        <f>VLOOKUP(A863,ME!$A$2:$J$2336,10,FALSE)</f>
        <v>Prediabetes</v>
      </c>
      <c r="L863" s="22">
        <f>VLOOKUP(A863,HD!$A$2:$S$2344,16,FALSE)</f>
        <v>23593</v>
      </c>
      <c r="M863" s="21">
        <f>VLOOKUP(A863,HD!$A$2:$S$2344,17,FALSE)</f>
        <v>12430.95</v>
      </c>
      <c r="N863" s="19" t="str">
        <f>VLOOKUP(A863,HD!$A$2:$S$2344,12,FALSE)</f>
        <v>tier - 3</v>
      </c>
      <c r="O863" s="19" t="str">
        <f>VLOOKUP(A863,HD!$A$2:$S$2344,13,FALSE)</f>
        <v>tier - 3</v>
      </c>
      <c r="P863" s="19" t="str">
        <f>VLOOKUP(A863,HD!$A$2:$S$2344,14,FALSE)</f>
        <v>R1024</v>
      </c>
      <c r="Q863" s="19" t="str">
        <f>VLOOKUP(A863,HD!$A$2:$S$2344,19,FALSE)</f>
        <v>58</v>
      </c>
      <c r="R863" s="21">
        <v>12430.95</v>
      </c>
    </row>
    <row r="864" spans="1:18" ht="15.6" hidden="1" x14ac:dyDescent="0.3">
      <c r="A864" s="20" t="s">
        <v>1502</v>
      </c>
      <c r="B864" s="19" t="str">
        <f>VLOOKUP(A864,'Customer Names'!$A$2:$E$2366,3,FALSE)</f>
        <v>Jacobs</v>
      </c>
      <c r="C864" s="21">
        <f>VLOOKUP(A864,ME!$A$2:$J$2366,2,FALSE)</f>
        <v>36.799999999999997</v>
      </c>
      <c r="D864" s="21">
        <f>VLOOKUP(A864,ME!$A$2:$J$2336,3,FALSE)</f>
        <v>4.62</v>
      </c>
      <c r="E864" s="19" t="str">
        <f>VLOOKUP(A864,ME!$A$2:$J$2336,4,FALSE)</f>
        <v>No</v>
      </c>
      <c r="F864" s="19" t="str">
        <f>VLOOKUP(A864,ME!$A$2:$J$2336,5,FALSE)</f>
        <v>No</v>
      </c>
      <c r="G864" s="19" t="str">
        <f>VLOOKUP(A864,ME!$A$2:$J$2336,6,FALSE)</f>
        <v>Yes</v>
      </c>
      <c r="H864" s="19">
        <f>VLOOKUP(A864,ME!$A$2:$J$2336,7,FALSE)</f>
        <v>1</v>
      </c>
      <c r="I864" s="19" t="str">
        <f>VLOOKUP(A864,ME!$A$2:$J$2336,8,FALSE)</f>
        <v>No</v>
      </c>
      <c r="J864" s="19" t="str">
        <f>VLOOKUP(A864,ME!$A$2:$J$2336,9,FALSE)</f>
        <v>Obesity</v>
      </c>
      <c r="K864" s="19" t="str">
        <f>VLOOKUP(A864,ME!$A$2:$J$2336,10,FALSE)</f>
        <v>Normal</v>
      </c>
      <c r="L864" s="22">
        <f>VLOOKUP(A864,HD!$A$2:$S$2344,16,FALSE)</f>
        <v>29050</v>
      </c>
      <c r="M864" s="21">
        <f>VLOOKUP(A864,HD!$A$2:$S$2344,17,FALSE)</f>
        <v>12408.29</v>
      </c>
      <c r="N864" s="19" t="str">
        <f>VLOOKUP(A864,HD!$A$2:$S$2344,12,FALSE)</f>
        <v>tier - 3</v>
      </c>
      <c r="O864" s="19" t="str">
        <f>VLOOKUP(A864,HD!$A$2:$S$2344,13,FALSE)</f>
        <v>tier - 1</v>
      </c>
      <c r="P864" s="19" t="str">
        <f>VLOOKUP(A864,HD!$A$2:$S$2344,14,FALSE)</f>
        <v>R1022</v>
      </c>
      <c r="Q864" s="19" t="str">
        <f>VLOOKUP(A864,HD!$A$2:$S$2344,19,FALSE)</f>
        <v>43</v>
      </c>
      <c r="R864" s="21">
        <v>12408.29</v>
      </c>
    </row>
    <row r="865" spans="1:18" ht="15.6" hidden="1" x14ac:dyDescent="0.3">
      <c r="A865" s="20" t="s">
        <v>1501</v>
      </c>
      <c r="B865" s="19" t="str">
        <f>VLOOKUP(A865,'Customer Names'!$A$2:$E$2366,3,FALSE)</f>
        <v>Vaught</v>
      </c>
      <c r="C865" s="21">
        <f>VLOOKUP(A865,ME!$A$2:$J$2366,2,FALSE)</f>
        <v>34.299999999999997</v>
      </c>
      <c r="D865" s="21">
        <f>VLOOKUP(A865,ME!$A$2:$J$2336,3,FALSE)</f>
        <v>4.87</v>
      </c>
      <c r="E865" s="19" t="str">
        <f>VLOOKUP(A865,ME!$A$2:$J$2336,4,FALSE)</f>
        <v>No</v>
      </c>
      <c r="F865" s="19" t="str">
        <f>VLOOKUP(A865,ME!$A$2:$J$2336,5,FALSE)</f>
        <v>No</v>
      </c>
      <c r="G865" s="19" t="str">
        <f>VLOOKUP(A865,ME!$A$2:$J$2336,6,FALSE)</f>
        <v>No</v>
      </c>
      <c r="H865" s="19">
        <f>VLOOKUP(A865,ME!$A$2:$J$2336,7,FALSE)</f>
        <v>2</v>
      </c>
      <c r="I865" s="19" t="str">
        <f>VLOOKUP(A865,ME!$A$2:$J$2336,8,FALSE)</f>
        <v>No</v>
      </c>
      <c r="J865" s="19" t="str">
        <f>VLOOKUP(A865,ME!$A$2:$J$2336,9,FALSE)</f>
        <v>Obesity</v>
      </c>
      <c r="K865" s="19" t="str">
        <f>VLOOKUP(A865,ME!$A$2:$J$2336,10,FALSE)</f>
        <v>Normal</v>
      </c>
      <c r="L865" s="22">
        <f>VLOOKUP(A865,HD!$A$2:$S$2344,16,FALSE)</f>
        <v>26532</v>
      </c>
      <c r="M865" s="21">
        <f>VLOOKUP(A865,HD!$A$2:$S$2344,17,FALSE)</f>
        <v>12407.3</v>
      </c>
      <c r="N865" s="19" t="str">
        <f>VLOOKUP(A865,HD!$A$2:$S$2344,12,FALSE)</f>
        <v>tier - 3</v>
      </c>
      <c r="O865" s="19" t="str">
        <f>VLOOKUP(A865,HD!$A$2:$S$2344,13,FALSE)</f>
        <v>tier - 2</v>
      </c>
      <c r="P865" s="19" t="str">
        <f>VLOOKUP(A865,HD!$A$2:$S$2344,14,FALSE)</f>
        <v>R1021</v>
      </c>
      <c r="Q865" s="19" t="str">
        <f>VLOOKUP(A865,HD!$A$2:$S$2344,19,FALSE)</f>
        <v>50</v>
      </c>
      <c r="R865" s="21">
        <v>12407.3</v>
      </c>
    </row>
    <row r="866" spans="1:18" ht="15.6" hidden="1" x14ac:dyDescent="0.3">
      <c r="A866" s="20" t="s">
        <v>1500</v>
      </c>
      <c r="B866" s="19" t="str">
        <f>VLOOKUP(A866,'Customer Names'!$A$2:$E$2366,3,FALSE)</f>
        <v>Monteleone</v>
      </c>
      <c r="C866" s="21">
        <f>VLOOKUP(A866,ME!$A$2:$J$2366,2,FALSE)</f>
        <v>35.244999999999997</v>
      </c>
      <c r="D866" s="21">
        <f>VLOOKUP(A866,ME!$A$2:$J$2336,3,FALSE)</f>
        <v>4.63</v>
      </c>
      <c r="E866" s="19" t="str">
        <f>VLOOKUP(A866,ME!$A$2:$J$2336,4,FALSE)</f>
        <v>No</v>
      </c>
      <c r="F866" s="19" t="str">
        <f>VLOOKUP(A866,ME!$A$2:$J$2336,5,FALSE)</f>
        <v>No</v>
      </c>
      <c r="G866" s="19" t="str">
        <f>VLOOKUP(A866,ME!$A$2:$J$2336,6,FALSE)</f>
        <v>No</v>
      </c>
      <c r="H866" s="19">
        <f>VLOOKUP(A866,ME!$A$2:$J$2336,7,FALSE)</f>
        <v>0</v>
      </c>
      <c r="I866" s="19" t="str">
        <f>VLOOKUP(A866,ME!$A$2:$J$2336,8,FALSE)</f>
        <v>No</v>
      </c>
      <c r="J866" s="19" t="str">
        <f>VLOOKUP(A866,ME!$A$2:$J$2336,9,FALSE)</f>
        <v>Obesity</v>
      </c>
      <c r="K866" s="19" t="str">
        <f>VLOOKUP(A866,ME!$A$2:$J$2336,10,FALSE)</f>
        <v>Normal</v>
      </c>
      <c r="L866" s="22">
        <f>VLOOKUP(A866,HD!$A$2:$S$2344,16,FALSE)</f>
        <v>32871</v>
      </c>
      <c r="M866" s="21">
        <f>VLOOKUP(A866,HD!$A$2:$S$2344,17,FALSE)</f>
        <v>12404.88</v>
      </c>
      <c r="N866" s="19" t="str">
        <f>VLOOKUP(A866,HD!$A$2:$S$2344,12,FALSE)</f>
        <v>tier - 3</v>
      </c>
      <c r="O866" s="19" t="str">
        <f>VLOOKUP(A866,HD!$A$2:$S$2344,13,FALSE)</f>
        <v>tier - 3</v>
      </c>
      <c r="P866" s="19" t="str">
        <f>VLOOKUP(A866,HD!$A$2:$S$2344,14,FALSE)</f>
        <v>R1016</v>
      </c>
      <c r="Q866" s="19" t="str">
        <f>VLOOKUP(A866,HD!$A$2:$S$2344,19,FALSE)</f>
        <v>33</v>
      </c>
      <c r="R866" s="21">
        <v>12404.88</v>
      </c>
    </row>
    <row r="867" spans="1:18" ht="15.6" hidden="1" x14ac:dyDescent="0.3">
      <c r="A867" s="20" t="s">
        <v>1499</v>
      </c>
      <c r="B867" s="19" t="str">
        <f>VLOOKUP(A867,'Customer Names'!$A$2:$E$2366,3,FALSE)</f>
        <v>Verdugo</v>
      </c>
      <c r="C867" s="21">
        <f>VLOOKUP(A867,ME!$A$2:$J$2366,2,FALSE)</f>
        <v>26.23</v>
      </c>
      <c r="D867" s="21">
        <f>VLOOKUP(A867,ME!$A$2:$J$2336,3,FALSE)</f>
        <v>11.93</v>
      </c>
      <c r="E867" s="19" t="str">
        <f>VLOOKUP(A867,ME!$A$2:$J$2336,4,FALSE)</f>
        <v>No</v>
      </c>
      <c r="F867" s="19" t="str">
        <f>VLOOKUP(A867,ME!$A$2:$J$2336,5,FALSE)</f>
        <v>No</v>
      </c>
      <c r="G867" s="19" t="str">
        <f>VLOOKUP(A867,ME!$A$2:$J$2336,6,FALSE)</f>
        <v>No</v>
      </c>
      <c r="H867" s="19">
        <f>VLOOKUP(A867,ME!$A$2:$J$2336,7,FALSE)</f>
        <v>0</v>
      </c>
      <c r="I867" s="19" t="str">
        <f>VLOOKUP(A867,ME!$A$2:$J$2336,8,FALSE)</f>
        <v>No</v>
      </c>
      <c r="J867" s="19" t="str">
        <f>VLOOKUP(A867,ME!$A$2:$J$2336,9,FALSE)</f>
        <v>Over Weight</v>
      </c>
      <c r="K867" s="19" t="str">
        <f>VLOOKUP(A867,ME!$A$2:$J$2336,10,FALSE)</f>
        <v>Diabetes</v>
      </c>
      <c r="L867" s="22">
        <f>VLOOKUP(A867,HD!$A$2:$S$2344,16,FALSE)</f>
        <v>22915</v>
      </c>
      <c r="M867" s="21">
        <f>VLOOKUP(A867,HD!$A$2:$S$2344,17,FALSE)</f>
        <v>12369.89</v>
      </c>
      <c r="N867" s="19" t="str">
        <f>VLOOKUP(A867,HD!$A$2:$S$2344,12,FALSE)</f>
        <v>tier - 3</v>
      </c>
      <c r="O867" s="19" t="str">
        <f>VLOOKUP(A867,HD!$A$2:$S$2344,13,FALSE)</f>
        <v>tier - 2</v>
      </c>
      <c r="P867" s="19" t="str">
        <f>VLOOKUP(A867,HD!$A$2:$S$2344,14,FALSE)</f>
        <v>R1024</v>
      </c>
      <c r="Q867" s="19" t="str">
        <f>VLOOKUP(A867,HD!$A$2:$S$2344,19,FALSE)</f>
        <v>60</v>
      </c>
      <c r="R867" s="21">
        <v>12369.89</v>
      </c>
    </row>
    <row r="868" spans="1:18" ht="15.6" hidden="1" x14ac:dyDescent="0.3">
      <c r="A868" s="20" t="s">
        <v>1498</v>
      </c>
      <c r="B868" s="19" t="str">
        <f>VLOOKUP(A868,'Customer Names'!$A$2:$E$2366,3,FALSE)</f>
        <v>Sellers</v>
      </c>
      <c r="C868" s="21">
        <f>VLOOKUP(A868,ME!$A$2:$J$2366,2,FALSE)</f>
        <v>36.1</v>
      </c>
      <c r="D868" s="21">
        <f>VLOOKUP(A868,ME!$A$2:$J$2336,3,FALSE)</f>
        <v>5.65</v>
      </c>
      <c r="E868" s="19" t="str">
        <f>VLOOKUP(A868,ME!$A$2:$J$2336,4,FALSE)</f>
        <v>Yes</v>
      </c>
      <c r="F868" s="19" t="str">
        <f>VLOOKUP(A868,ME!$A$2:$J$2336,5,FALSE)</f>
        <v>No</v>
      </c>
      <c r="G868" s="19" t="str">
        <f>VLOOKUP(A868,ME!$A$2:$J$2336,6,FALSE)</f>
        <v>No</v>
      </c>
      <c r="H868" s="19">
        <f>VLOOKUP(A868,ME!$A$2:$J$2336,7,FALSE)</f>
        <v>2</v>
      </c>
      <c r="I868" s="19" t="str">
        <f>VLOOKUP(A868,ME!$A$2:$J$2336,8,FALSE)</f>
        <v>No</v>
      </c>
      <c r="J868" s="19" t="str">
        <f>VLOOKUP(A868,ME!$A$2:$J$2336,9,FALSE)</f>
        <v>Obesity</v>
      </c>
      <c r="K868" s="19" t="str">
        <f>VLOOKUP(A868,ME!$A$2:$J$2336,10,FALSE)</f>
        <v>Normal</v>
      </c>
      <c r="L868" s="22">
        <f>VLOOKUP(A868,HD!$A$2:$S$2344,16,FALSE)</f>
        <v>24470</v>
      </c>
      <c r="M868" s="21">
        <f>VLOOKUP(A868,HD!$A$2:$S$2344,17,FALSE)</f>
        <v>12363.55</v>
      </c>
      <c r="N868" s="19" t="str">
        <f>VLOOKUP(A868,HD!$A$2:$S$2344,12,FALSE)</f>
        <v>tier - 3</v>
      </c>
      <c r="O868" s="19" t="str">
        <f>VLOOKUP(A868,HD!$A$2:$S$2344,13,FALSE)</f>
        <v>tier - 3</v>
      </c>
      <c r="P868" s="19" t="str">
        <f>VLOOKUP(A868,HD!$A$2:$S$2344,14,FALSE)</f>
        <v>R1011</v>
      </c>
      <c r="Q868" s="19" t="str">
        <f>VLOOKUP(A868,HD!$A$2:$S$2344,19,FALSE)</f>
        <v>56</v>
      </c>
      <c r="R868" s="21">
        <v>12363.55</v>
      </c>
    </row>
    <row r="869" spans="1:18" ht="15.6" hidden="1" x14ac:dyDescent="0.3">
      <c r="A869" s="20" t="s">
        <v>1497</v>
      </c>
      <c r="B869" s="19" t="str">
        <f>VLOOKUP(A869,'Customer Names'!$A$2:$E$2366,3,FALSE)</f>
        <v>Bowman</v>
      </c>
      <c r="C869" s="21">
        <f>VLOOKUP(A869,ME!$A$2:$J$2366,2,FALSE)</f>
        <v>37.1</v>
      </c>
      <c r="D869" s="21">
        <f>VLOOKUP(A869,ME!$A$2:$J$2336,3,FALSE)</f>
        <v>11.21</v>
      </c>
      <c r="E869" s="19" t="str">
        <f>VLOOKUP(A869,ME!$A$2:$J$2336,4,FALSE)</f>
        <v>Yes</v>
      </c>
      <c r="F869" s="19" t="str">
        <f>VLOOKUP(A869,ME!$A$2:$J$2336,5,FALSE)</f>
        <v>No</v>
      </c>
      <c r="G869" s="19" t="str">
        <f>VLOOKUP(A869,ME!$A$2:$J$2336,6,FALSE)</f>
        <v>Yes</v>
      </c>
      <c r="H869" s="19">
        <f>VLOOKUP(A869,ME!$A$2:$J$2336,7,FALSE)</f>
        <v>1</v>
      </c>
      <c r="I869" s="19" t="str">
        <f>VLOOKUP(A869,ME!$A$2:$J$2336,8,FALSE)</f>
        <v>No</v>
      </c>
      <c r="J869" s="19" t="str">
        <f>VLOOKUP(A869,ME!$A$2:$J$2336,9,FALSE)</f>
        <v>Obesity</v>
      </c>
      <c r="K869" s="19" t="str">
        <f>VLOOKUP(A869,ME!$A$2:$J$2336,10,FALSE)</f>
        <v>Diabetes</v>
      </c>
      <c r="L869" s="22">
        <f>VLOOKUP(A869,HD!$A$2:$S$2344,16,FALSE)</f>
        <v>23276</v>
      </c>
      <c r="M869" s="21">
        <f>VLOOKUP(A869,HD!$A$2:$S$2344,17,FALSE)</f>
        <v>12347.17</v>
      </c>
      <c r="N869" s="19" t="str">
        <f>VLOOKUP(A869,HD!$A$2:$S$2344,12,FALSE)</f>
        <v>tier - 3</v>
      </c>
      <c r="O869" s="19" t="str">
        <f>VLOOKUP(A869,HD!$A$2:$S$2344,13,FALSE)</f>
        <v>tier - 3</v>
      </c>
      <c r="P869" s="19" t="str">
        <f>VLOOKUP(A869,HD!$A$2:$S$2344,14,FALSE)</f>
        <v>R1011</v>
      </c>
      <c r="Q869" s="19" t="str">
        <f>VLOOKUP(A869,HD!$A$2:$S$2344,19,FALSE)</f>
        <v>59</v>
      </c>
      <c r="R869" s="21">
        <v>12347.17</v>
      </c>
    </row>
    <row r="870" spans="1:18" ht="15.6" hidden="1" x14ac:dyDescent="0.3">
      <c r="A870" s="20" t="s">
        <v>1496</v>
      </c>
      <c r="B870" s="19" t="str">
        <f>VLOOKUP(A870,'Customer Names'!$A$2:$E$2366,3,FALSE)</f>
        <v>Marley</v>
      </c>
      <c r="C870" s="21">
        <f>VLOOKUP(A870,ME!$A$2:$J$2366,2,FALSE)</f>
        <v>27.5</v>
      </c>
      <c r="D870" s="21">
        <f>VLOOKUP(A870,ME!$A$2:$J$2336,3,FALSE)</f>
        <v>10.62</v>
      </c>
      <c r="E870" s="19" t="str">
        <f>VLOOKUP(A870,ME!$A$2:$J$2336,4,FALSE)</f>
        <v>Yes</v>
      </c>
      <c r="F870" s="19" t="str">
        <f>VLOOKUP(A870,ME!$A$2:$J$2336,5,FALSE)</f>
        <v>No</v>
      </c>
      <c r="G870" s="19" t="str">
        <f>VLOOKUP(A870,ME!$A$2:$J$2336,6,FALSE)</f>
        <v>Yes</v>
      </c>
      <c r="H870" s="19">
        <f>VLOOKUP(A870,ME!$A$2:$J$2336,7,FALSE)</f>
        <v>1</v>
      </c>
      <c r="I870" s="19" t="str">
        <f>VLOOKUP(A870,ME!$A$2:$J$2336,8,FALSE)</f>
        <v>No</v>
      </c>
      <c r="J870" s="19" t="str">
        <f>VLOOKUP(A870,ME!$A$2:$J$2336,9,FALSE)</f>
        <v>Over Weight</v>
      </c>
      <c r="K870" s="19" t="str">
        <f>VLOOKUP(A870,ME!$A$2:$J$2336,10,FALSE)</f>
        <v>Diabetes</v>
      </c>
      <c r="L870" s="22">
        <f>VLOOKUP(A870,HD!$A$2:$S$2344,16,FALSE)</f>
        <v>23225</v>
      </c>
      <c r="M870" s="21">
        <f>VLOOKUP(A870,HD!$A$2:$S$2344,17,FALSE)</f>
        <v>12333.83</v>
      </c>
      <c r="N870" s="19" t="str">
        <f>VLOOKUP(A870,HD!$A$2:$S$2344,12,FALSE)</f>
        <v>tier - 3</v>
      </c>
      <c r="O870" s="19" t="str">
        <f>VLOOKUP(A870,HD!$A$2:$S$2344,13,FALSE)</f>
        <v>tier - 2</v>
      </c>
      <c r="P870" s="19" t="str">
        <f>VLOOKUP(A870,HD!$A$2:$S$2344,14,FALSE)</f>
        <v>R1011</v>
      </c>
      <c r="Q870" s="19" t="str">
        <f>VLOOKUP(A870,HD!$A$2:$S$2344,19,FALSE)</f>
        <v>59</v>
      </c>
      <c r="R870" s="21">
        <v>12333.83</v>
      </c>
    </row>
    <row r="871" spans="1:18" ht="15.6" hidden="1" x14ac:dyDescent="0.3">
      <c r="A871" s="20" t="s">
        <v>1495</v>
      </c>
      <c r="B871" s="19" t="str">
        <f>VLOOKUP(A871,'Customer Names'!$A$2:$E$2366,3,FALSE)</f>
        <v>Grey</v>
      </c>
      <c r="C871" s="21">
        <f>VLOOKUP(A871,ME!$A$2:$J$2366,2,FALSE)</f>
        <v>24.7</v>
      </c>
      <c r="D871" s="21">
        <f>VLOOKUP(A871,ME!$A$2:$J$2336,3,FALSE)</f>
        <v>10.7</v>
      </c>
      <c r="E871" s="19" t="str">
        <f>VLOOKUP(A871,ME!$A$2:$J$2336,4,FALSE)</f>
        <v>Yes</v>
      </c>
      <c r="F871" s="19" t="str">
        <f>VLOOKUP(A871,ME!$A$2:$J$2336,5,FALSE)</f>
        <v>No</v>
      </c>
      <c r="G871" s="19" t="str">
        <f>VLOOKUP(A871,ME!$A$2:$J$2336,6,FALSE)</f>
        <v>Yes</v>
      </c>
      <c r="H871" s="19">
        <f>VLOOKUP(A871,ME!$A$2:$J$2336,7,FALSE)</f>
        <v>1</v>
      </c>
      <c r="I871" s="19" t="str">
        <f>VLOOKUP(A871,ME!$A$2:$J$2336,8,FALSE)</f>
        <v>No</v>
      </c>
      <c r="J871" s="19" t="str">
        <f>VLOOKUP(A871,ME!$A$2:$J$2336,9,FALSE)</f>
        <v>Normal Weight</v>
      </c>
      <c r="K871" s="19" t="str">
        <f>VLOOKUP(A871,ME!$A$2:$J$2336,10,FALSE)</f>
        <v>Diabetes</v>
      </c>
      <c r="L871" s="22">
        <f>VLOOKUP(A871,HD!$A$2:$S$2344,16,FALSE)</f>
        <v>23252</v>
      </c>
      <c r="M871" s="21">
        <f>VLOOKUP(A871,HD!$A$2:$S$2344,17,FALSE)</f>
        <v>12323.94</v>
      </c>
      <c r="N871" s="19" t="str">
        <f>VLOOKUP(A871,HD!$A$2:$S$2344,12,FALSE)</f>
        <v>tier - 3</v>
      </c>
      <c r="O871" s="19" t="str">
        <f>VLOOKUP(A871,HD!$A$2:$S$2344,13,FALSE)</f>
        <v>tier - 3</v>
      </c>
      <c r="P871" s="19" t="str">
        <f>VLOOKUP(A871,HD!$A$2:$S$2344,14,FALSE)</f>
        <v>R1017</v>
      </c>
      <c r="Q871" s="19" t="str">
        <f>VLOOKUP(A871,HD!$A$2:$S$2344,19,FALSE)</f>
        <v>59</v>
      </c>
      <c r="R871" s="21">
        <v>12323.94</v>
      </c>
    </row>
    <row r="872" spans="1:18" ht="15.6" hidden="1" x14ac:dyDescent="0.3">
      <c r="A872" s="20" t="s">
        <v>1494</v>
      </c>
      <c r="B872" s="19" t="str">
        <f>VLOOKUP(A872,'Customer Names'!$A$2:$E$2366,3,FALSE)</f>
        <v>O'Rourke</v>
      </c>
      <c r="C872" s="21">
        <f>VLOOKUP(A872,ME!$A$2:$J$2366,2,FALSE)</f>
        <v>26.78</v>
      </c>
      <c r="D872" s="21">
        <f>VLOOKUP(A872,ME!$A$2:$J$2336,3,FALSE)</f>
        <v>10.02</v>
      </c>
      <c r="E872" s="19" t="str">
        <f>VLOOKUP(A872,ME!$A$2:$J$2336,4,FALSE)</f>
        <v>Yes</v>
      </c>
      <c r="F872" s="19" t="str">
        <f>VLOOKUP(A872,ME!$A$2:$J$2336,5,FALSE)</f>
        <v>No</v>
      </c>
      <c r="G872" s="19" t="str">
        <f>VLOOKUP(A872,ME!$A$2:$J$2336,6,FALSE)</f>
        <v>Yes</v>
      </c>
      <c r="H872" s="19">
        <f>VLOOKUP(A872,ME!$A$2:$J$2336,7,FALSE)</f>
        <v>1</v>
      </c>
      <c r="I872" s="19" t="str">
        <f>VLOOKUP(A872,ME!$A$2:$J$2336,8,FALSE)</f>
        <v>No</v>
      </c>
      <c r="J872" s="19" t="str">
        <f>VLOOKUP(A872,ME!$A$2:$J$2336,9,FALSE)</f>
        <v>Over Weight</v>
      </c>
      <c r="K872" s="19" t="str">
        <f>VLOOKUP(A872,ME!$A$2:$J$2336,10,FALSE)</f>
        <v>Diabetes</v>
      </c>
      <c r="L872" s="22">
        <f>VLOOKUP(A872,HD!$A$2:$S$2344,16,FALSE)</f>
        <v>23312</v>
      </c>
      <c r="M872" s="21">
        <f>VLOOKUP(A872,HD!$A$2:$S$2344,17,FALSE)</f>
        <v>12299.59</v>
      </c>
      <c r="N872" s="19" t="str">
        <f>VLOOKUP(A872,HD!$A$2:$S$2344,12,FALSE)</f>
        <v>tier - 3</v>
      </c>
      <c r="O872" s="19" t="str">
        <f>VLOOKUP(A872,HD!$A$2:$S$2344,13,FALSE)</f>
        <v>tier - 1</v>
      </c>
      <c r="P872" s="19" t="str">
        <f>VLOOKUP(A872,HD!$A$2:$S$2344,14,FALSE)</f>
        <v>R1025</v>
      </c>
      <c r="Q872" s="19" t="str">
        <f>VLOOKUP(A872,HD!$A$2:$S$2344,19,FALSE)</f>
        <v>59</v>
      </c>
      <c r="R872" s="21">
        <v>12299.59</v>
      </c>
    </row>
    <row r="873" spans="1:18" ht="15.6" hidden="1" x14ac:dyDescent="0.3">
      <c r="A873" s="20" t="s">
        <v>1493</v>
      </c>
      <c r="B873" s="19" t="str">
        <f>VLOOKUP(A873,'Customer Names'!$A$2:$E$2366,3,FALSE)</f>
        <v>Fatehali</v>
      </c>
      <c r="C873" s="21">
        <f>VLOOKUP(A873,ME!$A$2:$J$2366,2,FALSE)</f>
        <v>45.8</v>
      </c>
      <c r="D873" s="21">
        <f>VLOOKUP(A873,ME!$A$2:$J$2336,3,FALSE)</f>
        <v>4.8499999999999996</v>
      </c>
      <c r="E873" s="19" t="str">
        <f>VLOOKUP(A873,ME!$A$2:$J$2336,4,FALSE)</f>
        <v>No</v>
      </c>
      <c r="F873" s="19" t="str">
        <f>VLOOKUP(A873,ME!$A$2:$J$2336,5,FALSE)</f>
        <v>No</v>
      </c>
      <c r="G873" s="19" t="str">
        <f>VLOOKUP(A873,ME!$A$2:$J$2336,6,FALSE)</f>
        <v>No</v>
      </c>
      <c r="H873" s="19">
        <f>VLOOKUP(A873,ME!$A$2:$J$2336,7,FALSE)</f>
        <v>0</v>
      </c>
      <c r="I873" s="19" t="str">
        <f>VLOOKUP(A873,ME!$A$2:$J$2336,8,FALSE)</f>
        <v>No</v>
      </c>
      <c r="J873" s="19" t="str">
        <f>VLOOKUP(A873,ME!$A$2:$J$2336,9,FALSE)</f>
        <v>Obesity</v>
      </c>
      <c r="K873" s="19" t="str">
        <f>VLOOKUP(A873,ME!$A$2:$J$2336,10,FALSE)</f>
        <v>Normal</v>
      </c>
      <c r="L873" s="22">
        <f>VLOOKUP(A873,HD!$A$2:$S$2344,16,FALSE)</f>
        <v>33175</v>
      </c>
      <c r="M873" s="21">
        <f>VLOOKUP(A873,HD!$A$2:$S$2344,17,FALSE)</f>
        <v>12282.38</v>
      </c>
      <c r="N873" s="19" t="str">
        <f>VLOOKUP(A873,HD!$A$2:$S$2344,12,FALSE)</f>
        <v>tier - 3</v>
      </c>
      <c r="O873" s="19" t="str">
        <f>VLOOKUP(A873,HD!$A$2:$S$2344,13,FALSE)</f>
        <v>tier - 1</v>
      </c>
      <c r="P873" s="19" t="str">
        <f>VLOOKUP(A873,HD!$A$2:$S$2344,14,FALSE)</f>
        <v>R1011</v>
      </c>
      <c r="Q873" s="19" t="str">
        <f>VLOOKUP(A873,HD!$A$2:$S$2344,19,FALSE)</f>
        <v>32</v>
      </c>
      <c r="R873" s="21">
        <v>12282.38</v>
      </c>
    </row>
    <row r="874" spans="1:18" ht="15.6" hidden="1" x14ac:dyDescent="0.3">
      <c r="A874" s="20" t="s">
        <v>1492</v>
      </c>
      <c r="B874" s="19" t="str">
        <f>VLOOKUP(A874,'Customer Names'!$A$2:$E$2366,3,FALSE)</f>
        <v>Piza-Taylor</v>
      </c>
      <c r="C874" s="21">
        <f>VLOOKUP(A874,ME!$A$2:$J$2366,2,FALSE)</f>
        <v>29</v>
      </c>
      <c r="D874" s="21">
        <f>VLOOKUP(A874,ME!$A$2:$J$2336,3,FALSE)</f>
        <v>4.3899999999999997</v>
      </c>
      <c r="E874" s="19" t="str">
        <f>VLOOKUP(A874,ME!$A$2:$J$2336,4,FALSE)</f>
        <v>Yes</v>
      </c>
      <c r="F874" s="19" t="str">
        <f>VLOOKUP(A874,ME!$A$2:$J$2336,5,FALSE)</f>
        <v>No</v>
      </c>
      <c r="G874" s="19" t="str">
        <f>VLOOKUP(A874,ME!$A$2:$J$2336,6,FALSE)</f>
        <v>No</v>
      </c>
      <c r="H874" s="19">
        <f>VLOOKUP(A874,ME!$A$2:$J$2336,7,FALSE)</f>
        <v>2</v>
      </c>
      <c r="I874" s="19" t="str">
        <f>VLOOKUP(A874,ME!$A$2:$J$2336,8,FALSE)</f>
        <v>No</v>
      </c>
      <c r="J874" s="19" t="str">
        <f>VLOOKUP(A874,ME!$A$2:$J$2336,9,FALSE)</f>
        <v>Over Weight</v>
      </c>
      <c r="K874" s="19" t="str">
        <f>VLOOKUP(A874,ME!$A$2:$J$2336,10,FALSE)</f>
        <v>Normal</v>
      </c>
      <c r="L874" s="22">
        <f>VLOOKUP(A874,HD!$A$2:$S$2344,16,FALSE)</f>
        <v>24427</v>
      </c>
      <c r="M874" s="21">
        <f>VLOOKUP(A874,HD!$A$2:$S$2344,17,FALSE)</f>
        <v>12282.03</v>
      </c>
      <c r="N874" s="19" t="str">
        <f>VLOOKUP(A874,HD!$A$2:$S$2344,12,FALSE)</f>
        <v>tier - 3</v>
      </c>
      <c r="O874" s="19" t="str">
        <f>VLOOKUP(A874,HD!$A$2:$S$2344,13,FALSE)</f>
        <v>tier - 1</v>
      </c>
      <c r="P874" s="19" t="str">
        <f>VLOOKUP(A874,HD!$A$2:$S$2344,14,FALSE)</f>
        <v>R1025</v>
      </c>
      <c r="Q874" s="19" t="str">
        <f>VLOOKUP(A874,HD!$A$2:$S$2344,19,FALSE)</f>
        <v>56</v>
      </c>
      <c r="R874" s="21">
        <v>12282.03</v>
      </c>
    </row>
    <row r="875" spans="1:18" ht="15.6" hidden="1" x14ac:dyDescent="0.3">
      <c r="A875" s="20" t="s">
        <v>1491</v>
      </c>
      <c r="B875" s="19" t="str">
        <f>VLOOKUP(A875,'Customer Names'!$A$2:$E$2366,3,FALSE)</f>
        <v>Cavanaugh</v>
      </c>
      <c r="C875" s="21">
        <f>VLOOKUP(A875,ME!$A$2:$J$2366,2,FALSE)</f>
        <v>33.534999999999997</v>
      </c>
      <c r="D875" s="21">
        <f>VLOOKUP(A875,ME!$A$2:$J$2336,3,FALSE)</f>
        <v>8.24</v>
      </c>
      <c r="E875" s="19" t="str">
        <f>VLOOKUP(A875,ME!$A$2:$J$2336,4,FALSE)</f>
        <v>Yes</v>
      </c>
      <c r="F875" s="19" t="str">
        <f>VLOOKUP(A875,ME!$A$2:$J$2336,5,FALSE)</f>
        <v>No</v>
      </c>
      <c r="G875" s="19" t="str">
        <f>VLOOKUP(A875,ME!$A$2:$J$2336,6,FALSE)</f>
        <v>No</v>
      </c>
      <c r="H875" s="19">
        <f>VLOOKUP(A875,ME!$A$2:$J$2336,7,FALSE)</f>
        <v>0</v>
      </c>
      <c r="I875" s="19" t="str">
        <f>VLOOKUP(A875,ME!$A$2:$J$2336,8,FALSE)</f>
        <v>No</v>
      </c>
      <c r="J875" s="19" t="str">
        <f>VLOOKUP(A875,ME!$A$2:$J$2336,9,FALSE)</f>
        <v>Obesity</v>
      </c>
      <c r="K875" s="19" t="str">
        <f>VLOOKUP(A875,ME!$A$2:$J$2336,10,FALSE)</f>
        <v>Diabetes</v>
      </c>
      <c r="L875" s="22">
        <f>VLOOKUP(A875,HD!$A$2:$S$2344,16,FALSE)</f>
        <v>24712</v>
      </c>
      <c r="M875" s="21">
        <f>VLOOKUP(A875,HD!$A$2:$S$2344,17,FALSE)</f>
        <v>12269.69</v>
      </c>
      <c r="N875" s="19" t="str">
        <f>VLOOKUP(A875,HD!$A$2:$S$2344,12,FALSE)</f>
        <v>tier - 3</v>
      </c>
      <c r="O875" s="19" t="str">
        <f>VLOOKUP(A875,HD!$A$2:$S$2344,13,FALSE)</f>
        <v>tier - 2</v>
      </c>
      <c r="P875" s="19" t="str">
        <f>VLOOKUP(A875,HD!$A$2:$S$2344,14,FALSE)</f>
        <v>R1012</v>
      </c>
      <c r="Q875" s="19" t="str">
        <f>VLOOKUP(A875,HD!$A$2:$S$2344,19,FALSE)</f>
        <v>55</v>
      </c>
      <c r="R875" s="21">
        <v>12269.69</v>
      </c>
    </row>
    <row r="876" spans="1:18" ht="15.6" hidden="1" x14ac:dyDescent="0.3">
      <c r="A876" s="20" t="s">
        <v>1490</v>
      </c>
      <c r="B876" s="19" t="str">
        <f>VLOOKUP(A876,'Customer Names'!$A$2:$E$2366,3,FALSE)</f>
        <v>Amako</v>
      </c>
      <c r="C876" s="21">
        <f>VLOOKUP(A876,ME!$A$2:$J$2366,2,FALSE)</f>
        <v>32.774999999999999</v>
      </c>
      <c r="D876" s="21">
        <f>VLOOKUP(A876,ME!$A$2:$J$2336,3,FALSE)</f>
        <v>9.77</v>
      </c>
      <c r="E876" s="19" t="str">
        <f>VLOOKUP(A876,ME!$A$2:$J$2336,4,FALSE)</f>
        <v>Yes</v>
      </c>
      <c r="F876" s="19" t="str">
        <f>VLOOKUP(A876,ME!$A$2:$J$2336,5,FALSE)</f>
        <v>No</v>
      </c>
      <c r="G876" s="19" t="str">
        <f>VLOOKUP(A876,ME!$A$2:$J$2336,6,FALSE)</f>
        <v>No</v>
      </c>
      <c r="H876" s="19">
        <f>VLOOKUP(A876,ME!$A$2:$J$2336,7,FALSE)</f>
        <v>0</v>
      </c>
      <c r="I876" s="19" t="str">
        <f>VLOOKUP(A876,ME!$A$2:$J$2336,8,FALSE)</f>
        <v>No</v>
      </c>
      <c r="J876" s="19" t="str">
        <f>VLOOKUP(A876,ME!$A$2:$J$2336,9,FALSE)</f>
        <v>Obesity</v>
      </c>
      <c r="K876" s="19" t="str">
        <f>VLOOKUP(A876,ME!$A$2:$J$2336,10,FALSE)</f>
        <v>Diabetes</v>
      </c>
      <c r="L876" s="22">
        <f>VLOOKUP(A876,HD!$A$2:$S$2344,16,FALSE)</f>
        <v>24836</v>
      </c>
      <c r="M876" s="21">
        <f>VLOOKUP(A876,HD!$A$2:$S$2344,17,FALSE)</f>
        <v>12268.63</v>
      </c>
      <c r="N876" s="19" t="str">
        <f>VLOOKUP(A876,HD!$A$2:$S$2344,12,FALSE)</f>
        <v>tier - 3</v>
      </c>
      <c r="O876" s="19" t="str">
        <f>VLOOKUP(A876,HD!$A$2:$S$2344,13,FALSE)</f>
        <v>tier - 1</v>
      </c>
      <c r="P876" s="19" t="str">
        <f>VLOOKUP(A876,HD!$A$2:$S$2344,14,FALSE)</f>
        <v>R1012</v>
      </c>
      <c r="Q876" s="19" t="str">
        <f>VLOOKUP(A876,HD!$A$2:$S$2344,19,FALSE)</f>
        <v>55</v>
      </c>
      <c r="R876" s="21">
        <v>12268.63</v>
      </c>
    </row>
    <row r="877" spans="1:18" ht="15.6" hidden="1" x14ac:dyDescent="0.3">
      <c r="A877" s="20" t="s">
        <v>1489</v>
      </c>
      <c r="B877" s="19" t="str">
        <f>VLOOKUP(A877,'Customer Names'!$A$2:$E$2366,3,FALSE)</f>
        <v>Musa</v>
      </c>
      <c r="C877" s="21">
        <f>VLOOKUP(A877,ME!$A$2:$J$2366,2,FALSE)</f>
        <v>37.51</v>
      </c>
      <c r="D877" s="21">
        <f>VLOOKUP(A877,ME!$A$2:$J$2336,3,FALSE)</f>
        <v>5.5</v>
      </c>
      <c r="E877" s="19" t="str">
        <f>VLOOKUP(A877,ME!$A$2:$J$2336,4,FALSE)</f>
        <v>Yes</v>
      </c>
      <c r="F877" s="19" t="str">
        <f>VLOOKUP(A877,ME!$A$2:$J$2336,5,FALSE)</f>
        <v>No</v>
      </c>
      <c r="G877" s="19" t="str">
        <f>VLOOKUP(A877,ME!$A$2:$J$2336,6,FALSE)</f>
        <v>No</v>
      </c>
      <c r="H877" s="19">
        <f>VLOOKUP(A877,ME!$A$2:$J$2336,7,FALSE)</f>
        <v>2</v>
      </c>
      <c r="I877" s="19" t="str">
        <f>VLOOKUP(A877,ME!$A$2:$J$2336,8,FALSE)</f>
        <v>No</v>
      </c>
      <c r="J877" s="19" t="str">
        <f>VLOOKUP(A877,ME!$A$2:$J$2336,9,FALSE)</f>
        <v>Obesity</v>
      </c>
      <c r="K877" s="19" t="str">
        <f>VLOOKUP(A877,ME!$A$2:$J$2336,10,FALSE)</f>
        <v>Normal</v>
      </c>
      <c r="L877" s="22">
        <f>VLOOKUP(A877,HD!$A$2:$S$2344,16,FALSE)</f>
        <v>24447</v>
      </c>
      <c r="M877" s="21">
        <f>VLOOKUP(A877,HD!$A$2:$S$2344,17,FALSE)</f>
        <v>12265.51</v>
      </c>
      <c r="N877" s="19" t="str">
        <f>VLOOKUP(A877,HD!$A$2:$S$2344,12,FALSE)</f>
        <v>tier - 3</v>
      </c>
      <c r="O877" s="19" t="str">
        <f>VLOOKUP(A877,HD!$A$2:$S$2344,13,FALSE)</f>
        <v>tier - 3</v>
      </c>
      <c r="P877" s="19" t="str">
        <f>VLOOKUP(A877,HD!$A$2:$S$2344,14,FALSE)</f>
        <v>R1013</v>
      </c>
      <c r="Q877" s="19" t="str">
        <f>VLOOKUP(A877,HD!$A$2:$S$2344,19,FALSE)</f>
        <v>56</v>
      </c>
      <c r="R877" s="21">
        <v>12265.51</v>
      </c>
    </row>
    <row r="878" spans="1:18" ht="15.6" hidden="1" x14ac:dyDescent="0.3">
      <c r="A878" s="20" t="s">
        <v>1488</v>
      </c>
      <c r="B878" s="19" t="str">
        <f>VLOOKUP(A878,'Customer Names'!$A$2:$E$2366,3,FALSE)</f>
        <v>Phillippi</v>
      </c>
      <c r="C878" s="21">
        <f>VLOOKUP(A878,ME!$A$2:$J$2366,2,FALSE)</f>
        <v>39.86</v>
      </c>
      <c r="D878" s="21">
        <f>VLOOKUP(A878,ME!$A$2:$J$2336,3,FALSE)</f>
        <v>11.84</v>
      </c>
      <c r="E878" s="19" t="str">
        <f>VLOOKUP(A878,ME!$A$2:$J$2336,4,FALSE)</f>
        <v>Yes</v>
      </c>
      <c r="F878" s="19" t="str">
        <f>VLOOKUP(A878,ME!$A$2:$J$2336,5,FALSE)</f>
        <v>No</v>
      </c>
      <c r="G878" s="19" t="str">
        <f>VLOOKUP(A878,ME!$A$2:$J$2336,6,FALSE)</f>
        <v>No</v>
      </c>
      <c r="H878" s="19">
        <f>VLOOKUP(A878,ME!$A$2:$J$2336,7,FALSE)</f>
        <v>1</v>
      </c>
      <c r="I878" s="19" t="str">
        <f>VLOOKUP(A878,ME!$A$2:$J$2336,8,FALSE)</f>
        <v>No</v>
      </c>
      <c r="J878" s="19" t="str">
        <f>VLOOKUP(A878,ME!$A$2:$J$2336,9,FALSE)</f>
        <v>Obesity</v>
      </c>
      <c r="K878" s="19" t="str">
        <f>VLOOKUP(A878,ME!$A$2:$J$2336,10,FALSE)</f>
        <v>Diabetes</v>
      </c>
      <c r="L878" s="22">
        <f>VLOOKUP(A878,HD!$A$2:$S$2344,16,FALSE)</f>
        <v>31637</v>
      </c>
      <c r="M878" s="21">
        <f>VLOOKUP(A878,HD!$A$2:$S$2344,17,FALSE)</f>
        <v>12255.04</v>
      </c>
      <c r="N878" s="19" t="str">
        <f>VLOOKUP(A878,HD!$A$2:$S$2344,12,FALSE)</f>
        <v>tier - 3</v>
      </c>
      <c r="O878" s="19" t="str">
        <f>VLOOKUP(A878,HD!$A$2:$S$2344,13,FALSE)</f>
        <v>tier - 2</v>
      </c>
      <c r="P878" s="19" t="str">
        <f>VLOOKUP(A878,HD!$A$2:$S$2344,14,FALSE)</f>
        <v>R1026</v>
      </c>
      <c r="Q878" s="19" t="str">
        <f>VLOOKUP(A878,HD!$A$2:$S$2344,19,FALSE)</f>
        <v>36</v>
      </c>
      <c r="R878" s="21">
        <v>12255.04</v>
      </c>
    </row>
    <row r="879" spans="1:18" ht="15.6" hidden="1" x14ac:dyDescent="0.3">
      <c r="A879" s="20" t="s">
        <v>1487</v>
      </c>
      <c r="B879" s="19" t="str">
        <f>VLOOKUP(A879,'Customer Names'!$A$2:$E$2366,3,FALSE)</f>
        <v>Hoskins</v>
      </c>
      <c r="C879" s="21">
        <f>VLOOKUP(A879,ME!$A$2:$J$2366,2,FALSE)</f>
        <v>42.13</v>
      </c>
      <c r="D879" s="21">
        <f>VLOOKUP(A879,ME!$A$2:$J$2336,3,FALSE)</f>
        <v>4.66</v>
      </c>
      <c r="E879" s="19" t="str">
        <f>VLOOKUP(A879,ME!$A$2:$J$2336,4,FALSE)</f>
        <v>No</v>
      </c>
      <c r="F879" s="19" t="str">
        <f>VLOOKUP(A879,ME!$A$2:$J$2336,5,FALSE)</f>
        <v>No</v>
      </c>
      <c r="G879" s="19" t="str">
        <f>VLOOKUP(A879,ME!$A$2:$J$2336,6,FALSE)</f>
        <v>No</v>
      </c>
      <c r="H879" s="19">
        <f>VLOOKUP(A879,ME!$A$2:$J$2336,7,FALSE)</f>
        <v>0</v>
      </c>
      <c r="I879" s="19" t="str">
        <f>VLOOKUP(A879,ME!$A$2:$J$2336,8,FALSE)</f>
        <v>No</v>
      </c>
      <c r="J879" s="19" t="str">
        <f>VLOOKUP(A879,ME!$A$2:$J$2336,9,FALSE)</f>
        <v>Obesity</v>
      </c>
      <c r="K879" s="19" t="str">
        <f>VLOOKUP(A879,ME!$A$2:$J$2336,10,FALSE)</f>
        <v>Normal</v>
      </c>
      <c r="L879" s="22">
        <f>VLOOKUP(A879,HD!$A$2:$S$2344,16,FALSE)</f>
        <v>32835</v>
      </c>
      <c r="M879" s="21">
        <f>VLOOKUP(A879,HD!$A$2:$S$2344,17,FALSE)</f>
        <v>12254.44</v>
      </c>
      <c r="N879" s="19" t="str">
        <f>VLOOKUP(A879,HD!$A$2:$S$2344,12,FALSE)</f>
        <v>tier - 3</v>
      </c>
      <c r="O879" s="19" t="str">
        <f>VLOOKUP(A879,HD!$A$2:$S$2344,13,FALSE)</f>
        <v>tier - 3</v>
      </c>
      <c r="P879" s="19" t="str">
        <f>VLOOKUP(A879,HD!$A$2:$S$2344,14,FALSE)</f>
        <v>R1026</v>
      </c>
      <c r="Q879" s="19" t="str">
        <f>VLOOKUP(A879,HD!$A$2:$S$2344,19,FALSE)</f>
        <v>33</v>
      </c>
      <c r="R879" s="21">
        <v>12254.44</v>
      </c>
    </row>
    <row r="880" spans="1:18" ht="15.6" hidden="1" x14ac:dyDescent="0.3">
      <c r="A880" s="20" t="s">
        <v>1486</v>
      </c>
      <c r="B880" s="19" t="str">
        <f>VLOOKUP(A880,'Customer Names'!$A$2:$E$2366,3,FALSE)</f>
        <v>Imbalzano Zegar</v>
      </c>
      <c r="C880" s="21">
        <f>VLOOKUP(A880,ME!$A$2:$J$2366,2,FALSE)</f>
        <v>35.99</v>
      </c>
      <c r="D880" s="21">
        <f>VLOOKUP(A880,ME!$A$2:$J$2336,3,FALSE)</f>
        <v>11.11</v>
      </c>
      <c r="E880" s="19" t="str">
        <f>VLOOKUP(A880,ME!$A$2:$J$2336,4,FALSE)</f>
        <v>No</v>
      </c>
      <c r="F880" s="19" t="str">
        <f>VLOOKUP(A880,ME!$A$2:$J$2336,5,FALSE)</f>
        <v>No</v>
      </c>
      <c r="G880" s="19" t="str">
        <f>VLOOKUP(A880,ME!$A$2:$J$2336,6,FALSE)</f>
        <v>No</v>
      </c>
      <c r="H880" s="19">
        <f>VLOOKUP(A880,ME!$A$2:$J$2336,7,FALSE)</f>
        <v>0</v>
      </c>
      <c r="I880" s="19" t="str">
        <f>VLOOKUP(A880,ME!$A$2:$J$2336,8,FALSE)</f>
        <v>No</v>
      </c>
      <c r="J880" s="19" t="str">
        <f>VLOOKUP(A880,ME!$A$2:$J$2336,9,FALSE)</f>
        <v>Obesity</v>
      </c>
      <c r="K880" s="19" t="str">
        <f>VLOOKUP(A880,ME!$A$2:$J$2336,10,FALSE)</f>
        <v>Diabetes</v>
      </c>
      <c r="L880" s="22">
        <f>VLOOKUP(A880,HD!$A$2:$S$2344,16,FALSE)</f>
        <v>27203</v>
      </c>
      <c r="M880" s="21">
        <f>VLOOKUP(A880,HD!$A$2:$S$2344,17,FALSE)</f>
        <v>12245.17</v>
      </c>
      <c r="N880" s="19" t="str">
        <f>VLOOKUP(A880,HD!$A$2:$S$2344,12,FALSE)</f>
        <v>tier - 3</v>
      </c>
      <c r="O880" s="19" t="str">
        <f>VLOOKUP(A880,HD!$A$2:$S$2344,13,FALSE)</f>
        <v>tier - 1</v>
      </c>
      <c r="P880" s="19" t="str">
        <f>VLOOKUP(A880,HD!$A$2:$S$2344,14,FALSE)</f>
        <v>R1012</v>
      </c>
      <c r="Q880" s="19" t="str">
        <f>VLOOKUP(A880,HD!$A$2:$S$2344,19,FALSE)</f>
        <v>48</v>
      </c>
      <c r="R880" s="21">
        <v>12245.17</v>
      </c>
    </row>
    <row r="881" spans="1:18" ht="15.6" hidden="1" x14ac:dyDescent="0.3">
      <c r="A881" s="20" t="s">
        <v>1485</v>
      </c>
      <c r="B881" s="19" t="str">
        <f>VLOOKUP(A881,'Customer Names'!$A$2:$E$2366,3,FALSE)</f>
        <v>Triedman</v>
      </c>
      <c r="C881" s="21">
        <f>VLOOKUP(A881,ME!$A$2:$J$2366,2,FALSE)</f>
        <v>35.200000000000003</v>
      </c>
      <c r="D881" s="21">
        <f>VLOOKUP(A881,ME!$A$2:$J$2336,3,FALSE)</f>
        <v>7.72</v>
      </c>
      <c r="E881" s="19" t="str">
        <f>VLOOKUP(A881,ME!$A$2:$J$2336,4,FALSE)</f>
        <v>Yes</v>
      </c>
      <c r="F881" s="19" t="str">
        <f>VLOOKUP(A881,ME!$A$2:$J$2336,5,FALSE)</f>
        <v>No</v>
      </c>
      <c r="G881" s="19" t="str">
        <f>VLOOKUP(A881,ME!$A$2:$J$2336,6,FALSE)</f>
        <v>Yes</v>
      </c>
      <c r="H881" s="19">
        <f>VLOOKUP(A881,ME!$A$2:$J$2336,7,FALSE)</f>
        <v>1</v>
      </c>
      <c r="I881" s="19" t="str">
        <f>VLOOKUP(A881,ME!$A$2:$J$2336,8,FALSE)</f>
        <v>No</v>
      </c>
      <c r="J881" s="19" t="str">
        <f>VLOOKUP(A881,ME!$A$2:$J$2336,9,FALSE)</f>
        <v>Obesity</v>
      </c>
      <c r="K881" s="19" t="str">
        <f>VLOOKUP(A881,ME!$A$2:$J$2336,10,FALSE)</f>
        <v>Diabetes</v>
      </c>
      <c r="L881" s="22">
        <f>VLOOKUP(A881,HD!$A$2:$S$2344,16,FALSE)</f>
        <v>23209</v>
      </c>
      <c r="M881" s="21">
        <f>VLOOKUP(A881,HD!$A$2:$S$2344,17,FALSE)</f>
        <v>12244.53</v>
      </c>
      <c r="N881" s="19" t="str">
        <f>VLOOKUP(A881,HD!$A$2:$S$2344,12,FALSE)</f>
        <v>tier - 3</v>
      </c>
      <c r="O881" s="19" t="str">
        <f>VLOOKUP(A881,HD!$A$2:$S$2344,13,FALSE)</f>
        <v>tier - 1</v>
      </c>
      <c r="P881" s="19" t="str">
        <f>VLOOKUP(A881,HD!$A$2:$S$2344,14,FALSE)</f>
        <v>R1013</v>
      </c>
      <c r="Q881" s="19" t="str">
        <f>VLOOKUP(A881,HD!$A$2:$S$2344,19,FALSE)</f>
        <v>59</v>
      </c>
      <c r="R881" s="21">
        <v>12244.53</v>
      </c>
    </row>
    <row r="882" spans="1:18" ht="15.6" hidden="1" x14ac:dyDescent="0.3">
      <c r="A882" s="20" t="s">
        <v>1484</v>
      </c>
      <c r="B882" s="19" t="str">
        <f>VLOOKUP(A882,'Customer Names'!$A$2:$E$2366,3,FALSE)</f>
        <v>Lovuolo</v>
      </c>
      <c r="C882" s="21">
        <f>VLOOKUP(A882,ME!$A$2:$J$2366,2,FALSE)</f>
        <v>29.91</v>
      </c>
      <c r="D882" s="21">
        <f>VLOOKUP(A882,ME!$A$2:$J$2336,3,FALSE)</f>
        <v>5.55</v>
      </c>
      <c r="E882" s="19" t="str">
        <f>VLOOKUP(A882,ME!$A$2:$J$2336,4,FALSE)</f>
        <v>Yes</v>
      </c>
      <c r="F882" s="19" t="str">
        <f>VLOOKUP(A882,ME!$A$2:$J$2336,5,FALSE)</f>
        <v>No</v>
      </c>
      <c r="G882" s="19" t="str">
        <f>VLOOKUP(A882,ME!$A$2:$J$2336,6,FALSE)</f>
        <v>No</v>
      </c>
      <c r="H882" s="19">
        <f>VLOOKUP(A882,ME!$A$2:$J$2336,7,FALSE)</f>
        <v>2</v>
      </c>
      <c r="I882" s="19" t="str">
        <f>VLOOKUP(A882,ME!$A$2:$J$2336,8,FALSE)</f>
        <v>No</v>
      </c>
      <c r="J882" s="19" t="str">
        <f>VLOOKUP(A882,ME!$A$2:$J$2336,9,FALSE)</f>
        <v>Obesity</v>
      </c>
      <c r="K882" s="19" t="str">
        <f>VLOOKUP(A882,ME!$A$2:$J$2336,10,FALSE)</f>
        <v>Normal</v>
      </c>
      <c r="L882" s="22">
        <f>VLOOKUP(A882,HD!$A$2:$S$2344,16,FALSE)</f>
        <v>24317</v>
      </c>
      <c r="M882" s="21">
        <f>VLOOKUP(A882,HD!$A$2:$S$2344,17,FALSE)</f>
        <v>12237.73</v>
      </c>
      <c r="N882" s="19" t="str">
        <f>VLOOKUP(A882,HD!$A$2:$S$2344,12,FALSE)</f>
        <v>tier - 3</v>
      </c>
      <c r="O882" s="19" t="str">
        <f>VLOOKUP(A882,HD!$A$2:$S$2344,13,FALSE)</f>
        <v>tier - 3</v>
      </c>
      <c r="P882" s="19" t="str">
        <f>VLOOKUP(A882,HD!$A$2:$S$2344,14,FALSE)</f>
        <v>R1012</v>
      </c>
      <c r="Q882" s="19" t="str">
        <f>VLOOKUP(A882,HD!$A$2:$S$2344,19,FALSE)</f>
        <v>56</v>
      </c>
      <c r="R882" s="21">
        <v>12237.73</v>
      </c>
    </row>
    <row r="883" spans="1:18" ht="15.6" hidden="1" x14ac:dyDescent="0.3">
      <c r="A883" s="20" t="s">
        <v>1483</v>
      </c>
      <c r="B883" s="19" t="str">
        <f>VLOOKUP(A883,'Customer Names'!$A$2:$E$2366,3,FALSE)</f>
        <v>Chung</v>
      </c>
      <c r="C883" s="21">
        <f>VLOOKUP(A883,ME!$A$2:$J$2366,2,FALSE)</f>
        <v>36.479999999999997</v>
      </c>
      <c r="D883" s="21">
        <f>VLOOKUP(A883,ME!$A$2:$J$2336,3,FALSE)</f>
        <v>5.05</v>
      </c>
      <c r="E883" s="19" t="str">
        <f>VLOOKUP(A883,ME!$A$2:$J$2336,4,FALSE)</f>
        <v>Yes</v>
      </c>
      <c r="F883" s="19" t="str">
        <f>VLOOKUP(A883,ME!$A$2:$J$2336,5,FALSE)</f>
        <v>No</v>
      </c>
      <c r="G883" s="19" t="str">
        <f>VLOOKUP(A883,ME!$A$2:$J$2336,6,FALSE)</f>
        <v>No</v>
      </c>
      <c r="H883" s="19">
        <f>VLOOKUP(A883,ME!$A$2:$J$2336,7,FALSE)</f>
        <v>1</v>
      </c>
      <c r="I883" s="19" t="str">
        <f>VLOOKUP(A883,ME!$A$2:$J$2336,8,FALSE)</f>
        <v>No</v>
      </c>
      <c r="J883" s="19" t="str">
        <f>VLOOKUP(A883,ME!$A$2:$J$2336,9,FALSE)</f>
        <v>Obesity</v>
      </c>
      <c r="K883" s="19" t="str">
        <f>VLOOKUP(A883,ME!$A$2:$J$2336,10,FALSE)</f>
        <v>Normal</v>
      </c>
      <c r="L883" s="22">
        <f>VLOOKUP(A883,HD!$A$2:$S$2344,16,FALSE)</f>
        <v>23665</v>
      </c>
      <c r="M883" s="21">
        <f>VLOOKUP(A883,HD!$A$2:$S$2344,17,FALSE)</f>
        <v>12235.84</v>
      </c>
      <c r="N883" s="19" t="str">
        <f>VLOOKUP(A883,HD!$A$2:$S$2344,12,FALSE)</f>
        <v>tier - 3</v>
      </c>
      <c r="O883" s="19" t="str">
        <f>VLOOKUP(A883,HD!$A$2:$S$2344,13,FALSE)</f>
        <v>tier - 3</v>
      </c>
      <c r="P883" s="19" t="str">
        <f>VLOOKUP(A883,HD!$A$2:$S$2344,14,FALSE)</f>
        <v>R1012</v>
      </c>
      <c r="Q883" s="19" t="str">
        <f>VLOOKUP(A883,HD!$A$2:$S$2344,19,FALSE)</f>
        <v>58</v>
      </c>
      <c r="R883" s="21">
        <v>12235.84</v>
      </c>
    </row>
    <row r="884" spans="1:18" ht="15.6" hidden="1" x14ac:dyDescent="0.3">
      <c r="A884" s="20" t="s">
        <v>1482</v>
      </c>
      <c r="B884" s="19" t="str">
        <f>VLOOKUP(A884,'Customer Names'!$A$2:$E$2366,3,FALSE)</f>
        <v>Newsom</v>
      </c>
      <c r="C884" s="21">
        <f>VLOOKUP(A884,ME!$A$2:$J$2366,2,FALSE)</f>
        <v>27.5</v>
      </c>
      <c r="D884" s="21">
        <f>VLOOKUP(A884,ME!$A$2:$J$2336,3,FALSE)</f>
        <v>8.69</v>
      </c>
      <c r="E884" s="19" t="str">
        <f>VLOOKUP(A884,ME!$A$2:$J$2336,4,FALSE)</f>
        <v>Yes</v>
      </c>
      <c r="F884" s="19" t="str">
        <f>VLOOKUP(A884,ME!$A$2:$J$2336,5,FALSE)</f>
        <v>No</v>
      </c>
      <c r="G884" s="19" t="str">
        <f>VLOOKUP(A884,ME!$A$2:$J$2336,6,FALSE)</f>
        <v>Yes</v>
      </c>
      <c r="H884" s="19">
        <f>VLOOKUP(A884,ME!$A$2:$J$2336,7,FALSE)</f>
        <v>1</v>
      </c>
      <c r="I884" s="19" t="str">
        <f>VLOOKUP(A884,ME!$A$2:$J$2336,8,FALSE)</f>
        <v>No</v>
      </c>
      <c r="J884" s="19" t="str">
        <f>VLOOKUP(A884,ME!$A$2:$J$2336,9,FALSE)</f>
        <v>Over Weight</v>
      </c>
      <c r="K884" s="19" t="str">
        <f>VLOOKUP(A884,ME!$A$2:$J$2336,10,FALSE)</f>
        <v>Diabetes</v>
      </c>
      <c r="L884" s="22">
        <f>VLOOKUP(A884,HD!$A$2:$S$2344,16,FALSE)</f>
        <v>23211</v>
      </c>
      <c r="M884" s="21">
        <f>VLOOKUP(A884,HD!$A$2:$S$2344,17,FALSE)</f>
        <v>12233.83</v>
      </c>
      <c r="N884" s="19" t="str">
        <f>VLOOKUP(A884,HD!$A$2:$S$2344,12,FALSE)</f>
        <v>tier - 3</v>
      </c>
      <c r="O884" s="19" t="str">
        <f>VLOOKUP(A884,HD!$A$2:$S$2344,13,FALSE)</f>
        <v>tier - 1</v>
      </c>
      <c r="P884" s="19" t="str">
        <f>VLOOKUP(A884,HD!$A$2:$S$2344,14,FALSE)</f>
        <v>R1011</v>
      </c>
      <c r="Q884" s="19" t="str">
        <f>VLOOKUP(A884,HD!$A$2:$S$2344,19,FALSE)</f>
        <v>59</v>
      </c>
      <c r="R884" s="21">
        <v>12233.83</v>
      </c>
    </row>
    <row r="885" spans="1:18" ht="15.6" hidden="1" x14ac:dyDescent="0.3">
      <c r="A885" s="20" t="s">
        <v>1481</v>
      </c>
      <c r="B885" s="19" t="str">
        <f>VLOOKUP(A885,'Customer Names'!$A$2:$E$2366,3,FALSE)</f>
        <v>Harrington</v>
      </c>
      <c r="C885" s="21">
        <f>VLOOKUP(A885,ME!$A$2:$J$2366,2,FALSE)</f>
        <v>33.44</v>
      </c>
      <c r="D885" s="21">
        <f>VLOOKUP(A885,ME!$A$2:$J$2336,3,FALSE)</f>
        <v>5.9</v>
      </c>
      <c r="E885" s="19" t="str">
        <f>VLOOKUP(A885,ME!$A$2:$J$2336,4,FALSE)</f>
        <v>Yes</v>
      </c>
      <c r="F885" s="19" t="str">
        <f>VLOOKUP(A885,ME!$A$2:$J$2336,5,FALSE)</f>
        <v>No</v>
      </c>
      <c r="G885" s="19" t="str">
        <f>VLOOKUP(A885,ME!$A$2:$J$2336,6,FALSE)</f>
        <v>No</v>
      </c>
      <c r="H885" s="19">
        <f>VLOOKUP(A885,ME!$A$2:$J$2336,7,FALSE)</f>
        <v>1</v>
      </c>
      <c r="I885" s="19" t="str">
        <f>VLOOKUP(A885,ME!$A$2:$J$2336,8,FALSE)</f>
        <v>No</v>
      </c>
      <c r="J885" s="19" t="str">
        <f>VLOOKUP(A885,ME!$A$2:$J$2336,9,FALSE)</f>
        <v>Obesity</v>
      </c>
      <c r="K885" s="19" t="str">
        <f>VLOOKUP(A885,ME!$A$2:$J$2336,10,FALSE)</f>
        <v>Prediabetes</v>
      </c>
      <c r="L885" s="22">
        <f>VLOOKUP(A885,HD!$A$2:$S$2344,16,FALSE)</f>
        <v>23552</v>
      </c>
      <c r="M885" s="21">
        <f>VLOOKUP(A885,HD!$A$2:$S$2344,17,FALSE)</f>
        <v>12231.61</v>
      </c>
      <c r="N885" s="19" t="str">
        <f>VLOOKUP(A885,HD!$A$2:$S$2344,12,FALSE)</f>
        <v>tier - 3</v>
      </c>
      <c r="O885" s="19" t="str">
        <f>VLOOKUP(A885,HD!$A$2:$S$2344,13,FALSE)</f>
        <v>tier - 3</v>
      </c>
      <c r="P885" s="19" t="str">
        <f>VLOOKUP(A885,HD!$A$2:$S$2344,14,FALSE)</f>
        <v>R1012</v>
      </c>
      <c r="Q885" s="19" t="str">
        <f>VLOOKUP(A885,HD!$A$2:$S$2344,19,FALSE)</f>
        <v>58</v>
      </c>
      <c r="R885" s="21">
        <v>12231.61</v>
      </c>
    </row>
    <row r="886" spans="1:18" ht="15.6" hidden="1" x14ac:dyDescent="0.3">
      <c r="A886" s="20" t="s">
        <v>1480</v>
      </c>
      <c r="B886" s="19" t="str">
        <f>VLOOKUP(A886,'Customer Names'!$A$2:$E$2366,3,FALSE)</f>
        <v>Hoffman</v>
      </c>
      <c r="C886" s="21">
        <f>VLOOKUP(A886,ME!$A$2:$J$2366,2,FALSE)</f>
        <v>28.215</v>
      </c>
      <c r="D886" s="21">
        <f>VLOOKUP(A886,ME!$A$2:$J$2336,3,FALSE)</f>
        <v>6.29</v>
      </c>
      <c r="E886" s="19" t="str">
        <f>VLOOKUP(A886,ME!$A$2:$J$2336,4,FALSE)</f>
        <v>Yes</v>
      </c>
      <c r="F886" s="19" t="str">
        <f>VLOOKUP(A886,ME!$A$2:$J$2336,5,FALSE)</f>
        <v>No</v>
      </c>
      <c r="G886" s="19" t="str">
        <f>VLOOKUP(A886,ME!$A$2:$J$2336,6,FALSE)</f>
        <v>No</v>
      </c>
      <c r="H886" s="19">
        <f>VLOOKUP(A886,ME!$A$2:$J$2336,7,FALSE)</f>
        <v>1</v>
      </c>
      <c r="I886" s="19" t="str">
        <f>VLOOKUP(A886,ME!$A$2:$J$2336,8,FALSE)</f>
        <v>No</v>
      </c>
      <c r="J886" s="19" t="str">
        <f>VLOOKUP(A886,ME!$A$2:$J$2336,9,FALSE)</f>
        <v>Over Weight</v>
      </c>
      <c r="K886" s="19" t="str">
        <f>VLOOKUP(A886,ME!$A$2:$J$2336,10,FALSE)</f>
        <v>Prediabetes</v>
      </c>
      <c r="L886" s="22">
        <f>VLOOKUP(A886,HD!$A$2:$S$2344,16,FALSE)</f>
        <v>23560</v>
      </c>
      <c r="M886" s="21">
        <f>VLOOKUP(A886,HD!$A$2:$S$2344,17,FALSE)</f>
        <v>12224.35</v>
      </c>
      <c r="N886" s="19" t="str">
        <f>VLOOKUP(A886,HD!$A$2:$S$2344,12,FALSE)</f>
        <v>tier - 3</v>
      </c>
      <c r="O886" s="19" t="str">
        <f>VLOOKUP(A886,HD!$A$2:$S$2344,13,FALSE)</f>
        <v>tier - 1</v>
      </c>
      <c r="P886" s="19" t="str">
        <f>VLOOKUP(A886,HD!$A$2:$S$2344,14,FALSE)</f>
        <v>R1012</v>
      </c>
      <c r="Q886" s="19" t="str">
        <f>VLOOKUP(A886,HD!$A$2:$S$2344,19,FALSE)</f>
        <v>58</v>
      </c>
      <c r="R886" s="21">
        <v>12224.35</v>
      </c>
    </row>
    <row r="887" spans="1:18" ht="15.6" hidden="1" x14ac:dyDescent="0.3">
      <c r="A887" s="20" t="s">
        <v>1479</v>
      </c>
      <c r="B887" s="19" t="str">
        <f>VLOOKUP(A887,'Customer Names'!$A$2:$E$2366,3,FALSE)</f>
        <v>Van Vugt</v>
      </c>
      <c r="C887" s="21">
        <f>VLOOKUP(A887,ME!$A$2:$J$2366,2,FALSE)</f>
        <v>27.17</v>
      </c>
      <c r="D887" s="21">
        <f>VLOOKUP(A887,ME!$A$2:$J$2336,3,FALSE)</f>
        <v>5.84</v>
      </c>
      <c r="E887" s="19" t="str">
        <f>VLOOKUP(A887,ME!$A$2:$J$2336,4,FALSE)</f>
        <v>Yes</v>
      </c>
      <c r="F887" s="19" t="str">
        <f>VLOOKUP(A887,ME!$A$2:$J$2336,5,FALSE)</f>
        <v>No</v>
      </c>
      <c r="G887" s="19" t="str">
        <f>VLOOKUP(A887,ME!$A$2:$J$2336,6,FALSE)</f>
        <v>No</v>
      </c>
      <c r="H887" s="19">
        <f>VLOOKUP(A887,ME!$A$2:$J$2336,7,FALSE)</f>
        <v>1</v>
      </c>
      <c r="I887" s="19" t="str">
        <f>VLOOKUP(A887,ME!$A$2:$J$2336,8,FALSE)</f>
        <v>No</v>
      </c>
      <c r="J887" s="19" t="str">
        <f>VLOOKUP(A887,ME!$A$2:$J$2336,9,FALSE)</f>
        <v>Over Weight</v>
      </c>
      <c r="K887" s="19" t="str">
        <f>VLOOKUP(A887,ME!$A$2:$J$2336,10,FALSE)</f>
        <v>Prediabetes</v>
      </c>
      <c r="L887" s="22">
        <f>VLOOKUP(A887,HD!$A$2:$S$2344,16,FALSE)</f>
        <v>23578</v>
      </c>
      <c r="M887" s="21">
        <f>VLOOKUP(A887,HD!$A$2:$S$2344,17,FALSE)</f>
        <v>12222.9</v>
      </c>
      <c r="N887" s="19" t="str">
        <f>VLOOKUP(A887,HD!$A$2:$S$2344,12,FALSE)</f>
        <v>tier - 3</v>
      </c>
      <c r="O887" s="19" t="str">
        <f>VLOOKUP(A887,HD!$A$2:$S$2344,13,FALSE)</f>
        <v>tier - 2</v>
      </c>
      <c r="P887" s="19" t="str">
        <f>VLOOKUP(A887,HD!$A$2:$S$2344,14,FALSE)</f>
        <v>R1012</v>
      </c>
      <c r="Q887" s="19" t="str">
        <f>VLOOKUP(A887,HD!$A$2:$S$2344,19,FALSE)</f>
        <v>58</v>
      </c>
      <c r="R887" s="21">
        <v>12222.9</v>
      </c>
    </row>
    <row r="888" spans="1:18" ht="15.6" hidden="1" x14ac:dyDescent="0.3">
      <c r="A888" s="20" t="s">
        <v>1478</v>
      </c>
      <c r="B888" s="19" t="str">
        <f>VLOOKUP(A888,'Customer Names'!$A$2:$E$2366,3,FALSE)</f>
        <v>Feehley</v>
      </c>
      <c r="C888" s="21">
        <f>VLOOKUP(A888,ME!$A$2:$J$2366,2,FALSE)</f>
        <v>35.380000000000003</v>
      </c>
      <c r="D888" s="21">
        <f>VLOOKUP(A888,ME!$A$2:$J$2336,3,FALSE)</f>
        <v>6.12</v>
      </c>
      <c r="E888" s="19" t="str">
        <f>VLOOKUP(A888,ME!$A$2:$J$2336,4,FALSE)</f>
        <v>No</v>
      </c>
      <c r="F888" s="19" t="str">
        <f>VLOOKUP(A888,ME!$A$2:$J$2336,5,FALSE)</f>
        <v>No</v>
      </c>
      <c r="G888" s="19" t="str">
        <f>VLOOKUP(A888,ME!$A$2:$J$2336,6,FALSE)</f>
        <v>No</v>
      </c>
      <c r="H888" s="19">
        <f>VLOOKUP(A888,ME!$A$2:$J$2336,7,FALSE)</f>
        <v>0</v>
      </c>
      <c r="I888" s="19" t="str">
        <f>VLOOKUP(A888,ME!$A$2:$J$2336,8,FALSE)</f>
        <v>No</v>
      </c>
      <c r="J888" s="19" t="str">
        <f>VLOOKUP(A888,ME!$A$2:$J$2336,9,FALSE)</f>
        <v>Obesity</v>
      </c>
      <c r="K888" s="19" t="str">
        <f>VLOOKUP(A888,ME!$A$2:$J$2336,10,FALSE)</f>
        <v>Prediabetes</v>
      </c>
      <c r="L888" s="22">
        <f>VLOOKUP(A888,HD!$A$2:$S$2344,16,FALSE)</f>
        <v>28351</v>
      </c>
      <c r="M888" s="21">
        <f>VLOOKUP(A888,HD!$A$2:$S$2344,17,FALSE)</f>
        <v>12218.7</v>
      </c>
      <c r="N888" s="19" t="str">
        <f>VLOOKUP(A888,HD!$A$2:$S$2344,12,FALSE)</f>
        <v>tier - 3</v>
      </c>
      <c r="O888" s="19" t="str">
        <f>VLOOKUP(A888,HD!$A$2:$S$2344,13,FALSE)</f>
        <v>tier - 1</v>
      </c>
      <c r="P888" s="19" t="str">
        <f>VLOOKUP(A888,HD!$A$2:$S$2344,14,FALSE)</f>
        <v>R1012</v>
      </c>
      <c r="Q888" s="19" t="str">
        <f>VLOOKUP(A888,HD!$A$2:$S$2344,19,FALSE)</f>
        <v>45</v>
      </c>
      <c r="R888" s="21">
        <v>12218.7</v>
      </c>
    </row>
    <row r="889" spans="1:18" ht="15.6" hidden="1" x14ac:dyDescent="0.3">
      <c r="A889" s="20" t="s">
        <v>1477</v>
      </c>
      <c r="B889" s="19" t="str">
        <f>VLOOKUP(A889,'Customer Names'!$A$2:$E$2366,3,FALSE)</f>
        <v>Ashworth</v>
      </c>
      <c r="C889" s="21">
        <f>VLOOKUP(A889,ME!$A$2:$J$2366,2,FALSE)</f>
        <v>43.48</v>
      </c>
      <c r="D889" s="21">
        <f>VLOOKUP(A889,ME!$A$2:$J$2336,3,FALSE)</f>
        <v>6.24</v>
      </c>
      <c r="E889" s="19" t="str">
        <f>VLOOKUP(A889,ME!$A$2:$J$2336,4,FALSE)</f>
        <v>No</v>
      </c>
      <c r="F889" s="19" t="str">
        <f>VLOOKUP(A889,ME!$A$2:$J$2336,5,FALSE)</f>
        <v>No</v>
      </c>
      <c r="G889" s="19" t="str">
        <f>VLOOKUP(A889,ME!$A$2:$J$2336,6,FALSE)</f>
        <v>No</v>
      </c>
      <c r="H889" s="19">
        <f>VLOOKUP(A889,ME!$A$2:$J$2336,7,FALSE)</f>
        <v>0</v>
      </c>
      <c r="I889" s="19" t="str">
        <f>VLOOKUP(A889,ME!$A$2:$J$2336,8,FALSE)</f>
        <v>No</v>
      </c>
      <c r="J889" s="19" t="str">
        <f>VLOOKUP(A889,ME!$A$2:$J$2336,9,FALSE)</f>
        <v>Obesity</v>
      </c>
      <c r="K889" s="19" t="str">
        <f>VLOOKUP(A889,ME!$A$2:$J$2336,10,FALSE)</f>
        <v>Prediabetes</v>
      </c>
      <c r="L889" s="22">
        <f>VLOOKUP(A889,HD!$A$2:$S$2344,16,FALSE)</f>
        <v>33479</v>
      </c>
      <c r="M889" s="21">
        <f>VLOOKUP(A889,HD!$A$2:$S$2344,17,FALSE)</f>
        <v>12198.64</v>
      </c>
      <c r="N889" s="19" t="str">
        <f>VLOOKUP(A889,HD!$A$2:$S$2344,12,FALSE)</f>
        <v>tier - 3</v>
      </c>
      <c r="O889" s="19" t="str">
        <f>VLOOKUP(A889,HD!$A$2:$S$2344,13,FALSE)</f>
        <v>tier - 3</v>
      </c>
      <c r="P889" s="19" t="str">
        <f>VLOOKUP(A889,HD!$A$2:$S$2344,14,FALSE)</f>
        <v>R1026</v>
      </c>
      <c r="Q889" s="19" t="str">
        <f>VLOOKUP(A889,HD!$A$2:$S$2344,19,FALSE)</f>
        <v>31</v>
      </c>
      <c r="R889" s="21">
        <v>12198.64</v>
      </c>
    </row>
    <row r="890" spans="1:18" ht="15.6" hidden="1" x14ac:dyDescent="0.3">
      <c r="A890" s="20" t="s">
        <v>1476</v>
      </c>
      <c r="B890" s="19" t="str">
        <f>VLOOKUP(A890,'Customer Names'!$A$2:$E$2366,3,FALSE)</f>
        <v>Hansen</v>
      </c>
      <c r="C890" s="21">
        <f>VLOOKUP(A890,ME!$A$2:$J$2366,2,FALSE)</f>
        <v>41.73</v>
      </c>
      <c r="D890" s="21">
        <f>VLOOKUP(A890,ME!$A$2:$J$2336,3,FALSE)</f>
        <v>6.25</v>
      </c>
      <c r="E890" s="19" t="str">
        <f>VLOOKUP(A890,ME!$A$2:$J$2336,4,FALSE)</f>
        <v>No</v>
      </c>
      <c r="F890" s="19" t="str">
        <f>VLOOKUP(A890,ME!$A$2:$J$2336,5,FALSE)</f>
        <v>No</v>
      </c>
      <c r="G890" s="19" t="str">
        <f>VLOOKUP(A890,ME!$A$2:$J$2336,6,FALSE)</f>
        <v>No</v>
      </c>
      <c r="H890" s="19">
        <f>VLOOKUP(A890,ME!$A$2:$J$2336,7,FALSE)</f>
        <v>1</v>
      </c>
      <c r="I890" s="19" t="str">
        <f>VLOOKUP(A890,ME!$A$2:$J$2336,8,FALSE)</f>
        <v>No</v>
      </c>
      <c r="J890" s="19" t="str">
        <f>VLOOKUP(A890,ME!$A$2:$J$2336,9,FALSE)</f>
        <v>Obesity</v>
      </c>
      <c r="K890" s="19" t="str">
        <f>VLOOKUP(A890,ME!$A$2:$J$2336,10,FALSE)</f>
        <v>Prediabetes</v>
      </c>
      <c r="L890" s="22">
        <f>VLOOKUP(A890,HD!$A$2:$S$2344,16,FALSE)</f>
        <v>32055</v>
      </c>
      <c r="M890" s="21">
        <f>VLOOKUP(A890,HD!$A$2:$S$2344,17,FALSE)</f>
        <v>12148.2</v>
      </c>
      <c r="N890" s="19" t="str">
        <f>VLOOKUP(A890,HD!$A$2:$S$2344,12,FALSE)</f>
        <v>tier - 3</v>
      </c>
      <c r="O890" s="19" t="str">
        <f>VLOOKUP(A890,HD!$A$2:$S$2344,13,FALSE)</f>
        <v>tier - 3</v>
      </c>
      <c r="P890" s="19" t="str">
        <f>VLOOKUP(A890,HD!$A$2:$S$2344,14,FALSE)</f>
        <v>R1012</v>
      </c>
      <c r="Q890" s="19" t="str">
        <f>VLOOKUP(A890,HD!$A$2:$S$2344,19,FALSE)</f>
        <v>35</v>
      </c>
      <c r="R890" s="21">
        <v>12148.2</v>
      </c>
    </row>
    <row r="891" spans="1:18" ht="15.6" hidden="1" x14ac:dyDescent="0.3">
      <c r="A891" s="20" t="s">
        <v>1475</v>
      </c>
      <c r="B891" s="19" t="str">
        <f>VLOOKUP(A891,'Customer Names'!$A$2:$E$2366,3,FALSE)</f>
        <v>Czyz</v>
      </c>
      <c r="C891" s="21">
        <f>VLOOKUP(A891,ME!$A$2:$J$2366,2,FALSE)</f>
        <v>28.9</v>
      </c>
      <c r="D891" s="21">
        <f>VLOOKUP(A891,ME!$A$2:$J$2336,3,FALSE)</f>
        <v>11.96</v>
      </c>
      <c r="E891" s="19" t="str">
        <f>VLOOKUP(A891,ME!$A$2:$J$2336,4,FALSE)</f>
        <v>No</v>
      </c>
      <c r="F891" s="19" t="str">
        <f>VLOOKUP(A891,ME!$A$2:$J$2336,5,FALSE)</f>
        <v>No</v>
      </c>
      <c r="G891" s="19" t="str">
        <f>VLOOKUP(A891,ME!$A$2:$J$2336,6,FALSE)</f>
        <v>No</v>
      </c>
      <c r="H891" s="19">
        <f>VLOOKUP(A891,ME!$A$2:$J$2336,7,FALSE)</f>
        <v>0</v>
      </c>
      <c r="I891" s="19" t="str">
        <f>VLOOKUP(A891,ME!$A$2:$J$2336,8,FALSE)</f>
        <v>No</v>
      </c>
      <c r="J891" s="19" t="str">
        <f>VLOOKUP(A891,ME!$A$2:$J$2336,9,FALSE)</f>
        <v>Over Weight</v>
      </c>
      <c r="K891" s="19" t="str">
        <f>VLOOKUP(A891,ME!$A$2:$J$2336,10,FALSE)</f>
        <v>Diabetes</v>
      </c>
      <c r="L891" s="22">
        <f>VLOOKUP(A891,HD!$A$2:$S$2344,16,FALSE)</f>
        <v>22904</v>
      </c>
      <c r="M891" s="21">
        <f>VLOOKUP(A891,HD!$A$2:$S$2344,17,FALSE)</f>
        <v>12146.97</v>
      </c>
      <c r="N891" s="19" t="str">
        <f>VLOOKUP(A891,HD!$A$2:$S$2344,12,FALSE)</f>
        <v>tier - 3</v>
      </c>
      <c r="O891" s="19" t="str">
        <f>VLOOKUP(A891,HD!$A$2:$S$2344,13,FALSE)</f>
        <v>tier - 3</v>
      </c>
      <c r="P891" s="19" t="str">
        <f>VLOOKUP(A891,HD!$A$2:$S$2344,14,FALSE)</f>
        <v>R1011</v>
      </c>
      <c r="Q891" s="19" t="str">
        <f>VLOOKUP(A891,HD!$A$2:$S$2344,19,FALSE)</f>
        <v>60</v>
      </c>
      <c r="R891" s="21">
        <v>12146.97</v>
      </c>
    </row>
    <row r="892" spans="1:18" ht="15.6" hidden="1" x14ac:dyDescent="0.3">
      <c r="A892" s="20" t="s">
        <v>1474</v>
      </c>
      <c r="B892" s="19" t="str">
        <f>VLOOKUP(A892,'Customer Names'!$A$2:$E$2366,3,FALSE)</f>
        <v>Bauder</v>
      </c>
      <c r="C892" s="21">
        <f>VLOOKUP(A892,ME!$A$2:$J$2366,2,FALSE)</f>
        <v>25.74</v>
      </c>
      <c r="D892" s="21">
        <f>VLOOKUP(A892,ME!$A$2:$J$2336,3,FALSE)</f>
        <v>7.69</v>
      </c>
      <c r="E892" s="19" t="str">
        <f>VLOOKUP(A892,ME!$A$2:$J$2336,4,FALSE)</f>
        <v>No</v>
      </c>
      <c r="F892" s="19" t="str">
        <f>VLOOKUP(A892,ME!$A$2:$J$2336,5,FALSE)</f>
        <v>No</v>
      </c>
      <c r="G892" s="19" t="str">
        <f>VLOOKUP(A892,ME!$A$2:$J$2336,6,FALSE)</f>
        <v>No</v>
      </c>
      <c r="H892" s="19">
        <f>VLOOKUP(A892,ME!$A$2:$J$2336,7,FALSE)</f>
        <v>0</v>
      </c>
      <c r="I892" s="19" t="str">
        <f>VLOOKUP(A892,ME!$A$2:$J$2336,8,FALSE)</f>
        <v>No</v>
      </c>
      <c r="J892" s="19" t="str">
        <f>VLOOKUP(A892,ME!$A$2:$J$2336,9,FALSE)</f>
        <v>Over Weight</v>
      </c>
      <c r="K892" s="19" t="str">
        <f>VLOOKUP(A892,ME!$A$2:$J$2336,10,FALSE)</f>
        <v>Diabetes</v>
      </c>
      <c r="L892" s="22">
        <f>VLOOKUP(A892,HD!$A$2:$S$2344,16,FALSE)</f>
        <v>22954</v>
      </c>
      <c r="M892" s="21">
        <f>VLOOKUP(A892,HD!$A$2:$S$2344,17,FALSE)</f>
        <v>12142.58</v>
      </c>
      <c r="N892" s="19" t="str">
        <f>VLOOKUP(A892,HD!$A$2:$S$2344,12,FALSE)</f>
        <v>tier - 3</v>
      </c>
      <c r="O892" s="19" t="str">
        <f>VLOOKUP(A892,HD!$A$2:$S$2344,13,FALSE)</f>
        <v>tier - 2</v>
      </c>
      <c r="P892" s="19" t="str">
        <f>VLOOKUP(A892,HD!$A$2:$S$2344,14,FALSE)</f>
        <v>R1013</v>
      </c>
      <c r="Q892" s="19" t="str">
        <f>VLOOKUP(A892,HD!$A$2:$S$2344,19,FALSE)</f>
        <v>60</v>
      </c>
      <c r="R892" s="21">
        <v>12142.58</v>
      </c>
    </row>
    <row r="893" spans="1:18" ht="15.6" hidden="1" x14ac:dyDescent="0.3">
      <c r="A893" s="20" t="s">
        <v>1473</v>
      </c>
      <c r="B893" s="19" t="str">
        <f>VLOOKUP(A893,'Customer Names'!$A$2:$E$2366,3,FALSE)</f>
        <v>Mendoza</v>
      </c>
      <c r="C893" s="21">
        <f>VLOOKUP(A893,ME!$A$2:$J$2366,2,FALSE)</f>
        <v>36.06</v>
      </c>
      <c r="D893" s="21">
        <f>VLOOKUP(A893,ME!$A$2:$J$2336,3,FALSE)</f>
        <v>8.83</v>
      </c>
      <c r="E893" s="19" t="str">
        <f>VLOOKUP(A893,ME!$A$2:$J$2336,4,FALSE)</f>
        <v>No</v>
      </c>
      <c r="F893" s="19" t="str">
        <f>VLOOKUP(A893,ME!$A$2:$J$2336,5,FALSE)</f>
        <v>No</v>
      </c>
      <c r="G893" s="19" t="str">
        <f>VLOOKUP(A893,ME!$A$2:$J$2336,6,FALSE)</f>
        <v>No</v>
      </c>
      <c r="H893" s="19">
        <f>VLOOKUP(A893,ME!$A$2:$J$2336,7,FALSE)</f>
        <v>0</v>
      </c>
      <c r="I893" s="19" t="str">
        <f>VLOOKUP(A893,ME!$A$2:$J$2336,8,FALSE)</f>
        <v>No</v>
      </c>
      <c r="J893" s="19" t="str">
        <f>VLOOKUP(A893,ME!$A$2:$J$2336,9,FALSE)</f>
        <v>Obesity</v>
      </c>
      <c r="K893" s="19" t="str">
        <f>VLOOKUP(A893,ME!$A$2:$J$2336,10,FALSE)</f>
        <v>Diabetes</v>
      </c>
      <c r="L893" s="22">
        <f>VLOOKUP(A893,HD!$A$2:$S$2344,16,FALSE)</f>
        <v>27288</v>
      </c>
      <c r="M893" s="21">
        <f>VLOOKUP(A893,HD!$A$2:$S$2344,17,FALSE)</f>
        <v>12137.6</v>
      </c>
      <c r="N893" s="19" t="str">
        <f>VLOOKUP(A893,HD!$A$2:$S$2344,12,FALSE)</f>
        <v>tier - 3</v>
      </c>
      <c r="O893" s="19" t="str">
        <f>VLOOKUP(A893,HD!$A$2:$S$2344,13,FALSE)</f>
        <v>tier - 3</v>
      </c>
      <c r="P893" s="19" t="str">
        <f>VLOOKUP(A893,HD!$A$2:$S$2344,14,FALSE)</f>
        <v>R1012</v>
      </c>
      <c r="Q893" s="19" t="str">
        <f>VLOOKUP(A893,HD!$A$2:$S$2344,19,FALSE)</f>
        <v>48</v>
      </c>
      <c r="R893" s="21">
        <v>12137.6</v>
      </c>
    </row>
    <row r="894" spans="1:18" ht="15.6" hidden="1" x14ac:dyDescent="0.3">
      <c r="A894" s="20" t="s">
        <v>1472</v>
      </c>
      <c r="B894" s="19" t="str">
        <f>VLOOKUP(A894,'Customer Names'!$A$2:$E$2366,3,FALSE)</f>
        <v>Glass</v>
      </c>
      <c r="C894" s="21">
        <f>VLOOKUP(A894,ME!$A$2:$J$2366,2,FALSE)</f>
        <v>43.28</v>
      </c>
      <c r="D894" s="21">
        <f>VLOOKUP(A894,ME!$A$2:$J$2336,3,FALSE)</f>
        <v>4.41</v>
      </c>
      <c r="E894" s="19" t="str">
        <f>VLOOKUP(A894,ME!$A$2:$J$2336,4,FALSE)</f>
        <v>No</v>
      </c>
      <c r="F894" s="19" t="str">
        <f>VLOOKUP(A894,ME!$A$2:$J$2336,5,FALSE)</f>
        <v>No</v>
      </c>
      <c r="G894" s="19" t="str">
        <f>VLOOKUP(A894,ME!$A$2:$J$2336,6,FALSE)</f>
        <v>No</v>
      </c>
      <c r="H894" s="19">
        <f>VLOOKUP(A894,ME!$A$2:$J$2336,7,FALSE)</f>
        <v>0</v>
      </c>
      <c r="I894" s="19" t="str">
        <f>VLOOKUP(A894,ME!$A$2:$J$2336,8,FALSE)</f>
        <v>No</v>
      </c>
      <c r="J894" s="19" t="str">
        <f>VLOOKUP(A894,ME!$A$2:$J$2336,9,FALSE)</f>
        <v>Obesity</v>
      </c>
      <c r="K894" s="19" t="str">
        <f>VLOOKUP(A894,ME!$A$2:$J$2336,10,FALSE)</f>
        <v>Normal</v>
      </c>
      <c r="L894" s="22">
        <f>VLOOKUP(A894,HD!$A$2:$S$2344,16,FALSE)</f>
        <v>33548</v>
      </c>
      <c r="M894" s="21">
        <f>VLOOKUP(A894,HD!$A$2:$S$2344,17,FALSE)</f>
        <v>12130.8</v>
      </c>
      <c r="N894" s="19" t="str">
        <f>VLOOKUP(A894,HD!$A$2:$S$2344,12,FALSE)</f>
        <v>tier - 3</v>
      </c>
      <c r="O894" s="19" t="str">
        <f>VLOOKUP(A894,HD!$A$2:$S$2344,13,FALSE)</f>
        <v>tier - 3</v>
      </c>
      <c r="P894" s="19" t="str">
        <f>VLOOKUP(A894,HD!$A$2:$S$2344,14,FALSE)</f>
        <v>R1026</v>
      </c>
      <c r="Q894" s="19" t="str">
        <f>VLOOKUP(A894,HD!$A$2:$S$2344,19,FALSE)</f>
        <v>31</v>
      </c>
      <c r="R894" s="21">
        <v>12130.8</v>
      </c>
    </row>
    <row r="895" spans="1:18" ht="15.6" hidden="1" x14ac:dyDescent="0.3">
      <c r="A895" s="20" t="s">
        <v>1471</v>
      </c>
      <c r="B895" s="19" t="str">
        <f>VLOOKUP(A895,'Customer Names'!$A$2:$E$2366,3,FALSE)</f>
        <v>Butcher</v>
      </c>
      <c r="C895" s="21">
        <f>VLOOKUP(A895,ME!$A$2:$J$2366,2,FALSE)</f>
        <v>28.785</v>
      </c>
      <c r="D895" s="21">
        <f>VLOOKUP(A895,ME!$A$2:$J$2336,3,FALSE)</f>
        <v>9.1</v>
      </c>
      <c r="E895" s="19" t="str">
        <f>VLOOKUP(A895,ME!$A$2:$J$2336,4,FALSE)</f>
        <v>Yes</v>
      </c>
      <c r="F895" s="19" t="str">
        <f>VLOOKUP(A895,ME!$A$2:$J$2336,5,FALSE)</f>
        <v>No</v>
      </c>
      <c r="G895" s="19" t="str">
        <f>VLOOKUP(A895,ME!$A$2:$J$2336,6,FALSE)</f>
        <v>Yes</v>
      </c>
      <c r="H895" s="19">
        <f>VLOOKUP(A895,ME!$A$2:$J$2336,7,FALSE)</f>
        <v>1</v>
      </c>
      <c r="I895" s="19" t="str">
        <f>VLOOKUP(A895,ME!$A$2:$J$2336,8,FALSE)</f>
        <v>No</v>
      </c>
      <c r="J895" s="19" t="str">
        <f>VLOOKUP(A895,ME!$A$2:$J$2336,9,FALSE)</f>
        <v>Over Weight</v>
      </c>
      <c r="K895" s="19" t="str">
        <f>VLOOKUP(A895,ME!$A$2:$J$2336,10,FALSE)</f>
        <v>Diabetes</v>
      </c>
      <c r="L895" s="22">
        <f>VLOOKUP(A895,HD!$A$2:$S$2344,16,FALSE)</f>
        <v>23166</v>
      </c>
      <c r="M895" s="21">
        <f>VLOOKUP(A895,HD!$A$2:$S$2344,17,FALSE)</f>
        <v>12129.61</v>
      </c>
      <c r="N895" s="19" t="str">
        <f>VLOOKUP(A895,HD!$A$2:$S$2344,12,FALSE)</f>
        <v>tier - 3</v>
      </c>
      <c r="O895" s="19" t="str">
        <f>VLOOKUP(A895,HD!$A$2:$S$2344,13,FALSE)</f>
        <v>tier - 1</v>
      </c>
      <c r="P895" s="19" t="str">
        <f>VLOOKUP(A895,HD!$A$2:$S$2344,14,FALSE)</f>
        <v>R1012</v>
      </c>
      <c r="Q895" s="19" t="str">
        <f>VLOOKUP(A895,HD!$A$2:$S$2344,19,FALSE)</f>
        <v>60</v>
      </c>
      <c r="R895" s="21">
        <v>12129.61</v>
      </c>
    </row>
    <row r="896" spans="1:18" ht="15.6" hidden="1" x14ac:dyDescent="0.3">
      <c r="A896" s="20" t="s">
        <v>1470</v>
      </c>
      <c r="B896" s="19" t="str">
        <f>VLOOKUP(A896,'Customer Names'!$A$2:$E$2366,3,FALSE)</f>
        <v>Traiser</v>
      </c>
      <c r="C896" s="21">
        <f>VLOOKUP(A896,ME!$A$2:$J$2366,2,FALSE)</f>
        <v>25.46</v>
      </c>
      <c r="D896" s="21">
        <f>VLOOKUP(A896,ME!$A$2:$J$2336,3,FALSE)</f>
        <v>11.52</v>
      </c>
      <c r="E896" s="19" t="str">
        <f>VLOOKUP(A896,ME!$A$2:$J$2336,4,FALSE)</f>
        <v>Yes</v>
      </c>
      <c r="F896" s="19" t="str">
        <f>VLOOKUP(A896,ME!$A$2:$J$2336,5,FALSE)</f>
        <v>No</v>
      </c>
      <c r="G896" s="19" t="str">
        <f>VLOOKUP(A896,ME!$A$2:$J$2336,6,FALSE)</f>
        <v>Yes</v>
      </c>
      <c r="H896" s="19">
        <f>VLOOKUP(A896,ME!$A$2:$J$2336,7,FALSE)</f>
        <v>1</v>
      </c>
      <c r="I896" s="19" t="str">
        <f>VLOOKUP(A896,ME!$A$2:$J$2336,8,FALSE)</f>
        <v>No</v>
      </c>
      <c r="J896" s="19" t="str">
        <f>VLOOKUP(A896,ME!$A$2:$J$2336,9,FALSE)</f>
        <v>Over Weight</v>
      </c>
      <c r="K896" s="19" t="str">
        <f>VLOOKUP(A896,ME!$A$2:$J$2336,10,FALSE)</f>
        <v>Diabetes</v>
      </c>
      <c r="L896" s="22">
        <f>VLOOKUP(A896,HD!$A$2:$S$2344,16,FALSE)</f>
        <v>23212</v>
      </c>
      <c r="M896" s="21">
        <f>VLOOKUP(A896,HD!$A$2:$S$2344,17,FALSE)</f>
        <v>12124.99</v>
      </c>
      <c r="N896" s="19" t="str">
        <f>VLOOKUP(A896,HD!$A$2:$S$2344,12,FALSE)</f>
        <v>tier - 3</v>
      </c>
      <c r="O896" s="19" t="str">
        <f>VLOOKUP(A896,HD!$A$2:$S$2344,13,FALSE)</f>
        <v>tier - 1</v>
      </c>
      <c r="P896" s="19" t="str">
        <f>VLOOKUP(A896,HD!$A$2:$S$2344,14,FALSE)</f>
        <v>R1012</v>
      </c>
      <c r="Q896" s="19" t="str">
        <f>VLOOKUP(A896,HD!$A$2:$S$2344,19,FALSE)</f>
        <v>59</v>
      </c>
      <c r="R896" s="21">
        <v>12124.99</v>
      </c>
    </row>
    <row r="897" spans="1:18" ht="15.6" hidden="1" x14ac:dyDescent="0.3">
      <c r="A897" s="20" t="s">
        <v>1469</v>
      </c>
      <c r="B897" s="19" t="str">
        <f>VLOOKUP(A897,'Customer Names'!$A$2:$E$2366,3,FALSE)</f>
        <v>Mudy-Mader</v>
      </c>
      <c r="C897" s="21">
        <f>VLOOKUP(A897,ME!$A$2:$J$2366,2,FALSE)</f>
        <v>30.8</v>
      </c>
      <c r="D897" s="21">
        <f>VLOOKUP(A897,ME!$A$2:$J$2336,3,FALSE)</f>
        <v>10.95</v>
      </c>
      <c r="E897" s="19" t="str">
        <f>VLOOKUP(A897,ME!$A$2:$J$2336,4,FALSE)</f>
        <v>No</v>
      </c>
      <c r="F897" s="19" t="str">
        <f>VLOOKUP(A897,ME!$A$2:$J$2336,5,FALSE)</f>
        <v>No</v>
      </c>
      <c r="G897" s="19" t="str">
        <f>VLOOKUP(A897,ME!$A$2:$J$2336,6,FALSE)</f>
        <v>No</v>
      </c>
      <c r="H897" s="19">
        <f>VLOOKUP(A897,ME!$A$2:$J$2336,7,FALSE)</f>
        <v>0</v>
      </c>
      <c r="I897" s="19" t="str">
        <f>VLOOKUP(A897,ME!$A$2:$J$2336,8,FALSE)</f>
        <v>No</v>
      </c>
      <c r="J897" s="19" t="str">
        <f>VLOOKUP(A897,ME!$A$2:$J$2336,9,FALSE)</f>
        <v>Obesity</v>
      </c>
      <c r="K897" s="19" t="str">
        <f>VLOOKUP(A897,ME!$A$2:$J$2336,10,FALSE)</f>
        <v>Diabetes</v>
      </c>
      <c r="L897" s="22">
        <f>VLOOKUP(A897,HD!$A$2:$S$2344,16,FALSE)</f>
        <v>25136</v>
      </c>
      <c r="M897" s="21">
        <f>VLOOKUP(A897,HD!$A$2:$S$2344,17,FALSE)</f>
        <v>12105.32</v>
      </c>
      <c r="N897" s="19" t="str">
        <f>VLOOKUP(A897,HD!$A$2:$S$2344,12,FALSE)</f>
        <v>tier - 3</v>
      </c>
      <c r="O897" s="19" t="str">
        <f>VLOOKUP(A897,HD!$A$2:$S$2344,13,FALSE)</f>
        <v>tier - 3</v>
      </c>
      <c r="P897" s="19" t="str">
        <f>VLOOKUP(A897,HD!$A$2:$S$2344,14,FALSE)</f>
        <v>R1011</v>
      </c>
      <c r="Q897" s="19" t="str">
        <f>VLOOKUP(A897,HD!$A$2:$S$2344,19,FALSE)</f>
        <v>54</v>
      </c>
      <c r="R897" s="21">
        <v>12105.32</v>
      </c>
    </row>
    <row r="898" spans="1:18" ht="15.6" hidden="1" x14ac:dyDescent="0.3">
      <c r="A898" s="20" t="s">
        <v>1468</v>
      </c>
      <c r="B898" s="19" t="str">
        <f>VLOOKUP(A898,'Customer Names'!$A$2:$E$2366,3,FALSE)</f>
        <v>Rogers</v>
      </c>
      <c r="C898" s="21">
        <f>VLOOKUP(A898,ME!$A$2:$J$2366,2,FALSE)</f>
        <v>28.88</v>
      </c>
      <c r="D898" s="21">
        <f>VLOOKUP(A898,ME!$A$2:$J$2336,3,FALSE)</f>
        <v>11.5</v>
      </c>
      <c r="E898" s="19" t="str">
        <f>VLOOKUP(A898,ME!$A$2:$J$2336,4,FALSE)</f>
        <v>No</v>
      </c>
      <c r="F898" s="19" t="str">
        <f>VLOOKUP(A898,ME!$A$2:$J$2336,5,FALSE)</f>
        <v>No</v>
      </c>
      <c r="G898" s="19" t="str">
        <f>VLOOKUP(A898,ME!$A$2:$J$2336,6,FALSE)</f>
        <v>No</v>
      </c>
      <c r="H898" s="19">
        <f>VLOOKUP(A898,ME!$A$2:$J$2336,7,FALSE)</f>
        <v>0</v>
      </c>
      <c r="I898" s="19" t="str">
        <f>VLOOKUP(A898,ME!$A$2:$J$2336,8,FALSE)</f>
        <v>No</v>
      </c>
      <c r="J898" s="19" t="str">
        <f>VLOOKUP(A898,ME!$A$2:$J$2336,9,FALSE)</f>
        <v>Over Weight</v>
      </c>
      <c r="K898" s="19" t="str">
        <f>VLOOKUP(A898,ME!$A$2:$J$2336,10,FALSE)</f>
        <v>Diabetes</v>
      </c>
      <c r="L898" s="22">
        <f>VLOOKUP(A898,HD!$A$2:$S$2344,16,FALSE)</f>
        <v>25181</v>
      </c>
      <c r="M898" s="21">
        <f>VLOOKUP(A898,HD!$A$2:$S$2344,17,FALSE)</f>
        <v>12096.65</v>
      </c>
      <c r="N898" s="19" t="str">
        <f>VLOOKUP(A898,HD!$A$2:$S$2344,12,FALSE)</f>
        <v>tier - 3</v>
      </c>
      <c r="O898" s="19" t="str">
        <f>VLOOKUP(A898,HD!$A$2:$S$2344,13,FALSE)</f>
        <v>tier - 1</v>
      </c>
      <c r="P898" s="19" t="str">
        <f>VLOOKUP(A898,HD!$A$2:$S$2344,14,FALSE)</f>
        <v>R1024</v>
      </c>
      <c r="Q898" s="19" t="str">
        <f>VLOOKUP(A898,HD!$A$2:$S$2344,19,FALSE)</f>
        <v>54</v>
      </c>
      <c r="R898" s="21">
        <v>12096.65</v>
      </c>
    </row>
    <row r="899" spans="1:18" ht="15.6" hidden="1" x14ac:dyDescent="0.3">
      <c r="A899" s="20" t="s">
        <v>1467</v>
      </c>
      <c r="B899" s="19" t="str">
        <f>VLOOKUP(A899,'Customer Names'!$A$2:$E$2366,3,FALSE)</f>
        <v>Woo</v>
      </c>
      <c r="C899" s="21">
        <f>VLOOKUP(A899,ME!$A$2:$J$2366,2,FALSE)</f>
        <v>23</v>
      </c>
      <c r="D899" s="21">
        <f>VLOOKUP(A899,ME!$A$2:$J$2336,3,FALSE)</f>
        <v>9.8800000000000008</v>
      </c>
      <c r="E899" s="19" t="str">
        <f>VLOOKUP(A899,ME!$A$2:$J$2336,4,FALSE)</f>
        <v>No</v>
      </c>
      <c r="F899" s="19" t="str">
        <f>VLOOKUP(A899,ME!$A$2:$J$2336,5,FALSE)</f>
        <v>No</v>
      </c>
      <c r="G899" s="19" t="str">
        <f>VLOOKUP(A899,ME!$A$2:$J$2336,6,FALSE)</f>
        <v>No</v>
      </c>
      <c r="H899" s="19">
        <f>VLOOKUP(A899,ME!$A$2:$J$2336,7,FALSE)</f>
        <v>0</v>
      </c>
      <c r="I899" s="19" t="str">
        <f>VLOOKUP(A899,ME!$A$2:$J$2336,8,FALSE)</f>
        <v>No</v>
      </c>
      <c r="J899" s="19" t="str">
        <f>VLOOKUP(A899,ME!$A$2:$J$2336,9,FALSE)</f>
        <v>Normal Weight</v>
      </c>
      <c r="K899" s="19" t="str">
        <f>VLOOKUP(A899,ME!$A$2:$J$2336,10,FALSE)</f>
        <v>Diabetes</v>
      </c>
      <c r="L899" s="22">
        <f>VLOOKUP(A899,HD!$A$2:$S$2344,16,FALSE)</f>
        <v>25010</v>
      </c>
      <c r="M899" s="21">
        <f>VLOOKUP(A899,HD!$A$2:$S$2344,17,FALSE)</f>
        <v>12094.48</v>
      </c>
      <c r="N899" s="19" t="str">
        <f>VLOOKUP(A899,HD!$A$2:$S$2344,12,FALSE)</f>
        <v>tier - 3</v>
      </c>
      <c r="O899" s="19" t="str">
        <f>VLOOKUP(A899,HD!$A$2:$S$2344,13,FALSE)</f>
        <v>tier - 3</v>
      </c>
      <c r="P899" s="19" t="str">
        <f>VLOOKUP(A899,HD!$A$2:$S$2344,14,FALSE)</f>
        <v>R1011</v>
      </c>
      <c r="Q899" s="19" t="str">
        <f>VLOOKUP(A899,HD!$A$2:$S$2344,19,FALSE)</f>
        <v>54</v>
      </c>
      <c r="R899" s="21">
        <v>12094.48</v>
      </c>
    </row>
    <row r="900" spans="1:18" ht="15.6" hidden="1" x14ac:dyDescent="0.3">
      <c r="A900" s="20" t="s">
        <v>1466</v>
      </c>
      <c r="B900" s="19" t="str">
        <f>VLOOKUP(A900,'Customer Names'!$A$2:$E$2366,3,FALSE)</f>
        <v>Walsh</v>
      </c>
      <c r="C900" s="21">
        <f>VLOOKUP(A900,ME!$A$2:$J$2366,2,FALSE)</f>
        <v>38.25</v>
      </c>
      <c r="D900" s="21">
        <f>VLOOKUP(A900,ME!$A$2:$J$2336,3,FALSE)</f>
        <v>6.2</v>
      </c>
      <c r="E900" s="19" t="str">
        <f>VLOOKUP(A900,ME!$A$2:$J$2336,4,FALSE)</f>
        <v>No</v>
      </c>
      <c r="F900" s="19" t="str">
        <f>VLOOKUP(A900,ME!$A$2:$J$2336,5,FALSE)</f>
        <v>No</v>
      </c>
      <c r="G900" s="19" t="str">
        <f>VLOOKUP(A900,ME!$A$2:$J$2336,6,FALSE)</f>
        <v>No</v>
      </c>
      <c r="H900" s="19">
        <f>VLOOKUP(A900,ME!$A$2:$J$2336,7,FALSE)</f>
        <v>1</v>
      </c>
      <c r="I900" s="19" t="str">
        <f>VLOOKUP(A900,ME!$A$2:$J$2336,8,FALSE)</f>
        <v>No</v>
      </c>
      <c r="J900" s="19" t="str">
        <f>VLOOKUP(A900,ME!$A$2:$J$2336,9,FALSE)</f>
        <v>Obesity</v>
      </c>
      <c r="K900" s="19" t="str">
        <f>VLOOKUP(A900,ME!$A$2:$J$2336,10,FALSE)</f>
        <v>Prediabetes</v>
      </c>
      <c r="L900" s="22">
        <f>VLOOKUP(A900,HD!$A$2:$S$2344,16,FALSE)</f>
        <v>30927</v>
      </c>
      <c r="M900" s="21">
        <f>VLOOKUP(A900,HD!$A$2:$S$2344,17,FALSE)</f>
        <v>12091.34</v>
      </c>
      <c r="N900" s="19" t="str">
        <f>VLOOKUP(A900,HD!$A$2:$S$2344,12,FALSE)</f>
        <v>tier - 3</v>
      </c>
      <c r="O900" s="19" t="str">
        <f>VLOOKUP(A900,HD!$A$2:$S$2344,13,FALSE)</f>
        <v>tier - 2</v>
      </c>
      <c r="P900" s="19" t="str">
        <f>VLOOKUP(A900,HD!$A$2:$S$2344,14,FALSE)</f>
        <v>R1022</v>
      </c>
      <c r="Q900" s="19" t="str">
        <f>VLOOKUP(A900,HD!$A$2:$S$2344,19,FALSE)</f>
        <v>38</v>
      </c>
      <c r="R900" s="21">
        <v>12091.34</v>
      </c>
    </row>
    <row r="901" spans="1:18" ht="15.6" hidden="1" x14ac:dyDescent="0.3">
      <c r="A901" s="20" t="s">
        <v>1465</v>
      </c>
      <c r="B901" s="19" t="str">
        <f>VLOOKUP(A901,'Customer Names'!$A$2:$E$2366,3,FALSE)</f>
        <v>White</v>
      </c>
      <c r="C901" s="21">
        <f>VLOOKUP(A901,ME!$A$2:$J$2366,2,FALSE)</f>
        <v>39.25</v>
      </c>
      <c r="D901" s="21">
        <f>VLOOKUP(A901,ME!$A$2:$J$2336,3,FALSE)</f>
        <v>8.41</v>
      </c>
      <c r="E901" s="19" t="str">
        <f>VLOOKUP(A901,ME!$A$2:$J$2336,4,FALSE)</f>
        <v>Yes</v>
      </c>
      <c r="F901" s="19" t="str">
        <f>VLOOKUP(A901,ME!$A$2:$J$2336,5,FALSE)</f>
        <v>No</v>
      </c>
      <c r="G901" s="19" t="str">
        <f>VLOOKUP(A901,ME!$A$2:$J$2336,6,FALSE)</f>
        <v>No</v>
      </c>
      <c r="H901" s="19">
        <f>VLOOKUP(A901,ME!$A$2:$J$2336,7,FALSE)</f>
        <v>1</v>
      </c>
      <c r="I901" s="19" t="str">
        <f>VLOOKUP(A901,ME!$A$2:$J$2336,8,FALSE)</f>
        <v>No</v>
      </c>
      <c r="J901" s="19" t="str">
        <f>VLOOKUP(A901,ME!$A$2:$J$2336,9,FALSE)</f>
        <v>Obesity</v>
      </c>
      <c r="K901" s="19" t="str">
        <f>VLOOKUP(A901,ME!$A$2:$J$2336,10,FALSE)</f>
        <v>Diabetes</v>
      </c>
      <c r="L901" s="22">
        <f>VLOOKUP(A901,HD!$A$2:$S$2344,16,FALSE)</f>
        <v>31662</v>
      </c>
      <c r="M901" s="21">
        <f>VLOOKUP(A901,HD!$A$2:$S$2344,17,FALSE)</f>
        <v>12048.13</v>
      </c>
      <c r="N901" s="19" t="str">
        <f>VLOOKUP(A901,HD!$A$2:$S$2344,12,FALSE)</f>
        <v>tier - 3</v>
      </c>
      <c r="O901" s="19" t="str">
        <f>VLOOKUP(A901,HD!$A$2:$S$2344,13,FALSE)</f>
        <v>tier - 2</v>
      </c>
      <c r="P901" s="19" t="str">
        <f>VLOOKUP(A901,HD!$A$2:$S$2344,14,FALSE)</f>
        <v>R1026</v>
      </c>
      <c r="Q901" s="19" t="str">
        <f>VLOOKUP(A901,HD!$A$2:$S$2344,19,FALSE)</f>
        <v>36</v>
      </c>
      <c r="R901" s="21">
        <v>12048.13</v>
      </c>
    </row>
    <row r="902" spans="1:18" ht="15.6" hidden="1" x14ac:dyDescent="0.3">
      <c r="A902" s="20" t="s">
        <v>1464</v>
      </c>
      <c r="B902" s="19" t="str">
        <f>VLOOKUP(A902,'Customer Names'!$A$2:$E$2366,3,FALSE)</f>
        <v>Sheppard</v>
      </c>
      <c r="C902" s="21">
        <f>VLOOKUP(A902,ME!$A$2:$J$2366,2,FALSE)</f>
        <v>26.6</v>
      </c>
      <c r="D902" s="21">
        <f>VLOOKUP(A902,ME!$A$2:$J$2336,3,FALSE)</f>
        <v>5.07</v>
      </c>
      <c r="E902" s="19" t="str">
        <f>VLOOKUP(A902,ME!$A$2:$J$2336,4,FALSE)</f>
        <v>Yes</v>
      </c>
      <c r="F902" s="19" t="str">
        <f>VLOOKUP(A902,ME!$A$2:$J$2336,5,FALSE)</f>
        <v>No</v>
      </c>
      <c r="G902" s="19" t="str">
        <f>VLOOKUP(A902,ME!$A$2:$J$2336,6,FALSE)</f>
        <v>No</v>
      </c>
      <c r="H902" s="19">
        <f>VLOOKUP(A902,ME!$A$2:$J$2336,7,FALSE)</f>
        <v>2</v>
      </c>
      <c r="I902" s="19" t="str">
        <f>VLOOKUP(A902,ME!$A$2:$J$2336,8,FALSE)</f>
        <v>No</v>
      </c>
      <c r="J902" s="19" t="str">
        <f>VLOOKUP(A902,ME!$A$2:$J$2336,9,FALSE)</f>
        <v>Over Weight</v>
      </c>
      <c r="K902" s="19" t="str">
        <f>VLOOKUP(A902,ME!$A$2:$J$2336,10,FALSE)</f>
        <v>Normal</v>
      </c>
      <c r="L902" s="22">
        <f>VLOOKUP(A902,HD!$A$2:$S$2344,16,FALSE)</f>
        <v>24435</v>
      </c>
      <c r="M902" s="21">
        <f>VLOOKUP(A902,HD!$A$2:$S$2344,17,FALSE)</f>
        <v>12044.34</v>
      </c>
      <c r="N902" s="19" t="str">
        <f>VLOOKUP(A902,HD!$A$2:$S$2344,12,FALSE)</f>
        <v>tier - 3</v>
      </c>
      <c r="O902" s="19" t="str">
        <f>VLOOKUP(A902,HD!$A$2:$S$2344,13,FALSE)</f>
        <v>tier - 1</v>
      </c>
      <c r="P902" s="19" t="str">
        <f>VLOOKUP(A902,HD!$A$2:$S$2344,14,FALSE)</f>
        <v>R1012</v>
      </c>
      <c r="Q902" s="19" t="str">
        <f>VLOOKUP(A902,HD!$A$2:$S$2344,19,FALSE)</f>
        <v>56</v>
      </c>
      <c r="R902" s="21">
        <v>12044.34</v>
      </c>
    </row>
    <row r="903" spans="1:18" ht="15.6" hidden="1" x14ac:dyDescent="0.3">
      <c r="A903" s="20" t="s">
        <v>1463</v>
      </c>
      <c r="B903" s="19" t="str">
        <f>VLOOKUP(A903,'Customer Names'!$A$2:$E$2366,3,FALSE)</f>
        <v>Doran</v>
      </c>
      <c r="C903" s="21">
        <f>VLOOKUP(A903,ME!$A$2:$J$2366,2,FALSE)</f>
        <v>35.700000000000003</v>
      </c>
      <c r="D903" s="21">
        <f>VLOOKUP(A903,ME!$A$2:$J$2336,3,FALSE)</f>
        <v>4.0599999999999996</v>
      </c>
      <c r="E903" s="19" t="str">
        <f>VLOOKUP(A903,ME!$A$2:$J$2336,4,FALSE)</f>
        <v>No</v>
      </c>
      <c r="F903" s="19" t="str">
        <f>VLOOKUP(A903,ME!$A$2:$J$2336,5,FALSE)</f>
        <v>No</v>
      </c>
      <c r="G903" s="19" t="str">
        <f>VLOOKUP(A903,ME!$A$2:$J$2336,6,FALSE)</f>
        <v>Yes</v>
      </c>
      <c r="H903" s="19">
        <f>VLOOKUP(A903,ME!$A$2:$J$2336,7,FALSE)</f>
        <v>1</v>
      </c>
      <c r="I903" s="19" t="str">
        <f>VLOOKUP(A903,ME!$A$2:$J$2336,8,FALSE)</f>
        <v>No</v>
      </c>
      <c r="J903" s="19" t="str">
        <f>VLOOKUP(A903,ME!$A$2:$J$2336,9,FALSE)</f>
        <v>Obesity</v>
      </c>
      <c r="K903" s="19" t="str">
        <f>VLOOKUP(A903,ME!$A$2:$J$2336,10,FALSE)</f>
        <v>Normal</v>
      </c>
      <c r="L903" s="22">
        <f>VLOOKUP(A903,HD!$A$2:$S$2344,16,FALSE)</f>
        <v>29144</v>
      </c>
      <c r="M903" s="21">
        <f>VLOOKUP(A903,HD!$A$2:$S$2344,17,FALSE)</f>
        <v>12035.18</v>
      </c>
      <c r="N903" s="19" t="str">
        <f>VLOOKUP(A903,HD!$A$2:$S$2344,12,FALSE)</f>
        <v>tier - 3</v>
      </c>
      <c r="O903" s="19" t="str">
        <f>VLOOKUP(A903,HD!$A$2:$S$2344,13,FALSE)</f>
        <v>tier - 3</v>
      </c>
      <c r="P903" s="19" t="str">
        <f>VLOOKUP(A903,HD!$A$2:$S$2344,14,FALSE)</f>
        <v>R1021</v>
      </c>
      <c r="Q903" s="19" t="str">
        <f>VLOOKUP(A903,HD!$A$2:$S$2344,19,FALSE)</f>
        <v>43</v>
      </c>
      <c r="R903" s="21">
        <v>12035.18</v>
      </c>
    </row>
    <row r="904" spans="1:18" ht="15.6" hidden="1" x14ac:dyDescent="0.3">
      <c r="A904" s="20" t="s">
        <v>1462</v>
      </c>
      <c r="B904" s="19" t="str">
        <f>VLOOKUP(A904,'Customer Names'!$A$2:$E$2366,3,FALSE)</f>
        <v>Labrosse</v>
      </c>
      <c r="C904" s="21">
        <f>VLOOKUP(A904,ME!$A$2:$J$2366,2,FALSE)</f>
        <v>20.100000000000001</v>
      </c>
      <c r="D904" s="21">
        <f>VLOOKUP(A904,ME!$A$2:$J$2336,3,FALSE)</f>
        <v>10.52</v>
      </c>
      <c r="E904" s="19" t="str">
        <f>VLOOKUP(A904,ME!$A$2:$J$2336,4,FALSE)</f>
        <v>No</v>
      </c>
      <c r="F904" s="19" t="str">
        <f>VLOOKUP(A904,ME!$A$2:$J$2336,5,FALSE)</f>
        <v>No</v>
      </c>
      <c r="G904" s="19" t="str">
        <f>VLOOKUP(A904,ME!$A$2:$J$2336,6,FALSE)</f>
        <v>No</v>
      </c>
      <c r="H904" s="19">
        <f>VLOOKUP(A904,ME!$A$2:$J$2336,7,FALSE)</f>
        <v>0</v>
      </c>
      <c r="I904" s="19" t="str">
        <f>VLOOKUP(A904,ME!$A$2:$J$2336,8,FALSE)</f>
        <v>No</v>
      </c>
      <c r="J904" s="19" t="str">
        <f>VLOOKUP(A904,ME!$A$2:$J$2336,9,FALSE)</f>
        <v>Normal Weight</v>
      </c>
      <c r="K904" s="19" t="str">
        <f>VLOOKUP(A904,ME!$A$2:$J$2336,10,FALSE)</f>
        <v>Diabetes</v>
      </c>
      <c r="L904" s="22">
        <f>VLOOKUP(A904,HD!$A$2:$S$2344,16,FALSE)</f>
        <v>24044</v>
      </c>
      <c r="M904" s="21">
        <f>VLOOKUP(A904,HD!$A$2:$S$2344,17,FALSE)</f>
        <v>12032.33</v>
      </c>
      <c r="N904" s="19" t="str">
        <f>VLOOKUP(A904,HD!$A$2:$S$2344,12,FALSE)</f>
        <v>tier - 3</v>
      </c>
      <c r="O904" s="19" t="str">
        <f>VLOOKUP(A904,HD!$A$2:$S$2344,13,FALSE)</f>
        <v>tier - 1</v>
      </c>
      <c r="P904" s="19" t="str">
        <f>VLOOKUP(A904,HD!$A$2:$S$2344,14,FALSE)</f>
        <v>R1011</v>
      </c>
      <c r="Q904" s="19" t="str">
        <f>VLOOKUP(A904,HD!$A$2:$S$2344,19,FALSE)</f>
        <v>57</v>
      </c>
      <c r="R904" s="21">
        <v>12032.33</v>
      </c>
    </row>
    <row r="905" spans="1:18" ht="15.6" hidden="1" x14ac:dyDescent="0.3">
      <c r="A905" s="20" t="s">
        <v>1461</v>
      </c>
      <c r="B905" s="19" t="str">
        <f>VLOOKUP(A905,'Customer Names'!$A$2:$E$2366,3,FALSE)</f>
        <v>Thomas</v>
      </c>
      <c r="C905" s="21">
        <f>VLOOKUP(A905,ME!$A$2:$J$2366,2,FALSE)</f>
        <v>22.23</v>
      </c>
      <c r="D905" s="21">
        <f>VLOOKUP(A905,ME!$A$2:$J$2336,3,FALSE)</f>
        <v>9.65</v>
      </c>
      <c r="E905" s="19" t="str">
        <f>VLOOKUP(A905,ME!$A$2:$J$2336,4,FALSE)</f>
        <v>No</v>
      </c>
      <c r="F905" s="19" t="str">
        <f>VLOOKUP(A905,ME!$A$2:$J$2336,5,FALSE)</f>
        <v>No</v>
      </c>
      <c r="G905" s="19" t="str">
        <f>VLOOKUP(A905,ME!$A$2:$J$2336,6,FALSE)</f>
        <v>No</v>
      </c>
      <c r="H905" s="19">
        <f>VLOOKUP(A905,ME!$A$2:$J$2336,7,FALSE)</f>
        <v>0</v>
      </c>
      <c r="I905" s="19" t="str">
        <f>VLOOKUP(A905,ME!$A$2:$J$2336,8,FALSE)</f>
        <v>No</v>
      </c>
      <c r="J905" s="19" t="str">
        <f>VLOOKUP(A905,ME!$A$2:$J$2336,9,FALSE)</f>
        <v>Normal Weight</v>
      </c>
      <c r="K905" s="19" t="str">
        <f>VLOOKUP(A905,ME!$A$2:$J$2336,10,FALSE)</f>
        <v>Diabetes</v>
      </c>
      <c r="L905" s="22">
        <f>VLOOKUP(A905,HD!$A$2:$S$2344,16,FALSE)</f>
        <v>23902</v>
      </c>
      <c r="M905" s="21">
        <f>VLOOKUP(A905,HD!$A$2:$S$2344,17,FALSE)</f>
        <v>12029.29</v>
      </c>
      <c r="N905" s="19" t="str">
        <f>VLOOKUP(A905,HD!$A$2:$S$2344,12,FALSE)</f>
        <v>tier - 3</v>
      </c>
      <c r="O905" s="19" t="str">
        <f>VLOOKUP(A905,HD!$A$2:$S$2344,13,FALSE)</f>
        <v>tier - 2</v>
      </c>
      <c r="P905" s="19" t="str">
        <f>VLOOKUP(A905,HD!$A$2:$S$2344,14,FALSE)</f>
        <v>R1024</v>
      </c>
      <c r="Q905" s="19" t="str">
        <f>VLOOKUP(A905,HD!$A$2:$S$2344,19,FALSE)</f>
        <v>57</v>
      </c>
      <c r="R905" s="21">
        <v>12029.29</v>
      </c>
    </row>
    <row r="906" spans="1:18" ht="15.6" hidden="1" x14ac:dyDescent="0.3">
      <c r="A906" s="20" t="s">
        <v>1460</v>
      </c>
      <c r="B906" s="19" t="str">
        <f>VLOOKUP(A906,'Customer Names'!$A$2:$E$2366,3,FALSE)</f>
        <v>Lesniak</v>
      </c>
      <c r="C906" s="21">
        <f>VLOOKUP(A906,ME!$A$2:$J$2366,2,FALSE)</f>
        <v>36.47</v>
      </c>
      <c r="D906" s="21">
        <f>VLOOKUP(A906,ME!$A$2:$J$2336,3,FALSE)</f>
        <v>6.21</v>
      </c>
      <c r="E906" s="19" t="str">
        <f>VLOOKUP(A906,ME!$A$2:$J$2336,4,FALSE)</f>
        <v>No</v>
      </c>
      <c r="F906" s="19" t="str">
        <f>VLOOKUP(A906,ME!$A$2:$J$2336,5,FALSE)</f>
        <v>No</v>
      </c>
      <c r="G906" s="19" t="str">
        <f>VLOOKUP(A906,ME!$A$2:$J$2336,6,FALSE)</f>
        <v>No</v>
      </c>
      <c r="H906" s="19">
        <f>VLOOKUP(A906,ME!$A$2:$J$2336,7,FALSE)</f>
        <v>0</v>
      </c>
      <c r="I906" s="19" t="str">
        <f>VLOOKUP(A906,ME!$A$2:$J$2336,8,FALSE)</f>
        <v>No</v>
      </c>
      <c r="J906" s="19" t="str">
        <f>VLOOKUP(A906,ME!$A$2:$J$2336,9,FALSE)</f>
        <v>Obesity</v>
      </c>
      <c r="K906" s="19" t="str">
        <f>VLOOKUP(A906,ME!$A$2:$J$2336,10,FALSE)</f>
        <v>Prediabetes</v>
      </c>
      <c r="L906" s="22">
        <f>VLOOKUP(A906,HD!$A$2:$S$2344,16,FALSE)</f>
        <v>30241</v>
      </c>
      <c r="M906" s="21">
        <f>VLOOKUP(A906,HD!$A$2:$S$2344,17,FALSE)</f>
        <v>12001.29</v>
      </c>
      <c r="N906" s="19" t="str">
        <f>VLOOKUP(A906,HD!$A$2:$S$2344,12,FALSE)</f>
        <v>tier - 3</v>
      </c>
      <c r="O906" s="19" t="str">
        <f>VLOOKUP(A906,HD!$A$2:$S$2344,13,FALSE)</f>
        <v>tier - 3</v>
      </c>
      <c r="P906" s="19" t="str">
        <f>VLOOKUP(A906,HD!$A$2:$S$2344,14,FALSE)</f>
        <v>R1021</v>
      </c>
      <c r="Q906" s="19" t="str">
        <f>VLOOKUP(A906,HD!$A$2:$S$2344,19,FALSE)</f>
        <v>40</v>
      </c>
      <c r="R906" s="21">
        <v>12001.29</v>
      </c>
    </row>
    <row r="907" spans="1:18" ht="15.6" hidden="1" x14ac:dyDescent="0.3">
      <c r="A907" s="20" t="s">
        <v>1459</v>
      </c>
      <c r="B907" s="19" t="str">
        <f>VLOOKUP(A907,'Customer Names'!$A$2:$E$2366,3,FALSE)</f>
        <v>Prowse</v>
      </c>
      <c r="C907" s="21">
        <f>VLOOKUP(A907,ME!$A$2:$J$2366,2,FALSE)</f>
        <v>49.64</v>
      </c>
      <c r="D907" s="21">
        <f>VLOOKUP(A907,ME!$A$2:$J$2336,3,FALSE)</f>
        <v>4.76</v>
      </c>
      <c r="E907" s="19" t="str">
        <f>VLOOKUP(A907,ME!$A$2:$J$2336,4,FALSE)</f>
        <v>No</v>
      </c>
      <c r="F907" s="19" t="str">
        <f>VLOOKUP(A907,ME!$A$2:$J$2336,5,FALSE)</f>
        <v>No</v>
      </c>
      <c r="G907" s="19" t="str">
        <f>VLOOKUP(A907,ME!$A$2:$J$2336,6,FALSE)</f>
        <v>Yes</v>
      </c>
      <c r="H907" s="19">
        <f>VLOOKUP(A907,ME!$A$2:$J$2336,7,FALSE)</f>
        <v>1</v>
      </c>
      <c r="I907" s="19" t="str">
        <f>VLOOKUP(A907,ME!$A$2:$J$2336,8,FALSE)</f>
        <v>No</v>
      </c>
      <c r="J907" s="19" t="str">
        <f>VLOOKUP(A907,ME!$A$2:$J$2336,9,FALSE)</f>
        <v>Obesity</v>
      </c>
      <c r="K907" s="19" t="str">
        <f>VLOOKUP(A907,ME!$A$2:$J$2336,10,FALSE)</f>
        <v>Normal</v>
      </c>
      <c r="L907" s="22">
        <f>VLOOKUP(A907,HD!$A$2:$S$2344,16,FALSE)</f>
        <v>34315</v>
      </c>
      <c r="M907" s="21">
        <f>VLOOKUP(A907,HD!$A$2:$S$2344,17,FALSE)</f>
        <v>11994.89</v>
      </c>
      <c r="N907" s="19" t="str">
        <f>VLOOKUP(A907,HD!$A$2:$S$2344,12,FALSE)</f>
        <v>tier - 3</v>
      </c>
      <c r="O907" s="19" t="str">
        <f>VLOOKUP(A907,HD!$A$2:$S$2344,13,FALSE)</f>
        <v>tier - 2</v>
      </c>
      <c r="P907" s="19" t="str">
        <f>VLOOKUP(A907,HD!$A$2:$S$2344,14,FALSE)</f>
        <v>R1012</v>
      </c>
      <c r="Q907" s="19" t="str">
        <f>VLOOKUP(A907,HD!$A$2:$S$2344,19,FALSE)</f>
        <v>29</v>
      </c>
      <c r="R907" s="21">
        <v>11994.89</v>
      </c>
    </row>
    <row r="908" spans="1:18" ht="15.6" hidden="1" x14ac:dyDescent="0.3">
      <c r="A908" s="20" t="s">
        <v>1458</v>
      </c>
      <c r="B908" s="19" t="str">
        <f>VLOOKUP(A908,'Customer Names'!$A$2:$E$2366,3,FALSE)</f>
        <v>Seigel</v>
      </c>
      <c r="C908" s="21">
        <f>VLOOKUP(A908,ME!$A$2:$J$2366,2,FALSE)</f>
        <v>36.799999999999997</v>
      </c>
      <c r="D908" s="21">
        <f>VLOOKUP(A908,ME!$A$2:$J$2336,3,FALSE)</f>
        <v>5.73</v>
      </c>
      <c r="E908" s="19" t="str">
        <f>VLOOKUP(A908,ME!$A$2:$J$2336,4,FALSE)</f>
        <v>Yes</v>
      </c>
      <c r="F908" s="19" t="str">
        <f>VLOOKUP(A908,ME!$A$2:$J$2336,5,FALSE)</f>
        <v>No</v>
      </c>
      <c r="G908" s="19" t="str">
        <f>VLOOKUP(A908,ME!$A$2:$J$2336,6,FALSE)</f>
        <v>Yes</v>
      </c>
      <c r="H908" s="19">
        <f>VLOOKUP(A908,ME!$A$2:$J$2336,7,FALSE)</f>
        <v>1</v>
      </c>
      <c r="I908" s="19" t="str">
        <f>VLOOKUP(A908,ME!$A$2:$J$2336,8,FALSE)</f>
        <v>No</v>
      </c>
      <c r="J908" s="19" t="str">
        <f>VLOOKUP(A908,ME!$A$2:$J$2336,9,FALSE)</f>
        <v>Obesity</v>
      </c>
      <c r="K908" s="19" t="str">
        <f>VLOOKUP(A908,ME!$A$2:$J$2336,10,FALSE)</f>
        <v>Prediabetes</v>
      </c>
      <c r="L908" s="22">
        <f>VLOOKUP(A908,HD!$A$2:$S$2344,16,FALSE)</f>
        <v>30501</v>
      </c>
      <c r="M908" s="21">
        <f>VLOOKUP(A908,HD!$A$2:$S$2344,17,FALSE)</f>
        <v>11987.68</v>
      </c>
      <c r="N908" s="19" t="str">
        <f>VLOOKUP(A908,HD!$A$2:$S$2344,12,FALSE)</f>
        <v>tier - 3</v>
      </c>
      <c r="O908" s="19" t="str">
        <f>VLOOKUP(A908,HD!$A$2:$S$2344,13,FALSE)</f>
        <v>tier - 2</v>
      </c>
      <c r="P908" s="19" t="str">
        <f>VLOOKUP(A908,HD!$A$2:$S$2344,14,FALSE)</f>
        <v>R1026</v>
      </c>
      <c r="Q908" s="19" t="str">
        <f>VLOOKUP(A908,HD!$A$2:$S$2344,19,FALSE)</f>
        <v>39</v>
      </c>
      <c r="R908" s="21">
        <v>11987.68</v>
      </c>
    </row>
    <row r="909" spans="1:18" ht="15.6" hidden="1" x14ac:dyDescent="0.3">
      <c r="A909" s="20" t="s">
        <v>1457</v>
      </c>
      <c r="B909" s="19" t="str">
        <f>VLOOKUP(A909,'Customer Names'!$A$2:$E$2366,3,FALSE)</f>
        <v>Blas</v>
      </c>
      <c r="C909" s="21">
        <f>VLOOKUP(A909,ME!$A$2:$J$2366,2,FALSE)</f>
        <v>33.880000000000003</v>
      </c>
      <c r="D909" s="21">
        <f>VLOOKUP(A909,ME!$A$2:$J$2336,3,FALSE)</f>
        <v>10.78</v>
      </c>
      <c r="E909" s="19" t="str">
        <f>VLOOKUP(A909,ME!$A$2:$J$2336,4,FALSE)</f>
        <v>Yes</v>
      </c>
      <c r="F909" s="19" t="str">
        <f>VLOOKUP(A909,ME!$A$2:$J$2336,5,FALSE)</f>
        <v>No</v>
      </c>
      <c r="G909" s="19" t="str">
        <f>VLOOKUP(A909,ME!$A$2:$J$2336,6,FALSE)</f>
        <v>No</v>
      </c>
      <c r="H909" s="19">
        <f>VLOOKUP(A909,ME!$A$2:$J$2336,7,FALSE)</f>
        <v>0</v>
      </c>
      <c r="I909" s="19" t="str">
        <f>VLOOKUP(A909,ME!$A$2:$J$2336,8,FALSE)</f>
        <v>No</v>
      </c>
      <c r="J909" s="19" t="str">
        <f>VLOOKUP(A909,ME!$A$2:$J$2336,9,FALSE)</f>
        <v>Obesity</v>
      </c>
      <c r="K909" s="19" t="str">
        <f>VLOOKUP(A909,ME!$A$2:$J$2336,10,FALSE)</f>
        <v>Diabetes</v>
      </c>
      <c r="L909" s="22">
        <f>VLOOKUP(A909,HD!$A$2:$S$2344,16,FALSE)</f>
        <v>24828</v>
      </c>
      <c r="M909" s="21">
        <f>VLOOKUP(A909,HD!$A$2:$S$2344,17,FALSE)</f>
        <v>11987.17</v>
      </c>
      <c r="N909" s="19" t="str">
        <f>VLOOKUP(A909,HD!$A$2:$S$2344,12,FALSE)</f>
        <v>tier - 3</v>
      </c>
      <c r="O909" s="19" t="str">
        <f>VLOOKUP(A909,HD!$A$2:$S$2344,13,FALSE)</f>
        <v>tier - 3</v>
      </c>
      <c r="P909" s="19" t="str">
        <f>VLOOKUP(A909,HD!$A$2:$S$2344,14,FALSE)</f>
        <v>R1013</v>
      </c>
      <c r="Q909" s="19" t="str">
        <f>VLOOKUP(A909,HD!$A$2:$S$2344,19,FALSE)</f>
        <v>55</v>
      </c>
      <c r="R909" s="21">
        <v>11987.17</v>
      </c>
    </row>
    <row r="910" spans="1:18" ht="15.6" hidden="1" x14ac:dyDescent="0.3">
      <c r="A910" s="20" t="s">
        <v>1456</v>
      </c>
      <c r="B910" s="19" t="str">
        <f>VLOOKUP(A910,'Customer Names'!$A$2:$E$2366,3,FALSE)</f>
        <v>Simpson</v>
      </c>
      <c r="C910" s="21">
        <f>VLOOKUP(A910,ME!$A$2:$J$2366,2,FALSE)</f>
        <v>32.01</v>
      </c>
      <c r="D910" s="21">
        <f>VLOOKUP(A910,ME!$A$2:$J$2336,3,FALSE)</f>
        <v>5.08</v>
      </c>
      <c r="E910" s="19" t="str">
        <f>VLOOKUP(A910,ME!$A$2:$J$2336,4,FALSE)</f>
        <v>Yes</v>
      </c>
      <c r="F910" s="19" t="str">
        <f>VLOOKUP(A910,ME!$A$2:$J$2336,5,FALSE)</f>
        <v>No</v>
      </c>
      <c r="G910" s="19" t="str">
        <f>VLOOKUP(A910,ME!$A$2:$J$2336,6,FALSE)</f>
        <v>No</v>
      </c>
      <c r="H910" s="19">
        <f>VLOOKUP(A910,ME!$A$2:$J$2336,7,FALSE)</f>
        <v>1</v>
      </c>
      <c r="I910" s="19" t="str">
        <f>VLOOKUP(A910,ME!$A$2:$J$2336,8,FALSE)</f>
        <v>No</v>
      </c>
      <c r="J910" s="19" t="str">
        <f>VLOOKUP(A910,ME!$A$2:$J$2336,9,FALSE)</f>
        <v>Obesity</v>
      </c>
      <c r="K910" s="19" t="str">
        <f>VLOOKUP(A910,ME!$A$2:$J$2336,10,FALSE)</f>
        <v>Normal</v>
      </c>
      <c r="L910" s="22">
        <f>VLOOKUP(A910,HD!$A$2:$S$2344,16,FALSE)</f>
        <v>23649</v>
      </c>
      <c r="M910" s="21">
        <f>VLOOKUP(A910,HD!$A$2:$S$2344,17,FALSE)</f>
        <v>11946.63</v>
      </c>
      <c r="N910" s="19" t="str">
        <f>VLOOKUP(A910,HD!$A$2:$S$2344,12,FALSE)</f>
        <v>tier - 3</v>
      </c>
      <c r="O910" s="19" t="str">
        <f>VLOOKUP(A910,HD!$A$2:$S$2344,13,FALSE)</f>
        <v>tier - 2</v>
      </c>
      <c r="P910" s="19" t="str">
        <f>VLOOKUP(A910,HD!$A$2:$S$2344,14,FALSE)</f>
        <v>R1013</v>
      </c>
      <c r="Q910" s="19" t="str">
        <f>VLOOKUP(A910,HD!$A$2:$S$2344,19,FALSE)</f>
        <v>58</v>
      </c>
      <c r="R910" s="21">
        <v>11946.63</v>
      </c>
    </row>
    <row r="911" spans="1:18" ht="15.6" hidden="1" x14ac:dyDescent="0.3">
      <c r="A911" s="20" t="s">
        <v>1455</v>
      </c>
      <c r="B911" s="19" t="str">
        <f>VLOOKUP(A911,'Customer Names'!$A$2:$E$2366,3,FALSE)</f>
        <v>Gierman</v>
      </c>
      <c r="C911" s="21">
        <f>VLOOKUP(A911,ME!$A$2:$J$2366,2,FALSE)</f>
        <v>33.630000000000003</v>
      </c>
      <c r="D911" s="21">
        <f>VLOOKUP(A911,ME!$A$2:$J$2336,3,FALSE)</f>
        <v>11.39</v>
      </c>
      <c r="E911" s="19" t="str">
        <f>VLOOKUP(A911,ME!$A$2:$J$2336,4,FALSE)</f>
        <v>No</v>
      </c>
      <c r="F911" s="19" t="str">
        <f>VLOOKUP(A911,ME!$A$2:$J$2336,5,FALSE)</f>
        <v>No</v>
      </c>
      <c r="G911" s="19" t="str">
        <f>VLOOKUP(A911,ME!$A$2:$J$2336,6,FALSE)</f>
        <v>No</v>
      </c>
      <c r="H911" s="19">
        <f>VLOOKUP(A911,ME!$A$2:$J$2336,7,FALSE)</f>
        <v>0</v>
      </c>
      <c r="I911" s="19" t="str">
        <f>VLOOKUP(A911,ME!$A$2:$J$2336,8,FALSE)</f>
        <v>No</v>
      </c>
      <c r="J911" s="19" t="str">
        <f>VLOOKUP(A911,ME!$A$2:$J$2336,9,FALSE)</f>
        <v>Obesity</v>
      </c>
      <c r="K911" s="19" t="str">
        <f>VLOOKUP(A911,ME!$A$2:$J$2336,10,FALSE)</f>
        <v>Diabetes</v>
      </c>
      <c r="L911" s="22">
        <f>VLOOKUP(A911,HD!$A$2:$S$2344,16,FALSE)</f>
        <v>24047</v>
      </c>
      <c r="M911" s="21">
        <f>VLOOKUP(A911,HD!$A$2:$S$2344,17,FALSE)</f>
        <v>11945.13</v>
      </c>
      <c r="N911" s="19" t="str">
        <f>VLOOKUP(A911,HD!$A$2:$S$2344,12,FALSE)</f>
        <v>tier - 3</v>
      </c>
      <c r="O911" s="19" t="str">
        <f>VLOOKUP(A911,HD!$A$2:$S$2344,13,FALSE)</f>
        <v>tier - 2</v>
      </c>
      <c r="P911" s="19" t="str">
        <f>VLOOKUP(A911,HD!$A$2:$S$2344,14,FALSE)</f>
        <v>R1012</v>
      </c>
      <c r="Q911" s="19" t="str">
        <f>VLOOKUP(A911,HD!$A$2:$S$2344,19,FALSE)</f>
        <v>57</v>
      </c>
      <c r="R911" s="21">
        <v>11945.13</v>
      </c>
    </row>
    <row r="912" spans="1:18" ht="15.6" hidden="1" x14ac:dyDescent="0.3">
      <c r="A912" s="20" t="s">
        <v>1454</v>
      </c>
      <c r="B912" s="19" t="str">
        <f>VLOOKUP(A912,'Customer Names'!$A$2:$E$2366,3,FALSE)</f>
        <v>Jeuland</v>
      </c>
      <c r="C912" s="21">
        <f>VLOOKUP(A912,ME!$A$2:$J$2366,2,FALSE)</f>
        <v>34.865000000000002</v>
      </c>
      <c r="D912" s="21">
        <f>VLOOKUP(A912,ME!$A$2:$J$2336,3,FALSE)</f>
        <v>5.35</v>
      </c>
      <c r="E912" s="19" t="str">
        <f>VLOOKUP(A912,ME!$A$2:$J$2336,4,FALSE)</f>
        <v>Yes</v>
      </c>
      <c r="F912" s="19" t="str">
        <f>VLOOKUP(A912,ME!$A$2:$J$2336,5,FALSE)</f>
        <v>No</v>
      </c>
      <c r="G912" s="19" t="str">
        <f>VLOOKUP(A912,ME!$A$2:$J$2336,6,FALSE)</f>
        <v>No</v>
      </c>
      <c r="H912" s="19">
        <f>VLOOKUP(A912,ME!$A$2:$J$2336,7,FALSE)</f>
        <v>1</v>
      </c>
      <c r="I912" s="19" t="str">
        <f>VLOOKUP(A912,ME!$A$2:$J$2336,8,FALSE)</f>
        <v>No</v>
      </c>
      <c r="J912" s="19" t="str">
        <f>VLOOKUP(A912,ME!$A$2:$J$2336,9,FALSE)</f>
        <v>Obesity</v>
      </c>
      <c r="K912" s="19" t="str">
        <f>VLOOKUP(A912,ME!$A$2:$J$2336,10,FALSE)</f>
        <v>Normal</v>
      </c>
      <c r="L912" s="22">
        <f>VLOOKUP(A912,HD!$A$2:$S$2344,16,FALSE)</f>
        <v>23736</v>
      </c>
      <c r="M912" s="21">
        <f>VLOOKUP(A912,HD!$A$2:$S$2344,17,FALSE)</f>
        <v>11944.59</v>
      </c>
      <c r="N912" s="19" t="str">
        <f>VLOOKUP(A912,HD!$A$2:$S$2344,12,FALSE)</f>
        <v>tier - 3</v>
      </c>
      <c r="O912" s="19" t="str">
        <f>VLOOKUP(A912,HD!$A$2:$S$2344,13,FALSE)</f>
        <v>tier - 2</v>
      </c>
      <c r="P912" s="19" t="str">
        <f>VLOOKUP(A912,HD!$A$2:$S$2344,14,FALSE)</f>
        <v>R1016</v>
      </c>
      <c r="Q912" s="19" t="str">
        <f>VLOOKUP(A912,HD!$A$2:$S$2344,19,FALSE)</f>
        <v>58</v>
      </c>
      <c r="R912" s="21">
        <v>11944.59</v>
      </c>
    </row>
    <row r="913" spans="1:18" ht="15.6" hidden="1" x14ac:dyDescent="0.3">
      <c r="A913" s="20" t="s">
        <v>1453</v>
      </c>
      <c r="B913" s="19" t="str">
        <f>VLOOKUP(A913,'Customer Names'!$A$2:$E$2366,3,FALSE)</f>
        <v>Chorney</v>
      </c>
      <c r="C913" s="21">
        <f>VLOOKUP(A913,ME!$A$2:$J$2366,2,FALSE)</f>
        <v>43.11</v>
      </c>
      <c r="D913" s="21">
        <f>VLOOKUP(A913,ME!$A$2:$J$2336,3,FALSE)</f>
        <v>5.6</v>
      </c>
      <c r="E913" s="19" t="str">
        <f>VLOOKUP(A913,ME!$A$2:$J$2336,4,FALSE)</f>
        <v>No</v>
      </c>
      <c r="F913" s="19" t="str">
        <f>VLOOKUP(A913,ME!$A$2:$J$2336,5,FALSE)</f>
        <v>No</v>
      </c>
      <c r="G913" s="19" t="str">
        <f>VLOOKUP(A913,ME!$A$2:$J$2336,6,FALSE)</f>
        <v>No</v>
      </c>
      <c r="H913" s="19">
        <f>VLOOKUP(A913,ME!$A$2:$J$2336,7,FALSE)</f>
        <v>0</v>
      </c>
      <c r="I913" s="19" t="str">
        <f>VLOOKUP(A913,ME!$A$2:$J$2336,8,FALSE)</f>
        <v>No</v>
      </c>
      <c r="J913" s="19" t="str">
        <f>VLOOKUP(A913,ME!$A$2:$J$2336,9,FALSE)</f>
        <v>Obesity</v>
      </c>
      <c r="K913" s="19" t="str">
        <f>VLOOKUP(A913,ME!$A$2:$J$2336,10,FALSE)</f>
        <v>Normal</v>
      </c>
      <c r="L913" s="22">
        <f>VLOOKUP(A913,HD!$A$2:$S$2344,16,FALSE)</f>
        <v>33530</v>
      </c>
      <c r="M913" s="21">
        <f>VLOOKUP(A913,HD!$A$2:$S$2344,17,FALSE)</f>
        <v>11941.83</v>
      </c>
      <c r="N913" s="19" t="str">
        <f>VLOOKUP(A913,HD!$A$2:$S$2344,12,FALSE)</f>
        <v>tier - 3</v>
      </c>
      <c r="O913" s="19" t="str">
        <f>VLOOKUP(A913,HD!$A$2:$S$2344,13,FALSE)</f>
        <v>tier - 1</v>
      </c>
      <c r="P913" s="19" t="str">
        <f>VLOOKUP(A913,HD!$A$2:$S$2344,14,FALSE)</f>
        <v>R1023</v>
      </c>
      <c r="Q913" s="19" t="str">
        <f>VLOOKUP(A913,HD!$A$2:$S$2344,19,FALSE)</f>
        <v>31</v>
      </c>
      <c r="R913" s="21">
        <v>11941.83</v>
      </c>
    </row>
    <row r="914" spans="1:18" ht="15.6" hidden="1" x14ac:dyDescent="0.3">
      <c r="A914" s="20" t="s">
        <v>1452</v>
      </c>
      <c r="B914" s="19" t="str">
        <f>VLOOKUP(A914,'Customer Names'!$A$2:$E$2366,3,FALSE)</f>
        <v>Rook</v>
      </c>
      <c r="C914" s="21">
        <f>VLOOKUP(A914,ME!$A$2:$J$2366,2,FALSE)</f>
        <v>30.305</v>
      </c>
      <c r="D914" s="21">
        <f>VLOOKUP(A914,ME!$A$2:$J$2336,3,FALSE)</f>
        <v>4.2699999999999996</v>
      </c>
      <c r="E914" s="19" t="str">
        <f>VLOOKUP(A914,ME!$A$2:$J$2336,4,FALSE)</f>
        <v>Yes</v>
      </c>
      <c r="F914" s="19" t="str">
        <f>VLOOKUP(A914,ME!$A$2:$J$2336,5,FALSE)</f>
        <v>No</v>
      </c>
      <c r="G914" s="19" t="str">
        <f>VLOOKUP(A914,ME!$A$2:$J$2336,6,FALSE)</f>
        <v>No</v>
      </c>
      <c r="H914" s="19">
        <f>VLOOKUP(A914,ME!$A$2:$J$2336,7,FALSE)</f>
        <v>1</v>
      </c>
      <c r="I914" s="19" t="str">
        <f>VLOOKUP(A914,ME!$A$2:$J$2336,8,FALSE)</f>
        <v>No</v>
      </c>
      <c r="J914" s="19" t="str">
        <f>VLOOKUP(A914,ME!$A$2:$J$2336,9,FALSE)</f>
        <v>Obesity</v>
      </c>
      <c r="K914" s="19" t="str">
        <f>VLOOKUP(A914,ME!$A$2:$J$2336,10,FALSE)</f>
        <v>Normal</v>
      </c>
      <c r="L914" s="22">
        <f>VLOOKUP(A914,HD!$A$2:$S$2344,16,FALSE)</f>
        <v>23591</v>
      </c>
      <c r="M914" s="21">
        <f>VLOOKUP(A914,HD!$A$2:$S$2344,17,FALSE)</f>
        <v>11938.26</v>
      </c>
      <c r="N914" s="19" t="str">
        <f>VLOOKUP(A914,HD!$A$2:$S$2344,12,FALSE)</f>
        <v>tier - 3</v>
      </c>
      <c r="O914" s="19" t="str">
        <f>VLOOKUP(A914,HD!$A$2:$S$2344,13,FALSE)</f>
        <v>tier - 3</v>
      </c>
      <c r="P914" s="19" t="str">
        <f>VLOOKUP(A914,HD!$A$2:$S$2344,14,FALSE)</f>
        <v>R1019</v>
      </c>
      <c r="Q914" s="19" t="str">
        <f>VLOOKUP(A914,HD!$A$2:$S$2344,19,FALSE)</f>
        <v>58</v>
      </c>
      <c r="R914" s="21">
        <v>11938.26</v>
      </c>
    </row>
    <row r="915" spans="1:18" ht="15.6" hidden="1" x14ac:dyDescent="0.3">
      <c r="A915" s="20" t="s">
        <v>1451</v>
      </c>
      <c r="B915" s="19" t="str">
        <f>VLOOKUP(A915,'Customer Names'!$A$2:$E$2366,3,FALSE)</f>
        <v>Wright</v>
      </c>
      <c r="C915" s="21">
        <f>VLOOKUP(A915,ME!$A$2:$J$2366,2,FALSE)</f>
        <v>25.175000000000001</v>
      </c>
      <c r="D915" s="21">
        <f>VLOOKUP(A915,ME!$A$2:$J$2336,3,FALSE)</f>
        <v>5.57</v>
      </c>
      <c r="E915" s="19" t="str">
        <f>VLOOKUP(A915,ME!$A$2:$J$2336,4,FALSE)</f>
        <v>Yes</v>
      </c>
      <c r="F915" s="19" t="str">
        <f>VLOOKUP(A915,ME!$A$2:$J$2336,5,FALSE)</f>
        <v>No</v>
      </c>
      <c r="G915" s="19" t="str">
        <f>VLOOKUP(A915,ME!$A$2:$J$2336,6,FALSE)</f>
        <v>No</v>
      </c>
      <c r="H915" s="19">
        <f>VLOOKUP(A915,ME!$A$2:$J$2336,7,FALSE)</f>
        <v>1</v>
      </c>
      <c r="I915" s="19" t="str">
        <f>VLOOKUP(A915,ME!$A$2:$J$2336,8,FALSE)</f>
        <v>No</v>
      </c>
      <c r="J915" s="19" t="str">
        <f>VLOOKUP(A915,ME!$A$2:$J$2336,9,FALSE)</f>
        <v>Over Weight</v>
      </c>
      <c r="K915" s="19" t="str">
        <f>VLOOKUP(A915,ME!$A$2:$J$2336,10,FALSE)</f>
        <v>Normal</v>
      </c>
      <c r="L915" s="22">
        <f>VLOOKUP(A915,HD!$A$2:$S$2344,16,FALSE)</f>
        <v>23731</v>
      </c>
      <c r="M915" s="21">
        <f>VLOOKUP(A915,HD!$A$2:$S$2344,17,FALSE)</f>
        <v>11931.13</v>
      </c>
      <c r="N915" s="19" t="str">
        <f>VLOOKUP(A915,HD!$A$2:$S$2344,12,FALSE)</f>
        <v>tier - 3</v>
      </c>
      <c r="O915" s="19" t="str">
        <f>VLOOKUP(A915,HD!$A$2:$S$2344,13,FALSE)</f>
        <v>tier - 1</v>
      </c>
      <c r="P915" s="19" t="str">
        <f>VLOOKUP(A915,HD!$A$2:$S$2344,14,FALSE)</f>
        <v>R1019</v>
      </c>
      <c r="Q915" s="19" t="str">
        <f>VLOOKUP(A915,HD!$A$2:$S$2344,19,FALSE)</f>
        <v>58</v>
      </c>
      <c r="R915" s="21">
        <v>11931.13</v>
      </c>
    </row>
    <row r="916" spans="1:18" ht="15.6" hidden="1" x14ac:dyDescent="0.3">
      <c r="A916" s="20" t="s">
        <v>1450</v>
      </c>
      <c r="B916" s="19" t="str">
        <f>VLOOKUP(A916,'Customer Names'!$A$2:$E$2366,3,FALSE)</f>
        <v>Chin</v>
      </c>
      <c r="C916" s="21">
        <f>VLOOKUP(A916,ME!$A$2:$J$2366,2,FALSE)</f>
        <v>26.8</v>
      </c>
      <c r="D916" s="21">
        <f>VLOOKUP(A916,ME!$A$2:$J$2336,3,FALSE)</f>
        <v>5.68</v>
      </c>
      <c r="E916" s="19" t="str">
        <f>VLOOKUP(A916,ME!$A$2:$J$2336,4,FALSE)</f>
        <v>Yes</v>
      </c>
      <c r="F916" s="19" t="str">
        <f>VLOOKUP(A916,ME!$A$2:$J$2336,5,FALSE)</f>
        <v>No</v>
      </c>
      <c r="G916" s="19" t="str">
        <f>VLOOKUP(A916,ME!$A$2:$J$2336,6,FALSE)</f>
        <v>No</v>
      </c>
      <c r="H916" s="19">
        <f>VLOOKUP(A916,ME!$A$2:$J$2336,7,FALSE)</f>
        <v>1</v>
      </c>
      <c r="I916" s="19" t="str">
        <f>VLOOKUP(A916,ME!$A$2:$J$2336,8,FALSE)</f>
        <v>No</v>
      </c>
      <c r="J916" s="19" t="str">
        <f>VLOOKUP(A916,ME!$A$2:$J$2336,9,FALSE)</f>
        <v>Over Weight</v>
      </c>
      <c r="K916" s="19" t="str">
        <f>VLOOKUP(A916,ME!$A$2:$J$2336,10,FALSE)</f>
        <v>Normal</v>
      </c>
      <c r="L916" s="22">
        <f>VLOOKUP(A916,HD!$A$2:$S$2344,16,FALSE)</f>
        <v>23700</v>
      </c>
      <c r="M916" s="21">
        <f>VLOOKUP(A916,HD!$A$2:$S$2344,17,FALSE)</f>
        <v>11918.2</v>
      </c>
      <c r="N916" s="19" t="str">
        <f>VLOOKUP(A916,HD!$A$2:$S$2344,12,FALSE)</f>
        <v>tier - 3</v>
      </c>
      <c r="O916" s="19" t="str">
        <f>VLOOKUP(A916,HD!$A$2:$S$2344,13,FALSE)</f>
        <v>tier - 1</v>
      </c>
      <c r="P916" s="19" t="str">
        <f>VLOOKUP(A916,HD!$A$2:$S$2344,14,FALSE)</f>
        <v>R1021</v>
      </c>
      <c r="Q916" s="19" t="str">
        <f>VLOOKUP(A916,HD!$A$2:$S$2344,19,FALSE)</f>
        <v>58</v>
      </c>
      <c r="R916" s="21">
        <v>11918.2</v>
      </c>
    </row>
    <row r="917" spans="1:18" ht="15.6" x14ac:dyDescent="0.3">
      <c r="A917" s="20" t="s">
        <v>1449</v>
      </c>
      <c r="B917" s="19" t="str">
        <f>VLOOKUP(A917,'Customer Names'!$A$2:$E$2366,3,FALSE)</f>
        <v>White</v>
      </c>
      <c r="C917" s="21">
        <f>VLOOKUP(A917,ME!$A$2:$J$2366,2,FALSE)</f>
        <v>21.78</v>
      </c>
      <c r="D917" s="21">
        <f>VLOOKUP(A917,ME!$A$2:$J$2336,3,FALSE)</f>
        <v>5.3</v>
      </c>
      <c r="E917" s="19" t="str">
        <f>VLOOKUP(A917,ME!$A$2:$J$2336,4,FALSE)</f>
        <v>No</v>
      </c>
      <c r="F917" s="19" t="str">
        <f>VLOOKUP(A917,ME!$A$2:$J$2336,5,FALSE)</f>
        <v>Yes</v>
      </c>
      <c r="G917" s="19" t="str">
        <f>VLOOKUP(A917,ME!$A$2:$J$2336,6,FALSE)</f>
        <v>No</v>
      </c>
      <c r="H917" s="19">
        <f>VLOOKUP(A917,ME!$A$2:$J$2336,7,FALSE)</f>
        <v>1</v>
      </c>
      <c r="I917" s="19" t="str">
        <f>VLOOKUP(A917,ME!$A$2:$J$2336,8,FALSE)</f>
        <v>No</v>
      </c>
      <c r="J917" s="19" t="str">
        <f>VLOOKUP(A917,ME!$A$2:$J$2336,9,FALSE)</f>
        <v>Normal Weight</v>
      </c>
      <c r="K917" s="19" t="str">
        <f>VLOOKUP(A917,ME!$A$2:$J$2336,10,FALSE)</f>
        <v>Normal</v>
      </c>
      <c r="L917" s="22">
        <f>VLOOKUP(A917,HD!$A$2:$S$2344,16,FALSE)</f>
        <v>38140</v>
      </c>
      <c r="M917" s="21">
        <f>VLOOKUP(A917,HD!$A$2:$S$2344,17,FALSE)</f>
        <v>11884.05</v>
      </c>
      <c r="N917" s="19" t="str">
        <f>VLOOKUP(A917,HD!$A$2:$S$2344,12,FALSE)</f>
        <v>tier - 3</v>
      </c>
      <c r="O917" s="19" t="str">
        <f>VLOOKUP(A917,HD!$A$2:$S$2344,13,FALSE)</f>
        <v>tier - 3</v>
      </c>
      <c r="P917" s="19" t="str">
        <f>VLOOKUP(A917,HD!$A$2:$S$2344,14,FALSE)</f>
        <v>R1013</v>
      </c>
      <c r="Q917" s="19" t="str">
        <f>VLOOKUP(A917,HD!$A$2:$S$2344,19,FALSE)</f>
        <v>19</v>
      </c>
      <c r="R917" s="21">
        <v>11884.05</v>
      </c>
    </row>
    <row r="918" spans="1:18" ht="15.6" hidden="1" x14ac:dyDescent="0.3">
      <c r="A918" s="20" t="s">
        <v>1448</v>
      </c>
      <c r="B918" s="19" t="str">
        <f>VLOOKUP(A918,'Customer Names'!$A$2:$E$2366,3,FALSE)</f>
        <v>Savage</v>
      </c>
      <c r="C918" s="21">
        <f>VLOOKUP(A918,ME!$A$2:$J$2366,2,FALSE)</f>
        <v>30.14</v>
      </c>
      <c r="D918" s="21">
        <f>VLOOKUP(A918,ME!$A$2:$J$2336,3,FALSE)</f>
        <v>9.4499999999999993</v>
      </c>
      <c r="E918" s="19" t="str">
        <f>VLOOKUP(A918,ME!$A$2:$J$2336,4,FALSE)</f>
        <v>Yes</v>
      </c>
      <c r="F918" s="19" t="str">
        <f>VLOOKUP(A918,ME!$A$2:$J$2336,5,FALSE)</f>
        <v>No</v>
      </c>
      <c r="G918" s="19" t="str">
        <f>VLOOKUP(A918,ME!$A$2:$J$2336,6,FALSE)</f>
        <v>No</v>
      </c>
      <c r="H918" s="19">
        <f>VLOOKUP(A918,ME!$A$2:$J$2336,7,FALSE)</f>
        <v>0</v>
      </c>
      <c r="I918" s="19" t="str">
        <f>VLOOKUP(A918,ME!$A$2:$J$2336,8,FALSE)</f>
        <v>No</v>
      </c>
      <c r="J918" s="19" t="str">
        <f>VLOOKUP(A918,ME!$A$2:$J$2336,9,FALSE)</f>
        <v>Obesity</v>
      </c>
      <c r="K918" s="19" t="str">
        <f>VLOOKUP(A918,ME!$A$2:$J$2336,10,FALSE)</f>
        <v>Diabetes</v>
      </c>
      <c r="L918" s="22">
        <f>VLOOKUP(A918,HD!$A$2:$S$2344,16,FALSE)</f>
        <v>24774</v>
      </c>
      <c r="M918" s="21">
        <f>VLOOKUP(A918,HD!$A$2:$S$2344,17,FALSE)</f>
        <v>11881.97</v>
      </c>
      <c r="N918" s="19" t="str">
        <f>VLOOKUP(A918,HD!$A$2:$S$2344,12,FALSE)</f>
        <v>tier - 3</v>
      </c>
      <c r="O918" s="19" t="str">
        <f>VLOOKUP(A918,HD!$A$2:$S$2344,13,FALSE)</f>
        <v>tier - 1</v>
      </c>
      <c r="P918" s="19" t="str">
        <f>VLOOKUP(A918,HD!$A$2:$S$2344,14,FALSE)</f>
        <v>R1013</v>
      </c>
      <c r="Q918" s="19" t="str">
        <f>VLOOKUP(A918,HD!$A$2:$S$2344,19,FALSE)</f>
        <v>55</v>
      </c>
      <c r="R918" s="21">
        <v>11881.97</v>
      </c>
    </row>
    <row r="919" spans="1:18" ht="15.6" hidden="1" x14ac:dyDescent="0.3">
      <c r="A919" s="20" t="s">
        <v>1447</v>
      </c>
      <c r="B919" s="19" t="str">
        <f>VLOOKUP(A919,'Customer Names'!$A$2:$E$2366,3,FALSE)</f>
        <v>Hitchings</v>
      </c>
      <c r="C919" s="21">
        <f>VLOOKUP(A919,ME!$A$2:$J$2366,2,FALSE)</f>
        <v>29.7</v>
      </c>
      <c r="D919" s="21">
        <f>VLOOKUP(A919,ME!$A$2:$J$2336,3,FALSE)</f>
        <v>6.79</v>
      </c>
      <c r="E919" s="19" t="str">
        <f>VLOOKUP(A919,ME!$A$2:$J$2336,4,FALSE)</f>
        <v>Yes</v>
      </c>
      <c r="F919" s="19" t="str">
        <f>VLOOKUP(A919,ME!$A$2:$J$2336,5,FALSE)</f>
        <v>No</v>
      </c>
      <c r="G919" s="19" t="str">
        <f>VLOOKUP(A919,ME!$A$2:$J$2336,6,FALSE)</f>
        <v>No</v>
      </c>
      <c r="H919" s="19">
        <f>VLOOKUP(A919,ME!$A$2:$J$2336,7,FALSE)</f>
        <v>0</v>
      </c>
      <c r="I919" s="19" t="str">
        <f>VLOOKUP(A919,ME!$A$2:$J$2336,8,FALSE)</f>
        <v>No</v>
      </c>
      <c r="J919" s="19" t="str">
        <f>VLOOKUP(A919,ME!$A$2:$J$2336,9,FALSE)</f>
        <v>Over Weight</v>
      </c>
      <c r="K919" s="19" t="str">
        <f>VLOOKUP(A919,ME!$A$2:$J$2336,10,FALSE)</f>
        <v>Diabetes</v>
      </c>
      <c r="L919" s="22">
        <f>VLOOKUP(A919,HD!$A$2:$S$2344,16,FALSE)</f>
        <v>24667</v>
      </c>
      <c r="M919" s="21">
        <f>VLOOKUP(A919,HD!$A$2:$S$2344,17,FALSE)</f>
        <v>11881.36</v>
      </c>
      <c r="N919" s="19" t="str">
        <f>VLOOKUP(A919,HD!$A$2:$S$2344,12,FALSE)</f>
        <v>tier - 3</v>
      </c>
      <c r="O919" s="19" t="str">
        <f>VLOOKUP(A919,HD!$A$2:$S$2344,13,FALSE)</f>
        <v>tier - 2</v>
      </c>
      <c r="P919" s="19" t="str">
        <f>VLOOKUP(A919,HD!$A$2:$S$2344,14,FALSE)</f>
        <v>R1011</v>
      </c>
      <c r="Q919" s="19" t="str">
        <f>VLOOKUP(A919,HD!$A$2:$S$2344,19,FALSE)</f>
        <v>55</v>
      </c>
      <c r="R919" s="21">
        <v>11881.36</v>
      </c>
    </row>
    <row r="920" spans="1:18" ht="15.6" hidden="1" x14ac:dyDescent="0.3">
      <c r="A920" s="20" t="s">
        <v>1446</v>
      </c>
      <c r="B920" s="19" t="str">
        <f>VLOOKUP(A920,'Customer Names'!$A$2:$E$2366,3,FALSE)</f>
        <v>Truitt</v>
      </c>
      <c r="C920" s="21">
        <f>VLOOKUP(A920,ME!$A$2:$J$2366,2,FALSE)</f>
        <v>32.395000000000003</v>
      </c>
      <c r="D920" s="21">
        <f>VLOOKUP(A920,ME!$A$2:$J$2336,3,FALSE)</f>
        <v>11.1</v>
      </c>
      <c r="E920" s="19" t="str">
        <f>VLOOKUP(A920,ME!$A$2:$J$2336,4,FALSE)</f>
        <v>Yes</v>
      </c>
      <c r="F920" s="19" t="str">
        <f>VLOOKUP(A920,ME!$A$2:$J$2336,5,FALSE)</f>
        <v>No</v>
      </c>
      <c r="G920" s="19" t="str">
        <f>VLOOKUP(A920,ME!$A$2:$J$2336,6,FALSE)</f>
        <v>No</v>
      </c>
      <c r="H920" s="19">
        <f>VLOOKUP(A920,ME!$A$2:$J$2336,7,FALSE)</f>
        <v>0</v>
      </c>
      <c r="I920" s="19" t="str">
        <f>VLOOKUP(A920,ME!$A$2:$J$2336,8,FALSE)</f>
        <v>No</v>
      </c>
      <c r="J920" s="19" t="str">
        <f>VLOOKUP(A920,ME!$A$2:$J$2336,9,FALSE)</f>
        <v>Obesity</v>
      </c>
      <c r="K920" s="19" t="str">
        <f>VLOOKUP(A920,ME!$A$2:$J$2336,10,FALSE)</f>
        <v>Diabetes</v>
      </c>
      <c r="L920" s="22">
        <f>VLOOKUP(A920,HD!$A$2:$S$2344,16,FALSE)</f>
        <v>24708</v>
      </c>
      <c r="M920" s="21">
        <f>VLOOKUP(A920,HD!$A$2:$S$2344,17,FALSE)</f>
        <v>11879.1</v>
      </c>
      <c r="N920" s="19" t="str">
        <f>VLOOKUP(A920,HD!$A$2:$S$2344,12,FALSE)</f>
        <v>tier - 3</v>
      </c>
      <c r="O920" s="19" t="str">
        <f>VLOOKUP(A920,HD!$A$2:$S$2344,13,FALSE)</f>
        <v>tier - 3</v>
      </c>
      <c r="P920" s="19" t="str">
        <f>VLOOKUP(A920,HD!$A$2:$S$2344,14,FALSE)</f>
        <v>R1024</v>
      </c>
      <c r="Q920" s="19" t="str">
        <f>VLOOKUP(A920,HD!$A$2:$S$2344,19,FALSE)</f>
        <v>55</v>
      </c>
      <c r="R920" s="21">
        <v>11879.1</v>
      </c>
    </row>
    <row r="921" spans="1:18" ht="15.6" hidden="1" x14ac:dyDescent="0.3">
      <c r="A921" s="20" t="s">
        <v>1445</v>
      </c>
      <c r="B921" s="19" t="str">
        <f>VLOOKUP(A921,'Customer Names'!$A$2:$E$2366,3,FALSE)</f>
        <v>Chang</v>
      </c>
      <c r="C921" s="21">
        <f>VLOOKUP(A921,ME!$A$2:$J$2366,2,FALSE)</f>
        <v>36.64</v>
      </c>
      <c r="D921" s="21">
        <f>VLOOKUP(A921,ME!$A$2:$J$2336,3,FALSE)</f>
        <v>7.26</v>
      </c>
      <c r="E921" s="19" t="str">
        <f>VLOOKUP(A921,ME!$A$2:$J$2336,4,FALSE)</f>
        <v>No</v>
      </c>
      <c r="F921" s="19" t="str">
        <f>VLOOKUP(A921,ME!$A$2:$J$2336,5,FALSE)</f>
        <v>No</v>
      </c>
      <c r="G921" s="19" t="str">
        <f>VLOOKUP(A921,ME!$A$2:$J$2336,6,FALSE)</f>
        <v>No</v>
      </c>
      <c r="H921" s="19">
        <f>VLOOKUP(A921,ME!$A$2:$J$2336,7,FALSE)</f>
        <v>0</v>
      </c>
      <c r="I921" s="19" t="str">
        <f>VLOOKUP(A921,ME!$A$2:$J$2336,8,FALSE)</f>
        <v>No</v>
      </c>
      <c r="J921" s="19" t="str">
        <f>VLOOKUP(A921,ME!$A$2:$J$2336,9,FALSE)</f>
        <v>Obesity</v>
      </c>
      <c r="K921" s="19" t="str">
        <f>VLOOKUP(A921,ME!$A$2:$J$2336,10,FALSE)</f>
        <v>Diabetes</v>
      </c>
      <c r="L921" s="22">
        <f>VLOOKUP(A921,HD!$A$2:$S$2344,16,FALSE)</f>
        <v>27217</v>
      </c>
      <c r="M921" s="21">
        <f>VLOOKUP(A921,HD!$A$2:$S$2344,17,FALSE)</f>
        <v>11858.56</v>
      </c>
      <c r="N921" s="19" t="str">
        <f>VLOOKUP(A921,HD!$A$2:$S$2344,12,FALSE)</f>
        <v>tier - 3</v>
      </c>
      <c r="O921" s="19" t="str">
        <f>VLOOKUP(A921,HD!$A$2:$S$2344,13,FALSE)</f>
        <v>tier - 3</v>
      </c>
      <c r="P921" s="19" t="str">
        <f>VLOOKUP(A921,HD!$A$2:$S$2344,14,FALSE)</f>
        <v>R1011</v>
      </c>
      <c r="Q921" s="19" t="str">
        <f>VLOOKUP(A921,HD!$A$2:$S$2344,19,FALSE)</f>
        <v>48</v>
      </c>
      <c r="R921" s="21">
        <v>11858.56</v>
      </c>
    </row>
    <row r="922" spans="1:18" ht="15.6" hidden="1" x14ac:dyDescent="0.3">
      <c r="A922" s="20" t="s">
        <v>1444</v>
      </c>
      <c r="B922" s="19" t="str">
        <f>VLOOKUP(A922,'Customer Names'!$A$2:$E$2366,3,FALSE)</f>
        <v>Frey</v>
      </c>
      <c r="C922" s="21">
        <f>VLOOKUP(A922,ME!$A$2:$J$2366,2,FALSE)</f>
        <v>39.049999999999997</v>
      </c>
      <c r="D922" s="21">
        <f>VLOOKUP(A922,ME!$A$2:$J$2336,3,FALSE)</f>
        <v>5.27</v>
      </c>
      <c r="E922" s="19" t="str">
        <f>VLOOKUP(A922,ME!$A$2:$J$2336,4,FALSE)</f>
        <v>Yes</v>
      </c>
      <c r="F922" s="19" t="str">
        <f>VLOOKUP(A922,ME!$A$2:$J$2336,5,FALSE)</f>
        <v>No</v>
      </c>
      <c r="G922" s="19" t="str">
        <f>VLOOKUP(A922,ME!$A$2:$J$2336,6,FALSE)</f>
        <v>No</v>
      </c>
      <c r="H922" s="19">
        <f>VLOOKUP(A922,ME!$A$2:$J$2336,7,FALSE)</f>
        <v>1</v>
      </c>
      <c r="I922" s="19" t="str">
        <f>VLOOKUP(A922,ME!$A$2:$J$2336,8,FALSE)</f>
        <v>No</v>
      </c>
      <c r="J922" s="19" t="str">
        <f>VLOOKUP(A922,ME!$A$2:$J$2336,9,FALSE)</f>
        <v>Obesity</v>
      </c>
      <c r="K922" s="19" t="str">
        <f>VLOOKUP(A922,ME!$A$2:$J$2336,10,FALSE)</f>
        <v>Normal</v>
      </c>
      <c r="L922" s="22">
        <f>VLOOKUP(A922,HD!$A$2:$S$2344,16,FALSE)</f>
        <v>23649</v>
      </c>
      <c r="M922" s="21">
        <f>VLOOKUP(A922,HD!$A$2:$S$2344,17,FALSE)</f>
        <v>11856.41</v>
      </c>
      <c r="N922" s="19" t="str">
        <f>VLOOKUP(A922,HD!$A$2:$S$2344,12,FALSE)</f>
        <v>tier - 3</v>
      </c>
      <c r="O922" s="19" t="str">
        <f>VLOOKUP(A922,HD!$A$2:$S$2344,13,FALSE)</f>
        <v>tier - 2</v>
      </c>
      <c r="P922" s="19" t="str">
        <f>VLOOKUP(A922,HD!$A$2:$S$2344,14,FALSE)</f>
        <v>R1013</v>
      </c>
      <c r="Q922" s="19" t="str">
        <f>VLOOKUP(A922,HD!$A$2:$S$2344,19,FALSE)</f>
        <v>58</v>
      </c>
      <c r="R922" s="21">
        <v>11856.41</v>
      </c>
    </row>
    <row r="923" spans="1:18" ht="15.6" hidden="1" x14ac:dyDescent="0.3">
      <c r="A923" s="20" t="s">
        <v>1443</v>
      </c>
      <c r="B923" s="19" t="str">
        <f>VLOOKUP(A923,'Customer Names'!$A$2:$E$2366,3,FALSE)</f>
        <v>Krishna</v>
      </c>
      <c r="C923" s="21">
        <f>VLOOKUP(A923,ME!$A$2:$J$2366,2,FALSE)</f>
        <v>33.1</v>
      </c>
      <c r="D923" s="21">
        <f>VLOOKUP(A923,ME!$A$2:$J$2336,3,FALSE)</f>
        <v>5.46</v>
      </c>
      <c r="E923" s="19" t="str">
        <f>VLOOKUP(A923,ME!$A$2:$J$2336,4,FALSE)</f>
        <v>Yes</v>
      </c>
      <c r="F923" s="19" t="str">
        <f>VLOOKUP(A923,ME!$A$2:$J$2336,5,FALSE)</f>
        <v>No</v>
      </c>
      <c r="G923" s="19" t="str">
        <f>VLOOKUP(A923,ME!$A$2:$J$2336,6,FALSE)</f>
        <v>No</v>
      </c>
      <c r="H923" s="19">
        <f>VLOOKUP(A923,ME!$A$2:$J$2336,7,FALSE)</f>
        <v>1</v>
      </c>
      <c r="I923" s="19" t="str">
        <f>VLOOKUP(A923,ME!$A$2:$J$2336,8,FALSE)</f>
        <v>No</v>
      </c>
      <c r="J923" s="19" t="str">
        <f>VLOOKUP(A923,ME!$A$2:$J$2336,9,FALSE)</f>
        <v>Obesity</v>
      </c>
      <c r="K923" s="19" t="str">
        <f>VLOOKUP(A923,ME!$A$2:$J$2336,10,FALSE)</f>
        <v>Normal</v>
      </c>
      <c r="L923" s="22">
        <f>VLOOKUP(A923,HD!$A$2:$S$2344,16,FALSE)</f>
        <v>23555</v>
      </c>
      <c r="M923" s="21">
        <f>VLOOKUP(A923,HD!$A$2:$S$2344,17,FALSE)</f>
        <v>11848.14</v>
      </c>
      <c r="N923" s="19" t="str">
        <f>VLOOKUP(A923,HD!$A$2:$S$2344,12,FALSE)</f>
        <v>tier - 3</v>
      </c>
      <c r="O923" s="19" t="str">
        <f>VLOOKUP(A923,HD!$A$2:$S$2344,13,FALSE)</f>
        <v>tier - 2</v>
      </c>
      <c r="P923" s="19" t="str">
        <f>VLOOKUP(A923,HD!$A$2:$S$2344,14,FALSE)</f>
        <v>R1011</v>
      </c>
      <c r="Q923" s="19" t="str">
        <f>VLOOKUP(A923,HD!$A$2:$S$2344,19,FALSE)</f>
        <v>58</v>
      </c>
      <c r="R923" s="21">
        <v>11848.14</v>
      </c>
    </row>
    <row r="924" spans="1:18" ht="15.6" hidden="1" x14ac:dyDescent="0.3">
      <c r="A924" s="20" t="s">
        <v>1442</v>
      </c>
      <c r="B924" s="19" t="str">
        <f>VLOOKUP(A924,'Customer Names'!$A$2:$E$2366,3,FALSE)</f>
        <v>Maher</v>
      </c>
      <c r="C924" s="21">
        <f>VLOOKUP(A924,ME!$A$2:$J$2366,2,FALSE)</f>
        <v>31.824999999999999</v>
      </c>
      <c r="D924" s="21">
        <f>VLOOKUP(A924,ME!$A$2:$J$2336,3,FALSE)</f>
        <v>8.1300000000000008</v>
      </c>
      <c r="E924" s="19" t="str">
        <f>VLOOKUP(A924,ME!$A$2:$J$2336,4,FALSE)</f>
        <v>No</v>
      </c>
      <c r="F924" s="19" t="str">
        <f>VLOOKUP(A924,ME!$A$2:$J$2336,5,FALSE)</f>
        <v>No</v>
      </c>
      <c r="G924" s="19" t="str">
        <f>VLOOKUP(A924,ME!$A$2:$J$2336,6,FALSE)</f>
        <v>No</v>
      </c>
      <c r="H924" s="19">
        <f>VLOOKUP(A924,ME!$A$2:$J$2336,7,FALSE)</f>
        <v>0</v>
      </c>
      <c r="I924" s="19" t="str">
        <f>VLOOKUP(A924,ME!$A$2:$J$2336,8,FALSE)</f>
        <v>No</v>
      </c>
      <c r="J924" s="19" t="str">
        <f>VLOOKUP(A924,ME!$A$2:$J$2336,9,FALSE)</f>
        <v>Obesity</v>
      </c>
      <c r="K924" s="19" t="str">
        <f>VLOOKUP(A924,ME!$A$2:$J$2336,10,FALSE)</f>
        <v>Diabetes</v>
      </c>
      <c r="L924" s="22">
        <f>VLOOKUP(A924,HD!$A$2:$S$2344,16,FALSE)</f>
        <v>24056</v>
      </c>
      <c r="M924" s="21">
        <f>VLOOKUP(A924,HD!$A$2:$S$2344,17,FALSE)</f>
        <v>11842.62</v>
      </c>
      <c r="N924" s="19" t="str">
        <f>VLOOKUP(A924,HD!$A$2:$S$2344,12,FALSE)</f>
        <v>tier - 3</v>
      </c>
      <c r="O924" s="19" t="str">
        <f>VLOOKUP(A924,HD!$A$2:$S$2344,13,FALSE)</f>
        <v>tier - 3</v>
      </c>
      <c r="P924" s="19" t="str">
        <f>VLOOKUP(A924,HD!$A$2:$S$2344,14,FALSE)</f>
        <v>R1012</v>
      </c>
      <c r="Q924" s="19" t="str">
        <f>VLOOKUP(A924,HD!$A$2:$S$2344,19,FALSE)</f>
        <v>57</v>
      </c>
      <c r="R924" s="21">
        <v>11842.62</v>
      </c>
    </row>
    <row r="925" spans="1:18" ht="15.6" hidden="1" x14ac:dyDescent="0.3">
      <c r="A925" s="20" t="s">
        <v>1441</v>
      </c>
      <c r="B925" s="19" t="str">
        <f>VLOOKUP(A925,'Customer Names'!$A$2:$E$2366,3,FALSE)</f>
        <v>Boivin</v>
      </c>
      <c r="C925" s="21">
        <f>VLOOKUP(A925,ME!$A$2:$J$2366,2,FALSE)</f>
        <v>29</v>
      </c>
      <c r="D925" s="21">
        <f>VLOOKUP(A925,ME!$A$2:$J$2336,3,FALSE)</f>
        <v>4.25</v>
      </c>
      <c r="E925" s="19" t="str">
        <f>VLOOKUP(A925,ME!$A$2:$J$2336,4,FALSE)</f>
        <v>Yes</v>
      </c>
      <c r="F925" s="19" t="str">
        <f>VLOOKUP(A925,ME!$A$2:$J$2336,5,FALSE)</f>
        <v>No</v>
      </c>
      <c r="G925" s="19" t="str">
        <f>VLOOKUP(A925,ME!$A$2:$J$2336,6,FALSE)</f>
        <v>No</v>
      </c>
      <c r="H925" s="19">
        <f>VLOOKUP(A925,ME!$A$2:$J$2336,7,FALSE)</f>
        <v>1</v>
      </c>
      <c r="I925" s="19" t="str">
        <f>VLOOKUP(A925,ME!$A$2:$J$2336,8,FALSE)</f>
        <v>No</v>
      </c>
      <c r="J925" s="19" t="str">
        <f>VLOOKUP(A925,ME!$A$2:$J$2336,9,FALSE)</f>
        <v>Over Weight</v>
      </c>
      <c r="K925" s="19" t="str">
        <f>VLOOKUP(A925,ME!$A$2:$J$2336,10,FALSE)</f>
        <v>Normal</v>
      </c>
      <c r="L925" s="22">
        <f>VLOOKUP(A925,HD!$A$2:$S$2344,16,FALSE)</f>
        <v>23569</v>
      </c>
      <c r="M925" s="21">
        <f>VLOOKUP(A925,HD!$A$2:$S$2344,17,FALSE)</f>
        <v>11842.44</v>
      </c>
      <c r="N925" s="19" t="str">
        <f>VLOOKUP(A925,HD!$A$2:$S$2344,12,FALSE)</f>
        <v>tier - 3</v>
      </c>
      <c r="O925" s="19" t="str">
        <f>VLOOKUP(A925,HD!$A$2:$S$2344,13,FALSE)</f>
        <v>tier - 2</v>
      </c>
      <c r="P925" s="19" t="str">
        <f>VLOOKUP(A925,HD!$A$2:$S$2344,14,FALSE)</f>
        <v>R1011</v>
      </c>
      <c r="Q925" s="19" t="str">
        <f>VLOOKUP(A925,HD!$A$2:$S$2344,19,FALSE)</f>
        <v>58</v>
      </c>
      <c r="R925" s="21">
        <v>11842.44</v>
      </c>
    </row>
    <row r="926" spans="1:18" ht="15.6" hidden="1" x14ac:dyDescent="0.3">
      <c r="A926" s="20" t="s">
        <v>1440</v>
      </c>
      <c r="B926" s="19" t="str">
        <f>VLOOKUP(A926,'Customer Names'!$A$2:$E$2366,3,FALSE)</f>
        <v>McAlister</v>
      </c>
      <c r="C926" s="21">
        <f>VLOOKUP(A926,ME!$A$2:$J$2366,2,FALSE)</f>
        <v>30.495000000000001</v>
      </c>
      <c r="D926" s="21">
        <f>VLOOKUP(A926,ME!$A$2:$J$2336,3,FALSE)</f>
        <v>8.68</v>
      </c>
      <c r="E926" s="19" t="str">
        <f>VLOOKUP(A926,ME!$A$2:$J$2336,4,FALSE)</f>
        <v>No</v>
      </c>
      <c r="F926" s="19" t="str">
        <f>VLOOKUP(A926,ME!$A$2:$J$2336,5,FALSE)</f>
        <v>No</v>
      </c>
      <c r="G926" s="19" t="str">
        <f>VLOOKUP(A926,ME!$A$2:$J$2336,6,FALSE)</f>
        <v>No</v>
      </c>
      <c r="H926" s="19">
        <f>VLOOKUP(A926,ME!$A$2:$J$2336,7,FALSE)</f>
        <v>0</v>
      </c>
      <c r="I926" s="19" t="str">
        <f>VLOOKUP(A926,ME!$A$2:$J$2336,8,FALSE)</f>
        <v>No</v>
      </c>
      <c r="J926" s="19" t="str">
        <f>VLOOKUP(A926,ME!$A$2:$J$2336,9,FALSE)</f>
        <v>Obesity</v>
      </c>
      <c r="K926" s="19" t="str">
        <f>VLOOKUP(A926,ME!$A$2:$J$2336,10,FALSE)</f>
        <v>Diabetes</v>
      </c>
      <c r="L926" s="22">
        <f>VLOOKUP(A926,HD!$A$2:$S$2344,16,FALSE)</f>
        <v>24010</v>
      </c>
      <c r="M926" s="21">
        <f>VLOOKUP(A926,HD!$A$2:$S$2344,17,FALSE)</f>
        <v>11840.78</v>
      </c>
      <c r="N926" s="19" t="str">
        <f>VLOOKUP(A926,HD!$A$2:$S$2344,12,FALSE)</f>
        <v>tier - 3</v>
      </c>
      <c r="O926" s="19" t="str">
        <f>VLOOKUP(A926,HD!$A$2:$S$2344,13,FALSE)</f>
        <v>tier - 2</v>
      </c>
      <c r="P926" s="19" t="str">
        <f>VLOOKUP(A926,HD!$A$2:$S$2344,14,FALSE)</f>
        <v>R1012</v>
      </c>
      <c r="Q926" s="19" t="str">
        <f>VLOOKUP(A926,HD!$A$2:$S$2344,19,FALSE)</f>
        <v>57</v>
      </c>
      <c r="R926" s="21">
        <v>11840.78</v>
      </c>
    </row>
    <row r="927" spans="1:18" ht="15.6" hidden="1" x14ac:dyDescent="0.3">
      <c r="A927" s="20" t="s">
        <v>1439</v>
      </c>
      <c r="B927" s="19" t="str">
        <f>VLOOKUP(A927,'Customer Names'!$A$2:$E$2366,3,FALSE)</f>
        <v>Akhmedova</v>
      </c>
      <c r="C927" s="21">
        <f>VLOOKUP(A927,ME!$A$2:$J$2366,2,FALSE)</f>
        <v>25.2</v>
      </c>
      <c r="D927" s="21">
        <f>VLOOKUP(A927,ME!$A$2:$J$2336,3,FALSE)</f>
        <v>6.25</v>
      </c>
      <c r="E927" s="19" t="str">
        <f>VLOOKUP(A927,ME!$A$2:$J$2336,4,FALSE)</f>
        <v>Yes</v>
      </c>
      <c r="F927" s="19" t="str">
        <f>VLOOKUP(A927,ME!$A$2:$J$2336,5,FALSE)</f>
        <v>No</v>
      </c>
      <c r="G927" s="19" t="str">
        <f>VLOOKUP(A927,ME!$A$2:$J$2336,6,FALSE)</f>
        <v>No</v>
      </c>
      <c r="H927" s="19">
        <f>VLOOKUP(A927,ME!$A$2:$J$2336,7,FALSE)</f>
        <v>1</v>
      </c>
      <c r="I927" s="19" t="str">
        <f>VLOOKUP(A927,ME!$A$2:$J$2336,8,FALSE)</f>
        <v>No</v>
      </c>
      <c r="J927" s="19" t="str">
        <f>VLOOKUP(A927,ME!$A$2:$J$2336,9,FALSE)</f>
        <v>Over Weight</v>
      </c>
      <c r="K927" s="19" t="str">
        <f>VLOOKUP(A927,ME!$A$2:$J$2336,10,FALSE)</f>
        <v>Prediabetes</v>
      </c>
      <c r="L927" s="22">
        <f>VLOOKUP(A927,HD!$A$2:$S$2344,16,FALSE)</f>
        <v>23631</v>
      </c>
      <c r="M927" s="21">
        <f>VLOOKUP(A927,HD!$A$2:$S$2344,17,FALSE)</f>
        <v>11837.16</v>
      </c>
      <c r="N927" s="19" t="str">
        <f>VLOOKUP(A927,HD!$A$2:$S$2344,12,FALSE)</f>
        <v>tier - 3</v>
      </c>
      <c r="O927" s="19" t="str">
        <f>VLOOKUP(A927,HD!$A$2:$S$2344,13,FALSE)</f>
        <v>tier - 3</v>
      </c>
      <c r="P927" s="19" t="str">
        <f>VLOOKUP(A927,HD!$A$2:$S$2344,14,FALSE)</f>
        <v>R1011</v>
      </c>
      <c r="Q927" s="19" t="str">
        <f>VLOOKUP(A927,HD!$A$2:$S$2344,19,FALSE)</f>
        <v>58</v>
      </c>
      <c r="R927" s="21">
        <v>11837.16</v>
      </c>
    </row>
    <row r="928" spans="1:18" ht="15.6" x14ac:dyDescent="0.3">
      <c r="A928" s="20" t="s">
        <v>1438</v>
      </c>
      <c r="B928" s="19" t="str">
        <f>VLOOKUP(A928,'Customer Names'!$A$2:$E$2366,3,FALSE)</f>
        <v>Tucker</v>
      </c>
      <c r="C928" s="21">
        <f>VLOOKUP(A928,ME!$A$2:$J$2366,2,FALSE)</f>
        <v>22.77</v>
      </c>
      <c r="D928" s="21">
        <f>VLOOKUP(A928,ME!$A$2:$J$2336,3,FALSE)</f>
        <v>4.47</v>
      </c>
      <c r="E928" s="19" t="str">
        <f>VLOOKUP(A928,ME!$A$2:$J$2336,4,FALSE)</f>
        <v>Yes</v>
      </c>
      <c r="F928" s="19" t="str">
        <f>VLOOKUP(A928,ME!$A$2:$J$2336,5,FALSE)</f>
        <v>No</v>
      </c>
      <c r="G928" s="19" t="str">
        <f>VLOOKUP(A928,ME!$A$2:$J$2336,6,FALSE)</f>
        <v>No</v>
      </c>
      <c r="H928" s="19">
        <f>VLOOKUP(A928,ME!$A$2:$J$2336,7,FALSE)</f>
        <v>1</v>
      </c>
      <c r="I928" s="19" t="str">
        <f>VLOOKUP(A928,ME!$A$2:$J$2336,8,FALSE)</f>
        <v>No</v>
      </c>
      <c r="J928" s="19" t="str">
        <f>VLOOKUP(A928,ME!$A$2:$J$2336,9,FALSE)</f>
        <v>Normal Weight</v>
      </c>
      <c r="K928" s="19" t="str">
        <f>VLOOKUP(A928,ME!$A$2:$J$2336,10,FALSE)</f>
        <v>Normal</v>
      </c>
      <c r="L928" s="22">
        <f>VLOOKUP(A928,HD!$A$2:$S$2344,16,FALSE)</f>
        <v>23555</v>
      </c>
      <c r="M928" s="21">
        <f>VLOOKUP(A928,HD!$A$2:$S$2344,17,FALSE)</f>
        <v>11833.78</v>
      </c>
      <c r="N928" s="19" t="str">
        <f>VLOOKUP(A928,HD!$A$2:$S$2344,12,FALSE)</f>
        <v>tier - 3</v>
      </c>
      <c r="O928" s="19" t="str">
        <f>VLOOKUP(A928,HD!$A$2:$S$2344,13,FALSE)</f>
        <v>tier - 3</v>
      </c>
      <c r="P928" s="19" t="str">
        <f>VLOOKUP(A928,HD!$A$2:$S$2344,14,FALSE)</f>
        <v>R1013</v>
      </c>
      <c r="Q928" s="19" t="str">
        <f>VLOOKUP(A928,HD!$A$2:$S$2344,19,FALSE)</f>
        <v>58</v>
      </c>
      <c r="R928" s="21">
        <v>11833.78</v>
      </c>
    </row>
    <row r="929" spans="1:18" ht="15.6" hidden="1" x14ac:dyDescent="0.3">
      <c r="A929" s="20" t="s">
        <v>1437</v>
      </c>
      <c r="B929" s="19" t="str">
        <f>VLOOKUP(A929,'Customer Names'!$A$2:$E$2366,3,FALSE)</f>
        <v>Gramelspacher</v>
      </c>
      <c r="C929" s="21">
        <f>VLOOKUP(A929,ME!$A$2:$J$2366,2,FALSE)</f>
        <v>23.18</v>
      </c>
      <c r="D929" s="21">
        <f>VLOOKUP(A929,ME!$A$2:$J$2336,3,FALSE)</f>
        <v>8.31</v>
      </c>
      <c r="E929" s="19" t="str">
        <f>VLOOKUP(A929,ME!$A$2:$J$2336,4,FALSE)</f>
        <v>No</v>
      </c>
      <c r="F929" s="19" t="str">
        <f>VLOOKUP(A929,ME!$A$2:$J$2336,5,FALSE)</f>
        <v>No</v>
      </c>
      <c r="G929" s="19" t="str">
        <f>VLOOKUP(A929,ME!$A$2:$J$2336,6,FALSE)</f>
        <v>No</v>
      </c>
      <c r="H929" s="19">
        <f>VLOOKUP(A929,ME!$A$2:$J$2336,7,FALSE)</f>
        <v>0</v>
      </c>
      <c r="I929" s="19" t="str">
        <f>VLOOKUP(A929,ME!$A$2:$J$2336,8,FALSE)</f>
        <v>No</v>
      </c>
      <c r="J929" s="19" t="str">
        <f>VLOOKUP(A929,ME!$A$2:$J$2336,9,FALSE)</f>
        <v>Normal Weight</v>
      </c>
      <c r="K929" s="19" t="str">
        <f>VLOOKUP(A929,ME!$A$2:$J$2336,10,FALSE)</f>
        <v>Diabetes</v>
      </c>
      <c r="L929" s="22">
        <f>VLOOKUP(A929,HD!$A$2:$S$2344,16,FALSE)</f>
        <v>24018</v>
      </c>
      <c r="M929" s="21">
        <f>VLOOKUP(A929,HD!$A$2:$S$2344,17,FALSE)</f>
        <v>11830.61</v>
      </c>
      <c r="N929" s="19" t="str">
        <f>VLOOKUP(A929,HD!$A$2:$S$2344,12,FALSE)</f>
        <v>tier - 3</v>
      </c>
      <c r="O929" s="19" t="str">
        <f>VLOOKUP(A929,HD!$A$2:$S$2344,13,FALSE)</f>
        <v>tier - 1</v>
      </c>
      <c r="P929" s="19" t="str">
        <f>VLOOKUP(A929,HD!$A$2:$S$2344,14,FALSE)</f>
        <v>R1012</v>
      </c>
      <c r="Q929" s="19" t="str">
        <f>VLOOKUP(A929,HD!$A$2:$S$2344,19,FALSE)</f>
        <v>57</v>
      </c>
      <c r="R929" s="21">
        <v>11830.61</v>
      </c>
    </row>
    <row r="930" spans="1:18" ht="15.6" hidden="1" x14ac:dyDescent="0.3">
      <c r="A930" s="20" t="s">
        <v>1436</v>
      </c>
      <c r="B930" s="19" t="str">
        <f>VLOOKUP(A930,'Customer Names'!$A$2:$E$2366,3,FALSE)</f>
        <v>Goldsmith</v>
      </c>
      <c r="C930" s="21">
        <f>VLOOKUP(A930,ME!$A$2:$J$2366,2,FALSE)</f>
        <v>35.409999999999997</v>
      </c>
      <c r="D930" s="21">
        <f>VLOOKUP(A930,ME!$A$2:$J$2336,3,FALSE)</f>
        <v>5.68</v>
      </c>
      <c r="E930" s="19" t="str">
        <f>VLOOKUP(A930,ME!$A$2:$J$2336,4,FALSE)</f>
        <v>No</v>
      </c>
      <c r="F930" s="19" t="str">
        <f>VLOOKUP(A930,ME!$A$2:$J$2336,5,FALSE)</f>
        <v>No</v>
      </c>
      <c r="G930" s="19" t="str">
        <f>VLOOKUP(A930,ME!$A$2:$J$2336,6,FALSE)</f>
        <v>No</v>
      </c>
      <c r="H930" s="19">
        <f>VLOOKUP(A930,ME!$A$2:$J$2336,7,FALSE)</f>
        <v>0</v>
      </c>
      <c r="I930" s="19" t="str">
        <f>VLOOKUP(A930,ME!$A$2:$J$2336,8,FALSE)</f>
        <v>No</v>
      </c>
      <c r="J930" s="19" t="str">
        <f>VLOOKUP(A930,ME!$A$2:$J$2336,9,FALSE)</f>
        <v>Obesity</v>
      </c>
      <c r="K930" s="19" t="str">
        <f>VLOOKUP(A930,ME!$A$2:$J$2336,10,FALSE)</f>
        <v>Normal</v>
      </c>
      <c r="L930" s="22">
        <f>VLOOKUP(A930,HD!$A$2:$S$2344,16,FALSE)</f>
        <v>30275</v>
      </c>
      <c r="M930" s="21">
        <f>VLOOKUP(A930,HD!$A$2:$S$2344,17,FALSE)</f>
        <v>11773.06</v>
      </c>
      <c r="N930" s="19" t="str">
        <f>VLOOKUP(A930,HD!$A$2:$S$2344,12,FALSE)</f>
        <v>tier - 3</v>
      </c>
      <c r="O930" s="19" t="str">
        <f>VLOOKUP(A930,HD!$A$2:$S$2344,13,FALSE)</f>
        <v>tier - 3</v>
      </c>
      <c r="P930" s="19" t="str">
        <f>VLOOKUP(A930,HD!$A$2:$S$2344,14,FALSE)</f>
        <v>R1026</v>
      </c>
      <c r="Q930" s="19" t="str">
        <f>VLOOKUP(A930,HD!$A$2:$S$2344,19,FALSE)</f>
        <v>40</v>
      </c>
      <c r="R930" s="21">
        <v>11773.06</v>
      </c>
    </row>
    <row r="931" spans="1:18" ht="15.6" hidden="1" x14ac:dyDescent="0.3">
      <c r="A931" s="20" t="s">
        <v>1435</v>
      </c>
      <c r="B931" s="19" t="str">
        <f>VLOOKUP(A931,'Customer Names'!$A$2:$E$2366,3,FALSE)</f>
        <v>Tranter</v>
      </c>
      <c r="C931" s="21">
        <f>VLOOKUP(A931,ME!$A$2:$J$2366,2,FALSE)</f>
        <v>32.11</v>
      </c>
      <c r="D931" s="21">
        <f>VLOOKUP(A931,ME!$A$2:$J$2336,3,FALSE)</f>
        <v>4.75</v>
      </c>
      <c r="E931" s="19" t="str">
        <f>VLOOKUP(A931,ME!$A$2:$J$2336,4,FALSE)</f>
        <v>Yes</v>
      </c>
      <c r="F931" s="19" t="str">
        <f>VLOOKUP(A931,ME!$A$2:$J$2336,5,FALSE)</f>
        <v>No</v>
      </c>
      <c r="G931" s="19" t="str">
        <f>VLOOKUP(A931,ME!$A$2:$J$2336,6,FALSE)</f>
        <v>No</v>
      </c>
      <c r="H931" s="19">
        <f>VLOOKUP(A931,ME!$A$2:$J$2336,7,FALSE)</f>
        <v>2</v>
      </c>
      <c r="I931" s="19" t="str">
        <f>VLOOKUP(A931,ME!$A$2:$J$2336,8,FALSE)</f>
        <v>No</v>
      </c>
      <c r="J931" s="19" t="str">
        <f>VLOOKUP(A931,ME!$A$2:$J$2336,9,FALSE)</f>
        <v>Obesity</v>
      </c>
      <c r="K931" s="19" t="str">
        <f>VLOOKUP(A931,ME!$A$2:$J$2336,10,FALSE)</f>
        <v>Normal</v>
      </c>
      <c r="L931" s="22">
        <f>VLOOKUP(A931,HD!$A$2:$S$2344,16,FALSE)</f>
        <v>24313</v>
      </c>
      <c r="M931" s="21">
        <f>VLOOKUP(A931,HD!$A$2:$S$2344,17,FALSE)</f>
        <v>11763</v>
      </c>
      <c r="N931" s="19" t="str">
        <f>VLOOKUP(A931,HD!$A$2:$S$2344,12,FALSE)</f>
        <v>tier - 3</v>
      </c>
      <c r="O931" s="19" t="str">
        <f>VLOOKUP(A931,HD!$A$2:$S$2344,13,FALSE)</f>
        <v>tier - 3</v>
      </c>
      <c r="P931" s="19" t="str">
        <f>VLOOKUP(A931,HD!$A$2:$S$2344,14,FALSE)</f>
        <v>R1016</v>
      </c>
      <c r="Q931" s="19" t="str">
        <f>VLOOKUP(A931,HD!$A$2:$S$2344,19,FALSE)</f>
        <v>56</v>
      </c>
      <c r="R931" s="21">
        <v>11763</v>
      </c>
    </row>
    <row r="932" spans="1:18" ht="15.6" hidden="1" x14ac:dyDescent="0.3">
      <c r="A932" s="20" t="s">
        <v>1434</v>
      </c>
      <c r="B932" s="19" t="str">
        <f>VLOOKUP(A932,'Customer Names'!$A$2:$E$2366,3,FALSE)</f>
        <v>Tu</v>
      </c>
      <c r="C932" s="21">
        <f>VLOOKUP(A932,ME!$A$2:$J$2366,2,FALSE)</f>
        <v>34.479999999999997</v>
      </c>
      <c r="D932" s="21">
        <f>VLOOKUP(A932,ME!$A$2:$J$2336,3,FALSE)</f>
        <v>6.31</v>
      </c>
      <c r="E932" s="19" t="str">
        <f>VLOOKUP(A932,ME!$A$2:$J$2336,4,FALSE)</f>
        <v>No</v>
      </c>
      <c r="F932" s="19" t="str">
        <f>VLOOKUP(A932,ME!$A$2:$J$2336,5,FALSE)</f>
        <v>No</v>
      </c>
      <c r="G932" s="19" t="str">
        <f>VLOOKUP(A932,ME!$A$2:$J$2336,6,FALSE)</f>
        <v>Yes</v>
      </c>
      <c r="H932" s="19">
        <f>VLOOKUP(A932,ME!$A$2:$J$2336,7,FALSE)</f>
        <v>1</v>
      </c>
      <c r="I932" s="19" t="str">
        <f>VLOOKUP(A932,ME!$A$2:$J$2336,8,FALSE)</f>
        <v>No</v>
      </c>
      <c r="J932" s="19" t="str">
        <f>VLOOKUP(A932,ME!$A$2:$J$2336,9,FALSE)</f>
        <v>Obesity</v>
      </c>
      <c r="K932" s="19" t="str">
        <f>VLOOKUP(A932,ME!$A$2:$J$2336,10,FALSE)</f>
        <v>Prediabetes</v>
      </c>
      <c r="L932" s="22">
        <f>VLOOKUP(A932,HD!$A$2:$S$2344,16,FALSE)</f>
        <v>29165</v>
      </c>
      <c r="M932" s="21">
        <f>VLOOKUP(A932,HD!$A$2:$S$2344,17,FALSE)</f>
        <v>11752.68</v>
      </c>
      <c r="N932" s="19" t="str">
        <f>VLOOKUP(A932,HD!$A$2:$S$2344,12,FALSE)</f>
        <v>tier - 3</v>
      </c>
      <c r="O932" s="19" t="str">
        <f>VLOOKUP(A932,HD!$A$2:$S$2344,13,FALSE)</f>
        <v>tier - 1</v>
      </c>
      <c r="P932" s="19" t="str">
        <f>VLOOKUP(A932,HD!$A$2:$S$2344,14,FALSE)</f>
        <v>R1026</v>
      </c>
      <c r="Q932" s="19" t="str">
        <f>VLOOKUP(A932,HD!$A$2:$S$2344,19,FALSE)</f>
        <v>43</v>
      </c>
      <c r="R932" s="21">
        <v>11752.68</v>
      </c>
    </row>
    <row r="933" spans="1:18" ht="15.6" hidden="1" x14ac:dyDescent="0.3">
      <c r="A933" s="20" t="s">
        <v>1433</v>
      </c>
      <c r="B933" s="19" t="str">
        <f>VLOOKUP(A933,'Customer Names'!$A$2:$E$2366,3,FALSE)</f>
        <v>Kaczka</v>
      </c>
      <c r="C933" s="21">
        <f>VLOOKUP(A933,ME!$A$2:$J$2366,2,FALSE)</f>
        <v>34.39</v>
      </c>
      <c r="D933" s="21">
        <f>VLOOKUP(A933,ME!$A$2:$J$2336,3,FALSE)</f>
        <v>6.28</v>
      </c>
      <c r="E933" s="19" t="str">
        <f>VLOOKUP(A933,ME!$A$2:$J$2336,4,FALSE)</f>
        <v>Yes</v>
      </c>
      <c r="F933" s="19" t="str">
        <f>VLOOKUP(A933,ME!$A$2:$J$2336,5,FALSE)</f>
        <v>No</v>
      </c>
      <c r="G933" s="19" t="str">
        <f>VLOOKUP(A933,ME!$A$2:$J$2336,6,FALSE)</f>
        <v>No</v>
      </c>
      <c r="H933" s="19">
        <f>VLOOKUP(A933,ME!$A$2:$J$2336,7,FALSE)</f>
        <v>1</v>
      </c>
      <c r="I933" s="19" t="str">
        <f>VLOOKUP(A933,ME!$A$2:$J$2336,8,FALSE)</f>
        <v>No</v>
      </c>
      <c r="J933" s="19" t="str">
        <f>VLOOKUP(A933,ME!$A$2:$J$2336,9,FALSE)</f>
        <v>Obesity</v>
      </c>
      <c r="K933" s="19" t="str">
        <f>VLOOKUP(A933,ME!$A$2:$J$2336,10,FALSE)</f>
        <v>Prediabetes</v>
      </c>
      <c r="L933" s="22">
        <f>VLOOKUP(A933,HD!$A$2:$S$2344,16,FALSE)</f>
        <v>23713</v>
      </c>
      <c r="M933" s="21">
        <f>VLOOKUP(A933,HD!$A$2:$S$2344,17,FALSE)</f>
        <v>11743.93</v>
      </c>
      <c r="N933" s="19" t="str">
        <f>VLOOKUP(A933,HD!$A$2:$S$2344,12,FALSE)</f>
        <v>tier - 3</v>
      </c>
      <c r="O933" s="19" t="str">
        <f>VLOOKUP(A933,HD!$A$2:$S$2344,13,FALSE)</f>
        <v>tier - 1</v>
      </c>
      <c r="P933" s="19" t="str">
        <f>VLOOKUP(A933,HD!$A$2:$S$2344,14,FALSE)</f>
        <v>R1012</v>
      </c>
      <c r="Q933" s="19" t="str">
        <f>VLOOKUP(A933,HD!$A$2:$S$2344,19,FALSE)</f>
        <v>58</v>
      </c>
      <c r="R933" s="21">
        <v>11743.93</v>
      </c>
    </row>
    <row r="934" spans="1:18" ht="15.6" hidden="1" x14ac:dyDescent="0.3">
      <c r="A934" s="20" t="s">
        <v>1432</v>
      </c>
      <c r="B934" s="19" t="str">
        <f>VLOOKUP(A934,'Customer Names'!$A$2:$E$2366,3,FALSE)</f>
        <v>Hunter</v>
      </c>
      <c r="C934" s="21">
        <f>VLOOKUP(A934,ME!$A$2:$J$2366,2,FALSE)</f>
        <v>26.4</v>
      </c>
      <c r="D934" s="21">
        <f>VLOOKUP(A934,ME!$A$2:$J$2336,3,FALSE)</f>
        <v>9.2899999999999991</v>
      </c>
      <c r="E934" s="19" t="str">
        <f>VLOOKUP(A934,ME!$A$2:$J$2336,4,FALSE)</f>
        <v>Yes</v>
      </c>
      <c r="F934" s="19" t="str">
        <f>VLOOKUP(A934,ME!$A$2:$J$2336,5,FALSE)</f>
        <v>No</v>
      </c>
      <c r="G934" s="19" t="str">
        <f>VLOOKUP(A934,ME!$A$2:$J$2336,6,FALSE)</f>
        <v>Yes</v>
      </c>
      <c r="H934" s="19">
        <f>VLOOKUP(A934,ME!$A$2:$J$2336,7,FALSE)</f>
        <v>1</v>
      </c>
      <c r="I934" s="19" t="str">
        <f>VLOOKUP(A934,ME!$A$2:$J$2336,8,FALSE)</f>
        <v>No</v>
      </c>
      <c r="J934" s="19" t="str">
        <f>VLOOKUP(A934,ME!$A$2:$J$2336,9,FALSE)</f>
        <v>Over Weight</v>
      </c>
      <c r="K934" s="19" t="str">
        <f>VLOOKUP(A934,ME!$A$2:$J$2336,10,FALSE)</f>
        <v>Diabetes</v>
      </c>
      <c r="L934" s="22">
        <f>VLOOKUP(A934,HD!$A$2:$S$2344,16,FALSE)</f>
        <v>23171</v>
      </c>
      <c r="M934" s="21">
        <f>VLOOKUP(A934,HD!$A$2:$S$2344,17,FALSE)</f>
        <v>11743.3</v>
      </c>
      <c r="N934" s="19" t="str">
        <f>VLOOKUP(A934,HD!$A$2:$S$2344,12,FALSE)</f>
        <v>tier - 3</v>
      </c>
      <c r="O934" s="19" t="str">
        <f>VLOOKUP(A934,HD!$A$2:$S$2344,13,FALSE)</f>
        <v>tier - 3</v>
      </c>
      <c r="P934" s="19" t="str">
        <f>VLOOKUP(A934,HD!$A$2:$S$2344,14,FALSE)</f>
        <v>R1013</v>
      </c>
      <c r="Q934" s="19" t="str">
        <f>VLOOKUP(A934,HD!$A$2:$S$2344,19,FALSE)</f>
        <v>59</v>
      </c>
      <c r="R934" s="21">
        <v>11743.3</v>
      </c>
    </row>
    <row r="935" spans="1:18" ht="15.6" hidden="1" x14ac:dyDescent="0.3">
      <c r="A935" s="20" t="s">
        <v>1431</v>
      </c>
      <c r="B935" s="19" t="str">
        <f>VLOOKUP(A935,'Customer Names'!$A$2:$E$2366,3,FALSE)</f>
        <v>Moran</v>
      </c>
      <c r="C935" s="21">
        <f>VLOOKUP(A935,ME!$A$2:$J$2366,2,FALSE)</f>
        <v>28.1</v>
      </c>
      <c r="D935" s="21">
        <f>VLOOKUP(A935,ME!$A$2:$J$2336,3,FALSE)</f>
        <v>5.79</v>
      </c>
      <c r="E935" s="19" t="str">
        <f>VLOOKUP(A935,ME!$A$2:$J$2336,4,FALSE)</f>
        <v>Yes</v>
      </c>
      <c r="F935" s="19" t="str">
        <f>VLOOKUP(A935,ME!$A$2:$J$2336,5,FALSE)</f>
        <v>No</v>
      </c>
      <c r="G935" s="19" t="str">
        <f>VLOOKUP(A935,ME!$A$2:$J$2336,6,FALSE)</f>
        <v>Yes</v>
      </c>
      <c r="H935" s="19">
        <f>VLOOKUP(A935,ME!$A$2:$J$2336,7,FALSE)</f>
        <v>1</v>
      </c>
      <c r="I935" s="19" t="str">
        <f>VLOOKUP(A935,ME!$A$2:$J$2336,8,FALSE)</f>
        <v>No</v>
      </c>
      <c r="J935" s="19" t="str">
        <f>VLOOKUP(A935,ME!$A$2:$J$2336,9,FALSE)</f>
        <v>Over Weight</v>
      </c>
      <c r="K935" s="19" t="str">
        <f>VLOOKUP(A935,ME!$A$2:$J$2336,10,FALSE)</f>
        <v>Prediabetes</v>
      </c>
      <c r="L935" s="22">
        <f>VLOOKUP(A935,HD!$A$2:$S$2344,16,FALSE)</f>
        <v>25519</v>
      </c>
      <c r="M935" s="21">
        <f>VLOOKUP(A935,HD!$A$2:$S$2344,17,FALSE)</f>
        <v>11741.73</v>
      </c>
      <c r="N935" s="19" t="str">
        <f>VLOOKUP(A935,HD!$A$2:$S$2344,12,FALSE)</f>
        <v>tier - 3</v>
      </c>
      <c r="O935" s="19" t="str">
        <f>VLOOKUP(A935,HD!$A$2:$S$2344,13,FALSE)</f>
        <v>tier - 1</v>
      </c>
      <c r="P935" s="19" t="str">
        <f>VLOOKUP(A935,HD!$A$2:$S$2344,14,FALSE)</f>
        <v>R1011</v>
      </c>
      <c r="Q935" s="19" t="str">
        <f>VLOOKUP(A935,HD!$A$2:$S$2344,19,FALSE)</f>
        <v>53</v>
      </c>
      <c r="R935" s="21">
        <v>11741.73</v>
      </c>
    </row>
    <row r="936" spans="1:18" ht="15.6" hidden="1" x14ac:dyDescent="0.3">
      <c r="A936" s="20" t="s">
        <v>1430</v>
      </c>
      <c r="B936" s="19" t="str">
        <f>VLOOKUP(A936,'Customer Names'!$A$2:$E$2366,3,FALSE)</f>
        <v>Ashby</v>
      </c>
      <c r="C936" s="21">
        <f>VLOOKUP(A936,ME!$A$2:$J$2366,2,FALSE)</f>
        <v>27</v>
      </c>
      <c r="D936" s="21">
        <f>VLOOKUP(A936,ME!$A$2:$J$2336,3,FALSE)</f>
        <v>4.54</v>
      </c>
      <c r="E936" s="19" t="str">
        <f>VLOOKUP(A936,ME!$A$2:$J$2336,4,FALSE)</f>
        <v>Yes</v>
      </c>
      <c r="F936" s="19" t="str">
        <f>VLOOKUP(A936,ME!$A$2:$J$2336,5,FALSE)</f>
        <v>No</v>
      </c>
      <c r="G936" s="19" t="str">
        <f>VLOOKUP(A936,ME!$A$2:$J$2336,6,FALSE)</f>
        <v>No</v>
      </c>
      <c r="H936" s="19">
        <f>VLOOKUP(A936,ME!$A$2:$J$2336,7,FALSE)</f>
        <v>1</v>
      </c>
      <c r="I936" s="19" t="str">
        <f>VLOOKUP(A936,ME!$A$2:$J$2336,8,FALSE)</f>
        <v>No</v>
      </c>
      <c r="J936" s="19" t="str">
        <f>VLOOKUP(A936,ME!$A$2:$J$2336,9,FALSE)</f>
        <v>Over Weight</v>
      </c>
      <c r="K936" s="19" t="str">
        <f>VLOOKUP(A936,ME!$A$2:$J$2336,10,FALSE)</f>
        <v>Normal</v>
      </c>
      <c r="L936" s="22">
        <f>VLOOKUP(A936,HD!$A$2:$S$2344,16,FALSE)</f>
        <v>32391</v>
      </c>
      <c r="M936" s="21">
        <f>VLOOKUP(A936,HD!$A$2:$S$2344,17,FALSE)</f>
        <v>11737.85</v>
      </c>
      <c r="N936" s="19" t="str">
        <f>VLOOKUP(A936,HD!$A$2:$S$2344,12,FALSE)</f>
        <v>tier - 3</v>
      </c>
      <c r="O936" s="19" t="str">
        <f>VLOOKUP(A936,HD!$A$2:$S$2344,13,FALSE)</f>
        <v>tier - 1</v>
      </c>
      <c r="P936" s="19" t="str">
        <f>VLOOKUP(A936,HD!$A$2:$S$2344,14,FALSE)</f>
        <v>R1011</v>
      </c>
      <c r="Q936" s="19" t="str">
        <f>VLOOKUP(A936,HD!$A$2:$S$2344,19,FALSE)</f>
        <v>34</v>
      </c>
      <c r="R936" s="21">
        <v>11737.85</v>
      </c>
    </row>
    <row r="937" spans="1:18" ht="15.6" hidden="1" x14ac:dyDescent="0.3">
      <c r="A937" s="20" t="s">
        <v>1429</v>
      </c>
      <c r="B937" s="19" t="str">
        <f>VLOOKUP(A937,'Customer Names'!$A$2:$E$2366,3,FALSE)</f>
        <v>Ausen</v>
      </c>
      <c r="C937" s="21">
        <f>VLOOKUP(A937,ME!$A$2:$J$2366,2,FALSE)</f>
        <v>28.594999999999999</v>
      </c>
      <c r="D937" s="21">
        <f>VLOOKUP(A937,ME!$A$2:$J$2336,3,FALSE)</f>
        <v>4.68</v>
      </c>
      <c r="E937" s="19" t="str">
        <f>VLOOKUP(A937,ME!$A$2:$J$2336,4,FALSE)</f>
        <v>Yes</v>
      </c>
      <c r="F937" s="19" t="str">
        <f>VLOOKUP(A937,ME!$A$2:$J$2336,5,FALSE)</f>
        <v>No</v>
      </c>
      <c r="G937" s="19" t="str">
        <f>VLOOKUP(A937,ME!$A$2:$J$2336,6,FALSE)</f>
        <v>No</v>
      </c>
      <c r="H937" s="19">
        <f>VLOOKUP(A937,ME!$A$2:$J$2336,7,FALSE)</f>
        <v>1</v>
      </c>
      <c r="I937" s="19" t="str">
        <f>VLOOKUP(A937,ME!$A$2:$J$2336,8,FALSE)</f>
        <v>No</v>
      </c>
      <c r="J937" s="19" t="str">
        <f>VLOOKUP(A937,ME!$A$2:$J$2336,9,FALSE)</f>
        <v>Over Weight</v>
      </c>
      <c r="K937" s="19" t="str">
        <f>VLOOKUP(A937,ME!$A$2:$J$2336,10,FALSE)</f>
        <v>Normal</v>
      </c>
      <c r="L937" s="22">
        <f>VLOOKUP(A937,HD!$A$2:$S$2344,16,FALSE)</f>
        <v>23690</v>
      </c>
      <c r="M937" s="21">
        <f>VLOOKUP(A937,HD!$A$2:$S$2344,17,FALSE)</f>
        <v>11735.88</v>
      </c>
      <c r="N937" s="19" t="str">
        <f>VLOOKUP(A937,HD!$A$2:$S$2344,12,FALSE)</f>
        <v>tier - 3</v>
      </c>
      <c r="O937" s="19" t="str">
        <f>VLOOKUP(A937,HD!$A$2:$S$2344,13,FALSE)</f>
        <v>tier - 1</v>
      </c>
      <c r="P937" s="19" t="str">
        <f>VLOOKUP(A937,HD!$A$2:$S$2344,14,FALSE)</f>
        <v>R1012</v>
      </c>
      <c r="Q937" s="19" t="str">
        <f>VLOOKUP(A937,HD!$A$2:$S$2344,19,FALSE)</f>
        <v>58</v>
      </c>
      <c r="R937" s="21">
        <v>11735.88</v>
      </c>
    </row>
    <row r="938" spans="1:18" ht="15.6" hidden="1" x14ac:dyDescent="0.3">
      <c r="A938" s="20" t="s">
        <v>1428</v>
      </c>
      <c r="B938" s="19" t="str">
        <f>VLOOKUP(A938,'Customer Names'!$A$2:$E$2366,3,FALSE)</f>
        <v>Savage</v>
      </c>
      <c r="C938" s="21">
        <f>VLOOKUP(A938,ME!$A$2:$J$2366,2,FALSE)</f>
        <v>36.799999999999997</v>
      </c>
      <c r="D938" s="21">
        <f>VLOOKUP(A938,ME!$A$2:$J$2336,3,FALSE)</f>
        <v>5.88</v>
      </c>
      <c r="E938" s="19" t="str">
        <f>VLOOKUP(A938,ME!$A$2:$J$2336,4,FALSE)</f>
        <v>No</v>
      </c>
      <c r="F938" s="19" t="str">
        <f>VLOOKUP(A938,ME!$A$2:$J$2336,5,FALSE)</f>
        <v>No</v>
      </c>
      <c r="G938" s="19" t="str">
        <f>VLOOKUP(A938,ME!$A$2:$J$2336,6,FALSE)</f>
        <v>No</v>
      </c>
      <c r="H938" s="19">
        <f>VLOOKUP(A938,ME!$A$2:$J$2336,7,FALSE)</f>
        <v>1</v>
      </c>
      <c r="I938" s="19" t="str">
        <f>VLOOKUP(A938,ME!$A$2:$J$2336,8,FALSE)</f>
        <v>No</v>
      </c>
      <c r="J938" s="19" t="str">
        <f>VLOOKUP(A938,ME!$A$2:$J$2336,9,FALSE)</f>
        <v>Obesity</v>
      </c>
      <c r="K938" s="19" t="str">
        <f>VLOOKUP(A938,ME!$A$2:$J$2336,10,FALSE)</f>
        <v>Prediabetes</v>
      </c>
      <c r="L938" s="22">
        <f>VLOOKUP(A938,HD!$A$2:$S$2344,16,FALSE)</f>
        <v>31012</v>
      </c>
      <c r="M938" s="21">
        <f>VLOOKUP(A938,HD!$A$2:$S$2344,17,FALSE)</f>
        <v>11730.82</v>
      </c>
      <c r="N938" s="19" t="str">
        <f>VLOOKUP(A938,HD!$A$2:$S$2344,12,FALSE)</f>
        <v>tier - 3</v>
      </c>
      <c r="O938" s="19" t="str">
        <f>VLOOKUP(A938,HD!$A$2:$S$2344,13,FALSE)</f>
        <v>tier - 3</v>
      </c>
      <c r="P938" s="19" t="str">
        <f>VLOOKUP(A938,HD!$A$2:$S$2344,14,FALSE)</f>
        <v>R1026</v>
      </c>
      <c r="Q938" s="19" t="str">
        <f>VLOOKUP(A938,HD!$A$2:$S$2344,19,FALSE)</f>
        <v>38</v>
      </c>
      <c r="R938" s="21">
        <v>11730.82</v>
      </c>
    </row>
    <row r="939" spans="1:18" ht="15.6" x14ac:dyDescent="0.3">
      <c r="A939" s="20" t="s">
        <v>1427</v>
      </c>
      <c r="B939" s="19" t="str">
        <f>VLOOKUP(A939,'Customer Names'!$A$2:$E$2366,3,FALSE)</f>
        <v>O'Leary</v>
      </c>
      <c r="C939" s="21">
        <f>VLOOKUP(A939,ME!$A$2:$J$2366,2,FALSE)</f>
        <v>23.75</v>
      </c>
      <c r="D939" s="21">
        <f>VLOOKUP(A939,ME!$A$2:$J$2336,3,FALSE)</f>
        <v>5.42</v>
      </c>
      <c r="E939" s="19" t="str">
        <f>VLOOKUP(A939,ME!$A$2:$J$2336,4,FALSE)</f>
        <v>Yes</v>
      </c>
      <c r="F939" s="19" t="str">
        <f>VLOOKUP(A939,ME!$A$2:$J$2336,5,FALSE)</f>
        <v>No</v>
      </c>
      <c r="G939" s="19" t="str">
        <f>VLOOKUP(A939,ME!$A$2:$J$2336,6,FALSE)</f>
        <v>Yes</v>
      </c>
      <c r="H939" s="19">
        <f>VLOOKUP(A939,ME!$A$2:$J$2336,7,FALSE)</f>
        <v>1</v>
      </c>
      <c r="I939" s="19" t="str">
        <f>VLOOKUP(A939,ME!$A$2:$J$2336,8,FALSE)</f>
        <v>No</v>
      </c>
      <c r="J939" s="19" t="str">
        <f>VLOOKUP(A939,ME!$A$2:$J$2336,9,FALSE)</f>
        <v>Normal Weight</v>
      </c>
      <c r="K939" s="19" t="str">
        <f>VLOOKUP(A939,ME!$A$2:$J$2336,10,FALSE)</f>
        <v>Normal</v>
      </c>
      <c r="L939" s="22">
        <f>VLOOKUP(A939,HD!$A$2:$S$2344,16,FALSE)</f>
        <v>25488</v>
      </c>
      <c r="M939" s="21">
        <f>VLOOKUP(A939,HD!$A$2:$S$2344,17,FALSE)</f>
        <v>11729.68</v>
      </c>
      <c r="N939" s="19" t="str">
        <f>VLOOKUP(A939,HD!$A$2:$S$2344,12,FALSE)</f>
        <v>tier - 3</v>
      </c>
      <c r="O939" s="19" t="str">
        <f>VLOOKUP(A939,HD!$A$2:$S$2344,13,FALSE)</f>
        <v>tier - 1</v>
      </c>
      <c r="P939" s="19" t="str">
        <f>VLOOKUP(A939,HD!$A$2:$S$2344,14,FALSE)</f>
        <v>R1024</v>
      </c>
      <c r="Q939" s="19" t="str">
        <f>VLOOKUP(A939,HD!$A$2:$S$2344,19,FALSE)</f>
        <v>53</v>
      </c>
      <c r="R939" s="21">
        <v>11729.68</v>
      </c>
    </row>
    <row r="940" spans="1:18" ht="15.6" hidden="1" x14ac:dyDescent="0.3">
      <c r="A940" s="20" t="s">
        <v>1426</v>
      </c>
      <c r="B940" s="19" t="str">
        <f>VLOOKUP(A940,'Customer Names'!$A$2:$E$2366,3,FALSE)</f>
        <v>Scoville</v>
      </c>
      <c r="C940" s="21">
        <f>VLOOKUP(A940,ME!$A$2:$J$2366,2,FALSE)</f>
        <v>35.619999999999997</v>
      </c>
      <c r="D940" s="21">
        <f>VLOOKUP(A940,ME!$A$2:$J$2336,3,FALSE)</f>
        <v>4.16</v>
      </c>
      <c r="E940" s="19" t="str">
        <f>VLOOKUP(A940,ME!$A$2:$J$2336,4,FALSE)</f>
        <v>No</v>
      </c>
      <c r="F940" s="19" t="str">
        <f>VLOOKUP(A940,ME!$A$2:$J$2336,5,FALSE)</f>
        <v>No</v>
      </c>
      <c r="G940" s="19" t="str">
        <f>VLOOKUP(A940,ME!$A$2:$J$2336,6,FALSE)</f>
        <v>No</v>
      </c>
      <c r="H940" s="19">
        <f>VLOOKUP(A940,ME!$A$2:$J$2336,7,FALSE)</f>
        <v>0</v>
      </c>
      <c r="I940" s="19" t="str">
        <f>VLOOKUP(A940,ME!$A$2:$J$2336,8,FALSE)</f>
        <v>No</v>
      </c>
      <c r="J940" s="19" t="str">
        <f>VLOOKUP(A940,ME!$A$2:$J$2336,9,FALSE)</f>
        <v>Obesity</v>
      </c>
      <c r="K940" s="19" t="str">
        <f>VLOOKUP(A940,ME!$A$2:$J$2336,10,FALSE)</f>
        <v>Normal</v>
      </c>
      <c r="L940" s="22">
        <f>VLOOKUP(A940,HD!$A$2:$S$2344,16,FALSE)</f>
        <v>30245</v>
      </c>
      <c r="M940" s="21">
        <f>VLOOKUP(A940,HD!$A$2:$S$2344,17,FALSE)</f>
        <v>11712.97</v>
      </c>
      <c r="N940" s="19" t="str">
        <f>VLOOKUP(A940,HD!$A$2:$S$2344,12,FALSE)</f>
        <v>tier - 3</v>
      </c>
      <c r="O940" s="19" t="str">
        <f>VLOOKUP(A940,HD!$A$2:$S$2344,13,FALSE)</f>
        <v>tier - 2</v>
      </c>
      <c r="P940" s="19" t="str">
        <f>VLOOKUP(A940,HD!$A$2:$S$2344,14,FALSE)</f>
        <v>R1021</v>
      </c>
      <c r="Q940" s="19" t="str">
        <f>VLOOKUP(A940,HD!$A$2:$S$2344,19,FALSE)</f>
        <v>40</v>
      </c>
      <c r="R940" s="21">
        <v>11712.97</v>
      </c>
    </row>
    <row r="941" spans="1:18" ht="15.6" hidden="1" x14ac:dyDescent="0.3">
      <c r="A941" s="20" t="s">
        <v>1425</v>
      </c>
      <c r="B941" s="19" t="str">
        <f>VLOOKUP(A941,'Customer Names'!$A$2:$E$2366,3,FALSE)</f>
        <v>Kaus</v>
      </c>
      <c r="C941" s="21">
        <f>VLOOKUP(A941,ME!$A$2:$J$2366,2,FALSE)</f>
        <v>30.69</v>
      </c>
      <c r="D941" s="21">
        <f>VLOOKUP(A941,ME!$A$2:$J$2336,3,FALSE)</f>
        <v>7.05</v>
      </c>
      <c r="E941" s="19" t="str">
        <f>VLOOKUP(A941,ME!$A$2:$J$2336,4,FALSE)</f>
        <v>Yes</v>
      </c>
      <c r="F941" s="19" t="str">
        <f>VLOOKUP(A941,ME!$A$2:$J$2336,5,FALSE)</f>
        <v>No</v>
      </c>
      <c r="G941" s="19" t="str">
        <f>VLOOKUP(A941,ME!$A$2:$J$2336,6,FALSE)</f>
        <v>No</v>
      </c>
      <c r="H941" s="19">
        <f>VLOOKUP(A941,ME!$A$2:$J$2336,7,FALSE)</f>
        <v>2</v>
      </c>
      <c r="I941" s="19" t="str">
        <f>VLOOKUP(A941,ME!$A$2:$J$2336,8,FALSE)</f>
        <v>No</v>
      </c>
      <c r="J941" s="19" t="str">
        <f>VLOOKUP(A941,ME!$A$2:$J$2336,9,FALSE)</f>
        <v>Obesity</v>
      </c>
      <c r="K941" s="19" t="str">
        <f>VLOOKUP(A941,ME!$A$2:$J$2336,10,FALSE)</f>
        <v>Diabetes</v>
      </c>
      <c r="L941" s="22">
        <f>VLOOKUP(A941,HD!$A$2:$S$2344,16,FALSE)</f>
        <v>25903</v>
      </c>
      <c r="M941" s="21">
        <f>VLOOKUP(A941,HD!$A$2:$S$2344,17,FALSE)</f>
        <v>11696.52</v>
      </c>
      <c r="N941" s="19" t="str">
        <f>VLOOKUP(A941,HD!$A$2:$S$2344,12,FALSE)</f>
        <v>tier - 3</v>
      </c>
      <c r="O941" s="19" t="str">
        <f>VLOOKUP(A941,HD!$A$2:$S$2344,13,FALSE)</f>
        <v>tier - 1</v>
      </c>
      <c r="P941" s="19" t="str">
        <f>VLOOKUP(A941,HD!$A$2:$S$2344,14,FALSE)</f>
        <v>R1021</v>
      </c>
      <c r="Q941" s="19" t="str">
        <f>VLOOKUP(A941,HD!$A$2:$S$2344,19,FALSE)</f>
        <v>52</v>
      </c>
      <c r="R941" s="21">
        <v>11696.52</v>
      </c>
    </row>
    <row r="942" spans="1:18" ht="15.6" hidden="1" x14ac:dyDescent="0.3">
      <c r="A942" s="20" t="s">
        <v>1424</v>
      </c>
      <c r="B942" s="19" t="str">
        <f>VLOOKUP(A942,'Customer Names'!$A$2:$E$2366,3,FALSE)</f>
        <v>Rainey</v>
      </c>
      <c r="C942" s="21">
        <f>VLOOKUP(A942,ME!$A$2:$J$2366,2,FALSE)</f>
        <v>35.799999999999997</v>
      </c>
      <c r="D942" s="21">
        <f>VLOOKUP(A942,ME!$A$2:$J$2336,3,FALSE)</f>
        <v>5.63</v>
      </c>
      <c r="E942" s="19" t="str">
        <f>VLOOKUP(A942,ME!$A$2:$J$2336,4,FALSE)</f>
        <v>Yes</v>
      </c>
      <c r="F942" s="19" t="str">
        <f>VLOOKUP(A942,ME!$A$2:$J$2336,5,FALSE)</f>
        <v>No</v>
      </c>
      <c r="G942" s="19" t="str">
        <f>VLOOKUP(A942,ME!$A$2:$J$2336,6,FALSE)</f>
        <v>No</v>
      </c>
      <c r="H942" s="19">
        <f>VLOOKUP(A942,ME!$A$2:$J$2336,7,FALSE)</f>
        <v>2</v>
      </c>
      <c r="I942" s="19" t="str">
        <f>VLOOKUP(A942,ME!$A$2:$J$2336,8,FALSE)</f>
        <v>No</v>
      </c>
      <c r="J942" s="19" t="str">
        <f>VLOOKUP(A942,ME!$A$2:$J$2336,9,FALSE)</f>
        <v>Obesity</v>
      </c>
      <c r="K942" s="19" t="str">
        <f>VLOOKUP(A942,ME!$A$2:$J$2336,10,FALSE)</f>
        <v>Normal</v>
      </c>
      <c r="L942" s="22">
        <f>VLOOKUP(A942,HD!$A$2:$S$2344,16,FALSE)</f>
        <v>24420</v>
      </c>
      <c r="M942" s="21">
        <f>VLOOKUP(A942,HD!$A$2:$S$2344,17,FALSE)</f>
        <v>11674.13</v>
      </c>
      <c r="N942" s="19" t="str">
        <f>VLOOKUP(A942,HD!$A$2:$S$2344,12,FALSE)</f>
        <v>tier - 3</v>
      </c>
      <c r="O942" s="19" t="str">
        <f>VLOOKUP(A942,HD!$A$2:$S$2344,13,FALSE)</f>
        <v>tier - 1</v>
      </c>
      <c r="P942" s="19" t="str">
        <f>VLOOKUP(A942,HD!$A$2:$S$2344,14,FALSE)</f>
        <v>R1011</v>
      </c>
      <c r="Q942" s="19" t="str">
        <f>VLOOKUP(A942,HD!$A$2:$S$2344,19,FALSE)</f>
        <v>56</v>
      </c>
      <c r="R942" s="21">
        <v>11674.13</v>
      </c>
    </row>
    <row r="943" spans="1:18" ht="15.6" hidden="1" x14ac:dyDescent="0.3">
      <c r="A943" s="20" t="s">
        <v>1423</v>
      </c>
      <c r="B943" s="19" t="str">
        <f>VLOOKUP(A943,'Customer Names'!$A$2:$E$2366,3,FALSE)</f>
        <v>Rasch</v>
      </c>
      <c r="C943" s="21">
        <f>VLOOKUP(A943,ME!$A$2:$J$2366,2,FALSE)</f>
        <v>28.785</v>
      </c>
      <c r="D943" s="21">
        <f>VLOOKUP(A943,ME!$A$2:$J$2336,3,FALSE)</f>
        <v>4.24</v>
      </c>
      <c r="E943" s="19" t="str">
        <f>VLOOKUP(A943,ME!$A$2:$J$2336,4,FALSE)</f>
        <v>Yes</v>
      </c>
      <c r="F943" s="19" t="str">
        <f>VLOOKUP(A943,ME!$A$2:$J$2336,5,FALSE)</f>
        <v>No</v>
      </c>
      <c r="G943" s="19" t="str">
        <f>VLOOKUP(A943,ME!$A$2:$J$2336,6,FALSE)</f>
        <v>No</v>
      </c>
      <c r="H943" s="19">
        <f>VLOOKUP(A943,ME!$A$2:$J$2336,7,FALSE)</f>
        <v>2</v>
      </c>
      <c r="I943" s="19" t="str">
        <f>VLOOKUP(A943,ME!$A$2:$J$2336,8,FALSE)</f>
        <v>No</v>
      </c>
      <c r="J943" s="19" t="str">
        <f>VLOOKUP(A943,ME!$A$2:$J$2336,9,FALSE)</f>
        <v>Over Weight</v>
      </c>
      <c r="K943" s="19" t="str">
        <f>VLOOKUP(A943,ME!$A$2:$J$2336,10,FALSE)</f>
        <v>Normal</v>
      </c>
      <c r="L943" s="22">
        <f>VLOOKUP(A943,HD!$A$2:$S$2344,16,FALSE)</f>
        <v>24342</v>
      </c>
      <c r="M943" s="21">
        <f>VLOOKUP(A943,HD!$A$2:$S$2344,17,FALSE)</f>
        <v>11658.38</v>
      </c>
      <c r="N943" s="19" t="str">
        <f>VLOOKUP(A943,HD!$A$2:$S$2344,12,FALSE)</f>
        <v>tier - 3</v>
      </c>
      <c r="O943" s="19" t="str">
        <f>VLOOKUP(A943,HD!$A$2:$S$2344,13,FALSE)</f>
        <v>tier - 3</v>
      </c>
      <c r="P943" s="19" t="str">
        <f>VLOOKUP(A943,HD!$A$2:$S$2344,14,FALSE)</f>
        <v>R1024</v>
      </c>
      <c r="Q943" s="19" t="str">
        <f>VLOOKUP(A943,HD!$A$2:$S$2344,19,FALSE)</f>
        <v>56</v>
      </c>
      <c r="R943" s="21">
        <v>11658.38</v>
      </c>
    </row>
    <row r="944" spans="1:18" ht="15.6" hidden="1" x14ac:dyDescent="0.3">
      <c r="A944" s="20" t="s">
        <v>1422</v>
      </c>
      <c r="B944" s="19" t="str">
        <f>VLOOKUP(A944,'Customer Names'!$A$2:$E$2366,3,FALSE)</f>
        <v>Plunkett</v>
      </c>
      <c r="C944" s="21">
        <f>VLOOKUP(A944,ME!$A$2:$J$2366,2,FALSE)</f>
        <v>28.594999999999999</v>
      </c>
      <c r="D944" s="21">
        <f>VLOOKUP(A944,ME!$A$2:$J$2336,3,FALSE)</f>
        <v>4.96</v>
      </c>
      <c r="E944" s="19" t="str">
        <f>VLOOKUP(A944,ME!$A$2:$J$2336,4,FALSE)</f>
        <v>Yes</v>
      </c>
      <c r="F944" s="19" t="str">
        <f>VLOOKUP(A944,ME!$A$2:$J$2336,5,FALSE)</f>
        <v>No</v>
      </c>
      <c r="G944" s="19" t="str">
        <f>VLOOKUP(A944,ME!$A$2:$J$2336,6,FALSE)</f>
        <v>No</v>
      </c>
      <c r="H944" s="19">
        <f>VLOOKUP(A944,ME!$A$2:$J$2336,7,FALSE)</f>
        <v>2</v>
      </c>
      <c r="I944" s="19" t="str">
        <f>VLOOKUP(A944,ME!$A$2:$J$2336,8,FALSE)</f>
        <v>No</v>
      </c>
      <c r="J944" s="19" t="str">
        <f>VLOOKUP(A944,ME!$A$2:$J$2336,9,FALSE)</f>
        <v>Over Weight</v>
      </c>
      <c r="K944" s="19" t="str">
        <f>VLOOKUP(A944,ME!$A$2:$J$2336,10,FALSE)</f>
        <v>Normal</v>
      </c>
      <c r="L944" s="22">
        <f>VLOOKUP(A944,HD!$A$2:$S$2344,16,FALSE)</f>
        <v>24294</v>
      </c>
      <c r="M944" s="21">
        <f>VLOOKUP(A944,HD!$A$2:$S$2344,17,FALSE)</f>
        <v>11658.12</v>
      </c>
      <c r="N944" s="19" t="str">
        <f>VLOOKUP(A944,HD!$A$2:$S$2344,12,FALSE)</f>
        <v>tier - 3</v>
      </c>
      <c r="O944" s="19" t="str">
        <f>VLOOKUP(A944,HD!$A$2:$S$2344,13,FALSE)</f>
        <v>tier - 1</v>
      </c>
      <c r="P944" s="19" t="str">
        <f>VLOOKUP(A944,HD!$A$2:$S$2344,14,FALSE)</f>
        <v>R1024</v>
      </c>
      <c r="Q944" s="19" t="str">
        <f>VLOOKUP(A944,HD!$A$2:$S$2344,19,FALSE)</f>
        <v>56</v>
      </c>
      <c r="R944" s="21">
        <v>11658.12</v>
      </c>
    </row>
    <row r="945" spans="1:18" ht="15.6" hidden="1" x14ac:dyDescent="0.3">
      <c r="A945" s="20" t="s">
        <v>1421</v>
      </c>
      <c r="B945" s="19" t="str">
        <f>VLOOKUP(A945,'Customer Names'!$A$2:$E$2366,3,FALSE)</f>
        <v>Murphy</v>
      </c>
      <c r="C945" s="21">
        <f>VLOOKUP(A945,ME!$A$2:$J$2366,2,FALSE)</f>
        <v>48.75</v>
      </c>
      <c r="D945" s="21">
        <f>VLOOKUP(A945,ME!$A$2:$J$2336,3,FALSE)</f>
        <v>4.34</v>
      </c>
      <c r="E945" s="19" t="str">
        <f>VLOOKUP(A945,ME!$A$2:$J$2336,4,FALSE)</f>
        <v>No</v>
      </c>
      <c r="F945" s="19" t="str">
        <f>VLOOKUP(A945,ME!$A$2:$J$2336,5,FALSE)</f>
        <v>No</v>
      </c>
      <c r="G945" s="19" t="str">
        <f>VLOOKUP(A945,ME!$A$2:$J$2336,6,FALSE)</f>
        <v>No</v>
      </c>
      <c r="H945" s="19">
        <f>VLOOKUP(A945,ME!$A$2:$J$2336,7,FALSE)</f>
        <v>0</v>
      </c>
      <c r="I945" s="19" t="str">
        <f>VLOOKUP(A945,ME!$A$2:$J$2336,8,FALSE)</f>
        <v>No</v>
      </c>
      <c r="J945" s="19" t="str">
        <f>VLOOKUP(A945,ME!$A$2:$J$2336,9,FALSE)</f>
        <v>Obesity</v>
      </c>
      <c r="K945" s="19" t="str">
        <f>VLOOKUP(A945,ME!$A$2:$J$2336,10,FALSE)</f>
        <v>Normal</v>
      </c>
      <c r="L945" s="22">
        <f>VLOOKUP(A945,HD!$A$2:$S$2344,16,FALSE)</f>
        <v>34535</v>
      </c>
      <c r="M945" s="21">
        <f>VLOOKUP(A945,HD!$A$2:$S$2344,17,FALSE)</f>
        <v>11657.81</v>
      </c>
      <c r="N945" s="19" t="str">
        <f>VLOOKUP(A945,HD!$A$2:$S$2344,12,FALSE)</f>
        <v>tier - 3</v>
      </c>
      <c r="O945" s="19" t="str">
        <f>VLOOKUP(A945,HD!$A$2:$S$2344,13,FALSE)</f>
        <v>tier - 2</v>
      </c>
      <c r="P945" s="19" t="str">
        <f>VLOOKUP(A945,HD!$A$2:$S$2344,14,FALSE)</f>
        <v>R1023</v>
      </c>
      <c r="Q945" s="19" t="str">
        <f>VLOOKUP(A945,HD!$A$2:$S$2344,19,FALSE)</f>
        <v>28</v>
      </c>
      <c r="R945" s="21">
        <v>11657.81</v>
      </c>
    </row>
    <row r="946" spans="1:18" ht="15.6" hidden="1" x14ac:dyDescent="0.3">
      <c r="A946" s="20" t="s">
        <v>1420</v>
      </c>
      <c r="B946" s="19" t="str">
        <f>VLOOKUP(A946,'Customer Names'!$A$2:$E$2366,3,FALSE)</f>
        <v>Gusmer</v>
      </c>
      <c r="C946" s="21">
        <f>VLOOKUP(A946,ME!$A$2:$J$2366,2,FALSE)</f>
        <v>28.31</v>
      </c>
      <c r="D946" s="21">
        <f>VLOOKUP(A946,ME!$A$2:$J$2336,3,FALSE)</f>
        <v>5.43</v>
      </c>
      <c r="E946" s="19" t="str">
        <f>VLOOKUP(A946,ME!$A$2:$J$2336,4,FALSE)</f>
        <v>Yes</v>
      </c>
      <c r="F946" s="19" t="str">
        <f>VLOOKUP(A946,ME!$A$2:$J$2336,5,FALSE)</f>
        <v>No</v>
      </c>
      <c r="G946" s="19" t="str">
        <f>VLOOKUP(A946,ME!$A$2:$J$2336,6,FALSE)</f>
        <v>No</v>
      </c>
      <c r="H946" s="19">
        <f>VLOOKUP(A946,ME!$A$2:$J$2336,7,FALSE)</f>
        <v>2</v>
      </c>
      <c r="I946" s="19" t="str">
        <f>VLOOKUP(A946,ME!$A$2:$J$2336,8,FALSE)</f>
        <v>No</v>
      </c>
      <c r="J946" s="19" t="str">
        <f>VLOOKUP(A946,ME!$A$2:$J$2336,9,FALSE)</f>
        <v>Over Weight</v>
      </c>
      <c r="K946" s="19" t="str">
        <f>VLOOKUP(A946,ME!$A$2:$J$2336,10,FALSE)</f>
        <v>Normal</v>
      </c>
      <c r="L946" s="22">
        <f>VLOOKUP(A946,HD!$A$2:$S$2344,16,FALSE)</f>
        <v>24384</v>
      </c>
      <c r="M946" s="21">
        <f>VLOOKUP(A946,HD!$A$2:$S$2344,17,FALSE)</f>
        <v>11657.72</v>
      </c>
      <c r="N946" s="19" t="str">
        <f>VLOOKUP(A946,HD!$A$2:$S$2344,12,FALSE)</f>
        <v>tier - 3</v>
      </c>
      <c r="O946" s="19" t="str">
        <f>VLOOKUP(A946,HD!$A$2:$S$2344,13,FALSE)</f>
        <v>tier - 2</v>
      </c>
      <c r="P946" s="19" t="str">
        <f>VLOOKUP(A946,HD!$A$2:$S$2344,14,FALSE)</f>
        <v>R1024</v>
      </c>
      <c r="Q946" s="19" t="str">
        <f>VLOOKUP(A946,HD!$A$2:$S$2344,19,FALSE)</f>
        <v>56</v>
      </c>
      <c r="R946" s="21">
        <v>11657.72</v>
      </c>
    </row>
    <row r="947" spans="1:18" ht="15.6" hidden="1" x14ac:dyDescent="0.3">
      <c r="A947" s="20" t="s">
        <v>1419</v>
      </c>
      <c r="B947" s="19" t="str">
        <f>VLOOKUP(A947,'Customer Names'!$A$2:$E$2366,3,FALSE)</f>
        <v>Loftus</v>
      </c>
      <c r="C947" s="21">
        <f>VLOOKUP(A947,ME!$A$2:$J$2366,2,FALSE)</f>
        <v>38.39</v>
      </c>
      <c r="D947" s="21">
        <f>VLOOKUP(A947,ME!$A$2:$J$2336,3,FALSE)</f>
        <v>8.33</v>
      </c>
      <c r="E947" s="19" t="str">
        <f>VLOOKUP(A947,ME!$A$2:$J$2336,4,FALSE)</f>
        <v>Yes</v>
      </c>
      <c r="F947" s="19" t="str">
        <f>VLOOKUP(A947,ME!$A$2:$J$2336,5,FALSE)</f>
        <v>No</v>
      </c>
      <c r="G947" s="19" t="str">
        <f>VLOOKUP(A947,ME!$A$2:$J$2336,6,FALSE)</f>
        <v>No</v>
      </c>
      <c r="H947" s="19">
        <f>VLOOKUP(A947,ME!$A$2:$J$2336,7,FALSE)</f>
        <v>1</v>
      </c>
      <c r="I947" s="19" t="str">
        <f>VLOOKUP(A947,ME!$A$2:$J$2336,8,FALSE)</f>
        <v>No</v>
      </c>
      <c r="J947" s="19" t="str">
        <f>VLOOKUP(A947,ME!$A$2:$J$2336,9,FALSE)</f>
        <v>Obesity</v>
      </c>
      <c r="K947" s="19" t="str">
        <f>VLOOKUP(A947,ME!$A$2:$J$2336,10,FALSE)</f>
        <v>Diabetes</v>
      </c>
      <c r="L947" s="22">
        <f>VLOOKUP(A947,HD!$A$2:$S$2344,16,FALSE)</f>
        <v>31610</v>
      </c>
      <c r="M947" s="21">
        <f>VLOOKUP(A947,HD!$A$2:$S$2344,17,FALSE)</f>
        <v>11625.11</v>
      </c>
      <c r="N947" s="19" t="str">
        <f>VLOOKUP(A947,HD!$A$2:$S$2344,12,FALSE)</f>
        <v>tier - 3</v>
      </c>
      <c r="O947" s="19" t="str">
        <f>VLOOKUP(A947,HD!$A$2:$S$2344,13,FALSE)</f>
        <v>tier - 3</v>
      </c>
      <c r="P947" s="19" t="str">
        <f>VLOOKUP(A947,HD!$A$2:$S$2344,14,FALSE)</f>
        <v>R1022</v>
      </c>
      <c r="Q947" s="19" t="str">
        <f>VLOOKUP(A947,HD!$A$2:$S$2344,19,FALSE)</f>
        <v>36</v>
      </c>
      <c r="R947" s="21">
        <v>11625.11</v>
      </c>
    </row>
    <row r="948" spans="1:18" ht="15.6" hidden="1" x14ac:dyDescent="0.3">
      <c r="A948" s="20" t="s">
        <v>1418</v>
      </c>
      <c r="B948" s="19" t="str">
        <f>VLOOKUP(A948,'Customer Names'!$A$2:$E$2366,3,FALSE)</f>
        <v>Scott</v>
      </c>
      <c r="C948" s="21">
        <f>VLOOKUP(A948,ME!$A$2:$J$2366,2,FALSE)</f>
        <v>25.87</v>
      </c>
      <c r="D948" s="21">
        <f>VLOOKUP(A948,ME!$A$2:$J$2336,3,FALSE)</f>
        <v>5.63</v>
      </c>
      <c r="E948" s="19" t="str">
        <f>VLOOKUP(A948,ME!$A$2:$J$2336,4,FALSE)</f>
        <v>Yes</v>
      </c>
      <c r="F948" s="19" t="str">
        <f>VLOOKUP(A948,ME!$A$2:$J$2336,5,FALSE)</f>
        <v>No</v>
      </c>
      <c r="G948" s="19" t="str">
        <f>VLOOKUP(A948,ME!$A$2:$J$2336,6,FALSE)</f>
        <v>No</v>
      </c>
      <c r="H948" s="19">
        <f>VLOOKUP(A948,ME!$A$2:$J$2336,7,FALSE)</f>
        <v>1</v>
      </c>
      <c r="I948" s="19" t="str">
        <f>VLOOKUP(A948,ME!$A$2:$J$2336,8,FALSE)</f>
        <v>No</v>
      </c>
      <c r="J948" s="19" t="str">
        <f>VLOOKUP(A948,ME!$A$2:$J$2336,9,FALSE)</f>
        <v>Over Weight</v>
      </c>
      <c r="K948" s="19" t="str">
        <f>VLOOKUP(A948,ME!$A$2:$J$2336,10,FALSE)</f>
        <v>Normal</v>
      </c>
      <c r="L948" s="22">
        <f>VLOOKUP(A948,HD!$A$2:$S$2344,16,FALSE)</f>
        <v>23548</v>
      </c>
      <c r="M948" s="21">
        <f>VLOOKUP(A948,HD!$A$2:$S$2344,17,FALSE)</f>
        <v>11602.75</v>
      </c>
      <c r="N948" s="19" t="str">
        <f>VLOOKUP(A948,HD!$A$2:$S$2344,12,FALSE)</f>
        <v>tier - 3</v>
      </c>
      <c r="O948" s="19" t="str">
        <f>VLOOKUP(A948,HD!$A$2:$S$2344,13,FALSE)</f>
        <v>tier - 1</v>
      </c>
      <c r="P948" s="19" t="str">
        <f>VLOOKUP(A948,HD!$A$2:$S$2344,14,FALSE)</f>
        <v>R1020</v>
      </c>
      <c r="Q948" s="19" t="str">
        <f>VLOOKUP(A948,HD!$A$2:$S$2344,19,FALSE)</f>
        <v>58</v>
      </c>
      <c r="R948" s="21">
        <v>11602.75</v>
      </c>
    </row>
    <row r="949" spans="1:18" ht="15.6" hidden="1" x14ac:dyDescent="0.3">
      <c r="A949" s="20" t="s">
        <v>1417</v>
      </c>
      <c r="B949" s="19" t="str">
        <f>VLOOKUP(A949,'Customer Names'!$A$2:$E$2366,3,FALSE)</f>
        <v>Alvarez</v>
      </c>
      <c r="C949" s="21">
        <f>VLOOKUP(A949,ME!$A$2:$J$2366,2,FALSE)</f>
        <v>43.7</v>
      </c>
      <c r="D949" s="21">
        <f>VLOOKUP(A949,ME!$A$2:$J$2336,3,FALSE)</f>
        <v>7.23</v>
      </c>
      <c r="E949" s="19" t="str">
        <f>VLOOKUP(A949,ME!$A$2:$J$2336,4,FALSE)</f>
        <v>No</v>
      </c>
      <c r="F949" s="19" t="str">
        <f>VLOOKUP(A949,ME!$A$2:$J$2336,5,FALSE)</f>
        <v>No</v>
      </c>
      <c r="G949" s="19" t="str">
        <f>VLOOKUP(A949,ME!$A$2:$J$2336,6,FALSE)</f>
        <v>No</v>
      </c>
      <c r="H949" s="19">
        <f>VLOOKUP(A949,ME!$A$2:$J$2336,7,FALSE)</f>
        <v>0</v>
      </c>
      <c r="I949" s="19" t="str">
        <f>VLOOKUP(A949,ME!$A$2:$J$2336,8,FALSE)</f>
        <v>No</v>
      </c>
      <c r="J949" s="19" t="str">
        <f>VLOOKUP(A949,ME!$A$2:$J$2336,9,FALSE)</f>
        <v>Obesity</v>
      </c>
      <c r="K949" s="19" t="str">
        <f>VLOOKUP(A949,ME!$A$2:$J$2336,10,FALSE)</f>
        <v>Diabetes</v>
      </c>
      <c r="L949" s="22">
        <f>VLOOKUP(A949,HD!$A$2:$S$2344,16,FALSE)</f>
        <v>24052</v>
      </c>
      <c r="M949" s="21">
        <f>VLOOKUP(A949,HD!$A$2:$S$2344,17,FALSE)</f>
        <v>11576.13</v>
      </c>
      <c r="N949" s="19" t="str">
        <f>VLOOKUP(A949,HD!$A$2:$S$2344,12,FALSE)</f>
        <v>tier - 3</v>
      </c>
      <c r="O949" s="19" t="str">
        <f>VLOOKUP(A949,HD!$A$2:$S$2344,13,FALSE)</f>
        <v>tier - 3</v>
      </c>
      <c r="P949" s="19" t="str">
        <f>VLOOKUP(A949,HD!$A$2:$S$2344,14,FALSE)</f>
        <v>R1011</v>
      </c>
      <c r="Q949" s="19" t="str">
        <f>VLOOKUP(A949,HD!$A$2:$S$2344,19,FALSE)</f>
        <v>57</v>
      </c>
      <c r="R949" s="21">
        <v>11576.13</v>
      </c>
    </row>
    <row r="950" spans="1:18" ht="15.6" hidden="1" x14ac:dyDescent="0.3">
      <c r="A950" s="20" t="s">
        <v>1416</v>
      </c>
      <c r="B950" s="19" t="str">
        <f>VLOOKUP(A950,'Customer Names'!$A$2:$E$2366,3,FALSE)</f>
        <v>Petersson</v>
      </c>
      <c r="C950" s="21">
        <f>VLOOKUP(A950,ME!$A$2:$J$2366,2,FALSE)</f>
        <v>40.945</v>
      </c>
      <c r="D950" s="21">
        <f>VLOOKUP(A950,ME!$A$2:$J$2336,3,FALSE)</f>
        <v>10.57</v>
      </c>
      <c r="E950" s="19" t="str">
        <f>VLOOKUP(A950,ME!$A$2:$J$2336,4,FALSE)</f>
        <v>No</v>
      </c>
      <c r="F950" s="19" t="str">
        <f>VLOOKUP(A950,ME!$A$2:$J$2336,5,FALSE)</f>
        <v>No</v>
      </c>
      <c r="G950" s="19" t="str">
        <f>VLOOKUP(A950,ME!$A$2:$J$2336,6,FALSE)</f>
        <v>No</v>
      </c>
      <c r="H950" s="19">
        <f>VLOOKUP(A950,ME!$A$2:$J$2336,7,FALSE)</f>
        <v>0</v>
      </c>
      <c r="I950" s="19" t="str">
        <f>VLOOKUP(A950,ME!$A$2:$J$2336,8,FALSE)</f>
        <v>No</v>
      </c>
      <c r="J950" s="19" t="str">
        <f>VLOOKUP(A950,ME!$A$2:$J$2336,9,FALSE)</f>
        <v>Obesity</v>
      </c>
      <c r="K950" s="19" t="str">
        <f>VLOOKUP(A950,ME!$A$2:$J$2336,10,FALSE)</f>
        <v>Diabetes</v>
      </c>
      <c r="L950" s="22">
        <f>VLOOKUP(A950,HD!$A$2:$S$2344,16,FALSE)</f>
        <v>24101</v>
      </c>
      <c r="M950" s="21">
        <f>VLOOKUP(A950,HD!$A$2:$S$2344,17,FALSE)</f>
        <v>11566.3</v>
      </c>
      <c r="N950" s="19" t="str">
        <f>VLOOKUP(A950,HD!$A$2:$S$2344,12,FALSE)</f>
        <v>tier - 3</v>
      </c>
      <c r="O950" s="19" t="str">
        <f>VLOOKUP(A950,HD!$A$2:$S$2344,13,FALSE)</f>
        <v>tier - 3</v>
      </c>
      <c r="P950" s="19" t="str">
        <f>VLOOKUP(A950,HD!$A$2:$S$2344,14,FALSE)</f>
        <v>R1016</v>
      </c>
      <c r="Q950" s="19" t="str">
        <f>VLOOKUP(A950,HD!$A$2:$S$2344,19,FALSE)</f>
        <v>57</v>
      </c>
      <c r="R950" s="21">
        <v>11566.3</v>
      </c>
    </row>
    <row r="951" spans="1:18" ht="15.6" hidden="1" x14ac:dyDescent="0.3">
      <c r="A951" s="20" t="s">
        <v>1415</v>
      </c>
      <c r="B951" s="19" t="str">
        <f>VLOOKUP(A951,'Customer Names'!$A$2:$E$2366,3,FALSE)</f>
        <v>Liaw</v>
      </c>
      <c r="C951" s="21">
        <f>VLOOKUP(A951,ME!$A$2:$J$2366,2,FALSE)</f>
        <v>27.94</v>
      </c>
      <c r="D951" s="21">
        <f>VLOOKUP(A951,ME!$A$2:$J$2336,3,FALSE)</f>
        <v>7.92</v>
      </c>
      <c r="E951" s="19" t="str">
        <f>VLOOKUP(A951,ME!$A$2:$J$2336,4,FALSE)</f>
        <v>No</v>
      </c>
      <c r="F951" s="19" t="str">
        <f>VLOOKUP(A951,ME!$A$2:$J$2336,5,FALSE)</f>
        <v>No</v>
      </c>
      <c r="G951" s="19" t="str">
        <f>VLOOKUP(A951,ME!$A$2:$J$2336,6,FALSE)</f>
        <v>No</v>
      </c>
      <c r="H951" s="19">
        <f>VLOOKUP(A951,ME!$A$2:$J$2336,7,FALSE)</f>
        <v>0</v>
      </c>
      <c r="I951" s="19" t="str">
        <f>VLOOKUP(A951,ME!$A$2:$J$2336,8,FALSE)</f>
        <v>No</v>
      </c>
      <c r="J951" s="19" t="str">
        <f>VLOOKUP(A951,ME!$A$2:$J$2336,9,FALSE)</f>
        <v>Over Weight</v>
      </c>
      <c r="K951" s="19" t="str">
        <f>VLOOKUP(A951,ME!$A$2:$J$2336,10,FALSE)</f>
        <v>Diabetes</v>
      </c>
      <c r="L951" s="22">
        <f>VLOOKUP(A951,HD!$A$2:$S$2344,16,FALSE)</f>
        <v>24042</v>
      </c>
      <c r="M951" s="21">
        <f>VLOOKUP(A951,HD!$A$2:$S$2344,17,FALSE)</f>
        <v>11554.22</v>
      </c>
      <c r="N951" s="19" t="str">
        <f>VLOOKUP(A951,HD!$A$2:$S$2344,12,FALSE)</f>
        <v>tier - 3</v>
      </c>
      <c r="O951" s="19" t="str">
        <f>VLOOKUP(A951,HD!$A$2:$S$2344,13,FALSE)</f>
        <v>tier - 1</v>
      </c>
      <c r="P951" s="19" t="str">
        <f>VLOOKUP(A951,HD!$A$2:$S$2344,14,FALSE)</f>
        <v>R1013</v>
      </c>
      <c r="Q951" s="19" t="str">
        <f>VLOOKUP(A951,HD!$A$2:$S$2344,19,FALSE)</f>
        <v>57</v>
      </c>
      <c r="R951" s="21">
        <v>11554.22</v>
      </c>
    </row>
    <row r="952" spans="1:18" ht="15.6" hidden="1" x14ac:dyDescent="0.3">
      <c r="A952" s="20" t="s">
        <v>1414</v>
      </c>
      <c r="B952" s="19" t="str">
        <f>VLOOKUP(A952,'Customer Names'!$A$2:$E$2366,3,FALSE)</f>
        <v>Tripaldi</v>
      </c>
      <c r="C952" s="21">
        <f>VLOOKUP(A952,ME!$A$2:$J$2366,2,FALSE)</f>
        <v>31.9</v>
      </c>
      <c r="D952" s="21">
        <f>VLOOKUP(A952,ME!$A$2:$J$2336,3,FALSE)</f>
        <v>10.119999999999999</v>
      </c>
      <c r="E952" s="19" t="str">
        <f>VLOOKUP(A952,ME!$A$2:$J$2336,4,FALSE)</f>
        <v>No</v>
      </c>
      <c r="F952" s="19" t="str">
        <f>VLOOKUP(A952,ME!$A$2:$J$2336,5,FALSE)</f>
        <v>No</v>
      </c>
      <c r="G952" s="19" t="str">
        <f>VLOOKUP(A952,ME!$A$2:$J$2336,6,FALSE)</f>
        <v>No</v>
      </c>
      <c r="H952" s="19">
        <f>VLOOKUP(A952,ME!$A$2:$J$2336,7,FALSE)</f>
        <v>2</v>
      </c>
      <c r="I952" s="19" t="str">
        <f>VLOOKUP(A952,ME!$A$2:$J$2336,8,FALSE)</f>
        <v>No</v>
      </c>
      <c r="J952" s="19" t="str">
        <f>VLOOKUP(A952,ME!$A$2:$J$2336,9,FALSE)</f>
        <v>Obesity</v>
      </c>
      <c r="K952" s="19" t="str">
        <f>VLOOKUP(A952,ME!$A$2:$J$2336,10,FALSE)</f>
        <v>Diabetes</v>
      </c>
      <c r="L952" s="22">
        <f>VLOOKUP(A952,HD!$A$2:$S$2344,16,FALSE)</f>
        <v>26868</v>
      </c>
      <c r="M952" s="21">
        <f>VLOOKUP(A952,HD!$A$2:$S$2344,17,FALSE)</f>
        <v>11552.9</v>
      </c>
      <c r="N952" s="19" t="str">
        <f>VLOOKUP(A952,HD!$A$2:$S$2344,12,FALSE)</f>
        <v>tier - 3</v>
      </c>
      <c r="O952" s="19" t="str">
        <f>VLOOKUP(A952,HD!$A$2:$S$2344,13,FALSE)</f>
        <v>tier - 2</v>
      </c>
      <c r="P952" s="19" t="str">
        <f>VLOOKUP(A952,HD!$A$2:$S$2344,14,FALSE)</f>
        <v>R1011</v>
      </c>
      <c r="Q952" s="19" t="str">
        <f>VLOOKUP(A952,HD!$A$2:$S$2344,19,FALSE)</f>
        <v>49</v>
      </c>
      <c r="R952" s="21">
        <v>11552.9</v>
      </c>
    </row>
    <row r="953" spans="1:18" ht="15.6" hidden="1" x14ac:dyDescent="0.3">
      <c r="A953" s="20" t="s">
        <v>1413</v>
      </c>
      <c r="B953" s="19" t="str">
        <f>VLOOKUP(A953,'Customer Names'!$A$2:$E$2366,3,FALSE)</f>
        <v>Kelley</v>
      </c>
      <c r="C953" s="21">
        <f>VLOOKUP(A953,ME!$A$2:$J$2366,2,FALSE)</f>
        <v>31.64</v>
      </c>
      <c r="D953" s="21">
        <f>VLOOKUP(A953,ME!$A$2:$J$2336,3,FALSE)</f>
        <v>7.91</v>
      </c>
      <c r="E953" s="19" t="str">
        <f>VLOOKUP(A953,ME!$A$2:$J$2336,4,FALSE)</f>
        <v>No</v>
      </c>
      <c r="F953" s="19" t="str">
        <f>VLOOKUP(A953,ME!$A$2:$J$2336,5,FALSE)</f>
        <v>No</v>
      </c>
      <c r="G953" s="19" t="str">
        <f>VLOOKUP(A953,ME!$A$2:$J$2336,6,FALSE)</f>
        <v>No</v>
      </c>
      <c r="H953" s="19">
        <f>VLOOKUP(A953,ME!$A$2:$J$2336,7,FALSE)</f>
        <v>0</v>
      </c>
      <c r="I953" s="19" t="str">
        <f>VLOOKUP(A953,ME!$A$2:$J$2336,8,FALSE)</f>
        <v>No</v>
      </c>
      <c r="J953" s="19" t="str">
        <f>VLOOKUP(A953,ME!$A$2:$J$2336,9,FALSE)</f>
        <v>Obesity</v>
      </c>
      <c r="K953" s="19" t="str">
        <f>VLOOKUP(A953,ME!$A$2:$J$2336,10,FALSE)</f>
        <v>Diabetes</v>
      </c>
      <c r="L953" s="22">
        <f>VLOOKUP(A953,HD!$A$2:$S$2344,16,FALSE)</f>
        <v>26268</v>
      </c>
      <c r="M953" s="21">
        <f>VLOOKUP(A953,HD!$A$2:$S$2344,17,FALSE)</f>
        <v>11540.25</v>
      </c>
      <c r="N953" s="19" t="str">
        <f>VLOOKUP(A953,HD!$A$2:$S$2344,12,FALSE)</f>
        <v>tier - 3</v>
      </c>
      <c r="O953" s="19" t="str">
        <f>VLOOKUP(A953,HD!$A$2:$S$2344,13,FALSE)</f>
        <v>tier - 1</v>
      </c>
      <c r="P953" s="19" t="str">
        <f>VLOOKUP(A953,HD!$A$2:$S$2344,14,FALSE)</f>
        <v>R1012</v>
      </c>
      <c r="Q953" s="19" t="str">
        <f>VLOOKUP(A953,HD!$A$2:$S$2344,19,FALSE)</f>
        <v>51</v>
      </c>
      <c r="R953" s="21">
        <v>11540.25</v>
      </c>
    </row>
    <row r="954" spans="1:18" ht="15.6" hidden="1" x14ac:dyDescent="0.3">
      <c r="A954" s="20" t="s">
        <v>1412</v>
      </c>
      <c r="B954" s="19" t="str">
        <f>VLOOKUP(A954,'Customer Names'!$A$2:$E$2366,3,FALSE)</f>
        <v>Endara</v>
      </c>
      <c r="C954" s="21">
        <f>VLOOKUP(A954,ME!$A$2:$J$2366,2,FALSE)</f>
        <v>46.7</v>
      </c>
      <c r="D954" s="21">
        <f>VLOOKUP(A954,ME!$A$2:$J$2336,3,FALSE)</f>
        <v>10.9</v>
      </c>
      <c r="E954" s="19" t="str">
        <f>VLOOKUP(A954,ME!$A$2:$J$2336,4,FALSE)</f>
        <v>No</v>
      </c>
      <c r="F954" s="19" t="str">
        <f>VLOOKUP(A954,ME!$A$2:$J$2336,5,FALSE)</f>
        <v>No</v>
      </c>
      <c r="G954" s="19" t="str">
        <f>VLOOKUP(A954,ME!$A$2:$J$2336,6,FALSE)</f>
        <v>No</v>
      </c>
      <c r="H954" s="19">
        <f>VLOOKUP(A954,ME!$A$2:$J$2336,7,FALSE)</f>
        <v>0</v>
      </c>
      <c r="I954" s="19" t="str">
        <f>VLOOKUP(A954,ME!$A$2:$J$2336,8,FALSE)</f>
        <v>No</v>
      </c>
      <c r="J954" s="19" t="str">
        <f>VLOOKUP(A954,ME!$A$2:$J$2336,9,FALSE)</f>
        <v>Obesity</v>
      </c>
      <c r="K954" s="19" t="str">
        <f>VLOOKUP(A954,ME!$A$2:$J$2336,10,FALSE)</f>
        <v>Diabetes</v>
      </c>
      <c r="L954" s="22">
        <f>VLOOKUP(A954,HD!$A$2:$S$2344,16,FALSE)</f>
        <v>25156</v>
      </c>
      <c r="M954" s="21">
        <f>VLOOKUP(A954,HD!$A$2:$S$2344,17,FALSE)</f>
        <v>11538.42</v>
      </c>
      <c r="N954" s="19" t="str">
        <f>VLOOKUP(A954,HD!$A$2:$S$2344,12,FALSE)</f>
        <v>tier - 3</v>
      </c>
      <c r="O954" s="19" t="str">
        <f>VLOOKUP(A954,HD!$A$2:$S$2344,13,FALSE)</f>
        <v>tier - 1</v>
      </c>
      <c r="P954" s="19" t="str">
        <f>VLOOKUP(A954,HD!$A$2:$S$2344,14,FALSE)</f>
        <v>R1011</v>
      </c>
      <c r="Q954" s="19" t="str">
        <f>VLOOKUP(A954,HD!$A$2:$S$2344,19,FALSE)</f>
        <v>54</v>
      </c>
      <c r="R954" s="21">
        <v>11538.42</v>
      </c>
    </row>
    <row r="955" spans="1:18" ht="15.6" hidden="1" x14ac:dyDescent="0.3">
      <c r="A955" s="20" t="s">
        <v>1411</v>
      </c>
      <c r="B955" s="19" t="str">
        <f>VLOOKUP(A955,'Customer Names'!$A$2:$E$2366,3,FALSE)</f>
        <v>Valle</v>
      </c>
      <c r="C955" s="21">
        <f>VLOOKUP(A955,ME!$A$2:$J$2366,2,FALSE)</f>
        <v>18.335000000000001</v>
      </c>
      <c r="D955" s="21">
        <f>VLOOKUP(A955,ME!$A$2:$J$2336,3,FALSE)</f>
        <v>11.83</v>
      </c>
      <c r="E955" s="19" t="str">
        <f>VLOOKUP(A955,ME!$A$2:$J$2336,4,FALSE)</f>
        <v>No</v>
      </c>
      <c r="F955" s="19" t="str">
        <f>VLOOKUP(A955,ME!$A$2:$J$2336,5,FALSE)</f>
        <v>No</v>
      </c>
      <c r="G955" s="19" t="str">
        <f>VLOOKUP(A955,ME!$A$2:$J$2336,6,FALSE)</f>
        <v>No</v>
      </c>
      <c r="H955" s="19">
        <f>VLOOKUP(A955,ME!$A$2:$J$2336,7,FALSE)</f>
        <v>0</v>
      </c>
      <c r="I955" s="19" t="str">
        <f>VLOOKUP(A955,ME!$A$2:$J$2336,8,FALSE)</f>
        <v>No</v>
      </c>
      <c r="J955" s="19" t="str">
        <f>VLOOKUP(A955,ME!$A$2:$J$2336,9,FALSE)</f>
        <v>Under Weight</v>
      </c>
      <c r="K955" s="19" t="str">
        <f>VLOOKUP(A955,ME!$A$2:$J$2336,10,FALSE)</f>
        <v>Diabetes</v>
      </c>
      <c r="L955" s="22">
        <f>VLOOKUP(A955,HD!$A$2:$S$2344,16,FALSE)</f>
        <v>24018</v>
      </c>
      <c r="M955" s="21">
        <f>VLOOKUP(A955,HD!$A$2:$S$2344,17,FALSE)</f>
        <v>11534.87</v>
      </c>
      <c r="N955" s="19" t="str">
        <f>VLOOKUP(A955,HD!$A$2:$S$2344,12,FALSE)</f>
        <v>tier - 3</v>
      </c>
      <c r="O955" s="19" t="str">
        <f>VLOOKUP(A955,HD!$A$2:$S$2344,13,FALSE)</f>
        <v>tier - 1</v>
      </c>
      <c r="P955" s="19" t="str">
        <f>VLOOKUP(A955,HD!$A$2:$S$2344,14,FALSE)</f>
        <v>R1017</v>
      </c>
      <c r="Q955" s="19" t="str">
        <f>VLOOKUP(A955,HD!$A$2:$S$2344,19,FALSE)</f>
        <v>57</v>
      </c>
      <c r="R955" s="21">
        <v>11534.87</v>
      </c>
    </row>
    <row r="956" spans="1:18" ht="15.6" hidden="1" x14ac:dyDescent="0.3">
      <c r="A956" s="20" t="s">
        <v>1410</v>
      </c>
      <c r="B956" s="19" t="str">
        <f>VLOOKUP(A956,'Customer Names'!$A$2:$E$2366,3,FALSE)</f>
        <v>Germain</v>
      </c>
      <c r="C956" s="21">
        <f>VLOOKUP(A956,ME!$A$2:$J$2366,2,FALSE)</f>
        <v>31.24</v>
      </c>
      <c r="D956" s="21">
        <f>VLOOKUP(A956,ME!$A$2:$J$2336,3,FALSE)</f>
        <v>7.42</v>
      </c>
      <c r="E956" s="19" t="str">
        <f>VLOOKUP(A956,ME!$A$2:$J$2336,4,FALSE)</f>
        <v>Yes</v>
      </c>
      <c r="F956" s="19" t="str">
        <f>VLOOKUP(A956,ME!$A$2:$J$2336,5,FALSE)</f>
        <v>No</v>
      </c>
      <c r="G956" s="19" t="str">
        <f>VLOOKUP(A956,ME!$A$2:$J$2336,6,FALSE)</f>
        <v>No</v>
      </c>
      <c r="H956" s="19">
        <f>VLOOKUP(A956,ME!$A$2:$J$2336,7,FALSE)</f>
        <v>2</v>
      </c>
      <c r="I956" s="19" t="str">
        <f>VLOOKUP(A956,ME!$A$2:$J$2336,8,FALSE)</f>
        <v>No</v>
      </c>
      <c r="J956" s="19" t="str">
        <f>VLOOKUP(A956,ME!$A$2:$J$2336,9,FALSE)</f>
        <v>Obesity</v>
      </c>
      <c r="K956" s="19" t="str">
        <f>VLOOKUP(A956,ME!$A$2:$J$2336,10,FALSE)</f>
        <v>Diabetes</v>
      </c>
      <c r="L956" s="22">
        <f>VLOOKUP(A956,HD!$A$2:$S$2344,16,FALSE)</f>
        <v>25772</v>
      </c>
      <c r="M956" s="21">
        <f>VLOOKUP(A956,HD!$A$2:$S$2344,17,FALSE)</f>
        <v>11530.12</v>
      </c>
      <c r="N956" s="19" t="str">
        <f>VLOOKUP(A956,HD!$A$2:$S$2344,12,FALSE)</f>
        <v>tier - 3</v>
      </c>
      <c r="O956" s="19" t="str">
        <f>VLOOKUP(A956,HD!$A$2:$S$2344,13,FALSE)</f>
        <v>tier - 1</v>
      </c>
      <c r="P956" s="19" t="str">
        <f>VLOOKUP(A956,HD!$A$2:$S$2344,14,FALSE)</f>
        <v>R1012</v>
      </c>
      <c r="Q956" s="19" t="str">
        <f>VLOOKUP(A956,HD!$A$2:$S$2344,19,FALSE)</f>
        <v>52</v>
      </c>
      <c r="R956" s="21">
        <v>11530.12</v>
      </c>
    </row>
    <row r="957" spans="1:18" ht="15.6" hidden="1" x14ac:dyDescent="0.3">
      <c r="A957" s="20" t="s">
        <v>1409</v>
      </c>
      <c r="B957" s="19" t="str">
        <f>VLOOKUP(A957,'Customer Names'!$A$2:$E$2366,3,FALSE)</f>
        <v>Finecey</v>
      </c>
      <c r="C957" s="21">
        <f>VLOOKUP(A957,ME!$A$2:$J$2366,2,FALSE)</f>
        <v>39.22</v>
      </c>
      <c r="D957" s="21">
        <f>VLOOKUP(A957,ME!$A$2:$J$2336,3,FALSE)</f>
        <v>5.62</v>
      </c>
      <c r="E957" s="19" t="str">
        <f>VLOOKUP(A957,ME!$A$2:$J$2336,4,FALSE)</f>
        <v>Yes</v>
      </c>
      <c r="F957" s="19" t="str">
        <f>VLOOKUP(A957,ME!$A$2:$J$2336,5,FALSE)</f>
        <v>No</v>
      </c>
      <c r="G957" s="19" t="str">
        <f>VLOOKUP(A957,ME!$A$2:$J$2336,6,FALSE)</f>
        <v>No</v>
      </c>
      <c r="H957" s="19">
        <f>VLOOKUP(A957,ME!$A$2:$J$2336,7,FALSE)</f>
        <v>1</v>
      </c>
      <c r="I957" s="19" t="str">
        <f>VLOOKUP(A957,ME!$A$2:$J$2336,8,FALSE)</f>
        <v>No</v>
      </c>
      <c r="J957" s="19" t="str">
        <f>VLOOKUP(A957,ME!$A$2:$J$2336,9,FALSE)</f>
        <v>Obesity</v>
      </c>
      <c r="K957" s="19" t="str">
        <f>VLOOKUP(A957,ME!$A$2:$J$2336,10,FALSE)</f>
        <v>Normal</v>
      </c>
      <c r="L957" s="22">
        <f>VLOOKUP(A957,HD!$A$2:$S$2344,16,FALSE)</f>
        <v>32306</v>
      </c>
      <c r="M957" s="21">
        <f>VLOOKUP(A957,HD!$A$2:$S$2344,17,FALSE)</f>
        <v>11524.25</v>
      </c>
      <c r="N957" s="19" t="str">
        <f>VLOOKUP(A957,HD!$A$2:$S$2344,12,FALSE)</f>
        <v>tier - 3</v>
      </c>
      <c r="O957" s="19" t="str">
        <f>VLOOKUP(A957,HD!$A$2:$S$2344,13,FALSE)</f>
        <v>tier - 1</v>
      </c>
      <c r="P957" s="19" t="str">
        <f>VLOOKUP(A957,HD!$A$2:$S$2344,14,FALSE)</f>
        <v>R1026</v>
      </c>
      <c r="Q957" s="19" t="str">
        <f>VLOOKUP(A957,HD!$A$2:$S$2344,19,FALSE)</f>
        <v>34</v>
      </c>
      <c r="R957" s="21">
        <v>11524.25</v>
      </c>
    </row>
    <row r="958" spans="1:18" ht="15.6" hidden="1" x14ac:dyDescent="0.3">
      <c r="A958" s="20" t="s">
        <v>1408</v>
      </c>
      <c r="B958" s="19" t="str">
        <f>VLOOKUP(A958,'Customer Names'!$A$2:$E$2366,3,FALSE)</f>
        <v>Mendoza</v>
      </c>
      <c r="C958" s="21">
        <f>VLOOKUP(A958,ME!$A$2:$J$2366,2,FALSE)</f>
        <v>24.414999999999999</v>
      </c>
      <c r="D958" s="21">
        <f>VLOOKUP(A958,ME!$A$2:$J$2336,3,FALSE)</f>
        <v>7.16</v>
      </c>
      <c r="E958" s="19" t="str">
        <f>VLOOKUP(A958,ME!$A$2:$J$2336,4,FALSE)</f>
        <v>No</v>
      </c>
      <c r="F958" s="19" t="str">
        <f>VLOOKUP(A958,ME!$A$2:$J$2336,5,FALSE)</f>
        <v>No</v>
      </c>
      <c r="G958" s="19" t="str">
        <f>VLOOKUP(A958,ME!$A$2:$J$2336,6,FALSE)</f>
        <v>No</v>
      </c>
      <c r="H958" s="19">
        <f>VLOOKUP(A958,ME!$A$2:$J$2336,7,FALSE)</f>
        <v>0</v>
      </c>
      <c r="I958" s="19" t="str">
        <f>VLOOKUP(A958,ME!$A$2:$J$2336,8,FALSE)</f>
        <v>No</v>
      </c>
      <c r="J958" s="19" t="str">
        <f>VLOOKUP(A958,ME!$A$2:$J$2336,9,FALSE)</f>
        <v>Normal Weight</v>
      </c>
      <c r="K958" s="19" t="str">
        <f>VLOOKUP(A958,ME!$A$2:$J$2336,10,FALSE)</f>
        <v>Diabetes</v>
      </c>
      <c r="L958" s="22">
        <f>VLOOKUP(A958,HD!$A$2:$S$2344,16,FALSE)</f>
        <v>26286</v>
      </c>
      <c r="M958" s="21">
        <f>VLOOKUP(A958,HD!$A$2:$S$2344,17,FALSE)</f>
        <v>11520.1</v>
      </c>
      <c r="N958" s="19" t="str">
        <f>VLOOKUP(A958,HD!$A$2:$S$2344,12,FALSE)</f>
        <v>tier - 3</v>
      </c>
      <c r="O958" s="19" t="str">
        <f>VLOOKUP(A958,HD!$A$2:$S$2344,13,FALSE)</f>
        <v>tier - 1</v>
      </c>
      <c r="P958" s="19" t="str">
        <f>VLOOKUP(A958,HD!$A$2:$S$2344,14,FALSE)</f>
        <v>R1012</v>
      </c>
      <c r="Q958" s="19" t="str">
        <f>VLOOKUP(A958,HD!$A$2:$S$2344,19,FALSE)</f>
        <v>51</v>
      </c>
      <c r="R958" s="21">
        <v>11520.1</v>
      </c>
    </row>
    <row r="959" spans="1:18" ht="15.6" hidden="1" x14ac:dyDescent="0.3">
      <c r="A959" s="20" t="s">
        <v>1407</v>
      </c>
      <c r="B959" s="19" t="str">
        <f>VLOOKUP(A959,'Customer Names'!$A$2:$E$2366,3,FALSE)</f>
        <v>Roe</v>
      </c>
      <c r="C959" s="21">
        <f>VLOOKUP(A959,ME!$A$2:$J$2366,2,FALSE)</f>
        <v>32.299999999999997</v>
      </c>
      <c r="D959" s="21">
        <f>VLOOKUP(A959,ME!$A$2:$J$2336,3,FALSE)</f>
        <v>9.89</v>
      </c>
      <c r="E959" s="19" t="str">
        <f>VLOOKUP(A959,ME!$A$2:$J$2336,4,FALSE)</f>
        <v>No</v>
      </c>
      <c r="F959" s="19" t="str">
        <f>VLOOKUP(A959,ME!$A$2:$J$2336,5,FALSE)</f>
        <v>No</v>
      </c>
      <c r="G959" s="19" t="str">
        <f>VLOOKUP(A959,ME!$A$2:$J$2336,6,FALSE)</f>
        <v>No</v>
      </c>
      <c r="H959" s="19">
        <f>VLOOKUP(A959,ME!$A$2:$J$2336,7,FALSE)</f>
        <v>0</v>
      </c>
      <c r="I959" s="19" t="str">
        <f>VLOOKUP(A959,ME!$A$2:$J$2336,8,FALSE)</f>
        <v>No</v>
      </c>
      <c r="J959" s="19" t="str">
        <f>VLOOKUP(A959,ME!$A$2:$J$2336,9,FALSE)</f>
        <v>Obesity</v>
      </c>
      <c r="K959" s="19" t="str">
        <f>VLOOKUP(A959,ME!$A$2:$J$2336,10,FALSE)</f>
        <v>Diabetes</v>
      </c>
      <c r="L959" s="22">
        <f>VLOOKUP(A959,HD!$A$2:$S$2344,16,FALSE)</f>
        <v>25013</v>
      </c>
      <c r="M959" s="21">
        <f>VLOOKUP(A959,HD!$A$2:$S$2344,17,FALSE)</f>
        <v>11512.41</v>
      </c>
      <c r="N959" s="19" t="str">
        <f>VLOOKUP(A959,HD!$A$2:$S$2344,12,FALSE)</f>
        <v>tier - 3</v>
      </c>
      <c r="O959" s="19" t="str">
        <f>VLOOKUP(A959,HD!$A$2:$S$2344,13,FALSE)</f>
        <v>tier - 1</v>
      </c>
      <c r="P959" s="19" t="str">
        <f>VLOOKUP(A959,HD!$A$2:$S$2344,14,FALSE)</f>
        <v>R1024</v>
      </c>
      <c r="Q959" s="19" t="str">
        <f>VLOOKUP(A959,HD!$A$2:$S$2344,19,FALSE)</f>
        <v>54</v>
      </c>
      <c r="R959" s="21">
        <v>11512.41</v>
      </c>
    </row>
    <row r="960" spans="1:18" ht="15.6" hidden="1" x14ac:dyDescent="0.3">
      <c r="A960" s="20" t="s">
        <v>1406</v>
      </c>
      <c r="B960" s="19" t="str">
        <f>VLOOKUP(A960,'Customer Names'!$A$2:$E$2366,3,FALSE)</f>
        <v>Webb</v>
      </c>
      <c r="C960" s="21">
        <f>VLOOKUP(A960,ME!$A$2:$J$2366,2,FALSE)</f>
        <v>39.94</v>
      </c>
      <c r="D960" s="21">
        <f>VLOOKUP(A960,ME!$A$2:$J$2336,3,FALSE)</f>
        <v>5.14</v>
      </c>
      <c r="E960" s="19" t="str">
        <f>VLOOKUP(A960,ME!$A$2:$J$2336,4,FALSE)</f>
        <v>No</v>
      </c>
      <c r="F960" s="19" t="str">
        <f>VLOOKUP(A960,ME!$A$2:$J$2336,5,FALSE)</f>
        <v>No</v>
      </c>
      <c r="G960" s="19" t="str">
        <f>VLOOKUP(A960,ME!$A$2:$J$2336,6,FALSE)</f>
        <v>No</v>
      </c>
      <c r="H960" s="19">
        <f>VLOOKUP(A960,ME!$A$2:$J$2336,7,FALSE)</f>
        <v>0</v>
      </c>
      <c r="I960" s="19" t="str">
        <f>VLOOKUP(A960,ME!$A$2:$J$2336,8,FALSE)</f>
        <v>No</v>
      </c>
      <c r="J960" s="19" t="str">
        <f>VLOOKUP(A960,ME!$A$2:$J$2336,9,FALSE)</f>
        <v>Obesity</v>
      </c>
      <c r="K960" s="19" t="str">
        <f>VLOOKUP(A960,ME!$A$2:$J$2336,10,FALSE)</f>
        <v>Normal</v>
      </c>
      <c r="L960" s="22">
        <f>VLOOKUP(A960,HD!$A$2:$S$2344,16,FALSE)</f>
        <v>32787</v>
      </c>
      <c r="M960" s="21">
        <f>VLOOKUP(A960,HD!$A$2:$S$2344,17,FALSE)</f>
        <v>11511.61</v>
      </c>
      <c r="N960" s="19" t="str">
        <f>VLOOKUP(A960,HD!$A$2:$S$2344,12,FALSE)</f>
        <v>tier - 3</v>
      </c>
      <c r="O960" s="19" t="str">
        <f>VLOOKUP(A960,HD!$A$2:$S$2344,13,FALSE)</f>
        <v>tier - 3</v>
      </c>
      <c r="P960" s="19" t="str">
        <f>VLOOKUP(A960,HD!$A$2:$S$2344,14,FALSE)</f>
        <v>R1026</v>
      </c>
      <c r="Q960" s="19" t="str">
        <f>VLOOKUP(A960,HD!$A$2:$S$2344,19,FALSE)</f>
        <v>33</v>
      </c>
      <c r="R960" s="21">
        <v>11511.61</v>
      </c>
    </row>
    <row r="961" spans="1:18" ht="15.6" hidden="1" x14ac:dyDescent="0.3">
      <c r="A961" s="20" t="s">
        <v>1405</v>
      </c>
      <c r="B961" s="19" t="str">
        <f>VLOOKUP(A961,'Customer Names'!$A$2:$E$2366,3,FALSE)</f>
        <v>Stocker</v>
      </c>
      <c r="C961" s="21">
        <f>VLOOKUP(A961,ME!$A$2:$J$2366,2,FALSE)</f>
        <v>30</v>
      </c>
      <c r="D961" s="21">
        <f>VLOOKUP(A961,ME!$A$2:$J$2336,3,FALSE)</f>
        <v>5.61</v>
      </c>
      <c r="E961" s="19" t="str">
        <f>VLOOKUP(A961,ME!$A$2:$J$2336,4,FALSE)</f>
        <v>Yes</v>
      </c>
      <c r="F961" s="19" t="str">
        <f>VLOOKUP(A961,ME!$A$2:$J$2336,5,FALSE)</f>
        <v>No</v>
      </c>
      <c r="G961" s="19" t="str">
        <f>VLOOKUP(A961,ME!$A$2:$J$2336,6,FALSE)</f>
        <v>Yes</v>
      </c>
      <c r="H961" s="19">
        <f>VLOOKUP(A961,ME!$A$2:$J$2336,7,FALSE)</f>
        <v>1</v>
      </c>
      <c r="I961" s="19" t="str">
        <f>VLOOKUP(A961,ME!$A$2:$J$2336,8,FALSE)</f>
        <v>No</v>
      </c>
      <c r="J961" s="19" t="str">
        <f>VLOOKUP(A961,ME!$A$2:$J$2336,9,FALSE)</f>
        <v>Obesity</v>
      </c>
      <c r="K961" s="19" t="str">
        <f>VLOOKUP(A961,ME!$A$2:$J$2336,10,FALSE)</f>
        <v>Normal</v>
      </c>
      <c r="L961" s="22">
        <f>VLOOKUP(A961,HD!$A$2:$S$2344,16,FALSE)</f>
        <v>25426</v>
      </c>
      <c r="M961" s="21">
        <f>VLOOKUP(A961,HD!$A$2:$S$2344,17,FALSE)</f>
        <v>11497.69</v>
      </c>
      <c r="N961" s="19" t="str">
        <f>VLOOKUP(A961,HD!$A$2:$S$2344,12,FALSE)</f>
        <v>tier - 3</v>
      </c>
      <c r="O961" s="19" t="str">
        <f>VLOOKUP(A961,HD!$A$2:$S$2344,13,FALSE)</f>
        <v>tier - 1</v>
      </c>
      <c r="P961" s="19" t="str">
        <f>VLOOKUP(A961,HD!$A$2:$S$2344,14,FALSE)</f>
        <v>R1012</v>
      </c>
      <c r="Q961" s="19" t="str">
        <f>VLOOKUP(A961,HD!$A$2:$S$2344,19,FALSE)</f>
        <v>53</v>
      </c>
      <c r="R961" s="21">
        <v>11497.69</v>
      </c>
    </row>
    <row r="962" spans="1:18" ht="15.6" hidden="1" x14ac:dyDescent="0.3">
      <c r="A962" s="20" t="s">
        <v>1404</v>
      </c>
      <c r="B962" s="19" t="str">
        <f>VLOOKUP(A962,'Customer Names'!$A$2:$E$2366,3,FALSE)</f>
        <v>Jacobson</v>
      </c>
      <c r="C962" s="21">
        <f>VLOOKUP(A962,ME!$A$2:$J$2366,2,FALSE)</f>
        <v>35.340000000000003</v>
      </c>
      <c r="D962" s="21">
        <f>VLOOKUP(A962,ME!$A$2:$J$2336,3,FALSE)</f>
        <v>5.51</v>
      </c>
      <c r="E962" s="19" t="str">
        <f>VLOOKUP(A962,ME!$A$2:$J$2336,4,FALSE)</f>
        <v>Yes</v>
      </c>
      <c r="F962" s="19" t="str">
        <f>VLOOKUP(A962,ME!$A$2:$J$2336,5,FALSE)</f>
        <v>No</v>
      </c>
      <c r="G962" s="19" t="str">
        <f>VLOOKUP(A962,ME!$A$2:$J$2336,6,FALSE)</f>
        <v>Yes</v>
      </c>
      <c r="H962" s="19">
        <f>VLOOKUP(A962,ME!$A$2:$J$2336,7,FALSE)</f>
        <v>1</v>
      </c>
      <c r="I962" s="19" t="str">
        <f>VLOOKUP(A962,ME!$A$2:$J$2336,8,FALSE)</f>
        <v>No</v>
      </c>
      <c r="J962" s="19" t="str">
        <f>VLOOKUP(A962,ME!$A$2:$J$2336,9,FALSE)</f>
        <v>Obesity</v>
      </c>
      <c r="K962" s="19" t="str">
        <f>VLOOKUP(A962,ME!$A$2:$J$2336,10,FALSE)</f>
        <v>Normal</v>
      </c>
      <c r="L962" s="22">
        <f>VLOOKUP(A962,HD!$A$2:$S$2344,16,FALSE)</f>
        <v>30474</v>
      </c>
      <c r="M962" s="21">
        <f>VLOOKUP(A962,HD!$A$2:$S$2344,17,FALSE)</f>
        <v>11492.46</v>
      </c>
      <c r="N962" s="19" t="str">
        <f>VLOOKUP(A962,HD!$A$2:$S$2344,12,FALSE)</f>
        <v>tier - 3</v>
      </c>
      <c r="O962" s="19" t="str">
        <f>VLOOKUP(A962,HD!$A$2:$S$2344,13,FALSE)</f>
        <v>tier - 3</v>
      </c>
      <c r="P962" s="19" t="str">
        <f>VLOOKUP(A962,HD!$A$2:$S$2344,14,FALSE)</f>
        <v>R1026</v>
      </c>
      <c r="Q962" s="19" t="str">
        <f>VLOOKUP(A962,HD!$A$2:$S$2344,19,FALSE)</f>
        <v>40</v>
      </c>
      <c r="R962" s="21">
        <v>11492.46</v>
      </c>
    </row>
    <row r="963" spans="1:18" ht="15.6" hidden="1" x14ac:dyDescent="0.3">
      <c r="A963" s="20" t="s">
        <v>1403</v>
      </c>
      <c r="B963" s="19" t="str">
        <f>VLOOKUP(A963,'Customer Names'!$A$2:$E$2366,3,FALSE)</f>
        <v>Shaw</v>
      </c>
      <c r="C963" s="21">
        <f>VLOOKUP(A963,ME!$A$2:$J$2366,2,FALSE)</f>
        <v>32.204999999999998</v>
      </c>
      <c r="D963" s="21">
        <f>VLOOKUP(A963,ME!$A$2:$J$2336,3,FALSE)</f>
        <v>8.3800000000000008</v>
      </c>
      <c r="E963" s="19" t="str">
        <f>VLOOKUP(A963,ME!$A$2:$J$2336,4,FALSE)</f>
        <v>Yes</v>
      </c>
      <c r="F963" s="19" t="str">
        <f>VLOOKUP(A963,ME!$A$2:$J$2336,5,FALSE)</f>
        <v>No</v>
      </c>
      <c r="G963" s="19" t="str">
        <f>VLOOKUP(A963,ME!$A$2:$J$2336,6,FALSE)</f>
        <v>No</v>
      </c>
      <c r="H963" s="19">
        <f>VLOOKUP(A963,ME!$A$2:$J$2336,7,FALSE)</f>
        <v>2</v>
      </c>
      <c r="I963" s="19" t="str">
        <f>VLOOKUP(A963,ME!$A$2:$J$2336,8,FALSE)</f>
        <v>No</v>
      </c>
      <c r="J963" s="19" t="str">
        <f>VLOOKUP(A963,ME!$A$2:$J$2336,9,FALSE)</f>
        <v>Obesity</v>
      </c>
      <c r="K963" s="19" t="str">
        <f>VLOOKUP(A963,ME!$A$2:$J$2336,10,FALSE)</f>
        <v>Diabetes</v>
      </c>
      <c r="L963" s="22">
        <f>VLOOKUP(A963,HD!$A$2:$S$2344,16,FALSE)</f>
        <v>25854</v>
      </c>
      <c r="M963" s="21">
        <f>VLOOKUP(A963,HD!$A$2:$S$2344,17,FALSE)</f>
        <v>11488.32</v>
      </c>
      <c r="N963" s="19" t="str">
        <f>VLOOKUP(A963,HD!$A$2:$S$2344,12,FALSE)</f>
        <v>tier - 3</v>
      </c>
      <c r="O963" s="19" t="str">
        <f>VLOOKUP(A963,HD!$A$2:$S$2344,13,FALSE)</f>
        <v>tier - 1</v>
      </c>
      <c r="P963" s="19" t="str">
        <f>VLOOKUP(A963,HD!$A$2:$S$2344,14,FALSE)</f>
        <v>R1014</v>
      </c>
      <c r="Q963" s="19" t="str">
        <f>VLOOKUP(A963,HD!$A$2:$S$2344,19,FALSE)</f>
        <v>52</v>
      </c>
      <c r="R963" s="21">
        <v>11488.32</v>
      </c>
    </row>
    <row r="964" spans="1:18" ht="15.6" hidden="1" x14ac:dyDescent="0.3">
      <c r="A964" s="20" t="s">
        <v>1402</v>
      </c>
      <c r="B964" s="19" t="str">
        <f>VLOOKUP(A964,'Customer Names'!$A$2:$E$2366,3,FALSE)</f>
        <v>Goodwin</v>
      </c>
      <c r="C964" s="21">
        <f>VLOOKUP(A964,ME!$A$2:$J$2366,2,FALSE)</f>
        <v>33.880000000000003</v>
      </c>
      <c r="D964" s="21">
        <f>VLOOKUP(A964,ME!$A$2:$J$2336,3,FALSE)</f>
        <v>4.68</v>
      </c>
      <c r="E964" s="19" t="str">
        <f>VLOOKUP(A964,ME!$A$2:$J$2336,4,FALSE)</f>
        <v>No</v>
      </c>
      <c r="F964" s="19" t="str">
        <f>VLOOKUP(A964,ME!$A$2:$J$2336,5,FALSE)</f>
        <v>Yes</v>
      </c>
      <c r="G964" s="19" t="str">
        <f>VLOOKUP(A964,ME!$A$2:$J$2336,6,FALSE)</f>
        <v>No</v>
      </c>
      <c r="H964" s="19">
        <f>VLOOKUP(A964,ME!$A$2:$J$2336,7,FALSE)</f>
        <v>1</v>
      </c>
      <c r="I964" s="19" t="str">
        <f>VLOOKUP(A964,ME!$A$2:$J$2336,8,FALSE)</f>
        <v>No</v>
      </c>
      <c r="J964" s="19" t="str">
        <f>VLOOKUP(A964,ME!$A$2:$J$2336,9,FALSE)</f>
        <v>Obesity</v>
      </c>
      <c r="K964" s="19" t="str">
        <f>VLOOKUP(A964,ME!$A$2:$J$2336,10,FALSE)</f>
        <v>Normal</v>
      </c>
      <c r="L964" s="22">
        <f>VLOOKUP(A964,HD!$A$2:$S$2344,16,FALSE)</f>
        <v>38240</v>
      </c>
      <c r="M964" s="21">
        <f>VLOOKUP(A964,HD!$A$2:$S$2344,17,FALSE)</f>
        <v>11482.63</v>
      </c>
      <c r="N964" s="19" t="str">
        <f>VLOOKUP(A964,HD!$A$2:$S$2344,12,FALSE)</f>
        <v>tier - 3</v>
      </c>
      <c r="O964" s="19" t="str">
        <f>VLOOKUP(A964,HD!$A$2:$S$2344,13,FALSE)</f>
        <v>tier - 2</v>
      </c>
      <c r="P964" s="19" t="str">
        <f>VLOOKUP(A964,HD!$A$2:$S$2344,14,FALSE)</f>
        <v>R1013</v>
      </c>
      <c r="Q964" s="19" t="str">
        <f>VLOOKUP(A964,HD!$A$2:$S$2344,19,FALSE)</f>
        <v>18</v>
      </c>
      <c r="R964" s="21">
        <v>11482.63</v>
      </c>
    </row>
    <row r="965" spans="1:18" ht="15.6" hidden="1" x14ac:dyDescent="0.3">
      <c r="A965" s="20" t="s">
        <v>1401</v>
      </c>
      <c r="B965" s="19" t="str">
        <f>VLOOKUP(A965,'Customer Names'!$A$2:$E$2366,3,FALSE)</f>
        <v>Brock</v>
      </c>
      <c r="C965" s="21">
        <f>VLOOKUP(A965,ME!$A$2:$J$2366,2,FALSE)</f>
        <v>26.63</v>
      </c>
      <c r="D965" s="21">
        <f>VLOOKUP(A965,ME!$A$2:$J$2336,3,FALSE)</f>
        <v>4.3600000000000003</v>
      </c>
      <c r="E965" s="19" t="str">
        <f>VLOOKUP(A965,ME!$A$2:$J$2336,4,FALSE)</f>
        <v>Yes</v>
      </c>
      <c r="F965" s="19" t="str">
        <f>VLOOKUP(A965,ME!$A$2:$J$2336,5,FALSE)</f>
        <v>No</v>
      </c>
      <c r="G965" s="19" t="str">
        <f>VLOOKUP(A965,ME!$A$2:$J$2336,6,FALSE)</f>
        <v>No</v>
      </c>
      <c r="H965" s="19">
        <f>VLOOKUP(A965,ME!$A$2:$J$2336,7,FALSE)</f>
        <v>2</v>
      </c>
      <c r="I965" s="19" t="str">
        <f>VLOOKUP(A965,ME!$A$2:$J$2336,8,FALSE)</f>
        <v>No</v>
      </c>
      <c r="J965" s="19" t="str">
        <f>VLOOKUP(A965,ME!$A$2:$J$2336,9,FALSE)</f>
        <v>Over Weight</v>
      </c>
      <c r="K965" s="19" t="str">
        <f>VLOOKUP(A965,ME!$A$2:$J$2336,10,FALSE)</f>
        <v>Normal</v>
      </c>
      <c r="L965" s="22">
        <f>VLOOKUP(A965,HD!$A$2:$S$2344,16,FALSE)</f>
        <v>24357</v>
      </c>
      <c r="M965" s="21">
        <f>VLOOKUP(A965,HD!$A$2:$S$2344,17,FALSE)</f>
        <v>11478.14</v>
      </c>
      <c r="N965" s="19" t="str">
        <f>VLOOKUP(A965,HD!$A$2:$S$2344,12,FALSE)</f>
        <v>tier - 3</v>
      </c>
      <c r="O965" s="19" t="str">
        <f>VLOOKUP(A965,HD!$A$2:$S$2344,13,FALSE)</f>
        <v>tier - 2</v>
      </c>
      <c r="P965" s="19" t="str">
        <f>VLOOKUP(A965,HD!$A$2:$S$2344,14,FALSE)</f>
        <v>R1025</v>
      </c>
      <c r="Q965" s="19" t="str">
        <f>VLOOKUP(A965,HD!$A$2:$S$2344,19,FALSE)</f>
        <v>56</v>
      </c>
      <c r="R965" s="21">
        <v>11478.14</v>
      </c>
    </row>
    <row r="966" spans="1:18" ht="15.6" hidden="1" x14ac:dyDescent="0.3">
      <c r="A966" s="20" t="s">
        <v>1400</v>
      </c>
      <c r="B966" s="19" t="str">
        <f>VLOOKUP(A966,'Customer Names'!$A$2:$E$2366,3,FALSE)</f>
        <v>Papp</v>
      </c>
      <c r="C966" s="21">
        <f>VLOOKUP(A966,ME!$A$2:$J$2366,2,FALSE)</f>
        <v>28.7</v>
      </c>
      <c r="D966" s="21">
        <f>VLOOKUP(A966,ME!$A$2:$J$2336,3,FALSE)</f>
        <v>7.74</v>
      </c>
      <c r="E966" s="19" t="str">
        <f>VLOOKUP(A966,ME!$A$2:$J$2336,4,FALSE)</f>
        <v>No</v>
      </c>
      <c r="F966" s="19" t="str">
        <f>VLOOKUP(A966,ME!$A$2:$J$2336,5,FALSE)</f>
        <v>No</v>
      </c>
      <c r="G966" s="19" t="str">
        <f>VLOOKUP(A966,ME!$A$2:$J$2336,6,FALSE)</f>
        <v>No</v>
      </c>
      <c r="H966" s="19">
        <f>VLOOKUP(A966,ME!$A$2:$J$2336,7,FALSE)</f>
        <v>0</v>
      </c>
      <c r="I966" s="19" t="str">
        <f>VLOOKUP(A966,ME!$A$2:$J$2336,8,FALSE)</f>
        <v>No</v>
      </c>
      <c r="J966" s="19" t="str">
        <f>VLOOKUP(A966,ME!$A$2:$J$2336,9,FALSE)</f>
        <v>Over Weight</v>
      </c>
      <c r="K966" s="19" t="str">
        <f>VLOOKUP(A966,ME!$A$2:$J$2336,10,FALSE)</f>
        <v>Diabetes</v>
      </c>
      <c r="L966" s="22">
        <f>VLOOKUP(A966,HD!$A$2:$S$2344,16,FALSE)</f>
        <v>23916</v>
      </c>
      <c r="M966" s="21">
        <f>VLOOKUP(A966,HD!$A$2:$S$2344,17,FALSE)</f>
        <v>11455.28</v>
      </c>
      <c r="N966" s="19" t="str">
        <f>VLOOKUP(A966,HD!$A$2:$S$2344,12,FALSE)</f>
        <v>tier - 3</v>
      </c>
      <c r="O966" s="19" t="str">
        <f>VLOOKUP(A966,HD!$A$2:$S$2344,13,FALSE)</f>
        <v>tier - 2</v>
      </c>
      <c r="P966" s="19" t="str">
        <f>VLOOKUP(A966,HD!$A$2:$S$2344,14,FALSE)</f>
        <v>R1011</v>
      </c>
      <c r="Q966" s="19" t="str">
        <f>VLOOKUP(A966,HD!$A$2:$S$2344,19,FALSE)</f>
        <v>57</v>
      </c>
      <c r="R966" s="21">
        <v>11455.28</v>
      </c>
    </row>
    <row r="967" spans="1:18" ht="15.6" hidden="1" x14ac:dyDescent="0.3">
      <c r="A967" s="20" t="s">
        <v>1399</v>
      </c>
      <c r="B967" s="19" t="str">
        <f>VLOOKUP(A967,'Customer Names'!$A$2:$E$2366,3,FALSE)</f>
        <v>Siragusa</v>
      </c>
      <c r="C967" s="21">
        <f>VLOOKUP(A967,ME!$A$2:$J$2366,2,FALSE)</f>
        <v>25.65</v>
      </c>
      <c r="D967" s="21">
        <f>VLOOKUP(A967,ME!$A$2:$J$2336,3,FALSE)</f>
        <v>4.05</v>
      </c>
      <c r="E967" s="19" t="str">
        <f>VLOOKUP(A967,ME!$A$2:$J$2336,4,FALSE)</f>
        <v>Yes</v>
      </c>
      <c r="F967" s="19" t="str">
        <f>VLOOKUP(A967,ME!$A$2:$J$2336,5,FALSE)</f>
        <v>No</v>
      </c>
      <c r="G967" s="19" t="str">
        <f>VLOOKUP(A967,ME!$A$2:$J$2336,6,FALSE)</f>
        <v>No</v>
      </c>
      <c r="H967" s="19">
        <f>VLOOKUP(A967,ME!$A$2:$J$2336,7,FALSE)</f>
        <v>2</v>
      </c>
      <c r="I967" s="19" t="str">
        <f>VLOOKUP(A967,ME!$A$2:$J$2336,8,FALSE)</f>
        <v>No</v>
      </c>
      <c r="J967" s="19" t="str">
        <f>VLOOKUP(A967,ME!$A$2:$J$2336,9,FALSE)</f>
        <v>Over Weight</v>
      </c>
      <c r="K967" s="19" t="str">
        <f>VLOOKUP(A967,ME!$A$2:$J$2336,10,FALSE)</f>
        <v>Normal</v>
      </c>
      <c r="L967" s="22">
        <f>VLOOKUP(A967,HD!$A$2:$S$2344,16,FALSE)</f>
        <v>24272</v>
      </c>
      <c r="M967" s="21">
        <f>VLOOKUP(A967,HD!$A$2:$S$2344,17,FALSE)</f>
        <v>11454.02</v>
      </c>
      <c r="N967" s="19" t="str">
        <f>VLOOKUP(A967,HD!$A$2:$S$2344,12,FALSE)</f>
        <v>tier - 3</v>
      </c>
      <c r="O967" s="19" t="str">
        <f>VLOOKUP(A967,HD!$A$2:$S$2344,13,FALSE)</f>
        <v>tier - 1</v>
      </c>
      <c r="P967" s="19" t="str">
        <f>VLOOKUP(A967,HD!$A$2:$S$2344,14,FALSE)</f>
        <v>R1012</v>
      </c>
      <c r="Q967" s="19" t="str">
        <f>VLOOKUP(A967,HD!$A$2:$S$2344,19,FALSE)</f>
        <v>56</v>
      </c>
      <c r="R967" s="21">
        <v>11454.02</v>
      </c>
    </row>
    <row r="968" spans="1:18" ht="15.6" hidden="1" x14ac:dyDescent="0.3">
      <c r="A968" s="20" t="s">
        <v>1398</v>
      </c>
      <c r="B968" s="19" t="str">
        <f>VLOOKUP(A968,'Customer Names'!$A$2:$E$2366,3,FALSE)</f>
        <v>Pizarro</v>
      </c>
      <c r="C968" s="21">
        <f>VLOOKUP(A968,ME!$A$2:$J$2366,2,FALSE)</f>
        <v>36.384999999999998</v>
      </c>
      <c r="D968" s="21">
        <f>VLOOKUP(A968,ME!$A$2:$J$2336,3,FALSE)</f>
        <v>11.49</v>
      </c>
      <c r="E968" s="19" t="str">
        <f>VLOOKUP(A968,ME!$A$2:$J$2336,4,FALSE)</f>
        <v>No</v>
      </c>
      <c r="F968" s="19" t="str">
        <f>VLOOKUP(A968,ME!$A$2:$J$2336,5,FALSE)</f>
        <v>No</v>
      </c>
      <c r="G968" s="19" t="str">
        <f>VLOOKUP(A968,ME!$A$2:$J$2336,6,FALSE)</f>
        <v>No</v>
      </c>
      <c r="H968" s="19">
        <f>VLOOKUP(A968,ME!$A$2:$J$2336,7,FALSE)</f>
        <v>0</v>
      </c>
      <c r="I968" s="19" t="str">
        <f>VLOOKUP(A968,ME!$A$2:$J$2336,8,FALSE)</f>
        <v>No</v>
      </c>
      <c r="J968" s="19" t="str">
        <f>VLOOKUP(A968,ME!$A$2:$J$2336,9,FALSE)</f>
        <v>Obesity</v>
      </c>
      <c r="K968" s="19" t="str">
        <f>VLOOKUP(A968,ME!$A$2:$J$2336,10,FALSE)</f>
        <v>Diabetes</v>
      </c>
      <c r="L968" s="22">
        <f>VLOOKUP(A968,HD!$A$2:$S$2344,16,FALSE)</f>
        <v>26188</v>
      </c>
      <c r="M968" s="21">
        <f>VLOOKUP(A968,HD!$A$2:$S$2344,17,FALSE)</f>
        <v>11436.74</v>
      </c>
      <c r="N968" s="19" t="str">
        <f>VLOOKUP(A968,HD!$A$2:$S$2344,12,FALSE)</f>
        <v>tier - 3</v>
      </c>
      <c r="O968" s="19" t="str">
        <f>VLOOKUP(A968,HD!$A$2:$S$2344,13,FALSE)</f>
        <v>tier - 3</v>
      </c>
      <c r="P968" s="19" t="str">
        <f>VLOOKUP(A968,HD!$A$2:$S$2344,14,FALSE)</f>
        <v>R1012</v>
      </c>
      <c r="Q968" s="19" t="str">
        <f>VLOOKUP(A968,HD!$A$2:$S$2344,19,FALSE)</f>
        <v>51</v>
      </c>
      <c r="R968" s="21">
        <v>11436.74</v>
      </c>
    </row>
    <row r="969" spans="1:18" ht="15.6" hidden="1" x14ac:dyDescent="0.3">
      <c r="A969" s="20" t="s">
        <v>1397</v>
      </c>
      <c r="B969" s="19" t="str">
        <f>VLOOKUP(A969,'Customer Names'!$A$2:$E$2366,3,FALSE)</f>
        <v>Strange</v>
      </c>
      <c r="C969" s="21">
        <f>VLOOKUP(A969,ME!$A$2:$J$2366,2,FALSE)</f>
        <v>34.69</v>
      </c>
      <c r="D969" s="21">
        <f>VLOOKUP(A969,ME!$A$2:$J$2336,3,FALSE)</f>
        <v>5.65</v>
      </c>
      <c r="E969" s="19" t="str">
        <f>VLOOKUP(A969,ME!$A$2:$J$2336,4,FALSE)</f>
        <v>No</v>
      </c>
      <c r="F969" s="19" t="str">
        <f>VLOOKUP(A969,ME!$A$2:$J$2336,5,FALSE)</f>
        <v>No</v>
      </c>
      <c r="G969" s="19" t="str">
        <f>VLOOKUP(A969,ME!$A$2:$J$2336,6,FALSE)</f>
        <v>No</v>
      </c>
      <c r="H969" s="19">
        <f>VLOOKUP(A969,ME!$A$2:$J$2336,7,FALSE)</f>
        <v>0</v>
      </c>
      <c r="I969" s="19" t="str">
        <f>VLOOKUP(A969,ME!$A$2:$J$2336,8,FALSE)</f>
        <v>No</v>
      </c>
      <c r="J969" s="19" t="str">
        <f>VLOOKUP(A969,ME!$A$2:$J$2336,9,FALSE)</f>
        <v>Obesity</v>
      </c>
      <c r="K969" s="19" t="str">
        <f>VLOOKUP(A969,ME!$A$2:$J$2336,10,FALSE)</f>
        <v>Normal</v>
      </c>
      <c r="L969" s="22">
        <f>VLOOKUP(A969,HD!$A$2:$S$2344,16,FALSE)</f>
        <v>29419</v>
      </c>
      <c r="M969" s="21">
        <f>VLOOKUP(A969,HD!$A$2:$S$2344,17,FALSE)</f>
        <v>11435.74</v>
      </c>
      <c r="N969" s="19" t="str">
        <f>VLOOKUP(A969,HD!$A$2:$S$2344,12,FALSE)</f>
        <v>tier - 3</v>
      </c>
      <c r="O969" s="19" t="str">
        <f>VLOOKUP(A969,HD!$A$2:$S$2344,13,FALSE)</f>
        <v>tier - 3</v>
      </c>
      <c r="P969" s="19" t="str">
        <f>VLOOKUP(A969,HD!$A$2:$S$2344,14,FALSE)</f>
        <v>R1021</v>
      </c>
      <c r="Q969" s="19" t="str">
        <f>VLOOKUP(A969,HD!$A$2:$S$2344,19,FALSE)</f>
        <v>42</v>
      </c>
      <c r="R969" s="21">
        <v>11435.74</v>
      </c>
    </row>
    <row r="970" spans="1:18" ht="15.6" hidden="1" x14ac:dyDescent="0.3">
      <c r="A970" s="20" t="s">
        <v>1396</v>
      </c>
      <c r="B970" s="19" t="str">
        <f>VLOOKUP(A970,'Customer Names'!$A$2:$E$2366,3,FALSE)</f>
        <v>Eidinger</v>
      </c>
      <c r="C970" s="21">
        <f>VLOOKUP(A970,ME!$A$2:$J$2366,2,FALSE)</f>
        <v>37.68</v>
      </c>
      <c r="D970" s="21">
        <f>VLOOKUP(A970,ME!$A$2:$J$2336,3,FALSE)</f>
        <v>4.29</v>
      </c>
      <c r="E970" s="19" t="str">
        <f>VLOOKUP(A970,ME!$A$2:$J$2336,4,FALSE)</f>
        <v>Yes</v>
      </c>
      <c r="F970" s="19" t="str">
        <f>VLOOKUP(A970,ME!$A$2:$J$2336,5,FALSE)</f>
        <v>No</v>
      </c>
      <c r="G970" s="19" t="str">
        <f>VLOOKUP(A970,ME!$A$2:$J$2336,6,FALSE)</f>
        <v>No</v>
      </c>
      <c r="H970" s="19">
        <f>VLOOKUP(A970,ME!$A$2:$J$2336,7,FALSE)</f>
        <v>0</v>
      </c>
      <c r="I970" s="19" t="str">
        <f>VLOOKUP(A970,ME!$A$2:$J$2336,8,FALSE)</f>
        <v>No</v>
      </c>
      <c r="J970" s="19" t="str">
        <f>VLOOKUP(A970,ME!$A$2:$J$2336,9,FALSE)</f>
        <v>Obesity</v>
      </c>
      <c r="K970" s="19" t="str">
        <f>VLOOKUP(A970,ME!$A$2:$J$2336,10,FALSE)</f>
        <v>Normal</v>
      </c>
      <c r="L970" s="22">
        <f>VLOOKUP(A970,HD!$A$2:$S$2344,16,FALSE)</f>
        <v>31207</v>
      </c>
      <c r="M970" s="21">
        <f>VLOOKUP(A970,HD!$A$2:$S$2344,17,FALSE)</f>
        <v>11419.49</v>
      </c>
      <c r="N970" s="19" t="str">
        <f>VLOOKUP(A970,HD!$A$2:$S$2344,12,FALSE)</f>
        <v>tier - 3</v>
      </c>
      <c r="O970" s="19" t="str">
        <f>VLOOKUP(A970,HD!$A$2:$S$2344,13,FALSE)</f>
        <v>tier - 1</v>
      </c>
      <c r="P970" s="19" t="str">
        <f>VLOOKUP(A970,HD!$A$2:$S$2344,14,FALSE)</f>
        <v>R1012</v>
      </c>
      <c r="Q970" s="19" t="str">
        <f>VLOOKUP(A970,HD!$A$2:$S$2344,19,FALSE)</f>
        <v>37</v>
      </c>
      <c r="R970" s="21">
        <v>11419.49</v>
      </c>
    </row>
    <row r="971" spans="1:18" ht="15.6" hidden="1" x14ac:dyDescent="0.3">
      <c r="A971" s="20" t="s">
        <v>1395</v>
      </c>
      <c r="B971" s="19" t="str">
        <f>VLOOKUP(A971,'Customer Names'!$A$2:$E$2366,3,FALSE)</f>
        <v>Ginsburg</v>
      </c>
      <c r="C971" s="21">
        <f>VLOOKUP(A971,ME!$A$2:$J$2366,2,FALSE)</f>
        <v>35.49</v>
      </c>
      <c r="D971" s="21">
        <f>VLOOKUP(A971,ME!$A$2:$J$2336,3,FALSE)</f>
        <v>4.74</v>
      </c>
      <c r="E971" s="19" t="str">
        <f>VLOOKUP(A971,ME!$A$2:$J$2336,4,FALSE)</f>
        <v>Yes</v>
      </c>
      <c r="F971" s="19" t="str">
        <f>VLOOKUP(A971,ME!$A$2:$J$2336,5,FALSE)</f>
        <v>No</v>
      </c>
      <c r="G971" s="19" t="str">
        <f>VLOOKUP(A971,ME!$A$2:$J$2336,6,FALSE)</f>
        <v>Yes</v>
      </c>
      <c r="H971" s="19">
        <f>VLOOKUP(A971,ME!$A$2:$J$2336,7,FALSE)</f>
        <v>1</v>
      </c>
      <c r="I971" s="19" t="str">
        <f>VLOOKUP(A971,ME!$A$2:$J$2336,8,FALSE)</f>
        <v>No</v>
      </c>
      <c r="J971" s="19" t="str">
        <f>VLOOKUP(A971,ME!$A$2:$J$2336,9,FALSE)</f>
        <v>Obesity</v>
      </c>
      <c r="K971" s="19" t="str">
        <f>VLOOKUP(A971,ME!$A$2:$J$2336,10,FALSE)</f>
        <v>Normal</v>
      </c>
      <c r="L971" s="22">
        <f>VLOOKUP(A971,HD!$A$2:$S$2344,16,FALSE)</f>
        <v>30612</v>
      </c>
      <c r="M971" s="21">
        <f>VLOOKUP(A971,HD!$A$2:$S$2344,17,FALSE)</f>
        <v>11412.02</v>
      </c>
      <c r="N971" s="19" t="str">
        <f>VLOOKUP(A971,HD!$A$2:$S$2344,12,FALSE)</f>
        <v>tier - 3</v>
      </c>
      <c r="O971" s="19" t="str">
        <f>VLOOKUP(A971,HD!$A$2:$S$2344,13,FALSE)</f>
        <v>tier - 1</v>
      </c>
      <c r="P971" s="19" t="str">
        <f>VLOOKUP(A971,HD!$A$2:$S$2344,14,FALSE)</f>
        <v>R1021</v>
      </c>
      <c r="Q971" s="19" t="str">
        <f>VLOOKUP(A971,HD!$A$2:$S$2344,19,FALSE)</f>
        <v>39</v>
      </c>
      <c r="R971" s="21">
        <v>11412.02</v>
      </c>
    </row>
    <row r="972" spans="1:18" ht="15.6" hidden="1" x14ac:dyDescent="0.3">
      <c r="A972" s="20" t="s">
        <v>1394</v>
      </c>
      <c r="B972" s="19" t="str">
        <f>VLOOKUP(A972,'Customer Names'!$A$2:$E$2366,3,FALSE)</f>
        <v>Truex</v>
      </c>
      <c r="C972" s="21">
        <f>VLOOKUP(A972,ME!$A$2:$J$2366,2,FALSE)</f>
        <v>44.7</v>
      </c>
      <c r="D972" s="21">
        <f>VLOOKUP(A972,ME!$A$2:$J$2336,3,FALSE)</f>
        <v>7.6</v>
      </c>
      <c r="E972" s="19" t="str">
        <f>VLOOKUP(A972,ME!$A$2:$J$2336,4,FALSE)</f>
        <v>Yes</v>
      </c>
      <c r="F972" s="19" t="str">
        <f>VLOOKUP(A972,ME!$A$2:$J$2336,5,FALSE)</f>
        <v>No</v>
      </c>
      <c r="G972" s="19" t="str">
        <f>VLOOKUP(A972,ME!$A$2:$J$2336,6,FALSE)</f>
        <v>No</v>
      </c>
      <c r="H972" s="19">
        <f>VLOOKUP(A972,ME!$A$2:$J$2336,7,FALSE)</f>
        <v>2</v>
      </c>
      <c r="I972" s="19" t="str">
        <f>VLOOKUP(A972,ME!$A$2:$J$2336,8,FALSE)</f>
        <v>No</v>
      </c>
      <c r="J972" s="19" t="str">
        <f>VLOOKUP(A972,ME!$A$2:$J$2336,9,FALSE)</f>
        <v>Obesity</v>
      </c>
      <c r="K972" s="19" t="str">
        <f>VLOOKUP(A972,ME!$A$2:$J$2336,10,FALSE)</f>
        <v>Diabetes</v>
      </c>
      <c r="L972" s="22">
        <f>VLOOKUP(A972,HD!$A$2:$S$2344,16,FALSE)</f>
        <v>25848</v>
      </c>
      <c r="M972" s="21">
        <f>VLOOKUP(A972,HD!$A$2:$S$2344,17,FALSE)</f>
        <v>11411.69</v>
      </c>
      <c r="N972" s="19" t="str">
        <f>VLOOKUP(A972,HD!$A$2:$S$2344,12,FALSE)</f>
        <v>tier - 3</v>
      </c>
      <c r="O972" s="19" t="str">
        <f>VLOOKUP(A972,HD!$A$2:$S$2344,13,FALSE)</f>
        <v>tier - 2</v>
      </c>
      <c r="P972" s="19" t="str">
        <f>VLOOKUP(A972,HD!$A$2:$S$2344,14,FALSE)</f>
        <v>R1011</v>
      </c>
      <c r="Q972" s="19" t="str">
        <f>VLOOKUP(A972,HD!$A$2:$S$2344,19,FALSE)</f>
        <v>52</v>
      </c>
      <c r="R972" s="21">
        <v>11411.69</v>
      </c>
    </row>
    <row r="973" spans="1:18" ht="15.6" hidden="1" x14ac:dyDescent="0.3">
      <c r="A973" s="20" t="s">
        <v>1393</v>
      </c>
      <c r="B973" s="19" t="str">
        <f>VLOOKUP(A973,'Customer Names'!$A$2:$E$2366,3,FALSE)</f>
        <v>Higgins</v>
      </c>
      <c r="C973" s="21">
        <f>VLOOKUP(A973,ME!$A$2:$J$2366,2,FALSE)</f>
        <v>38.380000000000003</v>
      </c>
      <c r="D973" s="21">
        <f>VLOOKUP(A973,ME!$A$2:$J$2336,3,FALSE)</f>
        <v>8.5</v>
      </c>
      <c r="E973" s="19" t="str">
        <f>VLOOKUP(A973,ME!$A$2:$J$2336,4,FALSE)</f>
        <v>Yes</v>
      </c>
      <c r="F973" s="19" t="str">
        <f>VLOOKUP(A973,ME!$A$2:$J$2336,5,FALSE)</f>
        <v>No</v>
      </c>
      <c r="G973" s="19" t="str">
        <f>VLOOKUP(A973,ME!$A$2:$J$2336,6,FALSE)</f>
        <v>No</v>
      </c>
      <c r="H973" s="19">
        <f>VLOOKUP(A973,ME!$A$2:$J$2336,7,FALSE)</f>
        <v>2</v>
      </c>
      <c r="I973" s="19" t="str">
        <f>VLOOKUP(A973,ME!$A$2:$J$2336,8,FALSE)</f>
        <v>No</v>
      </c>
      <c r="J973" s="19" t="str">
        <f>VLOOKUP(A973,ME!$A$2:$J$2336,9,FALSE)</f>
        <v>Obesity</v>
      </c>
      <c r="K973" s="19" t="str">
        <f>VLOOKUP(A973,ME!$A$2:$J$2336,10,FALSE)</f>
        <v>Diabetes</v>
      </c>
      <c r="L973" s="22">
        <f>VLOOKUP(A973,HD!$A$2:$S$2344,16,FALSE)</f>
        <v>25843</v>
      </c>
      <c r="M973" s="21">
        <f>VLOOKUP(A973,HD!$A$2:$S$2344,17,FALSE)</f>
        <v>11396.9</v>
      </c>
      <c r="N973" s="19" t="str">
        <f>VLOOKUP(A973,HD!$A$2:$S$2344,12,FALSE)</f>
        <v>tier - 3</v>
      </c>
      <c r="O973" s="19" t="str">
        <f>VLOOKUP(A973,HD!$A$2:$S$2344,13,FALSE)</f>
        <v>tier - 3</v>
      </c>
      <c r="P973" s="19" t="str">
        <f>VLOOKUP(A973,HD!$A$2:$S$2344,14,FALSE)</f>
        <v>R1024</v>
      </c>
      <c r="Q973" s="19" t="str">
        <f>VLOOKUP(A973,HD!$A$2:$S$2344,19,FALSE)</f>
        <v>52</v>
      </c>
      <c r="R973" s="21">
        <v>11396.9</v>
      </c>
    </row>
    <row r="974" spans="1:18" ht="15.6" hidden="1" x14ac:dyDescent="0.3">
      <c r="A974" s="20" t="s">
        <v>1392</v>
      </c>
      <c r="B974" s="19" t="str">
        <f>VLOOKUP(A974,'Customer Names'!$A$2:$E$2366,3,FALSE)</f>
        <v>McCurdy</v>
      </c>
      <c r="C974" s="21">
        <f>VLOOKUP(A974,ME!$A$2:$J$2366,2,FALSE)</f>
        <v>35.244999999999997</v>
      </c>
      <c r="D974" s="21">
        <f>VLOOKUP(A974,ME!$A$2:$J$2336,3,FALSE)</f>
        <v>11.22</v>
      </c>
      <c r="E974" s="19" t="str">
        <f>VLOOKUP(A974,ME!$A$2:$J$2336,4,FALSE)</f>
        <v>Yes</v>
      </c>
      <c r="F974" s="19" t="str">
        <f>VLOOKUP(A974,ME!$A$2:$J$2336,5,FALSE)</f>
        <v>No</v>
      </c>
      <c r="G974" s="19" t="str">
        <f>VLOOKUP(A974,ME!$A$2:$J$2336,6,FALSE)</f>
        <v>No</v>
      </c>
      <c r="H974" s="19">
        <f>VLOOKUP(A974,ME!$A$2:$J$2336,7,FALSE)</f>
        <v>0</v>
      </c>
      <c r="I974" s="19" t="str">
        <f>VLOOKUP(A974,ME!$A$2:$J$2336,8,FALSE)</f>
        <v>No</v>
      </c>
      <c r="J974" s="19" t="str">
        <f>VLOOKUP(A974,ME!$A$2:$J$2336,9,FALSE)</f>
        <v>Obesity</v>
      </c>
      <c r="K974" s="19" t="str">
        <f>VLOOKUP(A974,ME!$A$2:$J$2336,10,FALSE)</f>
        <v>Diabetes</v>
      </c>
      <c r="L974" s="22">
        <f>VLOOKUP(A974,HD!$A$2:$S$2344,16,FALSE)</f>
        <v>24825</v>
      </c>
      <c r="M974" s="21">
        <f>VLOOKUP(A974,HD!$A$2:$S$2344,17,FALSE)</f>
        <v>11394.07</v>
      </c>
      <c r="N974" s="19" t="str">
        <f>VLOOKUP(A974,HD!$A$2:$S$2344,12,FALSE)</f>
        <v>tier - 3</v>
      </c>
      <c r="O974" s="19" t="str">
        <f>VLOOKUP(A974,HD!$A$2:$S$2344,13,FALSE)</f>
        <v>tier - 1</v>
      </c>
      <c r="P974" s="19" t="str">
        <f>VLOOKUP(A974,HD!$A$2:$S$2344,14,FALSE)</f>
        <v>R1018</v>
      </c>
      <c r="Q974" s="19" t="str">
        <f>VLOOKUP(A974,HD!$A$2:$S$2344,19,FALSE)</f>
        <v>55</v>
      </c>
      <c r="R974" s="21">
        <v>11394.07</v>
      </c>
    </row>
    <row r="975" spans="1:18" ht="15.6" hidden="1" x14ac:dyDescent="0.3">
      <c r="A975" s="20" t="s">
        <v>1391</v>
      </c>
      <c r="B975" s="19" t="str">
        <f>VLOOKUP(A975,'Customer Names'!$A$2:$E$2366,3,FALSE)</f>
        <v>Hughes</v>
      </c>
      <c r="C975" s="21">
        <f>VLOOKUP(A975,ME!$A$2:$J$2366,2,FALSE)</f>
        <v>49.84</v>
      </c>
      <c r="D975" s="21">
        <f>VLOOKUP(A975,ME!$A$2:$J$2336,3,FALSE)</f>
        <v>5.0999999999999996</v>
      </c>
      <c r="E975" s="19" t="str">
        <f>VLOOKUP(A975,ME!$A$2:$J$2336,4,FALSE)</f>
        <v>Yes</v>
      </c>
      <c r="F975" s="19" t="str">
        <f>VLOOKUP(A975,ME!$A$2:$J$2336,5,FALSE)</f>
        <v>No</v>
      </c>
      <c r="G975" s="19" t="str">
        <f>VLOOKUP(A975,ME!$A$2:$J$2336,6,FALSE)</f>
        <v>Yes</v>
      </c>
      <c r="H975" s="19">
        <f>VLOOKUP(A975,ME!$A$2:$J$2336,7,FALSE)</f>
        <v>1</v>
      </c>
      <c r="I975" s="19" t="str">
        <f>VLOOKUP(A975,ME!$A$2:$J$2336,8,FALSE)</f>
        <v>No</v>
      </c>
      <c r="J975" s="19" t="str">
        <f>VLOOKUP(A975,ME!$A$2:$J$2336,9,FALSE)</f>
        <v>Obesity</v>
      </c>
      <c r="K975" s="19" t="str">
        <f>VLOOKUP(A975,ME!$A$2:$J$2336,10,FALSE)</f>
        <v>Normal</v>
      </c>
      <c r="L975" s="22">
        <f>VLOOKUP(A975,HD!$A$2:$S$2344,16,FALSE)</f>
        <v>35639</v>
      </c>
      <c r="M975" s="21">
        <f>VLOOKUP(A975,HD!$A$2:$S$2344,17,FALSE)</f>
        <v>11388.27</v>
      </c>
      <c r="N975" s="19" t="str">
        <f>VLOOKUP(A975,HD!$A$2:$S$2344,12,FALSE)</f>
        <v>tier - 3</v>
      </c>
      <c r="O975" s="19" t="str">
        <f>VLOOKUP(A975,HD!$A$2:$S$2344,13,FALSE)</f>
        <v>tier - 2</v>
      </c>
      <c r="P975" s="19" t="str">
        <f>VLOOKUP(A975,HD!$A$2:$S$2344,14,FALSE)</f>
        <v>R1026</v>
      </c>
      <c r="Q975" s="19" t="str">
        <f>VLOOKUP(A975,HD!$A$2:$S$2344,19,FALSE)</f>
        <v>25</v>
      </c>
      <c r="R975" s="21">
        <v>11388.27</v>
      </c>
    </row>
    <row r="976" spans="1:18" ht="15.6" hidden="1" x14ac:dyDescent="0.3">
      <c r="A976" s="20" t="s">
        <v>1390</v>
      </c>
      <c r="B976" s="19" t="str">
        <f>VLOOKUP(A976,'Customer Names'!$A$2:$E$2366,3,FALSE)</f>
        <v>Varner</v>
      </c>
      <c r="C976" s="21">
        <f>VLOOKUP(A976,ME!$A$2:$J$2366,2,FALSE)</f>
        <v>49.06</v>
      </c>
      <c r="D976" s="21">
        <f>VLOOKUP(A976,ME!$A$2:$J$2336,3,FALSE)</f>
        <v>5.43</v>
      </c>
      <c r="E976" s="19" t="str">
        <f>VLOOKUP(A976,ME!$A$2:$J$2336,4,FALSE)</f>
        <v>Yes</v>
      </c>
      <c r="F976" s="19" t="str">
        <f>VLOOKUP(A976,ME!$A$2:$J$2336,5,FALSE)</f>
        <v>No</v>
      </c>
      <c r="G976" s="19" t="str">
        <f>VLOOKUP(A976,ME!$A$2:$J$2336,6,FALSE)</f>
        <v>No</v>
      </c>
      <c r="H976" s="19">
        <f>VLOOKUP(A976,ME!$A$2:$J$2336,7,FALSE)</f>
        <v>1</v>
      </c>
      <c r="I976" s="19" t="str">
        <f>VLOOKUP(A976,ME!$A$2:$J$2336,8,FALSE)</f>
        <v>No</v>
      </c>
      <c r="J976" s="19" t="str">
        <f>VLOOKUP(A976,ME!$A$2:$J$2336,9,FALSE)</f>
        <v>Obesity</v>
      </c>
      <c r="K976" s="19" t="str">
        <f>VLOOKUP(A976,ME!$A$2:$J$2336,10,FALSE)</f>
        <v>Normal</v>
      </c>
      <c r="L976" s="22">
        <f>VLOOKUP(A976,HD!$A$2:$S$2344,16,FALSE)</f>
        <v>23541</v>
      </c>
      <c r="M976" s="21">
        <f>VLOOKUP(A976,HD!$A$2:$S$2344,17,FALSE)</f>
        <v>11381.33</v>
      </c>
      <c r="N976" s="19" t="str">
        <f>VLOOKUP(A976,HD!$A$2:$S$2344,12,FALSE)</f>
        <v>tier - 3</v>
      </c>
      <c r="O976" s="19" t="str">
        <f>VLOOKUP(A976,HD!$A$2:$S$2344,13,FALSE)</f>
        <v>tier - 2</v>
      </c>
      <c r="P976" s="19" t="str">
        <f>VLOOKUP(A976,HD!$A$2:$S$2344,14,FALSE)</f>
        <v>R1013</v>
      </c>
      <c r="Q976" s="19" t="str">
        <f>VLOOKUP(A976,HD!$A$2:$S$2344,19,FALSE)</f>
        <v>58</v>
      </c>
      <c r="R976" s="21">
        <v>11381.33</v>
      </c>
    </row>
    <row r="977" spans="1:18" ht="15.6" hidden="1" x14ac:dyDescent="0.3">
      <c r="A977" s="20" t="s">
        <v>1389</v>
      </c>
      <c r="B977" s="19" t="str">
        <f>VLOOKUP(A977,'Customer Names'!$A$2:$E$2366,3,FALSE)</f>
        <v>Dahmen</v>
      </c>
      <c r="C977" s="21">
        <f>VLOOKUP(A977,ME!$A$2:$J$2366,2,FALSE)</f>
        <v>30.88</v>
      </c>
      <c r="D977" s="21">
        <f>VLOOKUP(A977,ME!$A$2:$J$2336,3,FALSE)</f>
        <v>5.82</v>
      </c>
      <c r="E977" s="19" t="str">
        <f>VLOOKUP(A977,ME!$A$2:$J$2336,4,FALSE)</f>
        <v>No</v>
      </c>
      <c r="F977" s="19" t="str">
        <f>VLOOKUP(A977,ME!$A$2:$J$2336,5,FALSE)</f>
        <v>No</v>
      </c>
      <c r="G977" s="19" t="str">
        <f>VLOOKUP(A977,ME!$A$2:$J$2336,6,FALSE)</f>
        <v>No</v>
      </c>
      <c r="H977" s="19">
        <f>VLOOKUP(A977,ME!$A$2:$J$2336,7,FALSE)</f>
        <v>2</v>
      </c>
      <c r="I977" s="19" t="str">
        <f>VLOOKUP(A977,ME!$A$2:$J$2336,8,FALSE)</f>
        <v>No</v>
      </c>
      <c r="J977" s="19" t="str">
        <f>VLOOKUP(A977,ME!$A$2:$J$2336,9,FALSE)</f>
        <v>Obesity</v>
      </c>
      <c r="K977" s="19" t="str">
        <f>VLOOKUP(A977,ME!$A$2:$J$2336,10,FALSE)</f>
        <v>Prediabetes</v>
      </c>
      <c r="L977" s="22">
        <f>VLOOKUP(A977,HD!$A$2:$S$2344,16,FALSE)</f>
        <v>26639</v>
      </c>
      <c r="M977" s="21">
        <f>VLOOKUP(A977,HD!$A$2:$S$2344,17,FALSE)</f>
        <v>11378.57</v>
      </c>
      <c r="N977" s="19" t="str">
        <f>VLOOKUP(A977,HD!$A$2:$S$2344,12,FALSE)</f>
        <v>tier - 3</v>
      </c>
      <c r="O977" s="19" t="str">
        <f>VLOOKUP(A977,HD!$A$2:$S$2344,13,FALSE)</f>
        <v>tier - 2</v>
      </c>
      <c r="P977" s="19" t="str">
        <f>VLOOKUP(A977,HD!$A$2:$S$2344,14,FALSE)</f>
        <v>R1025</v>
      </c>
      <c r="Q977" s="19" t="str">
        <f>VLOOKUP(A977,HD!$A$2:$S$2344,19,FALSE)</f>
        <v>50</v>
      </c>
      <c r="R977" s="21">
        <v>11378.57</v>
      </c>
    </row>
    <row r="978" spans="1:18" ht="15.6" hidden="1" x14ac:dyDescent="0.3">
      <c r="A978" s="20" t="s">
        <v>1388</v>
      </c>
      <c r="B978" s="19" t="str">
        <f>VLOOKUP(A978,'Customer Names'!$A$2:$E$2366,3,FALSE)</f>
        <v>Young</v>
      </c>
      <c r="C978" s="21">
        <f>VLOOKUP(A978,ME!$A$2:$J$2366,2,FALSE)</f>
        <v>33.35</v>
      </c>
      <c r="D978" s="21">
        <f>VLOOKUP(A978,ME!$A$2:$J$2336,3,FALSE)</f>
        <v>6.05</v>
      </c>
      <c r="E978" s="19" t="str">
        <f>VLOOKUP(A978,ME!$A$2:$J$2336,4,FALSE)</f>
        <v>No</v>
      </c>
      <c r="F978" s="19" t="str">
        <f>VLOOKUP(A978,ME!$A$2:$J$2336,5,FALSE)</f>
        <v>No</v>
      </c>
      <c r="G978" s="19" t="str">
        <f>VLOOKUP(A978,ME!$A$2:$J$2336,6,FALSE)</f>
        <v>Yes</v>
      </c>
      <c r="H978" s="19">
        <f>VLOOKUP(A978,ME!$A$2:$J$2336,7,FALSE)</f>
        <v>1</v>
      </c>
      <c r="I978" s="19" t="str">
        <f>VLOOKUP(A978,ME!$A$2:$J$2336,8,FALSE)</f>
        <v>No</v>
      </c>
      <c r="J978" s="19" t="str">
        <f>VLOOKUP(A978,ME!$A$2:$J$2336,9,FALSE)</f>
        <v>Obesity</v>
      </c>
      <c r="K978" s="19" t="str">
        <f>VLOOKUP(A978,ME!$A$2:$J$2336,10,FALSE)</f>
        <v>Prediabetes</v>
      </c>
      <c r="L978" s="22">
        <f>VLOOKUP(A978,HD!$A$2:$S$2344,16,FALSE)</f>
        <v>29013</v>
      </c>
      <c r="M978" s="21">
        <f>VLOOKUP(A978,HD!$A$2:$S$2344,17,FALSE)</f>
        <v>11369.39</v>
      </c>
      <c r="N978" s="19" t="str">
        <f>VLOOKUP(A978,HD!$A$2:$S$2344,12,FALSE)</f>
        <v>tier - 3</v>
      </c>
      <c r="O978" s="19" t="str">
        <f>VLOOKUP(A978,HD!$A$2:$S$2344,13,FALSE)</f>
        <v>tier - 1</v>
      </c>
      <c r="P978" s="19" t="str">
        <f>VLOOKUP(A978,HD!$A$2:$S$2344,14,FALSE)</f>
        <v>R1026</v>
      </c>
      <c r="Q978" s="19" t="str">
        <f>VLOOKUP(A978,HD!$A$2:$S$2344,19,FALSE)</f>
        <v>44</v>
      </c>
      <c r="R978" s="21">
        <v>11369.39</v>
      </c>
    </row>
    <row r="979" spans="1:18" ht="15.6" hidden="1" x14ac:dyDescent="0.3">
      <c r="A979" s="20" t="s">
        <v>1387</v>
      </c>
      <c r="B979" s="19" t="str">
        <f>VLOOKUP(A979,'Customer Names'!$A$2:$E$2366,3,FALSE)</f>
        <v>Fraser</v>
      </c>
      <c r="C979" s="21">
        <f>VLOOKUP(A979,ME!$A$2:$J$2366,2,FALSE)</f>
        <v>38</v>
      </c>
      <c r="D979" s="21">
        <f>VLOOKUP(A979,ME!$A$2:$J$2336,3,FALSE)</f>
        <v>6.38</v>
      </c>
      <c r="E979" s="19" t="str">
        <f>VLOOKUP(A979,ME!$A$2:$J$2336,4,FALSE)</f>
        <v>Yes</v>
      </c>
      <c r="F979" s="19" t="str">
        <f>VLOOKUP(A979,ME!$A$2:$J$2336,5,FALSE)</f>
        <v>No</v>
      </c>
      <c r="G979" s="19" t="str">
        <f>VLOOKUP(A979,ME!$A$2:$J$2336,6,FALSE)</f>
        <v>No</v>
      </c>
      <c r="H979" s="19">
        <f>VLOOKUP(A979,ME!$A$2:$J$2336,7,FALSE)</f>
        <v>1</v>
      </c>
      <c r="I979" s="19" t="str">
        <f>VLOOKUP(A979,ME!$A$2:$J$2336,8,FALSE)</f>
        <v>No</v>
      </c>
      <c r="J979" s="19" t="str">
        <f>VLOOKUP(A979,ME!$A$2:$J$2336,9,FALSE)</f>
        <v>Obesity</v>
      </c>
      <c r="K979" s="19" t="str">
        <f>VLOOKUP(A979,ME!$A$2:$J$2336,10,FALSE)</f>
        <v>Prediabetes</v>
      </c>
      <c r="L979" s="22">
        <f>VLOOKUP(A979,HD!$A$2:$S$2344,16,FALSE)</f>
        <v>23724</v>
      </c>
      <c r="M979" s="21">
        <f>VLOOKUP(A979,HD!$A$2:$S$2344,17,FALSE)</f>
        <v>11365.95</v>
      </c>
      <c r="N979" s="19" t="str">
        <f>VLOOKUP(A979,HD!$A$2:$S$2344,12,FALSE)</f>
        <v>tier - 3</v>
      </c>
      <c r="O979" s="19" t="str">
        <f>VLOOKUP(A979,HD!$A$2:$S$2344,13,FALSE)</f>
        <v>tier - 2</v>
      </c>
      <c r="P979" s="19" t="str">
        <f>VLOOKUP(A979,HD!$A$2:$S$2344,14,FALSE)</f>
        <v>R1011</v>
      </c>
      <c r="Q979" s="19" t="str">
        <f>VLOOKUP(A979,HD!$A$2:$S$2344,19,FALSE)</f>
        <v>58</v>
      </c>
      <c r="R979" s="21">
        <v>11365.95</v>
      </c>
    </row>
    <row r="980" spans="1:18" ht="15.6" hidden="1" x14ac:dyDescent="0.3">
      <c r="A980" s="20" t="s">
        <v>1386</v>
      </c>
      <c r="B980" s="19" t="str">
        <f>VLOOKUP(A980,'Customer Names'!$A$2:$E$2366,3,FALSE)</f>
        <v>Deeg</v>
      </c>
      <c r="C980" s="21">
        <f>VLOOKUP(A980,ME!$A$2:$J$2366,2,FALSE)</f>
        <v>36.08</v>
      </c>
      <c r="D980" s="21">
        <f>VLOOKUP(A980,ME!$A$2:$J$2336,3,FALSE)</f>
        <v>5.73</v>
      </c>
      <c r="E980" s="19" t="str">
        <f>VLOOKUP(A980,ME!$A$2:$J$2336,4,FALSE)</f>
        <v>Yes</v>
      </c>
      <c r="F980" s="19" t="str">
        <f>VLOOKUP(A980,ME!$A$2:$J$2336,5,FALSE)</f>
        <v>No</v>
      </c>
      <c r="G980" s="19" t="str">
        <f>VLOOKUP(A980,ME!$A$2:$J$2336,6,FALSE)</f>
        <v>No</v>
      </c>
      <c r="H980" s="19">
        <f>VLOOKUP(A980,ME!$A$2:$J$2336,7,FALSE)</f>
        <v>1</v>
      </c>
      <c r="I980" s="19" t="str">
        <f>VLOOKUP(A980,ME!$A$2:$J$2336,8,FALSE)</f>
        <v>No</v>
      </c>
      <c r="J980" s="19" t="str">
        <f>VLOOKUP(A980,ME!$A$2:$J$2336,9,FALSE)</f>
        <v>Obesity</v>
      </c>
      <c r="K980" s="19" t="str">
        <f>VLOOKUP(A980,ME!$A$2:$J$2336,10,FALSE)</f>
        <v>Prediabetes</v>
      </c>
      <c r="L980" s="22">
        <f>VLOOKUP(A980,HD!$A$2:$S$2344,16,FALSE)</f>
        <v>23561</v>
      </c>
      <c r="M980" s="21">
        <f>VLOOKUP(A980,HD!$A$2:$S$2344,17,FALSE)</f>
        <v>11363.28</v>
      </c>
      <c r="N980" s="19" t="str">
        <f>VLOOKUP(A980,HD!$A$2:$S$2344,12,FALSE)</f>
        <v>tier - 3</v>
      </c>
      <c r="O980" s="19" t="str">
        <f>VLOOKUP(A980,HD!$A$2:$S$2344,13,FALSE)</f>
        <v>tier - 1</v>
      </c>
      <c r="P980" s="19" t="str">
        <f>VLOOKUP(A980,HD!$A$2:$S$2344,14,FALSE)</f>
        <v>R1013</v>
      </c>
      <c r="Q980" s="19" t="str">
        <f>VLOOKUP(A980,HD!$A$2:$S$2344,19,FALSE)</f>
        <v>58</v>
      </c>
      <c r="R980" s="21">
        <v>11363.28</v>
      </c>
    </row>
    <row r="981" spans="1:18" ht="15.6" hidden="1" x14ac:dyDescent="0.3">
      <c r="A981" s="20" t="s">
        <v>1385</v>
      </c>
      <c r="B981" s="19" t="str">
        <f>VLOOKUP(A981,'Customer Names'!$A$2:$E$2366,3,FALSE)</f>
        <v>Robertson</v>
      </c>
      <c r="C981" s="21">
        <f>VLOOKUP(A981,ME!$A$2:$J$2366,2,FALSE)</f>
        <v>35.700000000000003</v>
      </c>
      <c r="D981" s="21">
        <f>VLOOKUP(A981,ME!$A$2:$J$2336,3,FALSE)</f>
        <v>5.47</v>
      </c>
      <c r="E981" s="19" t="str">
        <f>VLOOKUP(A981,ME!$A$2:$J$2336,4,FALSE)</f>
        <v>Yes</v>
      </c>
      <c r="F981" s="19" t="str">
        <f>VLOOKUP(A981,ME!$A$2:$J$2336,5,FALSE)</f>
        <v>No</v>
      </c>
      <c r="G981" s="19" t="str">
        <f>VLOOKUP(A981,ME!$A$2:$J$2336,6,FALSE)</f>
        <v>No</v>
      </c>
      <c r="H981" s="19">
        <f>VLOOKUP(A981,ME!$A$2:$J$2336,7,FALSE)</f>
        <v>1</v>
      </c>
      <c r="I981" s="19" t="str">
        <f>VLOOKUP(A981,ME!$A$2:$J$2336,8,FALSE)</f>
        <v>No</v>
      </c>
      <c r="J981" s="19" t="str">
        <f>VLOOKUP(A981,ME!$A$2:$J$2336,9,FALSE)</f>
        <v>Obesity</v>
      </c>
      <c r="K981" s="19" t="str">
        <f>VLOOKUP(A981,ME!$A$2:$J$2336,10,FALSE)</f>
        <v>Normal</v>
      </c>
      <c r="L981" s="22">
        <f>VLOOKUP(A981,HD!$A$2:$S$2344,16,FALSE)</f>
        <v>23562</v>
      </c>
      <c r="M981" s="21">
        <f>VLOOKUP(A981,HD!$A$2:$S$2344,17,FALSE)</f>
        <v>11362.76</v>
      </c>
      <c r="N981" s="19" t="str">
        <f>VLOOKUP(A981,HD!$A$2:$S$2344,12,FALSE)</f>
        <v>tier - 3</v>
      </c>
      <c r="O981" s="19" t="str">
        <f>VLOOKUP(A981,HD!$A$2:$S$2344,13,FALSE)</f>
        <v>tier - 1</v>
      </c>
      <c r="P981" s="19" t="str">
        <f>VLOOKUP(A981,HD!$A$2:$S$2344,14,FALSE)</f>
        <v>R1011</v>
      </c>
      <c r="Q981" s="19" t="str">
        <f>VLOOKUP(A981,HD!$A$2:$S$2344,19,FALSE)</f>
        <v>58</v>
      </c>
      <c r="R981" s="21">
        <v>11362.76</v>
      </c>
    </row>
    <row r="982" spans="1:18" ht="15.6" hidden="1" x14ac:dyDescent="0.3">
      <c r="A982" s="20" t="s">
        <v>1384</v>
      </c>
      <c r="B982" s="19" t="str">
        <f>VLOOKUP(A982,'Customer Names'!$A$2:$E$2366,3,FALSE)</f>
        <v>Peck</v>
      </c>
      <c r="C982" s="21">
        <f>VLOOKUP(A982,ME!$A$2:$J$2366,2,FALSE)</f>
        <v>34.01</v>
      </c>
      <c r="D982" s="21">
        <f>VLOOKUP(A982,ME!$A$2:$J$2336,3,FALSE)</f>
        <v>11.3</v>
      </c>
      <c r="E982" s="19" t="str">
        <f>VLOOKUP(A982,ME!$A$2:$J$2336,4,FALSE)</f>
        <v>No</v>
      </c>
      <c r="F982" s="19" t="str">
        <f>VLOOKUP(A982,ME!$A$2:$J$2336,5,FALSE)</f>
        <v>No</v>
      </c>
      <c r="G982" s="19" t="str">
        <f>VLOOKUP(A982,ME!$A$2:$J$2336,6,FALSE)</f>
        <v>No</v>
      </c>
      <c r="H982" s="19">
        <f>VLOOKUP(A982,ME!$A$2:$J$2336,7,FALSE)</f>
        <v>0</v>
      </c>
      <c r="I982" s="19" t="str">
        <f>VLOOKUP(A982,ME!$A$2:$J$2336,8,FALSE)</f>
        <v>No</v>
      </c>
      <c r="J982" s="19" t="str">
        <f>VLOOKUP(A982,ME!$A$2:$J$2336,9,FALSE)</f>
        <v>Obesity</v>
      </c>
      <c r="K982" s="19" t="str">
        <f>VLOOKUP(A982,ME!$A$2:$J$2336,10,FALSE)</f>
        <v>Diabetes</v>
      </c>
      <c r="L982" s="22">
        <f>VLOOKUP(A982,HD!$A$2:$S$2344,16,FALSE)</f>
        <v>24011</v>
      </c>
      <c r="M982" s="21">
        <f>VLOOKUP(A982,HD!$A$2:$S$2344,17,FALSE)</f>
        <v>11356.66</v>
      </c>
      <c r="N982" s="19" t="str">
        <f>VLOOKUP(A982,HD!$A$2:$S$2344,12,FALSE)</f>
        <v>tier - 3</v>
      </c>
      <c r="O982" s="19" t="str">
        <f>VLOOKUP(A982,HD!$A$2:$S$2344,13,FALSE)</f>
        <v>tier - 3</v>
      </c>
      <c r="P982" s="19" t="str">
        <f>VLOOKUP(A982,HD!$A$2:$S$2344,14,FALSE)</f>
        <v>R1012</v>
      </c>
      <c r="Q982" s="19" t="str">
        <f>VLOOKUP(A982,HD!$A$2:$S$2344,19,FALSE)</f>
        <v>57</v>
      </c>
      <c r="R982" s="21">
        <v>11356.66</v>
      </c>
    </row>
    <row r="983" spans="1:18" ht="15.6" hidden="1" x14ac:dyDescent="0.3">
      <c r="A983" s="20" t="s">
        <v>1383</v>
      </c>
      <c r="B983" s="19" t="str">
        <f>VLOOKUP(A983,'Customer Names'!$A$2:$E$2366,3,FALSE)</f>
        <v>Burger</v>
      </c>
      <c r="C983" s="21">
        <f>VLOOKUP(A983,ME!$A$2:$J$2366,2,FALSE)</f>
        <v>31.54</v>
      </c>
      <c r="D983" s="21">
        <f>VLOOKUP(A983,ME!$A$2:$J$2336,3,FALSE)</f>
        <v>6.72</v>
      </c>
      <c r="E983" s="19" t="str">
        <f>VLOOKUP(A983,ME!$A$2:$J$2336,4,FALSE)</f>
        <v>No</v>
      </c>
      <c r="F983" s="19" t="str">
        <f>VLOOKUP(A983,ME!$A$2:$J$2336,5,FALSE)</f>
        <v>No</v>
      </c>
      <c r="G983" s="19" t="str">
        <f>VLOOKUP(A983,ME!$A$2:$J$2336,6,FALSE)</f>
        <v>No</v>
      </c>
      <c r="H983" s="19">
        <f>VLOOKUP(A983,ME!$A$2:$J$2336,7,FALSE)</f>
        <v>0</v>
      </c>
      <c r="I983" s="19" t="str">
        <f>VLOOKUP(A983,ME!$A$2:$J$2336,8,FALSE)</f>
        <v>No</v>
      </c>
      <c r="J983" s="19" t="str">
        <f>VLOOKUP(A983,ME!$A$2:$J$2336,9,FALSE)</f>
        <v>Obesity</v>
      </c>
      <c r="K983" s="19" t="str">
        <f>VLOOKUP(A983,ME!$A$2:$J$2336,10,FALSE)</f>
        <v>Diabetes</v>
      </c>
      <c r="L983" s="22">
        <f>VLOOKUP(A983,HD!$A$2:$S$2344,16,FALSE)</f>
        <v>24075</v>
      </c>
      <c r="M983" s="21">
        <f>VLOOKUP(A983,HD!$A$2:$S$2344,17,FALSE)</f>
        <v>11353.23</v>
      </c>
      <c r="N983" s="19" t="str">
        <f>VLOOKUP(A983,HD!$A$2:$S$2344,12,FALSE)</f>
        <v>tier - 3</v>
      </c>
      <c r="O983" s="19" t="str">
        <f>VLOOKUP(A983,HD!$A$2:$S$2344,13,FALSE)</f>
        <v>tier - 1</v>
      </c>
      <c r="P983" s="19" t="str">
        <f>VLOOKUP(A983,HD!$A$2:$S$2344,14,FALSE)</f>
        <v>R1012</v>
      </c>
      <c r="Q983" s="19" t="str">
        <f>VLOOKUP(A983,HD!$A$2:$S$2344,19,FALSE)</f>
        <v>57</v>
      </c>
      <c r="R983" s="21">
        <v>11353.23</v>
      </c>
    </row>
    <row r="984" spans="1:18" ht="15.6" x14ac:dyDescent="0.3">
      <c r="A984" s="20" t="s">
        <v>1382</v>
      </c>
      <c r="B984" s="19" t="str">
        <f>VLOOKUP(A984,'Customer Names'!$A$2:$E$2366,3,FALSE)</f>
        <v>Blain</v>
      </c>
      <c r="C984" s="21">
        <f>VLOOKUP(A984,ME!$A$2:$J$2366,2,FALSE)</f>
        <v>23.3</v>
      </c>
      <c r="D984" s="21">
        <f>VLOOKUP(A984,ME!$A$2:$J$2336,3,FALSE)</f>
        <v>5.36</v>
      </c>
      <c r="E984" s="19" t="str">
        <f>VLOOKUP(A984,ME!$A$2:$J$2336,4,FALSE)</f>
        <v>Yes</v>
      </c>
      <c r="F984" s="19" t="str">
        <f>VLOOKUP(A984,ME!$A$2:$J$2336,5,FALSE)</f>
        <v>No</v>
      </c>
      <c r="G984" s="19" t="str">
        <f>VLOOKUP(A984,ME!$A$2:$J$2336,6,FALSE)</f>
        <v>No</v>
      </c>
      <c r="H984" s="19">
        <f>VLOOKUP(A984,ME!$A$2:$J$2336,7,FALSE)</f>
        <v>1</v>
      </c>
      <c r="I984" s="19" t="str">
        <f>VLOOKUP(A984,ME!$A$2:$J$2336,8,FALSE)</f>
        <v>No</v>
      </c>
      <c r="J984" s="19" t="str">
        <f>VLOOKUP(A984,ME!$A$2:$J$2336,9,FALSE)</f>
        <v>Normal Weight</v>
      </c>
      <c r="K984" s="19" t="str">
        <f>VLOOKUP(A984,ME!$A$2:$J$2336,10,FALSE)</f>
        <v>Normal</v>
      </c>
      <c r="L984" s="22">
        <f>VLOOKUP(A984,HD!$A$2:$S$2344,16,FALSE)</f>
        <v>23570</v>
      </c>
      <c r="M984" s="21">
        <f>VLOOKUP(A984,HD!$A$2:$S$2344,17,FALSE)</f>
        <v>11345.52</v>
      </c>
      <c r="N984" s="19" t="str">
        <f>VLOOKUP(A984,HD!$A$2:$S$2344,12,FALSE)</f>
        <v>tier - 3</v>
      </c>
      <c r="O984" s="19" t="str">
        <f>VLOOKUP(A984,HD!$A$2:$S$2344,13,FALSE)</f>
        <v>tier - 3</v>
      </c>
      <c r="P984" s="19" t="str">
        <f>VLOOKUP(A984,HD!$A$2:$S$2344,14,FALSE)</f>
        <v>R1011</v>
      </c>
      <c r="Q984" s="19" t="str">
        <f>VLOOKUP(A984,HD!$A$2:$S$2344,19,FALSE)</f>
        <v>58</v>
      </c>
      <c r="R984" s="21">
        <v>11345.52</v>
      </c>
    </row>
    <row r="985" spans="1:18" ht="15.6" hidden="1" x14ac:dyDescent="0.3">
      <c r="A985" s="20" t="s">
        <v>1381</v>
      </c>
      <c r="B985" s="19" t="str">
        <f>VLOOKUP(A985,'Customer Names'!$A$2:$E$2366,3,FALSE)</f>
        <v>Winters</v>
      </c>
      <c r="C985" s="21">
        <f>VLOOKUP(A985,ME!$A$2:$J$2366,2,FALSE)</f>
        <v>27.75</v>
      </c>
      <c r="D985" s="21">
        <f>VLOOKUP(A985,ME!$A$2:$J$2336,3,FALSE)</f>
        <v>9.8800000000000008</v>
      </c>
      <c r="E985" s="19" t="str">
        <f>VLOOKUP(A985,ME!$A$2:$J$2336,4,FALSE)</f>
        <v>No</v>
      </c>
      <c r="F985" s="19" t="str">
        <f>VLOOKUP(A985,ME!$A$2:$J$2336,5,FALSE)</f>
        <v>No</v>
      </c>
      <c r="G985" s="19" t="str">
        <f>VLOOKUP(A985,ME!$A$2:$J$2336,6,FALSE)</f>
        <v>No</v>
      </c>
      <c r="H985" s="19">
        <f>VLOOKUP(A985,ME!$A$2:$J$2336,7,FALSE)</f>
        <v>0</v>
      </c>
      <c r="I985" s="19" t="str">
        <f>VLOOKUP(A985,ME!$A$2:$J$2336,8,FALSE)</f>
        <v>No</v>
      </c>
      <c r="J985" s="19" t="str">
        <f>VLOOKUP(A985,ME!$A$2:$J$2336,9,FALSE)</f>
        <v>Over Weight</v>
      </c>
      <c r="K985" s="19" t="str">
        <f>VLOOKUP(A985,ME!$A$2:$J$2336,10,FALSE)</f>
        <v>Diabetes</v>
      </c>
      <c r="L985" s="22">
        <f>VLOOKUP(A985,HD!$A$2:$S$2344,16,FALSE)</f>
        <v>25144</v>
      </c>
      <c r="M985" s="21">
        <f>VLOOKUP(A985,HD!$A$2:$S$2344,17,FALSE)</f>
        <v>11344.32</v>
      </c>
      <c r="N985" s="19" t="str">
        <f>VLOOKUP(A985,HD!$A$2:$S$2344,12,FALSE)</f>
        <v>tier - 3</v>
      </c>
      <c r="O985" s="19" t="str">
        <f>VLOOKUP(A985,HD!$A$2:$S$2344,13,FALSE)</f>
        <v>tier - 2</v>
      </c>
      <c r="P985" s="19" t="str">
        <f>VLOOKUP(A985,HD!$A$2:$S$2344,14,FALSE)</f>
        <v>R1025</v>
      </c>
      <c r="Q985" s="19" t="str">
        <f>VLOOKUP(A985,HD!$A$2:$S$2344,19,FALSE)</f>
        <v>54</v>
      </c>
      <c r="R985" s="21">
        <v>11344.32</v>
      </c>
    </row>
    <row r="986" spans="1:18" ht="15.6" hidden="1" x14ac:dyDescent="0.3">
      <c r="A986" s="20" t="s">
        <v>1380</v>
      </c>
      <c r="B986" s="19" t="str">
        <f>VLOOKUP(A986,'Customer Names'!$A$2:$E$2366,3,FALSE)</f>
        <v>McCue</v>
      </c>
      <c r="C986" s="21">
        <f>VLOOKUP(A986,ME!$A$2:$J$2366,2,FALSE)</f>
        <v>42.46</v>
      </c>
      <c r="D986" s="21">
        <f>VLOOKUP(A986,ME!$A$2:$J$2336,3,FALSE)</f>
        <v>4.1100000000000003</v>
      </c>
      <c r="E986" s="19" t="str">
        <f>VLOOKUP(A986,ME!$A$2:$J$2336,4,FALSE)</f>
        <v>No</v>
      </c>
      <c r="F986" s="19" t="str">
        <f>VLOOKUP(A986,ME!$A$2:$J$2336,5,FALSE)</f>
        <v>No</v>
      </c>
      <c r="G986" s="19" t="str">
        <f>VLOOKUP(A986,ME!$A$2:$J$2336,6,FALSE)</f>
        <v>No</v>
      </c>
      <c r="H986" s="19">
        <f>VLOOKUP(A986,ME!$A$2:$J$2336,7,FALSE)</f>
        <v>0</v>
      </c>
      <c r="I986" s="19" t="str">
        <f>VLOOKUP(A986,ME!$A$2:$J$2336,8,FALSE)</f>
        <v>No</v>
      </c>
      <c r="J986" s="19" t="str">
        <f>VLOOKUP(A986,ME!$A$2:$J$2336,9,FALSE)</f>
        <v>Obesity</v>
      </c>
      <c r="K986" s="19" t="str">
        <f>VLOOKUP(A986,ME!$A$2:$J$2336,10,FALSE)</f>
        <v>Normal</v>
      </c>
      <c r="L986" s="22">
        <f>VLOOKUP(A986,HD!$A$2:$S$2344,16,FALSE)</f>
        <v>32739</v>
      </c>
      <c r="M986" s="21">
        <f>VLOOKUP(A986,HD!$A$2:$S$2344,17,FALSE)</f>
        <v>11326.71</v>
      </c>
      <c r="N986" s="19" t="str">
        <f>VLOOKUP(A986,HD!$A$2:$S$2344,12,FALSE)</f>
        <v>tier - 3</v>
      </c>
      <c r="O986" s="19" t="str">
        <f>VLOOKUP(A986,HD!$A$2:$S$2344,13,FALSE)</f>
        <v>tier - 3</v>
      </c>
      <c r="P986" s="19" t="str">
        <f>VLOOKUP(A986,HD!$A$2:$S$2344,14,FALSE)</f>
        <v>R1013</v>
      </c>
      <c r="Q986" s="19" t="str">
        <f>VLOOKUP(A986,HD!$A$2:$S$2344,19,FALSE)</f>
        <v>33</v>
      </c>
      <c r="R986" s="21">
        <v>11326.71</v>
      </c>
    </row>
    <row r="987" spans="1:18" ht="15.6" hidden="1" x14ac:dyDescent="0.3">
      <c r="A987" s="20" t="s">
        <v>1379</v>
      </c>
      <c r="B987" s="19" t="str">
        <f>VLOOKUP(A987,'Customer Names'!$A$2:$E$2366,3,FALSE)</f>
        <v>Webster</v>
      </c>
      <c r="C987" s="21">
        <f>VLOOKUP(A987,ME!$A$2:$J$2366,2,FALSE)</f>
        <v>54.47</v>
      </c>
      <c r="D987" s="21">
        <f>VLOOKUP(A987,ME!$A$2:$J$2336,3,FALSE)</f>
        <v>7.48</v>
      </c>
      <c r="E987" s="19" t="str">
        <f>VLOOKUP(A987,ME!$A$2:$J$2336,4,FALSE)</f>
        <v>No</v>
      </c>
      <c r="F987" s="19" t="str">
        <f>VLOOKUP(A987,ME!$A$2:$J$2336,5,FALSE)</f>
        <v>No</v>
      </c>
      <c r="G987" s="19" t="str">
        <f>VLOOKUP(A987,ME!$A$2:$J$2336,6,FALSE)</f>
        <v>No</v>
      </c>
      <c r="H987" s="19">
        <f>VLOOKUP(A987,ME!$A$2:$J$2336,7,FALSE)</f>
        <v>0</v>
      </c>
      <c r="I987" s="19" t="str">
        <f>VLOOKUP(A987,ME!$A$2:$J$2336,8,FALSE)</f>
        <v>No</v>
      </c>
      <c r="J987" s="19" t="str">
        <f>VLOOKUP(A987,ME!$A$2:$J$2336,9,FALSE)</f>
        <v>Obesity</v>
      </c>
      <c r="K987" s="19" t="str">
        <f>VLOOKUP(A987,ME!$A$2:$J$2336,10,FALSE)</f>
        <v>Diabetes</v>
      </c>
      <c r="L987" s="22">
        <f>VLOOKUP(A987,HD!$A$2:$S$2344,16,FALSE)</f>
        <v>37519</v>
      </c>
      <c r="M987" s="21">
        <f>VLOOKUP(A987,HD!$A$2:$S$2344,17,FALSE)</f>
        <v>11321.49</v>
      </c>
      <c r="N987" s="19" t="str">
        <f>VLOOKUP(A987,HD!$A$2:$S$2344,12,FALSE)</f>
        <v>tier - 3</v>
      </c>
      <c r="O987" s="19" t="str">
        <f>VLOOKUP(A987,HD!$A$2:$S$2344,13,FALSE)</f>
        <v>tier - 3</v>
      </c>
      <c r="P987" s="19" t="str">
        <f>VLOOKUP(A987,HD!$A$2:$S$2344,14,FALSE)</f>
        <v>R1012</v>
      </c>
      <c r="Q987" s="19" t="str">
        <f>VLOOKUP(A987,HD!$A$2:$S$2344,19,FALSE)</f>
        <v>20</v>
      </c>
      <c r="R987" s="21">
        <v>11321.49</v>
      </c>
    </row>
    <row r="988" spans="1:18" ht="15.6" hidden="1" x14ac:dyDescent="0.3">
      <c r="A988" s="20" t="s">
        <v>1378</v>
      </c>
      <c r="B988" s="19" t="str">
        <f>VLOOKUP(A988,'Customer Names'!$A$2:$E$2366,3,FALSE)</f>
        <v>Anderson</v>
      </c>
      <c r="C988" s="21">
        <f>VLOOKUP(A988,ME!$A$2:$J$2366,2,FALSE)</f>
        <v>24.93</v>
      </c>
      <c r="D988" s="21">
        <f>VLOOKUP(A988,ME!$A$2:$J$2336,3,FALSE)</f>
        <v>9.18</v>
      </c>
      <c r="E988" s="19" t="str">
        <f>VLOOKUP(A988,ME!$A$2:$J$2336,4,FALSE)</f>
        <v>Yes</v>
      </c>
      <c r="F988" s="19" t="str">
        <f>VLOOKUP(A988,ME!$A$2:$J$2336,5,FALSE)</f>
        <v>No</v>
      </c>
      <c r="G988" s="19" t="str">
        <f>VLOOKUP(A988,ME!$A$2:$J$2336,6,FALSE)</f>
        <v>Yes</v>
      </c>
      <c r="H988" s="19">
        <f>VLOOKUP(A988,ME!$A$2:$J$2336,7,FALSE)</f>
        <v>1</v>
      </c>
      <c r="I988" s="19" t="str">
        <f>VLOOKUP(A988,ME!$A$2:$J$2336,8,FALSE)</f>
        <v>No</v>
      </c>
      <c r="J988" s="19" t="str">
        <f>VLOOKUP(A988,ME!$A$2:$J$2336,9,FALSE)</f>
        <v>Over Weight</v>
      </c>
      <c r="K988" s="19" t="str">
        <f>VLOOKUP(A988,ME!$A$2:$J$2336,10,FALSE)</f>
        <v>Diabetes</v>
      </c>
      <c r="L988" s="22">
        <f>VLOOKUP(A988,HD!$A$2:$S$2344,16,FALSE)</f>
        <v>23203</v>
      </c>
      <c r="M988" s="21">
        <f>VLOOKUP(A988,HD!$A$2:$S$2344,17,FALSE)</f>
        <v>11319.12</v>
      </c>
      <c r="N988" s="19" t="str">
        <f>VLOOKUP(A988,HD!$A$2:$S$2344,12,FALSE)</f>
        <v>tier - 3</v>
      </c>
      <c r="O988" s="19" t="str">
        <f>VLOOKUP(A988,HD!$A$2:$S$2344,13,FALSE)</f>
        <v>tier - 1</v>
      </c>
      <c r="P988" s="19" t="str">
        <f>VLOOKUP(A988,HD!$A$2:$S$2344,14,FALSE)</f>
        <v>R1012</v>
      </c>
      <c r="Q988" s="19" t="str">
        <f>VLOOKUP(A988,HD!$A$2:$S$2344,19,FALSE)</f>
        <v>59</v>
      </c>
      <c r="R988" s="21">
        <v>11319.12</v>
      </c>
    </row>
    <row r="989" spans="1:18" ht="15.6" hidden="1" x14ac:dyDescent="0.3">
      <c r="A989" s="20" t="s">
        <v>1377</v>
      </c>
      <c r="B989" s="19" t="str">
        <f>VLOOKUP(A989,'Customer Names'!$A$2:$E$2366,3,FALSE)</f>
        <v>Chiappone</v>
      </c>
      <c r="C989" s="21">
        <f>VLOOKUP(A989,ME!$A$2:$J$2366,2,FALSE)</f>
        <v>48.12</v>
      </c>
      <c r="D989" s="21">
        <f>VLOOKUP(A989,ME!$A$2:$J$2336,3,FALSE)</f>
        <v>4.51</v>
      </c>
      <c r="E989" s="19" t="str">
        <f>VLOOKUP(A989,ME!$A$2:$J$2336,4,FALSE)</f>
        <v>Yes</v>
      </c>
      <c r="F989" s="19" t="str">
        <f>VLOOKUP(A989,ME!$A$2:$J$2336,5,FALSE)</f>
        <v>No</v>
      </c>
      <c r="G989" s="19" t="str">
        <f>VLOOKUP(A989,ME!$A$2:$J$2336,6,FALSE)</f>
        <v>No</v>
      </c>
      <c r="H989" s="19">
        <f>VLOOKUP(A989,ME!$A$2:$J$2336,7,FALSE)</f>
        <v>1</v>
      </c>
      <c r="I989" s="19" t="str">
        <f>VLOOKUP(A989,ME!$A$2:$J$2336,8,FALSE)</f>
        <v>No</v>
      </c>
      <c r="J989" s="19" t="str">
        <f>VLOOKUP(A989,ME!$A$2:$J$2336,9,FALSE)</f>
        <v>Obesity</v>
      </c>
      <c r="K989" s="19" t="str">
        <f>VLOOKUP(A989,ME!$A$2:$J$2336,10,FALSE)</f>
        <v>Normal</v>
      </c>
      <c r="L989" s="22">
        <f>VLOOKUP(A989,HD!$A$2:$S$2344,16,FALSE)</f>
        <v>35043</v>
      </c>
      <c r="M989" s="21">
        <f>VLOOKUP(A989,HD!$A$2:$S$2344,17,FALSE)</f>
        <v>11318.57</v>
      </c>
      <c r="N989" s="19" t="str">
        <f>VLOOKUP(A989,HD!$A$2:$S$2344,12,FALSE)</f>
        <v>tier - 3</v>
      </c>
      <c r="O989" s="19" t="str">
        <f>VLOOKUP(A989,HD!$A$2:$S$2344,13,FALSE)</f>
        <v>tier - 2</v>
      </c>
      <c r="P989" s="19" t="str">
        <f>VLOOKUP(A989,HD!$A$2:$S$2344,14,FALSE)</f>
        <v>R1026</v>
      </c>
      <c r="Q989" s="19" t="str">
        <f>VLOOKUP(A989,HD!$A$2:$S$2344,19,FALSE)</f>
        <v>27</v>
      </c>
      <c r="R989" s="21">
        <v>11318.57</v>
      </c>
    </row>
    <row r="990" spans="1:18" ht="15.6" hidden="1" x14ac:dyDescent="0.3">
      <c r="A990" s="20" t="s">
        <v>1376</v>
      </c>
      <c r="B990" s="19" t="str">
        <f>VLOOKUP(A990,'Customer Names'!$A$2:$E$2366,3,FALSE)</f>
        <v>Opie</v>
      </c>
      <c r="C990" s="21">
        <f>VLOOKUP(A990,ME!$A$2:$J$2366,2,FALSE)</f>
        <v>24.91</v>
      </c>
      <c r="D990" s="21">
        <f>VLOOKUP(A990,ME!$A$2:$J$2336,3,FALSE)</f>
        <v>7.33</v>
      </c>
      <c r="E990" s="19" t="str">
        <f>VLOOKUP(A990,ME!$A$2:$J$2336,4,FALSE)</f>
        <v>Yes</v>
      </c>
      <c r="F990" s="19" t="str">
        <f>VLOOKUP(A990,ME!$A$2:$J$2336,5,FALSE)</f>
        <v>No</v>
      </c>
      <c r="G990" s="19" t="str">
        <f>VLOOKUP(A990,ME!$A$2:$J$2336,6,FALSE)</f>
        <v>Yes</v>
      </c>
      <c r="H990" s="19">
        <f>VLOOKUP(A990,ME!$A$2:$J$2336,7,FALSE)</f>
        <v>1</v>
      </c>
      <c r="I990" s="19" t="str">
        <f>VLOOKUP(A990,ME!$A$2:$J$2336,8,FALSE)</f>
        <v>No</v>
      </c>
      <c r="J990" s="19" t="str">
        <f>VLOOKUP(A990,ME!$A$2:$J$2336,9,FALSE)</f>
        <v>Over Weight</v>
      </c>
      <c r="K990" s="19" t="str">
        <f>VLOOKUP(A990,ME!$A$2:$J$2336,10,FALSE)</f>
        <v>Diabetes</v>
      </c>
      <c r="L990" s="22">
        <f>VLOOKUP(A990,HD!$A$2:$S$2344,16,FALSE)</f>
        <v>23337</v>
      </c>
      <c r="M990" s="21">
        <f>VLOOKUP(A990,HD!$A$2:$S$2344,17,FALSE)</f>
        <v>11312.33</v>
      </c>
      <c r="N990" s="19" t="str">
        <f>VLOOKUP(A990,HD!$A$2:$S$2344,12,FALSE)</f>
        <v>tier - 3</v>
      </c>
      <c r="O990" s="19" t="str">
        <f>VLOOKUP(A990,HD!$A$2:$S$2344,13,FALSE)</f>
        <v>tier - 3</v>
      </c>
      <c r="P990" s="19" t="str">
        <f>VLOOKUP(A990,HD!$A$2:$S$2344,14,FALSE)</f>
        <v>R1012</v>
      </c>
      <c r="Q990" s="19" t="str">
        <f>VLOOKUP(A990,HD!$A$2:$S$2344,19,FALSE)</f>
        <v>59</v>
      </c>
      <c r="R990" s="21">
        <v>11312.33</v>
      </c>
    </row>
    <row r="991" spans="1:18" ht="15.6" hidden="1" x14ac:dyDescent="0.3">
      <c r="A991" s="20" t="s">
        <v>1375</v>
      </c>
      <c r="B991" s="19" t="str">
        <f>VLOOKUP(A991,'Customer Names'!$A$2:$E$2366,3,FALSE)</f>
        <v>Donnelly</v>
      </c>
      <c r="C991" s="21">
        <f>VLOOKUP(A991,ME!$A$2:$J$2366,2,FALSE)</f>
        <v>27.645</v>
      </c>
      <c r="D991" s="21">
        <f>VLOOKUP(A991,ME!$A$2:$J$2336,3,FALSE)</f>
        <v>10.56</v>
      </c>
      <c r="E991" s="19" t="str">
        <f>VLOOKUP(A991,ME!$A$2:$J$2336,4,FALSE)</f>
        <v>No</v>
      </c>
      <c r="F991" s="19" t="str">
        <f>VLOOKUP(A991,ME!$A$2:$J$2336,5,FALSE)</f>
        <v>No</v>
      </c>
      <c r="G991" s="19" t="str">
        <f>VLOOKUP(A991,ME!$A$2:$J$2336,6,FALSE)</f>
        <v>No</v>
      </c>
      <c r="H991" s="19">
        <f>VLOOKUP(A991,ME!$A$2:$J$2336,7,FALSE)</f>
        <v>0</v>
      </c>
      <c r="I991" s="19" t="str">
        <f>VLOOKUP(A991,ME!$A$2:$J$2336,8,FALSE)</f>
        <v>No</v>
      </c>
      <c r="J991" s="19" t="str">
        <f>VLOOKUP(A991,ME!$A$2:$J$2336,9,FALSE)</f>
        <v>Over Weight</v>
      </c>
      <c r="K991" s="19" t="str">
        <f>VLOOKUP(A991,ME!$A$2:$J$2336,10,FALSE)</f>
        <v>Diabetes</v>
      </c>
      <c r="L991" s="22">
        <f>VLOOKUP(A991,HD!$A$2:$S$2344,16,FALSE)</f>
        <v>25117</v>
      </c>
      <c r="M991" s="21">
        <f>VLOOKUP(A991,HD!$A$2:$S$2344,17,FALSE)</f>
        <v>11305.93</v>
      </c>
      <c r="N991" s="19" t="str">
        <f>VLOOKUP(A991,HD!$A$2:$S$2344,12,FALSE)</f>
        <v>tier - 3</v>
      </c>
      <c r="O991" s="19" t="str">
        <f>VLOOKUP(A991,HD!$A$2:$S$2344,13,FALSE)</f>
        <v>tier - 1</v>
      </c>
      <c r="P991" s="19" t="str">
        <f>VLOOKUP(A991,HD!$A$2:$S$2344,14,FALSE)</f>
        <v>R1012</v>
      </c>
      <c r="Q991" s="19" t="str">
        <f>VLOOKUP(A991,HD!$A$2:$S$2344,19,FALSE)</f>
        <v>54</v>
      </c>
      <c r="R991" s="21">
        <v>11305.93</v>
      </c>
    </row>
    <row r="992" spans="1:18" ht="15.6" hidden="1" x14ac:dyDescent="0.3">
      <c r="A992" s="20" t="s">
        <v>1374</v>
      </c>
      <c r="B992" s="19" t="str">
        <f>VLOOKUP(A992,'Customer Names'!$A$2:$E$2366,3,FALSE)</f>
        <v>Rall</v>
      </c>
      <c r="C992" s="21">
        <f>VLOOKUP(A992,ME!$A$2:$J$2366,2,FALSE)</f>
        <v>33.700000000000003</v>
      </c>
      <c r="D992" s="21">
        <f>VLOOKUP(A992,ME!$A$2:$J$2336,3,FALSE)</f>
        <v>4.01</v>
      </c>
      <c r="E992" s="19" t="str">
        <f>VLOOKUP(A992,ME!$A$2:$J$2336,4,FALSE)</f>
        <v>No</v>
      </c>
      <c r="F992" s="19" t="str">
        <f>VLOOKUP(A992,ME!$A$2:$J$2336,5,FALSE)</f>
        <v>No</v>
      </c>
      <c r="G992" s="19" t="str">
        <f>VLOOKUP(A992,ME!$A$2:$J$2336,6,FALSE)</f>
        <v>No</v>
      </c>
      <c r="H992" s="19">
        <f>VLOOKUP(A992,ME!$A$2:$J$2336,7,FALSE)</f>
        <v>2</v>
      </c>
      <c r="I992" s="19" t="str">
        <f>VLOOKUP(A992,ME!$A$2:$J$2336,8,FALSE)</f>
        <v>No</v>
      </c>
      <c r="J992" s="19" t="str">
        <f>VLOOKUP(A992,ME!$A$2:$J$2336,9,FALSE)</f>
        <v>Obesity</v>
      </c>
      <c r="K992" s="19" t="str">
        <f>VLOOKUP(A992,ME!$A$2:$J$2336,10,FALSE)</f>
        <v>Normal</v>
      </c>
      <c r="L992" s="22">
        <f>VLOOKUP(A992,HD!$A$2:$S$2344,16,FALSE)</f>
        <v>26567</v>
      </c>
      <c r="M992" s="21">
        <f>VLOOKUP(A992,HD!$A$2:$S$2344,17,FALSE)</f>
        <v>11299.34</v>
      </c>
      <c r="N992" s="19" t="str">
        <f>VLOOKUP(A992,HD!$A$2:$S$2344,12,FALSE)</f>
        <v>tier - 3</v>
      </c>
      <c r="O992" s="19" t="str">
        <f>VLOOKUP(A992,HD!$A$2:$S$2344,13,FALSE)</f>
        <v>tier - 2</v>
      </c>
      <c r="P992" s="19" t="str">
        <f>VLOOKUP(A992,HD!$A$2:$S$2344,14,FALSE)</f>
        <v>R1011</v>
      </c>
      <c r="Q992" s="19" t="str">
        <f>VLOOKUP(A992,HD!$A$2:$S$2344,19,FALSE)</f>
        <v>50</v>
      </c>
      <c r="R992" s="21">
        <v>11299.34</v>
      </c>
    </row>
    <row r="993" spans="1:18" ht="15.6" hidden="1" x14ac:dyDescent="0.3">
      <c r="A993" s="20" t="s">
        <v>1373</v>
      </c>
      <c r="B993" s="19" t="str">
        <f>VLOOKUP(A993,'Customer Names'!$A$2:$E$2366,3,FALSE)</f>
        <v>Mitchell</v>
      </c>
      <c r="C993" s="21">
        <f>VLOOKUP(A993,ME!$A$2:$J$2366,2,FALSE)</f>
        <v>38.93</v>
      </c>
      <c r="D993" s="21">
        <f>VLOOKUP(A993,ME!$A$2:$J$2336,3,FALSE)</f>
        <v>5.64</v>
      </c>
      <c r="E993" s="19" t="str">
        <f>VLOOKUP(A993,ME!$A$2:$J$2336,4,FALSE)</f>
        <v>Yes</v>
      </c>
      <c r="F993" s="19" t="str">
        <f>VLOOKUP(A993,ME!$A$2:$J$2336,5,FALSE)</f>
        <v>No</v>
      </c>
      <c r="G993" s="19" t="str">
        <f>VLOOKUP(A993,ME!$A$2:$J$2336,6,FALSE)</f>
        <v>No</v>
      </c>
      <c r="H993" s="19">
        <f>VLOOKUP(A993,ME!$A$2:$J$2336,7,FALSE)</f>
        <v>1</v>
      </c>
      <c r="I993" s="19" t="str">
        <f>VLOOKUP(A993,ME!$A$2:$J$2336,8,FALSE)</f>
        <v>No</v>
      </c>
      <c r="J993" s="19" t="str">
        <f>VLOOKUP(A993,ME!$A$2:$J$2336,9,FALSE)</f>
        <v>Obesity</v>
      </c>
      <c r="K993" s="19" t="str">
        <f>VLOOKUP(A993,ME!$A$2:$J$2336,10,FALSE)</f>
        <v>Normal</v>
      </c>
      <c r="L993" s="22">
        <f>VLOOKUP(A993,HD!$A$2:$S$2344,16,FALSE)</f>
        <v>32461</v>
      </c>
      <c r="M993" s="21">
        <f>VLOOKUP(A993,HD!$A$2:$S$2344,17,FALSE)</f>
        <v>11294.57</v>
      </c>
      <c r="N993" s="19" t="str">
        <f>VLOOKUP(A993,HD!$A$2:$S$2344,12,FALSE)</f>
        <v>tier - 3</v>
      </c>
      <c r="O993" s="19" t="str">
        <f>VLOOKUP(A993,HD!$A$2:$S$2344,13,FALSE)</f>
        <v>tier - 1</v>
      </c>
      <c r="P993" s="19" t="str">
        <f>VLOOKUP(A993,HD!$A$2:$S$2344,14,FALSE)</f>
        <v>R1022</v>
      </c>
      <c r="Q993" s="19" t="str">
        <f>VLOOKUP(A993,HD!$A$2:$S$2344,19,FALSE)</f>
        <v>34</v>
      </c>
      <c r="R993" s="21">
        <v>11294.57</v>
      </c>
    </row>
    <row r="994" spans="1:18" ht="15.6" hidden="1" x14ac:dyDescent="0.3">
      <c r="A994" s="20" t="s">
        <v>1372</v>
      </c>
      <c r="B994" s="19" t="str">
        <f>VLOOKUP(A994,'Customer Names'!$A$2:$E$2366,3,FALSE)</f>
        <v>Chen</v>
      </c>
      <c r="C994" s="21">
        <f>VLOOKUP(A994,ME!$A$2:$J$2366,2,FALSE)</f>
        <v>32.774999999999999</v>
      </c>
      <c r="D994" s="21">
        <f>VLOOKUP(A994,ME!$A$2:$J$2336,3,FALSE)</f>
        <v>8.02</v>
      </c>
      <c r="E994" s="19" t="str">
        <f>VLOOKUP(A994,ME!$A$2:$J$2336,4,FALSE)</f>
        <v>Yes</v>
      </c>
      <c r="F994" s="19" t="str">
        <f>VLOOKUP(A994,ME!$A$2:$J$2336,5,FALSE)</f>
        <v>No</v>
      </c>
      <c r="G994" s="19" t="str">
        <f>VLOOKUP(A994,ME!$A$2:$J$2336,6,FALSE)</f>
        <v>No</v>
      </c>
      <c r="H994" s="19">
        <f>VLOOKUP(A994,ME!$A$2:$J$2336,7,FALSE)</f>
        <v>2</v>
      </c>
      <c r="I994" s="19" t="str">
        <f>VLOOKUP(A994,ME!$A$2:$J$2336,8,FALSE)</f>
        <v>No</v>
      </c>
      <c r="J994" s="19" t="str">
        <f>VLOOKUP(A994,ME!$A$2:$J$2336,9,FALSE)</f>
        <v>Obesity</v>
      </c>
      <c r="K994" s="19" t="str">
        <f>VLOOKUP(A994,ME!$A$2:$J$2336,10,FALSE)</f>
        <v>Diabetes</v>
      </c>
      <c r="L994" s="22">
        <f>VLOOKUP(A994,HD!$A$2:$S$2344,16,FALSE)</f>
        <v>25741</v>
      </c>
      <c r="M994" s="21">
        <f>VLOOKUP(A994,HD!$A$2:$S$2344,17,FALSE)</f>
        <v>11289.11</v>
      </c>
      <c r="N994" s="19" t="str">
        <f>VLOOKUP(A994,HD!$A$2:$S$2344,12,FALSE)</f>
        <v>tier - 3</v>
      </c>
      <c r="O994" s="19" t="str">
        <f>VLOOKUP(A994,HD!$A$2:$S$2344,13,FALSE)</f>
        <v>tier - 1</v>
      </c>
      <c r="P994" s="19" t="str">
        <f>VLOOKUP(A994,HD!$A$2:$S$2344,14,FALSE)</f>
        <v>R1012</v>
      </c>
      <c r="Q994" s="19" t="str">
        <f>VLOOKUP(A994,HD!$A$2:$S$2344,19,FALSE)</f>
        <v>52</v>
      </c>
      <c r="R994" s="21">
        <v>11289.11</v>
      </c>
    </row>
    <row r="995" spans="1:18" ht="15.6" hidden="1" x14ac:dyDescent="0.3">
      <c r="A995" s="20" t="s">
        <v>1371</v>
      </c>
      <c r="B995" s="19" t="str">
        <f>VLOOKUP(A995,'Customer Names'!$A$2:$E$2366,3,FALSE)</f>
        <v>Tufaro</v>
      </c>
      <c r="C995" s="21">
        <f>VLOOKUP(A995,ME!$A$2:$J$2366,2,FALSE)</f>
        <v>29.83</v>
      </c>
      <c r="D995" s="21">
        <f>VLOOKUP(A995,ME!$A$2:$J$2336,3,FALSE)</f>
        <v>7.2</v>
      </c>
      <c r="E995" s="19" t="str">
        <f>VLOOKUP(A995,ME!$A$2:$J$2336,4,FALSE)</f>
        <v>Yes</v>
      </c>
      <c r="F995" s="19" t="str">
        <f>VLOOKUP(A995,ME!$A$2:$J$2336,5,FALSE)</f>
        <v>No</v>
      </c>
      <c r="G995" s="19" t="str">
        <f>VLOOKUP(A995,ME!$A$2:$J$2336,6,FALSE)</f>
        <v>No</v>
      </c>
      <c r="H995" s="19">
        <f>VLOOKUP(A995,ME!$A$2:$J$2336,7,FALSE)</f>
        <v>0</v>
      </c>
      <c r="I995" s="19" t="str">
        <f>VLOOKUP(A995,ME!$A$2:$J$2336,8,FALSE)</f>
        <v>No</v>
      </c>
      <c r="J995" s="19" t="str">
        <f>VLOOKUP(A995,ME!$A$2:$J$2336,9,FALSE)</f>
        <v>Over Weight</v>
      </c>
      <c r="K995" s="19" t="str">
        <f>VLOOKUP(A995,ME!$A$2:$J$2336,10,FALSE)</f>
        <v>Diabetes</v>
      </c>
      <c r="L995" s="22">
        <f>VLOOKUP(A995,HD!$A$2:$S$2344,16,FALSE)</f>
        <v>24637</v>
      </c>
      <c r="M995" s="21">
        <f>VLOOKUP(A995,HD!$A$2:$S$2344,17,FALSE)</f>
        <v>11286.54</v>
      </c>
      <c r="N995" s="19" t="str">
        <f>VLOOKUP(A995,HD!$A$2:$S$2344,12,FALSE)</f>
        <v>tier - 3</v>
      </c>
      <c r="O995" s="19" t="str">
        <f>VLOOKUP(A995,HD!$A$2:$S$2344,13,FALSE)</f>
        <v>tier - 3</v>
      </c>
      <c r="P995" s="19" t="str">
        <f>VLOOKUP(A995,HD!$A$2:$S$2344,14,FALSE)</f>
        <v>R1024</v>
      </c>
      <c r="Q995" s="19" t="str">
        <f>VLOOKUP(A995,HD!$A$2:$S$2344,19,FALSE)</f>
        <v>55</v>
      </c>
      <c r="R995" s="21">
        <v>11286.54</v>
      </c>
    </row>
    <row r="996" spans="1:18" ht="15.6" hidden="1" x14ac:dyDescent="0.3">
      <c r="A996" s="20" t="s">
        <v>1370</v>
      </c>
      <c r="B996" s="19" t="str">
        <f>VLOOKUP(A996,'Customer Names'!$A$2:$E$2366,3,FALSE)</f>
        <v>Peters</v>
      </c>
      <c r="C996" s="21">
        <f>VLOOKUP(A996,ME!$A$2:$J$2366,2,FALSE)</f>
        <v>28.31</v>
      </c>
      <c r="D996" s="21">
        <f>VLOOKUP(A996,ME!$A$2:$J$2336,3,FALSE)</f>
        <v>4.55</v>
      </c>
      <c r="E996" s="19" t="str">
        <f>VLOOKUP(A996,ME!$A$2:$J$2336,4,FALSE)</f>
        <v>No</v>
      </c>
      <c r="F996" s="19" t="str">
        <f>VLOOKUP(A996,ME!$A$2:$J$2336,5,FALSE)</f>
        <v>Yes</v>
      </c>
      <c r="G996" s="19" t="str">
        <f>VLOOKUP(A996,ME!$A$2:$J$2336,6,FALSE)</f>
        <v>No</v>
      </c>
      <c r="H996" s="19">
        <f>VLOOKUP(A996,ME!$A$2:$J$2336,7,FALSE)</f>
        <v>1</v>
      </c>
      <c r="I996" s="19" t="str">
        <f>VLOOKUP(A996,ME!$A$2:$J$2336,8,FALSE)</f>
        <v>No</v>
      </c>
      <c r="J996" s="19" t="str">
        <f>VLOOKUP(A996,ME!$A$2:$J$2336,9,FALSE)</f>
        <v>Over Weight</v>
      </c>
      <c r="K996" s="19" t="str">
        <f>VLOOKUP(A996,ME!$A$2:$J$2336,10,FALSE)</f>
        <v>Normal</v>
      </c>
      <c r="L996" s="22">
        <f>VLOOKUP(A996,HD!$A$2:$S$2344,16,FALSE)</f>
        <v>38264</v>
      </c>
      <c r="M996" s="21">
        <f>VLOOKUP(A996,HD!$A$2:$S$2344,17,FALSE)</f>
        <v>11272.33</v>
      </c>
      <c r="N996" s="19" t="str">
        <f>VLOOKUP(A996,HD!$A$2:$S$2344,12,FALSE)</f>
        <v>tier - 3</v>
      </c>
      <c r="O996" s="19" t="str">
        <f>VLOOKUP(A996,HD!$A$2:$S$2344,13,FALSE)</f>
        <v>tier - 2</v>
      </c>
      <c r="P996" s="19" t="str">
        <f>VLOOKUP(A996,HD!$A$2:$S$2344,14,FALSE)</f>
        <v>R1019</v>
      </c>
      <c r="Q996" s="19" t="str">
        <f>VLOOKUP(A996,HD!$A$2:$S$2344,19,FALSE)</f>
        <v>18</v>
      </c>
      <c r="R996" s="21">
        <v>11272.33</v>
      </c>
    </row>
    <row r="997" spans="1:18" ht="15.6" hidden="1" x14ac:dyDescent="0.3">
      <c r="A997" s="20" t="s">
        <v>1369</v>
      </c>
      <c r="B997" s="19" t="str">
        <f>VLOOKUP(A997,'Customer Names'!$A$2:$E$2366,3,FALSE)</f>
        <v>Susedik</v>
      </c>
      <c r="C997" s="21">
        <f>VLOOKUP(A997,ME!$A$2:$J$2366,2,FALSE)</f>
        <v>29.79</v>
      </c>
      <c r="D997" s="21">
        <f>VLOOKUP(A997,ME!$A$2:$J$2336,3,FALSE)</f>
        <v>9.0299999999999994</v>
      </c>
      <c r="E997" s="19" t="str">
        <f>VLOOKUP(A997,ME!$A$2:$J$2336,4,FALSE)</f>
        <v>No</v>
      </c>
      <c r="F997" s="19" t="str">
        <f>VLOOKUP(A997,ME!$A$2:$J$2336,5,FALSE)</f>
        <v>No</v>
      </c>
      <c r="G997" s="19" t="str">
        <f>VLOOKUP(A997,ME!$A$2:$J$2336,6,FALSE)</f>
        <v>No</v>
      </c>
      <c r="H997" s="19">
        <f>VLOOKUP(A997,ME!$A$2:$J$2336,7,FALSE)</f>
        <v>0</v>
      </c>
      <c r="I997" s="19" t="str">
        <f>VLOOKUP(A997,ME!$A$2:$J$2336,8,FALSE)</f>
        <v>No</v>
      </c>
      <c r="J997" s="19" t="str">
        <f>VLOOKUP(A997,ME!$A$2:$J$2336,9,FALSE)</f>
        <v>Over Weight</v>
      </c>
      <c r="K997" s="19" t="str">
        <f>VLOOKUP(A997,ME!$A$2:$J$2336,10,FALSE)</f>
        <v>Diabetes</v>
      </c>
      <c r="L997" s="22">
        <f>VLOOKUP(A997,HD!$A$2:$S$2344,16,FALSE)</f>
        <v>26293</v>
      </c>
      <c r="M997" s="21">
        <f>VLOOKUP(A997,HD!$A$2:$S$2344,17,FALSE)</f>
        <v>11265.71</v>
      </c>
      <c r="N997" s="19" t="str">
        <f>VLOOKUP(A997,HD!$A$2:$S$2344,12,FALSE)</f>
        <v>tier - 3</v>
      </c>
      <c r="O997" s="19" t="str">
        <f>VLOOKUP(A997,HD!$A$2:$S$2344,13,FALSE)</f>
        <v>tier - 1</v>
      </c>
      <c r="P997" s="19" t="str">
        <f>VLOOKUP(A997,HD!$A$2:$S$2344,14,FALSE)</f>
        <v>R1025</v>
      </c>
      <c r="Q997" s="19" t="str">
        <f>VLOOKUP(A997,HD!$A$2:$S$2344,19,FALSE)</f>
        <v>51</v>
      </c>
      <c r="R997" s="21">
        <v>11265.71</v>
      </c>
    </row>
    <row r="998" spans="1:18" ht="15.6" hidden="1" x14ac:dyDescent="0.3">
      <c r="A998" s="20" t="s">
        <v>1368</v>
      </c>
      <c r="B998" s="19" t="str">
        <f>VLOOKUP(A998,'Customer Names'!$A$2:$E$2366,3,FALSE)</f>
        <v>Garcia</v>
      </c>
      <c r="C998" s="21">
        <f>VLOOKUP(A998,ME!$A$2:$J$2366,2,FALSE)</f>
        <v>36.6</v>
      </c>
      <c r="D998" s="21">
        <f>VLOOKUP(A998,ME!$A$2:$J$2336,3,FALSE)</f>
        <v>5.2</v>
      </c>
      <c r="E998" s="19" t="str">
        <f>VLOOKUP(A998,ME!$A$2:$J$2336,4,FALSE)</f>
        <v>Yes</v>
      </c>
      <c r="F998" s="19" t="str">
        <f>VLOOKUP(A998,ME!$A$2:$J$2336,5,FALSE)</f>
        <v>No</v>
      </c>
      <c r="G998" s="19" t="str">
        <f>VLOOKUP(A998,ME!$A$2:$J$2336,6,FALSE)</f>
        <v>Yes</v>
      </c>
      <c r="H998" s="19">
        <f>VLOOKUP(A998,ME!$A$2:$J$2336,7,FALSE)</f>
        <v>1</v>
      </c>
      <c r="I998" s="19" t="str">
        <f>VLOOKUP(A998,ME!$A$2:$J$2336,8,FALSE)</f>
        <v>No</v>
      </c>
      <c r="J998" s="19" t="str">
        <f>VLOOKUP(A998,ME!$A$2:$J$2336,9,FALSE)</f>
        <v>Obesity</v>
      </c>
      <c r="K998" s="19" t="str">
        <f>VLOOKUP(A998,ME!$A$2:$J$2336,10,FALSE)</f>
        <v>Normal</v>
      </c>
      <c r="L998" s="22">
        <f>VLOOKUP(A998,HD!$A$2:$S$2344,16,FALSE)</f>
        <v>25487</v>
      </c>
      <c r="M998" s="21">
        <f>VLOOKUP(A998,HD!$A$2:$S$2344,17,FALSE)</f>
        <v>11264.54</v>
      </c>
      <c r="N998" s="19" t="str">
        <f>VLOOKUP(A998,HD!$A$2:$S$2344,12,FALSE)</f>
        <v>tier - 3</v>
      </c>
      <c r="O998" s="19" t="str">
        <f>VLOOKUP(A998,HD!$A$2:$S$2344,13,FALSE)</f>
        <v>tier - 2</v>
      </c>
      <c r="P998" s="19" t="str">
        <f>VLOOKUP(A998,HD!$A$2:$S$2344,14,FALSE)</f>
        <v>R1011</v>
      </c>
      <c r="Q998" s="19" t="str">
        <f>VLOOKUP(A998,HD!$A$2:$S$2344,19,FALSE)</f>
        <v>53</v>
      </c>
      <c r="R998" s="21">
        <v>11264.54</v>
      </c>
    </row>
    <row r="999" spans="1:18" ht="15.6" hidden="1" x14ac:dyDescent="0.3">
      <c r="A999" s="20" t="s">
        <v>1367</v>
      </c>
      <c r="B999" s="19" t="str">
        <f>VLOOKUP(A999,'Customer Names'!$A$2:$E$2366,3,FALSE)</f>
        <v>Deady</v>
      </c>
      <c r="C999" s="21">
        <f>VLOOKUP(A999,ME!$A$2:$J$2366,2,FALSE)</f>
        <v>35.93</v>
      </c>
      <c r="D999" s="21">
        <f>VLOOKUP(A999,ME!$A$2:$J$2336,3,FALSE)</f>
        <v>8.3000000000000007</v>
      </c>
      <c r="E999" s="19" t="str">
        <f>VLOOKUP(A999,ME!$A$2:$J$2336,4,FALSE)</f>
        <v>Yes</v>
      </c>
      <c r="F999" s="19" t="str">
        <f>VLOOKUP(A999,ME!$A$2:$J$2336,5,FALSE)</f>
        <v>No</v>
      </c>
      <c r="G999" s="19" t="str">
        <f>VLOOKUP(A999,ME!$A$2:$J$2336,6,FALSE)</f>
        <v>No</v>
      </c>
      <c r="H999" s="19">
        <f>VLOOKUP(A999,ME!$A$2:$J$2336,7,FALSE)</f>
        <v>0</v>
      </c>
      <c r="I999" s="19" t="str">
        <f>VLOOKUP(A999,ME!$A$2:$J$2336,8,FALSE)</f>
        <v>No</v>
      </c>
      <c r="J999" s="19" t="str">
        <f>VLOOKUP(A999,ME!$A$2:$J$2336,9,FALSE)</f>
        <v>Obesity</v>
      </c>
      <c r="K999" s="19" t="str">
        <f>VLOOKUP(A999,ME!$A$2:$J$2336,10,FALSE)</f>
        <v>Diabetes</v>
      </c>
      <c r="L999" s="22">
        <f>VLOOKUP(A999,HD!$A$2:$S$2344,16,FALSE)</f>
        <v>29861</v>
      </c>
      <c r="M999" s="21">
        <f>VLOOKUP(A999,HD!$A$2:$S$2344,17,FALSE)</f>
        <v>11255.29</v>
      </c>
      <c r="N999" s="19" t="str">
        <f>VLOOKUP(A999,HD!$A$2:$S$2344,12,FALSE)</f>
        <v>tier - 3</v>
      </c>
      <c r="O999" s="19" t="str">
        <f>VLOOKUP(A999,HD!$A$2:$S$2344,13,FALSE)</f>
        <v>tier - 1</v>
      </c>
      <c r="P999" s="19" t="str">
        <f>VLOOKUP(A999,HD!$A$2:$S$2344,14,FALSE)</f>
        <v>R1026</v>
      </c>
      <c r="Q999" s="19" t="str">
        <f>VLOOKUP(A999,HD!$A$2:$S$2344,19,FALSE)</f>
        <v>41</v>
      </c>
      <c r="R999" s="21">
        <v>11255.29</v>
      </c>
    </row>
    <row r="1000" spans="1:18" ht="15.6" hidden="1" x14ac:dyDescent="0.3">
      <c r="A1000" s="20" t="s">
        <v>1366</v>
      </c>
      <c r="B1000" s="19" t="str">
        <f>VLOOKUP(A1000,'Customer Names'!$A$2:$E$2366,3,FALSE)</f>
        <v>Campbell</v>
      </c>
      <c r="C1000" s="21">
        <f>VLOOKUP(A1000,ME!$A$2:$J$2366,2,FALSE)</f>
        <v>28.6</v>
      </c>
      <c r="D1000" s="21">
        <f>VLOOKUP(A1000,ME!$A$2:$J$2336,3,FALSE)</f>
        <v>5.56</v>
      </c>
      <c r="E1000" s="19" t="str">
        <f>VLOOKUP(A1000,ME!$A$2:$J$2336,4,FALSE)</f>
        <v>Yes</v>
      </c>
      <c r="F1000" s="19" t="str">
        <f>VLOOKUP(A1000,ME!$A$2:$J$2336,5,FALSE)</f>
        <v>No</v>
      </c>
      <c r="G1000" s="19" t="str">
        <f>VLOOKUP(A1000,ME!$A$2:$J$2336,6,FALSE)</f>
        <v>Yes</v>
      </c>
      <c r="H1000" s="19">
        <f>VLOOKUP(A1000,ME!$A$2:$J$2336,7,FALSE)</f>
        <v>1</v>
      </c>
      <c r="I1000" s="19" t="str">
        <f>VLOOKUP(A1000,ME!$A$2:$J$2336,8,FALSE)</f>
        <v>No</v>
      </c>
      <c r="J1000" s="19" t="str">
        <f>VLOOKUP(A1000,ME!$A$2:$J$2336,9,FALSE)</f>
        <v>Over Weight</v>
      </c>
      <c r="K1000" s="19" t="str">
        <f>VLOOKUP(A1000,ME!$A$2:$J$2336,10,FALSE)</f>
        <v>Normal</v>
      </c>
      <c r="L1000" s="22">
        <f>VLOOKUP(A1000,HD!$A$2:$S$2344,16,FALSE)</f>
        <v>25435</v>
      </c>
      <c r="M1000" s="21">
        <f>VLOOKUP(A1000,HD!$A$2:$S$2344,17,FALSE)</f>
        <v>11253.42</v>
      </c>
      <c r="N1000" s="19" t="str">
        <f>VLOOKUP(A1000,HD!$A$2:$S$2344,12,FALSE)</f>
        <v>tier - 3</v>
      </c>
      <c r="O1000" s="19" t="str">
        <f>VLOOKUP(A1000,HD!$A$2:$S$2344,13,FALSE)</f>
        <v>tier - 1</v>
      </c>
      <c r="P1000" s="19" t="str">
        <f>VLOOKUP(A1000,HD!$A$2:$S$2344,14,FALSE)</f>
        <v>R1011</v>
      </c>
      <c r="Q1000" s="19" t="str">
        <f>VLOOKUP(A1000,HD!$A$2:$S$2344,19,FALSE)</f>
        <v>53</v>
      </c>
      <c r="R1000" s="21">
        <v>11253.42</v>
      </c>
    </row>
    <row r="1001" spans="1:18" ht="15.6" hidden="1" x14ac:dyDescent="0.3">
      <c r="A1001" s="20" t="s">
        <v>1365</v>
      </c>
      <c r="B1001" s="19" t="str">
        <f>VLOOKUP(A1001,'Customer Names'!$A$2:$E$2366,3,FALSE)</f>
        <v>Schaefer</v>
      </c>
      <c r="C1001" s="21">
        <f>VLOOKUP(A1001,ME!$A$2:$J$2366,2,FALSE)</f>
        <v>39.17</v>
      </c>
      <c r="D1001" s="21">
        <f>VLOOKUP(A1001,ME!$A$2:$J$2336,3,FALSE)</f>
        <v>4.1500000000000004</v>
      </c>
      <c r="E1001" s="19" t="str">
        <f>VLOOKUP(A1001,ME!$A$2:$J$2336,4,FALSE)</f>
        <v>No</v>
      </c>
      <c r="F1001" s="19" t="str">
        <f>VLOOKUP(A1001,ME!$A$2:$J$2336,5,FALSE)</f>
        <v>No</v>
      </c>
      <c r="G1001" s="19" t="str">
        <f>VLOOKUP(A1001,ME!$A$2:$J$2336,6,FALSE)</f>
        <v>No</v>
      </c>
      <c r="H1001" s="19">
        <f>VLOOKUP(A1001,ME!$A$2:$J$2336,7,FALSE)</f>
        <v>0</v>
      </c>
      <c r="I1001" s="19" t="str">
        <f>VLOOKUP(A1001,ME!$A$2:$J$2336,8,FALSE)</f>
        <v>No</v>
      </c>
      <c r="J1001" s="19" t="str">
        <f>VLOOKUP(A1001,ME!$A$2:$J$2336,9,FALSE)</f>
        <v>Obesity</v>
      </c>
      <c r="K1001" s="19" t="str">
        <f>VLOOKUP(A1001,ME!$A$2:$J$2336,10,FALSE)</f>
        <v>Normal</v>
      </c>
      <c r="L1001" s="22">
        <f>VLOOKUP(A1001,HD!$A$2:$S$2344,16,FALSE)</f>
        <v>32859</v>
      </c>
      <c r="M1001" s="21">
        <f>VLOOKUP(A1001,HD!$A$2:$S$2344,17,FALSE)</f>
        <v>11250.43</v>
      </c>
      <c r="N1001" s="19" t="str">
        <f>VLOOKUP(A1001,HD!$A$2:$S$2344,12,FALSE)</f>
        <v>tier - 3</v>
      </c>
      <c r="O1001" s="19" t="str">
        <f>VLOOKUP(A1001,HD!$A$2:$S$2344,13,FALSE)</f>
        <v>tier - 2</v>
      </c>
      <c r="P1001" s="19" t="str">
        <f>VLOOKUP(A1001,HD!$A$2:$S$2344,14,FALSE)</f>
        <v>R1026</v>
      </c>
      <c r="Q1001" s="19" t="str">
        <f>VLOOKUP(A1001,HD!$A$2:$S$2344,19,FALSE)</f>
        <v>33</v>
      </c>
      <c r="R1001" s="21">
        <v>11250.43</v>
      </c>
    </row>
    <row r="1002" spans="1:18" ht="15.6" hidden="1" x14ac:dyDescent="0.3">
      <c r="A1002" s="20" t="s">
        <v>1364</v>
      </c>
      <c r="B1002" s="19" t="str">
        <f>VLOOKUP(A1002,'Customer Names'!$A$2:$E$2366,3,FALSE)</f>
        <v>D'Alessandro</v>
      </c>
      <c r="C1002" s="21">
        <f>VLOOKUP(A1002,ME!$A$2:$J$2366,2,FALSE)</f>
        <v>26.41</v>
      </c>
      <c r="D1002" s="21">
        <f>VLOOKUP(A1002,ME!$A$2:$J$2336,3,FALSE)</f>
        <v>5.99</v>
      </c>
      <c r="E1002" s="19" t="str">
        <f>VLOOKUP(A1002,ME!$A$2:$J$2336,4,FALSE)</f>
        <v>Yes</v>
      </c>
      <c r="F1002" s="19" t="str">
        <f>VLOOKUP(A1002,ME!$A$2:$J$2336,5,FALSE)</f>
        <v>No</v>
      </c>
      <c r="G1002" s="19" t="str">
        <f>VLOOKUP(A1002,ME!$A$2:$J$2336,6,FALSE)</f>
        <v>Yes</v>
      </c>
      <c r="H1002" s="19">
        <f>VLOOKUP(A1002,ME!$A$2:$J$2336,7,FALSE)</f>
        <v>1</v>
      </c>
      <c r="I1002" s="19" t="str">
        <f>VLOOKUP(A1002,ME!$A$2:$J$2336,8,FALSE)</f>
        <v>No</v>
      </c>
      <c r="J1002" s="19" t="str">
        <f>VLOOKUP(A1002,ME!$A$2:$J$2336,9,FALSE)</f>
        <v>Over Weight</v>
      </c>
      <c r="K1002" s="19" t="str">
        <f>VLOOKUP(A1002,ME!$A$2:$J$2336,10,FALSE)</f>
        <v>Prediabetes</v>
      </c>
      <c r="L1002" s="22">
        <f>VLOOKUP(A1002,HD!$A$2:$S$2344,16,FALSE)</f>
        <v>25567</v>
      </c>
      <c r="M1002" s="21">
        <f>VLOOKUP(A1002,HD!$A$2:$S$2344,17,FALSE)</f>
        <v>11244.38</v>
      </c>
      <c r="N1002" s="19" t="str">
        <f>VLOOKUP(A1002,HD!$A$2:$S$2344,12,FALSE)</f>
        <v>tier - 3</v>
      </c>
      <c r="O1002" s="19" t="str">
        <f>VLOOKUP(A1002,HD!$A$2:$S$2344,13,FALSE)</f>
        <v>tier - 1</v>
      </c>
      <c r="P1002" s="19" t="str">
        <f>VLOOKUP(A1002,HD!$A$2:$S$2344,14,FALSE)</f>
        <v>R1016</v>
      </c>
      <c r="Q1002" s="19" t="str">
        <f>VLOOKUP(A1002,HD!$A$2:$S$2344,19,FALSE)</f>
        <v>53</v>
      </c>
      <c r="R1002" s="21">
        <v>11244.38</v>
      </c>
    </row>
    <row r="1003" spans="1:18" ht="15.6" hidden="1" x14ac:dyDescent="0.3">
      <c r="A1003" s="20" t="s">
        <v>1363</v>
      </c>
      <c r="B1003" s="19" t="str">
        <f>VLOOKUP(A1003,'Customer Names'!$A$2:$E$2366,3,FALSE)</f>
        <v>Wyss</v>
      </c>
      <c r="C1003" s="21">
        <f>VLOOKUP(A1003,ME!$A$2:$J$2366,2,FALSE)</f>
        <v>30.63</v>
      </c>
      <c r="D1003" s="21">
        <f>VLOOKUP(A1003,ME!$A$2:$J$2336,3,FALSE)</f>
        <v>5.8</v>
      </c>
      <c r="E1003" s="19" t="str">
        <f>VLOOKUP(A1003,ME!$A$2:$J$2336,4,FALSE)</f>
        <v>Yes</v>
      </c>
      <c r="F1003" s="19" t="str">
        <f>VLOOKUP(A1003,ME!$A$2:$J$2336,5,FALSE)</f>
        <v>No</v>
      </c>
      <c r="G1003" s="19" t="str">
        <f>VLOOKUP(A1003,ME!$A$2:$J$2336,6,FALSE)</f>
        <v>No</v>
      </c>
      <c r="H1003" s="19">
        <f>VLOOKUP(A1003,ME!$A$2:$J$2336,7,FALSE)</f>
        <v>0</v>
      </c>
      <c r="I1003" s="19" t="str">
        <f>VLOOKUP(A1003,ME!$A$2:$J$2336,8,FALSE)</f>
        <v>No</v>
      </c>
      <c r="J1003" s="19" t="str">
        <f>VLOOKUP(A1003,ME!$A$2:$J$2336,9,FALSE)</f>
        <v>Obesity</v>
      </c>
      <c r="K1003" s="19" t="str">
        <f>VLOOKUP(A1003,ME!$A$2:$J$2336,10,FALSE)</f>
        <v>Prediabetes</v>
      </c>
      <c r="L1003" s="22">
        <f>VLOOKUP(A1003,HD!$A$2:$S$2344,16,FALSE)</f>
        <v>27939</v>
      </c>
      <c r="M1003" s="21">
        <f>VLOOKUP(A1003,HD!$A$2:$S$2344,17,FALSE)</f>
        <v>11217.35</v>
      </c>
      <c r="N1003" s="19" t="str">
        <f>VLOOKUP(A1003,HD!$A$2:$S$2344,12,FALSE)</f>
        <v>tier - 3</v>
      </c>
      <c r="O1003" s="19" t="str">
        <f>VLOOKUP(A1003,HD!$A$2:$S$2344,13,FALSE)</f>
        <v>tier - 2</v>
      </c>
      <c r="P1003" s="19" t="str">
        <f>VLOOKUP(A1003,HD!$A$2:$S$2344,14,FALSE)</f>
        <v>R1025</v>
      </c>
      <c r="Q1003" s="19" t="str">
        <f>VLOOKUP(A1003,HD!$A$2:$S$2344,19,FALSE)</f>
        <v>46</v>
      </c>
      <c r="R1003" s="21">
        <v>11217.35</v>
      </c>
    </row>
    <row r="1004" spans="1:18" ht="15.6" hidden="1" x14ac:dyDescent="0.3">
      <c r="A1004" s="20" t="s">
        <v>1362</v>
      </c>
      <c r="B1004" s="19" t="str">
        <f>VLOOKUP(A1004,'Customer Names'!$A$2:$E$2366,3,FALSE)</f>
        <v>Rose</v>
      </c>
      <c r="C1004" s="21">
        <f>VLOOKUP(A1004,ME!$A$2:$J$2366,2,FALSE)</f>
        <v>31.73</v>
      </c>
      <c r="D1004" s="21">
        <f>VLOOKUP(A1004,ME!$A$2:$J$2336,3,FALSE)</f>
        <v>7.32</v>
      </c>
      <c r="E1004" s="19" t="str">
        <f>VLOOKUP(A1004,ME!$A$2:$J$2336,4,FALSE)</f>
        <v>Yes</v>
      </c>
      <c r="F1004" s="19" t="str">
        <f>VLOOKUP(A1004,ME!$A$2:$J$2336,5,FALSE)</f>
        <v>No</v>
      </c>
      <c r="G1004" s="19" t="str">
        <f>VLOOKUP(A1004,ME!$A$2:$J$2336,6,FALSE)</f>
        <v>No</v>
      </c>
      <c r="H1004" s="19">
        <f>VLOOKUP(A1004,ME!$A$2:$J$2336,7,FALSE)</f>
        <v>2</v>
      </c>
      <c r="I1004" s="19" t="str">
        <f>VLOOKUP(A1004,ME!$A$2:$J$2336,8,FALSE)</f>
        <v>No</v>
      </c>
      <c r="J1004" s="19" t="str">
        <f>VLOOKUP(A1004,ME!$A$2:$J$2336,9,FALSE)</f>
        <v>Obesity</v>
      </c>
      <c r="K1004" s="19" t="str">
        <f>VLOOKUP(A1004,ME!$A$2:$J$2336,10,FALSE)</f>
        <v>Diabetes</v>
      </c>
      <c r="L1004" s="22">
        <f>VLOOKUP(A1004,HD!$A$2:$S$2344,16,FALSE)</f>
        <v>25733</v>
      </c>
      <c r="M1004" s="21">
        <f>VLOOKUP(A1004,HD!$A$2:$S$2344,17,FALSE)</f>
        <v>11187.66</v>
      </c>
      <c r="N1004" s="19" t="str">
        <f>VLOOKUP(A1004,HD!$A$2:$S$2344,12,FALSE)</f>
        <v>tier - 3</v>
      </c>
      <c r="O1004" s="19" t="str">
        <f>VLOOKUP(A1004,HD!$A$2:$S$2344,13,FALSE)</f>
        <v>tier - 2</v>
      </c>
      <c r="P1004" s="19" t="str">
        <f>VLOOKUP(A1004,HD!$A$2:$S$2344,14,FALSE)</f>
        <v>R1012</v>
      </c>
      <c r="Q1004" s="19" t="str">
        <f>VLOOKUP(A1004,HD!$A$2:$S$2344,19,FALSE)</f>
        <v>52</v>
      </c>
      <c r="R1004" s="21">
        <v>11187.66</v>
      </c>
    </row>
    <row r="1005" spans="1:18" ht="15.6" hidden="1" x14ac:dyDescent="0.3">
      <c r="A1005" s="20" t="s">
        <v>1361</v>
      </c>
      <c r="B1005" s="19" t="str">
        <f>VLOOKUP(A1005,'Customer Names'!$A$2:$E$2366,3,FALSE)</f>
        <v>Hopper</v>
      </c>
      <c r="C1005" s="21">
        <f>VLOOKUP(A1005,ME!$A$2:$J$2366,2,FALSE)</f>
        <v>30.7</v>
      </c>
      <c r="D1005" s="21">
        <f>VLOOKUP(A1005,ME!$A$2:$J$2336,3,FALSE)</f>
        <v>5.16</v>
      </c>
      <c r="E1005" s="19" t="str">
        <f>VLOOKUP(A1005,ME!$A$2:$J$2336,4,FALSE)</f>
        <v>No</v>
      </c>
      <c r="F1005" s="19" t="str">
        <f>VLOOKUP(A1005,ME!$A$2:$J$2336,5,FALSE)</f>
        <v>No</v>
      </c>
      <c r="G1005" s="19" t="str">
        <f>VLOOKUP(A1005,ME!$A$2:$J$2336,6,FALSE)</f>
        <v>No</v>
      </c>
      <c r="H1005" s="19">
        <f>VLOOKUP(A1005,ME!$A$2:$J$2336,7,FALSE)</f>
        <v>2</v>
      </c>
      <c r="I1005" s="19" t="str">
        <f>VLOOKUP(A1005,ME!$A$2:$J$2336,8,FALSE)</f>
        <v>No</v>
      </c>
      <c r="J1005" s="19" t="str">
        <f>VLOOKUP(A1005,ME!$A$2:$J$2336,9,FALSE)</f>
        <v>Obesity</v>
      </c>
      <c r="K1005" s="19" t="str">
        <f>VLOOKUP(A1005,ME!$A$2:$J$2336,10,FALSE)</f>
        <v>Normal</v>
      </c>
      <c r="L1005" s="22">
        <f>VLOOKUP(A1005,HD!$A$2:$S$2344,16,FALSE)</f>
        <v>26545</v>
      </c>
      <c r="M1005" s="21">
        <f>VLOOKUP(A1005,HD!$A$2:$S$2344,17,FALSE)</f>
        <v>11186.2</v>
      </c>
      <c r="N1005" s="19" t="str">
        <f>VLOOKUP(A1005,HD!$A$2:$S$2344,12,FALSE)</f>
        <v>tier - 3</v>
      </c>
      <c r="O1005" s="19" t="str">
        <f>VLOOKUP(A1005,HD!$A$2:$S$2344,13,FALSE)</f>
        <v>tier - 2</v>
      </c>
      <c r="P1005" s="19" t="str">
        <f>VLOOKUP(A1005,HD!$A$2:$S$2344,14,FALSE)</f>
        <v>R1021</v>
      </c>
      <c r="Q1005" s="19" t="str">
        <f>VLOOKUP(A1005,HD!$A$2:$S$2344,19,FALSE)</f>
        <v>50</v>
      </c>
      <c r="R1005" s="21">
        <v>11186.2</v>
      </c>
    </row>
    <row r="1006" spans="1:18" ht="15.6" hidden="1" x14ac:dyDescent="0.3">
      <c r="A1006" s="20" t="s">
        <v>1360</v>
      </c>
      <c r="B1006" s="19" t="str">
        <f>VLOOKUP(A1006,'Customer Names'!$A$2:$E$2366,3,FALSE)</f>
        <v>Finneran</v>
      </c>
      <c r="C1006" s="21">
        <f>VLOOKUP(A1006,ME!$A$2:$J$2366,2,FALSE)</f>
        <v>25.934999999999999</v>
      </c>
      <c r="D1006" s="21">
        <f>VLOOKUP(A1006,ME!$A$2:$J$2336,3,FALSE)</f>
        <v>5.96</v>
      </c>
      <c r="E1006" s="19" t="str">
        <f>VLOOKUP(A1006,ME!$A$2:$J$2336,4,FALSE)</f>
        <v>Yes</v>
      </c>
      <c r="F1006" s="19" t="str">
        <f>VLOOKUP(A1006,ME!$A$2:$J$2336,5,FALSE)</f>
        <v>No</v>
      </c>
      <c r="G1006" s="19" t="str">
        <f>VLOOKUP(A1006,ME!$A$2:$J$2336,6,FALSE)</f>
        <v>No</v>
      </c>
      <c r="H1006" s="19">
        <f>VLOOKUP(A1006,ME!$A$2:$J$2336,7,FALSE)</f>
        <v>2</v>
      </c>
      <c r="I1006" s="19" t="str">
        <f>VLOOKUP(A1006,ME!$A$2:$J$2336,8,FALSE)</f>
        <v>No</v>
      </c>
      <c r="J1006" s="19" t="str">
        <f>VLOOKUP(A1006,ME!$A$2:$J$2336,9,FALSE)</f>
        <v>Over Weight</v>
      </c>
      <c r="K1006" s="19" t="str">
        <f>VLOOKUP(A1006,ME!$A$2:$J$2336,10,FALSE)</f>
        <v>Prediabetes</v>
      </c>
      <c r="L1006" s="22">
        <f>VLOOKUP(A1006,HD!$A$2:$S$2344,16,FALSE)</f>
        <v>24325</v>
      </c>
      <c r="M1006" s="21">
        <f>VLOOKUP(A1006,HD!$A$2:$S$2344,17,FALSE)</f>
        <v>11165.42</v>
      </c>
      <c r="N1006" s="19" t="str">
        <f>VLOOKUP(A1006,HD!$A$2:$S$2344,12,FALSE)</f>
        <v>tier - 3</v>
      </c>
      <c r="O1006" s="19" t="str">
        <f>VLOOKUP(A1006,HD!$A$2:$S$2344,13,FALSE)</f>
        <v>tier - 1</v>
      </c>
      <c r="P1006" s="19" t="str">
        <f>VLOOKUP(A1006,HD!$A$2:$S$2344,14,FALSE)</f>
        <v>R1016</v>
      </c>
      <c r="Q1006" s="19" t="str">
        <f>VLOOKUP(A1006,HD!$A$2:$S$2344,19,FALSE)</f>
        <v>56</v>
      </c>
      <c r="R1006" s="21">
        <v>11165.42</v>
      </c>
    </row>
    <row r="1007" spans="1:18" ht="15.6" hidden="1" x14ac:dyDescent="0.3">
      <c r="A1007" s="20" t="s">
        <v>1359</v>
      </c>
      <c r="B1007" s="19" t="str">
        <f>VLOOKUP(A1007,'Customer Names'!$A$2:$E$2366,3,FALSE)</f>
        <v>Basham</v>
      </c>
      <c r="C1007" s="21">
        <f>VLOOKUP(A1007,ME!$A$2:$J$2366,2,FALSE)</f>
        <v>35.9</v>
      </c>
      <c r="D1007" s="21">
        <f>VLOOKUP(A1007,ME!$A$2:$J$2336,3,FALSE)</f>
        <v>4.8499999999999996</v>
      </c>
      <c r="E1007" s="19" t="str">
        <f>VLOOKUP(A1007,ME!$A$2:$J$2336,4,FALSE)</f>
        <v>Yes</v>
      </c>
      <c r="F1007" s="19" t="str">
        <f>VLOOKUP(A1007,ME!$A$2:$J$2336,5,FALSE)</f>
        <v>No</v>
      </c>
      <c r="G1007" s="19" t="str">
        <f>VLOOKUP(A1007,ME!$A$2:$J$2336,6,FALSE)</f>
        <v>Yes</v>
      </c>
      <c r="H1007" s="19">
        <f>VLOOKUP(A1007,ME!$A$2:$J$2336,7,FALSE)</f>
        <v>1</v>
      </c>
      <c r="I1007" s="19" t="str">
        <f>VLOOKUP(A1007,ME!$A$2:$J$2336,8,FALSE)</f>
        <v>No</v>
      </c>
      <c r="J1007" s="19" t="str">
        <f>VLOOKUP(A1007,ME!$A$2:$J$2336,9,FALSE)</f>
        <v>Obesity</v>
      </c>
      <c r="K1007" s="19" t="str">
        <f>VLOOKUP(A1007,ME!$A$2:$J$2336,10,FALSE)</f>
        <v>Normal</v>
      </c>
      <c r="L1007" s="22">
        <f>VLOOKUP(A1007,HD!$A$2:$S$2344,16,FALSE)</f>
        <v>25379</v>
      </c>
      <c r="M1007" s="21">
        <f>VLOOKUP(A1007,HD!$A$2:$S$2344,17,FALSE)</f>
        <v>11163.57</v>
      </c>
      <c r="N1007" s="19" t="str">
        <f>VLOOKUP(A1007,HD!$A$2:$S$2344,12,FALSE)</f>
        <v>tier - 3</v>
      </c>
      <c r="O1007" s="19" t="str">
        <f>VLOOKUP(A1007,HD!$A$2:$S$2344,13,FALSE)</f>
        <v>tier - 2</v>
      </c>
      <c r="P1007" s="19" t="str">
        <f>VLOOKUP(A1007,HD!$A$2:$S$2344,14,FALSE)</f>
        <v>R1011</v>
      </c>
      <c r="Q1007" s="19" t="str">
        <f>VLOOKUP(A1007,HD!$A$2:$S$2344,19,FALSE)</f>
        <v>53</v>
      </c>
      <c r="R1007" s="21">
        <v>11163.57</v>
      </c>
    </row>
    <row r="1008" spans="1:18" ht="15.6" hidden="1" x14ac:dyDescent="0.3">
      <c r="A1008" s="20" t="s">
        <v>1358</v>
      </c>
      <c r="B1008" s="19" t="str">
        <f>VLOOKUP(A1008,'Customer Names'!$A$2:$E$2366,3,FALSE)</f>
        <v>Inman</v>
      </c>
      <c r="C1008" s="21">
        <f>VLOOKUP(A1008,ME!$A$2:$J$2366,2,FALSE)</f>
        <v>26.7</v>
      </c>
      <c r="D1008" s="21">
        <f>VLOOKUP(A1008,ME!$A$2:$J$2336,3,FALSE)</f>
        <v>5.09</v>
      </c>
      <c r="E1008" s="19" t="str">
        <f>VLOOKUP(A1008,ME!$A$2:$J$2336,4,FALSE)</f>
        <v>Yes</v>
      </c>
      <c r="F1008" s="19" t="str">
        <f>VLOOKUP(A1008,ME!$A$2:$J$2336,5,FALSE)</f>
        <v>No</v>
      </c>
      <c r="G1008" s="19" t="str">
        <f>VLOOKUP(A1008,ME!$A$2:$J$2336,6,FALSE)</f>
        <v>Yes</v>
      </c>
      <c r="H1008" s="19">
        <f>VLOOKUP(A1008,ME!$A$2:$J$2336,7,FALSE)</f>
        <v>1</v>
      </c>
      <c r="I1008" s="19" t="str">
        <f>VLOOKUP(A1008,ME!$A$2:$J$2336,8,FALSE)</f>
        <v>No</v>
      </c>
      <c r="J1008" s="19" t="str">
        <f>VLOOKUP(A1008,ME!$A$2:$J$2336,9,FALSE)</f>
        <v>Over Weight</v>
      </c>
      <c r="K1008" s="19" t="str">
        <f>VLOOKUP(A1008,ME!$A$2:$J$2336,10,FALSE)</f>
        <v>Normal</v>
      </c>
      <c r="L1008" s="22">
        <f>VLOOKUP(A1008,HD!$A$2:$S$2344,16,FALSE)</f>
        <v>25537</v>
      </c>
      <c r="M1008" s="21">
        <f>VLOOKUP(A1008,HD!$A$2:$S$2344,17,FALSE)</f>
        <v>11150.78</v>
      </c>
      <c r="N1008" s="19" t="str">
        <f>VLOOKUP(A1008,HD!$A$2:$S$2344,12,FALSE)</f>
        <v>tier - 3</v>
      </c>
      <c r="O1008" s="19" t="str">
        <f>VLOOKUP(A1008,HD!$A$2:$S$2344,13,FALSE)</f>
        <v>tier - 2</v>
      </c>
      <c r="P1008" s="19" t="str">
        <f>VLOOKUP(A1008,HD!$A$2:$S$2344,14,FALSE)</f>
        <v>R1011</v>
      </c>
      <c r="Q1008" s="19" t="str">
        <f>VLOOKUP(A1008,HD!$A$2:$S$2344,19,FALSE)</f>
        <v>53</v>
      </c>
      <c r="R1008" s="21">
        <v>11150.78</v>
      </c>
    </row>
    <row r="1009" spans="1:18" ht="15.6" hidden="1" x14ac:dyDescent="0.3">
      <c r="A1009" s="20" t="s">
        <v>1357</v>
      </c>
      <c r="B1009" s="19" t="str">
        <f>VLOOKUP(A1009,'Customer Names'!$A$2:$E$2366,3,FALSE)</f>
        <v>Oscal</v>
      </c>
      <c r="C1009" s="21">
        <f>VLOOKUP(A1009,ME!$A$2:$J$2366,2,FALSE)</f>
        <v>33.71</v>
      </c>
      <c r="D1009" s="21">
        <f>VLOOKUP(A1009,ME!$A$2:$J$2336,3,FALSE)</f>
        <v>4.9400000000000004</v>
      </c>
      <c r="E1009" s="19" t="str">
        <f>VLOOKUP(A1009,ME!$A$2:$J$2336,4,FALSE)</f>
        <v>No</v>
      </c>
      <c r="F1009" s="19" t="str">
        <f>VLOOKUP(A1009,ME!$A$2:$J$2336,5,FALSE)</f>
        <v>No</v>
      </c>
      <c r="G1009" s="19" t="str">
        <f>VLOOKUP(A1009,ME!$A$2:$J$2336,6,FALSE)</f>
        <v>No</v>
      </c>
      <c r="H1009" s="19">
        <f>VLOOKUP(A1009,ME!$A$2:$J$2336,7,FALSE)</f>
        <v>0</v>
      </c>
      <c r="I1009" s="19" t="str">
        <f>VLOOKUP(A1009,ME!$A$2:$J$2336,8,FALSE)</f>
        <v>No</v>
      </c>
      <c r="J1009" s="19" t="str">
        <f>VLOOKUP(A1009,ME!$A$2:$J$2336,9,FALSE)</f>
        <v>Obesity</v>
      </c>
      <c r="K1009" s="19" t="str">
        <f>VLOOKUP(A1009,ME!$A$2:$J$2336,10,FALSE)</f>
        <v>Normal</v>
      </c>
      <c r="L1009" s="22">
        <f>VLOOKUP(A1009,HD!$A$2:$S$2344,16,FALSE)</f>
        <v>29453</v>
      </c>
      <c r="M1009" s="21">
        <f>VLOOKUP(A1009,HD!$A$2:$S$2344,17,FALSE)</f>
        <v>11103.33</v>
      </c>
      <c r="N1009" s="19" t="str">
        <f>VLOOKUP(A1009,HD!$A$2:$S$2344,12,FALSE)</f>
        <v>tier - 3</v>
      </c>
      <c r="O1009" s="19" t="str">
        <f>VLOOKUP(A1009,HD!$A$2:$S$2344,13,FALSE)</f>
        <v>tier - 1</v>
      </c>
      <c r="P1009" s="19" t="str">
        <f>VLOOKUP(A1009,HD!$A$2:$S$2344,14,FALSE)</f>
        <v>R1021</v>
      </c>
      <c r="Q1009" s="19" t="str">
        <f>VLOOKUP(A1009,HD!$A$2:$S$2344,19,FALSE)</f>
        <v>42</v>
      </c>
      <c r="R1009" s="21">
        <v>11103.33</v>
      </c>
    </row>
    <row r="1010" spans="1:18" ht="15.6" hidden="1" x14ac:dyDescent="0.3">
      <c r="A1010" s="20" t="s">
        <v>1356</v>
      </c>
      <c r="B1010" s="19" t="str">
        <f>VLOOKUP(A1010,'Customer Names'!$A$2:$E$2366,3,FALSE)</f>
        <v>Craft</v>
      </c>
      <c r="C1010" s="21">
        <f>VLOOKUP(A1010,ME!$A$2:$J$2366,2,FALSE)</f>
        <v>41.91</v>
      </c>
      <c r="D1010" s="21">
        <f>VLOOKUP(A1010,ME!$A$2:$J$2336,3,FALSE)</f>
        <v>4.92</v>
      </c>
      <c r="E1010" s="19" t="str">
        <f>VLOOKUP(A1010,ME!$A$2:$J$2336,4,FALSE)</f>
        <v>Yes</v>
      </c>
      <c r="F1010" s="19" t="str">
        <f>VLOOKUP(A1010,ME!$A$2:$J$2336,5,FALSE)</f>
        <v>No</v>
      </c>
      <c r="G1010" s="19" t="str">
        <f>VLOOKUP(A1010,ME!$A$2:$J$2336,6,FALSE)</f>
        <v>No</v>
      </c>
      <c r="H1010" s="19">
        <f>VLOOKUP(A1010,ME!$A$2:$J$2336,7,FALSE)</f>
        <v>2</v>
      </c>
      <c r="I1010" s="19" t="str">
        <f>VLOOKUP(A1010,ME!$A$2:$J$2336,8,FALSE)</f>
        <v>No</v>
      </c>
      <c r="J1010" s="19" t="str">
        <f>VLOOKUP(A1010,ME!$A$2:$J$2336,9,FALSE)</f>
        <v>Obesity</v>
      </c>
      <c r="K1010" s="19" t="str">
        <f>VLOOKUP(A1010,ME!$A$2:$J$2336,10,FALSE)</f>
        <v>Normal</v>
      </c>
      <c r="L1010" s="22">
        <f>VLOOKUP(A1010,HD!$A$2:$S$2344,16,FALSE)</f>
        <v>24293</v>
      </c>
      <c r="M1010" s="21">
        <f>VLOOKUP(A1010,HD!$A$2:$S$2344,17,FALSE)</f>
        <v>11093.62</v>
      </c>
      <c r="N1010" s="19" t="str">
        <f>VLOOKUP(A1010,HD!$A$2:$S$2344,12,FALSE)</f>
        <v>tier - 3</v>
      </c>
      <c r="O1010" s="19" t="str">
        <f>VLOOKUP(A1010,HD!$A$2:$S$2344,13,FALSE)</f>
        <v>tier - 1</v>
      </c>
      <c r="P1010" s="19" t="str">
        <f>VLOOKUP(A1010,HD!$A$2:$S$2344,14,FALSE)</f>
        <v>R1013</v>
      </c>
      <c r="Q1010" s="19" t="str">
        <f>VLOOKUP(A1010,HD!$A$2:$S$2344,19,FALSE)</f>
        <v>56</v>
      </c>
      <c r="R1010" s="21">
        <v>11093.62</v>
      </c>
    </row>
    <row r="1011" spans="1:18" ht="15.6" hidden="1" x14ac:dyDescent="0.3">
      <c r="A1011" s="20" t="s">
        <v>1355</v>
      </c>
      <c r="B1011" s="19" t="str">
        <f>VLOOKUP(A1011,'Customer Names'!$A$2:$E$2366,3,FALSE)</f>
        <v>Kebede</v>
      </c>
      <c r="C1011" s="21">
        <f>VLOOKUP(A1011,ME!$A$2:$J$2366,2,FALSE)</f>
        <v>39.82</v>
      </c>
      <c r="D1011" s="21">
        <f>VLOOKUP(A1011,ME!$A$2:$J$2336,3,FALSE)</f>
        <v>6.05</v>
      </c>
      <c r="E1011" s="19" t="str">
        <f>VLOOKUP(A1011,ME!$A$2:$J$2336,4,FALSE)</f>
        <v>Yes</v>
      </c>
      <c r="F1011" s="19" t="str">
        <f>VLOOKUP(A1011,ME!$A$2:$J$2336,5,FALSE)</f>
        <v>No</v>
      </c>
      <c r="G1011" s="19" t="str">
        <f>VLOOKUP(A1011,ME!$A$2:$J$2336,6,FALSE)</f>
        <v>No</v>
      </c>
      <c r="H1011" s="19">
        <f>VLOOKUP(A1011,ME!$A$2:$J$2336,7,FALSE)</f>
        <v>2</v>
      </c>
      <c r="I1011" s="19" t="str">
        <f>VLOOKUP(A1011,ME!$A$2:$J$2336,8,FALSE)</f>
        <v>No</v>
      </c>
      <c r="J1011" s="19" t="str">
        <f>VLOOKUP(A1011,ME!$A$2:$J$2336,9,FALSE)</f>
        <v>Obesity</v>
      </c>
      <c r="K1011" s="19" t="str">
        <f>VLOOKUP(A1011,ME!$A$2:$J$2336,10,FALSE)</f>
        <v>Prediabetes</v>
      </c>
      <c r="L1011" s="22">
        <f>VLOOKUP(A1011,HD!$A$2:$S$2344,16,FALSE)</f>
        <v>24359</v>
      </c>
      <c r="M1011" s="21">
        <f>VLOOKUP(A1011,HD!$A$2:$S$2344,17,FALSE)</f>
        <v>11090.72</v>
      </c>
      <c r="N1011" s="19" t="str">
        <f>VLOOKUP(A1011,HD!$A$2:$S$2344,12,FALSE)</f>
        <v>tier - 3</v>
      </c>
      <c r="O1011" s="19" t="str">
        <f>VLOOKUP(A1011,HD!$A$2:$S$2344,13,FALSE)</f>
        <v>tier - 1</v>
      </c>
      <c r="P1011" s="19" t="str">
        <f>VLOOKUP(A1011,HD!$A$2:$S$2344,14,FALSE)</f>
        <v>R1013</v>
      </c>
      <c r="Q1011" s="19" t="str">
        <f>VLOOKUP(A1011,HD!$A$2:$S$2344,19,FALSE)</f>
        <v>56</v>
      </c>
      <c r="R1011" s="21">
        <v>11090.72</v>
      </c>
    </row>
    <row r="1012" spans="1:18" ht="15.6" hidden="1" x14ac:dyDescent="0.3">
      <c r="A1012" s="20" t="s">
        <v>1354</v>
      </c>
      <c r="B1012" s="19" t="str">
        <f>VLOOKUP(A1012,'Customer Names'!$A$2:$E$2366,3,FALSE)</f>
        <v>Strobel</v>
      </c>
      <c r="C1012" s="21">
        <f>VLOOKUP(A1012,ME!$A$2:$J$2366,2,FALSE)</f>
        <v>28.12</v>
      </c>
      <c r="D1012" s="21">
        <f>VLOOKUP(A1012,ME!$A$2:$J$2336,3,FALSE)</f>
        <v>4.67</v>
      </c>
      <c r="E1012" s="19" t="str">
        <f>VLOOKUP(A1012,ME!$A$2:$J$2336,4,FALSE)</f>
        <v>No</v>
      </c>
      <c r="F1012" s="19" t="str">
        <f>VLOOKUP(A1012,ME!$A$2:$J$2336,5,FALSE)</f>
        <v>No</v>
      </c>
      <c r="G1012" s="19" t="str">
        <f>VLOOKUP(A1012,ME!$A$2:$J$2336,6,FALSE)</f>
        <v>No</v>
      </c>
      <c r="H1012" s="19">
        <f>VLOOKUP(A1012,ME!$A$2:$J$2336,7,FALSE)</f>
        <v>2</v>
      </c>
      <c r="I1012" s="19" t="str">
        <f>VLOOKUP(A1012,ME!$A$2:$J$2336,8,FALSE)</f>
        <v>No</v>
      </c>
      <c r="J1012" s="19" t="str">
        <f>VLOOKUP(A1012,ME!$A$2:$J$2336,9,FALSE)</f>
        <v>Over Weight</v>
      </c>
      <c r="K1012" s="19" t="str">
        <f>VLOOKUP(A1012,ME!$A$2:$J$2336,10,FALSE)</f>
        <v>Normal</v>
      </c>
      <c r="L1012" s="22">
        <f>VLOOKUP(A1012,HD!$A$2:$S$2344,16,FALSE)</f>
        <v>26579</v>
      </c>
      <c r="M1012" s="21">
        <f>VLOOKUP(A1012,HD!$A$2:$S$2344,17,FALSE)</f>
        <v>11085.59</v>
      </c>
      <c r="N1012" s="19" t="str">
        <f>VLOOKUP(A1012,HD!$A$2:$S$2344,12,FALSE)</f>
        <v>tier - 3</v>
      </c>
      <c r="O1012" s="19" t="str">
        <f>VLOOKUP(A1012,HD!$A$2:$S$2344,13,FALSE)</f>
        <v>tier - 2</v>
      </c>
      <c r="P1012" s="19" t="str">
        <f>VLOOKUP(A1012,HD!$A$2:$S$2344,14,FALSE)</f>
        <v>R1012</v>
      </c>
      <c r="Q1012" s="19" t="str">
        <f>VLOOKUP(A1012,HD!$A$2:$S$2344,19,FALSE)</f>
        <v>50</v>
      </c>
      <c r="R1012" s="21">
        <v>11085.59</v>
      </c>
    </row>
    <row r="1013" spans="1:18" ht="15.6" hidden="1" x14ac:dyDescent="0.3">
      <c r="A1013" s="20" t="s">
        <v>1353</v>
      </c>
      <c r="B1013" s="19" t="str">
        <f>VLOOKUP(A1013,'Customer Names'!$A$2:$E$2366,3,FALSE)</f>
        <v>Dalton</v>
      </c>
      <c r="C1013" s="21">
        <f>VLOOKUP(A1013,ME!$A$2:$J$2366,2,FALSE)</f>
        <v>26.98</v>
      </c>
      <c r="D1013" s="21">
        <f>VLOOKUP(A1013,ME!$A$2:$J$2336,3,FALSE)</f>
        <v>9.81</v>
      </c>
      <c r="E1013" s="19" t="str">
        <f>VLOOKUP(A1013,ME!$A$2:$J$2336,4,FALSE)</f>
        <v>Yes</v>
      </c>
      <c r="F1013" s="19" t="str">
        <f>VLOOKUP(A1013,ME!$A$2:$J$2336,5,FALSE)</f>
        <v>No</v>
      </c>
      <c r="G1013" s="19" t="str">
        <f>VLOOKUP(A1013,ME!$A$2:$J$2336,6,FALSE)</f>
        <v>No</v>
      </c>
      <c r="H1013" s="19">
        <f>VLOOKUP(A1013,ME!$A$2:$J$2336,7,FALSE)</f>
        <v>0</v>
      </c>
      <c r="I1013" s="19" t="str">
        <f>VLOOKUP(A1013,ME!$A$2:$J$2336,8,FALSE)</f>
        <v>No</v>
      </c>
      <c r="J1013" s="19" t="str">
        <f>VLOOKUP(A1013,ME!$A$2:$J$2336,9,FALSE)</f>
        <v>Over Weight</v>
      </c>
      <c r="K1013" s="19" t="str">
        <f>VLOOKUP(A1013,ME!$A$2:$J$2336,10,FALSE)</f>
        <v>Diabetes</v>
      </c>
      <c r="L1013" s="22">
        <f>VLOOKUP(A1013,HD!$A$2:$S$2344,16,FALSE)</f>
        <v>24719</v>
      </c>
      <c r="M1013" s="21">
        <f>VLOOKUP(A1013,HD!$A$2:$S$2344,17,FALSE)</f>
        <v>11082.58</v>
      </c>
      <c r="N1013" s="19" t="str">
        <f>VLOOKUP(A1013,HD!$A$2:$S$2344,12,FALSE)</f>
        <v>tier - 3</v>
      </c>
      <c r="O1013" s="19" t="str">
        <f>VLOOKUP(A1013,HD!$A$2:$S$2344,13,FALSE)</f>
        <v>tier - 2</v>
      </c>
      <c r="P1013" s="19" t="str">
        <f>VLOOKUP(A1013,HD!$A$2:$S$2344,14,FALSE)</f>
        <v>R1012</v>
      </c>
      <c r="Q1013" s="19" t="str">
        <f>VLOOKUP(A1013,HD!$A$2:$S$2344,19,FALSE)</f>
        <v>55</v>
      </c>
      <c r="R1013" s="21">
        <v>11082.58</v>
      </c>
    </row>
    <row r="1014" spans="1:18" ht="15.6" hidden="1" x14ac:dyDescent="0.3">
      <c r="A1014" s="20" t="s">
        <v>1352</v>
      </c>
      <c r="B1014" s="19" t="str">
        <f>VLOOKUP(A1014,'Customer Names'!$A$2:$E$2366,3,FALSE)</f>
        <v>Morimoto</v>
      </c>
      <c r="C1014" s="21">
        <f>VLOOKUP(A1014,ME!$A$2:$J$2366,2,FALSE)</f>
        <v>27.2</v>
      </c>
      <c r="D1014" s="21">
        <f>VLOOKUP(A1014,ME!$A$2:$J$2336,3,FALSE)</f>
        <v>6.06</v>
      </c>
      <c r="E1014" s="19" t="str">
        <f>VLOOKUP(A1014,ME!$A$2:$J$2336,4,FALSE)</f>
        <v>Yes</v>
      </c>
      <c r="F1014" s="19" t="str">
        <f>VLOOKUP(A1014,ME!$A$2:$J$2336,5,FALSE)</f>
        <v>No</v>
      </c>
      <c r="G1014" s="19" t="str">
        <f>VLOOKUP(A1014,ME!$A$2:$J$2336,6,FALSE)</f>
        <v>No</v>
      </c>
      <c r="H1014" s="19">
        <f>VLOOKUP(A1014,ME!$A$2:$J$2336,7,FALSE)</f>
        <v>2</v>
      </c>
      <c r="I1014" s="19" t="str">
        <f>VLOOKUP(A1014,ME!$A$2:$J$2336,8,FALSE)</f>
        <v>No</v>
      </c>
      <c r="J1014" s="19" t="str">
        <f>VLOOKUP(A1014,ME!$A$2:$J$2336,9,FALSE)</f>
        <v>Over Weight</v>
      </c>
      <c r="K1014" s="19" t="str">
        <f>VLOOKUP(A1014,ME!$A$2:$J$2336,10,FALSE)</f>
        <v>Prediabetes</v>
      </c>
      <c r="L1014" s="22">
        <f>VLOOKUP(A1014,HD!$A$2:$S$2344,16,FALSE)</f>
        <v>24431</v>
      </c>
      <c r="M1014" s="21">
        <f>VLOOKUP(A1014,HD!$A$2:$S$2344,17,FALSE)</f>
        <v>11073.18</v>
      </c>
      <c r="N1014" s="19" t="str">
        <f>VLOOKUP(A1014,HD!$A$2:$S$2344,12,FALSE)</f>
        <v>tier - 3</v>
      </c>
      <c r="O1014" s="19" t="str">
        <f>VLOOKUP(A1014,HD!$A$2:$S$2344,13,FALSE)</f>
        <v>tier - 3</v>
      </c>
      <c r="P1014" s="19" t="str">
        <f>VLOOKUP(A1014,HD!$A$2:$S$2344,14,FALSE)</f>
        <v>R1011</v>
      </c>
      <c r="Q1014" s="19" t="str">
        <f>VLOOKUP(A1014,HD!$A$2:$S$2344,19,FALSE)</f>
        <v>56</v>
      </c>
      <c r="R1014" s="21">
        <v>11073.18</v>
      </c>
    </row>
    <row r="1015" spans="1:18" ht="15.6" hidden="1" x14ac:dyDescent="0.3">
      <c r="A1015" s="20" t="s">
        <v>1351</v>
      </c>
      <c r="B1015" s="19" t="str">
        <f>VLOOKUP(A1015,'Customer Names'!$A$2:$E$2366,3,FALSE)</f>
        <v>Manlove</v>
      </c>
      <c r="C1015" s="21">
        <f>VLOOKUP(A1015,ME!$A$2:$J$2366,2,FALSE)</f>
        <v>25.3</v>
      </c>
      <c r="D1015" s="21">
        <f>VLOOKUP(A1015,ME!$A$2:$J$2336,3,FALSE)</f>
        <v>5.19</v>
      </c>
      <c r="E1015" s="19" t="str">
        <f>VLOOKUP(A1015,ME!$A$2:$J$2336,4,FALSE)</f>
        <v>Yes</v>
      </c>
      <c r="F1015" s="19" t="str">
        <f>VLOOKUP(A1015,ME!$A$2:$J$2336,5,FALSE)</f>
        <v>No</v>
      </c>
      <c r="G1015" s="19" t="str">
        <f>VLOOKUP(A1015,ME!$A$2:$J$2336,6,FALSE)</f>
        <v>No</v>
      </c>
      <c r="H1015" s="19">
        <f>VLOOKUP(A1015,ME!$A$2:$J$2336,7,FALSE)</f>
        <v>2</v>
      </c>
      <c r="I1015" s="19" t="str">
        <f>VLOOKUP(A1015,ME!$A$2:$J$2336,8,FALSE)</f>
        <v>No</v>
      </c>
      <c r="J1015" s="19" t="str">
        <f>VLOOKUP(A1015,ME!$A$2:$J$2336,9,FALSE)</f>
        <v>Over Weight</v>
      </c>
      <c r="K1015" s="19" t="str">
        <f>VLOOKUP(A1015,ME!$A$2:$J$2336,10,FALSE)</f>
        <v>Normal</v>
      </c>
      <c r="L1015" s="22">
        <f>VLOOKUP(A1015,HD!$A$2:$S$2344,16,FALSE)</f>
        <v>24418</v>
      </c>
      <c r="M1015" s="21">
        <f>VLOOKUP(A1015,HD!$A$2:$S$2344,17,FALSE)</f>
        <v>11070.54</v>
      </c>
      <c r="N1015" s="19" t="str">
        <f>VLOOKUP(A1015,HD!$A$2:$S$2344,12,FALSE)</f>
        <v>tier - 3</v>
      </c>
      <c r="O1015" s="19" t="str">
        <f>VLOOKUP(A1015,HD!$A$2:$S$2344,13,FALSE)</f>
        <v>tier - 3</v>
      </c>
      <c r="P1015" s="19" t="str">
        <f>VLOOKUP(A1015,HD!$A$2:$S$2344,14,FALSE)</f>
        <v>R1011</v>
      </c>
      <c r="Q1015" s="19" t="str">
        <f>VLOOKUP(A1015,HD!$A$2:$S$2344,19,FALSE)</f>
        <v>56</v>
      </c>
      <c r="R1015" s="21">
        <v>11070.54</v>
      </c>
    </row>
    <row r="1016" spans="1:18" ht="15.6" hidden="1" x14ac:dyDescent="0.3">
      <c r="A1016" s="20" t="s">
        <v>1350</v>
      </c>
      <c r="B1016" s="19" t="str">
        <f>VLOOKUP(A1016,'Customer Names'!$A$2:$E$2366,3,FALSE)</f>
        <v>Madzik</v>
      </c>
      <c r="C1016" s="21">
        <f>VLOOKUP(A1016,ME!$A$2:$J$2366,2,FALSE)</f>
        <v>30.25</v>
      </c>
      <c r="D1016" s="21">
        <f>VLOOKUP(A1016,ME!$A$2:$J$2336,3,FALSE)</f>
        <v>10.16</v>
      </c>
      <c r="E1016" s="19" t="str">
        <f>VLOOKUP(A1016,ME!$A$2:$J$2336,4,FALSE)</f>
        <v>No</v>
      </c>
      <c r="F1016" s="19" t="str">
        <f>VLOOKUP(A1016,ME!$A$2:$J$2336,5,FALSE)</f>
        <v>No</v>
      </c>
      <c r="G1016" s="19" t="str">
        <f>VLOOKUP(A1016,ME!$A$2:$J$2336,6,FALSE)</f>
        <v>No</v>
      </c>
      <c r="H1016" s="19">
        <f>VLOOKUP(A1016,ME!$A$2:$J$2336,7,FALSE)</f>
        <v>0</v>
      </c>
      <c r="I1016" s="19" t="str">
        <f>VLOOKUP(A1016,ME!$A$2:$J$2336,8,FALSE)</f>
        <v>No</v>
      </c>
      <c r="J1016" s="19" t="str">
        <f>VLOOKUP(A1016,ME!$A$2:$J$2336,9,FALSE)</f>
        <v>Obesity</v>
      </c>
      <c r="K1016" s="19" t="str">
        <f>VLOOKUP(A1016,ME!$A$2:$J$2336,10,FALSE)</f>
        <v>Diabetes</v>
      </c>
      <c r="L1016" s="22">
        <f>VLOOKUP(A1016,HD!$A$2:$S$2344,16,FALSE)</f>
        <v>26246</v>
      </c>
      <c r="M1016" s="21">
        <f>VLOOKUP(A1016,HD!$A$2:$S$2344,17,FALSE)</f>
        <v>11068.77</v>
      </c>
      <c r="N1016" s="19" t="str">
        <f>VLOOKUP(A1016,HD!$A$2:$S$2344,12,FALSE)</f>
        <v>tier - 3</v>
      </c>
      <c r="O1016" s="19" t="str">
        <f>VLOOKUP(A1016,HD!$A$2:$S$2344,13,FALSE)</f>
        <v>tier - 2</v>
      </c>
      <c r="P1016" s="19" t="str">
        <f>VLOOKUP(A1016,HD!$A$2:$S$2344,14,FALSE)</f>
        <v>R1012</v>
      </c>
      <c r="Q1016" s="19" t="str">
        <f>VLOOKUP(A1016,HD!$A$2:$S$2344,19,FALSE)</f>
        <v>51</v>
      </c>
      <c r="R1016" s="21">
        <v>11068.77</v>
      </c>
    </row>
    <row r="1017" spans="1:18" ht="15.6" hidden="1" x14ac:dyDescent="0.3">
      <c r="A1017" s="20" t="s">
        <v>1349</v>
      </c>
      <c r="B1017" s="19" t="str">
        <f>VLOOKUP(A1017,'Customer Names'!$A$2:$E$2366,3,FALSE)</f>
        <v>Hobson</v>
      </c>
      <c r="C1017" s="21">
        <f>VLOOKUP(A1017,ME!$A$2:$J$2366,2,FALSE)</f>
        <v>54</v>
      </c>
      <c r="D1017" s="21">
        <f>VLOOKUP(A1017,ME!$A$2:$J$2336,3,FALSE)</f>
        <v>4.68</v>
      </c>
      <c r="E1017" s="19" t="str">
        <f>VLOOKUP(A1017,ME!$A$2:$J$2336,4,FALSE)</f>
        <v>Yes</v>
      </c>
      <c r="F1017" s="19" t="str">
        <f>VLOOKUP(A1017,ME!$A$2:$J$2336,5,FALSE)</f>
        <v>Yes</v>
      </c>
      <c r="G1017" s="19" t="str">
        <f>VLOOKUP(A1017,ME!$A$2:$J$2336,6,FALSE)</f>
        <v>No</v>
      </c>
      <c r="H1017" s="19">
        <f>VLOOKUP(A1017,ME!$A$2:$J$2336,7,FALSE)</f>
        <v>2</v>
      </c>
      <c r="I1017" s="19" t="str">
        <f>VLOOKUP(A1017,ME!$A$2:$J$2336,8,FALSE)</f>
        <v>No</v>
      </c>
      <c r="J1017" s="19" t="str">
        <f>VLOOKUP(A1017,ME!$A$2:$J$2336,9,FALSE)</f>
        <v>Obesity</v>
      </c>
      <c r="K1017" s="19" t="str">
        <f>VLOOKUP(A1017,ME!$A$2:$J$2336,10,FALSE)</f>
        <v>Normal</v>
      </c>
      <c r="L1017" s="22">
        <f>VLOOKUP(A1017,HD!$A$2:$S$2344,16,FALSE)</f>
        <v>36787</v>
      </c>
      <c r="M1017" s="21">
        <f>VLOOKUP(A1017,HD!$A$2:$S$2344,17,FALSE)</f>
        <v>11068.7</v>
      </c>
      <c r="N1017" s="19" t="str">
        <f>VLOOKUP(A1017,HD!$A$2:$S$2344,12,FALSE)</f>
        <v>tier - 3</v>
      </c>
      <c r="O1017" s="19" t="str">
        <f>VLOOKUP(A1017,HD!$A$2:$S$2344,13,FALSE)</f>
        <v>tier - 1</v>
      </c>
      <c r="P1017" s="19" t="str">
        <f>VLOOKUP(A1017,HD!$A$2:$S$2344,14,FALSE)</f>
        <v>R1011</v>
      </c>
      <c r="Q1017" s="19" t="str">
        <f>VLOOKUP(A1017,HD!$A$2:$S$2344,19,FALSE)</f>
        <v>22</v>
      </c>
      <c r="R1017" s="21">
        <v>11068.7</v>
      </c>
    </row>
    <row r="1018" spans="1:18" ht="15.6" hidden="1" x14ac:dyDescent="0.3">
      <c r="A1018" s="20" t="s">
        <v>1348</v>
      </c>
      <c r="B1018" s="19" t="str">
        <f>VLOOKUP(A1018,'Customer Names'!$A$2:$E$2366,3,FALSE)</f>
        <v>Reyes</v>
      </c>
      <c r="C1018" s="21">
        <f>VLOOKUP(A1018,ME!$A$2:$J$2366,2,FALSE)</f>
        <v>51.86</v>
      </c>
      <c r="D1018" s="21">
        <f>VLOOKUP(A1018,ME!$A$2:$J$2336,3,FALSE)</f>
        <v>5.32</v>
      </c>
      <c r="E1018" s="19" t="str">
        <f>VLOOKUP(A1018,ME!$A$2:$J$2336,4,FALSE)</f>
        <v>Yes</v>
      </c>
      <c r="F1018" s="19" t="str">
        <f>VLOOKUP(A1018,ME!$A$2:$J$2336,5,FALSE)</f>
        <v>No</v>
      </c>
      <c r="G1018" s="19" t="str">
        <f>VLOOKUP(A1018,ME!$A$2:$J$2336,6,FALSE)</f>
        <v>No</v>
      </c>
      <c r="H1018" s="19">
        <f>VLOOKUP(A1018,ME!$A$2:$J$2336,7,FALSE)</f>
        <v>0</v>
      </c>
      <c r="I1018" s="19" t="str">
        <f>VLOOKUP(A1018,ME!$A$2:$J$2336,8,FALSE)</f>
        <v>No</v>
      </c>
      <c r="J1018" s="19" t="str">
        <f>VLOOKUP(A1018,ME!$A$2:$J$2336,9,FALSE)</f>
        <v>Obesity</v>
      </c>
      <c r="K1018" s="19" t="str">
        <f>VLOOKUP(A1018,ME!$A$2:$J$2336,10,FALSE)</f>
        <v>Normal</v>
      </c>
      <c r="L1018" s="22">
        <f>VLOOKUP(A1018,HD!$A$2:$S$2344,16,FALSE)</f>
        <v>37242</v>
      </c>
      <c r="M1018" s="21">
        <f>VLOOKUP(A1018,HD!$A$2:$S$2344,17,FALSE)</f>
        <v>11046.02</v>
      </c>
      <c r="N1018" s="19" t="str">
        <f>VLOOKUP(A1018,HD!$A$2:$S$2344,12,FALSE)</f>
        <v>tier - 3</v>
      </c>
      <c r="O1018" s="19" t="str">
        <f>VLOOKUP(A1018,HD!$A$2:$S$2344,13,FALSE)</f>
        <v>tier - 1</v>
      </c>
      <c r="P1018" s="19" t="str">
        <f>VLOOKUP(A1018,HD!$A$2:$S$2344,14,FALSE)</f>
        <v>R1026</v>
      </c>
      <c r="Q1018" s="19" t="str">
        <f>VLOOKUP(A1018,HD!$A$2:$S$2344,19,FALSE)</f>
        <v>21</v>
      </c>
      <c r="R1018" s="21">
        <v>11046.02</v>
      </c>
    </row>
    <row r="1019" spans="1:18" ht="15.6" hidden="1" x14ac:dyDescent="0.3">
      <c r="A1019" s="20" t="s">
        <v>1347</v>
      </c>
      <c r="B1019" s="19" t="str">
        <f>VLOOKUP(A1019,'Customer Names'!$A$2:$E$2366,3,FALSE)</f>
        <v>Tierney</v>
      </c>
      <c r="C1019" s="21">
        <f>VLOOKUP(A1019,ME!$A$2:$J$2366,2,FALSE)</f>
        <v>31.39</v>
      </c>
      <c r="D1019" s="21">
        <f>VLOOKUP(A1019,ME!$A$2:$J$2336,3,FALSE)</f>
        <v>6.99</v>
      </c>
      <c r="E1019" s="19" t="str">
        <f>VLOOKUP(A1019,ME!$A$2:$J$2336,4,FALSE)</f>
        <v>No</v>
      </c>
      <c r="F1019" s="19" t="str">
        <f>VLOOKUP(A1019,ME!$A$2:$J$2336,5,FALSE)</f>
        <v>No</v>
      </c>
      <c r="G1019" s="19" t="str">
        <f>VLOOKUP(A1019,ME!$A$2:$J$2336,6,FALSE)</f>
        <v>No</v>
      </c>
      <c r="H1019" s="19">
        <f>VLOOKUP(A1019,ME!$A$2:$J$2336,7,FALSE)</f>
        <v>0</v>
      </c>
      <c r="I1019" s="19" t="str">
        <f>VLOOKUP(A1019,ME!$A$2:$J$2336,8,FALSE)</f>
        <v>No</v>
      </c>
      <c r="J1019" s="19" t="str">
        <f>VLOOKUP(A1019,ME!$A$2:$J$2336,9,FALSE)</f>
        <v>Obesity</v>
      </c>
      <c r="K1019" s="19" t="str">
        <f>VLOOKUP(A1019,ME!$A$2:$J$2336,10,FALSE)</f>
        <v>Diabetes</v>
      </c>
      <c r="L1019" s="22">
        <f>VLOOKUP(A1019,HD!$A$2:$S$2344,16,FALSE)</f>
        <v>27271</v>
      </c>
      <c r="M1019" s="21">
        <f>VLOOKUP(A1019,HD!$A$2:$S$2344,17,FALSE)</f>
        <v>11037.85</v>
      </c>
      <c r="N1019" s="19" t="str">
        <f>VLOOKUP(A1019,HD!$A$2:$S$2344,12,FALSE)</f>
        <v>tier - 3</v>
      </c>
      <c r="O1019" s="19" t="str">
        <f>VLOOKUP(A1019,HD!$A$2:$S$2344,13,FALSE)</f>
        <v>tier - 2</v>
      </c>
      <c r="P1019" s="19" t="str">
        <f>VLOOKUP(A1019,HD!$A$2:$S$2344,14,FALSE)</f>
        <v>R1025</v>
      </c>
      <c r="Q1019" s="19" t="str">
        <f>VLOOKUP(A1019,HD!$A$2:$S$2344,19,FALSE)</f>
        <v>48</v>
      </c>
      <c r="R1019" s="21">
        <v>11037.85</v>
      </c>
    </row>
    <row r="1020" spans="1:18" ht="15.6" hidden="1" x14ac:dyDescent="0.3">
      <c r="A1020" s="20" t="s">
        <v>1346</v>
      </c>
      <c r="B1020" s="19" t="str">
        <f>VLOOKUP(A1020,'Customer Names'!$A$2:$E$2366,3,FALSE)</f>
        <v>Gabris</v>
      </c>
      <c r="C1020" s="21">
        <f>VLOOKUP(A1020,ME!$A$2:$J$2366,2,FALSE)</f>
        <v>39.97</v>
      </c>
      <c r="D1020" s="21">
        <f>VLOOKUP(A1020,ME!$A$2:$J$2336,3,FALSE)</f>
        <v>5.55</v>
      </c>
      <c r="E1020" s="19" t="str">
        <f>VLOOKUP(A1020,ME!$A$2:$J$2336,4,FALSE)</f>
        <v>No</v>
      </c>
      <c r="F1020" s="19" t="str">
        <f>VLOOKUP(A1020,ME!$A$2:$J$2336,5,FALSE)</f>
        <v>No</v>
      </c>
      <c r="G1020" s="19" t="str">
        <f>VLOOKUP(A1020,ME!$A$2:$J$2336,6,FALSE)</f>
        <v>No</v>
      </c>
      <c r="H1020" s="19">
        <f>VLOOKUP(A1020,ME!$A$2:$J$2336,7,FALSE)</f>
        <v>0</v>
      </c>
      <c r="I1020" s="19" t="str">
        <f>VLOOKUP(A1020,ME!$A$2:$J$2336,8,FALSE)</f>
        <v>No</v>
      </c>
      <c r="J1020" s="19" t="str">
        <f>VLOOKUP(A1020,ME!$A$2:$J$2336,9,FALSE)</f>
        <v>Obesity</v>
      </c>
      <c r="K1020" s="19" t="str">
        <f>VLOOKUP(A1020,ME!$A$2:$J$2336,10,FALSE)</f>
        <v>Normal</v>
      </c>
      <c r="L1020" s="22">
        <f>VLOOKUP(A1020,HD!$A$2:$S$2344,16,FALSE)</f>
        <v>32806</v>
      </c>
      <c r="M1020" s="21">
        <f>VLOOKUP(A1020,HD!$A$2:$S$2344,17,FALSE)</f>
        <v>11037.51</v>
      </c>
      <c r="N1020" s="19" t="str">
        <f>VLOOKUP(A1020,HD!$A$2:$S$2344,12,FALSE)</f>
        <v>tier - 3</v>
      </c>
      <c r="O1020" s="19" t="str">
        <f>VLOOKUP(A1020,HD!$A$2:$S$2344,13,FALSE)</f>
        <v>tier - 1</v>
      </c>
      <c r="P1020" s="19" t="str">
        <f>VLOOKUP(A1020,HD!$A$2:$S$2344,14,FALSE)</f>
        <v>R1012</v>
      </c>
      <c r="Q1020" s="19" t="str">
        <f>VLOOKUP(A1020,HD!$A$2:$S$2344,19,FALSE)</f>
        <v>33</v>
      </c>
      <c r="R1020" s="21">
        <v>11037.51</v>
      </c>
    </row>
    <row r="1021" spans="1:18" ht="15.6" hidden="1" x14ac:dyDescent="0.3">
      <c r="A1021" s="20" t="s">
        <v>1345</v>
      </c>
      <c r="B1021" s="19" t="str">
        <f>VLOOKUP(A1021,'Customer Names'!$A$2:$E$2366,3,FALSE)</f>
        <v>Howard</v>
      </c>
      <c r="C1021" s="21">
        <f>VLOOKUP(A1021,ME!$A$2:$J$2366,2,FALSE)</f>
        <v>41.23</v>
      </c>
      <c r="D1021" s="21">
        <f>VLOOKUP(A1021,ME!$A$2:$J$2336,3,FALSE)</f>
        <v>6.94</v>
      </c>
      <c r="E1021" s="19" t="str">
        <f>VLOOKUP(A1021,ME!$A$2:$J$2336,4,FALSE)</f>
        <v>No</v>
      </c>
      <c r="F1021" s="19" t="str">
        <f>VLOOKUP(A1021,ME!$A$2:$J$2336,5,FALSE)</f>
        <v>No</v>
      </c>
      <c r="G1021" s="19" t="str">
        <f>VLOOKUP(A1021,ME!$A$2:$J$2336,6,FALSE)</f>
        <v>No</v>
      </c>
      <c r="H1021" s="19">
        <f>VLOOKUP(A1021,ME!$A$2:$J$2336,7,FALSE)</f>
        <v>0</v>
      </c>
      <c r="I1021" s="19" t="str">
        <f>VLOOKUP(A1021,ME!$A$2:$J$2336,8,FALSE)</f>
        <v>No</v>
      </c>
      <c r="J1021" s="19" t="str">
        <f>VLOOKUP(A1021,ME!$A$2:$J$2336,9,FALSE)</f>
        <v>Obesity</v>
      </c>
      <c r="K1021" s="19" t="str">
        <f>VLOOKUP(A1021,ME!$A$2:$J$2336,10,FALSE)</f>
        <v>Diabetes</v>
      </c>
      <c r="L1021" s="22">
        <f>VLOOKUP(A1021,HD!$A$2:$S$2344,16,FALSE)</f>
        <v>27373</v>
      </c>
      <c r="M1021" s="21">
        <f>VLOOKUP(A1021,HD!$A$2:$S$2344,17,FALSE)</f>
        <v>11033.66</v>
      </c>
      <c r="N1021" s="19" t="str">
        <f>VLOOKUP(A1021,HD!$A$2:$S$2344,12,FALSE)</f>
        <v>tier - 3</v>
      </c>
      <c r="O1021" s="19" t="str">
        <f>VLOOKUP(A1021,HD!$A$2:$S$2344,13,FALSE)</f>
        <v>tier - 3</v>
      </c>
      <c r="P1021" s="19" t="str">
        <f>VLOOKUP(A1021,HD!$A$2:$S$2344,14,FALSE)</f>
        <v>R1012</v>
      </c>
      <c r="Q1021" s="19" t="str">
        <f>VLOOKUP(A1021,HD!$A$2:$S$2344,19,FALSE)</f>
        <v>48</v>
      </c>
      <c r="R1021" s="21">
        <v>11033.66</v>
      </c>
    </row>
    <row r="1022" spans="1:18" ht="15.6" hidden="1" x14ac:dyDescent="0.3">
      <c r="A1022" s="20" t="s">
        <v>1344</v>
      </c>
      <c r="B1022" s="19" t="str">
        <f>VLOOKUP(A1022,'Customer Names'!$A$2:$E$2366,3,FALSE)</f>
        <v>Kallay</v>
      </c>
      <c r="C1022" s="21">
        <f>VLOOKUP(A1022,ME!$A$2:$J$2366,2,FALSE)</f>
        <v>49.45</v>
      </c>
      <c r="D1022" s="21">
        <f>VLOOKUP(A1022,ME!$A$2:$J$2336,3,FALSE)</f>
        <v>4.2</v>
      </c>
      <c r="E1022" s="19" t="str">
        <f>VLOOKUP(A1022,ME!$A$2:$J$2336,4,FALSE)</f>
        <v>Yes</v>
      </c>
      <c r="F1022" s="19" t="str">
        <f>VLOOKUP(A1022,ME!$A$2:$J$2336,5,FALSE)</f>
        <v>No</v>
      </c>
      <c r="G1022" s="19" t="str">
        <f>VLOOKUP(A1022,ME!$A$2:$J$2336,6,FALSE)</f>
        <v>No</v>
      </c>
      <c r="H1022" s="19">
        <f>VLOOKUP(A1022,ME!$A$2:$J$2336,7,FALSE)</f>
        <v>0</v>
      </c>
      <c r="I1022" s="19" t="str">
        <f>VLOOKUP(A1022,ME!$A$2:$J$2336,8,FALSE)</f>
        <v>No</v>
      </c>
      <c r="J1022" s="19" t="str">
        <f>VLOOKUP(A1022,ME!$A$2:$J$2336,9,FALSE)</f>
        <v>Obesity</v>
      </c>
      <c r="K1022" s="19" t="str">
        <f>VLOOKUP(A1022,ME!$A$2:$J$2336,10,FALSE)</f>
        <v>Normal</v>
      </c>
      <c r="L1022" s="22">
        <f>VLOOKUP(A1022,HD!$A$2:$S$2344,16,FALSE)</f>
        <v>35267</v>
      </c>
      <c r="M1022" s="21">
        <f>VLOOKUP(A1022,HD!$A$2:$S$2344,17,FALSE)</f>
        <v>11028.56</v>
      </c>
      <c r="N1022" s="19" t="str">
        <f>VLOOKUP(A1022,HD!$A$2:$S$2344,12,FALSE)</f>
        <v>tier - 3</v>
      </c>
      <c r="O1022" s="19" t="str">
        <f>VLOOKUP(A1022,HD!$A$2:$S$2344,13,FALSE)</f>
        <v>tier - 3</v>
      </c>
      <c r="P1022" s="19" t="str">
        <f>VLOOKUP(A1022,HD!$A$2:$S$2344,14,FALSE)</f>
        <v>R1012</v>
      </c>
      <c r="Q1022" s="19" t="str">
        <f>VLOOKUP(A1022,HD!$A$2:$S$2344,19,FALSE)</f>
        <v>26</v>
      </c>
      <c r="R1022" s="21">
        <v>11028.56</v>
      </c>
    </row>
    <row r="1023" spans="1:18" ht="15.6" hidden="1" x14ac:dyDescent="0.3">
      <c r="A1023" s="20" t="s">
        <v>1343</v>
      </c>
      <c r="B1023" s="19" t="str">
        <f>VLOOKUP(A1023,'Customer Names'!$A$2:$E$2366,3,FALSE)</f>
        <v>Leguizamo</v>
      </c>
      <c r="C1023" s="21">
        <f>VLOOKUP(A1023,ME!$A$2:$J$2366,2,FALSE)</f>
        <v>41.04</v>
      </c>
      <c r="D1023" s="21">
        <f>VLOOKUP(A1023,ME!$A$2:$J$2336,3,FALSE)</f>
        <v>5.59</v>
      </c>
      <c r="E1023" s="19" t="str">
        <f>VLOOKUP(A1023,ME!$A$2:$J$2336,4,FALSE)</f>
        <v>No</v>
      </c>
      <c r="F1023" s="19" t="str">
        <f>VLOOKUP(A1023,ME!$A$2:$J$2336,5,FALSE)</f>
        <v>No</v>
      </c>
      <c r="G1023" s="19" t="str">
        <f>VLOOKUP(A1023,ME!$A$2:$J$2336,6,FALSE)</f>
        <v>No</v>
      </c>
      <c r="H1023" s="19">
        <f>VLOOKUP(A1023,ME!$A$2:$J$2336,7,FALSE)</f>
        <v>0</v>
      </c>
      <c r="I1023" s="19" t="str">
        <f>VLOOKUP(A1023,ME!$A$2:$J$2336,8,FALSE)</f>
        <v>No</v>
      </c>
      <c r="J1023" s="19" t="str">
        <f>VLOOKUP(A1023,ME!$A$2:$J$2336,9,FALSE)</f>
        <v>Obesity</v>
      </c>
      <c r="K1023" s="19" t="str">
        <f>VLOOKUP(A1023,ME!$A$2:$J$2336,10,FALSE)</f>
        <v>Normal</v>
      </c>
      <c r="L1023" s="22">
        <f>VLOOKUP(A1023,HD!$A$2:$S$2344,16,FALSE)</f>
        <v>33415</v>
      </c>
      <c r="M1023" s="21">
        <f>VLOOKUP(A1023,HD!$A$2:$S$2344,17,FALSE)</f>
        <v>11018.05</v>
      </c>
      <c r="N1023" s="19" t="str">
        <f>VLOOKUP(A1023,HD!$A$2:$S$2344,12,FALSE)</f>
        <v>tier - 3</v>
      </c>
      <c r="O1023" s="19" t="str">
        <f>VLOOKUP(A1023,HD!$A$2:$S$2344,13,FALSE)</f>
        <v>tier - 2</v>
      </c>
      <c r="P1023" s="19" t="str">
        <f>VLOOKUP(A1023,HD!$A$2:$S$2344,14,FALSE)</f>
        <v>R1012</v>
      </c>
      <c r="Q1023" s="19" t="str">
        <f>VLOOKUP(A1023,HD!$A$2:$S$2344,19,FALSE)</f>
        <v>31</v>
      </c>
      <c r="R1023" s="21">
        <v>11018.05</v>
      </c>
    </row>
    <row r="1024" spans="1:18" ht="15.6" hidden="1" x14ac:dyDescent="0.3">
      <c r="A1024" s="20" t="s">
        <v>1342</v>
      </c>
      <c r="B1024" s="19" t="str">
        <f>VLOOKUP(A1024,'Customer Names'!$A$2:$E$2366,3,FALSE)</f>
        <v>Escartin</v>
      </c>
      <c r="C1024" s="21">
        <f>VLOOKUP(A1024,ME!$A$2:$J$2366,2,FALSE)</f>
        <v>27.93</v>
      </c>
      <c r="D1024" s="21">
        <f>VLOOKUP(A1024,ME!$A$2:$J$2336,3,FALSE)</f>
        <v>9.9600000000000009</v>
      </c>
      <c r="E1024" s="19" t="str">
        <f>VLOOKUP(A1024,ME!$A$2:$J$2336,4,FALSE)</f>
        <v>No</v>
      </c>
      <c r="F1024" s="19" t="str">
        <f>VLOOKUP(A1024,ME!$A$2:$J$2336,5,FALSE)</f>
        <v>No</v>
      </c>
      <c r="G1024" s="19" t="str">
        <f>VLOOKUP(A1024,ME!$A$2:$J$2336,6,FALSE)</f>
        <v>No</v>
      </c>
      <c r="H1024" s="19">
        <f>VLOOKUP(A1024,ME!$A$2:$J$2336,7,FALSE)</f>
        <v>0</v>
      </c>
      <c r="I1024" s="19" t="str">
        <f>VLOOKUP(A1024,ME!$A$2:$J$2336,8,FALSE)</f>
        <v>No</v>
      </c>
      <c r="J1024" s="19" t="str">
        <f>VLOOKUP(A1024,ME!$A$2:$J$2336,9,FALSE)</f>
        <v>Over Weight</v>
      </c>
      <c r="K1024" s="19" t="str">
        <f>VLOOKUP(A1024,ME!$A$2:$J$2336,10,FALSE)</f>
        <v>Diabetes</v>
      </c>
      <c r="L1024" s="22">
        <f>VLOOKUP(A1024,HD!$A$2:$S$2344,16,FALSE)</f>
        <v>27378</v>
      </c>
      <c r="M1024" s="21">
        <f>VLOOKUP(A1024,HD!$A$2:$S$2344,17,FALSE)</f>
        <v>11015.17</v>
      </c>
      <c r="N1024" s="19" t="str">
        <f>VLOOKUP(A1024,HD!$A$2:$S$2344,12,FALSE)</f>
        <v>tier - 3</v>
      </c>
      <c r="O1024" s="19" t="str">
        <f>VLOOKUP(A1024,HD!$A$2:$S$2344,13,FALSE)</f>
        <v>tier - 1</v>
      </c>
      <c r="P1024" s="19" t="str">
        <f>VLOOKUP(A1024,HD!$A$2:$S$2344,14,FALSE)</f>
        <v>R1012</v>
      </c>
      <c r="Q1024" s="19" t="str">
        <f>VLOOKUP(A1024,HD!$A$2:$S$2344,19,FALSE)</f>
        <v>48</v>
      </c>
      <c r="R1024" s="21">
        <v>11015.17</v>
      </c>
    </row>
    <row r="1025" spans="1:18" ht="15.6" hidden="1" x14ac:dyDescent="0.3">
      <c r="A1025" s="20" t="s">
        <v>1341</v>
      </c>
      <c r="B1025" s="19" t="str">
        <f>VLOOKUP(A1025,'Customer Names'!$A$2:$E$2366,3,FALSE)</f>
        <v>Chorey</v>
      </c>
      <c r="C1025" s="21">
        <f>VLOOKUP(A1025,ME!$A$2:$J$2366,2,FALSE)</f>
        <v>21.01</v>
      </c>
      <c r="D1025" s="21">
        <f>VLOOKUP(A1025,ME!$A$2:$J$2336,3,FALSE)</f>
        <v>7.37</v>
      </c>
      <c r="E1025" s="19" t="str">
        <f>VLOOKUP(A1025,ME!$A$2:$J$2336,4,FALSE)</f>
        <v>No</v>
      </c>
      <c r="F1025" s="19" t="str">
        <f>VLOOKUP(A1025,ME!$A$2:$J$2336,5,FALSE)</f>
        <v>No</v>
      </c>
      <c r="G1025" s="19" t="str">
        <f>VLOOKUP(A1025,ME!$A$2:$J$2336,6,FALSE)</f>
        <v>No</v>
      </c>
      <c r="H1025" s="19">
        <f>VLOOKUP(A1025,ME!$A$2:$J$2336,7,FALSE)</f>
        <v>0</v>
      </c>
      <c r="I1025" s="19" t="str">
        <f>VLOOKUP(A1025,ME!$A$2:$J$2336,8,FALSE)</f>
        <v>No</v>
      </c>
      <c r="J1025" s="19" t="str">
        <f>VLOOKUP(A1025,ME!$A$2:$J$2336,9,FALSE)</f>
        <v>Normal Weight</v>
      </c>
      <c r="K1025" s="19" t="str">
        <f>VLOOKUP(A1025,ME!$A$2:$J$2336,10,FALSE)</f>
        <v>Diabetes</v>
      </c>
      <c r="L1025" s="22">
        <f>VLOOKUP(A1025,HD!$A$2:$S$2344,16,FALSE)</f>
        <v>25135</v>
      </c>
      <c r="M1025" s="21">
        <f>VLOOKUP(A1025,HD!$A$2:$S$2344,17,FALSE)</f>
        <v>11013.71</v>
      </c>
      <c r="N1025" s="19" t="str">
        <f>VLOOKUP(A1025,HD!$A$2:$S$2344,12,FALSE)</f>
        <v>tier - 3</v>
      </c>
      <c r="O1025" s="19" t="str">
        <f>VLOOKUP(A1025,HD!$A$2:$S$2344,13,FALSE)</f>
        <v>tier - 1</v>
      </c>
      <c r="P1025" s="19" t="str">
        <f>VLOOKUP(A1025,HD!$A$2:$S$2344,14,FALSE)</f>
        <v>R1013</v>
      </c>
      <c r="Q1025" s="19" t="str">
        <f>VLOOKUP(A1025,HD!$A$2:$S$2344,19,FALSE)</f>
        <v>54</v>
      </c>
      <c r="R1025" s="21">
        <v>11013.71</v>
      </c>
    </row>
    <row r="1026" spans="1:18" ht="15.6" hidden="1" x14ac:dyDescent="0.3">
      <c r="A1026" s="20" t="s">
        <v>1340</v>
      </c>
      <c r="B1026" s="19" t="str">
        <f>VLOOKUP(A1026,'Customer Names'!$A$2:$E$2366,3,FALSE)</f>
        <v>McVay</v>
      </c>
      <c r="C1026" s="21">
        <f>VLOOKUP(A1026,ME!$A$2:$J$2366,2,FALSE)</f>
        <v>52.37</v>
      </c>
      <c r="D1026" s="21">
        <f>VLOOKUP(A1026,ME!$A$2:$J$2336,3,FALSE)</f>
        <v>5.0599999999999996</v>
      </c>
      <c r="E1026" s="19" t="str">
        <f>VLOOKUP(A1026,ME!$A$2:$J$2336,4,FALSE)</f>
        <v>Yes</v>
      </c>
      <c r="F1026" s="19" t="str">
        <f>VLOOKUP(A1026,ME!$A$2:$J$2336,5,FALSE)</f>
        <v>Yes</v>
      </c>
      <c r="G1026" s="19" t="str">
        <f>VLOOKUP(A1026,ME!$A$2:$J$2336,6,FALSE)</f>
        <v>No</v>
      </c>
      <c r="H1026" s="19">
        <f>VLOOKUP(A1026,ME!$A$2:$J$2336,7,FALSE)</f>
        <v>2</v>
      </c>
      <c r="I1026" s="19" t="str">
        <f>VLOOKUP(A1026,ME!$A$2:$J$2336,8,FALSE)</f>
        <v>No</v>
      </c>
      <c r="J1026" s="19" t="str">
        <f>VLOOKUP(A1026,ME!$A$2:$J$2336,9,FALSE)</f>
        <v>Obesity</v>
      </c>
      <c r="K1026" s="19" t="str">
        <f>VLOOKUP(A1026,ME!$A$2:$J$2336,10,FALSE)</f>
        <v>Normal</v>
      </c>
      <c r="L1026" s="22">
        <f>VLOOKUP(A1026,HD!$A$2:$S$2344,16,FALSE)</f>
        <v>36786</v>
      </c>
      <c r="M1026" s="21">
        <f>VLOOKUP(A1026,HD!$A$2:$S$2344,17,FALSE)</f>
        <v>10991.58</v>
      </c>
      <c r="N1026" s="19" t="str">
        <f>VLOOKUP(A1026,HD!$A$2:$S$2344,12,FALSE)</f>
        <v>tier - 3</v>
      </c>
      <c r="O1026" s="19" t="str">
        <f>VLOOKUP(A1026,HD!$A$2:$S$2344,13,FALSE)</f>
        <v>tier - 3</v>
      </c>
      <c r="P1026" s="19" t="str">
        <f>VLOOKUP(A1026,HD!$A$2:$S$2344,14,FALSE)</f>
        <v>R1012</v>
      </c>
      <c r="Q1026" s="19" t="str">
        <f>VLOOKUP(A1026,HD!$A$2:$S$2344,19,FALSE)</f>
        <v>22</v>
      </c>
      <c r="R1026" s="21">
        <v>10991.58</v>
      </c>
    </row>
    <row r="1027" spans="1:18" ht="15.6" hidden="1" x14ac:dyDescent="0.3">
      <c r="A1027" s="20" t="s">
        <v>1339</v>
      </c>
      <c r="B1027" s="19" t="str">
        <f>VLOOKUP(A1027,'Customer Names'!$A$2:$E$2366,3,FALSE)</f>
        <v>Vinson</v>
      </c>
      <c r="C1027" s="21">
        <f>VLOOKUP(A1027,ME!$A$2:$J$2366,2,FALSE)</f>
        <v>40.369999999999997</v>
      </c>
      <c r="D1027" s="21">
        <f>VLOOKUP(A1027,ME!$A$2:$J$2336,3,FALSE)</f>
        <v>8.2100000000000009</v>
      </c>
      <c r="E1027" s="19" t="str">
        <f>VLOOKUP(A1027,ME!$A$2:$J$2336,4,FALSE)</f>
        <v>No</v>
      </c>
      <c r="F1027" s="19" t="str">
        <f>VLOOKUP(A1027,ME!$A$2:$J$2336,5,FALSE)</f>
        <v>No</v>
      </c>
      <c r="G1027" s="19" t="str">
        <f>VLOOKUP(A1027,ME!$A$2:$J$2336,6,FALSE)</f>
        <v>No</v>
      </c>
      <c r="H1027" s="19">
        <f>VLOOKUP(A1027,ME!$A$2:$J$2336,7,FALSE)</f>
        <v>0</v>
      </c>
      <c r="I1027" s="19" t="str">
        <f>VLOOKUP(A1027,ME!$A$2:$J$2336,8,FALSE)</f>
        <v>No</v>
      </c>
      <c r="J1027" s="19" t="str">
        <f>VLOOKUP(A1027,ME!$A$2:$J$2336,9,FALSE)</f>
        <v>Obesity</v>
      </c>
      <c r="K1027" s="19" t="str">
        <f>VLOOKUP(A1027,ME!$A$2:$J$2336,10,FALSE)</f>
        <v>Diabetes</v>
      </c>
      <c r="L1027" s="22">
        <f>VLOOKUP(A1027,HD!$A$2:$S$2344,16,FALSE)</f>
        <v>24094</v>
      </c>
      <c r="M1027" s="21">
        <f>VLOOKUP(A1027,HD!$A$2:$S$2344,17,FALSE)</f>
        <v>10982.5</v>
      </c>
      <c r="N1027" s="19" t="str">
        <f>VLOOKUP(A1027,HD!$A$2:$S$2344,12,FALSE)</f>
        <v>tier - 3</v>
      </c>
      <c r="O1027" s="19" t="str">
        <f>VLOOKUP(A1027,HD!$A$2:$S$2344,13,FALSE)</f>
        <v>tier - 3</v>
      </c>
      <c r="P1027" s="19" t="str">
        <f>VLOOKUP(A1027,HD!$A$2:$S$2344,14,FALSE)</f>
        <v>R1013</v>
      </c>
      <c r="Q1027" s="19" t="str">
        <f>VLOOKUP(A1027,HD!$A$2:$S$2344,19,FALSE)</f>
        <v>57</v>
      </c>
      <c r="R1027" s="21">
        <v>10982.5</v>
      </c>
    </row>
    <row r="1028" spans="1:18" ht="15.6" hidden="1" x14ac:dyDescent="0.3">
      <c r="A1028" s="20" t="s">
        <v>1338</v>
      </c>
      <c r="B1028" s="19" t="str">
        <f>VLOOKUP(A1028,'Customer Names'!$A$2:$E$2366,3,FALSE)</f>
        <v>Astrike-Davis</v>
      </c>
      <c r="C1028" s="21">
        <f>VLOOKUP(A1028,ME!$A$2:$J$2366,2,FALSE)</f>
        <v>41.47</v>
      </c>
      <c r="D1028" s="21">
        <f>VLOOKUP(A1028,ME!$A$2:$J$2336,3,FALSE)</f>
        <v>10.34</v>
      </c>
      <c r="E1028" s="19" t="str">
        <f>VLOOKUP(A1028,ME!$A$2:$J$2336,4,FALSE)</f>
        <v>No</v>
      </c>
      <c r="F1028" s="19" t="str">
        <f>VLOOKUP(A1028,ME!$A$2:$J$2336,5,FALSE)</f>
        <v>No</v>
      </c>
      <c r="G1028" s="19" t="str">
        <f>VLOOKUP(A1028,ME!$A$2:$J$2336,6,FALSE)</f>
        <v>No</v>
      </c>
      <c r="H1028" s="19">
        <f>VLOOKUP(A1028,ME!$A$2:$J$2336,7,FALSE)</f>
        <v>2</v>
      </c>
      <c r="I1028" s="19" t="str">
        <f>VLOOKUP(A1028,ME!$A$2:$J$2336,8,FALSE)</f>
        <v>No</v>
      </c>
      <c r="J1028" s="19" t="str">
        <f>VLOOKUP(A1028,ME!$A$2:$J$2336,9,FALSE)</f>
        <v>Obesity</v>
      </c>
      <c r="K1028" s="19" t="str">
        <f>VLOOKUP(A1028,ME!$A$2:$J$2336,10,FALSE)</f>
        <v>Diabetes</v>
      </c>
      <c r="L1028" s="22">
        <f>VLOOKUP(A1028,HD!$A$2:$S$2344,16,FALSE)</f>
        <v>26958</v>
      </c>
      <c r="M1028" s="21">
        <f>VLOOKUP(A1028,HD!$A$2:$S$2344,17,FALSE)</f>
        <v>10977.21</v>
      </c>
      <c r="N1028" s="19" t="str">
        <f>VLOOKUP(A1028,HD!$A$2:$S$2344,12,FALSE)</f>
        <v>tier - 3</v>
      </c>
      <c r="O1028" s="19" t="str">
        <f>VLOOKUP(A1028,HD!$A$2:$S$2344,13,FALSE)</f>
        <v>tier - 1</v>
      </c>
      <c r="P1028" s="19" t="str">
        <f>VLOOKUP(A1028,HD!$A$2:$S$2344,14,FALSE)</f>
        <v>R1013</v>
      </c>
      <c r="Q1028" s="19" t="str">
        <f>VLOOKUP(A1028,HD!$A$2:$S$2344,19,FALSE)</f>
        <v>49</v>
      </c>
      <c r="R1028" s="21">
        <v>10977.21</v>
      </c>
    </row>
    <row r="1029" spans="1:18" ht="15.6" hidden="1" x14ac:dyDescent="0.3">
      <c r="A1029" s="20" t="s">
        <v>1337</v>
      </c>
      <c r="B1029" s="19" t="str">
        <f>VLOOKUP(A1029,'Customer Names'!$A$2:$E$2366,3,FALSE)</f>
        <v>Harder</v>
      </c>
      <c r="C1029" s="21">
        <f>VLOOKUP(A1029,ME!$A$2:$J$2366,2,FALSE)</f>
        <v>33.725000000000001</v>
      </c>
      <c r="D1029" s="21">
        <f>VLOOKUP(A1029,ME!$A$2:$J$2336,3,FALSE)</f>
        <v>5.51</v>
      </c>
      <c r="E1029" s="19" t="str">
        <f>VLOOKUP(A1029,ME!$A$2:$J$2336,4,FALSE)</f>
        <v>Yes</v>
      </c>
      <c r="F1029" s="19" t="str">
        <f>VLOOKUP(A1029,ME!$A$2:$J$2336,5,FALSE)</f>
        <v>No</v>
      </c>
      <c r="G1029" s="19" t="str">
        <f>VLOOKUP(A1029,ME!$A$2:$J$2336,6,FALSE)</f>
        <v>No</v>
      </c>
      <c r="H1029" s="19">
        <f>VLOOKUP(A1029,ME!$A$2:$J$2336,7,FALSE)</f>
        <v>2</v>
      </c>
      <c r="I1029" s="19" t="str">
        <f>VLOOKUP(A1029,ME!$A$2:$J$2336,8,FALSE)</f>
        <v>No</v>
      </c>
      <c r="J1029" s="19" t="str">
        <f>VLOOKUP(A1029,ME!$A$2:$J$2336,9,FALSE)</f>
        <v>Obesity</v>
      </c>
      <c r="K1029" s="19" t="str">
        <f>VLOOKUP(A1029,ME!$A$2:$J$2336,10,FALSE)</f>
        <v>Normal</v>
      </c>
      <c r="L1029" s="22">
        <f>VLOOKUP(A1029,HD!$A$2:$S$2344,16,FALSE)</f>
        <v>24297</v>
      </c>
      <c r="M1029" s="21">
        <f>VLOOKUP(A1029,HD!$A$2:$S$2344,17,FALSE)</f>
        <v>10976.25</v>
      </c>
      <c r="N1029" s="19" t="str">
        <f>VLOOKUP(A1029,HD!$A$2:$S$2344,12,FALSE)</f>
        <v>tier - 3</v>
      </c>
      <c r="O1029" s="19" t="str">
        <f>VLOOKUP(A1029,HD!$A$2:$S$2344,13,FALSE)</f>
        <v>tier - 2</v>
      </c>
      <c r="P1029" s="19" t="str">
        <f>VLOOKUP(A1029,HD!$A$2:$S$2344,14,FALSE)</f>
        <v>R1012</v>
      </c>
      <c r="Q1029" s="19" t="str">
        <f>VLOOKUP(A1029,HD!$A$2:$S$2344,19,FALSE)</f>
        <v>56</v>
      </c>
      <c r="R1029" s="21">
        <v>10976.25</v>
      </c>
    </row>
    <row r="1030" spans="1:18" ht="15.6" hidden="1" x14ac:dyDescent="0.3">
      <c r="A1030" s="20" t="s">
        <v>1336</v>
      </c>
      <c r="B1030" s="19" t="str">
        <f>VLOOKUP(A1030,'Customer Names'!$A$2:$E$2366,3,FALSE)</f>
        <v>Bell</v>
      </c>
      <c r="C1030" s="21">
        <f>VLOOKUP(A1030,ME!$A$2:$J$2366,2,FALSE)</f>
        <v>28.1</v>
      </c>
      <c r="D1030" s="21">
        <f>VLOOKUP(A1030,ME!$A$2:$J$2336,3,FALSE)</f>
        <v>11.2</v>
      </c>
      <c r="E1030" s="19" t="str">
        <f>VLOOKUP(A1030,ME!$A$2:$J$2336,4,FALSE)</f>
        <v>No</v>
      </c>
      <c r="F1030" s="19" t="str">
        <f>VLOOKUP(A1030,ME!$A$2:$J$2336,5,FALSE)</f>
        <v>No</v>
      </c>
      <c r="G1030" s="19" t="str">
        <f>VLOOKUP(A1030,ME!$A$2:$J$2336,6,FALSE)</f>
        <v>No</v>
      </c>
      <c r="H1030" s="19">
        <f>VLOOKUP(A1030,ME!$A$2:$J$2336,7,FALSE)</f>
        <v>0</v>
      </c>
      <c r="I1030" s="19" t="str">
        <f>VLOOKUP(A1030,ME!$A$2:$J$2336,8,FALSE)</f>
        <v>No</v>
      </c>
      <c r="J1030" s="19" t="str">
        <f>VLOOKUP(A1030,ME!$A$2:$J$2336,9,FALSE)</f>
        <v>Over Weight</v>
      </c>
      <c r="K1030" s="19" t="str">
        <f>VLOOKUP(A1030,ME!$A$2:$J$2336,10,FALSE)</f>
        <v>Diabetes</v>
      </c>
      <c r="L1030" s="22">
        <f>VLOOKUP(A1030,HD!$A$2:$S$2344,16,FALSE)</f>
        <v>23912</v>
      </c>
      <c r="M1030" s="21">
        <f>VLOOKUP(A1030,HD!$A$2:$S$2344,17,FALSE)</f>
        <v>10965.45</v>
      </c>
      <c r="N1030" s="19" t="str">
        <f>VLOOKUP(A1030,HD!$A$2:$S$2344,12,FALSE)</f>
        <v>tier - 3</v>
      </c>
      <c r="O1030" s="19" t="str">
        <f>VLOOKUP(A1030,HD!$A$2:$S$2344,13,FALSE)</f>
        <v>tier - 2</v>
      </c>
      <c r="P1030" s="19" t="str">
        <f>VLOOKUP(A1030,HD!$A$2:$S$2344,14,FALSE)</f>
        <v>R1011</v>
      </c>
      <c r="Q1030" s="19" t="str">
        <f>VLOOKUP(A1030,HD!$A$2:$S$2344,19,FALSE)</f>
        <v>57</v>
      </c>
      <c r="R1030" s="21">
        <v>10965.45</v>
      </c>
    </row>
    <row r="1031" spans="1:18" ht="15.6" hidden="1" x14ac:dyDescent="0.3">
      <c r="A1031" s="20" t="s">
        <v>1335</v>
      </c>
      <c r="B1031" s="19" t="str">
        <f>VLOOKUP(A1031,'Customer Names'!$A$2:$E$2366,3,FALSE)</f>
        <v>Dawes</v>
      </c>
      <c r="C1031" s="21">
        <f>VLOOKUP(A1031,ME!$A$2:$J$2366,2,FALSE)</f>
        <v>37.43</v>
      </c>
      <c r="D1031" s="21">
        <f>VLOOKUP(A1031,ME!$A$2:$J$2336,3,FALSE)</f>
        <v>4.3499999999999996</v>
      </c>
      <c r="E1031" s="19" t="str">
        <f>VLOOKUP(A1031,ME!$A$2:$J$2336,4,FALSE)</f>
        <v>Yes</v>
      </c>
      <c r="F1031" s="19" t="str">
        <f>VLOOKUP(A1031,ME!$A$2:$J$2336,5,FALSE)</f>
        <v>No</v>
      </c>
      <c r="G1031" s="19" t="str">
        <f>VLOOKUP(A1031,ME!$A$2:$J$2336,6,FALSE)</f>
        <v>Yes</v>
      </c>
      <c r="H1031" s="19">
        <f>VLOOKUP(A1031,ME!$A$2:$J$2336,7,FALSE)</f>
        <v>1</v>
      </c>
      <c r="I1031" s="19" t="str">
        <f>VLOOKUP(A1031,ME!$A$2:$J$2336,8,FALSE)</f>
        <v>No</v>
      </c>
      <c r="J1031" s="19" t="str">
        <f>VLOOKUP(A1031,ME!$A$2:$J$2336,9,FALSE)</f>
        <v>Obesity</v>
      </c>
      <c r="K1031" s="19" t="str">
        <f>VLOOKUP(A1031,ME!$A$2:$J$2336,10,FALSE)</f>
        <v>Normal</v>
      </c>
      <c r="L1031" s="22">
        <f>VLOOKUP(A1031,HD!$A$2:$S$2344,16,FALSE)</f>
        <v>25429</v>
      </c>
      <c r="M1031" s="21">
        <f>VLOOKUP(A1031,HD!$A$2:$S$2344,17,FALSE)</f>
        <v>10959.69</v>
      </c>
      <c r="N1031" s="19" t="str">
        <f>VLOOKUP(A1031,HD!$A$2:$S$2344,12,FALSE)</f>
        <v>tier - 3</v>
      </c>
      <c r="O1031" s="19" t="str">
        <f>VLOOKUP(A1031,HD!$A$2:$S$2344,13,FALSE)</f>
        <v>tier - 3</v>
      </c>
      <c r="P1031" s="19" t="str">
        <f>VLOOKUP(A1031,HD!$A$2:$S$2344,14,FALSE)</f>
        <v>R1012</v>
      </c>
      <c r="Q1031" s="19" t="str">
        <f>VLOOKUP(A1031,HD!$A$2:$S$2344,19,FALSE)</f>
        <v>53</v>
      </c>
      <c r="R1031" s="21">
        <v>10959.69</v>
      </c>
    </row>
    <row r="1032" spans="1:18" ht="15.6" hidden="1" x14ac:dyDescent="0.3">
      <c r="A1032" s="20" t="s">
        <v>1334</v>
      </c>
      <c r="B1032" s="19" t="str">
        <f>VLOOKUP(A1032,'Customer Names'!$A$2:$E$2366,3,FALSE)</f>
        <v>Larios</v>
      </c>
      <c r="C1032" s="21">
        <f>VLOOKUP(A1032,ME!$A$2:$J$2366,2,FALSE)</f>
        <v>23.7</v>
      </c>
      <c r="D1032" s="21">
        <f>VLOOKUP(A1032,ME!$A$2:$J$2336,3,FALSE)</f>
        <v>10.45</v>
      </c>
      <c r="E1032" s="19" t="str">
        <f>VLOOKUP(A1032,ME!$A$2:$J$2336,4,FALSE)</f>
        <v>No</v>
      </c>
      <c r="F1032" s="19" t="str">
        <f>VLOOKUP(A1032,ME!$A$2:$J$2336,5,FALSE)</f>
        <v>No</v>
      </c>
      <c r="G1032" s="19" t="str">
        <f>VLOOKUP(A1032,ME!$A$2:$J$2336,6,FALSE)</f>
        <v>No</v>
      </c>
      <c r="H1032" s="19">
        <f>VLOOKUP(A1032,ME!$A$2:$J$2336,7,FALSE)</f>
        <v>0</v>
      </c>
      <c r="I1032" s="19" t="str">
        <f>VLOOKUP(A1032,ME!$A$2:$J$2336,8,FALSE)</f>
        <v>No</v>
      </c>
      <c r="J1032" s="19" t="str">
        <f>VLOOKUP(A1032,ME!$A$2:$J$2336,9,FALSE)</f>
        <v>Normal Weight</v>
      </c>
      <c r="K1032" s="19" t="str">
        <f>VLOOKUP(A1032,ME!$A$2:$J$2336,10,FALSE)</f>
        <v>Diabetes</v>
      </c>
      <c r="L1032" s="22">
        <f>VLOOKUP(A1032,HD!$A$2:$S$2344,16,FALSE)</f>
        <v>24080</v>
      </c>
      <c r="M1032" s="21">
        <f>VLOOKUP(A1032,HD!$A$2:$S$2344,17,FALSE)</f>
        <v>10959.33</v>
      </c>
      <c r="N1032" s="19" t="str">
        <f>VLOOKUP(A1032,HD!$A$2:$S$2344,12,FALSE)</f>
        <v>tier - 3</v>
      </c>
      <c r="O1032" s="19" t="str">
        <f>VLOOKUP(A1032,HD!$A$2:$S$2344,13,FALSE)</f>
        <v>tier - 3</v>
      </c>
      <c r="P1032" s="19" t="str">
        <f>VLOOKUP(A1032,HD!$A$2:$S$2344,14,FALSE)</f>
        <v>R1011</v>
      </c>
      <c r="Q1032" s="19" t="str">
        <f>VLOOKUP(A1032,HD!$A$2:$S$2344,19,FALSE)</f>
        <v>57</v>
      </c>
      <c r="R1032" s="21">
        <v>10959.33</v>
      </c>
    </row>
    <row r="1033" spans="1:18" ht="15.6" x14ac:dyDescent="0.3">
      <c r="A1033" s="20" t="s">
        <v>1333</v>
      </c>
      <c r="B1033" s="19" t="str">
        <f>VLOOKUP(A1033,'Customer Names'!$A$2:$E$2366,3,FALSE)</f>
        <v>Yaremczuk</v>
      </c>
      <c r="C1033" s="21">
        <f>VLOOKUP(A1033,ME!$A$2:$J$2366,2,FALSE)</f>
        <v>24.795000000000002</v>
      </c>
      <c r="D1033" s="21">
        <f>VLOOKUP(A1033,ME!$A$2:$J$2336,3,FALSE)</f>
        <v>4.07</v>
      </c>
      <c r="E1033" s="19" t="str">
        <f>VLOOKUP(A1033,ME!$A$2:$J$2336,4,FALSE)</f>
        <v>Yes</v>
      </c>
      <c r="F1033" s="19" t="str">
        <f>VLOOKUP(A1033,ME!$A$2:$J$2336,5,FALSE)</f>
        <v>No</v>
      </c>
      <c r="G1033" s="19" t="str">
        <f>VLOOKUP(A1033,ME!$A$2:$J$2336,6,FALSE)</f>
        <v>Yes</v>
      </c>
      <c r="H1033" s="19">
        <f>VLOOKUP(A1033,ME!$A$2:$J$2336,7,FALSE)</f>
        <v>1</v>
      </c>
      <c r="I1033" s="19" t="str">
        <f>VLOOKUP(A1033,ME!$A$2:$J$2336,8,FALSE)</f>
        <v>No</v>
      </c>
      <c r="J1033" s="19" t="str">
        <f>VLOOKUP(A1033,ME!$A$2:$J$2336,9,FALSE)</f>
        <v>Normal Weight</v>
      </c>
      <c r="K1033" s="19" t="str">
        <f>VLOOKUP(A1033,ME!$A$2:$J$2336,10,FALSE)</f>
        <v>Normal</v>
      </c>
      <c r="L1033" s="22">
        <f>VLOOKUP(A1033,HD!$A$2:$S$2344,16,FALSE)</f>
        <v>25517</v>
      </c>
      <c r="M1033" s="21">
        <f>VLOOKUP(A1033,HD!$A$2:$S$2344,17,FALSE)</f>
        <v>10942.13</v>
      </c>
      <c r="N1033" s="19" t="str">
        <f>VLOOKUP(A1033,HD!$A$2:$S$2344,12,FALSE)</f>
        <v>tier - 3</v>
      </c>
      <c r="O1033" s="19" t="str">
        <f>VLOOKUP(A1033,HD!$A$2:$S$2344,13,FALSE)</f>
        <v>tier - 3</v>
      </c>
      <c r="P1033" s="19" t="str">
        <f>VLOOKUP(A1033,HD!$A$2:$S$2344,14,FALSE)</f>
        <v>R1012</v>
      </c>
      <c r="Q1033" s="19" t="str">
        <f>VLOOKUP(A1033,HD!$A$2:$S$2344,19,FALSE)</f>
        <v>53</v>
      </c>
      <c r="R1033" s="21">
        <v>10942.13</v>
      </c>
    </row>
    <row r="1034" spans="1:18" ht="15.6" hidden="1" x14ac:dyDescent="0.3">
      <c r="A1034" s="20" t="s">
        <v>1332</v>
      </c>
      <c r="B1034" s="19" t="str">
        <f>VLOOKUP(A1034,'Customer Names'!$A$2:$E$2366,3,FALSE)</f>
        <v>Knight</v>
      </c>
      <c r="C1034" s="21">
        <f>VLOOKUP(A1034,ME!$A$2:$J$2366,2,FALSE)</f>
        <v>31.9</v>
      </c>
      <c r="D1034" s="21">
        <f>VLOOKUP(A1034,ME!$A$2:$J$2336,3,FALSE)</f>
        <v>8.34</v>
      </c>
      <c r="E1034" s="19" t="str">
        <f>VLOOKUP(A1034,ME!$A$2:$J$2336,4,FALSE)</f>
        <v>No</v>
      </c>
      <c r="F1034" s="19" t="str">
        <f>VLOOKUP(A1034,ME!$A$2:$J$2336,5,FALSE)</f>
        <v>No</v>
      </c>
      <c r="G1034" s="19" t="str">
        <f>VLOOKUP(A1034,ME!$A$2:$J$2336,6,FALSE)</f>
        <v>No</v>
      </c>
      <c r="H1034" s="19">
        <f>VLOOKUP(A1034,ME!$A$2:$J$2336,7,FALSE)</f>
        <v>0</v>
      </c>
      <c r="I1034" s="19" t="str">
        <f>VLOOKUP(A1034,ME!$A$2:$J$2336,8,FALSE)</f>
        <v>No</v>
      </c>
      <c r="J1034" s="19" t="str">
        <f>VLOOKUP(A1034,ME!$A$2:$J$2336,9,FALSE)</f>
        <v>Obesity</v>
      </c>
      <c r="K1034" s="19" t="str">
        <f>VLOOKUP(A1034,ME!$A$2:$J$2336,10,FALSE)</f>
        <v>Diabetes</v>
      </c>
      <c r="L1034" s="22">
        <f>VLOOKUP(A1034,HD!$A$2:$S$2344,16,FALSE)</f>
        <v>25154</v>
      </c>
      <c r="M1034" s="21">
        <f>VLOOKUP(A1034,HD!$A$2:$S$2344,17,FALSE)</f>
        <v>10928.85</v>
      </c>
      <c r="N1034" s="19" t="str">
        <f>VLOOKUP(A1034,HD!$A$2:$S$2344,12,FALSE)</f>
        <v>tier - 3</v>
      </c>
      <c r="O1034" s="19" t="str">
        <f>VLOOKUP(A1034,HD!$A$2:$S$2344,13,FALSE)</f>
        <v>tier - 3</v>
      </c>
      <c r="P1034" s="19" t="str">
        <f>VLOOKUP(A1034,HD!$A$2:$S$2344,14,FALSE)</f>
        <v>R1013</v>
      </c>
      <c r="Q1034" s="19" t="str">
        <f>VLOOKUP(A1034,HD!$A$2:$S$2344,19,FALSE)</f>
        <v>54</v>
      </c>
      <c r="R1034" s="21">
        <v>10928.85</v>
      </c>
    </row>
    <row r="1035" spans="1:18" ht="15.6" hidden="1" x14ac:dyDescent="0.3">
      <c r="A1035" s="20" t="s">
        <v>1331</v>
      </c>
      <c r="B1035" s="19" t="str">
        <f>VLOOKUP(A1035,'Customer Names'!$A$2:$E$2366,3,FALSE)</f>
        <v>Eversman</v>
      </c>
      <c r="C1035" s="21">
        <f>VLOOKUP(A1035,ME!$A$2:$J$2366,2,FALSE)</f>
        <v>32.68</v>
      </c>
      <c r="D1035" s="21">
        <f>VLOOKUP(A1035,ME!$A$2:$J$2336,3,FALSE)</f>
        <v>7.41</v>
      </c>
      <c r="E1035" s="19" t="str">
        <f>VLOOKUP(A1035,ME!$A$2:$J$2336,4,FALSE)</f>
        <v>No</v>
      </c>
      <c r="F1035" s="19" t="str">
        <f>VLOOKUP(A1035,ME!$A$2:$J$2336,5,FALSE)</f>
        <v>No</v>
      </c>
      <c r="G1035" s="19" t="str">
        <f>VLOOKUP(A1035,ME!$A$2:$J$2336,6,FALSE)</f>
        <v>No</v>
      </c>
      <c r="H1035" s="19">
        <f>VLOOKUP(A1035,ME!$A$2:$J$2336,7,FALSE)</f>
        <v>0</v>
      </c>
      <c r="I1035" s="19" t="str">
        <f>VLOOKUP(A1035,ME!$A$2:$J$2336,8,FALSE)</f>
        <v>No</v>
      </c>
      <c r="J1035" s="19" t="str">
        <f>VLOOKUP(A1035,ME!$A$2:$J$2336,9,FALSE)</f>
        <v>Obesity</v>
      </c>
      <c r="K1035" s="19" t="str">
        <f>VLOOKUP(A1035,ME!$A$2:$J$2336,10,FALSE)</f>
        <v>Diabetes</v>
      </c>
      <c r="L1035" s="22">
        <f>VLOOKUP(A1035,HD!$A$2:$S$2344,16,FALSE)</f>
        <v>25155</v>
      </c>
      <c r="M1035" s="21">
        <f>VLOOKUP(A1035,HD!$A$2:$S$2344,17,FALSE)</f>
        <v>10923.93</v>
      </c>
      <c r="N1035" s="19" t="str">
        <f>VLOOKUP(A1035,HD!$A$2:$S$2344,12,FALSE)</f>
        <v>tier - 3</v>
      </c>
      <c r="O1035" s="19" t="str">
        <f>VLOOKUP(A1035,HD!$A$2:$S$2344,13,FALSE)</f>
        <v>tier - 1</v>
      </c>
      <c r="P1035" s="19" t="str">
        <f>VLOOKUP(A1035,HD!$A$2:$S$2344,14,FALSE)</f>
        <v>R1024</v>
      </c>
      <c r="Q1035" s="19" t="str">
        <f>VLOOKUP(A1035,HD!$A$2:$S$2344,19,FALSE)</f>
        <v>54</v>
      </c>
      <c r="R1035" s="21">
        <v>10923.93</v>
      </c>
    </row>
    <row r="1036" spans="1:18" ht="15.6" hidden="1" x14ac:dyDescent="0.3">
      <c r="A1036" s="20" t="s">
        <v>1330</v>
      </c>
      <c r="B1036" s="19" t="str">
        <f>VLOOKUP(A1036,'Customer Names'!$A$2:$E$2366,3,FALSE)</f>
        <v>Hickory</v>
      </c>
      <c r="C1036" s="21">
        <f>VLOOKUP(A1036,ME!$A$2:$J$2366,2,FALSE)</f>
        <v>47.13</v>
      </c>
      <c r="D1036" s="21">
        <f>VLOOKUP(A1036,ME!$A$2:$J$2336,3,FALSE)</f>
        <v>4.3099999999999996</v>
      </c>
      <c r="E1036" s="19" t="str">
        <f>VLOOKUP(A1036,ME!$A$2:$J$2336,4,FALSE)</f>
        <v>No</v>
      </c>
      <c r="F1036" s="19" t="str">
        <f>VLOOKUP(A1036,ME!$A$2:$J$2336,5,FALSE)</f>
        <v>No</v>
      </c>
      <c r="G1036" s="19" t="str">
        <f>VLOOKUP(A1036,ME!$A$2:$J$2336,6,FALSE)</f>
        <v>No</v>
      </c>
      <c r="H1036" s="19">
        <f>VLOOKUP(A1036,ME!$A$2:$J$2336,7,FALSE)</f>
        <v>0</v>
      </c>
      <c r="I1036" s="19" t="str">
        <f>VLOOKUP(A1036,ME!$A$2:$J$2336,8,FALSE)</f>
        <v>No</v>
      </c>
      <c r="J1036" s="19" t="str">
        <f>VLOOKUP(A1036,ME!$A$2:$J$2336,9,FALSE)</f>
        <v>Obesity</v>
      </c>
      <c r="K1036" s="19" t="str">
        <f>VLOOKUP(A1036,ME!$A$2:$J$2336,10,FALSE)</f>
        <v>Normal</v>
      </c>
      <c r="L1036" s="22">
        <f>VLOOKUP(A1036,HD!$A$2:$S$2344,16,FALSE)</f>
        <v>34583</v>
      </c>
      <c r="M1036" s="21">
        <f>VLOOKUP(A1036,HD!$A$2:$S$2344,17,FALSE)</f>
        <v>10886.66</v>
      </c>
      <c r="N1036" s="19" t="str">
        <f>VLOOKUP(A1036,HD!$A$2:$S$2344,12,FALSE)</f>
        <v>tier - 3</v>
      </c>
      <c r="O1036" s="19" t="str">
        <f>VLOOKUP(A1036,HD!$A$2:$S$2344,13,FALSE)</f>
        <v>tier - 3</v>
      </c>
      <c r="P1036" s="19" t="str">
        <f>VLOOKUP(A1036,HD!$A$2:$S$2344,14,FALSE)</f>
        <v>R1012</v>
      </c>
      <c r="Q1036" s="19" t="str">
        <f>VLOOKUP(A1036,HD!$A$2:$S$2344,19,FALSE)</f>
        <v>28</v>
      </c>
      <c r="R1036" s="21">
        <v>10886.66</v>
      </c>
    </row>
    <row r="1037" spans="1:18" ht="15.6" hidden="1" x14ac:dyDescent="0.3">
      <c r="A1037" s="20" t="s">
        <v>1329</v>
      </c>
      <c r="B1037" s="19" t="str">
        <f>VLOOKUP(A1037,'Customer Names'!$A$2:$E$2366,3,FALSE)</f>
        <v>Mooney</v>
      </c>
      <c r="C1037" s="21">
        <f>VLOOKUP(A1037,ME!$A$2:$J$2366,2,FALSE)</f>
        <v>36.67</v>
      </c>
      <c r="D1037" s="21">
        <f>VLOOKUP(A1037,ME!$A$2:$J$2336,3,FALSE)</f>
        <v>10.83</v>
      </c>
      <c r="E1037" s="19" t="str">
        <f>VLOOKUP(A1037,ME!$A$2:$J$2336,4,FALSE)</f>
        <v>No</v>
      </c>
      <c r="F1037" s="19" t="str">
        <f>VLOOKUP(A1037,ME!$A$2:$J$2336,5,FALSE)</f>
        <v>No</v>
      </c>
      <c r="G1037" s="19" t="str">
        <f>VLOOKUP(A1037,ME!$A$2:$J$2336,6,FALSE)</f>
        <v>No</v>
      </c>
      <c r="H1037" s="19">
        <f>VLOOKUP(A1037,ME!$A$2:$J$2336,7,FALSE)</f>
        <v>0</v>
      </c>
      <c r="I1037" s="19" t="str">
        <f>VLOOKUP(A1037,ME!$A$2:$J$2336,8,FALSE)</f>
        <v>No</v>
      </c>
      <c r="J1037" s="19" t="str">
        <f>VLOOKUP(A1037,ME!$A$2:$J$2336,9,FALSE)</f>
        <v>Obesity</v>
      </c>
      <c r="K1037" s="19" t="str">
        <f>VLOOKUP(A1037,ME!$A$2:$J$2336,10,FALSE)</f>
        <v>Diabetes</v>
      </c>
      <c r="L1037" s="22">
        <f>VLOOKUP(A1037,HD!$A$2:$S$2344,16,FALSE)</f>
        <v>26287</v>
      </c>
      <c r="M1037" s="21">
        <f>VLOOKUP(A1037,HD!$A$2:$S$2344,17,FALSE)</f>
        <v>10848.13</v>
      </c>
      <c r="N1037" s="19" t="str">
        <f>VLOOKUP(A1037,HD!$A$2:$S$2344,12,FALSE)</f>
        <v>tier - 3</v>
      </c>
      <c r="O1037" s="19" t="str">
        <f>VLOOKUP(A1037,HD!$A$2:$S$2344,13,FALSE)</f>
        <v>tier - 3</v>
      </c>
      <c r="P1037" s="19" t="str">
        <f>VLOOKUP(A1037,HD!$A$2:$S$2344,14,FALSE)</f>
        <v>R1012</v>
      </c>
      <c r="Q1037" s="19" t="str">
        <f>VLOOKUP(A1037,HD!$A$2:$S$2344,19,FALSE)</f>
        <v>51</v>
      </c>
      <c r="R1037" s="21">
        <v>10848.13</v>
      </c>
    </row>
    <row r="1038" spans="1:18" ht="15.6" hidden="1" x14ac:dyDescent="0.3">
      <c r="A1038" s="20" t="s">
        <v>1328</v>
      </c>
      <c r="B1038" s="19" t="str">
        <f>VLOOKUP(A1038,'Customer Names'!$A$2:$E$2366,3,FALSE)</f>
        <v>Craighead</v>
      </c>
      <c r="C1038" s="21">
        <f>VLOOKUP(A1038,ME!$A$2:$J$2366,2,FALSE)</f>
        <v>33.630000000000003</v>
      </c>
      <c r="D1038" s="21">
        <f>VLOOKUP(A1038,ME!$A$2:$J$2336,3,FALSE)</f>
        <v>11.31</v>
      </c>
      <c r="E1038" s="19" t="str">
        <f>VLOOKUP(A1038,ME!$A$2:$J$2336,4,FALSE)</f>
        <v>No</v>
      </c>
      <c r="F1038" s="19" t="str">
        <f>VLOOKUP(A1038,ME!$A$2:$J$2336,5,FALSE)</f>
        <v>No</v>
      </c>
      <c r="G1038" s="19" t="str">
        <f>VLOOKUP(A1038,ME!$A$2:$J$2336,6,FALSE)</f>
        <v>No</v>
      </c>
      <c r="H1038" s="19">
        <f>VLOOKUP(A1038,ME!$A$2:$J$2336,7,FALSE)</f>
        <v>0</v>
      </c>
      <c r="I1038" s="19" t="str">
        <f>VLOOKUP(A1038,ME!$A$2:$J$2336,8,FALSE)</f>
        <v>No</v>
      </c>
      <c r="J1038" s="19" t="str">
        <f>VLOOKUP(A1038,ME!$A$2:$J$2336,9,FALSE)</f>
        <v>Obesity</v>
      </c>
      <c r="K1038" s="19" t="str">
        <f>VLOOKUP(A1038,ME!$A$2:$J$2336,10,FALSE)</f>
        <v>Diabetes</v>
      </c>
      <c r="L1038" s="22">
        <f>VLOOKUP(A1038,HD!$A$2:$S$2344,16,FALSE)</f>
        <v>25047</v>
      </c>
      <c r="M1038" s="21">
        <f>VLOOKUP(A1038,HD!$A$2:$S$2344,17,FALSE)</f>
        <v>10825.25</v>
      </c>
      <c r="N1038" s="19" t="str">
        <f>VLOOKUP(A1038,HD!$A$2:$S$2344,12,FALSE)</f>
        <v>tier - 3</v>
      </c>
      <c r="O1038" s="19" t="str">
        <f>VLOOKUP(A1038,HD!$A$2:$S$2344,13,FALSE)</f>
        <v>tier - 3</v>
      </c>
      <c r="P1038" s="19" t="str">
        <f>VLOOKUP(A1038,HD!$A$2:$S$2344,14,FALSE)</f>
        <v>R1012</v>
      </c>
      <c r="Q1038" s="19" t="str">
        <f>VLOOKUP(A1038,HD!$A$2:$S$2344,19,FALSE)</f>
        <v>54</v>
      </c>
      <c r="R1038" s="21">
        <v>10825.25</v>
      </c>
    </row>
    <row r="1039" spans="1:18" ht="15.6" hidden="1" x14ac:dyDescent="0.3">
      <c r="A1039" s="20" t="s">
        <v>1327</v>
      </c>
      <c r="B1039" s="19" t="str">
        <f>VLOOKUP(A1039,'Customer Names'!$A$2:$E$2366,3,FALSE)</f>
        <v>Gardner</v>
      </c>
      <c r="C1039" s="21">
        <f>VLOOKUP(A1039,ME!$A$2:$J$2366,2,FALSE)</f>
        <v>32.67</v>
      </c>
      <c r="D1039" s="21">
        <f>VLOOKUP(A1039,ME!$A$2:$J$2336,3,FALSE)</f>
        <v>11.81</v>
      </c>
      <c r="E1039" s="19" t="str">
        <f>VLOOKUP(A1039,ME!$A$2:$J$2336,4,FALSE)</f>
        <v>Yes</v>
      </c>
      <c r="F1039" s="19" t="str">
        <f>VLOOKUP(A1039,ME!$A$2:$J$2336,5,FALSE)</f>
        <v>No</v>
      </c>
      <c r="G1039" s="19" t="str">
        <f>VLOOKUP(A1039,ME!$A$2:$J$2336,6,FALSE)</f>
        <v>No</v>
      </c>
      <c r="H1039" s="19">
        <f>VLOOKUP(A1039,ME!$A$2:$J$2336,7,FALSE)</f>
        <v>0</v>
      </c>
      <c r="I1039" s="19" t="str">
        <f>VLOOKUP(A1039,ME!$A$2:$J$2336,8,FALSE)</f>
        <v>No</v>
      </c>
      <c r="J1039" s="19" t="str">
        <f>VLOOKUP(A1039,ME!$A$2:$J$2336,9,FALSE)</f>
        <v>Obesity</v>
      </c>
      <c r="K1039" s="19" t="str">
        <f>VLOOKUP(A1039,ME!$A$2:$J$2336,10,FALSE)</f>
        <v>Diabetes</v>
      </c>
      <c r="L1039" s="22">
        <f>VLOOKUP(A1039,HD!$A$2:$S$2344,16,FALSE)</f>
        <v>24747</v>
      </c>
      <c r="M1039" s="21">
        <f>VLOOKUP(A1039,HD!$A$2:$S$2344,17,FALSE)</f>
        <v>10807.49</v>
      </c>
      <c r="N1039" s="19" t="str">
        <f>VLOOKUP(A1039,HD!$A$2:$S$2344,12,FALSE)</f>
        <v>tier - 3</v>
      </c>
      <c r="O1039" s="19" t="str">
        <f>VLOOKUP(A1039,HD!$A$2:$S$2344,13,FALSE)</f>
        <v>tier - 2</v>
      </c>
      <c r="P1039" s="19" t="str">
        <f>VLOOKUP(A1039,HD!$A$2:$S$2344,14,FALSE)</f>
        <v>R1013</v>
      </c>
      <c r="Q1039" s="19" t="str">
        <f>VLOOKUP(A1039,HD!$A$2:$S$2344,19,FALSE)</f>
        <v>55</v>
      </c>
      <c r="R1039" s="21">
        <v>10807.49</v>
      </c>
    </row>
    <row r="1040" spans="1:18" ht="15.6" hidden="1" x14ac:dyDescent="0.3">
      <c r="A1040" s="20" t="s">
        <v>1326</v>
      </c>
      <c r="B1040" s="19" t="str">
        <f>VLOOKUP(A1040,'Customer Names'!$A$2:$E$2366,3,FALSE)</f>
        <v>Lohrenz</v>
      </c>
      <c r="C1040" s="21">
        <f>VLOOKUP(A1040,ME!$A$2:$J$2366,2,FALSE)</f>
        <v>33.299999999999997</v>
      </c>
      <c r="D1040" s="21">
        <f>VLOOKUP(A1040,ME!$A$2:$J$2336,3,FALSE)</f>
        <v>8.26</v>
      </c>
      <c r="E1040" s="19" t="str">
        <f>VLOOKUP(A1040,ME!$A$2:$J$2336,4,FALSE)</f>
        <v>Yes</v>
      </c>
      <c r="F1040" s="19" t="str">
        <f>VLOOKUP(A1040,ME!$A$2:$J$2336,5,FALSE)</f>
        <v>No</v>
      </c>
      <c r="G1040" s="19" t="str">
        <f>VLOOKUP(A1040,ME!$A$2:$J$2336,6,FALSE)</f>
        <v>No</v>
      </c>
      <c r="H1040" s="19">
        <f>VLOOKUP(A1040,ME!$A$2:$J$2336,7,FALSE)</f>
        <v>2</v>
      </c>
      <c r="I1040" s="19" t="str">
        <f>VLOOKUP(A1040,ME!$A$2:$J$2336,8,FALSE)</f>
        <v>No</v>
      </c>
      <c r="J1040" s="19" t="str">
        <f>VLOOKUP(A1040,ME!$A$2:$J$2336,9,FALSE)</f>
        <v>Obesity</v>
      </c>
      <c r="K1040" s="19" t="str">
        <f>VLOOKUP(A1040,ME!$A$2:$J$2336,10,FALSE)</f>
        <v>Diabetes</v>
      </c>
      <c r="L1040" s="22">
        <f>VLOOKUP(A1040,HD!$A$2:$S$2344,16,FALSE)</f>
        <v>25920</v>
      </c>
      <c r="M1040" s="21">
        <f>VLOOKUP(A1040,HD!$A$2:$S$2344,17,FALSE)</f>
        <v>10806.84</v>
      </c>
      <c r="N1040" s="19" t="str">
        <f>VLOOKUP(A1040,HD!$A$2:$S$2344,12,FALSE)</f>
        <v>tier - 3</v>
      </c>
      <c r="O1040" s="19" t="str">
        <f>VLOOKUP(A1040,HD!$A$2:$S$2344,13,FALSE)</f>
        <v>tier - 2</v>
      </c>
      <c r="P1040" s="19" t="str">
        <f>VLOOKUP(A1040,HD!$A$2:$S$2344,14,FALSE)</f>
        <v>R1011</v>
      </c>
      <c r="Q1040" s="19" t="str">
        <f>VLOOKUP(A1040,HD!$A$2:$S$2344,19,FALSE)</f>
        <v>52</v>
      </c>
      <c r="R1040" s="21">
        <v>10806.84</v>
      </c>
    </row>
    <row r="1041" spans="1:18" ht="15.6" hidden="1" x14ac:dyDescent="0.3">
      <c r="A1041" s="20" t="s">
        <v>1325</v>
      </c>
      <c r="B1041" s="19" t="str">
        <f>VLOOKUP(A1041,'Customer Names'!$A$2:$E$2366,3,FALSE)</f>
        <v>Demise</v>
      </c>
      <c r="C1041" s="21">
        <f>VLOOKUP(A1041,ME!$A$2:$J$2366,2,FALSE)</f>
        <v>30.78</v>
      </c>
      <c r="D1041" s="21">
        <f>VLOOKUP(A1041,ME!$A$2:$J$2336,3,FALSE)</f>
        <v>10.74</v>
      </c>
      <c r="E1041" s="19" t="str">
        <f>VLOOKUP(A1041,ME!$A$2:$J$2336,4,FALSE)</f>
        <v>Yes</v>
      </c>
      <c r="F1041" s="19" t="str">
        <f>VLOOKUP(A1041,ME!$A$2:$J$2336,5,FALSE)</f>
        <v>No</v>
      </c>
      <c r="G1041" s="19" t="str">
        <f>VLOOKUP(A1041,ME!$A$2:$J$2336,6,FALSE)</f>
        <v>No</v>
      </c>
      <c r="H1041" s="19">
        <f>VLOOKUP(A1041,ME!$A$2:$J$2336,7,FALSE)</f>
        <v>2</v>
      </c>
      <c r="I1041" s="19" t="str">
        <f>VLOOKUP(A1041,ME!$A$2:$J$2336,8,FALSE)</f>
        <v>No</v>
      </c>
      <c r="J1041" s="19" t="str">
        <f>VLOOKUP(A1041,ME!$A$2:$J$2336,9,FALSE)</f>
        <v>Obesity</v>
      </c>
      <c r="K1041" s="19" t="str">
        <f>VLOOKUP(A1041,ME!$A$2:$J$2336,10,FALSE)</f>
        <v>Diabetes</v>
      </c>
      <c r="L1041" s="22">
        <f>VLOOKUP(A1041,HD!$A$2:$S$2344,16,FALSE)</f>
        <v>25869</v>
      </c>
      <c r="M1041" s="21">
        <f>VLOOKUP(A1041,HD!$A$2:$S$2344,17,FALSE)</f>
        <v>10797.34</v>
      </c>
      <c r="N1041" s="19" t="str">
        <f>VLOOKUP(A1041,HD!$A$2:$S$2344,12,FALSE)</f>
        <v>tier - 3</v>
      </c>
      <c r="O1041" s="19" t="str">
        <f>VLOOKUP(A1041,HD!$A$2:$S$2344,13,FALSE)</f>
        <v>tier - 2</v>
      </c>
      <c r="P1041" s="19" t="str">
        <f>VLOOKUP(A1041,HD!$A$2:$S$2344,14,FALSE)</f>
        <v>R1023</v>
      </c>
      <c r="Q1041" s="19" t="str">
        <f>VLOOKUP(A1041,HD!$A$2:$S$2344,19,FALSE)</f>
        <v>52</v>
      </c>
      <c r="R1041" s="21">
        <v>10797.34</v>
      </c>
    </row>
    <row r="1042" spans="1:18" ht="15.6" hidden="1" x14ac:dyDescent="0.3">
      <c r="A1042" s="20" t="s">
        <v>1324</v>
      </c>
      <c r="B1042" s="19" t="str">
        <f>VLOOKUP(A1042,'Customer Names'!$A$2:$E$2366,3,FALSE)</f>
        <v>Nelson</v>
      </c>
      <c r="C1042" s="21">
        <f>VLOOKUP(A1042,ME!$A$2:$J$2366,2,FALSE)</f>
        <v>28.975000000000001</v>
      </c>
      <c r="D1042" s="21">
        <f>VLOOKUP(A1042,ME!$A$2:$J$2336,3,FALSE)</f>
        <v>7.69</v>
      </c>
      <c r="E1042" s="19" t="str">
        <f>VLOOKUP(A1042,ME!$A$2:$J$2336,4,FALSE)</f>
        <v>Yes</v>
      </c>
      <c r="F1042" s="19" t="str">
        <f>VLOOKUP(A1042,ME!$A$2:$J$2336,5,FALSE)</f>
        <v>No</v>
      </c>
      <c r="G1042" s="19" t="str">
        <f>VLOOKUP(A1042,ME!$A$2:$J$2336,6,FALSE)</f>
        <v>No</v>
      </c>
      <c r="H1042" s="19">
        <f>VLOOKUP(A1042,ME!$A$2:$J$2336,7,FALSE)</f>
        <v>0</v>
      </c>
      <c r="I1042" s="19" t="str">
        <f>VLOOKUP(A1042,ME!$A$2:$J$2336,8,FALSE)</f>
        <v>No</v>
      </c>
      <c r="J1042" s="19" t="str">
        <f>VLOOKUP(A1042,ME!$A$2:$J$2336,9,FALSE)</f>
        <v>Over Weight</v>
      </c>
      <c r="K1042" s="19" t="str">
        <f>VLOOKUP(A1042,ME!$A$2:$J$2336,10,FALSE)</f>
        <v>Diabetes</v>
      </c>
      <c r="L1042" s="22">
        <f>VLOOKUP(A1042,HD!$A$2:$S$2344,16,FALSE)</f>
        <v>24768</v>
      </c>
      <c r="M1042" s="21">
        <f>VLOOKUP(A1042,HD!$A$2:$S$2344,17,FALSE)</f>
        <v>10796.35</v>
      </c>
      <c r="N1042" s="19" t="str">
        <f>VLOOKUP(A1042,HD!$A$2:$S$2344,12,FALSE)</f>
        <v>tier - 3</v>
      </c>
      <c r="O1042" s="19" t="str">
        <f>VLOOKUP(A1042,HD!$A$2:$S$2344,13,FALSE)</f>
        <v>tier - 1</v>
      </c>
      <c r="P1042" s="19" t="str">
        <f>VLOOKUP(A1042,HD!$A$2:$S$2344,14,FALSE)</f>
        <v>R1019</v>
      </c>
      <c r="Q1042" s="19" t="str">
        <f>VLOOKUP(A1042,HD!$A$2:$S$2344,19,FALSE)</f>
        <v>55</v>
      </c>
      <c r="R1042" s="21">
        <v>10796.35</v>
      </c>
    </row>
    <row r="1043" spans="1:18" ht="15.6" hidden="1" x14ac:dyDescent="0.3">
      <c r="A1043" s="20" t="s">
        <v>1323</v>
      </c>
      <c r="B1043" s="19" t="str">
        <f>VLOOKUP(A1043,'Customer Names'!$A$2:$E$2366,3,FALSE)</f>
        <v>Guitard</v>
      </c>
      <c r="C1043" s="21">
        <f>VLOOKUP(A1043,ME!$A$2:$J$2366,2,FALSE)</f>
        <v>33.4</v>
      </c>
      <c r="D1043" s="21">
        <f>VLOOKUP(A1043,ME!$A$2:$J$2336,3,FALSE)</f>
        <v>4.84</v>
      </c>
      <c r="E1043" s="19" t="str">
        <f>VLOOKUP(A1043,ME!$A$2:$J$2336,4,FALSE)</f>
        <v>No</v>
      </c>
      <c r="F1043" s="19" t="str">
        <f>VLOOKUP(A1043,ME!$A$2:$J$2336,5,FALSE)</f>
        <v>No</v>
      </c>
      <c r="G1043" s="19" t="str">
        <f>VLOOKUP(A1043,ME!$A$2:$J$2336,6,FALSE)</f>
        <v>No</v>
      </c>
      <c r="H1043" s="19">
        <f>VLOOKUP(A1043,ME!$A$2:$J$2336,7,FALSE)</f>
        <v>0</v>
      </c>
      <c r="I1043" s="19" t="str">
        <f>VLOOKUP(A1043,ME!$A$2:$J$2336,8,FALSE)</f>
        <v>No</v>
      </c>
      <c r="J1043" s="19" t="str">
        <f>VLOOKUP(A1043,ME!$A$2:$J$2336,9,FALSE)</f>
        <v>Obesity</v>
      </c>
      <c r="K1043" s="19" t="str">
        <f>VLOOKUP(A1043,ME!$A$2:$J$2336,10,FALSE)</f>
        <v>Normal</v>
      </c>
      <c r="L1043" s="22">
        <f>VLOOKUP(A1043,HD!$A$2:$S$2344,16,FALSE)</f>
        <v>36518</v>
      </c>
      <c r="M1043" s="21">
        <f>VLOOKUP(A1043,HD!$A$2:$S$2344,17,FALSE)</f>
        <v>10795.94</v>
      </c>
      <c r="N1043" s="19" t="str">
        <f>VLOOKUP(A1043,HD!$A$2:$S$2344,12,FALSE)</f>
        <v>tier - 3</v>
      </c>
      <c r="O1043" s="19" t="str">
        <f>VLOOKUP(A1043,HD!$A$2:$S$2344,13,FALSE)</f>
        <v>tier - 1</v>
      </c>
      <c r="P1043" s="19" t="str">
        <f>VLOOKUP(A1043,HD!$A$2:$S$2344,14,FALSE)</f>
        <v>R1011</v>
      </c>
      <c r="Q1043" s="19" t="str">
        <f>VLOOKUP(A1043,HD!$A$2:$S$2344,19,FALSE)</f>
        <v>23</v>
      </c>
      <c r="R1043" s="21">
        <v>10795.94</v>
      </c>
    </row>
    <row r="1044" spans="1:18" ht="15.6" hidden="1" x14ac:dyDescent="0.3">
      <c r="A1044" s="20" t="s">
        <v>1322</v>
      </c>
      <c r="B1044" s="19" t="str">
        <f>VLOOKUP(A1044,'Customer Names'!$A$2:$E$2366,3,FALSE)</f>
        <v>Navas</v>
      </c>
      <c r="C1044" s="21">
        <f>VLOOKUP(A1044,ME!$A$2:$J$2366,2,FALSE)</f>
        <v>21.5</v>
      </c>
      <c r="D1044" s="21">
        <f>VLOOKUP(A1044,ME!$A$2:$J$2336,3,FALSE)</f>
        <v>9.77</v>
      </c>
      <c r="E1044" s="19" t="str">
        <f>VLOOKUP(A1044,ME!$A$2:$J$2336,4,FALSE)</f>
        <v>Yes</v>
      </c>
      <c r="F1044" s="19" t="str">
        <f>VLOOKUP(A1044,ME!$A$2:$J$2336,5,FALSE)</f>
        <v>No</v>
      </c>
      <c r="G1044" s="19" t="str">
        <f>VLOOKUP(A1044,ME!$A$2:$J$2336,6,FALSE)</f>
        <v>No</v>
      </c>
      <c r="H1044" s="19">
        <f>VLOOKUP(A1044,ME!$A$2:$J$2336,7,FALSE)</f>
        <v>0</v>
      </c>
      <c r="I1044" s="19" t="str">
        <f>VLOOKUP(A1044,ME!$A$2:$J$2336,8,FALSE)</f>
        <v>No</v>
      </c>
      <c r="J1044" s="19" t="str">
        <f>VLOOKUP(A1044,ME!$A$2:$J$2336,9,FALSE)</f>
        <v>Normal Weight</v>
      </c>
      <c r="K1044" s="19" t="str">
        <f>VLOOKUP(A1044,ME!$A$2:$J$2336,10,FALSE)</f>
        <v>Diabetes</v>
      </c>
      <c r="L1044" s="22">
        <f>VLOOKUP(A1044,HD!$A$2:$S$2344,16,FALSE)</f>
        <v>24787</v>
      </c>
      <c r="M1044" s="21">
        <f>VLOOKUP(A1044,HD!$A$2:$S$2344,17,FALSE)</f>
        <v>10791.96</v>
      </c>
      <c r="N1044" s="19" t="str">
        <f>VLOOKUP(A1044,HD!$A$2:$S$2344,12,FALSE)</f>
        <v>tier - 3</v>
      </c>
      <c r="O1044" s="19" t="str">
        <f>VLOOKUP(A1044,HD!$A$2:$S$2344,13,FALSE)</f>
        <v>tier - 2</v>
      </c>
      <c r="P1044" s="19" t="str">
        <f>VLOOKUP(A1044,HD!$A$2:$S$2344,14,FALSE)</f>
        <v>R1011</v>
      </c>
      <c r="Q1044" s="19" t="str">
        <f>VLOOKUP(A1044,HD!$A$2:$S$2344,19,FALSE)</f>
        <v>55</v>
      </c>
      <c r="R1044" s="21">
        <v>10791.96</v>
      </c>
    </row>
    <row r="1045" spans="1:18" ht="15.6" hidden="1" x14ac:dyDescent="0.3">
      <c r="A1045" s="20" t="s">
        <v>1321</v>
      </c>
      <c r="B1045" s="19" t="str">
        <f>VLOOKUP(A1045,'Customer Names'!$A$2:$E$2366,3,FALSE)</f>
        <v>Ptucha</v>
      </c>
      <c r="C1045" s="21">
        <f>VLOOKUP(A1045,ME!$A$2:$J$2366,2,FALSE)</f>
        <v>38.14</v>
      </c>
      <c r="D1045" s="21">
        <f>VLOOKUP(A1045,ME!$A$2:$J$2336,3,FALSE)</f>
        <v>5.84</v>
      </c>
      <c r="E1045" s="19" t="str">
        <f>VLOOKUP(A1045,ME!$A$2:$J$2336,4,FALSE)</f>
        <v>No</v>
      </c>
      <c r="F1045" s="19" t="str">
        <f>VLOOKUP(A1045,ME!$A$2:$J$2336,5,FALSE)</f>
        <v>No</v>
      </c>
      <c r="G1045" s="19" t="str">
        <f>VLOOKUP(A1045,ME!$A$2:$J$2336,6,FALSE)</f>
        <v>No</v>
      </c>
      <c r="H1045" s="19">
        <f>VLOOKUP(A1045,ME!$A$2:$J$2336,7,FALSE)</f>
        <v>0</v>
      </c>
      <c r="I1045" s="19" t="str">
        <f>VLOOKUP(A1045,ME!$A$2:$J$2336,8,FALSE)</f>
        <v>No</v>
      </c>
      <c r="J1045" s="19" t="str">
        <f>VLOOKUP(A1045,ME!$A$2:$J$2336,9,FALSE)</f>
        <v>Obesity</v>
      </c>
      <c r="K1045" s="19" t="str">
        <f>VLOOKUP(A1045,ME!$A$2:$J$2336,10,FALSE)</f>
        <v>Prediabetes</v>
      </c>
      <c r="L1045" s="22">
        <f>VLOOKUP(A1045,HD!$A$2:$S$2344,16,FALSE)</f>
        <v>32837</v>
      </c>
      <c r="M1045" s="21">
        <f>VLOOKUP(A1045,HD!$A$2:$S$2344,17,FALSE)</f>
        <v>10769.75</v>
      </c>
      <c r="N1045" s="19" t="str">
        <f>VLOOKUP(A1045,HD!$A$2:$S$2344,12,FALSE)</f>
        <v>tier - 3</v>
      </c>
      <c r="O1045" s="19" t="str">
        <f>VLOOKUP(A1045,HD!$A$2:$S$2344,13,FALSE)</f>
        <v>tier - 2</v>
      </c>
      <c r="P1045" s="19" t="str">
        <f>VLOOKUP(A1045,HD!$A$2:$S$2344,14,FALSE)</f>
        <v>R1022</v>
      </c>
      <c r="Q1045" s="19" t="str">
        <f>VLOOKUP(A1045,HD!$A$2:$S$2344,19,FALSE)</f>
        <v>33</v>
      </c>
      <c r="R1045" s="21">
        <v>10769.75</v>
      </c>
    </row>
    <row r="1046" spans="1:18" ht="15.6" hidden="1" x14ac:dyDescent="0.3">
      <c r="A1046" s="20" t="s">
        <v>1320</v>
      </c>
      <c r="B1046" s="19" t="str">
        <f>VLOOKUP(A1046,'Customer Names'!$A$2:$E$2366,3,FALSE)</f>
        <v>Kirouac</v>
      </c>
      <c r="C1046" s="21">
        <f>VLOOKUP(A1046,ME!$A$2:$J$2366,2,FALSE)</f>
        <v>35.42</v>
      </c>
      <c r="D1046" s="21">
        <f>VLOOKUP(A1046,ME!$A$2:$J$2336,3,FALSE)</f>
        <v>8.6999999999999993</v>
      </c>
      <c r="E1046" s="19" t="str">
        <f>VLOOKUP(A1046,ME!$A$2:$J$2336,4,FALSE)</f>
        <v>Yes</v>
      </c>
      <c r="F1046" s="19" t="str">
        <f>VLOOKUP(A1046,ME!$A$2:$J$2336,5,FALSE)</f>
        <v>No</v>
      </c>
      <c r="G1046" s="19" t="str">
        <f>VLOOKUP(A1046,ME!$A$2:$J$2336,6,FALSE)</f>
        <v>No</v>
      </c>
      <c r="H1046" s="19">
        <f>VLOOKUP(A1046,ME!$A$2:$J$2336,7,FALSE)</f>
        <v>1</v>
      </c>
      <c r="I1046" s="19" t="str">
        <f>VLOOKUP(A1046,ME!$A$2:$J$2336,8,FALSE)</f>
        <v>No</v>
      </c>
      <c r="J1046" s="19" t="str">
        <f>VLOOKUP(A1046,ME!$A$2:$J$2336,9,FALSE)</f>
        <v>Obesity</v>
      </c>
      <c r="K1046" s="19" t="str">
        <f>VLOOKUP(A1046,ME!$A$2:$J$2336,10,FALSE)</f>
        <v>Diabetes</v>
      </c>
      <c r="L1046" s="22">
        <f>VLOOKUP(A1046,HD!$A$2:$S$2344,16,FALSE)</f>
        <v>31653</v>
      </c>
      <c r="M1046" s="21">
        <f>VLOOKUP(A1046,HD!$A$2:$S$2344,17,FALSE)</f>
        <v>10749.02</v>
      </c>
      <c r="N1046" s="19" t="str">
        <f>VLOOKUP(A1046,HD!$A$2:$S$2344,12,FALSE)</f>
        <v>tier - 3</v>
      </c>
      <c r="O1046" s="19" t="str">
        <f>VLOOKUP(A1046,HD!$A$2:$S$2344,13,FALSE)</f>
        <v>tier - 1</v>
      </c>
      <c r="P1046" s="19" t="str">
        <f>VLOOKUP(A1046,HD!$A$2:$S$2344,14,FALSE)</f>
        <v>R1026</v>
      </c>
      <c r="Q1046" s="19" t="str">
        <f>VLOOKUP(A1046,HD!$A$2:$S$2344,19,FALSE)</f>
        <v>36</v>
      </c>
      <c r="R1046" s="21">
        <v>10749.02</v>
      </c>
    </row>
    <row r="1047" spans="1:18" ht="15.6" hidden="1" x14ac:dyDescent="0.3">
      <c r="A1047" s="20" t="s">
        <v>1319</v>
      </c>
      <c r="B1047" s="19" t="str">
        <f>VLOOKUP(A1047,'Customer Names'!$A$2:$E$2366,3,FALSE)</f>
        <v>Toews</v>
      </c>
      <c r="C1047" s="21">
        <f>VLOOKUP(A1047,ME!$A$2:$J$2366,2,FALSE)</f>
        <v>35.625</v>
      </c>
      <c r="D1047" s="21">
        <f>VLOOKUP(A1047,ME!$A$2:$J$2336,3,FALSE)</f>
        <v>10.79</v>
      </c>
      <c r="E1047" s="19" t="str">
        <f>VLOOKUP(A1047,ME!$A$2:$J$2336,4,FALSE)</f>
        <v>No</v>
      </c>
      <c r="F1047" s="19" t="str">
        <f>VLOOKUP(A1047,ME!$A$2:$J$2336,5,FALSE)</f>
        <v>No</v>
      </c>
      <c r="G1047" s="19" t="str">
        <f>VLOOKUP(A1047,ME!$A$2:$J$2336,6,FALSE)</f>
        <v>No</v>
      </c>
      <c r="H1047" s="19">
        <f>VLOOKUP(A1047,ME!$A$2:$J$2336,7,FALSE)</f>
        <v>0</v>
      </c>
      <c r="I1047" s="19" t="str">
        <f>VLOOKUP(A1047,ME!$A$2:$J$2336,8,FALSE)</f>
        <v>No</v>
      </c>
      <c r="J1047" s="19" t="str">
        <f>VLOOKUP(A1047,ME!$A$2:$J$2336,9,FALSE)</f>
        <v>Obesity</v>
      </c>
      <c r="K1047" s="19" t="str">
        <f>VLOOKUP(A1047,ME!$A$2:$J$2336,10,FALSE)</f>
        <v>Diabetes</v>
      </c>
      <c r="L1047" s="22">
        <f>VLOOKUP(A1047,HD!$A$2:$S$2344,16,FALSE)</f>
        <v>27372</v>
      </c>
      <c r="M1047" s="21">
        <f>VLOOKUP(A1047,HD!$A$2:$S$2344,17,FALSE)</f>
        <v>10736.87</v>
      </c>
      <c r="N1047" s="19" t="str">
        <f>VLOOKUP(A1047,HD!$A$2:$S$2344,12,FALSE)</f>
        <v>tier - 3</v>
      </c>
      <c r="O1047" s="19" t="str">
        <f>VLOOKUP(A1047,HD!$A$2:$S$2344,13,FALSE)</f>
        <v>tier - 1</v>
      </c>
      <c r="P1047" s="19" t="str">
        <f>VLOOKUP(A1047,HD!$A$2:$S$2344,14,FALSE)</f>
        <v>R1016</v>
      </c>
      <c r="Q1047" s="19" t="str">
        <f>VLOOKUP(A1047,HD!$A$2:$S$2344,19,FALSE)</f>
        <v>48</v>
      </c>
      <c r="R1047" s="21">
        <v>10736.87</v>
      </c>
    </row>
    <row r="1048" spans="1:18" ht="15.6" hidden="1" x14ac:dyDescent="0.3">
      <c r="A1048" s="20" t="s">
        <v>1318</v>
      </c>
      <c r="B1048" s="19" t="str">
        <f>VLOOKUP(A1048,'Customer Names'!$A$2:$E$2366,3,FALSE)</f>
        <v>Perry</v>
      </c>
      <c r="C1048" s="21">
        <f>VLOOKUP(A1048,ME!$A$2:$J$2366,2,FALSE)</f>
        <v>45.51</v>
      </c>
      <c r="D1048" s="21">
        <f>VLOOKUP(A1048,ME!$A$2:$J$2336,3,FALSE)</f>
        <v>4.32</v>
      </c>
      <c r="E1048" s="19" t="str">
        <f>VLOOKUP(A1048,ME!$A$2:$J$2336,4,FALSE)</f>
        <v>No</v>
      </c>
      <c r="F1048" s="19" t="str">
        <f>VLOOKUP(A1048,ME!$A$2:$J$2336,5,FALSE)</f>
        <v>No</v>
      </c>
      <c r="G1048" s="19" t="str">
        <f>VLOOKUP(A1048,ME!$A$2:$J$2336,6,FALSE)</f>
        <v>No</v>
      </c>
      <c r="H1048" s="19">
        <f>VLOOKUP(A1048,ME!$A$2:$J$2336,7,FALSE)</f>
        <v>1</v>
      </c>
      <c r="I1048" s="19" t="str">
        <f>VLOOKUP(A1048,ME!$A$2:$J$2336,8,FALSE)</f>
        <v>No</v>
      </c>
      <c r="J1048" s="19" t="str">
        <f>VLOOKUP(A1048,ME!$A$2:$J$2336,9,FALSE)</f>
        <v>Obesity</v>
      </c>
      <c r="K1048" s="19" t="str">
        <f>VLOOKUP(A1048,ME!$A$2:$J$2336,10,FALSE)</f>
        <v>Normal</v>
      </c>
      <c r="L1048" s="22">
        <f>VLOOKUP(A1048,HD!$A$2:$S$2344,16,FALSE)</f>
        <v>33780</v>
      </c>
      <c r="M1048" s="21">
        <f>VLOOKUP(A1048,HD!$A$2:$S$2344,17,FALSE)</f>
        <v>10719.57</v>
      </c>
      <c r="N1048" s="19" t="str">
        <f>VLOOKUP(A1048,HD!$A$2:$S$2344,12,FALSE)</f>
        <v>tier - 3</v>
      </c>
      <c r="O1048" s="19" t="str">
        <f>VLOOKUP(A1048,HD!$A$2:$S$2344,13,FALSE)</f>
        <v>tier - 1</v>
      </c>
      <c r="P1048" s="19" t="str">
        <f>VLOOKUP(A1048,HD!$A$2:$S$2344,14,FALSE)</f>
        <v>R1012</v>
      </c>
      <c r="Q1048" s="19" t="str">
        <f>VLOOKUP(A1048,HD!$A$2:$S$2344,19,FALSE)</f>
        <v>30</v>
      </c>
      <c r="R1048" s="21">
        <v>10719.57</v>
      </c>
    </row>
    <row r="1049" spans="1:18" ht="15.6" hidden="1" x14ac:dyDescent="0.3">
      <c r="A1049" s="20" t="s">
        <v>1317</v>
      </c>
      <c r="B1049" s="19" t="str">
        <f>VLOOKUP(A1049,'Customer Names'!$A$2:$E$2366,3,FALSE)</f>
        <v>Kretz</v>
      </c>
      <c r="C1049" s="21">
        <f>VLOOKUP(A1049,ME!$A$2:$J$2366,2,FALSE)</f>
        <v>37.1</v>
      </c>
      <c r="D1049" s="21">
        <f>VLOOKUP(A1049,ME!$A$2:$J$2336,3,FALSE)</f>
        <v>7.19</v>
      </c>
      <c r="E1049" s="19" t="str">
        <f>VLOOKUP(A1049,ME!$A$2:$J$2336,4,FALSE)</f>
        <v>Yes</v>
      </c>
      <c r="F1049" s="19" t="str">
        <f>VLOOKUP(A1049,ME!$A$2:$J$2336,5,FALSE)</f>
        <v>No</v>
      </c>
      <c r="G1049" s="19" t="str">
        <f>VLOOKUP(A1049,ME!$A$2:$J$2336,6,FALSE)</f>
        <v>No</v>
      </c>
      <c r="H1049" s="19">
        <f>VLOOKUP(A1049,ME!$A$2:$J$2336,7,FALSE)</f>
        <v>0</v>
      </c>
      <c r="I1049" s="19" t="str">
        <f>VLOOKUP(A1049,ME!$A$2:$J$2336,8,FALSE)</f>
        <v>No</v>
      </c>
      <c r="J1049" s="19" t="str">
        <f>VLOOKUP(A1049,ME!$A$2:$J$2336,9,FALSE)</f>
        <v>Obesity</v>
      </c>
      <c r="K1049" s="19" t="str">
        <f>VLOOKUP(A1049,ME!$A$2:$J$2336,10,FALSE)</f>
        <v>Diabetes</v>
      </c>
      <c r="L1049" s="22">
        <f>VLOOKUP(A1049,HD!$A$2:$S$2344,16,FALSE)</f>
        <v>24750</v>
      </c>
      <c r="M1049" s="21">
        <f>VLOOKUP(A1049,HD!$A$2:$S$2344,17,FALSE)</f>
        <v>10713.64</v>
      </c>
      <c r="N1049" s="19" t="str">
        <f>VLOOKUP(A1049,HD!$A$2:$S$2344,12,FALSE)</f>
        <v>tier - 3</v>
      </c>
      <c r="O1049" s="19" t="str">
        <f>VLOOKUP(A1049,HD!$A$2:$S$2344,13,FALSE)</f>
        <v>tier - 3</v>
      </c>
      <c r="P1049" s="19" t="str">
        <f>VLOOKUP(A1049,HD!$A$2:$S$2344,14,FALSE)</f>
        <v>R1011</v>
      </c>
      <c r="Q1049" s="19" t="str">
        <f>VLOOKUP(A1049,HD!$A$2:$S$2344,19,FALSE)</f>
        <v>55</v>
      </c>
      <c r="R1049" s="21">
        <v>10713.64</v>
      </c>
    </row>
    <row r="1050" spans="1:18" ht="15.6" hidden="1" x14ac:dyDescent="0.3">
      <c r="A1050" s="20" t="s">
        <v>1316</v>
      </c>
      <c r="B1050" s="19" t="str">
        <f>VLOOKUP(A1050,'Customer Names'!$A$2:$E$2366,3,FALSE)</f>
        <v>Hempel</v>
      </c>
      <c r="C1050" s="21">
        <f>VLOOKUP(A1050,ME!$A$2:$J$2366,2,FALSE)</f>
        <v>30.5</v>
      </c>
      <c r="D1050" s="21">
        <f>VLOOKUP(A1050,ME!$A$2:$J$2336,3,FALSE)</f>
        <v>11.94</v>
      </c>
      <c r="E1050" s="19" t="str">
        <f>VLOOKUP(A1050,ME!$A$2:$J$2336,4,FALSE)</f>
        <v>Yes</v>
      </c>
      <c r="F1050" s="19" t="str">
        <f>VLOOKUP(A1050,ME!$A$2:$J$2336,5,FALSE)</f>
        <v>No</v>
      </c>
      <c r="G1050" s="19" t="str">
        <f>VLOOKUP(A1050,ME!$A$2:$J$2336,6,FALSE)</f>
        <v>No</v>
      </c>
      <c r="H1050" s="19">
        <f>VLOOKUP(A1050,ME!$A$2:$J$2336,7,FALSE)</f>
        <v>0</v>
      </c>
      <c r="I1050" s="19" t="str">
        <f>VLOOKUP(A1050,ME!$A$2:$J$2336,8,FALSE)</f>
        <v>No</v>
      </c>
      <c r="J1050" s="19" t="str">
        <f>VLOOKUP(A1050,ME!$A$2:$J$2336,9,FALSE)</f>
        <v>Obesity</v>
      </c>
      <c r="K1050" s="19" t="str">
        <f>VLOOKUP(A1050,ME!$A$2:$J$2336,10,FALSE)</f>
        <v>Diabetes</v>
      </c>
      <c r="L1050" s="22">
        <f>VLOOKUP(A1050,HD!$A$2:$S$2344,16,FALSE)</f>
        <v>24683</v>
      </c>
      <c r="M1050" s="21">
        <f>VLOOKUP(A1050,HD!$A$2:$S$2344,17,FALSE)</f>
        <v>10704.47</v>
      </c>
      <c r="N1050" s="19" t="str">
        <f>VLOOKUP(A1050,HD!$A$2:$S$2344,12,FALSE)</f>
        <v>tier - 3</v>
      </c>
      <c r="O1050" s="19" t="str">
        <f>VLOOKUP(A1050,HD!$A$2:$S$2344,13,FALSE)</f>
        <v>tier - 2</v>
      </c>
      <c r="P1050" s="19" t="str">
        <f>VLOOKUP(A1050,HD!$A$2:$S$2344,14,FALSE)</f>
        <v>R1011</v>
      </c>
      <c r="Q1050" s="19" t="str">
        <f>VLOOKUP(A1050,HD!$A$2:$S$2344,19,FALSE)</f>
        <v>55</v>
      </c>
      <c r="R1050" s="21">
        <v>10704.47</v>
      </c>
    </row>
    <row r="1051" spans="1:18" ht="15.6" hidden="1" x14ac:dyDescent="0.3">
      <c r="A1051" s="20" t="s">
        <v>1315</v>
      </c>
      <c r="B1051" s="19" t="str">
        <f>VLOOKUP(A1051,'Customer Names'!$A$2:$E$2366,3,FALSE)</f>
        <v>McBroom</v>
      </c>
      <c r="C1051" s="21">
        <f>VLOOKUP(A1051,ME!$A$2:$J$2366,2,FALSE)</f>
        <v>28.16</v>
      </c>
      <c r="D1051" s="21">
        <f>VLOOKUP(A1051,ME!$A$2:$J$2336,3,FALSE)</f>
        <v>5.56</v>
      </c>
      <c r="E1051" s="19" t="str">
        <f>VLOOKUP(A1051,ME!$A$2:$J$2336,4,FALSE)</f>
        <v>No</v>
      </c>
      <c r="F1051" s="19" t="str">
        <f>VLOOKUP(A1051,ME!$A$2:$J$2336,5,FALSE)</f>
        <v>No</v>
      </c>
      <c r="G1051" s="19" t="str">
        <f>VLOOKUP(A1051,ME!$A$2:$J$2336,6,FALSE)</f>
        <v>No</v>
      </c>
      <c r="H1051" s="19">
        <f>VLOOKUP(A1051,ME!$A$2:$J$2336,7,FALSE)</f>
        <v>2</v>
      </c>
      <c r="I1051" s="19" t="str">
        <f>VLOOKUP(A1051,ME!$A$2:$J$2336,8,FALSE)</f>
        <v>No</v>
      </c>
      <c r="J1051" s="19" t="str">
        <f>VLOOKUP(A1051,ME!$A$2:$J$2336,9,FALSE)</f>
        <v>Over Weight</v>
      </c>
      <c r="K1051" s="19" t="str">
        <f>VLOOKUP(A1051,ME!$A$2:$J$2336,10,FALSE)</f>
        <v>Normal</v>
      </c>
      <c r="L1051" s="22">
        <f>VLOOKUP(A1051,HD!$A$2:$S$2344,16,FALSE)</f>
        <v>26596</v>
      </c>
      <c r="M1051" s="21">
        <f>VLOOKUP(A1051,HD!$A$2:$S$2344,17,FALSE)</f>
        <v>10702.64</v>
      </c>
      <c r="N1051" s="19" t="str">
        <f>VLOOKUP(A1051,HD!$A$2:$S$2344,12,FALSE)</f>
        <v>tier - 3</v>
      </c>
      <c r="O1051" s="19" t="str">
        <f>VLOOKUP(A1051,HD!$A$2:$S$2344,13,FALSE)</f>
        <v>tier - 3</v>
      </c>
      <c r="P1051" s="19" t="str">
        <f>VLOOKUP(A1051,HD!$A$2:$S$2344,14,FALSE)</f>
        <v>R1013</v>
      </c>
      <c r="Q1051" s="19" t="str">
        <f>VLOOKUP(A1051,HD!$A$2:$S$2344,19,FALSE)</f>
        <v>50</v>
      </c>
      <c r="R1051" s="21">
        <v>10702.64</v>
      </c>
    </row>
    <row r="1052" spans="1:18" ht="15.6" hidden="1" x14ac:dyDescent="0.3">
      <c r="A1052" s="20" t="s">
        <v>1314</v>
      </c>
      <c r="B1052" s="19" t="str">
        <f>VLOOKUP(A1052,'Customer Names'!$A$2:$E$2366,3,FALSE)</f>
        <v>Yoo</v>
      </c>
      <c r="C1052" s="21">
        <f>VLOOKUP(A1052,ME!$A$2:$J$2366,2,FALSE)</f>
        <v>29.1</v>
      </c>
      <c r="D1052" s="21">
        <f>VLOOKUP(A1052,ME!$A$2:$J$2336,3,FALSE)</f>
        <v>5.64</v>
      </c>
      <c r="E1052" s="19" t="str">
        <f>VLOOKUP(A1052,ME!$A$2:$J$2336,4,FALSE)</f>
        <v>Yes</v>
      </c>
      <c r="F1052" s="19" t="str">
        <f>VLOOKUP(A1052,ME!$A$2:$J$2336,5,FALSE)</f>
        <v>No</v>
      </c>
      <c r="G1052" s="19" t="str">
        <f>VLOOKUP(A1052,ME!$A$2:$J$2336,6,FALSE)</f>
        <v>No</v>
      </c>
      <c r="H1052" s="19">
        <f>VLOOKUP(A1052,ME!$A$2:$J$2336,7,FALSE)</f>
        <v>0</v>
      </c>
      <c r="I1052" s="19" t="str">
        <f>VLOOKUP(A1052,ME!$A$2:$J$2336,8,FALSE)</f>
        <v>No</v>
      </c>
      <c r="J1052" s="19" t="str">
        <f>VLOOKUP(A1052,ME!$A$2:$J$2336,9,FALSE)</f>
        <v>Over Weight</v>
      </c>
      <c r="K1052" s="19" t="str">
        <f>VLOOKUP(A1052,ME!$A$2:$J$2336,10,FALSE)</f>
        <v>Normal</v>
      </c>
      <c r="L1052" s="22">
        <f>VLOOKUP(A1052,HD!$A$2:$S$2344,16,FALSE)</f>
        <v>28033</v>
      </c>
      <c r="M1052" s="21">
        <f>VLOOKUP(A1052,HD!$A$2:$S$2344,17,FALSE)</f>
        <v>10698.38</v>
      </c>
      <c r="N1052" s="19" t="str">
        <f>VLOOKUP(A1052,HD!$A$2:$S$2344,12,FALSE)</f>
        <v>tier - 3</v>
      </c>
      <c r="O1052" s="19" t="str">
        <f>VLOOKUP(A1052,HD!$A$2:$S$2344,13,FALSE)</f>
        <v>tier - 1</v>
      </c>
      <c r="P1052" s="19" t="str">
        <f>VLOOKUP(A1052,HD!$A$2:$S$2344,14,FALSE)</f>
        <v>R1025</v>
      </c>
      <c r="Q1052" s="19" t="str">
        <f>VLOOKUP(A1052,HD!$A$2:$S$2344,19,FALSE)</f>
        <v>46</v>
      </c>
      <c r="R1052" s="21">
        <v>10698.38</v>
      </c>
    </row>
    <row r="1053" spans="1:18" ht="15.6" hidden="1" x14ac:dyDescent="0.3">
      <c r="A1053" s="20" t="s">
        <v>1313</v>
      </c>
      <c r="B1053" s="19" t="str">
        <f>VLOOKUP(A1053,'Customer Names'!$A$2:$E$2366,3,FALSE)</f>
        <v>Rand</v>
      </c>
      <c r="C1053" s="21">
        <f>VLOOKUP(A1053,ME!$A$2:$J$2366,2,FALSE)</f>
        <v>30.22</v>
      </c>
      <c r="D1053" s="21">
        <f>VLOOKUP(A1053,ME!$A$2:$J$2336,3,FALSE)</f>
        <v>4.6500000000000004</v>
      </c>
      <c r="E1053" s="19" t="str">
        <f>VLOOKUP(A1053,ME!$A$2:$J$2336,4,FALSE)</f>
        <v>No</v>
      </c>
      <c r="F1053" s="19" t="str">
        <f>VLOOKUP(A1053,ME!$A$2:$J$2336,5,FALSE)</f>
        <v>No</v>
      </c>
      <c r="G1053" s="19" t="str">
        <f>VLOOKUP(A1053,ME!$A$2:$J$2336,6,FALSE)</f>
        <v>No</v>
      </c>
      <c r="H1053" s="19">
        <f>VLOOKUP(A1053,ME!$A$2:$J$2336,7,FALSE)</f>
        <v>0</v>
      </c>
      <c r="I1053" s="19" t="str">
        <f>VLOOKUP(A1053,ME!$A$2:$J$2336,8,FALSE)</f>
        <v>No</v>
      </c>
      <c r="J1053" s="19" t="str">
        <f>VLOOKUP(A1053,ME!$A$2:$J$2336,9,FALSE)</f>
        <v>Obesity</v>
      </c>
      <c r="K1053" s="19" t="str">
        <f>VLOOKUP(A1053,ME!$A$2:$J$2336,10,FALSE)</f>
        <v>Normal</v>
      </c>
      <c r="L1053" s="22">
        <f>VLOOKUP(A1053,HD!$A$2:$S$2344,16,FALSE)</f>
        <v>28339</v>
      </c>
      <c r="M1053" s="21">
        <f>VLOOKUP(A1053,HD!$A$2:$S$2344,17,FALSE)</f>
        <v>10690.11</v>
      </c>
      <c r="N1053" s="19" t="str">
        <f>VLOOKUP(A1053,HD!$A$2:$S$2344,12,FALSE)</f>
        <v>tier - 3</v>
      </c>
      <c r="O1053" s="19" t="str">
        <f>VLOOKUP(A1053,HD!$A$2:$S$2344,13,FALSE)</f>
        <v>tier - 2</v>
      </c>
      <c r="P1053" s="19" t="str">
        <f>VLOOKUP(A1053,HD!$A$2:$S$2344,14,FALSE)</f>
        <v>R1021</v>
      </c>
      <c r="Q1053" s="19" t="str">
        <f>VLOOKUP(A1053,HD!$A$2:$S$2344,19,FALSE)</f>
        <v>45</v>
      </c>
      <c r="R1053" s="21">
        <v>10690.11</v>
      </c>
    </row>
    <row r="1054" spans="1:18" ht="15.6" hidden="1" x14ac:dyDescent="0.3">
      <c r="A1054" s="20" t="s">
        <v>1312</v>
      </c>
      <c r="B1054" s="19" t="str">
        <f>VLOOKUP(A1054,'Customer Names'!$A$2:$E$2366,3,FALSE)</f>
        <v>Wolfe</v>
      </c>
      <c r="C1054" s="21">
        <f>VLOOKUP(A1054,ME!$A$2:$J$2366,2,FALSE)</f>
        <v>24.29</v>
      </c>
      <c r="D1054" s="21">
        <f>VLOOKUP(A1054,ME!$A$2:$J$2336,3,FALSE)</f>
        <v>9.0500000000000007</v>
      </c>
      <c r="E1054" s="19" t="str">
        <f>VLOOKUP(A1054,ME!$A$2:$J$2336,4,FALSE)</f>
        <v>No</v>
      </c>
      <c r="F1054" s="19" t="str">
        <f>VLOOKUP(A1054,ME!$A$2:$J$2336,5,FALSE)</f>
        <v>No</v>
      </c>
      <c r="G1054" s="19" t="str">
        <f>VLOOKUP(A1054,ME!$A$2:$J$2336,6,FALSE)</f>
        <v>No</v>
      </c>
      <c r="H1054" s="19">
        <f>VLOOKUP(A1054,ME!$A$2:$J$2336,7,FALSE)</f>
        <v>0</v>
      </c>
      <c r="I1054" s="19" t="str">
        <f>VLOOKUP(A1054,ME!$A$2:$J$2336,8,FALSE)</f>
        <v>No</v>
      </c>
      <c r="J1054" s="19" t="str">
        <f>VLOOKUP(A1054,ME!$A$2:$J$2336,9,FALSE)</f>
        <v>Normal Weight</v>
      </c>
      <c r="K1054" s="19" t="str">
        <f>VLOOKUP(A1054,ME!$A$2:$J$2336,10,FALSE)</f>
        <v>Diabetes</v>
      </c>
      <c r="L1054" s="22">
        <f>VLOOKUP(A1054,HD!$A$2:$S$2344,16,FALSE)</f>
        <v>22896</v>
      </c>
      <c r="M1054" s="21">
        <f>VLOOKUP(A1054,HD!$A$2:$S$2344,17,FALSE)</f>
        <v>10676.83</v>
      </c>
      <c r="N1054" s="19" t="str">
        <f>VLOOKUP(A1054,HD!$A$2:$S$2344,12,FALSE)</f>
        <v>tier - 3</v>
      </c>
      <c r="O1054" s="19" t="str">
        <f>VLOOKUP(A1054,HD!$A$2:$S$2344,13,FALSE)</f>
        <v>tier - 3</v>
      </c>
      <c r="P1054" s="19" t="str">
        <f>VLOOKUP(A1054,HD!$A$2:$S$2344,14,FALSE)</f>
        <v>R1013</v>
      </c>
      <c r="Q1054" s="19" t="str">
        <f>VLOOKUP(A1054,HD!$A$2:$S$2344,19,FALSE)</f>
        <v>60</v>
      </c>
      <c r="R1054" s="21">
        <v>10676.83</v>
      </c>
    </row>
    <row r="1055" spans="1:18" ht="15.6" hidden="1" x14ac:dyDescent="0.3">
      <c r="A1055" s="20" t="s">
        <v>1311</v>
      </c>
      <c r="B1055" s="19" t="str">
        <f>VLOOKUP(A1055,'Customer Names'!$A$2:$E$2366,3,FALSE)</f>
        <v>Vance</v>
      </c>
      <c r="C1055" s="21">
        <f>VLOOKUP(A1055,ME!$A$2:$J$2366,2,FALSE)</f>
        <v>29.39</v>
      </c>
      <c r="D1055" s="21">
        <f>VLOOKUP(A1055,ME!$A$2:$J$2336,3,FALSE)</f>
        <v>4.5199999999999996</v>
      </c>
      <c r="E1055" s="19" t="str">
        <f>VLOOKUP(A1055,ME!$A$2:$J$2336,4,FALSE)</f>
        <v>Yes</v>
      </c>
      <c r="F1055" s="19" t="str">
        <f>VLOOKUP(A1055,ME!$A$2:$J$2336,5,FALSE)</f>
        <v>No</v>
      </c>
      <c r="G1055" s="19" t="str">
        <f>VLOOKUP(A1055,ME!$A$2:$J$2336,6,FALSE)</f>
        <v>No</v>
      </c>
      <c r="H1055" s="19">
        <f>VLOOKUP(A1055,ME!$A$2:$J$2336,7,FALSE)</f>
        <v>0</v>
      </c>
      <c r="I1055" s="19" t="str">
        <f>VLOOKUP(A1055,ME!$A$2:$J$2336,8,FALSE)</f>
        <v>No</v>
      </c>
      <c r="J1055" s="19" t="str">
        <f>VLOOKUP(A1055,ME!$A$2:$J$2336,9,FALSE)</f>
        <v>Over Weight</v>
      </c>
      <c r="K1055" s="19" t="str">
        <f>VLOOKUP(A1055,ME!$A$2:$J$2336,10,FALSE)</f>
        <v>Normal</v>
      </c>
      <c r="L1055" s="22">
        <f>VLOOKUP(A1055,HD!$A$2:$S$2344,16,FALSE)</f>
        <v>28086</v>
      </c>
      <c r="M1055" s="21">
        <f>VLOOKUP(A1055,HD!$A$2:$S$2344,17,FALSE)</f>
        <v>10665.44</v>
      </c>
      <c r="N1055" s="19" t="str">
        <f>VLOOKUP(A1055,HD!$A$2:$S$2344,12,FALSE)</f>
        <v>tier - 3</v>
      </c>
      <c r="O1055" s="19" t="str">
        <f>VLOOKUP(A1055,HD!$A$2:$S$2344,13,FALSE)</f>
        <v>tier - 2</v>
      </c>
      <c r="P1055" s="19" t="str">
        <f>VLOOKUP(A1055,HD!$A$2:$S$2344,14,FALSE)</f>
        <v>R1021</v>
      </c>
      <c r="Q1055" s="19" t="str">
        <f>VLOOKUP(A1055,HD!$A$2:$S$2344,19,FALSE)</f>
        <v>46</v>
      </c>
      <c r="R1055" s="21">
        <v>10665.44</v>
      </c>
    </row>
    <row r="1056" spans="1:18" ht="15.6" hidden="1" x14ac:dyDescent="0.3">
      <c r="A1056" s="20" t="s">
        <v>1310</v>
      </c>
      <c r="B1056" s="19" t="str">
        <f>VLOOKUP(A1056,'Customer Names'!$A$2:$E$2366,3,FALSE)</f>
        <v>Burnett</v>
      </c>
      <c r="C1056" s="21">
        <f>VLOOKUP(A1056,ME!$A$2:$J$2366,2,FALSE)</f>
        <v>25.66</v>
      </c>
      <c r="D1056" s="21">
        <f>VLOOKUP(A1056,ME!$A$2:$J$2336,3,FALSE)</f>
        <v>4.62</v>
      </c>
      <c r="E1056" s="19" t="str">
        <f>VLOOKUP(A1056,ME!$A$2:$J$2336,4,FALSE)</f>
        <v>Yes</v>
      </c>
      <c r="F1056" s="19" t="str">
        <f>VLOOKUP(A1056,ME!$A$2:$J$2336,5,FALSE)</f>
        <v>No</v>
      </c>
      <c r="G1056" s="19" t="str">
        <f>VLOOKUP(A1056,ME!$A$2:$J$2336,6,FALSE)</f>
        <v>No</v>
      </c>
      <c r="H1056" s="19">
        <f>VLOOKUP(A1056,ME!$A$2:$J$2336,7,FALSE)</f>
        <v>1</v>
      </c>
      <c r="I1056" s="19" t="str">
        <f>VLOOKUP(A1056,ME!$A$2:$J$2336,8,FALSE)</f>
        <v>No</v>
      </c>
      <c r="J1056" s="19" t="str">
        <f>VLOOKUP(A1056,ME!$A$2:$J$2336,9,FALSE)</f>
        <v>Over Weight</v>
      </c>
      <c r="K1056" s="19" t="str">
        <f>VLOOKUP(A1056,ME!$A$2:$J$2336,10,FALSE)</f>
        <v>Normal</v>
      </c>
      <c r="L1056" s="22">
        <f>VLOOKUP(A1056,HD!$A$2:$S$2344,16,FALSE)</f>
        <v>23597</v>
      </c>
      <c r="M1056" s="21">
        <f>VLOOKUP(A1056,HD!$A$2:$S$2344,17,FALSE)</f>
        <v>10627.81</v>
      </c>
      <c r="N1056" s="19" t="str">
        <f>VLOOKUP(A1056,HD!$A$2:$S$2344,12,FALSE)</f>
        <v>tier - 3</v>
      </c>
      <c r="O1056" s="19" t="str">
        <f>VLOOKUP(A1056,HD!$A$2:$S$2344,13,FALSE)</f>
        <v>tier - 3</v>
      </c>
      <c r="P1056" s="19" t="str">
        <f>VLOOKUP(A1056,HD!$A$2:$S$2344,14,FALSE)</f>
        <v>R1013</v>
      </c>
      <c r="Q1056" s="19" t="str">
        <f>VLOOKUP(A1056,HD!$A$2:$S$2344,19,FALSE)</f>
        <v>58</v>
      </c>
      <c r="R1056" s="21">
        <v>10627.81</v>
      </c>
    </row>
    <row r="1057" spans="1:18" ht="15.6" hidden="1" x14ac:dyDescent="0.3">
      <c r="A1057" s="20" t="s">
        <v>1309</v>
      </c>
      <c r="B1057" s="19" t="str">
        <f>VLOOKUP(A1057,'Customer Names'!$A$2:$E$2366,3,FALSE)</f>
        <v>Clason</v>
      </c>
      <c r="C1057" s="21">
        <f>VLOOKUP(A1057,ME!$A$2:$J$2366,2,FALSE)</f>
        <v>39.11</v>
      </c>
      <c r="D1057" s="21">
        <f>VLOOKUP(A1057,ME!$A$2:$J$2336,3,FALSE)</f>
        <v>5.87</v>
      </c>
      <c r="E1057" s="19" t="str">
        <f>VLOOKUP(A1057,ME!$A$2:$J$2336,4,FALSE)</f>
        <v>No</v>
      </c>
      <c r="F1057" s="19" t="str">
        <f>VLOOKUP(A1057,ME!$A$2:$J$2336,5,FALSE)</f>
        <v>No</v>
      </c>
      <c r="G1057" s="19" t="str">
        <f>VLOOKUP(A1057,ME!$A$2:$J$2336,6,FALSE)</f>
        <v>No</v>
      </c>
      <c r="H1057" s="19">
        <f>VLOOKUP(A1057,ME!$A$2:$J$2336,7,FALSE)</f>
        <v>0</v>
      </c>
      <c r="I1057" s="19" t="str">
        <f>VLOOKUP(A1057,ME!$A$2:$J$2336,8,FALSE)</f>
        <v>No</v>
      </c>
      <c r="J1057" s="19" t="str">
        <f>VLOOKUP(A1057,ME!$A$2:$J$2336,9,FALSE)</f>
        <v>Obesity</v>
      </c>
      <c r="K1057" s="19" t="str">
        <f>VLOOKUP(A1057,ME!$A$2:$J$2336,10,FALSE)</f>
        <v>Prediabetes</v>
      </c>
      <c r="L1057" s="22">
        <f>VLOOKUP(A1057,HD!$A$2:$S$2344,16,FALSE)</f>
        <v>33060</v>
      </c>
      <c r="M1057" s="21">
        <f>VLOOKUP(A1057,HD!$A$2:$S$2344,17,FALSE)</f>
        <v>10620.26</v>
      </c>
      <c r="N1057" s="19" t="str">
        <f>VLOOKUP(A1057,HD!$A$2:$S$2344,12,FALSE)</f>
        <v>tier - 3</v>
      </c>
      <c r="O1057" s="19" t="str">
        <f>VLOOKUP(A1057,HD!$A$2:$S$2344,13,FALSE)</f>
        <v>tier - 3</v>
      </c>
      <c r="P1057" s="19" t="str">
        <f>VLOOKUP(A1057,HD!$A$2:$S$2344,14,FALSE)</f>
        <v>R1012</v>
      </c>
      <c r="Q1057" s="19" t="str">
        <f>VLOOKUP(A1057,HD!$A$2:$S$2344,19,FALSE)</f>
        <v>32</v>
      </c>
      <c r="R1057" s="21">
        <v>10620.26</v>
      </c>
    </row>
    <row r="1058" spans="1:18" ht="15.6" hidden="1" x14ac:dyDescent="0.3">
      <c r="A1058" s="20" t="s">
        <v>1308</v>
      </c>
      <c r="B1058" s="19" t="str">
        <f>VLOOKUP(A1058,'Customer Names'!$A$2:$E$2366,3,FALSE)</f>
        <v>Donnelly</v>
      </c>
      <c r="C1058" s="21">
        <f>VLOOKUP(A1058,ME!$A$2:$J$2366,2,FALSE)</f>
        <v>43.78</v>
      </c>
      <c r="D1058" s="21">
        <f>VLOOKUP(A1058,ME!$A$2:$J$2336,3,FALSE)</f>
        <v>5.71</v>
      </c>
      <c r="E1058" s="19" t="str">
        <f>VLOOKUP(A1058,ME!$A$2:$J$2336,4,FALSE)</f>
        <v>No</v>
      </c>
      <c r="F1058" s="19" t="str">
        <f>VLOOKUP(A1058,ME!$A$2:$J$2336,5,FALSE)</f>
        <v>No</v>
      </c>
      <c r="G1058" s="19" t="str">
        <f>VLOOKUP(A1058,ME!$A$2:$J$2336,6,FALSE)</f>
        <v>No</v>
      </c>
      <c r="H1058" s="19">
        <f>VLOOKUP(A1058,ME!$A$2:$J$2336,7,FALSE)</f>
        <v>1</v>
      </c>
      <c r="I1058" s="19" t="str">
        <f>VLOOKUP(A1058,ME!$A$2:$J$2336,8,FALSE)</f>
        <v>No</v>
      </c>
      <c r="J1058" s="19" t="str">
        <f>VLOOKUP(A1058,ME!$A$2:$J$2336,9,FALSE)</f>
        <v>Obesity</v>
      </c>
      <c r="K1058" s="19" t="str">
        <f>VLOOKUP(A1058,ME!$A$2:$J$2336,10,FALSE)</f>
        <v>Prediabetes</v>
      </c>
      <c r="L1058" s="22">
        <f>VLOOKUP(A1058,HD!$A$2:$S$2344,16,FALSE)</f>
        <v>33808</v>
      </c>
      <c r="M1058" s="21">
        <f>VLOOKUP(A1058,HD!$A$2:$S$2344,17,FALSE)</f>
        <v>10617.04</v>
      </c>
      <c r="N1058" s="19" t="str">
        <f>VLOOKUP(A1058,HD!$A$2:$S$2344,12,FALSE)</f>
        <v>tier - 3</v>
      </c>
      <c r="O1058" s="19" t="str">
        <f>VLOOKUP(A1058,HD!$A$2:$S$2344,13,FALSE)</f>
        <v>tier - 3</v>
      </c>
      <c r="P1058" s="19" t="str">
        <f>VLOOKUP(A1058,HD!$A$2:$S$2344,14,FALSE)</f>
        <v>R1026</v>
      </c>
      <c r="Q1058" s="19" t="str">
        <f>VLOOKUP(A1058,HD!$A$2:$S$2344,19,FALSE)</f>
        <v>30</v>
      </c>
      <c r="R1058" s="21">
        <v>10617.04</v>
      </c>
    </row>
    <row r="1059" spans="1:18" ht="15.6" hidden="1" x14ac:dyDescent="0.3">
      <c r="A1059" s="20" t="s">
        <v>1307</v>
      </c>
      <c r="B1059" s="19" t="str">
        <f>VLOOKUP(A1059,'Customer Names'!$A$2:$E$2366,3,FALSE)</f>
        <v>Pietz</v>
      </c>
      <c r="C1059" s="21">
        <f>VLOOKUP(A1059,ME!$A$2:$J$2366,2,FALSE)</f>
        <v>24.35</v>
      </c>
      <c r="D1059" s="21">
        <f>VLOOKUP(A1059,ME!$A$2:$J$2336,3,FALSE)</f>
        <v>9.08</v>
      </c>
      <c r="E1059" s="19" t="str">
        <f>VLOOKUP(A1059,ME!$A$2:$J$2336,4,FALSE)</f>
        <v>No</v>
      </c>
      <c r="F1059" s="19" t="str">
        <f>VLOOKUP(A1059,ME!$A$2:$J$2336,5,FALSE)</f>
        <v>No</v>
      </c>
      <c r="G1059" s="19" t="str">
        <f>VLOOKUP(A1059,ME!$A$2:$J$2336,6,FALSE)</f>
        <v>No</v>
      </c>
      <c r="H1059" s="19">
        <f>VLOOKUP(A1059,ME!$A$2:$J$2336,7,FALSE)</f>
        <v>0</v>
      </c>
      <c r="I1059" s="19" t="str">
        <f>VLOOKUP(A1059,ME!$A$2:$J$2336,8,FALSE)</f>
        <v>No</v>
      </c>
      <c r="J1059" s="19" t="str">
        <f>VLOOKUP(A1059,ME!$A$2:$J$2336,9,FALSE)</f>
        <v>Normal Weight</v>
      </c>
      <c r="K1059" s="19" t="str">
        <f>VLOOKUP(A1059,ME!$A$2:$J$2336,10,FALSE)</f>
        <v>Diabetes</v>
      </c>
      <c r="L1059" s="22">
        <f>VLOOKUP(A1059,HD!$A$2:$S$2344,16,FALSE)</f>
        <v>23920</v>
      </c>
      <c r="M1059" s="21">
        <f>VLOOKUP(A1059,HD!$A$2:$S$2344,17,FALSE)</f>
        <v>10608.67</v>
      </c>
      <c r="N1059" s="19" t="str">
        <f>VLOOKUP(A1059,HD!$A$2:$S$2344,12,FALSE)</f>
        <v>tier - 3</v>
      </c>
      <c r="O1059" s="19" t="str">
        <f>VLOOKUP(A1059,HD!$A$2:$S$2344,13,FALSE)</f>
        <v>tier - 3</v>
      </c>
      <c r="P1059" s="19" t="str">
        <f>VLOOKUP(A1059,HD!$A$2:$S$2344,14,FALSE)</f>
        <v>R1012</v>
      </c>
      <c r="Q1059" s="19" t="str">
        <f>VLOOKUP(A1059,HD!$A$2:$S$2344,19,FALSE)</f>
        <v>57</v>
      </c>
      <c r="R1059" s="21">
        <v>10608.67</v>
      </c>
    </row>
    <row r="1060" spans="1:18" ht="15.6" hidden="1" x14ac:dyDescent="0.3">
      <c r="A1060" s="20" t="s">
        <v>1306</v>
      </c>
      <c r="B1060" s="19" t="str">
        <f>VLOOKUP(A1060,'Customer Names'!$A$2:$E$2366,3,FALSE)</f>
        <v>Tegenkamp</v>
      </c>
      <c r="C1060" s="21">
        <f>VLOOKUP(A1060,ME!$A$2:$J$2366,2,FALSE)</f>
        <v>40.299999999999997</v>
      </c>
      <c r="D1060" s="21">
        <f>VLOOKUP(A1060,ME!$A$2:$J$2336,3,FALSE)</f>
        <v>5.3</v>
      </c>
      <c r="E1060" s="19" t="str">
        <f>VLOOKUP(A1060,ME!$A$2:$J$2336,4,FALSE)</f>
        <v>Yes</v>
      </c>
      <c r="F1060" s="19" t="str">
        <f>VLOOKUP(A1060,ME!$A$2:$J$2336,5,FALSE)</f>
        <v>No</v>
      </c>
      <c r="G1060" s="19" t="str">
        <f>VLOOKUP(A1060,ME!$A$2:$J$2336,6,FALSE)</f>
        <v>No</v>
      </c>
      <c r="H1060" s="19">
        <f>VLOOKUP(A1060,ME!$A$2:$J$2336,7,FALSE)</f>
        <v>2</v>
      </c>
      <c r="I1060" s="19" t="str">
        <f>VLOOKUP(A1060,ME!$A$2:$J$2336,8,FALSE)</f>
        <v>No</v>
      </c>
      <c r="J1060" s="19" t="str">
        <f>VLOOKUP(A1060,ME!$A$2:$J$2336,9,FALSE)</f>
        <v>Obesity</v>
      </c>
      <c r="K1060" s="19" t="str">
        <f>VLOOKUP(A1060,ME!$A$2:$J$2336,10,FALSE)</f>
        <v>Normal</v>
      </c>
      <c r="L1060" s="22">
        <f>VLOOKUP(A1060,HD!$A$2:$S$2344,16,FALSE)</f>
        <v>24290</v>
      </c>
      <c r="M1060" s="21">
        <f>VLOOKUP(A1060,HD!$A$2:$S$2344,17,FALSE)</f>
        <v>10602.39</v>
      </c>
      <c r="N1060" s="19" t="str">
        <f>VLOOKUP(A1060,HD!$A$2:$S$2344,12,FALSE)</f>
        <v>tier - 3</v>
      </c>
      <c r="O1060" s="19" t="str">
        <f>VLOOKUP(A1060,HD!$A$2:$S$2344,13,FALSE)</f>
        <v>tier - 3</v>
      </c>
      <c r="P1060" s="19" t="str">
        <f>VLOOKUP(A1060,HD!$A$2:$S$2344,14,FALSE)</f>
        <v>R1011</v>
      </c>
      <c r="Q1060" s="19" t="str">
        <f>VLOOKUP(A1060,HD!$A$2:$S$2344,19,FALSE)</f>
        <v>56</v>
      </c>
      <c r="R1060" s="21">
        <v>10602.39</v>
      </c>
    </row>
    <row r="1061" spans="1:18" ht="15.6" hidden="1" x14ac:dyDescent="0.3">
      <c r="A1061" s="20" t="s">
        <v>1305</v>
      </c>
      <c r="B1061" s="19" t="str">
        <f>VLOOKUP(A1061,'Customer Names'!$A$2:$E$2366,3,FALSE)</f>
        <v>Dover</v>
      </c>
      <c r="C1061" s="21">
        <f>VLOOKUP(A1061,ME!$A$2:$J$2366,2,FALSE)</f>
        <v>32.774999999999999</v>
      </c>
      <c r="D1061" s="21">
        <f>VLOOKUP(A1061,ME!$A$2:$J$2336,3,FALSE)</f>
        <v>11.76</v>
      </c>
      <c r="E1061" s="19" t="str">
        <f>VLOOKUP(A1061,ME!$A$2:$J$2336,4,FALSE)</f>
        <v>Yes</v>
      </c>
      <c r="F1061" s="19" t="str">
        <f>VLOOKUP(A1061,ME!$A$2:$J$2336,5,FALSE)</f>
        <v>No</v>
      </c>
      <c r="G1061" s="19" t="str">
        <f>VLOOKUP(A1061,ME!$A$2:$J$2336,6,FALSE)</f>
        <v>No</v>
      </c>
      <c r="H1061" s="19">
        <f>VLOOKUP(A1061,ME!$A$2:$J$2336,7,FALSE)</f>
        <v>0</v>
      </c>
      <c r="I1061" s="19" t="str">
        <f>VLOOKUP(A1061,ME!$A$2:$J$2336,8,FALSE)</f>
        <v>No</v>
      </c>
      <c r="J1061" s="19" t="str">
        <f>VLOOKUP(A1061,ME!$A$2:$J$2336,9,FALSE)</f>
        <v>Obesity</v>
      </c>
      <c r="K1061" s="19" t="str">
        <f>VLOOKUP(A1061,ME!$A$2:$J$2336,10,FALSE)</f>
        <v>Diabetes</v>
      </c>
      <c r="L1061" s="22">
        <f>VLOOKUP(A1061,HD!$A$2:$S$2344,16,FALSE)</f>
        <v>24646</v>
      </c>
      <c r="M1061" s="21">
        <f>VLOOKUP(A1061,HD!$A$2:$S$2344,17,FALSE)</f>
        <v>10601.63</v>
      </c>
      <c r="N1061" s="19" t="str">
        <f>VLOOKUP(A1061,HD!$A$2:$S$2344,12,FALSE)</f>
        <v>tier - 3</v>
      </c>
      <c r="O1061" s="19" t="str">
        <f>VLOOKUP(A1061,HD!$A$2:$S$2344,13,FALSE)</f>
        <v>tier - 2</v>
      </c>
      <c r="P1061" s="19" t="str">
        <f>VLOOKUP(A1061,HD!$A$2:$S$2344,14,FALSE)</f>
        <v>R1012</v>
      </c>
      <c r="Q1061" s="19" t="str">
        <f>VLOOKUP(A1061,HD!$A$2:$S$2344,19,FALSE)</f>
        <v>55</v>
      </c>
      <c r="R1061" s="21">
        <v>10601.63</v>
      </c>
    </row>
    <row r="1062" spans="1:18" ht="15.6" hidden="1" x14ac:dyDescent="0.3">
      <c r="A1062" s="20" t="s">
        <v>1304</v>
      </c>
      <c r="B1062" s="19" t="str">
        <f>VLOOKUP(A1062,'Customer Names'!$A$2:$E$2366,3,FALSE)</f>
        <v>Dockemeyer</v>
      </c>
      <c r="C1062" s="21">
        <f>VLOOKUP(A1062,ME!$A$2:$J$2366,2,FALSE)</f>
        <v>39.6</v>
      </c>
      <c r="D1062" s="21">
        <f>VLOOKUP(A1062,ME!$A$2:$J$2336,3,FALSE)</f>
        <v>5.1100000000000003</v>
      </c>
      <c r="E1062" s="19" t="str">
        <f>VLOOKUP(A1062,ME!$A$2:$J$2336,4,FALSE)</f>
        <v>Yes</v>
      </c>
      <c r="F1062" s="19" t="str">
        <f>VLOOKUP(A1062,ME!$A$2:$J$2336,5,FALSE)</f>
        <v>No</v>
      </c>
      <c r="G1062" s="19" t="str">
        <f>VLOOKUP(A1062,ME!$A$2:$J$2336,6,FALSE)</f>
        <v>No</v>
      </c>
      <c r="H1062" s="19">
        <f>VLOOKUP(A1062,ME!$A$2:$J$2336,7,FALSE)</f>
        <v>2</v>
      </c>
      <c r="I1062" s="19" t="str">
        <f>VLOOKUP(A1062,ME!$A$2:$J$2336,8,FALSE)</f>
        <v>No</v>
      </c>
      <c r="J1062" s="19" t="str">
        <f>VLOOKUP(A1062,ME!$A$2:$J$2336,9,FALSE)</f>
        <v>Obesity</v>
      </c>
      <c r="K1062" s="19" t="str">
        <f>VLOOKUP(A1062,ME!$A$2:$J$2336,10,FALSE)</f>
        <v>Normal</v>
      </c>
      <c r="L1062" s="22">
        <f>VLOOKUP(A1062,HD!$A$2:$S$2344,16,FALSE)</f>
        <v>24308</v>
      </c>
      <c r="M1062" s="21">
        <f>VLOOKUP(A1062,HD!$A$2:$S$2344,17,FALSE)</f>
        <v>10601.41</v>
      </c>
      <c r="N1062" s="19" t="str">
        <f>VLOOKUP(A1062,HD!$A$2:$S$2344,12,FALSE)</f>
        <v>tier - 3</v>
      </c>
      <c r="O1062" s="19" t="str">
        <f>VLOOKUP(A1062,HD!$A$2:$S$2344,13,FALSE)</f>
        <v>tier - 2</v>
      </c>
      <c r="P1062" s="19" t="str">
        <f>VLOOKUP(A1062,HD!$A$2:$S$2344,14,FALSE)</f>
        <v>R1011</v>
      </c>
      <c r="Q1062" s="19" t="str">
        <f>VLOOKUP(A1062,HD!$A$2:$S$2344,19,FALSE)</f>
        <v>56</v>
      </c>
      <c r="R1062" s="21">
        <v>10601.41</v>
      </c>
    </row>
    <row r="1063" spans="1:18" ht="15.6" hidden="1" x14ac:dyDescent="0.3">
      <c r="A1063" s="20" t="s">
        <v>1303</v>
      </c>
      <c r="B1063" s="19" t="str">
        <f>VLOOKUP(A1063,'Customer Names'!$A$2:$E$2366,3,FALSE)</f>
        <v>Steele</v>
      </c>
      <c r="C1063" s="21">
        <f>VLOOKUP(A1063,ME!$A$2:$J$2366,2,FALSE)</f>
        <v>30.97</v>
      </c>
      <c r="D1063" s="21">
        <f>VLOOKUP(A1063,ME!$A$2:$J$2336,3,FALSE)</f>
        <v>5.54</v>
      </c>
      <c r="E1063" s="19" t="str">
        <f>VLOOKUP(A1063,ME!$A$2:$J$2336,4,FALSE)</f>
        <v>No</v>
      </c>
      <c r="F1063" s="19" t="str">
        <f>VLOOKUP(A1063,ME!$A$2:$J$2336,5,FALSE)</f>
        <v>No</v>
      </c>
      <c r="G1063" s="19" t="str">
        <f>VLOOKUP(A1063,ME!$A$2:$J$2336,6,FALSE)</f>
        <v>No</v>
      </c>
      <c r="H1063" s="19">
        <f>VLOOKUP(A1063,ME!$A$2:$J$2336,7,FALSE)</f>
        <v>2</v>
      </c>
      <c r="I1063" s="19" t="str">
        <f>VLOOKUP(A1063,ME!$A$2:$J$2336,8,FALSE)</f>
        <v>No</v>
      </c>
      <c r="J1063" s="19" t="str">
        <f>VLOOKUP(A1063,ME!$A$2:$J$2336,9,FALSE)</f>
        <v>Obesity</v>
      </c>
      <c r="K1063" s="19" t="str">
        <f>VLOOKUP(A1063,ME!$A$2:$J$2336,10,FALSE)</f>
        <v>Normal</v>
      </c>
      <c r="L1063" s="22">
        <f>VLOOKUP(A1063,HD!$A$2:$S$2344,16,FALSE)</f>
        <v>26647</v>
      </c>
      <c r="M1063" s="21">
        <f>VLOOKUP(A1063,HD!$A$2:$S$2344,17,FALSE)</f>
        <v>10600.55</v>
      </c>
      <c r="N1063" s="19" t="str">
        <f>VLOOKUP(A1063,HD!$A$2:$S$2344,12,FALSE)</f>
        <v>tier - 3</v>
      </c>
      <c r="O1063" s="19" t="str">
        <f>VLOOKUP(A1063,HD!$A$2:$S$2344,13,FALSE)</f>
        <v>tier - 1</v>
      </c>
      <c r="P1063" s="19" t="str">
        <f>VLOOKUP(A1063,HD!$A$2:$S$2344,14,FALSE)</f>
        <v>R1012</v>
      </c>
      <c r="Q1063" s="19" t="str">
        <f>VLOOKUP(A1063,HD!$A$2:$S$2344,19,FALSE)</f>
        <v>50</v>
      </c>
      <c r="R1063" s="21">
        <v>10600.55</v>
      </c>
    </row>
    <row r="1064" spans="1:18" ht="15.6" hidden="1" x14ac:dyDescent="0.3">
      <c r="A1064" s="20" t="s">
        <v>1302</v>
      </c>
      <c r="B1064" s="19" t="str">
        <f>VLOOKUP(A1064,'Customer Names'!$A$2:$E$2366,3,FALSE)</f>
        <v>Harel</v>
      </c>
      <c r="C1064" s="21">
        <f>VLOOKUP(A1064,ME!$A$2:$J$2366,2,FALSE)</f>
        <v>27.645</v>
      </c>
      <c r="D1064" s="21">
        <f>VLOOKUP(A1064,ME!$A$2:$J$2336,3,FALSE)</f>
        <v>8.8699999999999992</v>
      </c>
      <c r="E1064" s="19" t="str">
        <f>VLOOKUP(A1064,ME!$A$2:$J$2336,4,FALSE)</f>
        <v>Yes</v>
      </c>
      <c r="F1064" s="19" t="str">
        <f>VLOOKUP(A1064,ME!$A$2:$J$2336,5,FALSE)</f>
        <v>No</v>
      </c>
      <c r="G1064" s="19" t="str">
        <f>VLOOKUP(A1064,ME!$A$2:$J$2336,6,FALSE)</f>
        <v>No</v>
      </c>
      <c r="H1064" s="19">
        <f>VLOOKUP(A1064,ME!$A$2:$J$2336,7,FALSE)</f>
        <v>0</v>
      </c>
      <c r="I1064" s="19" t="str">
        <f>VLOOKUP(A1064,ME!$A$2:$J$2336,8,FALSE)</f>
        <v>No</v>
      </c>
      <c r="J1064" s="19" t="str">
        <f>VLOOKUP(A1064,ME!$A$2:$J$2336,9,FALSE)</f>
        <v>Over Weight</v>
      </c>
      <c r="K1064" s="19" t="str">
        <f>VLOOKUP(A1064,ME!$A$2:$J$2336,10,FALSE)</f>
        <v>Diabetes</v>
      </c>
      <c r="L1064" s="22">
        <f>VLOOKUP(A1064,HD!$A$2:$S$2344,16,FALSE)</f>
        <v>24805</v>
      </c>
      <c r="M1064" s="21">
        <f>VLOOKUP(A1064,HD!$A$2:$S$2344,17,FALSE)</f>
        <v>10594.5</v>
      </c>
      <c r="N1064" s="19" t="str">
        <f>VLOOKUP(A1064,HD!$A$2:$S$2344,12,FALSE)</f>
        <v>tier - 3</v>
      </c>
      <c r="O1064" s="19" t="str">
        <f>VLOOKUP(A1064,HD!$A$2:$S$2344,13,FALSE)</f>
        <v>tier - 1</v>
      </c>
      <c r="P1064" s="19" t="str">
        <f>VLOOKUP(A1064,HD!$A$2:$S$2344,14,FALSE)</f>
        <v>R1012</v>
      </c>
      <c r="Q1064" s="19" t="str">
        <f>VLOOKUP(A1064,HD!$A$2:$S$2344,19,FALSE)</f>
        <v>55</v>
      </c>
      <c r="R1064" s="21">
        <v>10594.5</v>
      </c>
    </row>
    <row r="1065" spans="1:18" ht="15.6" hidden="1" x14ac:dyDescent="0.3">
      <c r="A1065" s="20" t="s">
        <v>1301</v>
      </c>
      <c r="B1065" s="19" t="str">
        <f>VLOOKUP(A1065,'Customer Names'!$A$2:$E$2366,3,FALSE)</f>
        <v>Aguila</v>
      </c>
      <c r="C1065" s="21">
        <f>VLOOKUP(A1065,ME!$A$2:$J$2366,2,FALSE)</f>
        <v>34.43</v>
      </c>
      <c r="D1065" s="21">
        <f>VLOOKUP(A1065,ME!$A$2:$J$2336,3,FALSE)</f>
        <v>5.96</v>
      </c>
      <c r="E1065" s="19" t="str">
        <f>VLOOKUP(A1065,ME!$A$2:$J$2336,4,FALSE)</f>
        <v>Yes</v>
      </c>
      <c r="F1065" s="19" t="str">
        <f>VLOOKUP(A1065,ME!$A$2:$J$2336,5,FALSE)</f>
        <v>No</v>
      </c>
      <c r="G1065" s="19" t="str">
        <f>VLOOKUP(A1065,ME!$A$2:$J$2336,6,FALSE)</f>
        <v>No</v>
      </c>
      <c r="H1065" s="19">
        <f>VLOOKUP(A1065,ME!$A$2:$J$2336,7,FALSE)</f>
        <v>2</v>
      </c>
      <c r="I1065" s="19" t="str">
        <f>VLOOKUP(A1065,ME!$A$2:$J$2336,8,FALSE)</f>
        <v>No</v>
      </c>
      <c r="J1065" s="19" t="str">
        <f>VLOOKUP(A1065,ME!$A$2:$J$2336,9,FALSE)</f>
        <v>Obesity</v>
      </c>
      <c r="K1065" s="19" t="str">
        <f>VLOOKUP(A1065,ME!$A$2:$J$2336,10,FALSE)</f>
        <v>Prediabetes</v>
      </c>
      <c r="L1065" s="22">
        <f>VLOOKUP(A1065,HD!$A$2:$S$2344,16,FALSE)</f>
        <v>24414</v>
      </c>
      <c r="M1065" s="21">
        <f>VLOOKUP(A1065,HD!$A$2:$S$2344,17,FALSE)</f>
        <v>10594.23</v>
      </c>
      <c r="N1065" s="19" t="str">
        <f>VLOOKUP(A1065,HD!$A$2:$S$2344,12,FALSE)</f>
        <v>tier - 3</v>
      </c>
      <c r="O1065" s="19" t="str">
        <f>VLOOKUP(A1065,HD!$A$2:$S$2344,13,FALSE)</f>
        <v>tier - 3</v>
      </c>
      <c r="P1065" s="19" t="str">
        <f>VLOOKUP(A1065,HD!$A$2:$S$2344,14,FALSE)</f>
        <v>R1013</v>
      </c>
      <c r="Q1065" s="19" t="str">
        <f>VLOOKUP(A1065,HD!$A$2:$S$2344,19,FALSE)</f>
        <v>56</v>
      </c>
      <c r="R1065" s="21">
        <v>10594.23</v>
      </c>
    </row>
    <row r="1066" spans="1:18" ht="15.6" hidden="1" x14ac:dyDescent="0.3">
      <c r="A1066" s="20" t="s">
        <v>1300</v>
      </c>
      <c r="B1066" s="19" t="str">
        <f>VLOOKUP(A1066,'Customer Names'!$A$2:$E$2366,3,FALSE)</f>
        <v>Vallejo Sarmiento</v>
      </c>
      <c r="C1066" s="21">
        <f>VLOOKUP(A1066,ME!$A$2:$J$2366,2,FALSE)</f>
        <v>39.6</v>
      </c>
      <c r="D1066" s="21">
        <f>VLOOKUP(A1066,ME!$A$2:$J$2336,3,FALSE)</f>
        <v>4.4400000000000004</v>
      </c>
      <c r="E1066" s="19" t="str">
        <f>VLOOKUP(A1066,ME!$A$2:$J$2336,4,FALSE)</f>
        <v>Yes</v>
      </c>
      <c r="F1066" s="19" t="str">
        <f>VLOOKUP(A1066,ME!$A$2:$J$2336,5,FALSE)</f>
        <v>No</v>
      </c>
      <c r="G1066" s="19" t="str">
        <f>VLOOKUP(A1066,ME!$A$2:$J$2336,6,FALSE)</f>
        <v>Yes</v>
      </c>
      <c r="H1066" s="19">
        <f>VLOOKUP(A1066,ME!$A$2:$J$2336,7,FALSE)</f>
        <v>1</v>
      </c>
      <c r="I1066" s="19" t="str">
        <f>VLOOKUP(A1066,ME!$A$2:$J$2336,8,FALSE)</f>
        <v>No</v>
      </c>
      <c r="J1066" s="19" t="str">
        <f>VLOOKUP(A1066,ME!$A$2:$J$2336,9,FALSE)</f>
        <v>Obesity</v>
      </c>
      <c r="K1066" s="19" t="str">
        <f>VLOOKUP(A1066,ME!$A$2:$J$2336,10,FALSE)</f>
        <v>Normal</v>
      </c>
      <c r="L1066" s="22">
        <f>VLOOKUP(A1066,HD!$A$2:$S$2344,16,FALSE)</f>
        <v>25562</v>
      </c>
      <c r="M1066" s="21">
        <f>VLOOKUP(A1066,HD!$A$2:$S$2344,17,FALSE)</f>
        <v>10579.71</v>
      </c>
      <c r="N1066" s="19" t="str">
        <f>VLOOKUP(A1066,HD!$A$2:$S$2344,12,FALSE)</f>
        <v>tier - 3</v>
      </c>
      <c r="O1066" s="19" t="str">
        <f>VLOOKUP(A1066,HD!$A$2:$S$2344,13,FALSE)</f>
        <v>tier - 3</v>
      </c>
      <c r="P1066" s="19" t="str">
        <f>VLOOKUP(A1066,HD!$A$2:$S$2344,14,FALSE)</f>
        <v>R1013</v>
      </c>
      <c r="Q1066" s="19" t="str">
        <f>VLOOKUP(A1066,HD!$A$2:$S$2344,19,FALSE)</f>
        <v>53</v>
      </c>
      <c r="R1066" s="21">
        <v>10579.71</v>
      </c>
    </row>
    <row r="1067" spans="1:18" ht="15.6" x14ac:dyDescent="0.3">
      <c r="A1067" s="20" t="s">
        <v>1299</v>
      </c>
      <c r="B1067" s="19" t="str">
        <f>VLOOKUP(A1067,'Customer Names'!$A$2:$E$2366,3,FALSE)</f>
        <v>Beisheim</v>
      </c>
      <c r="C1067" s="21">
        <f>VLOOKUP(A1067,ME!$A$2:$J$2366,2,FALSE)</f>
        <v>22.1</v>
      </c>
      <c r="D1067" s="21">
        <f>VLOOKUP(A1067,ME!$A$2:$J$2336,3,FALSE)</f>
        <v>4.6500000000000004</v>
      </c>
      <c r="E1067" s="19" t="str">
        <f>VLOOKUP(A1067,ME!$A$2:$J$2336,4,FALSE)</f>
        <v>Yes</v>
      </c>
      <c r="F1067" s="19" t="str">
        <f>VLOOKUP(A1067,ME!$A$2:$J$2336,5,FALSE)</f>
        <v>No</v>
      </c>
      <c r="G1067" s="19" t="str">
        <f>VLOOKUP(A1067,ME!$A$2:$J$2336,6,FALSE)</f>
        <v>No</v>
      </c>
      <c r="H1067" s="19">
        <f>VLOOKUP(A1067,ME!$A$2:$J$2336,7,FALSE)</f>
        <v>2</v>
      </c>
      <c r="I1067" s="19" t="str">
        <f>VLOOKUP(A1067,ME!$A$2:$J$2336,8,FALSE)</f>
        <v>No</v>
      </c>
      <c r="J1067" s="19" t="str">
        <f>VLOOKUP(A1067,ME!$A$2:$J$2336,9,FALSE)</f>
        <v>Normal Weight</v>
      </c>
      <c r="K1067" s="19" t="str">
        <f>VLOOKUP(A1067,ME!$A$2:$J$2336,10,FALSE)</f>
        <v>Normal</v>
      </c>
      <c r="L1067" s="22">
        <f>VLOOKUP(A1067,HD!$A$2:$S$2344,16,FALSE)</f>
        <v>24452</v>
      </c>
      <c r="M1067" s="21">
        <f>VLOOKUP(A1067,HD!$A$2:$S$2344,17,FALSE)</f>
        <v>10577.09</v>
      </c>
      <c r="N1067" s="19" t="str">
        <f>VLOOKUP(A1067,HD!$A$2:$S$2344,12,FALSE)</f>
        <v>tier - 3</v>
      </c>
      <c r="O1067" s="19" t="str">
        <f>VLOOKUP(A1067,HD!$A$2:$S$2344,13,FALSE)</f>
        <v>tier - 3</v>
      </c>
      <c r="P1067" s="19" t="str">
        <f>VLOOKUP(A1067,HD!$A$2:$S$2344,14,FALSE)</f>
        <v>R1011</v>
      </c>
      <c r="Q1067" s="19" t="str">
        <f>VLOOKUP(A1067,HD!$A$2:$S$2344,19,FALSE)</f>
        <v>56</v>
      </c>
      <c r="R1067" s="21">
        <v>10577.09</v>
      </c>
    </row>
    <row r="1068" spans="1:18" ht="15.6" hidden="1" x14ac:dyDescent="0.3">
      <c r="A1068" s="20" t="s">
        <v>1298</v>
      </c>
      <c r="B1068" s="19" t="str">
        <f>VLOOKUP(A1068,'Customer Names'!$A$2:$E$2366,3,FALSE)</f>
        <v>Lenhoff</v>
      </c>
      <c r="C1068" s="21">
        <f>VLOOKUP(A1068,ME!$A$2:$J$2366,2,FALSE)</f>
        <v>33.25</v>
      </c>
      <c r="D1068" s="21">
        <f>VLOOKUP(A1068,ME!$A$2:$J$2336,3,FALSE)</f>
        <v>5.64</v>
      </c>
      <c r="E1068" s="19" t="str">
        <f>VLOOKUP(A1068,ME!$A$2:$J$2336,4,FALSE)</f>
        <v>Yes</v>
      </c>
      <c r="F1068" s="19" t="str">
        <f>VLOOKUP(A1068,ME!$A$2:$J$2336,5,FALSE)</f>
        <v>No</v>
      </c>
      <c r="G1068" s="19" t="str">
        <f>VLOOKUP(A1068,ME!$A$2:$J$2336,6,FALSE)</f>
        <v>Yes</v>
      </c>
      <c r="H1068" s="19">
        <f>VLOOKUP(A1068,ME!$A$2:$J$2336,7,FALSE)</f>
        <v>1</v>
      </c>
      <c r="I1068" s="19" t="str">
        <f>VLOOKUP(A1068,ME!$A$2:$J$2336,8,FALSE)</f>
        <v>No</v>
      </c>
      <c r="J1068" s="19" t="str">
        <f>VLOOKUP(A1068,ME!$A$2:$J$2336,9,FALSE)</f>
        <v>Obesity</v>
      </c>
      <c r="K1068" s="19" t="str">
        <f>VLOOKUP(A1068,ME!$A$2:$J$2336,10,FALSE)</f>
        <v>Normal</v>
      </c>
      <c r="L1068" s="22">
        <f>VLOOKUP(A1068,HD!$A$2:$S$2344,16,FALSE)</f>
        <v>25401</v>
      </c>
      <c r="M1068" s="21">
        <f>VLOOKUP(A1068,HD!$A$2:$S$2344,17,FALSE)</f>
        <v>10564.88</v>
      </c>
      <c r="N1068" s="19" t="str">
        <f>VLOOKUP(A1068,HD!$A$2:$S$2344,12,FALSE)</f>
        <v>tier - 3</v>
      </c>
      <c r="O1068" s="19" t="str">
        <f>VLOOKUP(A1068,HD!$A$2:$S$2344,13,FALSE)</f>
        <v>tier - 1</v>
      </c>
      <c r="P1068" s="19" t="str">
        <f>VLOOKUP(A1068,HD!$A$2:$S$2344,14,FALSE)</f>
        <v>R1024</v>
      </c>
      <c r="Q1068" s="19" t="str">
        <f>VLOOKUP(A1068,HD!$A$2:$S$2344,19,FALSE)</f>
        <v>53</v>
      </c>
      <c r="R1068" s="21">
        <v>10564.88</v>
      </c>
    </row>
    <row r="1069" spans="1:18" ht="15.6" hidden="1" x14ac:dyDescent="0.3">
      <c r="A1069" s="20" t="s">
        <v>1297</v>
      </c>
      <c r="B1069" s="19" t="str">
        <f>VLOOKUP(A1069,'Customer Names'!$A$2:$E$2366,3,FALSE)</f>
        <v>Wehrwein</v>
      </c>
      <c r="C1069" s="21">
        <f>VLOOKUP(A1069,ME!$A$2:$J$2366,2,FALSE)</f>
        <v>33.33</v>
      </c>
      <c r="D1069" s="21">
        <f>VLOOKUP(A1069,ME!$A$2:$J$2336,3,FALSE)</f>
        <v>10.19</v>
      </c>
      <c r="E1069" s="19" t="str">
        <f>VLOOKUP(A1069,ME!$A$2:$J$2336,4,FALSE)</f>
        <v>No</v>
      </c>
      <c r="F1069" s="19" t="str">
        <f>VLOOKUP(A1069,ME!$A$2:$J$2336,5,FALSE)</f>
        <v>No</v>
      </c>
      <c r="G1069" s="19" t="str">
        <f>VLOOKUP(A1069,ME!$A$2:$J$2336,6,FALSE)</f>
        <v>No</v>
      </c>
      <c r="H1069" s="19">
        <f>VLOOKUP(A1069,ME!$A$2:$J$2336,7,FALSE)</f>
        <v>0</v>
      </c>
      <c r="I1069" s="19" t="str">
        <f>VLOOKUP(A1069,ME!$A$2:$J$2336,8,FALSE)</f>
        <v>No</v>
      </c>
      <c r="J1069" s="19" t="str">
        <f>VLOOKUP(A1069,ME!$A$2:$J$2336,9,FALSE)</f>
        <v>Obesity</v>
      </c>
      <c r="K1069" s="19" t="str">
        <f>VLOOKUP(A1069,ME!$A$2:$J$2336,10,FALSE)</f>
        <v>Diabetes</v>
      </c>
      <c r="L1069" s="22">
        <f>VLOOKUP(A1069,HD!$A$2:$S$2344,16,FALSE)</f>
        <v>26113</v>
      </c>
      <c r="M1069" s="21">
        <f>VLOOKUP(A1069,HD!$A$2:$S$2344,17,FALSE)</f>
        <v>10560.49</v>
      </c>
      <c r="N1069" s="19" t="str">
        <f>VLOOKUP(A1069,HD!$A$2:$S$2344,12,FALSE)</f>
        <v>tier - 3</v>
      </c>
      <c r="O1069" s="19" t="str">
        <f>VLOOKUP(A1069,HD!$A$2:$S$2344,13,FALSE)</f>
        <v>tier - 2</v>
      </c>
      <c r="P1069" s="19" t="str">
        <f>VLOOKUP(A1069,HD!$A$2:$S$2344,14,FALSE)</f>
        <v>R1013</v>
      </c>
      <c r="Q1069" s="19" t="str">
        <f>VLOOKUP(A1069,HD!$A$2:$S$2344,19,FALSE)</f>
        <v>51</v>
      </c>
      <c r="R1069" s="21">
        <v>10560.49</v>
      </c>
    </row>
    <row r="1070" spans="1:18" ht="15.6" hidden="1" x14ac:dyDescent="0.3">
      <c r="A1070" s="20" t="s">
        <v>1296</v>
      </c>
      <c r="B1070" s="19" t="str">
        <f>VLOOKUP(A1070,'Customer Names'!$A$2:$E$2366,3,FALSE)</f>
        <v>Wallace</v>
      </c>
      <c r="C1070" s="21">
        <f>VLOOKUP(A1070,ME!$A$2:$J$2366,2,FALSE)</f>
        <v>30.5</v>
      </c>
      <c r="D1070" s="21">
        <f>VLOOKUP(A1070,ME!$A$2:$J$2336,3,FALSE)</f>
        <v>10.79</v>
      </c>
      <c r="E1070" s="19" t="str">
        <f>VLOOKUP(A1070,ME!$A$2:$J$2336,4,FALSE)</f>
        <v>No</v>
      </c>
      <c r="F1070" s="19" t="str">
        <f>VLOOKUP(A1070,ME!$A$2:$J$2336,5,FALSE)</f>
        <v>No</v>
      </c>
      <c r="G1070" s="19" t="str">
        <f>VLOOKUP(A1070,ME!$A$2:$J$2336,6,FALSE)</f>
        <v>No</v>
      </c>
      <c r="H1070" s="19">
        <f>VLOOKUP(A1070,ME!$A$2:$J$2336,7,FALSE)</f>
        <v>0</v>
      </c>
      <c r="I1070" s="19" t="str">
        <f>VLOOKUP(A1070,ME!$A$2:$J$2336,8,FALSE)</f>
        <v>No</v>
      </c>
      <c r="J1070" s="19" t="str">
        <f>VLOOKUP(A1070,ME!$A$2:$J$2336,9,FALSE)</f>
        <v>Obesity</v>
      </c>
      <c r="K1070" s="19" t="str">
        <f>VLOOKUP(A1070,ME!$A$2:$J$2336,10,FALSE)</f>
        <v>Diabetes</v>
      </c>
      <c r="L1070" s="22">
        <f>VLOOKUP(A1070,HD!$A$2:$S$2344,16,FALSE)</f>
        <v>26202</v>
      </c>
      <c r="M1070" s="21">
        <f>VLOOKUP(A1070,HD!$A$2:$S$2344,17,FALSE)</f>
        <v>10546.48</v>
      </c>
      <c r="N1070" s="19" t="str">
        <f>VLOOKUP(A1070,HD!$A$2:$S$2344,12,FALSE)</f>
        <v>tier - 3</v>
      </c>
      <c r="O1070" s="19" t="str">
        <f>VLOOKUP(A1070,HD!$A$2:$S$2344,13,FALSE)</f>
        <v>tier - 3</v>
      </c>
      <c r="P1070" s="19" t="str">
        <f>VLOOKUP(A1070,HD!$A$2:$S$2344,14,FALSE)</f>
        <v>R1011</v>
      </c>
      <c r="Q1070" s="19" t="str">
        <f>VLOOKUP(A1070,HD!$A$2:$S$2344,19,FALSE)</f>
        <v>51</v>
      </c>
      <c r="R1070" s="21">
        <v>10546.48</v>
      </c>
    </row>
    <row r="1071" spans="1:18" ht="15.6" hidden="1" x14ac:dyDescent="0.3">
      <c r="A1071" s="20" t="s">
        <v>1295</v>
      </c>
      <c r="B1071" s="19" t="str">
        <f>VLOOKUP(A1071,'Customer Names'!$A$2:$E$2366,3,FALSE)</f>
        <v>Markowitz</v>
      </c>
      <c r="C1071" s="21">
        <f>VLOOKUP(A1071,ME!$A$2:$J$2366,2,FALSE)</f>
        <v>30.3</v>
      </c>
      <c r="D1071" s="21">
        <f>VLOOKUP(A1071,ME!$A$2:$J$2336,3,FALSE)</f>
        <v>4.24</v>
      </c>
      <c r="E1071" s="19" t="str">
        <f>VLOOKUP(A1071,ME!$A$2:$J$2336,4,FALSE)</f>
        <v>No</v>
      </c>
      <c r="F1071" s="19" t="str">
        <f>VLOOKUP(A1071,ME!$A$2:$J$2336,5,FALSE)</f>
        <v>No</v>
      </c>
      <c r="G1071" s="19" t="str">
        <f>VLOOKUP(A1071,ME!$A$2:$J$2336,6,FALSE)</f>
        <v>No</v>
      </c>
      <c r="H1071" s="19">
        <f>VLOOKUP(A1071,ME!$A$2:$J$2336,7,FALSE)</f>
        <v>0</v>
      </c>
      <c r="I1071" s="19" t="str">
        <f>VLOOKUP(A1071,ME!$A$2:$J$2336,8,FALSE)</f>
        <v>No</v>
      </c>
      <c r="J1071" s="19" t="str">
        <f>VLOOKUP(A1071,ME!$A$2:$J$2336,9,FALSE)</f>
        <v>Obesity</v>
      </c>
      <c r="K1071" s="19" t="str">
        <f>VLOOKUP(A1071,ME!$A$2:$J$2336,10,FALSE)</f>
        <v>Normal</v>
      </c>
      <c r="L1071" s="22">
        <f>VLOOKUP(A1071,HD!$A$2:$S$2344,16,FALSE)</f>
        <v>28423</v>
      </c>
      <c r="M1071" s="21">
        <f>VLOOKUP(A1071,HD!$A$2:$S$2344,17,FALSE)</f>
        <v>10495.6</v>
      </c>
      <c r="N1071" s="19" t="str">
        <f>VLOOKUP(A1071,HD!$A$2:$S$2344,12,FALSE)</f>
        <v>tier - 3</v>
      </c>
      <c r="O1071" s="19" t="str">
        <f>VLOOKUP(A1071,HD!$A$2:$S$2344,13,FALSE)</f>
        <v>tier - 1</v>
      </c>
      <c r="P1071" s="19" t="str">
        <f>VLOOKUP(A1071,HD!$A$2:$S$2344,14,FALSE)</f>
        <v>R1012</v>
      </c>
      <c r="Q1071" s="19" t="str">
        <f>VLOOKUP(A1071,HD!$A$2:$S$2344,19,FALSE)</f>
        <v>45</v>
      </c>
      <c r="R1071" s="21">
        <v>10495.6</v>
      </c>
    </row>
    <row r="1072" spans="1:18" ht="15.6" hidden="1" x14ac:dyDescent="0.3">
      <c r="A1072" s="20" t="s">
        <v>1294</v>
      </c>
      <c r="B1072" s="19" t="str">
        <f>VLOOKUP(A1072,'Customer Names'!$A$2:$E$2366,3,FALSE)</f>
        <v>Vos</v>
      </c>
      <c r="C1072" s="21">
        <f>VLOOKUP(A1072,ME!$A$2:$J$2366,2,FALSE)</f>
        <v>26.22</v>
      </c>
      <c r="D1072" s="21">
        <f>VLOOKUP(A1072,ME!$A$2:$J$2336,3,FALSE)</f>
        <v>5.83</v>
      </c>
      <c r="E1072" s="19" t="str">
        <f>VLOOKUP(A1072,ME!$A$2:$J$2336,4,FALSE)</f>
        <v>No</v>
      </c>
      <c r="F1072" s="19" t="str">
        <f>VLOOKUP(A1072,ME!$A$2:$J$2336,5,FALSE)</f>
        <v>No</v>
      </c>
      <c r="G1072" s="19" t="str">
        <f>VLOOKUP(A1072,ME!$A$2:$J$2336,6,FALSE)</f>
        <v>No</v>
      </c>
      <c r="H1072" s="19">
        <f>VLOOKUP(A1072,ME!$A$2:$J$2336,7,FALSE)</f>
        <v>2</v>
      </c>
      <c r="I1072" s="19" t="str">
        <f>VLOOKUP(A1072,ME!$A$2:$J$2336,8,FALSE)</f>
        <v>No</v>
      </c>
      <c r="J1072" s="19" t="str">
        <f>VLOOKUP(A1072,ME!$A$2:$J$2336,9,FALSE)</f>
        <v>Over Weight</v>
      </c>
      <c r="K1072" s="19" t="str">
        <f>VLOOKUP(A1072,ME!$A$2:$J$2336,10,FALSE)</f>
        <v>Prediabetes</v>
      </c>
      <c r="L1072" s="22">
        <f>VLOOKUP(A1072,HD!$A$2:$S$2344,16,FALSE)</f>
        <v>26591</v>
      </c>
      <c r="M1072" s="21">
        <f>VLOOKUP(A1072,HD!$A$2:$S$2344,17,FALSE)</f>
        <v>10493.95</v>
      </c>
      <c r="N1072" s="19" t="str">
        <f>VLOOKUP(A1072,HD!$A$2:$S$2344,12,FALSE)</f>
        <v>tier - 3</v>
      </c>
      <c r="O1072" s="19" t="str">
        <f>VLOOKUP(A1072,HD!$A$2:$S$2344,13,FALSE)</f>
        <v>tier - 1</v>
      </c>
      <c r="P1072" s="19" t="str">
        <f>VLOOKUP(A1072,HD!$A$2:$S$2344,14,FALSE)</f>
        <v>R1012</v>
      </c>
      <c r="Q1072" s="19" t="str">
        <f>VLOOKUP(A1072,HD!$A$2:$S$2344,19,FALSE)</f>
        <v>50</v>
      </c>
      <c r="R1072" s="21">
        <v>10493.95</v>
      </c>
    </row>
    <row r="1073" spans="1:18" ht="15.6" hidden="1" x14ac:dyDescent="0.3">
      <c r="A1073" s="20" t="s">
        <v>1293</v>
      </c>
      <c r="B1073" s="19" t="str">
        <f>VLOOKUP(A1073,'Customer Names'!$A$2:$E$2366,3,FALSE)</f>
        <v>McLeod</v>
      </c>
      <c r="C1073" s="21">
        <f>VLOOKUP(A1073,ME!$A$2:$J$2366,2,FALSE)</f>
        <v>29.99</v>
      </c>
      <c r="D1073" s="21">
        <f>VLOOKUP(A1073,ME!$A$2:$J$2336,3,FALSE)</f>
        <v>11.85</v>
      </c>
      <c r="E1073" s="19" t="str">
        <f>VLOOKUP(A1073,ME!$A$2:$J$2336,4,FALSE)</f>
        <v>No</v>
      </c>
      <c r="F1073" s="19" t="str">
        <f>VLOOKUP(A1073,ME!$A$2:$J$2336,5,FALSE)</f>
        <v>No</v>
      </c>
      <c r="G1073" s="19" t="str">
        <f>VLOOKUP(A1073,ME!$A$2:$J$2336,6,FALSE)</f>
        <v>No</v>
      </c>
      <c r="H1073" s="19">
        <f>VLOOKUP(A1073,ME!$A$2:$J$2336,7,FALSE)</f>
        <v>0</v>
      </c>
      <c r="I1073" s="19" t="str">
        <f>VLOOKUP(A1073,ME!$A$2:$J$2336,8,FALSE)</f>
        <v>No</v>
      </c>
      <c r="J1073" s="19" t="str">
        <f>VLOOKUP(A1073,ME!$A$2:$J$2336,9,FALSE)</f>
        <v>Obesity</v>
      </c>
      <c r="K1073" s="19" t="str">
        <f>VLOOKUP(A1073,ME!$A$2:$J$2336,10,FALSE)</f>
        <v>Diabetes</v>
      </c>
      <c r="L1073" s="22">
        <f>VLOOKUP(A1073,HD!$A$2:$S$2344,16,FALSE)</f>
        <v>28723</v>
      </c>
      <c r="M1073" s="21">
        <f>VLOOKUP(A1073,HD!$A$2:$S$2344,17,FALSE)</f>
        <v>10486.55</v>
      </c>
      <c r="N1073" s="19" t="str">
        <f>VLOOKUP(A1073,HD!$A$2:$S$2344,12,FALSE)</f>
        <v>tier - 3</v>
      </c>
      <c r="O1073" s="19" t="str">
        <f>VLOOKUP(A1073,HD!$A$2:$S$2344,13,FALSE)</f>
        <v>tier - 3</v>
      </c>
      <c r="P1073" s="19" t="str">
        <f>VLOOKUP(A1073,HD!$A$2:$S$2344,14,FALSE)</f>
        <v>R1025</v>
      </c>
      <c r="Q1073" s="19" t="str">
        <f>VLOOKUP(A1073,HD!$A$2:$S$2344,19,FALSE)</f>
        <v>44</v>
      </c>
      <c r="R1073" s="21">
        <v>10486.55</v>
      </c>
    </row>
    <row r="1074" spans="1:18" ht="15.6" hidden="1" x14ac:dyDescent="0.3">
      <c r="A1074" s="20" t="s">
        <v>1292</v>
      </c>
      <c r="B1074" s="19" t="str">
        <f>VLOOKUP(A1074,'Customer Names'!$A$2:$E$2366,3,FALSE)</f>
        <v>Balcom</v>
      </c>
      <c r="C1074" s="21">
        <f>VLOOKUP(A1074,ME!$A$2:$J$2366,2,FALSE)</f>
        <v>36.380000000000003</v>
      </c>
      <c r="D1074" s="21">
        <f>VLOOKUP(A1074,ME!$A$2:$J$2336,3,FALSE)</f>
        <v>5.98</v>
      </c>
      <c r="E1074" s="19" t="str">
        <f>VLOOKUP(A1074,ME!$A$2:$J$2336,4,FALSE)</f>
        <v>No</v>
      </c>
      <c r="F1074" s="19" t="str">
        <f>VLOOKUP(A1074,ME!$A$2:$J$2336,5,FALSE)</f>
        <v>No</v>
      </c>
      <c r="G1074" s="19" t="str">
        <f>VLOOKUP(A1074,ME!$A$2:$J$2336,6,FALSE)</f>
        <v>No</v>
      </c>
      <c r="H1074" s="19">
        <f>VLOOKUP(A1074,ME!$A$2:$J$2336,7,FALSE)</f>
        <v>1</v>
      </c>
      <c r="I1074" s="19" t="str">
        <f>VLOOKUP(A1074,ME!$A$2:$J$2336,8,FALSE)</f>
        <v>No</v>
      </c>
      <c r="J1074" s="19" t="str">
        <f>VLOOKUP(A1074,ME!$A$2:$J$2336,9,FALSE)</f>
        <v>Obesity</v>
      </c>
      <c r="K1074" s="19" t="str">
        <f>VLOOKUP(A1074,ME!$A$2:$J$2336,10,FALSE)</f>
        <v>Prediabetes</v>
      </c>
      <c r="L1074" s="22">
        <f>VLOOKUP(A1074,HD!$A$2:$S$2344,16,FALSE)</f>
        <v>31956</v>
      </c>
      <c r="M1074" s="21">
        <f>VLOOKUP(A1074,HD!$A$2:$S$2344,17,FALSE)</f>
        <v>10464.83</v>
      </c>
      <c r="N1074" s="19" t="str">
        <f>VLOOKUP(A1074,HD!$A$2:$S$2344,12,FALSE)</f>
        <v>tier - 3</v>
      </c>
      <c r="O1074" s="19" t="str">
        <f>VLOOKUP(A1074,HD!$A$2:$S$2344,13,FALSE)</f>
        <v>tier - 1</v>
      </c>
      <c r="P1074" s="19" t="str">
        <f>VLOOKUP(A1074,HD!$A$2:$S$2344,14,FALSE)</f>
        <v>R1012</v>
      </c>
      <c r="Q1074" s="19" t="str">
        <f>VLOOKUP(A1074,HD!$A$2:$S$2344,19,FALSE)</f>
        <v>35</v>
      </c>
      <c r="R1074" s="21">
        <v>10464.83</v>
      </c>
    </row>
    <row r="1075" spans="1:18" ht="15.6" hidden="1" x14ac:dyDescent="0.3">
      <c r="A1075" s="20" t="s">
        <v>1291</v>
      </c>
      <c r="B1075" s="19" t="str">
        <f>VLOOKUP(A1075,'Customer Names'!$A$2:$E$2366,3,FALSE)</f>
        <v>Dirth</v>
      </c>
      <c r="C1075" s="21">
        <f>VLOOKUP(A1075,ME!$A$2:$J$2366,2,FALSE)</f>
        <v>31.16</v>
      </c>
      <c r="D1075" s="21">
        <f>VLOOKUP(A1075,ME!$A$2:$J$2336,3,FALSE)</f>
        <v>4.26</v>
      </c>
      <c r="E1075" s="19" t="str">
        <f>VLOOKUP(A1075,ME!$A$2:$J$2336,4,FALSE)</f>
        <v>Yes</v>
      </c>
      <c r="F1075" s="19" t="str">
        <f>VLOOKUP(A1075,ME!$A$2:$J$2336,5,FALSE)</f>
        <v>No</v>
      </c>
      <c r="G1075" s="19" t="str">
        <f>VLOOKUP(A1075,ME!$A$2:$J$2336,6,FALSE)</f>
        <v>Yes</v>
      </c>
      <c r="H1075" s="19">
        <f>VLOOKUP(A1075,ME!$A$2:$J$2336,7,FALSE)</f>
        <v>1</v>
      </c>
      <c r="I1075" s="19" t="str">
        <f>VLOOKUP(A1075,ME!$A$2:$J$2336,8,FALSE)</f>
        <v>No</v>
      </c>
      <c r="J1075" s="19" t="str">
        <f>VLOOKUP(A1075,ME!$A$2:$J$2336,9,FALSE)</f>
        <v>Obesity</v>
      </c>
      <c r="K1075" s="19" t="str">
        <f>VLOOKUP(A1075,ME!$A$2:$J$2336,10,FALSE)</f>
        <v>Normal</v>
      </c>
      <c r="L1075" s="22">
        <f>VLOOKUP(A1075,HD!$A$2:$S$2344,16,FALSE)</f>
        <v>25468</v>
      </c>
      <c r="M1075" s="21">
        <f>VLOOKUP(A1075,HD!$A$2:$S$2344,17,FALSE)</f>
        <v>10461.98</v>
      </c>
      <c r="N1075" s="19" t="str">
        <f>VLOOKUP(A1075,HD!$A$2:$S$2344,12,FALSE)</f>
        <v>tier - 3</v>
      </c>
      <c r="O1075" s="19" t="str">
        <f>VLOOKUP(A1075,HD!$A$2:$S$2344,13,FALSE)</f>
        <v>tier - 1</v>
      </c>
      <c r="P1075" s="19" t="str">
        <f>VLOOKUP(A1075,HD!$A$2:$S$2344,14,FALSE)</f>
        <v>R1012</v>
      </c>
      <c r="Q1075" s="19" t="str">
        <f>VLOOKUP(A1075,HD!$A$2:$S$2344,19,FALSE)</f>
        <v>53</v>
      </c>
      <c r="R1075" s="21">
        <v>10461.98</v>
      </c>
    </row>
    <row r="1076" spans="1:18" ht="15.6" hidden="1" x14ac:dyDescent="0.3">
      <c r="A1076" s="20" t="s">
        <v>1290</v>
      </c>
      <c r="B1076" s="19" t="str">
        <f>VLOOKUP(A1076,'Customer Names'!$A$2:$E$2366,3,FALSE)</f>
        <v>Inglish</v>
      </c>
      <c r="C1076" s="21">
        <f>VLOOKUP(A1076,ME!$A$2:$J$2366,2,FALSE)</f>
        <v>25.55</v>
      </c>
      <c r="D1076" s="21">
        <f>VLOOKUP(A1076,ME!$A$2:$J$2336,3,FALSE)</f>
        <v>4.96</v>
      </c>
      <c r="E1076" s="19" t="str">
        <f>VLOOKUP(A1076,ME!$A$2:$J$2336,4,FALSE)</f>
        <v>Yes</v>
      </c>
      <c r="F1076" s="19" t="str">
        <f>VLOOKUP(A1076,ME!$A$2:$J$2336,5,FALSE)</f>
        <v>No</v>
      </c>
      <c r="G1076" s="19" t="str">
        <f>VLOOKUP(A1076,ME!$A$2:$J$2336,6,FALSE)</f>
        <v>No</v>
      </c>
      <c r="H1076" s="19">
        <f>VLOOKUP(A1076,ME!$A$2:$J$2336,7,FALSE)</f>
        <v>1</v>
      </c>
      <c r="I1076" s="19" t="str">
        <f>VLOOKUP(A1076,ME!$A$2:$J$2336,8,FALSE)</f>
        <v>No</v>
      </c>
      <c r="J1076" s="19" t="str">
        <f>VLOOKUP(A1076,ME!$A$2:$J$2336,9,FALSE)</f>
        <v>Over Weight</v>
      </c>
      <c r="K1076" s="19" t="str">
        <f>VLOOKUP(A1076,ME!$A$2:$J$2336,10,FALSE)</f>
        <v>Normal</v>
      </c>
      <c r="L1076" s="22">
        <f>VLOOKUP(A1076,HD!$A$2:$S$2344,16,FALSE)</f>
        <v>23585</v>
      </c>
      <c r="M1076" s="21">
        <f>VLOOKUP(A1076,HD!$A$2:$S$2344,17,FALSE)</f>
        <v>10459.19</v>
      </c>
      <c r="N1076" s="19" t="str">
        <f>VLOOKUP(A1076,HD!$A$2:$S$2344,12,FALSE)</f>
        <v>tier - 3</v>
      </c>
      <c r="O1076" s="19" t="str">
        <f>VLOOKUP(A1076,HD!$A$2:$S$2344,13,FALSE)</f>
        <v>tier - 1</v>
      </c>
      <c r="P1076" s="19" t="str">
        <f>VLOOKUP(A1076,HD!$A$2:$S$2344,14,FALSE)</f>
        <v>R1013</v>
      </c>
      <c r="Q1076" s="19" t="str">
        <f>VLOOKUP(A1076,HD!$A$2:$S$2344,19,FALSE)</f>
        <v>58</v>
      </c>
      <c r="R1076" s="21">
        <v>10459.19</v>
      </c>
    </row>
    <row r="1077" spans="1:18" ht="15.6" hidden="1" x14ac:dyDescent="0.3">
      <c r="A1077" s="20" t="s">
        <v>1289</v>
      </c>
      <c r="B1077" s="19" t="str">
        <f>VLOOKUP(A1077,'Customer Names'!$A$2:$E$2366,3,FALSE)</f>
        <v>Matthews</v>
      </c>
      <c r="C1077" s="21">
        <f>VLOOKUP(A1077,ME!$A$2:$J$2366,2,FALSE)</f>
        <v>28.77</v>
      </c>
      <c r="D1077" s="21">
        <f>VLOOKUP(A1077,ME!$A$2:$J$2336,3,FALSE)</f>
        <v>4</v>
      </c>
      <c r="E1077" s="19" t="str">
        <f>VLOOKUP(A1077,ME!$A$2:$J$2336,4,FALSE)</f>
        <v>Yes</v>
      </c>
      <c r="F1077" s="19" t="str">
        <f>VLOOKUP(A1077,ME!$A$2:$J$2336,5,FALSE)</f>
        <v>No</v>
      </c>
      <c r="G1077" s="19" t="str">
        <f>VLOOKUP(A1077,ME!$A$2:$J$2336,6,FALSE)</f>
        <v>No</v>
      </c>
      <c r="H1077" s="19">
        <f>VLOOKUP(A1077,ME!$A$2:$J$2336,7,FALSE)</f>
        <v>0</v>
      </c>
      <c r="I1077" s="19" t="str">
        <f>VLOOKUP(A1077,ME!$A$2:$J$2336,8,FALSE)</f>
        <v>No</v>
      </c>
      <c r="J1077" s="19" t="str">
        <f>VLOOKUP(A1077,ME!$A$2:$J$2336,9,FALSE)</f>
        <v>Over Weight</v>
      </c>
      <c r="K1077" s="19" t="str">
        <f>VLOOKUP(A1077,ME!$A$2:$J$2336,10,FALSE)</f>
        <v>Normal</v>
      </c>
      <c r="L1077" s="22">
        <f>VLOOKUP(A1077,HD!$A$2:$S$2344,16,FALSE)</f>
        <v>27975</v>
      </c>
      <c r="M1077" s="21">
        <f>VLOOKUP(A1077,HD!$A$2:$S$2344,17,FALSE)</f>
        <v>10455.14</v>
      </c>
      <c r="N1077" s="19" t="str">
        <f>VLOOKUP(A1077,HD!$A$2:$S$2344,12,FALSE)</f>
        <v>tier - 3</v>
      </c>
      <c r="O1077" s="19" t="str">
        <f>VLOOKUP(A1077,HD!$A$2:$S$2344,13,FALSE)</f>
        <v>tier - 2</v>
      </c>
      <c r="P1077" s="19" t="str">
        <f>VLOOKUP(A1077,HD!$A$2:$S$2344,14,FALSE)</f>
        <v>R1021</v>
      </c>
      <c r="Q1077" s="19" t="str">
        <f>VLOOKUP(A1077,HD!$A$2:$S$2344,19,FALSE)</f>
        <v>46</v>
      </c>
      <c r="R1077" s="21">
        <v>10455.14</v>
      </c>
    </row>
    <row r="1078" spans="1:18" ht="15.6" x14ac:dyDescent="0.3">
      <c r="A1078" s="20" t="s">
        <v>1288</v>
      </c>
      <c r="B1078" s="19" t="str">
        <f>VLOOKUP(A1078,'Customer Names'!$A$2:$E$2366,3,FALSE)</f>
        <v>Massa-Musiak</v>
      </c>
      <c r="C1078" s="21">
        <f>VLOOKUP(A1078,ME!$A$2:$J$2366,2,FALSE)</f>
        <v>23.14</v>
      </c>
      <c r="D1078" s="21">
        <f>VLOOKUP(A1078,ME!$A$2:$J$2336,3,FALSE)</f>
        <v>4.1500000000000004</v>
      </c>
      <c r="E1078" s="19" t="str">
        <f>VLOOKUP(A1078,ME!$A$2:$J$2336,4,FALSE)</f>
        <v>Yes</v>
      </c>
      <c r="F1078" s="19" t="str">
        <f>VLOOKUP(A1078,ME!$A$2:$J$2336,5,FALSE)</f>
        <v>No</v>
      </c>
      <c r="G1078" s="19" t="str">
        <f>VLOOKUP(A1078,ME!$A$2:$J$2336,6,FALSE)</f>
        <v>No</v>
      </c>
      <c r="H1078" s="19">
        <f>VLOOKUP(A1078,ME!$A$2:$J$2336,7,FALSE)</f>
        <v>1</v>
      </c>
      <c r="I1078" s="19" t="str">
        <f>VLOOKUP(A1078,ME!$A$2:$J$2336,8,FALSE)</f>
        <v>No</v>
      </c>
      <c r="J1078" s="19" t="str">
        <f>VLOOKUP(A1078,ME!$A$2:$J$2336,9,FALSE)</f>
        <v>Normal Weight</v>
      </c>
      <c r="K1078" s="19" t="str">
        <f>VLOOKUP(A1078,ME!$A$2:$J$2336,10,FALSE)</f>
        <v>Normal</v>
      </c>
      <c r="L1078" s="22">
        <f>VLOOKUP(A1078,HD!$A$2:$S$2344,16,FALSE)</f>
        <v>23664</v>
      </c>
      <c r="M1078" s="21">
        <f>VLOOKUP(A1078,HD!$A$2:$S$2344,17,FALSE)</f>
        <v>10455.1</v>
      </c>
      <c r="N1078" s="19" t="str">
        <f>VLOOKUP(A1078,HD!$A$2:$S$2344,12,FALSE)</f>
        <v>tier - 3</v>
      </c>
      <c r="O1078" s="19" t="str">
        <f>VLOOKUP(A1078,HD!$A$2:$S$2344,13,FALSE)</f>
        <v>tier - 1</v>
      </c>
      <c r="P1078" s="19" t="str">
        <f>VLOOKUP(A1078,HD!$A$2:$S$2344,14,FALSE)</f>
        <v>R1012</v>
      </c>
      <c r="Q1078" s="19" t="str">
        <f>VLOOKUP(A1078,HD!$A$2:$S$2344,19,FALSE)</f>
        <v>58</v>
      </c>
      <c r="R1078" s="21">
        <v>10455.1</v>
      </c>
    </row>
    <row r="1079" spans="1:18" ht="15.6" hidden="1" x14ac:dyDescent="0.3">
      <c r="A1079" s="20" t="s">
        <v>1287</v>
      </c>
      <c r="B1079" s="19" t="str">
        <f>VLOOKUP(A1079,'Customer Names'!$A$2:$E$2366,3,FALSE)</f>
        <v>Bailey</v>
      </c>
      <c r="C1079" s="21">
        <f>VLOOKUP(A1079,ME!$A$2:$J$2366,2,FALSE)</f>
        <v>39.6</v>
      </c>
      <c r="D1079" s="21">
        <f>VLOOKUP(A1079,ME!$A$2:$J$2336,3,FALSE)</f>
        <v>11.36</v>
      </c>
      <c r="E1079" s="19" t="str">
        <f>VLOOKUP(A1079,ME!$A$2:$J$2336,4,FALSE)</f>
        <v>No</v>
      </c>
      <c r="F1079" s="19" t="str">
        <f>VLOOKUP(A1079,ME!$A$2:$J$2336,5,FALSE)</f>
        <v>No</v>
      </c>
      <c r="G1079" s="19" t="str">
        <f>VLOOKUP(A1079,ME!$A$2:$J$2336,6,FALSE)</f>
        <v>No</v>
      </c>
      <c r="H1079" s="19">
        <f>VLOOKUP(A1079,ME!$A$2:$J$2336,7,FALSE)</f>
        <v>0</v>
      </c>
      <c r="I1079" s="19" t="str">
        <f>VLOOKUP(A1079,ME!$A$2:$J$2336,8,FALSE)</f>
        <v>No</v>
      </c>
      <c r="J1079" s="19" t="str">
        <f>VLOOKUP(A1079,ME!$A$2:$J$2336,9,FALSE)</f>
        <v>Obesity</v>
      </c>
      <c r="K1079" s="19" t="str">
        <f>VLOOKUP(A1079,ME!$A$2:$J$2336,10,FALSE)</f>
        <v>Diabetes</v>
      </c>
      <c r="L1079" s="22">
        <f>VLOOKUP(A1079,HD!$A$2:$S$2344,16,FALSE)</f>
        <v>25150</v>
      </c>
      <c r="M1079" s="21">
        <f>VLOOKUP(A1079,HD!$A$2:$S$2344,17,FALSE)</f>
        <v>10450.549999999999</v>
      </c>
      <c r="N1079" s="19" t="str">
        <f>VLOOKUP(A1079,HD!$A$2:$S$2344,12,FALSE)</f>
        <v>tier - 3</v>
      </c>
      <c r="O1079" s="19" t="str">
        <f>VLOOKUP(A1079,HD!$A$2:$S$2344,13,FALSE)</f>
        <v>tier - 1</v>
      </c>
      <c r="P1079" s="19" t="str">
        <f>VLOOKUP(A1079,HD!$A$2:$S$2344,14,FALSE)</f>
        <v>R1011</v>
      </c>
      <c r="Q1079" s="19" t="str">
        <f>VLOOKUP(A1079,HD!$A$2:$S$2344,19,FALSE)</f>
        <v>54</v>
      </c>
      <c r="R1079" s="21">
        <v>10450.549999999999</v>
      </c>
    </row>
    <row r="1080" spans="1:18" ht="15.6" hidden="1" x14ac:dyDescent="0.3">
      <c r="A1080" s="20" t="s">
        <v>1286</v>
      </c>
      <c r="B1080" s="19" t="str">
        <f>VLOOKUP(A1080,'Customer Names'!$A$2:$E$2366,3,FALSE)</f>
        <v>Jacoby</v>
      </c>
      <c r="C1080" s="21">
        <f>VLOOKUP(A1080,ME!$A$2:$J$2366,2,FALSE)</f>
        <v>29.2</v>
      </c>
      <c r="D1080" s="21">
        <f>VLOOKUP(A1080,ME!$A$2:$J$2336,3,FALSE)</f>
        <v>7.53</v>
      </c>
      <c r="E1080" s="19" t="str">
        <f>VLOOKUP(A1080,ME!$A$2:$J$2336,4,FALSE)</f>
        <v>No</v>
      </c>
      <c r="F1080" s="19" t="str">
        <f>VLOOKUP(A1080,ME!$A$2:$J$2336,5,FALSE)</f>
        <v>No</v>
      </c>
      <c r="G1080" s="19" t="str">
        <f>VLOOKUP(A1080,ME!$A$2:$J$2336,6,FALSE)</f>
        <v>No</v>
      </c>
      <c r="H1080" s="19">
        <f>VLOOKUP(A1080,ME!$A$2:$J$2336,7,FALSE)</f>
        <v>0</v>
      </c>
      <c r="I1080" s="19" t="str">
        <f>VLOOKUP(A1080,ME!$A$2:$J$2336,8,FALSE)</f>
        <v>No</v>
      </c>
      <c r="J1080" s="19" t="str">
        <f>VLOOKUP(A1080,ME!$A$2:$J$2336,9,FALSE)</f>
        <v>Over Weight</v>
      </c>
      <c r="K1080" s="19" t="str">
        <f>VLOOKUP(A1080,ME!$A$2:$J$2336,10,FALSE)</f>
        <v>Diabetes</v>
      </c>
      <c r="L1080" s="22">
        <f>VLOOKUP(A1080,HD!$A$2:$S$2344,16,FALSE)</f>
        <v>25079</v>
      </c>
      <c r="M1080" s="21">
        <f>VLOOKUP(A1080,HD!$A$2:$S$2344,17,FALSE)</f>
        <v>10436.1</v>
      </c>
      <c r="N1080" s="19" t="str">
        <f>VLOOKUP(A1080,HD!$A$2:$S$2344,12,FALSE)</f>
        <v>tier - 3</v>
      </c>
      <c r="O1080" s="19" t="str">
        <f>VLOOKUP(A1080,HD!$A$2:$S$2344,13,FALSE)</f>
        <v>tier - 3</v>
      </c>
      <c r="P1080" s="19" t="str">
        <f>VLOOKUP(A1080,HD!$A$2:$S$2344,14,FALSE)</f>
        <v>R1011</v>
      </c>
      <c r="Q1080" s="19" t="str">
        <f>VLOOKUP(A1080,HD!$A$2:$S$2344,19,FALSE)</f>
        <v>54</v>
      </c>
      <c r="R1080" s="21">
        <v>10436.1</v>
      </c>
    </row>
    <row r="1081" spans="1:18" ht="15.6" hidden="1" x14ac:dyDescent="0.3">
      <c r="A1081" s="20" t="s">
        <v>1285</v>
      </c>
      <c r="B1081" s="19" t="str">
        <f>VLOOKUP(A1081,'Customer Names'!$A$2:$E$2366,3,FALSE)</f>
        <v>Crimmings</v>
      </c>
      <c r="C1081" s="21">
        <f>VLOOKUP(A1081,ME!$A$2:$J$2366,2,FALSE)</f>
        <v>32.774999999999999</v>
      </c>
      <c r="D1081" s="21">
        <f>VLOOKUP(A1081,ME!$A$2:$J$2336,3,FALSE)</f>
        <v>7.95</v>
      </c>
      <c r="E1081" s="19" t="str">
        <f>VLOOKUP(A1081,ME!$A$2:$J$2336,4,FALSE)</f>
        <v>No</v>
      </c>
      <c r="F1081" s="19" t="str">
        <f>VLOOKUP(A1081,ME!$A$2:$J$2336,5,FALSE)</f>
        <v>No</v>
      </c>
      <c r="G1081" s="19" t="str">
        <f>VLOOKUP(A1081,ME!$A$2:$J$2336,6,FALSE)</f>
        <v>No</v>
      </c>
      <c r="H1081" s="19">
        <f>VLOOKUP(A1081,ME!$A$2:$J$2336,7,FALSE)</f>
        <v>0</v>
      </c>
      <c r="I1081" s="19" t="str">
        <f>VLOOKUP(A1081,ME!$A$2:$J$2336,8,FALSE)</f>
        <v>No</v>
      </c>
      <c r="J1081" s="19" t="str">
        <f>VLOOKUP(A1081,ME!$A$2:$J$2336,9,FALSE)</f>
        <v>Obesity</v>
      </c>
      <c r="K1081" s="19" t="str">
        <f>VLOOKUP(A1081,ME!$A$2:$J$2336,10,FALSE)</f>
        <v>Diabetes</v>
      </c>
      <c r="L1081" s="22">
        <f>VLOOKUP(A1081,HD!$A$2:$S$2344,16,FALSE)</f>
        <v>25073</v>
      </c>
      <c r="M1081" s="21">
        <f>VLOOKUP(A1081,HD!$A$2:$S$2344,17,FALSE)</f>
        <v>10435.07</v>
      </c>
      <c r="N1081" s="19" t="str">
        <f>VLOOKUP(A1081,HD!$A$2:$S$2344,12,FALSE)</f>
        <v>tier - 3</v>
      </c>
      <c r="O1081" s="19" t="str">
        <f>VLOOKUP(A1081,HD!$A$2:$S$2344,13,FALSE)</f>
        <v>tier - 1</v>
      </c>
      <c r="P1081" s="19" t="str">
        <f>VLOOKUP(A1081,HD!$A$2:$S$2344,14,FALSE)</f>
        <v>R1016</v>
      </c>
      <c r="Q1081" s="19" t="str">
        <f>VLOOKUP(A1081,HD!$A$2:$S$2344,19,FALSE)</f>
        <v>54</v>
      </c>
      <c r="R1081" s="21">
        <v>10435.07</v>
      </c>
    </row>
    <row r="1082" spans="1:18" ht="15.6" hidden="1" x14ac:dyDescent="0.3">
      <c r="A1082" s="20" t="s">
        <v>1284</v>
      </c>
      <c r="B1082" s="19" t="str">
        <f>VLOOKUP(A1082,'Customer Names'!$A$2:$E$2366,3,FALSE)</f>
        <v>Crane</v>
      </c>
      <c r="C1082" s="21">
        <f>VLOOKUP(A1082,ME!$A$2:$J$2366,2,FALSE)</f>
        <v>24.035</v>
      </c>
      <c r="D1082" s="21">
        <f>VLOOKUP(A1082,ME!$A$2:$J$2336,3,FALSE)</f>
        <v>8.5</v>
      </c>
      <c r="E1082" s="19" t="str">
        <f>VLOOKUP(A1082,ME!$A$2:$J$2336,4,FALSE)</f>
        <v>No</v>
      </c>
      <c r="F1082" s="19" t="str">
        <f>VLOOKUP(A1082,ME!$A$2:$J$2336,5,FALSE)</f>
        <v>No</v>
      </c>
      <c r="G1082" s="19" t="str">
        <f>VLOOKUP(A1082,ME!$A$2:$J$2336,6,FALSE)</f>
        <v>No</v>
      </c>
      <c r="H1082" s="19">
        <f>VLOOKUP(A1082,ME!$A$2:$J$2336,7,FALSE)</f>
        <v>0</v>
      </c>
      <c r="I1082" s="19" t="str">
        <f>VLOOKUP(A1082,ME!$A$2:$J$2336,8,FALSE)</f>
        <v>No</v>
      </c>
      <c r="J1082" s="19" t="str">
        <f>VLOOKUP(A1082,ME!$A$2:$J$2336,9,FALSE)</f>
        <v>Normal Weight</v>
      </c>
      <c r="K1082" s="19" t="str">
        <f>VLOOKUP(A1082,ME!$A$2:$J$2336,10,FALSE)</f>
        <v>Diabetes</v>
      </c>
      <c r="L1082" s="22">
        <f>VLOOKUP(A1082,HD!$A$2:$S$2344,16,FALSE)</f>
        <v>25199</v>
      </c>
      <c r="M1082" s="21">
        <f>VLOOKUP(A1082,HD!$A$2:$S$2344,17,FALSE)</f>
        <v>10422.92</v>
      </c>
      <c r="N1082" s="19" t="str">
        <f>VLOOKUP(A1082,HD!$A$2:$S$2344,12,FALSE)</f>
        <v>tier - 3</v>
      </c>
      <c r="O1082" s="19" t="str">
        <f>VLOOKUP(A1082,HD!$A$2:$S$2344,13,FALSE)</f>
        <v>tier - 1</v>
      </c>
      <c r="P1082" s="19" t="str">
        <f>VLOOKUP(A1082,HD!$A$2:$S$2344,14,FALSE)</f>
        <v>R1017</v>
      </c>
      <c r="Q1082" s="19" t="str">
        <f>VLOOKUP(A1082,HD!$A$2:$S$2344,19,FALSE)</f>
        <v>54</v>
      </c>
      <c r="R1082" s="21">
        <v>10422.92</v>
      </c>
    </row>
    <row r="1083" spans="1:18" ht="15.6" hidden="1" x14ac:dyDescent="0.3">
      <c r="A1083" s="20" t="s">
        <v>1283</v>
      </c>
      <c r="B1083" s="19" t="str">
        <f>VLOOKUP(A1083,'Customer Names'!$A$2:$E$2366,3,FALSE)</f>
        <v>Swartzfager</v>
      </c>
      <c r="C1083" s="21">
        <f>VLOOKUP(A1083,ME!$A$2:$J$2366,2,FALSE)</f>
        <v>30.55</v>
      </c>
      <c r="D1083" s="21">
        <f>VLOOKUP(A1083,ME!$A$2:$J$2336,3,FALSE)</f>
        <v>5.89</v>
      </c>
      <c r="E1083" s="19" t="str">
        <f>VLOOKUP(A1083,ME!$A$2:$J$2336,4,FALSE)</f>
        <v>No</v>
      </c>
      <c r="F1083" s="19" t="str">
        <f>VLOOKUP(A1083,ME!$A$2:$J$2336,5,FALSE)</f>
        <v>No</v>
      </c>
      <c r="G1083" s="19" t="str">
        <f>VLOOKUP(A1083,ME!$A$2:$J$2336,6,FALSE)</f>
        <v>Yes</v>
      </c>
      <c r="H1083" s="19">
        <f>VLOOKUP(A1083,ME!$A$2:$J$2336,7,FALSE)</f>
        <v>1</v>
      </c>
      <c r="I1083" s="19" t="str">
        <f>VLOOKUP(A1083,ME!$A$2:$J$2336,8,FALSE)</f>
        <v>No</v>
      </c>
      <c r="J1083" s="19" t="str">
        <f>VLOOKUP(A1083,ME!$A$2:$J$2336,9,FALSE)</f>
        <v>Obesity</v>
      </c>
      <c r="K1083" s="19" t="str">
        <f>VLOOKUP(A1083,ME!$A$2:$J$2336,10,FALSE)</f>
        <v>Prediabetes</v>
      </c>
      <c r="L1083" s="22">
        <f>VLOOKUP(A1083,HD!$A$2:$S$2344,16,FALSE)</f>
        <v>29184</v>
      </c>
      <c r="M1083" s="21">
        <f>VLOOKUP(A1083,HD!$A$2:$S$2344,17,FALSE)</f>
        <v>10419.65</v>
      </c>
      <c r="N1083" s="19" t="str">
        <f>VLOOKUP(A1083,HD!$A$2:$S$2344,12,FALSE)</f>
        <v>tier - 3</v>
      </c>
      <c r="O1083" s="19" t="str">
        <f>VLOOKUP(A1083,HD!$A$2:$S$2344,13,FALSE)</f>
        <v>tier - 2</v>
      </c>
      <c r="P1083" s="19" t="str">
        <f>VLOOKUP(A1083,HD!$A$2:$S$2344,14,FALSE)</f>
        <v>R1025</v>
      </c>
      <c r="Q1083" s="19" t="str">
        <f>VLOOKUP(A1083,HD!$A$2:$S$2344,19,FALSE)</f>
        <v>43</v>
      </c>
      <c r="R1083" s="21">
        <v>10419.65</v>
      </c>
    </row>
    <row r="1084" spans="1:18" ht="15.6" hidden="1" x14ac:dyDescent="0.3">
      <c r="A1084" s="20" t="s">
        <v>1282</v>
      </c>
      <c r="B1084" s="19" t="str">
        <f>VLOOKUP(A1084,'Customer Names'!$A$2:$E$2366,3,FALSE)</f>
        <v>Clevenger</v>
      </c>
      <c r="C1084" s="21">
        <f>VLOOKUP(A1084,ME!$A$2:$J$2366,2,FALSE)</f>
        <v>28.81</v>
      </c>
      <c r="D1084" s="21">
        <f>VLOOKUP(A1084,ME!$A$2:$J$2336,3,FALSE)</f>
        <v>8.76</v>
      </c>
      <c r="E1084" s="19" t="str">
        <f>VLOOKUP(A1084,ME!$A$2:$J$2336,4,FALSE)</f>
        <v>No</v>
      </c>
      <c r="F1084" s="19" t="str">
        <f>VLOOKUP(A1084,ME!$A$2:$J$2336,5,FALSE)</f>
        <v>No</v>
      </c>
      <c r="G1084" s="19" t="str">
        <f>VLOOKUP(A1084,ME!$A$2:$J$2336,6,FALSE)</f>
        <v>No</v>
      </c>
      <c r="H1084" s="19">
        <f>VLOOKUP(A1084,ME!$A$2:$J$2336,7,FALSE)</f>
        <v>2</v>
      </c>
      <c r="I1084" s="19" t="str">
        <f>VLOOKUP(A1084,ME!$A$2:$J$2336,8,FALSE)</f>
        <v>No</v>
      </c>
      <c r="J1084" s="19" t="str">
        <f>VLOOKUP(A1084,ME!$A$2:$J$2336,9,FALSE)</f>
        <v>Over Weight</v>
      </c>
      <c r="K1084" s="19" t="str">
        <f>VLOOKUP(A1084,ME!$A$2:$J$2336,10,FALSE)</f>
        <v>Diabetes</v>
      </c>
      <c r="L1084" s="22">
        <f>VLOOKUP(A1084,HD!$A$2:$S$2344,16,FALSE)</f>
        <v>26948</v>
      </c>
      <c r="M1084" s="21">
        <f>VLOOKUP(A1084,HD!$A$2:$S$2344,17,FALSE)</f>
        <v>10419.59</v>
      </c>
      <c r="N1084" s="19" t="str">
        <f>VLOOKUP(A1084,HD!$A$2:$S$2344,12,FALSE)</f>
        <v>tier - 3</v>
      </c>
      <c r="O1084" s="19" t="str">
        <f>VLOOKUP(A1084,HD!$A$2:$S$2344,13,FALSE)</f>
        <v>tier - 2</v>
      </c>
      <c r="P1084" s="19" t="str">
        <f>VLOOKUP(A1084,HD!$A$2:$S$2344,14,FALSE)</f>
        <v>R1025</v>
      </c>
      <c r="Q1084" s="19" t="str">
        <f>VLOOKUP(A1084,HD!$A$2:$S$2344,19,FALSE)</f>
        <v>49</v>
      </c>
      <c r="R1084" s="21">
        <v>10419.59</v>
      </c>
    </row>
    <row r="1085" spans="1:18" ht="15.6" hidden="1" x14ac:dyDescent="0.3">
      <c r="A1085" s="20" t="s">
        <v>1281</v>
      </c>
      <c r="B1085" s="19" t="str">
        <f>VLOOKUP(A1085,'Customer Names'!$A$2:$E$2366,3,FALSE)</f>
        <v>Reichardt</v>
      </c>
      <c r="C1085" s="21">
        <f>VLOOKUP(A1085,ME!$A$2:$J$2366,2,FALSE)</f>
        <v>31.66</v>
      </c>
      <c r="D1085" s="21">
        <f>VLOOKUP(A1085,ME!$A$2:$J$2336,3,FALSE)</f>
        <v>4.1100000000000003</v>
      </c>
      <c r="E1085" s="19" t="str">
        <f>VLOOKUP(A1085,ME!$A$2:$J$2336,4,FALSE)</f>
        <v>No</v>
      </c>
      <c r="F1085" s="19" t="str">
        <f>VLOOKUP(A1085,ME!$A$2:$J$2336,5,FALSE)</f>
        <v>No</v>
      </c>
      <c r="G1085" s="19" t="str">
        <f>VLOOKUP(A1085,ME!$A$2:$J$2336,6,FALSE)</f>
        <v>No</v>
      </c>
      <c r="H1085" s="19">
        <f>VLOOKUP(A1085,ME!$A$2:$J$2336,7,FALSE)</f>
        <v>0</v>
      </c>
      <c r="I1085" s="19" t="str">
        <f>VLOOKUP(A1085,ME!$A$2:$J$2336,8,FALSE)</f>
        <v>No</v>
      </c>
      <c r="J1085" s="19" t="str">
        <f>VLOOKUP(A1085,ME!$A$2:$J$2336,9,FALSE)</f>
        <v>Obesity</v>
      </c>
      <c r="K1085" s="19" t="str">
        <f>VLOOKUP(A1085,ME!$A$2:$J$2336,10,FALSE)</f>
        <v>Normal</v>
      </c>
      <c r="L1085" s="22">
        <f>VLOOKUP(A1085,HD!$A$2:$S$2344,16,FALSE)</f>
        <v>29518</v>
      </c>
      <c r="M1085" s="21">
        <f>VLOOKUP(A1085,HD!$A$2:$S$2344,17,FALSE)</f>
        <v>10407.98</v>
      </c>
      <c r="N1085" s="19" t="str">
        <f>VLOOKUP(A1085,HD!$A$2:$S$2344,12,FALSE)</f>
        <v>tier - 3</v>
      </c>
      <c r="O1085" s="19" t="str">
        <f>VLOOKUP(A1085,HD!$A$2:$S$2344,13,FALSE)</f>
        <v>tier - 1</v>
      </c>
      <c r="P1085" s="19" t="str">
        <f>VLOOKUP(A1085,HD!$A$2:$S$2344,14,FALSE)</f>
        <v>R1021</v>
      </c>
      <c r="Q1085" s="19" t="str">
        <f>VLOOKUP(A1085,HD!$A$2:$S$2344,19,FALSE)</f>
        <v>42</v>
      </c>
      <c r="R1085" s="21">
        <v>10407.98</v>
      </c>
    </row>
    <row r="1086" spans="1:18" ht="15.6" hidden="1" x14ac:dyDescent="0.3">
      <c r="A1086" s="20" t="s">
        <v>1280</v>
      </c>
      <c r="B1086" s="19" t="str">
        <f>VLOOKUP(A1086,'Customer Names'!$A$2:$E$2366,3,FALSE)</f>
        <v>Morton</v>
      </c>
      <c r="C1086" s="21">
        <f>VLOOKUP(A1086,ME!$A$2:$J$2366,2,FALSE)</f>
        <v>28.215</v>
      </c>
      <c r="D1086" s="21">
        <f>VLOOKUP(A1086,ME!$A$2:$J$2336,3,FALSE)</f>
        <v>7.56</v>
      </c>
      <c r="E1086" s="19" t="str">
        <f>VLOOKUP(A1086,ME!$A$2:$J$2336,4,FALSE)</f>
        <v>Yes</v>
      </c>
      <c r="F1086" s="19" t="str">
        <f>VLOOKUP(A1086,ME!$A$2:$J$2336,5,FALSE)</f>
        <v>No</v>
      </c>
      <c r="G1086" s="19" t="str">
        <f>VLOOKUP(A1086,ME!$A$2:$J$2336,6,FALSE)</f>
        <v>No</v>
      </c>
      <c r="H1086" s="19">
        <f>VLOOKUP(A1086,ME!$A$2:$J$2336,7,FALSE)</f>
        <v>1</v>
      </c>
      <c r="I1086" s="19" t="str">
        <f>VLOOKUP(A1086,ME!$A$2:$J$2336,8,FALSE)</f>
        <v>No</v>
      </c>
      <c r="J1086" s="19" t="str">
        <f>VLOOKUP(A1086,ME!$A$2:$J$2336,9,FALSE)</f>
        <v>Over Weight</v>
      </c>
      <c r="K1086" s="19" t="str">
        <f>VLOOKUP(A1086,ME!$A$2:$J$2336,10,FALSE)</f>
        <v>Diabetes</v>
      </c>
      <c r="L1086" s="22">
        <f>VLOOKUP(A1086,HD!$A$2:$S$2344,16,FALSE)</f>
        <v>27550</v>
      </c>
      <c r="M1086" s="21">
        <f>VLOOKUP(A1086,HD!$A$2:$S$2344,17,FALSE)</f>
        <v>10407.09</v>
      </c>
      <c r="N1086" s="19" t="str">
        <f>VLOOKUP(A1086,HD!$A$2:$S$2344,12,FALSE)</f>
        <v>tier - 3</v>
      </c>
      <c r="O1086" s="19" t="str">
        <f>VLOOKUP(A1086,HD!$A$2:$S$2344,13,FALSE)</f>
        <v>tier - 1</v>
      </c>
      <c r="P1086" s="19" t="str">
        <f>VLOOKUP(A1086,HD!$A$2:$S$2344,14,FALSE)</f>
        <v>R1015</v>
      </c>
      <c r="Q1086" s="19" t="str">
        <f>VLOOKUP(A1086,HD!$A$2:$S$2344,19,FALSE)</f>
        <v>48</v>
      </c>
      <c r="R1086" s="21">
        <v>10407.09</v>
      </c>
    </row>
    <row r="1087" spans="1:18" ht="15.6" hidden="1" x14ac:dyDescent="0.3">
      <c r="A1087" s="20" t="s">
        <v>1279</v>
      </c>
      <c r="B1087" s="19" t="str">
        <f>VLOOKUP(A1087,'Customer Names'!$A$2:$E$2366,3,FALSE)</f>
        <v>Sunstrum</v>
      </c>
      <c r="C1087" s="21">
        <f>VLOOKUP(A1087,ME!$A$2:$J$2366,2,FALSE)</f>
        <v>26.12</v>
      </c>
      <c r="D1087" s="21">
        <f>VLOOKUP(A1087,ME!$A$2:$J$2336,3,FALSE)</f>
        <v>4.17</v>
      </c>
      <c r="E1087" s="19" t="str">
        <f>VLOOKUP(A1087,ME!$A$2:$J$2336,4,FALSE)</f>
        <v>Yes</v>
      </c>
      <c r="F1087" s="19" t="str">
        <f>VLOOKUP(A1087,ME!$A$2:$J$2336,5,FALSE)</f>
        <v>No</v>
      </c>
      <c r="G1087" s="19" t="str">
        <f>VLOOKUP(A1087,ME!$A$2:$J$2336,6,FALSE)</f>
        <v>Yes</v>
      </c>
      <c r="H1087" s="19">
        <f>VLOOKUP(A1087,ME!$A$2:$J$2336,7,FALSE)</f>
        <v>1</v>
      </c>
      <c r="I1087" s="19" t="str">
        <f>VLOOKUP(A1087,ME!$A$2:$J$2336,8,FALSE)</f>
        <v>No</v>
      </c>
      <c r="J1087" s="19" t="str">
        <f>VLOOKUP(A1087,ME!$A$2:$J$2336,9,FALSE)</f>
        <v>Over Weight</v>
      </c>
      <c r="K1087" s="19" t="str">
        <f>VLOOKUP(A1087,ME!$A$2:$J$2336,10,FALSE)</f>
        <v>Normal</v>
      </c>
      <c r="L1087" s="22">
        <f>VLOOKUP(A1087,HD!$A$2:$S$2344,16,FALSE)</f>
        <v>25391</v>
      </c>
      <c r="M1087" s="21">
        <f>VLOOKUP(A1087,HD!$A$2:$S$2344,17,FALSE)</f>
        <v>10403.27</v>
      </c>
      <c r="N1087" s="19" t="str">
        <f>VLOOKUP(A1087,HD!$A$2:$S$2344,12,FALSE)</f>
        <v>tier - 3</v>
      </c>
      <c r="O1087" s="19" t="str">
        <f>VLOOKUP(A1087,HD!$A$2:$S$2344,13,FALSE)</f>
        <v>tier - 2</v>
      </c>
      <c r="P1087" s="19" t="str">
        <f>VLOOKUP(A1087,HD!$A$2:$S$2344,14,FALSE)</f>
        <v>R1020</v>
      </c>
      <c r="Q1087" s="19" t="str">
        <f>VLOOKUP(A1087,HD!$A$2:$S$2344,19,FALSE)</f>
        <v>53</v>
      </c>
      <c r="R1087" s="21">
        <v>10403.27</v>
      </c>
    </row>
    <row r="1088" spans="1:18" ht="15.6" hidden="1" x14ac:dyDescent="0.3">
      <c r="A1088" s="20" t="s">
        <v>1278</v>
      </c>
      <c r="B1088" s="19" t="str">
        <f>VLOOKUP(A1088,'Customer Names'!$A$2:$E$2366,3,FALSE)</f>
        <v>Frownfelter</v>
      </c>
      <c r="C1088" s="21">
        <f>VLOOKUP(A1088,ME!$A$2:$J$2366,2,FALSE)</f>
        <v>36.630000000000003</v>
      </c>
      <c r="D1088" s="21">
        <f>VLOOKUP(A1088,ME!$A$2:$J$2336,3,FALSE)</f>
        <v>11.42</v>
      </c>
      <c r="E1088" s="19" t="str">
        <f>VLOOKUP(A1088,ME!$A$2:$J$2336,4,FALSE)</f>
        <v>No</v>
      </c>
      <c r="F1088" s="19" t="str">
        <f>VLOOKUP(A1088,ME!$A$2:$J$2336,5,FALSE)</f>
        <v>No</v>
      </c>
      <c r="G1088" s="19" t="str">
        <f>VLOOKUP(A1088,ME!$A$2:$J$2336,6,FALSE)</f>
        <v>No</v>
      </c>
      <c r="H1088" s="19">
        <f>VLOOKUP(A1088,ME!$A$2:$J$2336,7,FALSE)</f>
        <v>2</v>
      </c>
      <c r="I1088" s="19" t="str">
        <f>VLOOKUP(A1088,ME!$A$2:$J$2336,8,FALSE)</f>
        <v>No</v>
      </c>
      <c r="J1088" s="19" t="str">
        <f>VLOOKUP(A1088,ME!$A$2:$J$2336,9,FALSE)</f>
        <v>Obesity</v>
      </c>
      <c r="K1088" s="19" t="str">
        <f>VLOOKUP(A1088,ME!$A$2:$J$2336,10,FALSE)</f>
        <v>Diabetes</v>
      </c>
      <c r="L1088" s="22">
        <f>VLOOKUP(A1088,HD!$A$2:$S$2344,16,FALSE)</f>
        <v>26926</v>
      </c>
      <c r="M1088" s="21">
        <f>VLOOKUP(A1088,HD!$A$2:$S$2344,17,FALSE)</f>
        <v>10381.48</v>
      </c>
      <c r="N1088" s="19" t="str">
        <f>VLOOKUP(A1088,HD!$A$2:$S$2344,12,FALSE)</f>
        <v>tier - 3</v>
      </c>
      <c r="O1088" s="19" t="str">
        <f>VLOOKUP(A1088,HD!$A$2:$S$2344,13,FALSE)</f>
        <v>tier - 3</v>
      </c>
      <c r="P1088" s="19" t="str">
        <f>VLOOKUP(A1088,HD!$A$2:$S$2344,14,FALSE)</f>
        <v>R1013</v>
      </c>
      <c r="Q1088" s="19" t="str">
        <f>VLOOKUP(A1088,HD!$A$2:$S$2344,19,FALSE)</f>
        <v>49</v>
      </c>
      <c r="R1088" s="21">
        <v>10381.48</v>
      </c>
    </row>
    <row r="1089" spans="1:18" ht="15.6" hidden="1" x14ac:dyDescent="0.3">
      <c r="A1089" s="20" t="s">
        <v>1277</v>
      </c>
      <c r="B1089" s="19" t="str">
        <f>VLOOKUP(A1089,'Customer Names'!$A$2:$E$2366,3,FALSE)</f>
        <v>Richter</v>
      </c>
      <c r="C1089" s="21">
        <f>VLOOKUP(A1089,ME!$A$2:$J$2366,2,FALSE)</f>
        <v>33.344999999999999</v>
      </c>
      <c r="D1089" s="21">
        <f>VLOOKUP(A1089,ME!$A$2:$J$2336,3,FALSE)</f>
        <v>7.33</v>
      </c>
      <c r="E1089" s="19" t="str">
        <f>VLOOKUP(A1089,ME!$A$2:$J$2336,4,FALSE)</f>
        <v>No</v>
      </c>
      <c r="F1089" s="19" t="str">
        <f>VLOOKUP(A1089,ME!$A$2:$J$2336,5,FALSE)</f>
        <v>No</v>
      </c>
      <c r="G1089" s="19" t="str">
        <f>VLOOKUP(A1089,ME!$A$2:$J$2336,6,FALSE)</f>
        <v>No</v>
      </c>
      <c r="H1089" s="19">
        <f>VLOOKUP(A1089,ME!$A$2:$J$2336,7,FALSE)</f>
        <v>2</v>
      </c>
      <c r="I1089" s="19" t="str">
        <f>VLOOKUP(A1089,ME!$A$2:$J$2336,8,FALSE)</f>
        <v>No</v>
      </c>
      <c r="J1089" s="19" t="str">
        <f>VLOOKUP(A1089,ME!$A$2:$J$2336,9,FALSE)</f>
        <v>Obesity</v>
      </c>
      <c r="K1089" s="19" t="str">
        <f>VLOOKUP(A1089,ME!$A$2:$J$2336,10,FALSE)</f>
        <v>Diabetes</v>
      </c>
      <c r="L1089" s="22">
        <f>VLOOKUP(A1089,HD!$A$2:$S$2344,16,FALSE)</f>
        <v>26936</v>
      </c>
      <c r="M1089" s="21">
        <f>VLOOKUP(A1089,HD!$A$2:$S$2344,17,FALSE)</f>
        <v>10370.91</v>
      </c>
      <c r="N1089" s="19" t="str">
        <f>VLOOKUP(A1089,HD!$A$2:$S$2344,12,FALSE)</f>
        <v>tier - 3</v>
      </c>
      <c r="O1089" s="19" t="str">
        <f>VLOOKUP(A1089,HD!$A$2:$S$2344,13,FALSE)</f>
        <v>tier - 3</v>
      </c>
      <c r="P1089" s="19" t="str">
        <f>VLOOKUP(A1089,HD!$A$2:$S$2344,14,FALSE)</f>
        <v>R1024</v>
      </c>
      <c r="Q1089" s="19" t="str">
        <f>VLOOKUP(A1089,HD!$A$2:$S$2344,19,FALSE)</f>
        <v>49</v>
      </c>
      <c r="R1089" s="21">
        <v>10370.91</v>
      </c>
    </row>
    <row r="1090" spans="1:18" ht="15.6" hidden="1" x14ac:dyDescent="0.3">
      <c r="A1090" s="20" t="s">
        <v>1276</v>
      </c>
      <c r="B1090" s="19" t="str">
        <f>VLOOKUP(A1090,'Customer Names'!$A$2:$E$2366,3,FALSE)</f>
        <v>England</v>
      </c>
      <c r="C1090" s="21">
        <f>VLOOKUP(A1090,ME!$A$2:$J$2366,2,FALSE)</f>
        <v>27.11</v>
      </c>
      <c r="D1090" s="21">
        <f>VLOOKUP(A1090,ME!$A$2:$J$2336,3,FALSE)</f>
        <v>6.7</v>
      </c>
      <c r="E1090" s="19" t="str">
        <f>VLOOKUP(A1090,ME!$A$2:$J$2336,4,FALSE)</f>
        <v>No</v>
      </c>
      <c r="F1090" s="19" t="str">
        <f>VLOOKUP(A1090,ME!$A$2:$J$2336,5,FALSE)</f>
        <v>No</v>
      </c>
      <c r="G1090" s="19" t="str">
        <f>VLOOKUP(A1090,ME!$A$2:$J$2336,6,FALSE)</f>
        <v>No</v>
      </c>
      <c r="H1090" s="19">
        <f>VLOOKUP(A1090,ME!$A$2:$J$2336,7,FALSE)</f>
        <v>0</v>
      </c>
      <c r="I1090" s="19" t="str">
        <f>VLOOKUP(A1090,ME!$A$2:$J$2336,8,FALSE)</f>
        <v>No</v>
      </c>
      <c r="J1090" s="19" t="str">
        <f>VLOOKUP(A1090,ME!$A$2:$J$2336,9,FALSE)</f>
        <v>Over Weight</v>
      </c>
      <c r="K1090" s="19" t="str">
        <f>VLOOKUP(A1090,ME!$A$2:$J$2336,10,FALSE)</f>
        <v>Diabetes</v>
      </c>
      <c r="L1090" s="22">
        <f>VLOOKUP(A1090,HD!$A$2:$S$2344,16,FALSE)</f>
        <v>26182</v>
      </c>
      <c r="M1090" s="21">
        <f>VLOOKUP(A1090,HD!$A$2:$S$2344,17,FALSE)</f>
        <v>10356.67</v>
      </c>
      <c r="N1090" s="19" t="str">
        <f>VLOOKUP(A1090,HD!$A$2:$S$2344,12,FALSE)</f>
        <v>tier - 3</v>
      </c>
      <c r="O1090" s="19" t="str">
        <f>VLOOKUP(A1090,HD!$A$2:$S$2344,13,FALSE)</f>
        <v>tier - 1</v>
      </c>
      <c r="P1090" s="19" t="str">
        <f>VLOOKUP(A1090,HD!$A$2:$S$2344,14,FALSE)</f>
        <v>R1025</v>
      </c>
      <c r="Q1090" s="19" t="str">
        <f>VLOOKUP(A1090,HD!$A$2:$S$2344,19,FALSE)</f>
        <v>51</v>
      </c>
      <c r="R1090" s="21">
        <v>10356.67</v>
      </c>
    </row>
    <row r="1091" spans="1:18" ht="15.6" hidden="1" x14ac:dyDescent="0.3">
      <c r="A1091" s="20" t="s">
        <v>1275</v>
      </c>
      <c r="B1091" s="19" t="str">
        <f>VLOOKUP(A1091,'Customer Names'!$A$2:$E$2366,3,FALSE)</f>
        <v>McLean</v>
      </c>
      <c r="C1091" s="21">
        <f>VLOOKUP(A1091,ME!$A$2:$J$2366,2,FALSE)</f>
        <v>26.6</v>
      </c>
      <c r="D1091" s="21">
        <f>VLOOKUP(A1091,ME!$A$2:$J$2336,3,FALSE)</f>
        <v>5.27</v>
      </c>
      <c r="E1091" s="19" t="str">
        <f>VLOOKUP(A1091,ME!$A$2:$J$2336,4,FALSE)</f>
        <v>Yes</v>
      </c>
      <c r="F1091" s="19" t="str">
        <f>VLOOKUP(A1091,ME!$A$2:$J$2336,5,FALSE)</f>
        <v>No</v>
      </c>
      <c r="G1091" s="19" t="str">
        <f>VLOOKUP(A1091,ME!$A$2:$J$2336,6,FALSE)</f>
        <v>Yes</v>
      </c>
      <c r="H1091" s="19">
        <f>VLOOKUP(A1091,ME!$A$2:$J$2336,7,FALSE)</f>
        <v>1</v>
      </c>
      <c r="I1091" s="19" t="str">
        <f>VLOOKUP(A1091,ME!$A$2:$J$2336,8,FALSE)</f>
        <v>No</v>
      </c>
      <c r="J1091" s="19" t="str">
        <f>VLOOKUP(A1091,ME!$A$2:$J$2336,9,FALSE)</f>
        <v>Over Weight</v>
      </c>
      <c r="K1091" s="19" t="str">
        <f>VLOOKUP(A1091,ME!$A$2:$J$2336,10,FALSE)</f>
        <v>Normal</v>
      </c>
      <c r="L1091" s="22">
        <f>VLOOKUP(A1091,HD!$A$2:$S$2344,16,FALSE)</f>
        <v>25371</v>
      </c>
      <c r="M1091" s="21">
        <f>VLOOKUP(A1091,HD!$A$2:$S$2344,17,FALSE)</f>
        <v>10355.64</v>
      </c>
      <c r="N1091" s="19" t="str">
        <f>VLOOKUP(A1091,HD!$A$2:$S$2344,12,FALSE)</f>
        <v>tier - 3</v>
      </c>
      <c r="O1091" s="19" t="str">
        <f>VLOOKUP(A1091,HD!$A$2:$S$2344,13,FALSE)</f>
        <v>tier - 1</v>
      </c>
      <c r="P1091" s="19" t="str">
        <f>VLOOKUP(A1091,HD!$A$2:$S$2344,14,FALSE)</f>
        <v>R1012</v>
      </c>
      <c r="Q1091" s="19" t="str">
        <f>VLOOKUP(A1091,HD!$A$2:$S$2344,19,FALSE)</f>
        <v>53</v>
      </c>
      <c r="R1091" s="21">
        <v>10355.64</v>
      </c>
    </row>
    <row r="1092" spans="1:18" ht="15.6" hidden="1" x14ac:dyDescent="0.3">
      <c r="A1092" s="20" t="s">
        <v>1274</v>
      </c>
      <c r="B1092" s="19" t="str">
        <f>VLOOKUP(A1092,'Customer Names'!$A$2:$E$2366,3,FALSE)</f>
        <v>Gardner</v>
      </c>
      <c r="C1092" s="21">
        <f>VLOOKUP(A1092,ME!$A$2:$J$2366,2,FALSE)</f>
        <v>30.41</v>
      </c>
      <c r="D1092" s="21">
        <f>VLOOKUP(A1092,ME!$A$2:$J$2336,3,FALSE)</f>
        <v>7.72</v>
      </c>
      <c r="E1092" s="19" t="str">
        <f>VLOOKUP(A1092,ME!$A$2:$J$2336,4,FALSE)</f>
        <v>No</v>
      </c>
      <c r="F1092" s="19" t="str">
        <f>VLOOKUP(A1092,ME!$A$2:$J$2336,5,FALSE)</f>
        <v>No</v>
      </c>
      <c r="G1092" s="19" t="str">
        <f>VLOOKUP(A1092,ME!$A$2:$J$2336,6,FALSE)</f>
        <v>No</v>
      </c>
      <c r="H1092" s="19">
        <f>VLOOKUP(A1092,ME!$A$2:$J$2336,7,FALSE)</f>
        <v>0</v>
      </c>
      <c r="I1092" s="19" t="str">
        <f>VLOOKUP(A1092,ME!$A$2:$J$2336,8,FALSE)</f>
        <v>No</v>
      </c>
      <c r="J1092" s="19" t="str">
        <f>VLOOKUP(A1092,ME!$A$2:$J$2336,9,FALSE)</f>
        <v>Obesity</v>
      </c>
      <c r="K1092" s="19" t="str">
        <f>VLOOKUP(A1092,ME!$A$2:$J$2336,10,FALSE)</f>
        <v>Diabetes</v>
      </c>
      <c r="L1092" s="22">
        <f>VLOOKUP(A1092,HD!$A$2:$S$2344,16,FALSE)</f>
        <v>27301</v>
      </c>
      <c r="M1092" s="21">
        <f>VLOOKUP(A1092,HD!$A$2:$S$2344,17,FALSE)</f>
        <v>10352.48</v>
      </c>
      <c r="N1092" s="19" t="str">
        <f>VLOOKUP(A1092,HD!$A$2:$S$2344,12,FALSE)</f>
        <v>tier - 3</v>
      </c>
      <c r="O1092" s="19" t="str">
        <f>VLOOKUP(A1092,HD!$A$2:$S$2344,13,FALSE)</f>
        <v>tier - 1</v>
      </c>
      <c r="P1092" s="19" t="str">
        <f>VLOOKUP(A1092,HD!$A$2:$S$2344,14,FALSE)</f>
        <v>R1012</v>
      </c>
      <c r="Q1092" s="19" t="str">
        <f>VLOOKUP(A1092,HD!$A$2:$S$2344,19,FALSE)</f>
        <v>48</v>
      </c>
      <c r="R1092" s="21">
        <v>10352.48</v>
      </c>
    </row>
    <row r="1093" spans="1:18" ht="15.6" hidden="1" x14ac:dyDescent="0.3">
      <c r="A1093" s="20" t="s">
        <v>1273</v>
      </c>
      <c r="B1093" s="19" t="str">
        <f>VLOOKUP(A1093,'Customer Names'!$A$2:$E$2366,3,FALSE)</f>
        <v>Lane</v>
      </c>
      <c r="C1093" s="21">
        <f>VLOOKUP(A1093,ME!$A$2:$J$2366,2,FALSE)</f>
        <v>28.98</v>
      </c>
      <c r="D1093" s="21">
        <f>VLOOKUP(A1093,ME!$A$2:$J$2336,3,FALSE)</f>
        <v>8.68</v>
      </c>
      <c r="E1093" s="19" t="str">
        <f>VLOOKUP(A1093,ME!$A$2:$J$2336,4,FALSE)</f>
        <v>No</v>
      </c>
      <c r="F1093" s="19" t="str">
        <f>VLOOKUP(A1093,ME!$A$2:$J$2336,5,FALSE)</f>
        <v>No</v>
      </c>
      <c r="G1093" s="19" t="str">
        <f>VLOOKUP(A1093,ME!$A$2:$J$2336,6,FALSE)</f>
        <v>No</v>
      </c>
      <c r="H1093" s="19">
        <f>VLOOKUP(A1093,ME!$A$2:$J$2336,7,FALSE)</f>
        <v>2</v>
      </c>
      <c r="I1093" s="19" t="str">
        <f>VLOOKUP(A1093,ME!$A$2:$J$2336,8,FALSE)</f>
        <v>No</v>
      </c>
      <c r="J1093" s="19" t="str">
        <f>VLOOKUP(A1093,ME!$A$2:$J$2336,9,FALSE)</f>
        <v>Over Weight</v>
      </c>
      <c r="K1093" s="19" t="str">
        <f>VLOOKUP(A1093,ME!$A$2:$J$2336,10,FALSE)</f>
        <v>Diabetes</v>
      </c>
      <c r="L1093" s="22">
        <f>VLOOKUP(A1093,HD!$A$2:$S$2344,16,FALSE)</f>
        <v>26884</v>
      </c>
      <c r="M1093" s="21">
        <f>VLOOKUP(A1093,HD!$A$2:$S$2344,17,FALSE)</f>
        <v>10345.93</v>
      </c>
      <c r="N1093" s="19" t="str">
        <f>VLOOKUP(A1093,HD!$A$2:$S$2344,12,FALSE)</f>
        <v>tier - 3</v>
      </c>
      <c r="O1093" s="19" t="str">
        <f>VLOOKUP(A1093,HD!$A$2:$S$2344,13,FALSE)</f>
        <v>tier - 2</v>
      </c>
      <c r="P1093" s="19" t="str">
        <f>VLOOKUP(A1093,HD!$A$2:$S$2344,14,FALSE)</f>
        <v>R1021</v>
      </c>
      <c r="Q1093" s="19" t="str">
        <f>VLOOKUP(A1093,HD!$A$2:$S$2344,19,FALSE)</f>
        <v>49</v>
      </c>
      <c r="R1093" s="21">
        <v>10345.93</v>
      </c>
    </row>
    <row r="1094" spans="1:18" ht="15.6" hidden="1" x14ac:dyDescent="0.3">
      <c r="A1094" s="20" t="s">
        <v>1272</v>
      </c>
      <c r="B1094" s="19" t="str">
        <f>VLOOKUP(A1094,'Customer Names'!$A$2:$E$2366,3,FALSE)</f>
        <v>Vonachen</v>
      </c>
      <c r="C1094" s="21">
        <f>VLOOKUP(A1094,ME!$A$2:$J$2366,2,FALSE)</f>
        <v>31.24</v>
      </c>
      <c r="D1094" s="21">
        <f>VLOOKUP(A1094,ME!$A$2:$J$2336,3,FALSE)</f>
        <v>9.8000000000000007</v>
      </c>
      <c r="E1094" s="19" t="str">
        <f>VLOOKUP(A1094,ME!$A$2:$J$2336,4,FALSE)</f>
        <v>No</v>
      </c>
      <c r="F1094" s="19" t="str">
        <f>VLOOKUP(A1094,ME!$A$2:$J$2336,5,FALSE)</f>
        <v>No</v>
      </c>
      <c r="G1094" s="19" t="str">
        <f>VLOOKUP(A1094,ME!$A$2:$J$2336,6,FALSE)</f>
        <v>No</v>
      </c>
      <c r="H1094" s="19">
        <f>VLOOKUP(A1094,ME!$A$2:$J$2336,7,FALSE)</f>
        <v>0</v>
      </c>
      <c r="I1094" s="19" t="str">
        <f>VLOOKUP(A1094,ME!$A$2:$J$2336,8,FALSE)</f>
        <v>No</v>
      </c>
      <c r="J1094" s="19" t="str">
        <f>VLOOKUP(A1094,ME!$A$2:$J$2336,9,FALSE)</f>
        <v>Obesity</v>
      </c>
      <c r="K1094" s="19" t="str">
        <f>VLOOKUP(A1094,ME!$A$2:$J$2336,10,FALSE)</f>
        <v>Diabetes</v>
      </c>
      <c r="L1094" s="22">
        <f>VLOOKUP(A1094,HD!$A$2:$S$2344,16,FALSE)</f>
        <v>25038</v>
      </c>
      <c r="M1094" s="21">
        <f>VLOOKUP(A1094,HD!$A$2:$S$2344,17,FALSE)</f>
        <v>10338.93</v>
      </c>
      <c r="N1094" s="19" t="str">
        <f>VLOOKUP(A1094,HD!$A$2:$S$2344,12,FALSE)</f>
        <v>tier - 3</v>
      </c>
      <c r="O1094" s="19" t="str">
        <f>VLOOKUP(A1094,HD!$A$2:$S$2344,13,FALSE)</f>
        <v>tier - 1</v>
      </c>
      <c r="P1094" s="19" t="str">
        <f>VLOOKUP(A1094,HD!$A$2:$S$2344,14,FALSE)</f>
        <v>R1013</v>
      </c>
      <c r="Q1094" s="19" t="str">
        <f>VLOOKUP(A1094,HD!$A$2:$S$2344,19,FALSE)</f>
        <v>54</v>
      </c>
      <c r="R1094" s="21">
        <v>10338.93</v>
      </c>
    </row>
    <row r="1095" spans="1:18" ht="15.6" hidden="1" x14ac:dyDescent="0.3">
      <c r="A1095" s="20" t="s">
        <v>1271</v>
      </c>
      <c r="B1095" s="19" t="str">
        <f>VLOOKUP(A1095,'Customer Names'!$A$2:$E$2366,3,FALSE)</f>
        <v>Smith</v>
      </c>
      <c r="C1095" s="21">
        <f>VLOOKUP(A1095,ME!$A$2:$J$2366,2,FALSE)</f>
        <v>31.54</v>
      </c>
      <c r="D1095" s="21">
        <f>VLOOKUP(A1095,ME!$A$2:$J$2336,3,FALSE)</f>
        <v>4.4400000000000004</v>
      </c>
      <c r="E1095" s="19" t="str">
        <f>VLOOKUP(A1095,ME!$A$2:$J$2336,4,FALSE)</f>
        <v>No</v>
      </c>
      <c r="F1095" s="19" t="str">
        <f>VLOOKUP(A1095,ME!$A$2:$J$2336,5,FALSE)</f>
        <v>No</v>
      </c>
      <c r="G1095" s="19" t="str">
        <f>VLOOKUP(A1095,ME!$A$2:$J$2336,6,FALSE)</f>
        <v>No</v>
      </c>
      <c r="H1095" s="19">
        <f>VLOOKUP(A1095,ME!$A$2:$J$2336,7,FALSE)</f>
        <v>0</v>
      </c>
      <c r="I1095" s="19" t="str">
        <f>VLOOKUP(A1095,ME!$A$2:$J$2336,8,FALSE)</f>
        <v>No</v>
      </c>
      <c r="J1095" s="19" t="str">
        <f>VLOOKUP(A1095,ME!$A$2:$J$2336,9,FALSE)</f>
        <v>Obesity</v>
      </c>
      <c r="K1095" s="19" t="str">
        <f>VLOOKUP(A1095,ME!$A$2:$J$2336,10,FALSE)</f>
        <v>Normal</v>
      </c>
      <c r="L1095" s="22">
        <f>VLOOKUP(A1095,HD!$A$2:$S$2344,16,FALSE)</f>
        <v>30153</v>
      </c>
      <c r="M1095" s="21">
        <f>VLOOKUP(A1095,HD!$A$2:$S$2344,17,FALSE)</f>
        <v>10329.06</v>
      </c>
      <c r="N1095" s="19" t="str">
        <f>VLOOKUP(A1095,HD!$A$2:$S$2344,12,FALSE)</f>
        <v>tier - 3</v>
      </c>
      <c r="O1095" s="19" t="str">
        <f>VLOOKUP(A1095,HD!$A$2:$S$2344,13,FALSE)</f>
        <v>tier - 1</v>
      </c>
      <c r="P1095" s="19" t="str">
        <f>VLOOKUP(A1095,HD!$A$2:$S$2344,14,FALSE)</f>
        <v>R1021</v>
      </c>
      <c r="Q1095" s="19" t="str">
        <f>VLOOKUP(A1095,HD!$A$2:$S$2344,19,FALSE)</f>
        <v>40</v>
      </c>
      <c r="R1095" s="21">
        <v>10329.06</v>
      </c>
    </row>
    <row r="1096" spans="1:18" ht="15.6" hidden="1" x14ac:dyDescent="0.3">
      <c r="A1096" s="20" t="s">
        <v>1270</v>
      </c>
      <c r="B1096" s="19" t="str">
        <f>VLOOKUP(A1096,'Customer Names'!$A$2:$E$2366,3,FALSE)</f>
        <v>Kidwell</v>
      </c>
      <c r="C1096" s="21">
        <f>VLOOKUP(A1096,ME!$A$2:$J$2366,2,FALSE)</f>
        <v>38.6</v>
      </c>
      <c r="D1096" s="21">
        <f>VLOOKUP(A1096,ME!$A$2:$J$2336,3,FALSE)</f>
        <v>7.19</v>
      </c>
      <c r="E1096" s="19" t="str">
        <f>VLOOKUP(A1096,ME!$A$2:$J$2336,4,FALSE)</f>
        <v>Yes</v>
      </c>
      <c r="F1096" s="19" t="str">
        <f>VLOOKUP(A1096,ME!$A$2:$J$2336,5,FALSE)</f>
        <v>No</v>
      </c>
      <c r="G1096" s="19" t="str">
        <f>VLOOKUP(A1096,ME!$A$2:$J$2336,6,FALSE)</f>
        <v>No</v>
      </c>
      <c r="H1096" s="19">
        <f>VLOOKUP(A1096,ME!$A$2:$J$2336,7,FALSE)</f>
        <v>2</v>
      </c>
      <c r="I1096" s="19" t="str">
        <f>VLOOKUP(A1096,ME!$A$2:$J$2336,8,FALSE)</f>
        <v>No</v>
      </c>
      <c r="J1096" s="19" t="str">
        <f>VLOOKUP(A1096,ME!$A$2:$J$2336,9,FALSE)</f>
        <v>Obesity</v>
      </c>
      <c r="K1096" s="19" t="str">
        <f>VLOOKUP(A1096,ME!$A$2:$J$2336,10,FALSE)</f>
        <v>Diabetes</v>
      </c>
      <c r="L1096" s="22">
        <f>VLOOKUP(A1096,HD!$A$2:$S$2344,16,FALSE)</f>
        <v>25903</v>
      </c>
      <c r="M1096" s="21">
        <f>VLOOKUP(A1096,HD!$A$2:$S$2344,17,FALSE)</f>
        <v>10325.209999999999</v>
      </c>
      <c r="N1096" s="19" t="str">
        <f>VLOOKUP(A1096,HD!$A$2:$S$2344,12,FALSE)</f>
        <v>tier - 3</v>
      </c>
      <c r="O1096" s="19" t="str">
        <f>VLOOKUP(A1096,HD!$A$2:$S$2344,13,FALSE)</f>
        <v>tier - 3</v>
      </c>
      <c r="P1096" s="19" t="str">
        <f>VLOOKUP(A1096,HD!$A$2:$S$2344,14,FALSE)</f>
        <v>R1011</v>
      </c>
      <c r="Q1096" s="19" t="str">
        <f>VLOOKUP(A1096,HD!$A$2:$S$2344,19,FALSE)</f>
        <v>52</v>
      </c>
      <c r="R1096" s="21">
        <v>10325.209999999999</v>
      </c>
    </row>
    <row r="1097" spans="1:18" ht="15.6" hidden="1" x14ac:dyDescent="0.3">
      <c r="A1097" s="20" t="s">
        <v>1269</v>
      </c>
      <c r="B1097" s="19" t="str">
        <f>VLOOKUP(A1097,'Customer Names'!$A$2:$E$2366,3,FALSE)</f>
        <v>Betancourth</v>
      </c>
      <c r="C1097" s="21">
        <f>VLOOKUP(A1097,ME!$A$2:$J$2366,2,FALSE)</f>
        <v>37.950000000000003</v>
      </c>
      <c r="D1097" s="21">
        <f>VLOOKUP(A1097,ME!$A$2:$J$2336,3,FALSE)</f>
        <v>6.06</v>
      </c>
      <c r="E1097" s="19" t="str">
        <f>VLOOKUP(A1097,ME!$A$2:$J$2336,4,FALSE)</f>
        <v>No</v>
      </c>
      <c r="F1097" s="19" t="str">
        <f>VLOOKUP(A1097,ME!$A$2:$J$2336,5,FALSE)</f>
        <v>No</v>
      </c>
      <c r="G1097" s="19" t="str">
        <f>VLOOKUP(A1097,ME!$A$2:$J$2336,6,FALSE)</f>
        <v>No</v>
      </c>
      <c r="H1097" s="19">
        <f>VLOOKUP(A1097,ME!$A$2:$J$2336,7,FALSE)</f>
        <v>0</v>
      </c>
      <c r="I1097" s="19" t="str">
        <f>VLOOKUP(A1097,ME!$A$2:$J$2336,8,FALSE)</f>
        <v>No</v>
      </c>
      <c r="J1097" s="19" t="str">
        <f>VLOOKUP(A1097,ME!$A$2:$J$2336,9,FALSE)</f>
        <v>Obesity</v>
      </c>
      <c r="K1097" s="19" t="str">
        <f>VLOOKUP(A1097,ME!$A$2:$J$2336,10,FALSE)</f>
        <v>Prediabetes</v>
      </c>
      <c r="L1097" s="22">
        <f>VLOOKUP(A1097,HD!$A$2:$S$2344,16,FALSE)</f>
        <v>33471</v>
      </c>
      <c r="M1097" s="21">
        <f>VLOOKUP(A1097,HD!$A$2:$S$2344,17,FALSE)</f>
        <v>10322.9</v>
      </c>
      <c r="N1097" s="19" t="str">
        <f>VLOOKUP(A1097,HD!$A$2:$S$2344,12,FALSE)</f>
        <v>tier - 3</v>
      </c>
      <c r="O1097" s="19" t="str">
        <f>VLOOKUP(A1097,HD!$A$2:$S$2344,13,FALSE)</f>
        <v>tier - 1</v>
      </c>
      <c r="P1097" s="19" t="str">
        <f>VLOOKUP(A1097,HD!$A$2:$S$2344,14,FALSE)</f>
        <v>R1026</v>
      </c>
      <c r="Q1097" s="19" t="str">
        <f>VLOOKUP(A1097,HD!$A$2:$S$2344,19,FALSE)</f>
        <v>31</v>
      </c>
      <c r="R1097" s="21">
        <v>10322.9</v>
      </c>
    </row>
    <row r="1098" spans="1:18" ht="15.6" hidden="1" x14ac:dyDescent="0.3">
      <c r="A1098" s="20" t="s">
        <v>1268</v>
      </c>
      <c r="B1098" s="19" t="str">
        <f>VLOOKUP(A1098,'Customer Names'!$A$2:$E$2366,3,FALSE)</f>
        <v>Henstrom</v>
      </c>
      <c r="C1098" s="21">
        <f>VLOOKUP(A1098,ME!$A$2:$J$2366,2,FALSE)</f>
        <v>38.97</v>
      </c>
      <c r="D1098" s="21">
        <f>VLOOKUP(A1098,ME!$A$2:$J$2336,3,FALSE)</f>
        <v>5.12</v>
      </c>
      <c r="E1098" s="19" t="str">
        <f>VLOOKUP(A1098,ME!$A$2:$J$2336,4,FALSE)</f>
        <v>No</v>
      </c>
      <c r="F1098" s="19" t="str">
        <f>VLOOKUP(A1098,ME!$A$2:$J$2336,5,FALSE)</f>
        <v>No</v>
      </c>
      <c r="G1098" s="19" t="str">
        <f>VLOOKUP(A1098,ME!$A$2:$J$2336,6,FALSE)</f>
        <v>No</v>
      </c>
      <c r="H1098" s="19">
        <f>VLOOKUP(A1098,ME!$A$2:$J$2336,7,FALSE)</f>
        <v>0</v>
      </c>
      <c r="I1098" s="19" t="str">
        <f>VLOOKUP(A1098,ME!$A$2:$J$2336,8,FALSE)</f>
        <v>No</v>
      </c>
      <c r="J1098" s="19" t="str">
        <f>VLOOKUP(A1098,ME!$A$2:$J$2336,9,FALSE)</f>
        <v>Obesity</v>
      </c>
      <c r="K1098" s="19" t="str">
        <f>VLOOKUP(A1098,ME!$A$2:$J$2336,10,FALSE)</f>
        <v>Normal</v>
      </c>
      <c r="L1098" s="22">
        <f>VLOOKUP(A1098,HD!$A$2:$S$2344,16,FALSE)</f>
        <v>33559</v>
      </c>
      <c r="M1098" s="21">
        <f>VLOOKUP(A1098,HD!$A$2:$S$2344,17,FALSE)</f>
        <v>10315.91</v>
      </c>
      <c r="N1098" s="19" t="str">
        <f>VLOOKUP(A1098,HD!$A$2:$S$2344,12,FALSE)</f>
        <v>tier - 3</v>
      </c>
      <c r="O1098" s="19" t="str">
        <f>VLOOKUP(A1098,HD!$A$2:$S$2344,13,FALSE)</f>
        <v>tier - 2</v>
      </c>
      <c r="P1098" s="19" t="str">
        <f>VLOOKUP(A1098,HD!$A$2:$S$2344,14,FALSE)</f>
        <v>R1012</v>
      </c>
      <c r="Q1098" s="19" t="str">
        <f>VLOOKUP(A1098,HD!$A$2:$S$2344,19,FALSE)</f>
        <v>31</v>
      </c>
      <c r="R1098" s="21">
        <v>10315.91</v>
      </c>
    </row>
    <row r="1099" spans="1:18" ht="15.6" hidden="1" x14ac:dyDescent="0.3">
      <c r="A1099" s="20" t="s">
        <v>1267</v>
      </c>
      <c r="B1099" s="19" t="str">
        <f>VLOOKUP(A1099,'Customer Names'!$A$2:$E$2366,3,FALSE)</f>
        <v>Pereira</v>
      </c>
      <c r="C1099" s="21">
        <f>VLOOKUP(A1099,ME!$A$2:$J$2366,2,FALSE)</f>
        <v>21.2</v>
      </c>
      <c r="D1099" s="21">
        <f>VLOOKUP(A1099,ME!$A$2:$J$2336,3,FALSE)</f>
        <v>10.72</v>
      </c>
      <c r="E1099" s="19" t="str">
        <f>VLOOKUP(A1099,ME!$A$2:$J$2336,4,FALSE)</f>
        <v>No</v>
      </c>
      <c r="F1099" s="19" t="str">
        <f>VLOOKUP(A1099,ME!$A$2:$J$2336,5,FALSE)</f>
        <v>No</v>
      </c>
      <c r="G1099" s="19" t="str">
        <f>VLOOKUP(A1099,ME!$A$2:$J$2336,6,FALSE)</f>
        <v>No</v>
      </c>
      <c r="H1099" s="19">
        <f>VLOOKUP(A1099,ME!$A$2:$J$2336,7,FALSE)</f>
        <v>0</v>
      </c>
      <c r="I1099" s="19" t="str">
        <f>VLOOKUP(A1099,ME!$A$2:$J$2336,8,FALSE)</f>
        <v>No</v>
      </c>
      <c r="J1099" s="19" t="str">
        <f>VLOOKUP(A1099,ME!$A$2:$J$2336,9,FALSE)</f>
        <v>Normal Weight</v>
      </c>
      <c r="K1099" s="19" t="str">
        <f>VLOOKUP(A1099,ME!$A$2:$J$2336,10,FALSE)</f>
        <v>Diabetes</v>
      </c>
      <c r="L1099" s="22">
        <f>VLOOKUP(A1099,HD!$A$2:$S$2344,16,FALSE)</f>
        <v>22839</v>
      </c>
      <c r="M1099" s="21">
        <f>VLOOKUP(A1099,HD!$A$2:$S$2344,17,FALSE)</f>
        <v>10310.780000000001</v>
      </c>
      <c r="N1099" s="19" t="str">
        <f>VLOOKUP(A1099,HD!$A$2:$S$2344,12,FALSE)</f>
        <v>tier - 3</v>
      </c>
      <c r="O1099" s="19" t="str">
        <f>VLOOKUP(A1099,HD!$A$2:$S$2344,13,FALSE)</f>
        <v>tier - 3</v>
      </c>
      <c r="P1099" s="19" t="str">
        <f>VLOOKUP(A1099,HD!$A$2:$S$2344,14,FALSE)</f>
        <v>R1012</v>
      </c>
      <c r="Q1099" s="19" t="str">
        <f>VLOOKUP(A1099,HD!$A$2:$S$2344,19,FALSE)</f>
        <v>60</v>
      </c>
      <c r="R1099" s="21">
        <v>10310.780000000001</v>
      </c>
    </row>
    <row r="1100" spans="1:18" ht="15.6" hidden="1" x14ac:dyDescent="0.3">
      <c r="A1100" s="20" t="s">
        <v>1266</v>
      </c>
      <c r="B1100" s="19" t="str">
        <f>VLOOKUP(A1100,'Customer Names'!$A$2:$E$2366,3,FALSE)</f>
        <v>Black</v>
      </c>
      <c r="C1100" s="21">
        <f>VLOOKUP(A1100,ME!$A$2:$J$2366,2,FALSE)</f>
        <v>23.96</v>
      </c>
      <c r="D1100" s="21">
        <f>VLOOKUP(A1100,ME!$A$2:$J$2336,3,FALSE)</f>
        <v>9.58</v>
      </c>
      <c r="E1100" s="19" t="str">
        <f>VLOOKUP(A1100,ME!$A$2:$J$2336,4,FALSE)</f>
        <v>Yes</v>
      </c>
      <c r="F1100" s="19" t="str">
        <f>VLOOKUP(A1100,ME!$A$2:$J$2336,5,FALSE)</f>
        <v>No</v>
      </c>
      <c r="G1100" s="19" t="str">
        <f>VLOOKUP(A1100,ME!$A$2:$J$2336,6,FALSE)</f>
        <v>Yes</v>
      </c>
      <c r="H1100" s="19">
        <f>VLOOKUP(A1100,ME!$A$2:$J$2336,7,FALSE)</f>
        <v>1</v>
      </c>
      <c r="I1100" s="19" t="str">
        <f>VLOOKUP(A1100,ME!$A$2:$J$2336,8,FALSE)</f>
        <v>No</v>
      </c>
      <c r="J1100" s="19" t="str">
        <f>VLOOKUP(A1100,ME!$A$2:$J$2336,9,FALSE)</f>
        <v>Normal Weight</v>
      </c>
      <c r="K1100" s="19" t="str">
        <f>VLOOKUP(A1100,ME!$A$2:$J$2336,10,FALSE)</f>
        <v>Diabetes</v>
      </c>
      <c r="L1100" s="22">
        <f>VLOOKUP(A1100,HD!$A$2:$S$2344,16,FALSE)</f>
        <v>23278</v>
      </c>
      <c r="M1100" s="21">
        <f>VLOOKUP(A1100,HD!$A$2:$S$2344,17,FALSE)</f>
        <v>10308.040000000001</v>
      </c>
      <c r="N1100" s="19" t="str">
        <f>VLOOKUP(A1100,HD!$A$2:$S$2344,12,FALSE)</f>
        <v>tier - 3</v>
      </c>
      <c r="O1100" s="19" t="str">
        <f>VLOOKUP(A1100,HD!$A$2:$S$2344,13,FALSE)</f>
        <v>tier - 1</v>
      </c>
      <c r="P1100" s="19" t="str">
        <f>VLOOKUP(A1100,HD!$A$2:$S$2344,14,FALSE)</f>
        <v>R1013</v>
      </c>
      <c r="Q1100" s="19" t="str">
        <f>VLOOKUP(A1100,HD!$A$2:$S$2344,19,FALSE)</f>
        <v>59</v>
      </c>
      <c r="R1100" s="21">
        <v>10308.040000000001</v>
      </c>
    </row>
    <row r="1101" spans="1:18" ht="15.6" hidden="1" x14ac:dyDescent="0.3">
      <c r="A1101" s="20" t="s">
        <v>1265</v>
      </c>
      <c r="B1101" s="19" t="str">
        <f>VLOOKUP(A1101,'Customer Names'!$A$2:$E$2366,3,FALSE)</f>
        <v>Brown</v>
      </c>
      <c r="C1101" s="21">
        <f>VLOOKUP(A1101,ME!$A$2:$J$2366,2,FALSE)</f>
        <v>35.93</v>
      </c>
      <c r="D1101" s="21">
        <f>VLOOKUP(A1101,ME!$A$2:$J$2336,3,FALSE)</f>
        <v>6.4</v>
      </c>
      <c r="E1101" s="19" t="str">
        <f>VLOOKUP(A1101,ME!$A$2:$J$2336,4,FALSE)</f>
        <v>Yes</v>
      </c>
      <c r="F1101" s="19" t="str">
        <f>VLOOKUP(A1101,ME!$A$2:$J$2336,5,FALSE)</f>
        <v>No</v>
      </c>
      <c r="G1101" s="19" t="str">
        <f>VLOOKUP(A1101,ME!$A$2:$J$2336,6,FALSE)</f>
        <v>No</v>
      </c>
      <c r="H1101" s="19">
        <f>VLOOKUP(A1101,ME!$A$2:$J$2336,7,FALSE)</f>
        <v>1</v>
      </c>
      <c r="I1101" s="19" t="str">
        <f>VLOOKUP(A1101,ME!$A$2:$J$2336,8,FALSE)</f>
        <v>No</v>
      </c>
      <c r="J1101" s="19" t="str">
        <f>VLOOKUP(A1101,ME!$A$2:$J$2336,9,FALSE)</f>
        <v>Obesity</v>
      </c>
      <c r="K1101" s="19" t="str">
        <f>VLOOKUP(A1101,ME!$A$2:$J$2336,10,FALSE)</f>
        <v>Diabetes</v>
      </c>
      <c r="L1101" s="22">
        <f>VLOOKUP(A1101,HD!$A$2:$S$2344,16,FALSE)</f>
        <v>32400</v>
      </c>
      <c r="M1101" s="21">
        <f>VLOOKUP(A1101,HD!$A$2:$S$2344,17,FALSE)</f>
        <v>10276.99</v>
      </c>
      <c r="N1101" s="19" t="str">
        <f>VLOOKUP(A1101,HD!$A$2:$S$2344,12,FALSE)</f>
        <v>tier - 3</v>
      </c>
      <c r="O1101" s="19" t="str">
        <f>VLOOKUP(A1101,HD!$A$2:$S$2344,13,FALSE)</f>
        <v>tier - 1</v>
      </c>
      <c r="P1101" s="19" t="str">
        <f>VLOOKUP(A1101,HD!$A$2:$S$2344,14,FALSE)</f>
        <v>R1021</v>
      </c>
      <c r="Q1101" s="19" t="str">
        <f>VLOOKUP(A1101,HD!$A$2:$S$2344,19,FALSE)</f>
        <v>34</v>
      </c>
      <c r="R1101" s="21">
        <v>10276.99</v>
      </c>
    </row>
    <row r="1102" spans="1:18" ht="15.6" hidden="1" x14ac:dyDescent="0.3">
      <c r="A1102" s="20" t="s">
        <v>1264</v>
      </c>
      <c r="B1102" s="19" t="str">
        <f>VLOOKUP(A1102,'Customer Names'!$A$2:$E$2366,3,FALSE)</f>
        <v>Reasoner</v>
      </c>
      <c r="C1102" s="21">
        <f>VLOOKUP(A1102,ME!$A$2:$J$2366,2,FALSE)</f>
        <v>26.11</v>
      </c>
      <c r="D1102" s="21">
        <f>VLOOKUP(A1102,ME!$A$2:$J$2336,3,FALSE)</f>
        <v>6.8</v>
      </c>
      <c r="E1102" s="19" t="str">
        <f>VLOOKUP(A1102,ME!$A$2:$J$2336,4,FALSE)</f>
        <v>Yes</v>
      </c>
      <c r="F1102" s="19" t="str">
        <f>VLOOKUP(A1102,ME!$A$2:$J$2336,5,FALSE)</f>
        <v>No</v>
      </c>
      <c r="G1102" s="19" t="str">
        <f>VLOOKUP(A1102,ME!$A$2:$J$2336,6,FALSE)</f>
        <v>No</v>
      </c>
      <c r="H1102" s="19">
        <f>VLOOKUP(A1102,ME!$A$2:$J$2336,7,FALSE)</f>
        <v>2</v>
      </c>
      <c r="I1102" s="19" t="str">
        <f>VLOOKUP(A1102,ME!$A$2:$J$2336,8,FALSE)</f>
        <v>No</v>
      </c>
      <c r="J1102" s="19" t="str">
        <f>VLOOKUP(A1102,ME!$A$2:$J$2336,9,FALSE)</f>
        <v>Over Weight</v>
      </c>
      <c r="K1102" s="19" t="str">
        <f>VLOOKUP(A1102,ME!$A$2:$J$2336,10,FALSE)</f>
        <v>Diabetes</v>
      </c>
      <c r="L1102" s="22">
        <f>VLOOKUP(A1102,HD!$A$2:$S$2344,16,FALSE)</f>
        <v>25740</v>
      </c>
      <c r="M1102" s="21">
        <f>VLOOKUP(A1102,HD!$A$2:$S$2344,17,FALSE)</f>
        <v>10274.33</v>
      </c>
      <c r="N1102" s="19" t="str">
        <f>VLOOKUP(A1102,HD!$A$2:$S$2344,12,FALSE)</f>
        <v>tier - 3</v>
      </c>
      <c r="O1102" s="19" t="str">
        <f>VLOOKUP(A1102,HD!$A$2:$S$2344,13,FALSE)</f>
        <v>tier - 1</v>
      </c>
      <c r="P1102" s="19" t="str">
        <f>VLOOKUP(A1102,HD!$A$2:$S$2344,14,FALSE)</f>
        <v>R1024</v>
      </c>
      <c r="Q1102" s="19" t="str">
        <f>VLOOKUP(A1102,HD!$A$2:$S$2344,19,FALSE)</f>
        <v>52</v>
      </c>
      <c r="R1102" s="21">
        <v>10274.33</v>
      </c>
    </row>
    <row r="1103" spans="1:18" ht="15.6" hidden="1" x14ac:dyDescent="0.3">
      <c r="A1103" s="20" t="s">
        <v>1263</v>
      </c>
      <c r="B1103" s="19" t="str">
        <f>VLOOKUP(A1103,'Customer Names'!$A$2:$E$2366,3,FALSE)</f>
        <v>Wandzilak</v>
      </c>
      <c r="C1103" s="21">
        <f>VLOOKUP(A1103,ME!$A$2:$J$2366,2,FALSE)</f>
        <v>32.299999999999997</v>
      </c>
      <c r="D1103" s="21">
        <f>VLOOKUP(A1103,ME!$A$2:$J$2336,3,FALSE)</f>
        <v>9.48</v>
      </c>
      <c r="E1103" s="19" t="str">
        <f>VLOOKUP(A1103,ME!$A$2:$J$2336,4,FALSE)</f>
        <v>No</v>
      </c>
      <c r="F1103" s="19" t="str">
        <f>VLOOKUP(A1103,ME!$A$2:$J$2336,5,FALSE)</f>
        <v>No</v>
      </c>
      <c r="G1103" s="19" t="str">
        <f>VLOOKUP(A1103,ME!$A$2:$J$2336,6,FALSE)</f>
        <v>No</v>
      </c>
      <c r="H1103" s="19">
        <f>VLOOKUP(A1103,ME!$A$2:$J$2336,7,FALSE)</f>
        <v>2</v>
      </c>
      <c r="I1103" s="19" t="str">
        <f>VLOOKUP(A1103,ME!$A$2:$J$2336,8,FALSE)</f>
        <v>No</v>
      </c>
      <c r="J1103" s="19" t="str">
        <f>VLOOKUP(A1103,ME!$A$2:$J$2336,9,FALSE)</f>
        <v>Obesity</v>
      </c>
      <c r="K1103" s="19" t="str">
        <f>VLOOKUP(A1103,ME!$A$2:$J$2336,10,FALSE)</f>
        <v>Diabetes</v>
      </c>
      <c r="L1103" s="22">
        <f>VLOOKUP(A1103,HD!$A$2:$S$2344,16,FALSE)</f>
        <v>26995</v>
      </c>
      <c r="M1103" s="21">
        <f>VLOOKUP(A1103,HD!$A$2:$S$2344,17,FALSE)</f>
        <v>10269.459999999999</v>
      </c>
      <c r="N1103" s="19" t="str">
        <f>VLOOKUP(A1103,HD!$A$2:$S$2344,12,FALSE)</f>
        <v>tier - 3</v>
      </c>
      <c r="O1103" s="19" t="str">
        <f>VLOOKUP(A1103,HD!$A$2:$S$2344,13,FALSE)</f>
        <v>tier - 3</v>
      </c>
      <c r="P1103" s="19" t="str">
        <f>VLOOKUP(A1103,HD!$A$2:$S$2344,14,FALSE)</f>
        <v>R1012</v>
      </c>
      <c r="Q1103" s="19" t="str">
        <f>VLOOKUP(A1103,HD!$A$2:$S$2344,19,FALSE)</f>
        <v>49</v>
      </c>
      <c r="R1103" s="21">
        <v>10269.459999999999</v>
      </c>
    </row>
    <row r="1104" spans="1:18" ht="15.6" hidden="1" x14ac:dyDescent="0.3">
      <c r="A1104" s="20" t="s">
        <v>1262</v>
      </c>
      <c r="B1104" s="19" t="str">
        <f>VLOOKUP(A1104,'Customer Names'!$A$2:$E$2366,3,FALSE)</f>
        <v>Carver</v>
      </c>
      <c r="C1104" s="21">
        <f>VLOOKUP(A1104,ME!$A$2:$J$2366,2,FALSE)</f>
        <v>28.69</v>
      </c>
      <c r="D1104" s="21">
        <f>VLOOKUP(A1104,ME!$A$2:$J$2336,3,FALSE)</f>
        <v>7.45</v>
      </c>
      <c r="E1104" s="19" t="str">
        <f>VLOOKUP(A1104,ME!$A$2:$J$2336,4,FALSE)</f>
        <v>No</v>
      </c>
      <c r="F1104" s="19" t="str">
        <f>VLOOKUP(A1104,ME!$A$2:$J$2336,5,FALSE)</f>
        <v>No</v>
      </c>
      <c r="G1104" s="19" t="str">
        <f>VLOOKUP(A1104,ME!$A$2:$J$2336,6,FALSE)</f>
        <v>No</v>
      </c>
      <c r="H1104" s="19">
        <f>VLOOKUP(A1104,ME!$A$2:$J$2336,7,FALSE)</f>
        <v>2</v>
      </c>
      <c r="I1104" s="19" t="str">
        <f>VLOOKUP(A1104,ME!$A$2:$J$2336,8,FALSE)</f>
        <v>No</v>
      </c>
      <c r="J1104" s="19" t="str">
        <f>VLOOKUP(A1104,ME!$A$2:$J$2336,9,FALSE)</f>
        <v>Over Weight</v>
      </c>
      <c r="K1104" s="19" t="str">
        <f>VLOOKUP(A1104,ME!$A$2:$J$2336,10,FALSE)</f>
        <v>Diabetes</v>
      </c>
      <c r="L1104" s="22">
        <f>VLOOKUP(A1104,HD!$A$2:$S$2344,16,FALSE)</f>
        <v>26912</v>
      </c>
      <c r="M1104" s="21">
        <f>VLOOKUP(A1104,HD!$A$2:$S$2344,17,FALSE)</f>
        <v>10264.44</v>
      </c>
      <c r="N1104" s="19" t="str">
        <f>VLOOKUP(A1104,HD!$A$2:$S$2344,12,FALSE)</f>
        <v>tier - 3</v>
      </c>
      <c r="O1104" s="19" t="str">
        <f>VLOOKUP(A1104,HD!$A$2:$S$2344,13,FALSE)</f>
        <v>tier - 2</v>
      </c>
      <c r="P1104" s="19" t="str">
        <f>VLOOKUP(A1104,HD!$A$2:$S$2344,14,FALSE)</f>
        <v>R1012</v>
      </c>
      <c r="Q1104" s="19" t="str">
        <f>VLOOKUP(A1104,HD!$A$2:$S$2344,19,FALSE)</f>
        <v>49</v>
      </c>
      <c r="R1104" s="21">
        <v>10264.44</v>
      </c>
    </row>
    <row r="1105" spans="1:18" ht="15.6" hidden="1" x14ac:dyDescent="0.3">
      <c r="A1105" s="20" t="s">
        <v>1261</v>
      </c>
      <c r="B1105" s="19" t="str">
        <f>VLOOKUP(A1105,'Customer Names'!$A$2:$E$2366,3,FALSE)</f>
        <v>Borror</v>
      </c>
      <c r="C1105" s="21">
        <f>VLOOKUP(A1105,ME!$A$2:$J$2366,2,FALSE)</f>
        <v>31.28</v>
      </c>
      <c r="D1105" s="21">
        <f>VLOOKUP(A1105,ME!$A$2:$J$2336,3,FALSE)</f>
        <v>6.94</v>
      </c>
      <c r="E1105" s="19" t="str">
        <f>VLOOKUP(A1105,ME!$A$2:$J$2336,4,FALSE)</f>
        <v>Yes</v>
      </c>
      <c r="F1105" s="19" t="str">
        <f>VLOOKUP(A1105,ME!$A$2:$J$2336,5,FALSE)</f>
        <v>No</v>
      </c>
      <c r="G1105" s="19" t="str">
        <f>VLOOKUP(A1105,ME!$A$2:$J$2336,6,FALSE)</f>
        <v>No</v>
      </c>
      <c r="H1105" s="19">
        <f>VLOOKUP(A1105,ME!$A$2:$J$2336,7,FALSE)</f>
        <v>1</v>
      </c>
      <c r="I1105" s="19" t="str">
        <f>VLOOKUP(A1105,ME!$A$2:$J$2336,8,FALSE)</f>
        <v>No</v>
      </c>
      <c r="J1105" s="19" t="str">
        <f>VLOOKUP(A1105,ME!$A$2:$J$2336,9,FALSE)</f>
        <v>Obesity</v>
      </c>
      <c r="K1105" s="19" t="str">
        <f>VLOOKUP(A1105,ME!$A$2:$J$2336,10,FALSE)</f>
        <v>Diabetes</v>
      </c>
      <c r="L1105" s="22">
        <f>VLOOKUP(A1105,HD!$A$2:$S$2344,16,FALSE)</f>
        <v>27621</v>
      </c>
      <c r="M1105" s="21">
        <f>VLOOKUP(A1105,HD!$A$2:$S$2344,17,FALSE)</f>
        <v>10259.129999999999</v>
      </c>
      <c r="N1105" s="19" t="str">
        <f>VLOOKUP(A1105,HD!$A$2:$S$2344,12,FALSE)</f>
        <v>tier - 3</v>
      </c>
      <c r="O1105" s="19" t="str">
        <f>VLOOKUP(A1105,HD!$A$2:$S$2344,13,FALSE)</f>
        <v>tier - 2</v>
      </c>
      <c r="P1105" s="19" t="str">
        <f>VLOOKUP(A1105,HD!$A$2:$S$2344,14,FALSE)</f>
        <v>R1011</v>
      </c>
      <c r="Q1105" s="19" t="str">
        <f>VLOOKUP(A1105,HD!$A$2:$S$2344,19,FALSE)</f>
        <v>47</v>
      </c>
      <c r="R1105" s="21">
        <v>10259.129999999999</v>
      </c>
    </row>
    <row r="1106" spans="1:18" ht="15.6" hidden="1" x14ac:dyDescent="0.3">
      <c r="A1106" s="20" t="s">
        <v>1260</v>
      </c>
      <c r="B1106" s="19" t="str">
        <f>VLOOKUP(A1106,'Customer Names'!$A$2:$E$2366,3,FALSE)</f>
        <v>Saad</v>
      </c>
      <c r="C1106" s="21">
        <f>VLOOKUP(A1106,ME!$A$2:$J$2366,2,FALSE)</f>
        <v>30.21</v>
      </c>
      <c r="D1106" s="21">
        <f>VLOOKUP(A1106,ME!$A$2:$J$2336,3,FALSE)</f>
        <v>7.83</v>
      </c>
      <c r="E1106" s="19" t="str">
        <f>VLOOKUP(A1106,ME!$A$2:$J$2336,4,FALSE)</f>
        <v>No</v>
      </c>
      <c r="F1106" s="19" t="str">
        <f>VLOOKUP(A1106,ME!$A$2:$J$2336,5,FALSE)</f>
        <v>No</v>
      </c>
      <c r="G1106" s="19" t="str">
        <f>VLOOKUP(A1106,ME!$A$2:$J$2336,6,FALSE)</f>
        <v>No</v>
      </c>
      <c r="H1106" s="19">
        <f>VLOOKUP(A1106,ME!$A$2:$J$2336,7,FALSE)</f>
        <v>0</v>
      </c>
      <c r="I1106" s="19" t="str">
        <f>VLOOKUP(A1106,ME!$A$2:$J$2336,8,FALSE)</f>
        <v>No</v>
      </c>
      <c r="J1106" s="19" t="str">
        <f>VLOOKUP(A1106,ME!$A$2:$J$2336,9,FALSE)</f>
        <v>Obesity</v>
      </c>
      <c r="K1106" s="19" t="str">
        <f>VLOOKUP(A1106,ME!$A$2:$J$2336,10,FALSE)</f>
        <v>Diabetes</v>
      </c>
      <c r="L1106" s="22">
        <f>VLOOKUP(A1106,HD!$A$2:$S$2344,16,FALSE)</f>
        <v>25104</v>
      </c>
      <c r="M1106" s="21">
        <f>VLOOKUP(A1106,HD!$A$2:$S$2344,17,FALSE)</f>
        <v>10231.5</v>
      </c>
      <c r="N1106" s="19" t="str">
        <f>VLOOKUP(A1106,HD!$A$2:$S$2344,12,FALSE)</f>
        <v>tier - 3</v>
      </c>
      <c r="O1106" s="19" t="str">
        <f>VLOOKUP(A1106,HD!$A$2:$S$2344,13,FALSE)</f>
        <v>tier - 1</v>
      </c>
      <c r="P1106" s="19" t="str">
        <f>VLOOKUP(A1106,HD!$A$2:$S$2344,14,FALSE)</f>
        <v>R1012</v>
      </c>
      <c r="Q1106" s="19" t="str">
        <f>VLOOKUP(A1106,HD!$A$2:$S$2344,19,FALSE)</f>
        <v>54</v>
      </c>
      <c r="R1106" s="21">
        <v>10231.5</v>
      </c>
    </row>
    <row r="1107" spans="1:18" ht="15.6" hidden="1" x14ac:dyDescent="0.3">
      <c r="A1107" s="20" t="s">
        <v>1259</v>
      </c>
      <c r="B1107" s="19" t="str">
        <f>VLOOKUP(A1107,'Customer Names'!$A$2:$E$2366,3,FALSE)</f>
        <v>Paul</v>
      </c>
      <c r="C1107" s="21">
        <f>VLOOKUP(A1107,ME!$A$2:$J$2366,2,FALSE)</f>
        <v>38.28</v>
      </c>
      <c r="D1107" s="21">
        <f>VLOOKUP(A1107,ME!$A$2:$J$2336,3,FALSE)</f>
        <v>10.17</v>
      </c>
      <c r="E1107" s="19" t="str">
        <f>VLOOKUP(A1107,ME!$A$2:$J$2336,4,FALSE)</f>
        <v>Yes</v>
      </c>
      <c r="F1107" s="19" t="str">
        <f>VLOOKUP(A1107,ME!$A$2:$J$2336,5,FALSE)</f>
        <v>No</v>
      </c>
      <c r="G1107" s="19" t="str">
        <f>VLOOKUP(A1107,ME!$A$2:$J$2336,6,FALSE)</f>
        <v>No</v>
      </c>
      <c r="H1107" s="19">
        <f>VLOOKUP(A1107,ME!$A$2:$J$2336,7,FALSE)</f>
        <v>0</v>
      </c>
      <c r="I1107" s="19" t="str">
        <f>VLOOKUP(A1107,ME!$A$2:$J$2336,8,FALSE)</f>
        <v>No</v>
      </c>
      <c r="J1107" s="19" t="str">
        <f>VLOOKUP(A1107,ME!$A$2:$J$2336,9,FALSE)</f>
        <v>Obesity</v>
      </c>
      <c r="K1107" s="19" t="str">
        <f>VLOOKUP(A1107,ME!$A$2:$J$2336,10,FALSE)</f>
        <v>Diabetes</v>
      </c>
      <c r="L1107" s="22">
        <f>VLOOKUP(A1107,HD!$A$2:$S$2344,16,FALSE)</f>
        <v>24651</v>
      </c>
      <c r="M1107" s="21">
        <f>VLOOKUP(A1107,HD!$A$2:$S$2344,17,FALSE)</f>
        <v>10226.280000000001</v>
      </c>
      <c r="N1107" s="19" t="str">
        <f>VLOOKUP(A1107,HD!$A$2:$S$2344,12,FALSE)</f>
        <v>tier - 3</v>
      </c>
      <c r="O1107" s="19" t="str">
        <f>VLOOKUP(A1107,HD!$A$2:$S$2344,13,FALSE)</f>
        <v>tier - 3</v>
      </c>
      <c r="P1107" s="19" t="str">
        <f>VLOOKUP(A1107,HD!$A$2:$S$2344,14,FALSE)</f>
        <v>R1013</v>
      </c>
      <c r="Q1107" s="19" t="str">
        <f>VLOOKUP(A1107,HD!$A$2:$S$2344,19,FALSE)</f>
        <v>55</v>
      </c>
      <c r="R1107" s="21">
        <v>10226.280000000001</v>
      </c>
    </row>
    <row r="1108" spans="1:18" ht="15.6" hidden="1" x14ac:dyDescent="0.3">
      <c r="A1108" s="20" t="s">
        <v>1258</v>
      </c>
      <c r="B1108" s="19" t="str">
        <f>VLOOKUP(A1108,'Customer Names'!$A$2:$E$2366,3,FALSE)</f>
        <v>Trail</v>
      </c>
      <c r="C1108" s="21">
        <f>VLOOKUP(A1108,ME!$A$2:$J$2366,2,FALSE)</f>
        <v>29.9</v>
      </c>
      <c r="D1108" s="21">
        <f>VLOOKUP(A1108,ME!$A$2:$J$2336,3,FALSE)</f>
        <v>8.9600000000000009</v>
      </c>
      <c r="E1108" s="19" t="str">
        <f>VLOOKUP(A1108,ME!$A$2:$J$2336,4,FALSE)</f>
        <v>Yes</v>
      </c>
      <c r="F1108" s="19" t="str">
        <f>VLOOKUP(A1108,ME!$A$2:$J$2336,5,FALSE)</f>
        <v>No</v>
      </c>
      <c r="G1108" s="19" t="str">
        <f>VLOOKUP(A1108,ME!$A$2:$J$2336,6,FALSE)</f>
        <v>No</v>
      </c>
      <c r="H1108" s="19">
        <f>VLOOKUP(A1108,ME!$A$2:$J$2336,7,FALSE)</f>
        <v>0</v>
      </c>
      <c r="I1108" s="19" t="str">
        <f>VLOOKUP(A1108,ME!$A$2:$J$2336,8,FALSE)</f>
        <v>No</v>
      </c>
      <c r="J1108" s="19" t="str">
        <f>VLOOKUP(A1108,ME!$A$2:$J$2336,9,FALSE)</f>
        <v>Obesity</v>
      </c>
      <c r="K1108" s="19" t="str">
        <f>VLOOKUP(A1108,ME!$A$2:$J$2336,10,FALSE)</f>
        <v>Diabetes</v>
      </c>
      <c r="L1108" s="22">
        <f>VLOOKUP(A1108,HD!$A$2:$S$2344,16,FALSE)</f>
        <v>24741</v>
      </c>
      <c r="M1108" s="21">
        <f>VLOOKUP(A1108,HD!$A$2:$S$2344,17,FALSE)</f>
        <v>10214.64</v>
      </c>
      <c r="N1108" s="19" t="str">
        <f>VLOOKUP(A1108,HD!$A$2:$S$2344,12,FALSE)</f>
        <v>tier - 3</v>
      </c>
      <c r="O1108" s="19" t="str">
        <f>VLOOKUP(A1108,HD!$A$2:$S$2344,13,FALSE)</f>
        <v>tier - 2</v>
      </c>
      <c r="P1108" s="19" t="str">
        <f>VLOOKUP(A1108,HD!$A$2:$S$2344,14,FALSE)</f>
        <v>R1011</v>
      </c>
      <c r="Q1108" s="19" t="str">
        <f>VLOOKUP(A1108,HD!$A$2:$S$2344,19,FALSE)</f>
        <v>55</v>
      </c>
      <c r="R1108" s="21">
        <v>10214.64</v>
      </c>
    </row>
    <row r="1109" spans="1:18" ht="15.6" hidden="1" x14ac:dyDescent="0.3">
      <c r="A1109" s="20" t="s">
        <v>1257</v>
      </c>
      <c r="B1109" s="19" t="str">
        <f>VLOOKUP(A1109,'Customer Names'!$A$2:$E$2366,3,FALSE)</f>
        <v>Benton</v>
      </c>
      <c r="C1109" s="21">
        <f>VLOOKUP(A1109,ME!$A$2:$J$2366,2,FALSE)</f>
        <v>23.18</v>
      </c>
      <c r="D1109" s="21">
        <f>VLOOKUP(A1109,ME!$A$2:$J$2336,3,FALSE)</f>
        <v>6.96</v>
      </c>
      <c r="E1109" s="19" t="str">
        <f>VLOOKUP(A1109,ME!$A$2:$J$2336,4,FALSE)</f>
        <v>Yes</v>
      </c>
      <c r="F1109" s="19" t="str">
        <f>VLOOKUP(A1109,ME!$A$2:$J$2336,5,FALSE)</f>
        <v>No</v>
      </c>
      <c r="G1109" s="19" t="str">
        <f>VLOOKUP(A1109,ME!$A$2:$J$2336,6,FALSE)</f>
        <v>No</v>
      </c>
      <c r="H1109" s="19">
        <f>VLOOKUP(A1109,ME!$A$2:$J$2336,7,FALSE)</f>
        <v>2</v>
      </c>
      <c r="I1109" s="19" t="str">
        <f>VLOOKUP(A1109,ME!$A$2:$J$2336,8,FALSE)</f>
        <v>No</v>
      </c>
      <c r="J1109" s="19" t="str">
        <f>VLOOKUP(A1109,ME!$A$2:$J$2336,9,FALSE)</f>
        <v>Normal Weight</v>
      </c>
      <c r="K1109" s="19" t="str">
        <f>VLOOKUP(A1109,ME!$A$2:$J$2336,10,FALSE)</f>
        <v>Diabetes</v>
      </c>
      <c r="L1109" s="22">
        <f>VLOOKUP(A1109,HD!$A$2:$S$2344,16,FALSE)</f>
        <v>25926</v>
      </c>
      <c r="M1109" s="21">
        <f>VLOOKUP(A1109,HD!$A$2:$S$2344,17,FALSE)</f>
        <v>10197.77</v>
      </c>
      <c r="N1109" s="19" t="str">
        <f>VLOOKUP(A1109,HD!$A$2:$S$2344,12,FALSE)</f>
        <v>tier - 3</v>
      </c>
      <c r="O1109" s="19" t="str">
        <f>VLOOKUP(A1109,HD!$A$2:$S$2344,13,FALSE)</f>
        <v>tier - 1</v>
      </c>
      <c r="P1109" s="19" t="str">
        <f>VLOOKUP(A1109,HD!$A$2:$S$2344,14,FALSE)</f>
        <v>R1024</v>
      </c>
      <c r="Q1109" s="19" t="str">
        <f>VLOOKUP(A1109,HD!$A$2:$S$2344,19,FALSE)</f>
        <v>52</v>
      </c>
      <c r="R1109" s="21">
        <v>10197.77</v>
      </c>
    </row>
    <row r="1110" spans="1:18" ht="15.6" hidden="1" x14ac:dyDescent="0.3">
      <c r="A1110" s="20" t="s">
        <v>1256</v>
      </c>
      <c r="B1110" s="19" t="str">
        <f>VLOOKUP(A1110,'Customer Names'!$A$2:$E$2366,3,FALSE)</f>
        <v>Bauman</v>
      </c>
      <c r="C1110" s="21">
        <f>VLOOKUP(A1110,ME!$A$2:$J$2366,2,FALSE)</f>
        <v>33.020000000000003</v>
      </c>
      <c r="D1110" s="21">
        <f>VLOOKUP(A1110,ME!$A$2:$J$2336,3,FALSE)</f>
        <v>5.07</v>
      </c>
      <c r="E1110" s="19" t="str">
        <f>VLOOKUP(A1110,ME!$A$2:$J$2336,4,FALSE)</f>
        <v>Yes</v>
      </c>
      <c r="F1110" s="19" t="str">
        <f>VLOOKUP(A1110,ME!$A$2:$J$2336,5,FALSE)</f>
        <v>No</v>
      </c>
      <c r="G1110" s="19" t="str">
        <f>VLOOKUP(A1110,ME!$A$2:$J$2336,6,FALSE)</f>
        <v>No</v>
      </c>
      <c r="H1110" s="19">
        <f>VLOOKUP(A1110,ME!$A$2:$J$2336,7,FALSE)</f>
        <v>0</v>
      </c>
      <c r="I1110" s="19" t="str">
        <f>VLOOKUP(A1110,ME!$A$2:$J$2336,8,FALSE)</f>
        <v>No</v>
      </c>
      <c r="J1110" s="19" t="str">
        <f>VLOOKUP(A1110,ME!$A$2:$J$2336,9,FALSE)</f>
        <v>Obesity</v>
      </c>
      <c r="K1110" s="19" t="str">
        <f>VLOOKUP(A1110,ME!$A$2:$J$2336,10,FALSE)</f>
        <v>Normal</v>
      </c>
      <c r="L1110" s="22">
        <f>VLOOKUP(A1110,HD!$A$2:$S$2344,16,FALSE)</f>
        <v>31336</v>
      </c>
      <c r="M1110" s="21">
        <f>VLOOKUP(A1110,HD!$A$2:$S$2344,17,FALSE)</f>
        <v>10191.82</v>
      </c>
      <c r="N1110" s="19" t="str">
        <f>VLOOKUP(A1110,HD!$A$2:$S$2344,12,FALSE)</f>
        <v>tier - 3</v>
      </c>
      <c r="O1110" s="19" t="str">
        <f>VLOOKUP(A1110,HD!$A$2:$S$2344,13,FALSE)</f>
        <v>tier - 2</v>
      </c>
      <c r="P1110" s="19" t="str">
        <f>VLOOKUP(A1110,HD!$A$2:$S$2344,14,FALSE)</f>
        <v>R1026</v>
      </c>
      <c r="Q1110" s="19" t="str">
        <f>VLOOKUP(A1110,HD!$A$2:$S$2344,19,FALSE)</f>
        <v>37</v>
      </c>
      <c r="R1110" s="21">
        <v>10191.82</v>
      </c>
    </row>
    <row r="1111" spans="1:18" ht="15.6" hidden="1" x14ac:dyDescent="0.3">
      <c r="A1111" s="20" t="s">
        <v>1255</v>
      </c>
      <c r="B1111" s="19" t="str">
        <f>VLOOKUP(A1111,'Customer Names'!$A$2:$E$2366,3,FALSE)</f>
        <v>Bakula</v>
      </c>
      <c r="C1111" s="21">
        <f>VLOOKUP(A1111,ME!$A$2:$J$2366,2,FALSE)</f>
        <v>27.29</v>
      </c>
      <c r="D1111" s="21">
        <f>VLOOKUP(A1111,ME!$A$2:$J$2336,3,FALSE)</f>
        <v>5.85</v>
      </c>
      <c r="E1111" s="19" t="str">
        <f>VLOOKUP(A1111,ME!$A$2:$J$2336,4,FALSE)</f>
        <v>No</v>
      </c>
      <c r="F1111" s="19" t="str">
        <f>VLOOKUP(A1111,ME!$A$2:$J$2336,5,FALSE)</f>
        <v>No</v>
      </c>
      <c r="G1111" s="19" t="str">
        <f>VLOOKUP(A1111,ME!$A$2:$J$2336,6,FALSE)</f>
        <v>No</v>
      </c>
      <c r="H1111" s="19">
        <f>VLOOKUP(A1111,ME!$A$2:$J$2336,7,FALSE)</f>
        <v>2</v>
      </c>
      <c r="I1111" s="19" t="str">
        <f>VLOOKUP(A1111,ME!$A$2:$J$2336,8,FALSE)</f>
        <v>No</v>
      </c>
      <c r="J1111" s="19" t="str">
        <f>VLOOKUP(A1111,ME!$A$2:$J$2336,9,FALSE)</f>
        <v>Over Weight</v>
      </c>
      <c r="K1111" s="19" t="str">
        <f>VLOOKUP(A1111,ME!$A$2:$J$2336,10,FALSE)</f>
        <v>Prediabetes</v>
      </c>
      <c r="L1111" s="22">
        <f>VLOOKUP(A1111,HD!$A$2:$S$2344,16,FALSE)</f>
        <v>26490</v>
      </c>
      <c r="M1111" s="21">
        <f>VLOOKUP(A1111,HD!$A$2:$S$2344,17,FALSE)</f>
        <v>10160.870000000001</v>
      </c>
      <c r="N1111" s="19" t="str">
        <f>VLOOKUP(A1111,HD!$A$2:$S$2344,12,FALSE)</f>
        <v>tier - 3</v>
      </c>
      <c r="O1111" s="19" t="str">
        <f>VLOOKUP(A1111,HD!$A$2:$S$2344,13,FALSE)</f>
        <v>tier - 3</v>
      </c>
      <c r="P1111" s="19" t="str">
        <f>VLOOKUP(A1111,HD!$A$2:$S$2344,14,FALSE)</f>
        <v>R1025</v>
      </c>
      <c r="Q1111" s="19" t="str">
        <f>VLOOKUP(A1111,HD!$A$2:$S$2344,19,FALSE)</f>
        <v>50</v>
      </c>
      <c r="R1111" s="21">
        <v>10160.870000000001</v>
      </c>
    </row>
    <row r="1112" spans="1:18" ht="15.6" hidden="1" x14ac:dyDescent="0.3">
      <c r="A1112" s="20" t="s">
        <v>1254</v>
      </c>
      <c r="B1112" s="19" t="str">
        <f>VLOOKUP(A1112,'Customer Names'!$A$2:$E$2366,3,FALSE)</f>
        <v>Edwards</v>
      </c>
      <c r="C1112" s="21">
        <f>VLOOKUP(A1112,ME!$A$2:$J$2366,2,FALSE)</f>
        <v>23.18</v>
      </c>
      <c r="D1112" s="21">
        <f>VLOOKUP(A1112,ME!$A$2:$J$2336,3,FALSE)</f>
        <v>10.56</v>
      </c>
      <c r="E1112" s="19" t="str">
        <f>VLOOKUP(A1112,ME!$A$2:$J$2336,4,FALSE)</f>
        <v>No</v>
      </c>
      <c r="F1112" s="19" t="str">
        <f>VLOOKUP(A1112,ME!$A$2:$J$2336,5,FALSE)</f>
        <v>No</v>
      </c>
      <c r="G1112" s="19" t="str">
        <f>VLOOKUP(A1112,ME!$A$2:$J$2336,6,FALSE)</f>
        <v>No</v>
      </c>
      <c r="H1112" s="19">
        <f>VLOOKUP(A1112,ME!$A$2:$J$2336,7,FALSE)</f>
        <v>2</v>
      </c>
      <c r="I1112" s="19" t="str">
        <f>VLOOKUP(A1112,ME!$A$2:$J$2336,8,FALSE)</f>
        <v>No</v>
      </c>
      <c r="J1112" s="19" t="str">
        <f>VLOOKUP(A1112,ME!$A$2:$J$2336,9,FALSE)</f>
        <v>Normal Weight</v>
      </c>
      <c r="K1112" s="19" t="str">
        <f>VLOOKUP(A1112,ME!$A$2:$J$2336,10,FALSE)</f>
        <v>Diabetes</v>
      </c>
      <c r="L1112" s="22">
        <f>VLOOKUP(A1112,HD!$A$2:$S$2344,16,FALSE)</f>
        <v>26950</v>
      </c>
      <c r="M1112" s="21">
        <f>VLOOKUP(A1112,HD!$A$2:$S$2344,17,FALSE)</f>
        <v>10156.780000000001</v>
      </c>
      <c r="N1112" s="19" t="str">
        <f>VLOOKUP(A1112,HD!$A$2:$S$2344,12,FALSE)</f>
        <v>tier - 3</v>
      </c>
      <c r="O1112" s="19" t="str">
        <f>VLOOKUP(A1112,HD!$A$2:$S$2344,13,FALSE)</f>
        <v>tier - 2</v>
      </c>
      <c r="P1112" s="19" t="str">
        <f>VLOOKUP(A1112,HD!$A$2:$S$2344,14,FALSE)</f>
        <v>R1012</v>
      </c>
      <c r="Q1112" s="19" t="str">
        <f>VLOOKUP(A1112,HD!$A$2:$S$2344,19,FALSE)</f>
        <v>49</v>
      </c>
      <c r="R1112" s="21">
        <v>10156.780000000001</v>
      </c>
    </row>
    <row r="1113" spans="1:18" ht="15.6" hidden="1" x14ac:dyDescent="0.3">
      <c r="A1113" s="20" t="s">
        <v>1253</v>
      </c>
      <c r="B1113" s="19" t="str">
        <f>VLOOKUP(A1113,'Customer Names'!$A$2:$E$2366,3,FALSE)</f>
        <v>Davis</v>
      </c>
      <c r="C1113" s="21">
        <f>VLOOKUP(A1113,ME!$A$2:$J$2366,2,FALSE)</f>
        <v>32.659999999999997</v>
      </c>
      <c r="D1113" s="21">
        <f>VLOOKUP(A1113,ME!$A$2:$J$2336,3,FALSE)</f>
        <v>8.92</v>
      </c>
      <c r="E1113" s="19" t="str">
        <f>VLOOKUP(A1113,ME!$A$2:$J$2336,4,FALSE)</f>
        <v>Yes</v>
      </c>
      <c r="F1113" s="19" t="str">
        <f>VLOOKUP(A1113,ME!$A$2:$J$2336,5,FALSE)</f>
        <v>No</v>
      </c>
      <c r="G1113" s="19" t="str">
        <f>VLOOKUP(A1113,ME!$A$2:$J$2336,6,FALSE)</f>
        <v>No</v>
      </c>
      <c r="H1113" s="19">
        <f>VLOOKUP(A1113,ME!$A$2:$J$2336,7,FALSE)</f>
        <v>0</v>
      </c>
      <c r="I1113" s="19" t="str">
        <f>VLOOKUP(A1113,ME!$A$2:$J$2336,8,FALSE)</f>
        <v>No</v>
      </c>
      <c r="J1113" s="19" t="str">
        <f>VLOOKUP(A1113,ME!$A$2:$J$2336,9,FALSE)</f>
        <v>Obesity</v>
      </c>
      <c r="K1113" s="19" t="str">
        <f>VLOOKUP(A1113,ME!$A$2:$J$2336,10,FALSE)</f>
        <v>Diabetes</v>
      </c>
      <c r="L1113" s="22">
        <f>VLOOKUP(A1113,HD!$A$2:$S$2344,16,FALSE)</f>
        <v>29749</v>
      </c>
      <c r="M1113" s="21">
        <f>VLOOKUP(A1113,HD!$A$2:$S$2344,17,FALSE)</f>
        <v>10146.129999999999</v>
      </c>
      <c r="N1113" s="19" t="str">
        <f>VLOOKUP(A1113,HD!$A$2:$S$2344,12,FALSE)</f>
        <v>tier - 3</v>
      </c>
      <c r="O1113" s="19" t="str">
        <f>VLOOKUP(A1113,HD!$A$2:$S$2344,13,FALSE)</f>
        <v>tier - 1</v>
      </c>
      <c r="P1113" s="19" t="str">
        <f>VLOOKUP(A1113,HD!$A$2:$S$2344,14,FALSE)</f>
        <v>R1025</v>
      </c>
      <c r="Q1113" s="19" t="str">
        <f>VLOOKUP(A1113,HD!$A$2:$S$2344,19,FALSE)</f>
        <v>41</v>
      </c>
      <c r="R1113" s="21">
        <v>10146.129999999999</v>
      </c>
    </row>
    <row r="1114" spans="1:18" ht="15.6" hidden="1" x14ac:dyDescent="0.3">
      <c r="A1114" s="20" t="s">
        <v>1252</v>
      </c>
      <c r="B1114" s="19" t="str">
        <f>VLOOKUP(A1114,'Customer Names'!$A$2:$E$2366,3,FALSE)</f>
        <v>Weiler</v>
      </c>
      <c r="C1114" s="21">
        <f>VLOOKUP(A1114,ME!$A$2:$J$2366,2,FALSE)</f>
        <v>30.78</v>
      </c>
      <c r="D1114" s="21">
        <f>VLOOKUP(A1114,ME!$A$2:$J$2336,3,FALSE)</f>
        <v>8.6300000000000008</v>
      </c>
      <c r="E1114" s="19" t="str">
        <f>VLOOKUP(A1114,ME!$A$2:$J$2336,4,FALSE)</f>
        <v>No</v>
      </c>
      <c r="F1114" s="19" t="str">
        <f>VLOOKUP(A1114,ME!$A$2:$J$2336,5,FALSE)</f>
        <v>No</v>
      </c>
      <c r="G1114" s="19" t="str">
        <f>VLOOKUP(A1114,ME!$A$2:$J$2336,6,FALSE)</f>
        <v>No</v>
      </c>
      <c r="H1114" s="19">
        <f>VLOOKUP(A1114,ME!$A$2:$J$2336,7,FALSE)</f>
        <v>0</v>
      </c>
      <c r="I1114" s="19" t="str">
        <f>VLOOKUP(A1114,ME!$A$2:$J$2336,8,FALSE)</f>
        <v>No</v>
      </c>
      <c r="J1114" s="19" t="str">
        <f>VLOOKUP(A1114,ME!$A$2:$J$2336,9,FALSE)</f>
        <v>Obesity</v>
      </c>
      <c r="K1114" s="19" t="str">
        <f>VLOOKUP(A1114,ME!$A$2:$J$2336,10,FALSE)</f>
        <v>Diabetes</v>
      </c>
      <c r="L1114" s="22">
        <f>VLOOKUP(A1114,HD!$A$2:$S$2344,16,FALSE)</f>
        <v>27393</v>
      </c>
      <c r="M1114" s="21">
        <f>VLOOKUP(A1114,HD!$A$2:$S$2344,17,FALSE)</f>
        <v>10141.14</v>
      </c>
      <c r="N1114" s="19" t="str">
        <f>VLOOKUP(A1114,HD!$A$2:$S$2344,12,FALSE)</f>
        <v>tier - 3</v>
      </c>
      <c r="O1114" s="19" t="str">
        <f>VLOOKUP(A1114,HD!$A$2:$S$2344,13,FALSE)</f>
        <v>tier - 1</v>
      </c>
      <c r="P1114" s="19" t="str">
        <f>VLOOKUP(A1114,HD!$A$2:$S$2344,14,FALSE)</f>
        <v>R1016</v>
      </c>
      <c r="Q1114" s="19" t="str">
        <f>VLOOKUP(A1114,HD!$A$2:$S$2344,19,FALSE)</f>
        <v>48</v>
      </c>
      <c r="R1114" s="21">
        <v>10141.14</v>
      </c>
    </row>
    <row r="1115" spans="1:18" ht="15.6" hidden="1" x14ac:dyDescent="0.3">
      <c r="A1115" s="20" t="s">
        <v>1251</v>
      </c>
      <c r="B1115" s="19" t="str">
        <f>VLOOKUP(A1115,'Customer Names'!$A$2:$E$2366,3,FALSE)</f>
        <v>Schaaf</v>
      </c>
      <c r="C1115" s="21">
        <f>VLOOKUP(A1115,ME!$A$2:$J$2366,2,FALSE)</f>
        <v>47.2</v>
      </c>
      <c r="D1115" s="21">
        <f>VLOOKUP(A1115,ME!$A$2:$J$2336,3,FALSE)</f>
        <v>6.29</v>
      </c>
      <c r="E1115" s="19" t="str">
        <f>VLOOKUP(A1115,ME!$A$2:$J$2336,4,FALSE)</f>
        <v>Yes</v>
      </c>
      <c r="F1115" s="19" t="str">
        <f>VLOOKUP(A1115,ME!$A$2:$J$2336,5,FALSE)</f>
        <v>No</v>
      </c>
      <c r="G1115" s="19" t="str">
        <f>VLOOKUP(A1115,ME!$A$2:$J$2336,6,FALSE)</f>
        <v>Yes</v>
      </c>
      <c r="H1115" s="19">
        <f>VLOOKUP(A1115,ME!$A$2:$J$2336,7,FALSE)</f>
        <v>1</v>
      </c>
      <c r="I1115" s="19" t="str">
        <f>VLOOKUP(A1115,ME!$A$2:$J$2336,8,FALSE)</f>
        <v>No</v>
      </c>
      <c r="J1115" s="19" t="str">
        <f>VLOOKUP(A1115,ME!$A$2:$J$2336,9,FALSE)</f>
        <v>Obesity</v>
      </c>
      <c r="K1115" s="19" t="str">
        <f>VLOOKUP(A1115,ME!$A$2:$J$2336,10,FALSE)</f>
        <v>Prediabetes</v>
      </c>
      <c r="L1115" s="22">
        <f>VLOOKUP(A1115,HD!$A$2:$S$2344,16,FALSE)</f>
        <v>35678</v>
      </c>
      <c r="M1115" s="21">
        <f>VLOOKUP(A1115,HD!$A$2:$S$2344,17,FALSE)</f>
        <v>10139.84</v>
      </c>
      <c r="N1115" s="19" t="str">
        <f>VLOOKUP(A1115,HD!$A$2:$S$2344,12,FALSE)</f>
        <v>tier - 3</v>
      </c>
      <c r="O1115" s="19" t="str">
        <f>VLOOKUP(A1115,HD!$A$2:$S$2344,13,FALSE)</f>
        <v>tier - 2</v>
      </c>
      <c r="P1115" s="19" t="str">
        <f>VLOOKUP(A1115,HD!$A$2:$S$2344,14,FALSE)</f>
        <v>R1012</v>
      </c>
      <c r="Q1115" s="19" t="str">
        <f>VLOOKUP(A1115,HD!$A$2:$S$2344,19,FALSE)</f>
        <v>25</v>
      </c>
      <c r="R1115" s="21">
        <v>10139.84</v>
      </c>
    </row>
    <row r="1116" spans="1:18" ht="15.6" hidden="1" x14ac:dyDescent="0.3">
      <c r="A1116" s="20" t="s">
        <v>1250</v>
      </c>
      <c r="B1116" s="19" t="str">
        <f>VLOOKUP(A1116,'Customer Names'!$A$2:$E$2366,3,FALSE)</f>
        <v>Sack</v>
      </c>
      <c r="C1116" s="21">
        <f>VLOOKUP(A1116,ME!$A$2:$J$2366,2,FALSE)</f>
        <v>31.6</v>
      </c>
      <c r="D1116" s="21">
        <f>VLOOKUP(A1116,ME!$A$2:$J$2336,3,FALSE)</f>
        <v>5.75</v>
      </c>
      <c r="E1116" s="19" t="str">
        <f>VLOOKUP(A1116,ME!$A$2:$J$2336,4,FALSE)</f>
        <v>No</v>
      </c>
      <c r="F1116" s="19" t="str">
        <f>VLOOKUP(A1116,ME!$A$2:$J$2336,5,FALSE)</f>
        <v>No</v>
      </c>
      <c r="G1116" s="19" t="str">
        <f>VLOOKUP(A1116,ME!$A$2:$J$2336,6,FALSE)</f>
        <v>No</v>
      </c>
      <c r="H1116" s="19">
        <f>VLOOKUP(A1116,ME!$A$2:$J$2336,7,FALSE)</f>
        <v>2</v>
      </c>
      <c r="I1116" s="19" t="str">
        <f>VLOOKUP(A1116,ME!$A$2:$J$2336,8,FALSE)</f>
        <v>No</v>
      </c>
      <c r="J1116" s="19" t="str">
        <f>VLOOKUP(A1116,ME!$A$2:$J$2336,9,FALSE)</f>
        <v>Obesity</v>
      </c>
      <c r="K1116" s="19" t="str">
        <f>VLOOKUP(A1116,ME!$A$2:$J$2336,10,FALSE)</f>
        <v>Prediabetes</v>
      </c>
      <c r="L1116" s="22">
        <f>VLOOKUP(A1116,HD!$A$2:$S$2344,16,FALSE)</f>
        <v>26619</v>
      </c>
      <c r="M1116" s="21">
        <f>VLOOKUP(A1116,HD!$A$2:$S$2344,17,FALSE)</f>
        <v>10118.42</v>
      </c>
      <c r="N1116" s="19" t="str">
        <f>VLOOKUP(A1116,HD!$A$2:$S$2344,12,FALSE)</f>
        <v>tier - 3</v>
      </c>
      <c r="O1116" s="19" t="str">
        <f>VLOOKUP(A1116,HD!$A$2:$S$2344,13,FALSE)</f>
        <v>tier - 3</v>
      </c>
      <c r="P1116" s="19" t="str">
        <f>VLOOKUP(A1116,HD!$A$2:$S$2344,14,FALSE)</f>
        <v>R1011</v>
      </c>
      <c r="Q1116" s="19" t="str">
        <f>VLOOKUP(A1116,HD!$A$2:$S$2344,19,FALSE)</f>
        <v>50</v>
      </c>
      <c r="R1116" s="21">
        <v>10118.42</v>
      </c>
    </row>
    <row r="1117" spans="1:18" ht="15.6" hidden="1" x14ac:dyDescent="0.3">
      <c r="A1117" s="20" t="s">
        <v>1249</v>
      </c>
      <c r="B1117" s="19" t="str">
        <f>VLOOKUP(A1117,'Customer Names'!$A$2:$E$2366,3,FALSE)</f>
        <v>Chenard</v>
      </c>
      <c r="C1117" s="21">
        <f>VLOOKUP(A1117,ME!$A$2:$J$2366,2,FALSE)</f>
        <v>33.914999999999999</v>
      </c>
      <c r="D1117" s="21">
        <f>VLOOKUP(A1117,ME!$A$2:$J$2336,3,FALSE)</f>
        <v>6.66</v>
      </c>
      <c r="E1117" s="19" t="str">
        <f>VLOOKUP(A1117,ME!$A$2:$J$2336,4,FALSE)</f>
        <v>Yes</v>
      </c>
      <c r="F1117" s="19" t="str">
        <f>VLOOKUP(A1117,ME!$A$2:$J$2336,5,FALSE)</f>
        <v>No</v>
      </c>
      <c r="G1117" s="19" t="str">
        <f>VLOOKUP(A1117,ME!$A$2:$J$2336,6,FALSE)</f>
        <v>No</v>
      </c>
      <c r="H1117" s="19">
        <f>VLOOKUP(A1117,ME!$A$2:$J$2336,7,FALSE)</f>
        <v>1</v>
      </c>
      <c r="I1117" s="19" t="str">
        <f>VLOOKUP(A1117,ME!$A$2:$J$2336,8,FALSE)</f>
        <v>No</v>
      </c>
      <c r="J1117" s="19" t="str">
        <f>VLOOKUP(A1117,ME!$A$2:$J$2336,9,FALSE)</f>
        <v>Obesity</v>
      </c>
      <c r="K1117" s="19" t="str">
        <f>VLOOKUP(A1117,ME!$A$2:$J$2336,10,FALSE)</f>
        <v>Diabetes</v>
      </c>
      <c r="L1117" s="22">
        <f>VLOOKUP(A1117,HD!$A$2:$S$2344,16,FALSE)</f>
        <v>27577</v>
      </c>
      <c r="M1117" s="21">
        <f>VLOOKUP(A1117,HD!$A$2:$S$2344,17,FALSE)</f>
        <v>10115.01</v>
      </c>
      <c r="N1117" s="19" t="str">
        <f>VLOOKUP(A1117,HD!$A$2:$S$2344,12,FALSE)</f>
        <v>tier - 3</v>
      </c>
      <c r="O1117" s="19" t="str">
        <f>VLOOKUP(A1117,HD!$A$2:$S$2344,13,FALSE)</f>
        <v>tier - 3</v>
      </c>
      <c r="P1117" s="19" t="str">
        <f>VLOOKUP(A1117,HD!$A$2:$S$2344,14,FALSE)</f>
        <v>R1012</v>
      </c>
      <c r="Q1117" s="19" t="str">
        <f>VLOOKUP(A1117,HD!$A$2:$S$2344,19,FALSE)</f>
        <v>47</v>
      </c>
      <c r="R1117" s="21">
        <v>10115.01</v>
      </c>
    </row>
    <row r="1118" spans="1:18" ht="15.6" x14ac:dyDescent="0.3">
      <c r="A1118" s="20" t="s">
        <v>1248</v>
      </c>
      <c r="B1118" s="19" t="str">
        <f>VLOOKUP(A1118,'Customer Names'!$A$2:$E$2366,3,FALSE)</f>
        <v>Williamson</v>
      </c>
      <c r="C1118" s="21">
        <f>VLOOKUP(A1118,ME!$A$2:$J$2366,2,FALSE)</f>
        <v>23.54</v>
      </c>
      <c r="D1118" s="21">
        <f>VLOOKUP(A1118,ME!$A$2:$J$2336,3,FALSE)</f>
        <v>5.0999999999999996</v>
      </c>
      <c r="E1118" s="19" t="str">
        <f>VLOOKUP(A1118,ME!$A$2:$J$2336,4,FALSE)</f>
        <v>No</v>
      </c>
      <c r="F1118" s="19" t="str">
        <f>VLOOKUP(A1118,ME!$A$2:$J$2336,5,FALSE)</f>
        <v>No</v>
      </c>
      <c r="G1118" s="19" t="str">
        <f>VLOOKUP(A1118,ME!$A$2:$J$2336,6,FALSE)</f>
        <v>No</v>
      </c>
      <c r="H1118" s="19">
        <f>VLOOKUP(A1118,ME!$A$2:$J$2336,7,FALSE)</f>
        <v>2</v>
      </c>
      <c r="I1118" s="19" t="str">
        <f>VLOOKUP(A1118,ME!$A$2:$J$2336,8,FALSE)</f>
        <v>No</v>
      </c>
      <c r="J1118" s="19" t="str">
        <f>VLOOKUP(A1118,ME!$A$2:$J$2336,9,FALSE)</f>
        <v>Normal Weight</v>
      </c>
      <c r="K1118" s="19" t="str">
        <f>VLOOKUP(A1118,ME!$A$2:$J$2336,10,FALSE)</f>
        <v>Normal</v>
      </c>
      <c r="L1118" s="22">
        <f>VLOOKUP(A1118,HD!$A$2:$S$2344,16,FALSE)</f>
        <v>26519</v>
      </c>
      <c r="M1118" s="21">
        <f>VLOOKUP(A1118,HD!$A$2:$S$2344,17,FALSE)</f>
        <v>10107.219999999999</v>
      </c>
      <c r="N1118" s="19" t="str">
        <f>VLOOKUP(A1118,HD!$A$2:$S$2344,12,FALSE)</f>
        <v>tier - 3</v>
      </c>
      <c r="O1118" s="19" t="str">
        <f>VLOOKUP(A1118,HD!$A$2:$S$2344,13,FALSE)</f>
        <v>tier - 1</v>
      </c>
      <c r="P1118" s="19" t="str">
        <f>VLOOKUP(A1118,HD!$A$2:$S$2344,14,FALSE)</f>
        <v>R1013</v>
      </c>
      <c r="Q1118" s="19" t="str">
        <f>VLOOKUP(A1118,HD!$A$2:$S$2344,19,FALSE)</f>
        <v>50</v>
      </c>
      <c r="R1118" s="21">
        <v>10107.219999999999</v>
      </c>
    </row>
    <row r="1119" spans="1:18" ht="15.6" hidden="1" x14ac:dyDescent="0.3">
      <c r="A1119" s="20" t="s">
        <v>1247</v>
      </c>
      <c r="B1119" s="19" t="str">
        <f>VLOOKUP(A1119,'Customer Names'!$A$2:$E$2366,3,FALSE)</f>
        <v>Dollas</v>
      </c>
      <c r="C1119" s="21">
        <f>VLOOKUP(A1119,ME!$A$2:$J$2366,2,FALSE)</f>
        <v>27.074999999999999</v>
      </c>
      <c r="D1119" s="21">
        <f>VLOOKUP(A1119,ME!$A$2:$J$2336,3,FALSE)</f>
        <v>4.41</v>
      </c>
      <c r="E1119" s="19" t="str">
        <f>VLOOKUP(A1119,ME!$A$2:$J$2336,4,FALSE)</f>
        <v>No</v>
      </c>
      <c r="F1119" s="19" t="str">
        <f>VLOOKUP(A1119,ME!$A$2:$J$2336,5,FALSE)</f>
        <v>No</v>
      </c>
      <c r="G1119" s="19" t="str">
        <f>VLOOKUP(A1119,ME!$A$2:$J$2336,6,FALSE)</f>
        <v>No</v>
      </c>
      <c r="H1119" s="19">
        <f>VLOOKUP(A1119,ME!$A$2:$J$2336,7,FALSE)</f>
        <v>2</v>
      </c>
      <c r="I1119" s="19" t="str">
        <f>VLOOKUP(A1119,ME!$A$2:$J$2336,8,FALSE)</f>
        <v>No</v>
      </c>
      <c r="J1119" s="19" t="str">
        <f>VLOOKUP(A1119,ME!$A$2:$J$2336,9,FALSE)</f>
        <v>Over Weight</v>
      </c>
      <c r="K1119" s="19" t="str">
        <f>VLOOKUP(A1119,ME!$A$2:$J$2336,10,FALSE)</f>
        <v>Normal</v>
      </c>
      <c r="L1119" s="22">
        <f>VLOOKUP(A1119,HD!$A$2:$S$2344,16,FALSE)</f>
        <v>26591</v>
      </c>
      <c r="M1119" s="21">
        <f>VLOOKUP(A1119,HD!$A$2:$S$2344,17,FALSE)</f>
        <v>10106.129999999999</v>
      </c>
      <c r="N1119" s="19" t="str">
        <f>VLOOKUP(A1119,HD!$A$2:$S$2344,12,FALSE)</f>
        <v>tier - 3</v>
      </c>
      <c r="O1119" s="19" t="str">
        <f>VLOOKUP(A1119,HD!$A$2:$S$2344,13,FALSE)</f>
        <v>tier - 1</v>
      </c>
      <c r="P1119" s="19" t="str">
        <f>VLOOKUP(A1119,HD!$A$2:$S$2344,14,FALSE)</f>
        <v>R1024</v>
      </c>
      <c r="Q1119" s="19" t="str">
        <f>VLOOKUP(A1119,HD!$A$2:$S$2344,19,FALSE)</f>
        <v>50</v>
      </c>
      <c r="R1119" s="21">
        <v>10106.129999999999</v>
      </c>
    </row>
    <row r="1120" spans="1:18" ht="15.6" hidden="1" x14ac:dyDescent="0.3">
      <c r="A1120" s="20" t="s">
        <v>1246</v>
      </c>
      <c r="B1120" s="19" t="str">
        <f>VLOOKUP(A1120,'Customer Names'!$A$2:$E$2366,3,FALSE)</f>
        <v>Sprague</v>
      </c>
      <c r="C1120" s="21">
        <f>VLOOKUP(A1120,ME!$A$2:$J$2366,2,FALSE)</f>
        <v>25.8</v>
      </c>
      <c r="D1120" s="21">
        <f>VLOOKUP(A1120,ME!$A$2:$J$2336,3,FALSE)</f>
        <v>5.52</v>
      </c>
      <c r="E1120" s="19" t="str">
        <f>VLOOKUP(A1120,ME!$A$2:$J$2336,4,FALSE)</f>
        <v>Yes</v>
      </c>
      <c r="F1120" s="19" t="str">
        <f>VLOOKUP(A1120,ME!$A$2:$J$2336,5,FALSE)</f>
        <v>No</v>
      </c>
      <c r="G1120" s="19" t="str">
        <f>VLOOKUP(A1120,ME!$A$2:$J$2336,6,FALSE)</f>
        <v>No</v>
      </c>
      <c r="H1120" s="19">
        <f>VLOOKUP(A1120,ME!$A$2:$J$2336,7,FALSE)</f>
        <v>0</v>
      </c>
      <c r="I1120" s="19" t="str">
        <f>VLOOKUP(A1120,ME!$A$2:$J$2336,8,FALSE)</f>
        <v>No</v>
      </c>
      <c r="J1120" s="19" t="str">
        <f>VLOOKUP(A1120,ME!$A$2:$J$2336,9,FALSE)</f>
        <v>Over Weight</v>
      </c>
      <c r="K1120" s="19" t="str">
        <f>VLOOKUP(A1120,ME!$A$2:$J$2336,10,FALSE)</f>
        <v>Normal</v>
      </c>
      <c r="L1120" s="22">
        <f>VLOOKUP(A1120,HD!$A$2:$S$2344,16,FALSE)</f>
        <v>28113</v>
      </c>
      <c r="M1120" s="21">
        <f>VLOOKUP(A1120,HD!$A$2:$S$2344,17,FALSE)</f>
        <v>10096.969999999999</v>
      </c>
      <c r="N1120" s="19" t="str">
        <f>VLOOKUP(A1120,HD!$A$2:$S$2344,12,FALSE)</f>
        <v>tier - 3</v>
      </c>
      <c r="O1120" s="19" t="str">
        <f>VLOOKUP(A1120,HD!$A$2:$S$2344,13,FALSE)</f>
        <v>tier - 2</v>
      </c>
      <c r="P1120" s="19" t="str">
        <f>VLOOKUP(A1120,HD!$A$2:$S$2344,14,FALSE)</f>
        <v>R1011</v>
      </c>
      <c r="Q1120" s="19" t="str">
        <f>VLOOKUP(A1120,HD!$A$2:$S$2344,19,FALSE)</f>
        <v>46</v>
      </c>
      <c r="R1120" s="21">
        <v>10096.969999999999</v>
      </c>
    </row>
    <row r="1121" spans="1:18" ht="15.6" hidden="1" x14ac:dyDescent="0.3">
      <c r="A1121" s="20" t="s">
        <v>1245</v>
      </c>
      <c r="B1121" s="19" t="str">
        <f>VLOOKUP(A1121,'Customer Names'!$A$2:$E$2366,3,FALSE)</f>
        <v>Michell</v>
      </c>
      <c r="C1121" s="21">
        <f>VLOOKUP(A1121,ME!$A$2:$J$2366,2,FALSE)</f>
        <v>36.1</v>
      </c>
      <c r="D1121" s="21">
        <f>VLOOKUP(A1121,ME!$A$2:$J$2336,3,FALSE)</f>
        <v>4.62</v>
      </c>
      <c r="E1121" s="19" t="str">
        <f>VLOOKUP(A1121,ME!$A$2:$J$2336,4,FALSE)</f>
        <v>Yes</v>
      </c>
      <c r="F1121" s="19" t="str">
        <f>VLOOKUP(A1121,ME!$A$2:$J$2336,5,FALSE)</f>
        <v>No</v>
      </c>
      <c r="G1121" s="19" t="str">
        <f>VLOOKUP(A1121,ME!$A$2:$J$2336,6,FALSE)</f>
        <v>Yes</v>
      </c>
      <c r="H1121" s="19">
        <f>VLOOKUP(A1121,ME!$A$2:$J$2336,7,FALSE)</f>
        <v>1</v>
      </c>
      <c r="I1121" s="19" t="str">
        <f>VLOOKUP(A1121,ME!$A$2:$J$2336,8,FALSE)</f>
        <v>No</v>
      </c>
      <c r="J1121" s="19" t="str">
        <f>VLOOKUP(A1121,ME!$A$2:$J$2336,9,FALSE)</f>
        <v>Obesity</v>
      </c>
      <c r="K1121" s="19" t="str">
        <f>VLOOKUP(A1121,ME!$A$2:$J$2336,10,FALSE)</f>
        <v>Normal</v>
      </c>
      <c r="L1121" s="22">
        <f>VLOOKUP(A1121,HD!$A$2:$S$2344,16,FALSE)</f>
        <v>25387</v>
      </c>
      <c r="M1121" s="21">
        <f>VLOOKUP(A1121,HD!$A$2:$S$2344,17,FALSE)</f>
        <v>10085.85</v>
      </c>
      <c r="N1121" s="19" t="str">
        <f>VLOOKUP(A1121,HD!$A$2:$S$2344,12,FALSE)</f>
        <v>tier - 3</v>
      </c>
      <c r="O1121" s="19" t="str">
        <f>VLOOKUP(A1121,HD!$A$2:$S$2344,13,FALSE)</f>
        <v>tier - 3</v>
      </c>
      <c r="P1121" s="19" t="str">
        <f>VLOOKUP(A1121,HD!$A$2:$S$2344,14,FALSE)</f>
        <v>R1011</v>
      </c>
      <c r="Q1121" s="19" t="str">
        <f>VLOOKUP(A1121,HD!$A$2:$S$2344,19,FALSE)</f>
        <v>53</v>
      </c>
      <c r="R1121" s="21">
        <v>10085.85</v>
      </c>
    </row>
    <row r="1122" spans="1:18" ht="15.6" hidden="1" x14ac:dyDescent="0.3">
      <c r="A1122" s="20" t="s">
        <v>1244</v>
      </c>
      <c r="B1122" s="19" t="str">
        <f>VLOOKUP(A1122,'Customer Names'!$A$2:$E$2366,3,FALSE)</f>
        <v>Datwyler</v>
      </c>
      <c r="C1122" s="21">
        <f>VLOOKUP(A1122,ME!$A$2:$J$2366,2,FALSE)</f>
        <v>30.495000000000001</v>
      </c>
      <c r="D1122" s="21">
        <f>VLOOKUP(A1122,ME!$A$2:$J$2336,3,FALSE)</f>
        <v>5.74</v>
      </c>
      <c r="E1122" s="19" t="str">
        <f>VLOOKUP(A1122,ME!$A$2:$J$2336,4,FALSE)</f>
        <v>Yes</v>
      </c>
      <c r="F1122" s="19" t="str">
        <f>VLOOKUP(A1122,ME!$A$2:$J$2336,5,FALSE)</f>
        <v>No</v>
      </c>
      <c r="G1122" s="19" t="str">
        <f>VLOOKUP(A1122,ME!$A$2:$J$2336,6,FALSE)</f>
        <v>Yes</v>
      </c>
      <c r="H1122" s="19">
        <f>VLOOKUP(A1122,ME!$A$2:$J$2336,7,FALSE)</f>
        <v>1</v>
      </c>
      <c r="I1122" s="19" t="str">
        <f>VLOOKUP(A1122,ME!$A$2:$J$2336,8,FALSE)</f>
        <v>No</v>
      </c>
      <c r="J1122" s="19" t="str">
        <f>VLOOKUP(A1122,ME!$A$2:$J$2336,9,FALSE)</f>
        <v>Obesity</v>
      </c>
      <c r="K1122" s="19" t="str">
        <f>VLOOKUP(A1122,ME!$A$2:$J$2336,10,FALSE)</f>
        <v>Prediabetes</v>
      </c>
      <c r="L1122" s="22">
        <f>VLOOKUP(A1122,HD!$A$2:$S$2344,16,FALSE)</f>
        <v>25503</v>
      </c>
      <c r="M1122" s="21">
        <f>VLOOKUP(A1122,HD!$A$2:$S$2344,17,FALSE)</f>
        <v>10072.06</v>
      </c>
      <c r="N1122" s="19" t="str">
        <f>VLOOKUP(A1122,HD!$A$2:$S$2344,12,FALSE)</f>
        <v>tier - 3</v>
      </c>
      <c r="O1122" s="19" t="str">
        <f>VLOOKUP(A1122,HD!$A$2:$S$2344,13,FALSE)</f>
        <v>tier - 1</v>
      </c>
      <c r="P1122" s="19" t="str">
        <f>VLOOKUP(A1122,HD!$A$2:$S$2344,14,FALSE)</f>
        <v>R1017</v>
      </c>
      <c r="Q1122" s="19" t="str">
        <f>VLOOKUP(A1122,HD!$A$2:$S$2344,19,FALSE)</f>
        <v>53</v>
      </c>
      <c r="R1122" s="21">
        <v>10072.06</v>
      </c>
    </row>
    <row r="1123" spans="1:18" ht="15.6" hidden="1" x14ac:dyDescent="0.3">
      <c r="A1123" s="20" t="s">
        <v>1243</v>
      </c>
      <c r="B1123" s="19" t="str">
        <f>VLOOKUP(A1123,'Customer Names'!$A$2:$E$2366,3,FALSE)</f>
        <v>Mead</v>
      </c>
      <c r="C1123" s="21">
        <f>VLOOKUP(A1123,ME!$A$2:$J$2366,2,FALSE)</f>
        <v>21.4</v>
      </c>
      <c r="D1123" s="21">
        <f>VLOOKUP(A1123,ME!$A$2:$J$2336,3,FALSE)</f>
        <v>6.3</v>
      </c>
      <c r="E1123" s="19" t="str">
        <f>VLOOKUP(A1123,ME!$A$2:$J$2336,4,FALSE)</f>
        <v>Yes</v>
      </c>
      <c r="F1123" s="19" t="str">
        <f>VLOOKUP(A1123,ME!$A$2:$J$2336,5,FALSE)</f>
        <v>No</v>
      </c>
      <c r="G1123" s="19" t="str">
        <f>VLOOKUP(A1123,ME!$A$2:$J$2336,6,FALSE)</f>
        <v>Yes</v>
      </c>
      <c r="H1123" s="19">
        <f>VLOOKUP(A1123,ME!$A$2:$J$2336,7,FALSE)</f>
        <v>1</v>
      </c>
      <c r="I1123" s="19" t="str">
        <f>VLOOKUP(A1123,ME!$A$2:$J$2336,8,FALSE)</f>
        <v>No</v>
      </c>
      <c r="J1123" s="19" t="str">
        <f>VLOOKUP(A1123,ME!$A$2:$J$2336,9,FALSE)</f>
        <v>Normal Weight</v>
      </c>
      <c r="K1123" s="19" t="str">
        <f>VLOOKUP(A1123,ME!$A$2:$J$2336,10,FALSE)</f>
        <v>Prediabetes</v>
      </c>
      <c r="L1123" s="22">
        <f>VLOOKUP(A1123,HD!$A$2:$S$2344,16,FALSE)</f>
        <v>25437</v>
      </c>
      <c r="M1123" s="21">
        <f>VLOOKUP(A1123,HD!$A$2:$S$2344,17,FALSE)</f>
        <v>10065.41</v>
      </c>
      <c r="N1123" s="19" t="str">
        <f>VLOOKUP(A1123,HD!$A$2:$S$2344,12,FALSE)</f>
        <v>tier - 3</v>
      </c>
      <c r="O1123" s="19" t="str">
        <f>VLOOKUP(A1123,HD!$A$2:$S$2344,13,FALSE)</f>
        <v>tier - 2</v>
      </c>
      <c r="P1123" s="19" t="str">
        <f>VLOOKUP(A1123,HD!$A$2:$S$2344,14,FALSE)</f>
        <v>R1011</v>
      </c>
      <c r="Q1123" s="19" t="str">
        <f>VLOOKUP(A1123,HD!$A$2:$S$2344,19,FALSE)</f>
        <v>53</v>
      </c>
      <c r="R1123" s="21">
        <v>10065.41</v>
      </c>
    </row>
    <row r="1124" spans="1:18" ht="15.6" hidden="1" x14ac:dyDescent="0.3">
      <c r="A1124" s="20" t="s">
        <v>1242</v>
      </c>
      <c r="B1124" s="19" t="str">
        <f>VLOOKUP(A1124,'Customer Names'!$A$2:$E$2366,3,FALSE)</f>
        <v>Kennedy</v>
      </c>
      <c r="C1124" s="21">
        <f>VLOOKUP(A1124,ME!$A$2:$J$2366,2,FALSE)</f>
        <v>32.299999999999997</v>
      </c>
      <c r="D1124" s="21">
        <f>VLOOKUP(A1124,ME!$A$2:$J$2336,3,FALSE)</f>
        <v>10.27</v>
      </c>
      <c r="E1124" s="19" t="str">
        <f>VLOOKUP(A1124,ME!$A$2:$J$2336,4,FALSE)</f>
        <v>No</v>
      </c>
      <c r="F1124" s="19" t="str">
        <f>VLOOKUP(A1124,ME!$A$2:$J$2336,5,FALSE)</f>
        <v>No</v>
      </c>
      <c r="G1124" s="19" t="str">
        <f>VLOOKUP(A1124,ME!$A$2:$J$2336,6,FALSE)</f>
        <v>No</v>
      </c>
      <c r="H1124" s="19">
        <f>VLOOKUP(A1124,ME!$A$2:$J$2336,7,FALSE)</f>
        <v>0</v>
      </c>
      <c r="I1124" s="19" t="str">
        <f>VLOOKUP(A1124,ME!$A$2:$J$2336,8,FALSE)</f>
        <v>No</v>
      </c>
      <c r="J1124" s="19" t="str">
        <f>VLOOKUP(A1124,ME!$A$2:$J$2336,9,FALSE)</f>
        <v>Obesity</v>
      </c>
      <c r="K1124" s="19" t="str">
        <f>VLOOKUP(A1124,ME!$A$2:$J$2336,10,FALSE)</f>
        <v>Diabetes</v>
      </c>
      <c r="L1124" s="22">
        <f>VLOOKUP(A1124,HD!$A$2:$S$2344,16,FALSE)</f>
        <v>27271</v>
      </c>
      <c r="M1124" s="21">
        <f>VLOOKUP(A1124,HD!$A$2:$S$2344,17,FALSE)</f>
        <v>10043.25</v>
      </c>
      <c r="N1124" s="19" t="str">
        <f>VLOOKUP(A1124,HD!$A$2:$S$2344,12,FALSE)</f>
        <v>tier - 3</v>
      </c>
      <c r="O1124" s="19" t="str">
        <f>VLOOKUP(A1124,HD!$A$2:$S$2344,13,FALSE)</f>
        <v>tier - 2</v>
      </c>
      <c r="P1124" s="19" t="str">
        <f>VLOOKUP(A1124,HD!$A$2:$S$2344,14,FALSE)</f>
        <v>R1024</v>
      </c>
      <c r="Q1124" s="19" t="str">
        <f>VLOOKUP(A1124,HD!$A$2:$S$2344,19,FALSE)</f>
        <v>48</v>
      </c>
      <c r="R1124" s="21">
        <v>10043.25</v>
      </c>
    </row>
    <row r="1125" spans="1:18" ht="15.6" hidden="1" x14ac:dyDescent="0.3">
      <c r="A1125" s="20" t="s">
        <v>1241</v>
      </c>
      <c r="B1125" s="19" t="str">
        <f>VLOOKUP(A1125,'Customer Names'!$A$2:$E$2366,3,FALSE)</f>
        <v>Czech</v>
      </c>
      <c r="C1125" s="21">
        <f>VLOOKUP(A1125,ME!$A$2:$J$2366,2,FALSE)</f>
        <v>29.78</v>
      </c>
      <c r="D1125" s="21">
        <f>VLOOKUP(A1125,ME!$A$2:$J$2336,3,FALSE)</f>
        <v>5.85</v>
      </c>
      <c r="E1125" s="19" t="str">
        <f>VLOOKUP(A1125,ME!$A$2:$J$2336,4,FALSE)</f>
        <v>No</v>
      </c>
      <c r="F1125" s="19" t="str">
        <f>VLOOKUP(A1125,ME!$A$2:$J$2336,5,FALSE)</f>
        <v>No</v>
      </c>
      <c r="G1125" s="19" t="str">
        <f>VLOOKUP(A1125,ME!$A$2:$J$2336,6,FALSE)</f>
        <v>Yes</v>
      </c>
      <c r="H1125" s="19">
        <f>VLOOKUP(A1125,ME!$A$2:$J$2336,7,FALSE)</f>
        <v>1</v>
      </c>
      <c r="I1125" s="19" t="str">
        <f>VLOOKUP(A1125,ME!$A$2:$J$2336,8,FALSE)</f>
        <v>No</v>
      </c>
      <c r="J1125" s="19" t="str">
        <f>VLOOKUP(A1125,ME!$A$2:$J$2336,9,FALSE)</f>
        <v>Over Weight</v>
      </c>
      <c r="K1125" s="19" t="str">
        <f>VLOOKUP(A1125,ME!$A$2:$J$2336,10,FALSE)</f>
        <v>Prediabetes</v>
      </c>
      <c r="L1125" s="22">
        <f>VLOOKUP(A1125,HD!$A$2:$S$2344,16,FALSE)</f>
        <v>29217</v>
      </c>
      <c r="M1125" s="21">
        <f>VLOOKUP(A1125,HD!$A$2:$S$2344,17,FALSE)</f>
        <v>10027.15</v>
      </c>
      <c r="N1125" s="19" t="str">
        <f>VLOOKUP(A1125,HD!$A$2:$S$2344,12,FALSE)</f>
        <v>tier - 3</v>
      </c>
      <c r="O1125" s="19" t="str">
        <f>VLOOKUP(A1125,HD!$A$2:$S$2344,13,FALSE)</f>
        <v>tier - 1</v>
      </c>
      <c r="P1125" s="19" t="str">
        <f>VLOOKUP(A1125,HD!$A$2:$S$2344,14,FALSE)</f>
        <v>R1021</v>
      </c>
      <c r="Q1125" s="19" t="str">
        <f>VLOOKUP(A1125,HD!$A$2:$S$2344,19,FALSE)</f>
        <v>43</v>
      </c>
      <c r="R1125" s="21">
        <v>10027.15</v>
      </c>
    </row>
    <row r="1126" spans="1:18" ht="15.6" hidden="1" x14ac:dyDescent="0.3">
      <c r="A1126" s="20" t="s">
        <v>1240</v>
      </c>
      <c r="B1126" s="19" t="str">
        <f>VLOOKUP(A1126,'Customer Names'!$A$2:$E$2366,3,FALSE)</f>
        <v>O'Brien</v>
      </c>
      <c r="C1126" s="21">
        <f>VLOOKUP(A1126,ME!$A$2:$J$2366,2,FALSE)</f>
        <v>34.76</v>
      </c>
      <c r="D1126" s="21">
        <f>VLOOKUP(A1126,ME!$A$2:$J$2336,3,FALSE)</f>
        <v>5.92</v>
      </c>
      <c r="E1126" s="19" t="str">
        <f>VLOOKUP(A1126,ME!$A$2:$J$2336,4,FALSE)</f>
        <v>Yes</v>
      </c>
      <c r="F1126" s="19" t="str">
        <f>VLOOKUP(A1126,ME!$A$2:$J$2336,5,FALSE)</f>
        <v>No</v>
      </c>
      <c r="G1126" s="19" t="str">
        <f>VLOOKUP(A1126,ME!$A$2:$J$2336,6,FALSE)</f>
        <v>No</v>
      </c>
      <c r="H1126" s="19">
        <f>VLOOKUP(A1126,ME!$A$2:$J$2336,7,FALSE)</f>
        <v>1</v>
      </c>
      <c r="I1126" s="19" t="str">
        <f>VLOOKUP(A1126,ME!$A$2:$J$2336,8,FALSE)</f>
        <v>No</v>
      </c>
      <c r="J1126" s="19" t="str">
        <f>VLOOKUP(A1126,ME!$A$2:$J$2336,9,FALSE)</f>
        <v>Obesity</v>
      </c>
      <c r="K1126" s="19" t="str">
        <f>VLOOKUP(A1126,ME!$A$2:$J$2336,10,FALSE)</f>
        <v>Prediabetes</v>
      </c>
      <c r="L1126" s="22">
        <f>VLOOKUP(A1126,HD!$A$2:$S$2344,16,FALSE)</f>
        <v>32327</v>
      </c>
      <c r="M1126" s="21">
        <f>VLOOKUP(A1126,HD!$A$2:$S$2344,17,FALSE)</f>
        <v>10011.44</v>
      </c>
      <c r="N1126" s="19" t="str">
        <f>VLOOKUP(A1126,HD!$A$2:$S$2344,12,FALSE)</f>
        <v>tier - 3</v>
      </c>
      <c r="O1126" s="19" t="str">
        <f>VLOOKUP(A1126,HD!$A$2:$S$2344,13,FALSE)</f>
        <v>tier - 3</v>
      </c>
      <c r="P1126" s="19" t="str">
        <f>VLOOKUP(A1126,HD!$A$2:$S$2344,14,FALSE)</f>
        <v>R1026</v>
      </c>
      <c r="Q1126" s="19" t="str">
        <f>VLOOKUP(A1126,HD!$A$2:$S$2344,19,FALSE)</f>
        <v>34</v>
      </c>
      <c r="R1126" s="21">
        <v>10011.44</v>
      </c>
    </row>
    <row r="1127" spans="1:18" ht="15.6" hidden="1" x14ac:dyDescent="0.3">
      <c r="A1127" s="20" t="s">
        <v>1239</v>
      </c>
      <c r="B1127" s="19" t="str">
        <f>VLOOKUP(A1127,'Customer Names'!$A$2:$E$2366,3,FALSE)</f>
        <v>Bachman</v>
      </c>
      <c r="C1127" s="21">
        <f>VLOOKUP(A1127,ME!$A$2:$J$2366,2,FALSE)</f>
        <v>18.335000000000001</v>
      </c>
      <c r="D1127" s="21">
        <f>VLOOKUP(A1127,ME!$A$2:$J$2336,3,FALSE)</f>
        <v>10.01</v>
      </c>
      <c r="E1127" s="19" t="str">
        <f>VLOOKUP(A1127,ME!$A$2:$J$2336,4,FALSE)</f>
        <v>Yes</v>
      </c>
      <c r="F1127" s="19" t="str">
        <f>VLOOKUP(A1127,ME!$A$2:$J$2336,5,FALSE)</f>
        <v>No</v>
      </c>
      <c r="G1127" s="19" t="str">
        <f>VLOOKUP(A1127,ME!$A$2:$J$2336,6,FALSE)</f>
        <v>No</v>
      </c>
      <c r="H1127" s="19">
        <f>VLOOKUP(A1127,ME!$A$2:$J$2336,7,FALSE)</f>
        <v>2</v>
      </c>
      <c r="I1127" s="19" t="str">
        <f>VLOOKUP(A1127,ME!$A$2:$J$2336,8,FALSE)</f>
        <v>No</v>
      </c>
      <c r="J1127" s="19" t="str">
        <f>VLOOKUP(A1127,ME!$A$2:$J$2336,9,FALSE)</f>
        <v>Under Weight</v>
      </c>
      <c r="K1127" s="19" t="str">
        <f>VLOOKUP(A1127,ME!$A$2:$J$2336,10,FALSE)</f>
        <v>Diabetes</v>
      </c>
      <c r="L1127" s="22">
        <f>VLOOKUP(A1127,HD!$A$2:$S$2344,16,FALSE)</f>
        <v>25791</v>
      </c>
      <c r="M1127" s="21">
        <f>VLOOKUP(A1127,HD!$A$2:$S$2344,17,FALSE)</f>
        <v>9991.0400000000009</v>
      </c>
      <c r="N1127" s="19" t="str">
        <f>VLOOKUP(A1127,HD!$A$2:$S$2344,12,FALSE)</f>
        <v>tier - 2</v>
      </c>
      <c r="O1127" s="19" t="str">
        <f>VLOOKUP(A1127,HD!$A$2:$S$2344,13,FALSE)</f>
        <v>tier - 3</v>
      </c>
      <c r="P1127" s="19" t="str">
        <f>VLOOKUP(A1127,HD!$A$2:$S$2344,14,FALSE)</f>
        <v>R1012</v>
      </c>
      <c r="Q1127" s="19" t="str">
        <f>VLOOKUP(A1127,HD!$A$2:$S$2344,19,FALSE)</f>
        <v>52</v>
      </c>
      <c r="R1127" s="21">
        <v>9991.0400000000009</v>
      </c>
    </row>
    <row r="1128" spans="1:18" ht="15.6" hidden="1" x14ac:dyDescent="0.3">
      <c r="A1128" s="20" t="s">
        <v>1238</v>
      </c>
      <c r="B1128" s="19" t="str">
        <f>VLOOKUP(A1128,'Customer Names'!$A$2:$E$2366,3,FALSE)</f>
        <v>Bednar</v>
      </c>
      <c r="C1128" s="21">
        <f>VLOOKUP(A1128,ME!$A$2:$J$2366,2,FALSE)</f>
        <v>32.299999999999997</v>
      </c>
      <c r="D1128" s="21">
        <f>VLOOKUP(A1128,ME!$A$2:$J$2336,3,FALSE)</f>
        <v>9.59</v>
      </c>
      <c r="E1128" s="19" t="str">
        <f>VLOOKUP(A1128,ME!$A$2:$J$2336,4,FALSE)</f>
        <v>No</v>
      </c>
      <c r="F1128" s="19" t="str">
        <f>VLOOKUP(A1128,ME!$A$2:$J$2336,5,FALSE)</f>
        <v>No</v>
      </c>
      <c r="G1128" s="19" t="str">
        <f>VLOOKUP(A1128,ME!$A$2:$J$2336,6,FALSE)</f>
        <v>No</v>
      </c>
      <c r="H1128" s="19">
        <f>VLOOKUP(A1128,ME!$A$2:$J$2336,7,FALSE)</f>
        <v>0</v>
      </c>
      <c r="I1128" s="19" t="str">
        <f>VLOOKUP(A1128,ME!$A$2:$J$2336,8,FALSE)</f>
        <v>No</v>
      </c>
      <c r="J1128" s="19" t="str">
        <f>VLOOKUP(A1128,ME!$A$2:$J$2336,9,FALSE)</f>
        <v>Obesity</v>
      </c>
      <c r="K1128" s="19" t="str">
        <f>VLOOKUP(A1128,ME!$A$2:$J$2336,10,FALSE)</f>
        <v>Diabetes</v>
      </c>
      <c r="L1128" s="22">
        <f>VLOOKUP(A1128,HD!$A$2:$S$2344,16,FALSE)</f>
        <v>26212</v>
      </c>
      <c r="M1128" s="21">
        <f>VLOOKUP(A1128,HD!$A$2:$S$2344,17,FALSE)</f>
        <v>9964.06</v>
      </c>
      <c r="N1128" s="19" t="str">
        <f>VLOOKUP(A1128,HD!$A$2:$S$2344,12,FALSE)</f>
        <v>tier - 2</v>
      </c>
      <c r="O1128" s="19" t="str">
        <f>VLOOKUP(A1128,HD!$A$2:$S$2344,13,FALSE)</f>
        <v>tier - 2</v>
      </c>
      <c r="P1128" s="19" t="str">
        <f>VLOOKUP(A1128,HD!$A$2:$S$2344,14,FALSE)</f>
        <v>R1019</v>
      </c>
      <c r="Q1128" s="19" t="str">
        <f>VLOOKUP(A1128,HD!$A$2:$S$2344,19,FALSE)</f>
        <v>51</v>
      </c>
      <c r="R1128" s="21">
        <v>9964.06</v>
      </c>
    </row>
    <row r="1129" spans="1:18" ht="15.6" hidden="1" x14ac:dyDescent="0.3">
      <c r="A1129" s="20" t="s">
        <v>1237</v>
      </c>
      <c r="B1129" s="19" t="str">
        <f>VLOOKUP(A1129,'Customer Names'!$A$2:$E$2366,3,FALSE)</f>
        <v>Daye</v>
      </c>
      <c r="C1129" s="21">
        <f>VLOOKUP(A1129,ME!$A$2:$J$2366,2,FALSE)</f>
        <v>27.74</v>
      </c>
      <c r="D1129" s="21">
        <f>VLOOKUP(A1129,ME!$A$2:$J$2336,3,FALSE)</f>
        <v>10.37</v>
      </c>
      <c r="E1129" s="19" t="str">
        <f>VLOOKUP(A1129,ME!$A$2:$J$2336,4,FALSE)</f>
        <v>No</v>
      </c>
      <c r="F1129" s="19" t="str">
        <f>VLOOKUP(A1129,ME!$A$2:$J$2336,5,FALSE)</f>
        <v>No</v>
      </c>
      <c r="G1129" s="19" t="str">
        <f>VLOOKUP(A1129,ME!$A$2:$J$2336,6,FALSE)</f>
        <v>No</v>
      </c>
      <c r="H1129" s="19">
        <f>VLOOKUP(A1129,ME!$A$2:$J$2336,7,FALSE)</f>
        <v>0</v>
      </c>
      <c r="I1129" s="19" t="str">
        <f>VLOOKUP(A1129,ME!$A$2:$J$2336,8,FALSE)</f>
        <v>No</v>
      </c>
      <c r="J1129" s="19" t="str">
        <f>VLOOKUP(A1129,ME!$A$2:$J$2336,9,FALSE)</f>
        <v>Over Weight</v>
      </c>
      <c r="K1129" s="19" t="str">
        <f>VLOOKUP(A1129,ME!$A$2:$J$2336,10,FALSE)</f>
        <v>Diabetes</v>
      </c>
      <c r="L1129" s="22">
        <f>VLOOKUP(A1129,HD!$A$2:$S$2344,16,FALSE)</f>
        <v>26293</v>
      </c>
      <c r="M1129" s="21">
        <f>VLOOKUP(A1129,HD!$A$2:$S$2344,17,FALSE)</f>
        <v>9957.7199999999993</v>
      </c>
      <c r="N1129" s="19" t="str">
        <f>VLOOKUP(A1129,HD!$A$2:$S$2344,12,FALSE)</f>
        <v>tier - 2</v>
      </c>
      <c r="O1129" s="19" t="str">
        <f>VLOOKUP(A1129,HD!$A$2:$S$2344,13,FALSE)</f>
        <v>tier - 3</v>
      </c>
      <c r="P1129" s="19" t="str">
        <f>VLOOKUP(A1129,HD!$A$2:$S$2344,14,FALSE)</f>
        <v>R1018</v>
      </c>
      <c r="Q1129" s="19" t="str">
        <f>VLOOKUP(A1129,HD!$A$2:$S$2344,19,FALSE)</f>
        <v>51</v>
      </c>
      <c r="R1129" s="21">
        <v>9957.7199999999993</v>
      </c>
    </row>
    <row r="1130" spans="1:18" ht="15.6" x14ac:dyDescent="0.3">
      <c r="A1130" s="20" t="s">
        <v>1236</v>
      </c>
      <c r="B1130" s="19" t="str">
        <f>VLOOKUP(A1130,'Customer Names'!$A$2:$E$2366,3,FALSE)</f>
        <v>Clarke</v>
      </c>
      <c r="C1130" s="21">
        <f>VLOOKUP(A1130,ME!$A$2:$J$2366,2,FALSE)</f>
        <v>24</v>
      </c>
      <c r="D1130" s="21">
        <f>VLOOKUP(A1130,ME!$A$2:$J$2336,3,FALSE)</f>
        <v>4.01</v>
      </c>
      <c r="E1130" s="19" t="str">
        <f>VLOOKUP(A1130,ME!$A$2:$J$2336,4,FALSE)</f>
        <v>Yes</v>
      </c>
      <c r="F1130" s="19" t="str">
        <f>VLOOKUP(A1130,ME!$A$2:$J$2336,5,FALSE)</f>
        <v>No</v>
      </c>
      <c r="G1130" s="19" t="str">
        <f>VLOOKUP(A1130,ME!$A$2:$J$2336,6,FALSE)</f>
        <v>No</v>
      </c>
      <c r="H1130" s="19">
        <f>VLOOKUP(A1130,ME!$A$2:$J$2336,7,FALSE)</f>
        <v>1</v>
      </c>
      <c r="I1130" s="19" t="str">
        <f>VLOOKUP(A1130,ME!$A$2:$J$2336,8,FALSE)</f>
        <v>No</v>
      </c>
      <c r="J1130" s="19" t="str">
        <f>VLOOKUP(A1130,ME!$A$2:$J$2336,9,FALSE)</f>
        <v>Normal Weight</v>
      </c>
      <c r="K1130" s="19" t="str">
        <f>VLOOKUP(A1130,ME!$A$2:$J$2336,10,FALSE)</f>
        <v>Normal</v>
      </c>
      <c r="L1130" s="22">
        <f>VLOOKUP(A1130,HD!$A$2:$S$2344,16,FALSE)</f>
        <v>23631</v>
      </c>
      <c r="M1130" s="21">
        <f>VLOOKUP(A1130,HD!$A$2:$S$2344,17,FALSE)</f>
        <v>9933.44</v>
      </c>
      <c r="N1130" s="19" t="str">
        <f>VLOOKUP(A1130,HD!$A$2:$S$2344,12,FALSE)</f>
        <v>tier - 3</v>
      </c>
      <c r="O1130" s="19" t="str">
        <f>VLOOKUP(A1130,HD!$A$2:$S$2344,13,FALSE)</f>
        <v>tier - 3</v>
      </c>
      <c r="P1130" s="19" t="str">
        <f>VLOOKUP(A1130,HD!$A$2:$S$2344,14,FALSE)</f>
        <v>R1013</v>
      </c>
      <c r="Q1130" s="19" t="str">
        <f>VLOOKUP(A1130,HD!$A$2:$S$2344,19,FALSE)</f>
        <v>58</v>
      </c>
      <c r="R1130" s="21">
        <v>9933.44</v>
      </c>
    </row>
    <row r="1131" spans="1:18" ht="15.6" hidden="1" x14ac:dyDescent="0.3">
      <c r="A1131" s="20" t="s">
        <v>1235</v>
      </c>
      <c r="B1131" s="19" t="str">
        <f>VLOOKUP(A1131,'Customer Names'!$A$2:$E$2366,3,FALSE)</f>
        <v>Koren</v>
      </c>
      <c r="C1131" s="21">
        <f>VLOOKUP(A1131,ME!$A$2:$J$2366,2,FALSE)</f>
        <v>31.78</v>
      </c>
      <c r="D1131" s="21">
        <f>VLOOKUP(A1131,ME!$A$2:$J$2336,3,FALSE)</f>
        <v>4.24</v>
      </c>
      <c r="E1131" s="19" t="str">
        <f>VLOOKUP(A1131,ME!$A$2:$J$2336,4,FALSE)</f>
        <v>Yes</v>
      </c>
      <c r="F1131" s="19" t="str">
        <f>VLOOKUP(A1131,ME!$A$2:$J$2336,5,FALSE)</f>
        <v>No</v>
      </c>
      <c r="G1131" s="19" t="str">
        <f>VLOOKUP(A1131,ME!$A$2:$J$2336,6,FALSE)</f>
        <v>Yes</v>
      </c>
      <c r="H1131" s="19">
        <f>VLOOKUP(A1131,ME!$A$2:$J$2336,7,FALSE)</f>
        <v>1</v>
      </c>
      <c r="I1131" s="19" t="str">
        <f>VLOOKUP(A1131,ME!$A$2:$J$2336,8,FALSE)</f>
        <v>No</v>
      </c>
      <c r="J1131" s="19" t="str">
        <f>VLOOKUP(A1131,ME!$A$2:$J$2336,9,FALSE)</f>
        <v>Obesity</v>
      </c>
      <c r="K1131" s="19" t="str">
        <f>VLOOKUP(A1131,ME!$A$2:$J$2336,10,FALSE)</f>
        <v>Normal</v>
      </c>
      <c r="L1131" s="22">
        <f>VLOOKUP(A1131,HD!$A$2:$S$2344,16,FALSE)</f>
        <v>30653</v>
      </c>
      <c r="M1131" s="21">
        <f>VLOOKUP(A1131,HD!$A$2:$S$2344,17,FALSE)</f>
        <v>9931.9599999999991</v>
      </c>
      <c r="N1131" s="19" t="str">
        <f>VLOOKUP(A1131,HD!$A$2:$S$2344,12,FALSE)</f>
        <v>tier - 2</v>
      </c>
      <c r="O1131" s="19" t="str">
        <f>VLOOKUP(A1131,HD!$A$2:$S$2344,13,FALSE)</f>
        <v>tier - 2</v>
      </c>
      <c r="P1131" s="19" t="str">
        <f>VLOOKUP(A1131,HD!$A$2:$S$2344,14,FALSE)</f>
        <v>R1012</v>
      </c>
      <c r="Q1131" s="19" t="str">
        <f>VLOOKUP(A1131,HD!$A$2:$S$2344,19,FALSE)</f>
        <v>39</v>
      </c>
      <c r="R1131" s="21">
        <v>9931.9599999999991</v>
      </c>
    </row>
    <row r="1132" spans="1:18" ht="15.6" hidden="1" x14ac:dyDescent="0.3">
      <c r="A1132" s="20" t="s">
        <v>1234</v>
      </c>
      <c r="B1132" s="19" t="str">
        <f>VLOOKUP(A1132,'Customer Names'!$A$2:$E$2366,3,FALSE)</f>
        <v>Kuramoto</v>
      </c>
      <c r="C1132" s="21">
        <f>VLOOKUP(A1132,ME!$A$2:$J$2366,2,FALSE)</f>
        <v>32.25</v>
      </c>
      <c r="D1132" s="21">
        <f>VLOOKUP(A1132,ME!$A$2:$J$2336,3,FALSE)</f>
        <v>5.36</v>
      </c>
      <c r="E1132" s="19" t="str">
        <f>VLOOKUP(A1132,ME!$A$2:$J$2336,4,FALSE)</f>
        <v>Yes</v>
      </c>
      <c r="F1132" s="19" t="str">
        <f>VLOOKUP(A1132,ME!$A$2:$J$2336,5,FALSE)</f>
        <v>No</v>
      </c>
      <c r="G1132" s="19" t="str">
        <f>VLOOKUP(A1132,ME!$A$2:$J$2336,6,FALSE)</f>
        <v>No</v>
      </c>
      <c r="H1132" s="19">
        <f>VLOOKUP(A1132,ME!$A$2:$J$2336,7,FALSE)</f>
        <v>0</v>
      </c>
      <c r="I1132" s="19" t="str">
        <f>VLOOKUP(A1132,ME!$A$2:$J$2336,8,FALSE)</f>
        <v>No</v>
      </c>
      <c r="J1132" s="19" t="str">
        <f>VLOOKUP(A1132,ME!$A$2:$J$2336,9,FALSE)</f>
        <v>Obesity</v>
      </c>
      <c r="K1132" s="19" t="str">
        <f>VLOOKUP(A1132,ME!$A$2:$J$2336,10,FALSE)</f>
        <v>Normal</v>
      </c>
      <c r="L1132" s="22">
        <f>VLOOKUP(A1132,HD!$A$2:$S$2344,16,FALSE)</f>
        <v>31278</v>
      </c>
      <c r="M1132" s="21">
        <f>VLOOKUP(A1132,HD!$A$2:$S$2344,17,FALSE)</f>
        <v>9930.64</v>
      </c>
      <c r="N1132" s="19" t="str">
        <f>VLOOKUP(A1132,HD!$A$2:$S$2344,12,FALSE)</f>
        <v>tier - 2</v>
      </c>
      <c r="O1132" s="19" t="str">
        <f>VLOOKUP(A1132,HD!$A$2:$S$2344,13,FALSE)</f>
        <v>tier - 3</v>
      </c>
      <c r="P1132" s="19" t="str">
        <f>VLOOKUP(A1132,HD!$A$2:$S$2344,14,FALSE)</f>
        <v>R1025</v>
      </c>
      <c r="Q1132" s="19" t="str">
        <f>VLOOKUP(A1132,HD!$A$2:$S$2344,19,FALSE)</f>
        <v>37</v>
      </c>
      <c r="R1132" s="21">
        <v>9930.64</v>
      </c>
    </row>
    <row r="1133" spans="1:18" ht="15.6" hidden="1" x14ac:dyDescent="0.3">
      <c r="A1133" s="20" t="s">
        <v>1233</v>
      </c>
      <c r="B1133" s="19" t="str">
        <f>VLOOKUP(A1133,'Customer Names'!$A$2:$E$2366,3,FALSE)</f>
        <v>Lynn</v>
      </c>
      <c r="C1133" s="21">
        <f>VLOOKUP(A1133,ME!$A$2:$J$2366,2,FALSE)</f>
        <v>30.114999999999998</v>
      </c>
      <c r="D1133" s="21">
        <f>VLOOKUP(A1133,ME!$A$2:$J$2336,3,FALSE)</f>
        <v>4.99</v>
      </c>
      <c r="E1133" s="19" t="str">
        <f>VLOOKUP(A1133,ME!$A$2:$J$2336,4,FALSE)</f>
        <v>No</v>
      </c>
      <c r="F1133" s="19" t="str">
        <f>VLOOKUP(A1133,ME!$A$2:$J$2336,5,FALSE)</f>
        <v>No</v>
      </c>
      <c r="G1133" s="19" t="str">
        <f>VLOOKUP(A1133,ME!$A$2:$J$2336,6,FALSE)</f>
        <v>No</v>
      </c>
      <c r="H1133" s="19">
        <f>VLOOKUP(A1133,ME!$A$2:$J$2336,7,FALSE)</f>
        <v>2</v>
      </c>
      <c r="I1133" s="19" t="str">
        <f>VLOOKUP(A1133,ME!$A$2:$J$2336,8,FALSE)</f>
        <v>No</v>
      </c>
      <c r="J1133" s="19" t="str">
        <f>VLOOKUP(A1133,ME!$A$2:$J$2336,9,FALSE)</f>
        <v>Obesity</v>
      </c>
      <c r="K1133" s="19" t="str">
        <f>VLOOKUP(A1133,ME!$A$2:$J$2336,10,FALSE)</f>
        <v>Normal</v>
      </c>
      <c r="L1133" s="22">
        <f>VLOOKUP(A1133,HD!$A$2:$S$2344,16,FALSE)</f>
        <v>26556</v>
      </c>
      <c r="M1133" s="21">
        <f>VLOOKUP(A1133,HD!$A$2:$S$2344,17,FALSE)</f>
        <v>9910.36</v>
      </c>
      <c r="N1133" s="19" t="str">
        <f>VLOOKUP(A1133,HD!$A$2:$S$2344,12,FALSE)</f>
        <v>tier - 2</v>
      </c>
      <c r="O1133" s="19" t="str">
        <f>VLOOKUP(A1133,HD!$A$2:$S$2344,13,FALSE)</f>
        <v>tier - 3</v>
      </c>
      <c r="P1133" s="19" t="str">
        <f>VLOOKUP(A1133,HD!$A$2:$S$2344,14,FALSE)</f>
        <v>R1012</v>
      </c>
      <c r="Q1133" s="19" t="str">
        <f>VLOOKUP(A1133,HD!$A$2:$S$2344,19,FALSE)</f>
        <v>50</v>
      </c>
      <c r="R1133" s="21">
        <v>9910.36</v>
      </c>
    </row>
    <row r="1134" spans="1:18" ht="15.6" hidden="1" x14ac:dyDescent="0.3">
      <c r="A1134" s="20" t="s">
        <v>1232</v>
      </c>
      <c r="B1134" s="19" t="str">
        <f>VLOOKUP(A1134,'Customer Names'!$A$2:$E$2366,3,FALSE)</f>
        <v>Dierksen</v>
      </c>
      <c r="C1134" s="21">
        <f>VLOOKUP(A1134,ME!$A$2:$J$2366,2,FALSE)</f>
        <v>22.41</v>
      </c>
      <c r="D1134" s="21">
        <f>VLOOKUP(A1134,ME!$A$2:$J$2336,3,FALSE)</f>
        <v>8.68</v>
      </c>
      <c r="E1134" s="19" t="str">
        <f>VLOOKUP(A1134,ME!$A$2:$J$2336,4,FALSE)</f>
        <v>No</v>
      </c>
      <c r="F1134" s="19" t="str">
        <f>VLOOKUP(A1134,ME!$A$2:$J$2336,5,FALSE)</f>
        <v>No</v>
      </c>
      <c r="G1134" s="19" t="str">
        <f>VLOOKUP(A1134,ME!$A$2:$J$2336,6,FALSE)</f>
        <v>No</v>
      </c>
      <c r="H1134" s="19">
        <f>VLOOKUP(A1134,ME!$A$2:$J$2336,7,FALSE)</f>
        <v>0</v>
      </c>
      <c r="I1134" s="19" t="str">
        <f>VLOOKUP(A1134,ME!$A$2:$J$2336,8,FALSE)</f>
        <v>No</v>
      </c>
      <c r="J1134" s="19" t="str">
        <f>VLOOKUP(A1134,ME!$A$2:$J$2336,9,FALSE)</f>
        <v>Normal Weight</v>
      </c>
      <c r="K1134" s="19" t="str">
        <f>VLOOKUP(A1134,ME!$A$2:$J$2336,10,FALSE)</f>
        <v>Diabetes</v>
      </c>
      <c r="L1134" s="22">
        <f>VLOOKUP(A1134,HD!$A$2:$S$2344,16,FALSE)</f>
        <v>22875</v>
      </c>
      <c r="M1134" s="21">
        <f>VLOOKUP(A1134,HD!$A$2:$S$2344,17,FALSE)</f>
        <v>9907.83</v>
      </c>
      <c r="N1134" s="19" t="str">
        <f>VLOOKUP(A1134,HD!$A$2:$S$2344,12,FALSE)</f>
        <v>tier - 3</v>
      </c>
      <c r="O1134" s="19" t="str">
        <f>VLOOKUP(A1134,HD!$A$2:$S$2344,13,FALSE)</f>
        <v>tier - 2</v>
      </c>
      <c r="P1134" s="19" t="str">
        <f>VLOOKUP(A1134,HD!$A$2:$S$2344,14,FALSE)</f>
        <v>R1013</v>
      </c>
      <c r="Q1134" s="19" t="str">
        <f>VLOOKUP(A1134,HD!$A$2:$S$2344,19,FALSE)</f>
        <v>60</v>
      </c>
      <c r="R1134" s="21">
        <v>9907.83</v>
      </c>
    </row>
    <row r="1135" spans="1:18" ht="15.6" hidden="1" x14ac:dyDescent="0.3">
      <c r="A1135" s="20" t="s">
        <v>1231</v>
      </c>
      <c r="B1135" s="19" t="str">
        <f>VLOOKUP(A1135,'Customer Names'!$A$2:$E$2366,3,FALSE)</f>
        <v>Zoeller</v>
      </c>
      <c r="C1135" s="21">
        <f>VLOOKUP(A1135,ME!$A$2:$J$2366,2,FALSE)</f>
        <v>45.72</v>
      </c>
      <c r="D1135" s="21">
        <f>VLOOKUP(A1135,ME!$A$2:$J$2336,3,FALSE)</f>
        <v>4.2300000000000004</v>
      </c>
      <c r="E1135" s="19" t="str">
        <f>VLOOKUP(A1135,ME!$A$2:$J$2336,4,FALSE)</f>
        <v>Yes</v>
      </c>
      <c r="F1135" s="19" t="str">
        <f>VLOOKUP(A1135,ME!$A$2:$J$2336,5,FALSE)</f>
        <v>No</v>
      </c>
      <c r="G1135" s="19" t="str">
        <f>VLOOKUP(A1135,ME!$A$2:$J$2336,6,FALSE)</f>
        <v>No</v>
      </c>
      <c r="H1135" s="19">
        <f>VLOOKUP(A1135,ME!$A$2:$J$2336,7,FALSE)</f>
        <v>0</v>
      </c>
      <c r="I1135" s="19" t="str">
        <f>VLOOKUP(A1135,ME!$A$2:$J$2336,8,FALSE)</f>
        <v>No</v>
      </c>
      <c r="J1135" s="19" t="str">
        <f>VLOOKUP(A1135,ME!$A$2:$J$2336,9,FALSE)</f>
        <v>Obesity</v>
      </c>
      <c r="K1135" s="19" t="str">
        <f>VLOOKUP(A1135,ME!$A$2:$J$2336,10,FALSE)</f>
        <v>Normal</v>
      </c>
      <c r="L1135" s="22">
        <f>VLOOKUP(A1135,HD!$A$2:$S$2344,16,FALSE)</f>
        <v>35254</v>
      </c>
      <c r="M1135" s="21">
        <f>VLOOKUP(A1135,HD!$A$2:$S$2344,17,FALSE)</f>
        <v>9894.69</v>
      </c>
      <c r="N1135" s="19" t="str">
        <f>VLOOKUP(A1135,HD!$A$2:$S$2344,12,FALSE)</f>
        <v>tier - 2</v>
      </c>
      <c r="O1135" s="19" t="str">
        <f>VLOOKUP(A1135,HD!$A$2:$S$2344,13,FALSE)</f>
        <v>tier - 3</v>
      </c>
      <c r="P1135" s="19" t="str">
        <f>VLOOKUP(A1135,HD!$A$2:$S$2344,14,FALSE)</f>
        <v>R1012</v>
      </c>
      <c r="Q1135" s="19" t="str">
        <f>VLOOKUP(A1135,HD!$A$2:$S$2344,19,FALSE)</f>
        <v>26</v>
      </c>
      <c r="R1135" s="21">
        <v>9894.69</v>
      </c>
    </row>
    <row r="1136" spans="1:18" ht="15.6" hidden="1" x14ac:dyDescent="0.3">
      <c r="A1136" s="20" t="s">
        <v>1230</v>
      </c>
      <c r="B1136" s="19" t="str">
        <f>VLOOKUP(A1136,'Customer Names'!$A$2:$E$2366,3,FALSE)</f>
        <v>Flesch</v>
      </c>
      <c r="C1136" s="21">
        <f>VLOOKUP(A1136,ME!$A$2:$J$2366,2,FALSE)</f>
        <v>25</v>
      </c>
      <c r="D1136" s="21">
        <f>VLOOKUP(A1136,ME!$A$2:$J$2336,3,FALSE)</f>
        <v>5.32</v>
      </c>
      <c r="E1136" s="19" t="str">
        <f>VLOOKUP(A1136,ME!$A$2:$J$2336,4,FALSE)</f>
        <v>Yes</v>
      </c>
      <c r="F1136" s="19" t="str">
        <f>VLOOKUP(A1136,ME!$A$2:$J$2336,5,FALSE)</f>
        <v>No</v>
      </c>
      <c r="G1136" s="19" t="str">
        <f>VLOOKUP(A1136,ME!$A$2:$J$2336,6,FALSE)</f>
        <v>No</v>
      </c>
      <c r="H1136" s="19">
        <f>VLOOKUP(A1136,ME!$A$2:$J$2336,7,FALSE)</f>
        <v>2</v>
      </c>
      <c r="I1136" s="19" t="str">
        <f>VLOOKUP(A1136,ME!$A$2:$J$2336,8,FALSE)</f>
        <v>No</v>
      </c>
      <c r="J1136" s="19" t="str">
        <f>VLOOKUP(A1136,ME!$A$2:$J$2336,9,FALSE)</f>
        <v>Over Weight</v>
      </c>
      <c r="K1136" s="19" t="str">
        <f>VLOOKUP(A1136,ME!$A$2:$J$2336,10,FALSE)</f>
        <v>Normal</v>
      </c>
      <c r="L1136" s="22">
        <f>VLOOKUP(A1136,HD!$A$2:$S$2344,16,FALSE)</f>
        <v>24416</v>
      </c>
      <c r="M1136" s="21">
        <f>VLOOKUP(A1136,HD!$A$2:$S$2344,17,FALSE)</f>
        <v>9890.23</v>
      </c>
      <c r="N1136" s="19" t="str">
        <f>VLOOKUP(A1136,HD!$A$2:$S$2344,12,FALSE)</f>
        <v>tier - 3</v>
      </c>
      <c r="O1136" s="19" t="str">
        <f>VLOOKUP(A1136,HD!$A$2:$S$2344,13,FALSE)</f>
        <v>tier - 3</v>
      </c>
      <c r="P1136" s="19" t="str">
        <f>VLOOKUP(A1136,HD!$A$2:$S$2344,14,FALSE)</f>
        <v>R1013</v>
      </c>
      <c r="Q1136" s="19" t="str">
        <f>VLOOKUP(A1136,HD!$A$2:$S$2344,19,FALSE)</f>
        <v>56</v>
      </c>
      <c r="R1136" s="21">
        <v>9890.23</v>
      </c>
    </row>
    <row r="1137" spans="1:18" ht="15.6" hidden="1" x14ac:dyDescent="0.3">
      <c r="A1137" s="20" t="s">
        <v>1229</v>
      </c>
      <c r="B1137" s="19" t="str">
        <f>VLOOKUP(A1137,'Customer Names'!$A$2:$E$2366,3,FALSE)</f>
        <v>Maltby</v>
      </c>
      <c r="C1137" s="21">
        <f>VLOOKUP(A1137,ME!$A$2:$J$2366,2,FALSE)</f>
        <v>39.5</v>
      </c>
      <c r="D1137" s="21">
        <f>VLOOKUP(A1137,ME!$A$2:$J$2336,3,FALSE)</f>
        <v>6.66</v>
      </c>
      <c r="E1137" s="19" t="str">
        <f>VLOOKUP(A1137,ME!$A$2:$J$2336,4,FALSE)</f>
        <v>No</v>
      </c>
      <c r="F1137" s="19" t="str">
        <f>VLOOKUP(A1137,ME!$A$2:$J$2336,5,FALSE)</f>
        <v>No</v>
      </c>
      <c r="G1137" s="19" t="str">
        <f>VLOOKUP(A1137,ME!$A$2:$J$2336,6,FALSE)</f>
        <v>No</v>
      </c>
      <c r="H1137" s="19">
        <f>VLOOKUP(A1137,ME!$A$2:$J$2336,7,FALSE)</f>
        <v>0</v>
      </c>
      <c r="I1137" s="19" t="str">
        <f>VLOOKUP(A1137,ME!$A$2:$J$2336,8,FALSE)</f>
        <v>No</v>
      </c>
      <c r="J1137" s="19" t="str">
        <f>VLOOKUP(A1137,ME!$A$2:$J$2336,9,FALSE)</f>
        <v>Obesity</v>
      </c>
      <c r="K1137" s="19" t="str">
        <f>VLOOKUP(A1137,ME!$A$2:$J$2336,10,FALSE)</f>
        <v>Diabetes</v>
      </c>
      <c r="L1137" s="22">
        <f>VLOOKUP(A1137,HD!$A$2:$S$2344,16,FALSE)</f>
        <v>26245</v>
      </c>
      <c r="M1137" s="21">
        <f>VLOOKUP(A1137,HD!$A$2:$S$2344,17,FALSE)</f>
        <v>9880.07</v>
      </c>
      <c r="N1137" s="19" t="str">
        <f>VLOOKUP(A1137,HD!$A$2:$S$2344,12,FALSE)</f>
        <v>tier - 2</v>
      </c>
      <c r="O1137" s="19" t="str">
        <f>VLOOKUP(A1137,HD!$A$2:$S$2344,13,FALSE)</f>
        <v>tier - 3</v>
      </c>
      <c r="P1137" s="19" t="str">
        <f>VLOOKUP(A1137,HD!$A$2:$S$2344,14,FALSE)</f>
        <v>R1011</v>
      </c>
      <c r="Q1137" s="19" t="str">
        <f>VLOOKUP(A1137,HD!$A$2:$S$2344,19,FALSE)</f>
        <v>51</v>
      </c>
      <c r="R1137" s="21">
        <v>9880.07</v>
      </c>
    </row>
    <row r="1138" spans="1:18" ht="15.6" hidden="1" x14ac:dyDescent="0.3">
      <c r="A1138" s="20" t="s">
        <v>1228</v>
      </c>
      <c r="B1138" s="19" t="str">
        <f>VLOOKUP(A1138,'Customer Names'!$A$2:$E$2366,3,FALSE)</f>
        <v>Custance</v>
      </c>
      <c r="C1138" s="21">
        <f>VLOOKUP(A1138,ME!$A$2:$J$2366,2,FALSE)</f>
        <v>37.729999999999997</v>
      </c>
      <c r="D1138" s="21">
        <f>VLOOKUP(A1138,ME!$A$2:$J$2336,3,FALSE)</f>
        <v>7.4</v>
      </c>
      <c r="E1138" s="19" t="str">
        <f>VLOOKUP(A1138,ME!$A$2:$J$2336,4,FALSE)</f>
        <v>No</v>
      </c>
      <c r="F1138" s="19" t="str">
        <f>VLOOKUP(A1138,ME!$A$2:$J$2336,5,FALSE)</f>
        <v>No</v>
      </c>
      <c r="G1138" s="19" t="str">
        <f>VLOOKUP(A1138,ME!$A$2:$J$2336,6,FALSE)</f>
        <v>No</v>
      </c>
      <c r="H1138" s="19">
        <f>VLOOKUP(A1138,ME!$A$2:$J$2336,7,FALSE)</f>
        <v>0</v>
      </c>
      <c r="I1138" s="19" t="str">
        <f>VLOOKUP(A1138,ME!$A$2:$J$2336,8,FALSE)</f>
        <v>No</v>
      </c>
      <c r="J1138" s="19" t="str">
        <f>VLOOKUP(A1138,ME!$A$2:$J$2336,9,FALSE)</f>
        <v>Obesity</v>
      </c>
      <c r="K1138" s="19" t="str">
        <f>VLOOKUP(A1138,ME!$A$2:$J$2336,10,FALSE)</f>
        <v>Diabetes</v>
      </c>
      <c r="L1138" s="22">
        <f>VLOOKUP(A1138,HD!$A$2:$S$2344,16,FALSE)</f>
        <v>26209</v>
      </c>
      <c r="M1138" s="21">
        <f>VLOOKUP(A1138,HD!$A$2:$S$2344,17,FALSE)</f>
        <v>9877.61</v>
      </c>
      <c r="N1138" s="19" t="str">
        <f>VLOOKUP(A1138,HD!$A$2:$S$2344,12,FALSE)</f>
        <v>tier - 2</v>
      </c>
      <c r="O1138" s="19" t="str">
        <f>VLOOKUP(A1138,HD!$A$2:$S$2344,13,FALSE)</f>
        <v>tier - 1</v>
      </c>
      <c r="P1138" s="19" t="str">
        <f>VLOOKUP(A1138,HD!$A$2:$S$2344,14,FALSE)</f>
        <v>R1013</v>
      </c>
      <c r="Q1138" s="19" t="str">
        <f>VLOOKUP(A1138,HD!$A$2:$S$2344,19,FALSE)</f>
        <v>51</v>
      </c>
      <c r="R1138" s="21">
        <v>9877.61</v>
      </c>
    </row>
    <row r="1139" spans="1:18" ht="15.6" hidden="1" x14ac:dyDescent="0.3">
      <c r="A1139" s="20" t="s">
        <v>1227</v>
      </c>
      <c r="B1139" s="19" t="str">
        <f>VLOOKUP(A1139,'Customer Names'!$A$2:$E$2366,3,FALSE)</f>
        <v>Choi</v>
      </c>
      <c r="C1139" s="21">
        <f>VLOOKUP(A1139,ME!$A$2:$J$2366,2,FALSE)</f>
        <v>40.659999999999997</v>
      </c>
      <c r="D1139" s="21">
        <f>VLOOKUP(A1139,ME!$A$2:$J$2336,3,FALSE)</f>
        <v>10.08</v>
      </c>
      <c r="E1139" s="19" t="str">
        <f>VLOOKUP(A1139,ME!$A$2:$J$2336,4,FALSE)</f>
        <v>No</v>
      </c>
      <c r="F1139" s="19" t="str">
        <f>VLOOKUP(A1139,ME!$A$2:$J$2336,5,FALSE)</f>
        <v>No</v>
      </c>
      <c r="G1139" s="19" t="str">
        <f>VLOOKUP(A1139,ME!$A$2:$J$2336,6,FALSE)</f>
        <v>No</v>
      </c>
      <c r="H1139" s="19">
        <f>VLOOKUP(A1139,ME!$A$2:$J$2336,7,FALSE)</f>
        <v>0</v>
      </c>
      <c r="I1139" s="19" t="str">
        <f>VLOOKUP(A1139,ME!$A$2:$J$2336,8,FALSE)</f>
        <v>No</v>
      </c>
      <c r="J1139" s="19" t="str">
        <f>VLOOKUP(A1139,ME!$A$2:$J$2336,9,FALSE)</f>
        <v>Obesity</v>
      </c>
      <c r="K1139" s="19" t="str">
        <f>VLOOKUP(A1139,ME!$A$2:$J$2336,10,FALSE)</f>
        <v>Diabetes</v>
      </c>
      <c r="L1139" s="22">
        <f>VLOOKUP(A1139,HD!$A$2:$S$2344,16,FALSE)</f>
        <v>26117</v>
      </c>
      <c r="M1139" s="21">
        <f>VLOOKUP(A1139,HD!$A$2:$S$2344,17,FALSE)</f>
        <v>9875.68</v>
      </c>
      <c r="N1139" s="19" t="str">
        <f>VLOOKUP(A1139,HD!$A$2:$S$2344,12,FALSE)</f>
        <v>tier - 2</v>
      </c>
      <c r="O1139" s="19" t="str">
        <f>VLOOKUP(A1139,HD!$A$2:$S$2344,13,FALSE)</f>
        <v>tier - 3</v>
      </c>
      <c r="P1139" s="19" t="str">
        <f>VLOOKUP(A1139,HD!$A$2:$S$2344,14,FALSE)</f>
        <v>R1024</v>
      </c>
      <c r="Q1139" s="19" t="str">
        <f>VLOOKUP(A1139,HD!$A$2:$S$2344,19,FALSE)</f>
        <v>51</v>
      </c>
      <c r="R1139" s="21">
        <v>9875.68</v>
      </c>
    </row>
    <row r="1140" spans="1:18" ht="15.6" hidden="1" x14ac:dyDescent="0.3">
      <c r="A1140" s="20" t="s">
        <v>1226</v>
      </c>
      <c r="B1140" s="19" t="str">
        <f>VLOOKUP(A1140,'Customer Names'!$A$2:$E$2366,3,FALSE)</f>
        <v>Barnett</v>
      </c>
      <c r="C1140" s="21">
        <f>VLOOKUP(A1140,ME!$A$2:$J$2366,2,FALSE)</f>
        <v>34.200000000000003</v>
      </c>
      <c r="D1140" s="21">
        <f>VLOOKUP(A1140,ME!$A$2:$J$2336,3,FALSE)</f>
        <v>8.58</v>
      </c>
      <c r="E1140" s="19" t="str">
        <f>VLOOKUP(A1140,ME!$A$2:$J$2336,4,FALSE)</f>
        <v>No</v>
      </c>
      <c r="F1140" s="19" t="str">
        <f>VLOOKUP(A1140,ME!$A$2:$J$2336,5,FALSE)</f>
        <v>No</v>
      </c>
      <c r="G1140" s="19" t="str">
        <f>VLOOKUP(A1140,ME!$A$2:$J$2336,6,FALSE)</f>
        <v>No</v>
      </c>
      <c r="H1140" s="19">
        <f>VLOOKUP(A1140,ME!$A$2:$J$2336,7,FALSE)</f>
        <v>0</v>
      </c>
      <c r="I1140" s="19" t="str">
        <f>VLOOKUP(A1140,ME!$A$2:$J$2336,8,FALSE)</f>
        <v>No</v>
      </c>
      <c r="J1140" s="19" t="str">
        <f>VLOOKUP(A1140,ME!$A$2:$J$2336,9,FALSE)</f>
        <v>Obesity</v>
      </c>
      <c r="K1140" s="19" t="str">
        <f>VLOOKUP(A1140,ME!$A$2:$J$2336,10,FALSE)</f>
        <v>Diabetes</v>
      </c>
      <c r="L1140" s="22">
        <f>VLOOKUP(A1140,HD!$A$2:$S$2344,16,FALSE)</f>
        <v>26289</v>
      </c>
      <c r="M1140" s="21">
        <f>VLOOKUP(A1140,HD!$A$2:$S$2344,17,FALSE)</f>
        <v>9872.7000000000007</v>
      </c>
      <c r="N1140" s="19" t="str">
        <f>VLOOKUP(A1140,HD!$A$2:$S$2344,12,FALSE)</f>
        <v>tier - 2</v>
      </c>
      <c r="O1140" s="19" t="str">
        <f>VLOOKUP(A1140,HD!$A$2:$S$2344,13,FALSE)</f>
        <v>tier - 2</v>
      </c>
      <c r="P1140" s="19" t="str">
        <f>VLOOKUP(A1140,HD!$A$2:$S$2344,14,FALSE)</f>
        <v>R1011</v>
      </c>
      <c r="Q1140" s="19" t="str">
        <f>VLOOKUP(A1140,HD!$A$2:$S$2344,19,FALSE)</f>
        <v>51</v>
      </c>
      <c r="R1140" s="21">
        <v>9872.7000000000007</v>
      </c>
    </row>
    <row r="1141" spans="1:18" ht="15.6" hidden="1" x14ac:dyDescent="0.3">
      <c r="A1141" s="20" t="s">
        <v>1225</v>
      </c>
      <c r="B1141" s="19" t="str">
        <f>VLOOKUP(A1141,'Customer Names'!$A$2:$E$2366,3,FALSE)</f>
        <v>Proulx</v>
      </c>
      <c r="C1141" s="21">
        <f>VLOOKUP(A1141,ME!$A$2:$J$2366,2,FALSE)</f>
        <v>46.51</v>
      </c>
      <c r="D1141" s="21">
        <f>VLOOKUP(A1141,ME!$A$2:$J$2336,3,FALSE)</f>
        <v>5.84</v>
      </c>
      <c r="E1141" s="19" t="str">
        <f>VLOOKUP(A1141,ME!$A$2:$J$2336,4,FALSE)</f>
        <v>No</v>
      </c>
      <c r="F1141" s="19" t="str">
        <f>VLOOKUP(A1141,ME!$A$2:$J$2336,5,FALSE)</f>
        <v>No</v>
      </c>
      <c r="G1141" s="19" t="str">
        <f>VLOOKUP(A1141,ME!$A$2:$J$2336,6,FALSE)</f>
        <v>No</v>
      </c>
      <c r="H1141" s="19">
        <f>VLOOKUP(A1141,ME!$A$2:$J$2336,7,FALSE)</f>
        <v>1</v>
      </c>
      <c r="I1141" s="19" t="str">
        <f>VLOOKUP(A1141,ME!$A$2:$J$2336,8,FALSE)</f>
        <v>No</v>
      </c>
      <c r="J1141" s="19" t="str">
        <f>VLOOKUP(A1141,ME!$A$2:$J$2336,9,FALSE)</f>
        <v>Obesity</v>
      </c>
      <c r="K1141" s="19" t="str">
        <f>VLOOKUP(A1141,ME!$A$2:$J$2336,10,FALSE)</f>
        <v>Prediabetes</v>
      </c>
      <c r="L1141" s="22">
        <f>VLOOKUP(A1141,HD!$A$2:$S$2344,16,FALSE)</f>
        <v>35982</v>
      </c>
      <c r="M1141" s="21">
        <f>VLOOKUP(A1141,HD!$A$2:$S$2344,17,FALSE)</f>
        <v>9870.59</v>
      </c>
      <c r="N1141" s="19" t="str">
        <f>VLOOKUP(A1141,HD!$A$2:$S$2344,12,FALSE)</f>
        <v>tier - 2</v>
      </c>
      <c r="O1141" s="19" t="str">
        <f>VLOOKUP(A1141,HD!$A$2:$S$2344,13,FALSE)</f>
        <v>tier - 2</v>
      </c>
      <c r="P1141" s="19" t="str">
        <f>VLOOKUP(A1141,HD!$A$2:$S$2344,14,FALSE)</f>
        <v>R1023</v>
      </c>
      <c r="Q1141" s="19" t="str">
        <f>VLOOKUP(A1141,HD!$A$2:$S$2344,19,FALSE)</f>
        <v>24</v>
      </c>
      <c r="R1141" s="21">
        <v>9870.59</v>
      </c>
    </row>
    <row r="1142" spans="1:18" ht="15.6" hidden="1" x14ac:dyDescent="0.3">
      <c r="A1142" s="20" t="s">
        <v>1224</v>
      </c>
      <c r="B1142" s="19" t="str">
        <f>VLOOKUP(A1142,'Customer Names'!$A$2:$E$2366,3,FALSE)</f>
        <v>Hamilton</v>
      </c>
      <c r="C1142" s="21">
        <f>VLOOKUP(A1142,ME!$A$2:$J$2366,2,FALSE)</f>
        <v>28.88</v>
      </c>
      <c r="D1142" s="21">
        <f>VLOOKUP(A1142,ME!$A$2:$J$2336,3,FALSE)</f>
        <v>4.8600000000000003</v>
      </c>
      <c r="E1142" s="19" t="str">
        <f>VLOOKUP(A1142,ME!$A$2:$J$2336,4,FALSE)</f>
        <v>Yes</v>
      </c>
      <c r="F1142" s="19" t="str">
        <f>VLOOKUP(A1142,ME!$A$2:$J$2336,5,FALSE)</f>
        <v>No</v>
      </c>
      <c r="G1142" s="19" t="str">
        <f>VLOOKUP(A1142,ME!$A$2:$J$2336,6,FALSE)</f>
        <v>Yes</v>
      </c>
      <c r="H1142" s="19">
        <f>VLOOKUP(A1142,ME!$A$2:$J$2336,7,FALSE)</f>
        <v>1</v>
      </c>
      <c r="I1142" s="19" t="str">
        <f>VLOOKUP(A1142,ME!$A$2:$J$2336,8,FALSE)</f>
        <v>No</v>
      </c>
      <c r="J1142" s="19" t="str">
        <f>VLOOKUP(A1142,ME!$A$2:$J$2336,9,FALSE)</f>
        <v>Over Weight</v>
      </c>
      <c r="K1142" s="19" t="str">
        <f>VLOOKUP(A1142,ME!$A$2:$J$2336,10,FALSE)</f>
        <v>Normal</v>
      </c>
      <c r="L1142" s="22">
        <f>VLOOKUP(A1142,HD!$A$2:$S$2344,16,FALSE)</f>
        <v>25428</v>
      </c>
      <c r="M1142" s="21">
        <f>VLOOKUP(A1142,HD!$A$2:$S$2344,17,FALSE)</f>
        <v>9869.81</v>
      </c>
      <c r="N1142" s="19" t="str">
        <f>VLOOKUP(A1142,HD!$A$2:$S$2344,12,FALSE)</f>
        <v>tier - 3</v>
      </c>
      <c r="O1142" s="19" t="str">
        <f>VLOOKUP(A1142,HD!$A$2:$S$2344,13,FALSE)</f>
        <v>tier - 3</v>
      </c>
      <c r="P1142" s="19" t="str">
        <f>VLOOKUP(A1142,HD!$A$2:$S$2344,14,FALSE)</f>
        <v>R1012</v>
      </c>
      <c r="Q1142" s="19" t="str">
        <f>VLOOKUP(A1142,HD!$A$2:$S$2344,19,FALSE)</f>
        <v>53</v>
      </c>
      <c r="R1142" s="21">
        <v>9869.81</v>
      </c>
    </row>
    <row r="1143" spans="1:18" ht="15.6" hidden="1" x14ac:dyDescent="0.3">
      <c r="A1143" s="20" t="s">
        <v>1223</v>
      </c>
      <c r="B1143" s="19" t="str">
        <f>VLOOKUP(A1143,'Customer Names'!$A$2:$E$2366,3,FALSE)</f>
        <v>Lundine</v>
      </c>
      <c r="C1143" s="21">
        <f>VLOOKUP(A1143,ME!$A$2:$J$2366,2,FALSE)</f>
        <v>33.914999999999999</v>
      </c>
      <c r="D1143" s="21">
        <f>VLOOKUP(A1143,ME!$A$2:$J$2336,3,FALSE)</f>
        <v>11.52</v>
      </c>
      <c r="E1143" s="19" t="str">
        <f>VLOOKUP(A1143,ME!$A$2:$J$2336,4,FALSE)</f>
        <v>No</v>
      </c>
      <c r="F1143" s="19" t="str">
        <f>VLOOKUP(A1143,ME!$A$2:$J$2336,5,FALSE)</f>
        <v>No</v>
      </c>
      <c r="G1143" s="19" t="str">
        <f>VLOOKUP(A1143,ME!$A$2:$J$2336,6,FALSE)</f>
        <v>No</v>
      </c>
      <c r="H1143" s="19">
        <f>VLOOKUP(A1143,ME!$A$2:$J$2336,7,FALSE)</f>
        <v>0</v>
      </c>
      <c r="I1143" s="19" t="str">
        <f>VLOOKUP(A1143,ME!$A$2:$J$2336,8,FALSE)</f>
        <v>No</v>
      </c>
      <c r="J1143" s="19" t="str">
        <f>VLOOKUP(A1143,ME!$A$2:$J$2336,9,FALSE)</f>
        <v>Obesity</v>
      </c>
      <c r="K1143" s="19" t="str">
        <f>VLOOKUP(A1143,ME!$A$2:$J$2336,10,FALSE)</f>
        <v>Diabetes</v>
      </c>
      <c r="L1143" s="22">
        <f>VLOOKUP(A1143,HD!$A$2:$S$2344,16,FALSE)</f>
        <v>26246</v>
      </c>
      <c r="M1143" s="21">
        <f>VLOOKUP(A1143,HD!$A$2:$S$2344,17,FALSE)</f>
        <v>9866.2999999999993</v>
      </c>
      <c r="N1143" s="19" t="str">
        <f>VLOOKUP(A1143,HD!$A$2:$S$2344,12,FALSE)</f>
        <v>tier - 2</v>
      </c>
      <c r="O1143" s="19" t="str">
        <f>VLOOKUP(A1143,HD!$A$2:$S$2344,13,FALSE)</f>
        <v>tier - 3</v>
      </c>
      <c r="P1143" s="19" t="str">
        <f>VLOOKUP(A1143,HD!$A$2:$S$2344,14,FALSE)</f>
        <v>R1024</v>
      </c>
      <c r="Q1143" s="19" t="str">
        <f>VLOOKUP(A1143,HD!$A$2:$S$2344,19,FALSE)</f>
        <v>51</v>
      </c>
      <c r="R1143" s="21">
        <v>9866.2999999999993</v>
      </c>
    </row>
    <row r="1144" spans="1:18" ht="15.6" hidden="1" x14ac:dyDescent="0.3">
      <c r="A1144" s="20" t="s">
        <v>1222</v>
      </c>
      <c r="B1144" s="19" t="str">
        <f>VLOOKUP(A1144,'Customer Names'!$A$2:$E$2366,3,FALSE)</f>
        <v>Paullin</v>
      </c>
      <c r="C1144" s="21">
        <f>VLOOKUP(A1144,ME!$A$2:$J$2366,2,FALSE)</f>
        <v>24.32</v>
      </c>
      <c r="D1144" s="21">
        <f>VLOOKUP(A1144,ME!$A$2:$J$2336,3,FALSE)</f>
        <v>6.15</v>
      </c>
      <c r="E1144" s="19" t="str">
        <f>VLOOKUP(A1144,ME!$A$2:$J$2336,4,FALSE)</f>
        <v>Yes</v>
      </c>
      <c r="F1144" s="19" t="str">
        <f>VLOOKUP(A1144,ME!$A$2:$J$2336,5,FALSE)</f>
        <v>No</v>
      </c>
      <c r="G1144" s="19" t="str">
        <f>VLOOKUP(A1144,ME!$A$2:$J$2336,6,FALSE)</f>
        <v>Yes</v>
      </c>
      <c r="H1144" s="19">
        <f>VLOOKUP(A1144,ME!$A$2:$J$2336,7,FALSE)</f>
        <v>1</v>
      </c>
      <c r="I1144" s="19" t="str">
        <f>VLOOKUP(A1144,ME!$A$2:$J$2336,8,FALSE)</f>
        <v>No</v>
      </c>
      <c r="J1144" s="19" t="str">
        <f>VLOOKUP(A1144,ME!$A$2:$J$2336,9,FALSE)</f>
        <v>Normal Weight</v>
      </c>
      <c r="K1144" s="19" t="str">
        <f>VLOOKUP(A1144,ME!$A$2:$J$2336,10,FALSE)</f>
        <v>Prediabetes</v>
      </c>
      <c r="L1144" s="22">
        <f>VLOOKUP(A1144,HD!$A$2:$S$2344,16,FALSE)</f>
        <v>25496</v>
      </c>
      <c r="M1144" s="21">
        <f>VLOOKUP(A1144,HD!$A$2:$S$2344,17,FALSE)</f>
        <v>9863.4699999999993</v>
      </c>
      <c r="N1144" s="19" t="str">
        <f>VLOOKUP(A1144,HD!$A$2:$S$2344,12,FALSE)</f>
        <v>tier - 3</v>
      </c>
      <c r="O1144" s="19" t="str">
        <f>VLOOKUP(A1144,HD!$A$2:$S$2344,13,FALSE)</f>
        <v>tier - 3</v>
      </c>
      <c r="P1144" s="19" t="str">
        <f>VLOOKUP(A1144,HD!$A$2:$S$2344,14,FALSE)</f>
        <v>R1012</v>
      </c>
      <c r="Q1144" s="19" t="str">
        <f>VLOOKUP(A1144,HD!$A$2:$S$2344,19,FALSE)</f>
        <v>53</v>
      </c>
      <c r="R1144" s="21">
        <v>9863.4699999999993</v>
      </c>
    </row>
    <row r="1145" spans="1:18" ht="15.6" hidden="1" x14ac:dyDescent="0.3">
      <c r="A1145" s="20" t="s">
        <v>1221</v>
      </c>
      <c r="B1145" s="19" t="str">
        <f>VLOOKUP(A1145,'Customer Names'!$A$2:$E$2366,3,FALSE)</f>
        <v>Delucia</v>
      </c>
      <c r="C1145" s="21">
        <f>VLOOKUP(A1145,ME!$A$2:$J$2366,2,FALSE)</f>
        <v>25.8</v>
      </c>
      <c r="D1145" s="21">
        <f>VLOOKUP(A1145,ME!$A$2:$J$2336,3,FALSE)</f>
        <v>9.94</v>
      </c>
      <c r="E1145" s="19" t="str">
        <f>VLOOKUP(A1145,ME!$A$2:$J$2336,4,FALSE)</f>
        <v>No</v>
      </c>
      <c r="F1145" s="19" t="str">
        <f>VLOOKUP(A1145,ME!$A$2:$J$2336,5,FALSE)</f>
        <v>No</v>
      </c>
      <c r="G1145" s="19" t="str">
        <f>VLOOKUP(A1145,ME!$A$2:$J$2336,6,FALSE)</f>
        <v>No</v>
      </c>
      <c r="H1145" s="19">
        <f>VLOOKUP(A1145,ME!$A$2:$J$2336,7,FALSE)</f>
        <v>0</v>
      </c>
      <c r="I1145" s="19" t="str">
        <f>VLOOKUP(A1145,ME!$A$2:$J$2336,8,FALSE)</f>
        <v>No</v>
      </c>
      <c r="J1145" s="19" t="str">
        <f>VLOOKUP(A1145,ME!$A$2:$J$2336,9,FALSE)</f>
        <v>Over Weight</v>
      </c>
      <c r="K1145" s="19" t="str">
        <f>VLOOKUP(A1145,ME!$A$2:$J$2336,10,FALSE)</f>
        <v>Diabetes</v>
      </c>
      <c r="L1145" s="22">
        <f>VLOOKUP(A1145,HD!$A$2:$S$2344,16,FALSE)</f>
        <v>26131</v>
      </c>
      <c r="M1145" s="21">
        <f>VLOOKUP(A1145,HD!$A$2:$S$2344,17,FALSE)</f>
        <v>9861.0300000000007</v>
      </c>
      <c r="N1145" s="19" t="str">
        <f>VLOOKUP(A1145,HD!$A$2:$S$2344,12,FALSE)</f>
        <v>tier - 2</v>
      </c>
      <c r="O1145" s="19" t="str">
        <f>VLOOKUP(A1145,HD!$A$2:$S$2344,13,FALSE)</f>
        <v>tier - 2</v>
      </c>
      <c r="P1145" s="19" t="str">
        <f>VLOOKUP(A1145,HD!$A$2:$S$2344,14,FALSE)</f>
        <v>R1011</v>
      </c>
      <c r="Q1145" s="19" t="str">
        <f>VLOOKUP(A1145,HD!$A$2:$S$2344,19,FALSE)</f>
        <v>51</v>
      </c>
      <c r="R1145" s="21">
        <v>9861.0300000000007</v>
      </c>
    </row>
    <row r="1146" spans="1:18" ht="15.6" hidden="1" x14ac:dyDescent="0.3">
      <c r="A1146" s="20" t="s">
        <v>1220</v>
      </c>
      <c r="B1146" s="19" t="str">
        <f>VLOOKUP(A1146,'Customer Names'!$A$2:$E$2366,3,FALSE)</f>
        <v>Valentine</v>
      </c>
      <c r="C1146" s="21">
        <f>VLOOKUP(A1146,ME!$A$2:$J$2366,2,FALSE)</f>
        <v>21.56</v>
      </c>
      <c r="D1146" s="21">
        <f>VLOOKUP(A1146,ME!$A$2:$J$2336,3,FALSE)</f>
        <v>10.56</v>
      </c>
      <c r="E1146" s="19" t="str">
        <f>VLOOKUP(A1146,ME!$A$2:$J$2336,4,FALSE)</f>
        <v>No</v>
      </c>
      <c r="F1146" s="19" t="str">
        <f>VLOOKUP(A1146,ME!$A$2:$J$2336,5,FALSE)</f>
        <v>No</v>
      </c>
      <c r="G1146" s="19" t="str">
        <f>VLOOKUP(A1146,ME!$A$2:$J$2336,6,FALSE)</f>
        <v>No</v>
      </c>
      <c r="H1146" s="19">
        <f>VLOOKUP(A1146,ME!$A$2:$J$2336,7,FALSE)</f>
        <v>0</v>
      </c>
      <c r="I1146" s="19" t="str">
        <f>VLOOKUP(A1146,ME!$A$2:$J$2336,8,FALSE)</f>
        <v>No</v>
      </c>
      <c r="J1146" s="19" t="str">
        <f>VLOOKUP(A1146,ME!$A$2:$J$2336,9,FALSE)</f>
        <v>Normal Weight</v>
      </c>
      <c r="K1146" s="19" t="str">
        <f>VLOOKUP(A1146,ME!$A$2:$J$2336,10,FALSE)</f>
        <v>Diabetes</v>
      </c>
      <c r="L1146" s="22">
        <f>VLOOKUP(A1146,HD!$A$2:$S$2344,16,FALSE)</f>
        <v>26229</v>
      </c>
      <c r="M1146" s="21">
        <f>VLOOKUP(A1146,HD!$A$2:$S$2344,17,FALSE)</f>
        <v>9855.1299999999992</v>
      </c>
      <c r="N1146" s="19" t="str">
        <f>VLOOKUP(A1146,HD!$A$2:$S$2344,12,FALSE)</f>
        <v>tier - 2</v>
      </c>
      <c r="O1146" s="19" t="str">
        <f>VLOOKUP(A1146,HD!$A$2:$S$2344,13,FALSE)</f>
        <v>tier - 3</v>
      </c>
      <c r="P1146" s="19" t="str">
        <f>VLOOKUP(A1146,HD!$A$2:$S$2344,14,FALSE)</f>
        <v>R1013</v>
      </c>
      <c r="Q1146" s="19" t="str">
        <f>VLOOKUP(A1146,HD!$A$2:$S$2344,19,FALSE)</f>
        <v>51</v>
      </c>
      <c r="R1146" s="21">
        <v>9855.1299999999992</v>
      </c>
    </row>
    <row r="1147" spans="1:18" ht="15.6" hidden="1" x14ac:dyDescent="0.3">
      <c r="A1147" s="20" t="s">
        <v>1219</v>
      </c>
      <c r="B1147" s="19" t="str">
        <f>VLOOKUP(A1147,'Customer Names'!$A$2:$E$2366,3,FALSE)</f>
        <v>Mohara</v>
      </c>
      <c r="C1147" s="21">
        <f>VLOOKUP(A1147,ME!$A$2:$J$2366,2,FALSE)</f>
        <v>31.6</v>
      </c>
      <c r="D1147" s="21">
        <f>VLOOKUP(A1147,ME!$A$2:$J$2336,3,FALSE)</f>
        <v>6.79</v>
      </c>
      <c r="E1147" s="19" t="str">
        <f>VLOOKUP(A1147,ME!$A$2:$J$2336,4,FALSE)</f>
        <v>No</v>
      </c>
      <c r="F1147" s="19" t="str">
        <f>VLOOKUP(A1147,ME!$A$2:$J$2336,5,FALSE)</f>
        <v>No</v>
      </c>
      <c r="G1147" s="19" t="str">
        <f>VLOOKUP(A1147,ME!$A$2:$J$2336,6,FALSE)</f>
        <v>No</v>
      </c>
      <c r="H1147" s="19">
        <f>VLOOKUP(A1147,ME!$A$2:$J$2336,7,FALSE)</f>
        <v>0</v>
      </c>
      <c r="I1147" s="19" t="str">
        <f>VLOOKUP(A1147,ME!$A$2:$J$2336,8,FALSE)</f>
        <v>No</v>
      </c>
      <c r="J1147" s="19" t="str">
        <f>VLOOKUP(A1147,ME!$A$2:$J$2336,9,FALSE)</f>
        <v>Obesity</v>
      </c>
      <c r="K1147" s="19" t="str">
        <f>VLOOKUP(A1147,ME!$A$2:$J$2336,10,FALSE)</f>
        <v>Diabetes</v>
      </c>
      <c r="L1147" s="22">
        <f>VLOOKUP(A1147,HD!$A$2:$S$2344,16,FALSE)</f>
        <v>25146</v>
      </c>
      <c r="M1147" s="21">
        <f>VLOOKUP(A1147,HD!$A$2:$S$2344,17,FALSE)</f>
        <v>9850.43</v>
      </c>
      <c r="N1147" s="19" t="str">
        <f>VLOOKUP(A1147,HD!$A$2:$S$2344,12,FALSE)</f>
        <v>tier - 3</v>
      </c>
      <c r="O1147" s="19" t="str">
        <f>VLOOKUP(A1147,HD!$A$2:$S$2344,13,FALSE)</f>
        <v>tier - 3</v>
      </c>
      <c r="P1147" s="19" t="str">
        <f>VLOOKUP(A1147,HD!$A$2:$S$2344,14,FALSE)</f>
        <v>R1011</v>
      </c>
      <c r="Q1147" s="19" t="str">
        <f>VLOOKUP(A1147,HD!$A$2:$S$2344,19,FALSE)</f>
        <v>54</v>
      </c>
      <c r="R1147" s="21">
        <v>9850.43</v>
      </c>
    </row>
    <row r="1148" spans="1:18" ht="15.6" hidden="1" x14ac:dyDescent="0.3">
      <c r="A1148" s="20" t="s">
        <v>1218</v>
      </c>
      <c r="B1148" s="19" t="str">
        <f>VLOOKUP(A1148,'Customer Names'!$A$2:$E$2366,3,FALSE)</f>
        <v>Fairbrother</v>
      </c>
      <c r="C1148" s="21">
        <f>VLOOKUP(A1148,ME!$A$2:$J$2366,2,FALSE)</f>
        <v>42.93</v>
      </c>
      <c r="D1148" s="21">
        <f>VLOOKUP(A1148,ME!$A$2:$J$2336,3,FALSE)</f>
        <v>4.8</v>
      </c>
      <c r="E1148" s="19" t="str">
        <f>VLOOKUP(A1148,ME!$A$2:$J$2336,4,FALSE)</f>
        <v>No</v>
      </c>
      <c r="F1148" s="19" t="str">
        <f>VLOOKUP(A1148,ME!$A$2:$J$2336,5,FALSE)</f>
        <v>No</v>
      </c>
      <c r="G1148" s="19" t="str">
        <f>VLOOKUP(A1148,ME!$A$2:$J$2336,6,FALSE)</f>
        <v>No</v>
      </c>
      <c r="H1148" s="19">
        <f>VLOOKUP(A1148,ME!$A$2:$J$2336,7,FALSE)</f>
        <v>1</v>
      </c>
      <c r="I1148" s="19" t="str">
        <f>VLOOKUP(A1148,ME!$A$2:$J$2336,8,FALSE)</f>
        <v>No</v>
      </c>
      <c r="J1148" s="19" t="str">
        <f>VLOOKUP(A1148,ME!$A$2:$J$2336,9,FALSE)</f>
        <v>Obesity</v>
      </c>
      <c r="K1148" s="19" t="str">
        <f>VLOOKUP(A1148,ME!$A$2:$J$2336,10,FALSE)</f>
        <v>Normal</v>
      </c>
      <c r="L1148" s="22">
        <f>VLOOKUP(A1148,HD!$A$2:$S$2344,16,FALSE)</f>
        <v>33829</v>
      </c>
      <c r="M1148" s="21">
        <f>VLOOKUP(A1148,HD!$A$2:$S$2344,17,FALSE)</f>
        <v>9844.4500000000007</v>
      </c>
      <c r="N1148" s="19" t="str">
        <f>VLOOKUP(A1148,HD!$A$2:$S$2344,12,FALSE)</f>
        <v>tier - 2</v>
      </c>
      <c r="O1148" s="19" t="str">
        <f>VLOOKUP(A1148,HD!$A$2:$S$2344,13,FALSE)</f>
        <v>tier - 1</v>
      </c>
      <c r="P1148" s="19" t="str">
        <f>VLOOKUP(A1148,HD!$A$2:$S$2344,14,FALSE)</f>
        <v>R1012</v>
      </c>
      <c r="Q1148" s="19" t="str">
        <f>VLOOKUP(A1148,HD!$A$2:$S$2344,19,FALSE)</f>
        <v>30</v>
      </c>
      <c r="R1148" s="21">
        <v>9844.4500000000007</v>
      </c>
    </row>
    <row r="1149" spans="1:18" ht="15.6" hidden="1" x14ac:dyDescent="0.3">
      <c r="A1149" s="20" t="s">
        <v>1217</v>
      </c>
      <c r="B1149" s="19" t="str">
        <f>VLOOKUP(A1149,'Customer Names'!$A$2:$E$2366,3,FALSE)</f>
        <v>Fagan</v>
      </c>
      <c r="C1149" s="21">
        <f>VLOOKUP(A1149,ME!$A$2:$J$2366,2,FALSE)</f>
        <v>26.72</v>
      </c>
      <c r="D1149" s="21">
        <f>VLOOKUP(A1149,ME!$A$2:$J$2336,3,FALSE)</f>
        <v>5.75</v>
      </c>
      <c r="E1149" s="19" t="str">
        <f>VLOOKUP(A1149,ME!$A$2:$J$2336,4,FALSE)</f>
        <v>No</v>
      </c>
      <c r="F1149" s="19" t="str">
        <f>VLOOKUP(A1149,ME!$A$2:$J$2336,5,FALSE)</f>
        <v>No</v>
      </c>
      <c r="G1149" s="19" t="str">
        <f>VLOOKUP(A1149,ME!$A$2:$J$2336,6,FALSE)</f>
        <v>No</v>
      </c>
      <c r="H1149" s="19">
        <f>VLOOKUP(A1149,ME!$A$2:$J$2336,7,FALSE)</f>
        <v>2</v>
      </c>
      <c r="I1149" s="19" t="str">
        <f>VLOOKUP(A1149,ME!$A$2:$J$2336,8,FALSE)</f>
        <v>No</v>
      </c>
      <c r="J1149" s="19" t="str">
        <f>VLOOKUP(A1149,ME!$A$2:$J$2336,9,FALSE)</f>
        <v>Over Weight</v>
      </c>
      <c r="K1149" s="19" t="str">
        <f>VLOOKUP(A1149,ME!$A$2:$J$2336,10,FALSE)</f>
        <v>Prediabetes</v>
      </c>
      <c r="L1149" s="22">
        <f>VLOOKUP(A1149,HD!$A$2:$S$2344,16,FALSE)</f>
        <v>26568</v>
      </c>
      <c r="M1149" s="21">
        <f>VLOOKUP(A1149,HD!$A$2:$S$2344,17,FALSE)</f>
        <v>9836.2099999999991</v>
      </c>
      <c r="N1149" s="19" t="str">
        <f>VLOOKUP(A1149,HD!$A$2:$S$2344,12,FALSE)</f>
        <v>tier - 2</v>
      </c>
      <c r="O1149" s="19" t="str">
        <f>VLOOKUP(A1149,HD!$A$2:$S$2344,13,FALSE)</f>
        <v>tier - 3</v>
      </c>
      <c r="P1149" s="19" t="str">
        <f>VLOOKUP(A1149,HD!$A$2:$S$2344,14,FALSE)</f>
        <v>R1021</v>
      </c>
      <c r="Q1149" s="19" t="str">
        <f>VLOOKUP(A1149,HD!$A$2:$S$2344,19,FALSE)</f>
        <v>50</v>
      </c>
      <c r="R1149" s="21">
        <v>9836.2099999999991</v>
      </c>
    </row>
    <row r="1150" spans="1:18" ht="15.6" hidden="1" x14ac:dyDescent="0.3">
      <c r="A1150" s="20" t="s">
        <v>1216</v>
      </c>
      <c r="B1150" s="19" t="str">
        <f>VLOOKUP(A1150,'Customer Names'!$A$2:$E$2366,3,FALSE)</f>
        <v>Toth</v>
      </c>
      <c r="C1150" s="21">
        <f>VLOOKUP(A1150,ME!$A$2:$J$2366,2,FALSE)</f>
        <v>26.67</v>
      </c>
      <c r="D1150" s="21">
        <f>VLOOKUP(A1150,ME!$A$2:$J$2336,3,FALSE)</f>
        <v>5.81</v>
      </c>
      <c r="E1150" s="19" t="str">
        <f>VLOOKUP(A1150,ME!$A$2:$J$2336,4,FALSE)</f>
        <v>No</v>
      </c>
      <c r="F1150" s="19" t="str">
        <f>VLOOKUP(A1150,ME!$A$2:$J$2336,5,FALSE)</f>
        <v>No</v>
      </c>
      <c r="G1150" s="19" t="str">
        <f>VLOOKUP(A1150,ME!$A$2:$J$2336,6,FALSE)</f>
        <v>No</v>
      </c>
      <c r="H1150" s="19">
        <f>VLOOKUP(A1150,ME!$A$2:$J$2336,7,FALSE)</f>
        <v>2</v>
      </c>
      <c r="I1150" s="19" t="str">
        <f>VLOOKUP(A1150,ME!$A$2:$J$2336,8,FALSE)</f>
        <v>No</v>
      </c>
      <c r="J1150" s="19" t="str">
        <f>VLOOKUP(A1150,ME!$A$2:$J$2336,9,FALSE)</f>
        <v>Over Weight</v>
      </c>
      <c r="K1150" s="19" t="str">
        <f>VLOOKUP(A1150,ME!$A$2:$J$2336,10,FALSE)</f>
        <v>Prediabetes</v>
      </c>
      <c r="L1150" s="22">
        <f>VLOOKUP(A1150,HD!$A$2:$S$2344,16,FALSE)</f>
        <v>26478</v>
      </c>
      <c r="M1150" s="21">
        <f>VLOOKUP(A1150,HD!$A$2:$S$2344,17,FALSE)</f>
        <v>9819.25</v>
      </c>
      <c r="N1150" s="19" t="str">
        <f>VLOOKUP(A1150,HD!$A$2:$S$2344,12,FALSE)</f>
        <v>tier - 2</v>
      </c>
      <c r="O1150" s="19" t="str">
        <f>VLOOKUP(A1150,HD!$A$2:$S$2344,13,FALSE)</f>
        <v>tier - 2</v>
      </c>
      <c r="P1150" s="19" t="str">
        <f>VLOOKUP(A1150,HD!$A$2:$S$2344,14,FALSE)</f>
        <v>R1021</v>
      </c>
      <c r="Q1150" s="19" t="str">
        <f>VLOOKUP(A1150,HD!$A$2:$S$2344,19,FALSE)</f>
        <v>50</v>
      </c>
      <c r="R1150" s="21">
        <v>9819.25</v>
      </c>
    </row>
    <row r="1151" spans="1:18" ht="15.6" hidden="1" x14ac:dyDescent="0.3">
      <c r="A1151" s="20" t="s">
        <v>1215</v>
      </c>
      <c r="B1151" s="19" t="str">
        <f>VLOOKUP(A1151,'Customer Names'!$A$2:$E$2366,3,FALSE)</f>
        <v>Guinn</v>
      </c>
      <c r="C1151" s="21">
        <f>VLOOKUP(A1151,ME!$A$2:$J$2366,2,FALSE)</f>
        <v>42.68</v>
      </c>
      <c r="D1151" s="21">
        <f>VLOOKUP(A1151,ME!$A$2:$J$2336,3,FALSE)</f>
        <v>9.2799999999999994</v>
      </c>
      <c r="E1151" s="19" t="str">
        <f>VLOOKUP(A1151,ME!$A$2:$J$2336,4,FALSE)</f>
        <v>No</v>
      </c>
      <c r="F1151" s="19" t="str">
        <f>VLOOKUP(A1151,ME!$A$2:$J$2336,5,FALSE)</f>
        <v>No</v>
      </c>
      <c r="G1151" s="19" t="str">
        <f>VLOOKUP(A1151,ME!$A$2:$J$2336,6,FALSE)</f>
        <v>No</v>
      </c>
      <c r="H1151" s="19">
        <f>VLOOKUP(A1151,ME!$A$2:$J$2336,7,FALSE)</f>
        <v>2</v>
      </c>
      <c r="I1151" s="19" t="str">
        <f>VLOOKUP(A1151,ME!$A$2:$J$2336,8,FALSE)</f>
        <v>No</v>
      </c>
      <c r="J1151" s="19" t="str">
        <f>VLOOKUP(A1151,ME!$A$2:$J$2336,9,FALSE)</f>
        <v>Obesity</v>
      </c>
      <c r="K1151" s="19" t="str">
        <f>VLOOKUP(A1151,ME!$A$2:$J$2336,10,FALSE)</f>
        <v>Diabetes</v>
      </c>
      <c r="L1151" s="22">
        <f>VLOOKUP(A1151,HD!$A$2:$S$2344,16,FALSE)</f>
        <v>26924</v>
      </c>
      <c r="M1151" s="21">
        <f>VLOOKUP(A1151,HD!$A$2:$S$2344,17,FALSE)</f>
        <v>9800.89</v>
      </c>
      <c r="N1151" s="19" t="str">
        <f>VLOOKUP(A1151,HD!$A$2:$S$2344,12,FALSE)</f>
        <v>tier - 2</v>
      </c>
      <c r="O1151" s="19" t="str">
        <f>VLOOKUP(A1151,HD!$A$2:$S$2344,13,FALSE)</f>
        <v>tier - 1</v>
      </c>
      <c r="P1151" s="19" t="str">
        <f>VLOOKUP(A1151,HD!$A$2:$S$2344,14,FALSE)</f>
        <v>R1013</v>
      </c>
      <c r="Q1151" s="19" t="str">
        <f>VLOOKUP(A1151,HD!$A$2:$S$2344,19,FALSE)</f>
        <v>49</v>
      </c>
      <c r="R1151" s="21">
        <v>9800.89</v>
      </c>
    </row>
    <row r="1152" spans="1:18" ht="15.6" hidden="1" x14ac:dyDescent="0.3">
      <c r="A1152" s="20" t="s">
        <v>1214</v>
      </c>
      <c r="B1152" s="19" t="str">
        <f>VLOOKUP(A1152,'Customer Names'!$A$2:$E$2366,3,FALSE)</f>
        <v>Rogers</v>
      </c>
      <c r="C1152" s="21">
        <f>VLOOKUP(A1152,ME!$A$2:$J$2366,2,FALSE)</f>
        <v>24.31</v>
      </c>
      <c r="D1152" s="21">
        <f>VLOOKUP(A1152,ME!$A$2:$J$2336,3,FALSE)</f>
        <v>6.37</v>
      </c>
      <c r="E1152" s="19" t="str">
        <f>VLOOKUP(A1152,ME!$A$2:$J$2336,4,FALSE)</f>
        <v>No</v>
      </c>
      <c r="F1152" s="19" t="str">
        <f>VLOOKUP(A1152,ME!$A$2:$J$2336,5,FALSE)</f>
        <v>No</v>
      </c>
      <c r="G1152" s="19" t="str">
        <f>VLOOKUP(A1152,ME!$A$2:$J$2336,6,FALSE)</f>
        <v>No</v>
      </c>
      <c r="H1152" s="19">
        <f>VLOOKUP(A1152,ME!$A$2:$J$2336,7,FALSE)</f>
        <v>0</v>
      </c>
      <c r="I1152" s="19" t="str">
        <f>VLOOKUP(A1152,ME!$A$2:$J$2336,8,FALSE)</f>
        <v>No</v>
      </c>
      <c r="J1152" s="19" t="str">
        <f>VLOOKUP(A1152,ME!$A$2:$J$2336,9,FALSE)</f>
        <v>Normal Weight</v>
      </c>
      <c r="K1152" s="19" t="str">
        <f>VLOOKUP(A1152,ME!$A$2:$J$2336,10,FALSE)</f>
        <v>Prediabetes</v>
      </c>
      <c r="L1152" s="22">
        <f>VLOOKUP(A1152,HD!$A$2:$S$2344,16,FALSE)</f>
        <v>28283</v>
      </c>
      <c r="M1152" s="21">
        <f>VLOOKUP(A1152,HD!$A$2:$S$2344,17,FALSE)</f>
        <v>9788.8700000000008</v>
      </c>
      <c r="N1152" s="19" t="str">
        <f>VLOOKUP(A1152,HD!$A$2:$S$2344,12,FALSE)</f>
        <v>tier - 3</v>
      </c>
      <c r="O1152" s="19" t="str">
        <f>VLOOKUP(A1152,HD!$A$2:$S$2344,13,FALSE)</f>
        <v>tier - 2</v>
      </c>
      <c r="P1152" s="19" t="str">
        <f>VLOOKUP(A1152,HD!$A$2:$S$2344,14,FALSE)</f>
        <v>R1013</v>
      </c>
      <c r="Q1152" s="19" t="str">
        <f>VLOOKUP(A1152,HD!$A$2:$S$2344,19,FALSE)</f>
        <v>45</v>
      </c>
      <c r="R1152" s="21">
        <v>9788.8700000000008</v>
      </c>
    </row>
    <row r="1153" spans="1:18" ht="15.6" hidden="1" x14ac:dyDescent="0.3">
      <c r="A1153" s="20" t="s">
        <v>1213</v>
      </c>
      <c r="B1153" s="19" t="str">
        <f>VLOOKUP(A1153,'Customer Names'!$A$2:$E$2366,3,FALSE)</f>
        <v>Diviney</v>
      </c>
      <c r="C1153" s="21">
        <f>VLOOKUP(A1153,ME!$A$2:$J$2366,2,FALSE)</f>
        <v>44.75</v>
      </c>
      <c r="D1153" s="21">
        <f>VLOOKUP(A1153,ME!$A$2:$J$2336,3,FALSE)</f>
        <v>5.09</v>
      </c>
      <c r="E1153" s="19" t="str">
        <f>VLOOKUP(A1153,ME!$A$2:$J$2336,4,FALSE)</f>
        <v>Yes</v>
      </c>
      <c r="F1153" s="19" t="str">
        <f>VLOOKUP(A1153,ME!$A$2:$J$2336,5,FALSE)</f>
        <v>No</v>
      </c>
      <c r="G1153" s="19" t="str">
        <f>VLOOKUP(A1153,ME!$A$2:$J$2336,6,FALSE)</f>
        <v>No</v>
      </c>
      <c r="H1153" s="19">
        <f>VLOOKUP(A1153,ME!$A$2:$J$2336,7,FALSE)</f>
        <v>0</v>
      </c>
      <c r="I1153" s="19" t="str">
        <f>VLOOKUP(A1153,ME!$A$2:$J$2336,8,FALSE)</f>
        <v>No</v>
      </c>
      <c r="J1153" s="19" t="str">
        <f>VLOOKUP(A1153,ME!$A$2:$J$2336,9,FALSE)</f>
        <v>Obesity</v>
      </c>
      <c r="K1153" s="19" t="str">
        <f>VLOOKUP(A1153,ME!$A$2:$J$2336,10,FALSE)</f>
        <v>Normal</v>
      </c>
      <c r="L1153" s="22">
        <f>VLOOKUP(A1153,HD!$A$2:$S$2344,16,FALSE)</f>
        <v>35285</v>
      </c>
      <c r="M1153" s="21">
        <f>VLOOKUP(A1153,HD!$A$2:$S$2344,17,FALSE)</f>
        <v>9787.32</v>
      </c>
      <c r="N1153" s="19" t="str">
        <f>VLOOKUP(A1153,HD!$A$2:$S$2344,12,FALSE)</f>
        <v>tier - 2</v>
      </c>
      <c r="O1153" s="19" t="str">
        <f>VLOOKUP(A1153,HD!$A$2:$S$2344,13,FALSE)</f>
        <v>tier - 3</v>
      </c>
      <c r="P1153" s="19" t="str">
        <f>VLOOKUP(A1153,HD!$A$2:$S$2344,14,FALSE)</f>
        <v>R1023</v>
      </c>
      <c r="Q1153" s="19" t="str">
        <f>VLOOKUP(A1153,HD!$A$2:$S$2344,19,FALSE)</f>
        <v>26</v>
      </c>
      <c r="R1153" s="21">
        <v>9787.32</v>
      </c>
    </row>
    <row r="1154" spans="1:18" ht="15.6" hidden="1" x14ac:dyDescent="0.3">
      <c r="A1154" s="20" t="s">
        <v>1212</v>
      </c>
      <c r="B1154" s="19" t="str">
        <f>VLOOKUP(A1154,'Customer Names'!$A$2:$E$2366,3,FALSE)</f>
        <v>Marlatt</v>
      </c>
      <c r="C1154" s="21">
        <f>VLOOKUP(A1154,ME!$A$2:$J$2366,2,FALSE)</f>
        <v>30.78</v>
      </c>
      <c r="D1154" s="21">
        <f>VLOOKUP(A1154,ME!$A$2:$J$2336,3,FALSE)</f>
        <v>7.94</v>
      </c>
      <c r="E1154" s="19" t="str">
        <f>VLOOKUP(A1154,ME!$A$2:$J$2336,4,FALSE)</f>
        <v>No</v>
      </c>
      <c r="F1154" s="19" t="str">
        <f>VLOOKUP(A1154,ME!$A$2:$J$2336,5,FALSE)</f>
        <v>No</v>
      </c>
      <c r="G1154" s="19" t="str">
        <f>VLOOKUP(A1154,ME!$A$2:$J$2336,6,FALSE)</f>
        <v>No</v>
      </c>
      <c r="H1154" s="19">
        <f>VLOOKUP(A1154,ME!$A$2:$J$2336,7,FALSE)</f>
        <v>2</v>
      </c>
      <c r="I1154" s="19" t="str">
        <f>VLOOKUP(A1154,ME!$A$2:$J$2336,8,FALSE)</f>
        <v>No</v>
      </c>
      <c r="J1154" s="19" t="str">
        <f>VLOOKUP(A1154,ME!$A$2:$J$2336,9,FALSE)</f>
        <v>Obesity</v>
      </c>
      <c r="K1154" s="19" t="str">
        <f>VLOOKUP(A1154,ME!$A$2:$J$2336,10,FALSE)</f>
        <v>Diabetes</v>
      </c>
      <c r="L1154" s="22">
        <f>VLOOKUP(A1154,HD!$A$2:$S$2344,16,FALSE)</f>
        <v>26852</v>
      </c>
      <c r="M1154" s="21">
        <f>VLOOKUP(A1154,HD!$A$2:$S$2344,17,FALSE)</f>
        <v>9778.35</v>
      </c>
      <c r="N1154" s="19" t="str">
        <f>VLOOKUP(A1154,HD!$A$2:$S$2344,12,FALSE)</f>
        <v>tier - 2</v>
      </c>
      <c r="O1154" s="19" t="str">
        <f>VLOOKUP(A1154,HD!$A$2:$S$2344,13,FALSE)</f>
        <v>tier - 2</v>
      </c>
      <c r="P1154" s="19" t="str">
        <f>VLOOKUP(A1154,HD!$A$2:$S$2344,14,FALSE)</f>
        <v>R1024</v>
      </c>
      <c r="Q1154" s="19" t="str">
        <f>VLOOKUP(A1154,HD!$A$2:$S$2344,19,FALSE)</f>
        <v>49</v>
      </c>
      <c r="R1154" s="21">
        <v>9778.35</v>
      </c>
    </row>
    <row r="1155" spans="1:18" ht="15.6" hidden="1" x14ac:dyDescent="0.3">
      <c r="A1155" s="20" t="s">
        <v>1211</v>
      </c>
      <c r="B1155" s="19" t="str">
        <f>VLOOKUP(A1155,'Customer Names'!$A$2:$E$2366,3,FALSE)</f>
        <v>Ohler</v>
      </c>
      <c r="C1155" s="21">
        <f>VLOOKUP(A1155,ME!$A$2:$J$2366,2,FALSE)</f>
        <v>21.86</v>
      </c>
      <c r="D1155" s="21">
        <f>VLOOKUP(A1155,ME!$A$2:$J$2336,3,FALSE)</f>
        <v>10.95</v>
      </c>
      <c r="E1155" s="19" t="str">
        <f>VLOOKUP(A1155,ME!$A$2:$J$2336,4,FALSE)</f>
        <v>No</v>
      </c>
      <c r="F1155" s="19" t="str">
        <f>VLOOKUP(A1155,ME!$A$2:$J$2336,5,FALSE)</f>
        <v>No</v>
      </c>
      <c r="G1155" s="19" t="str">
        <f>VLOOKUP(A1155,ME!$A$2:$J$2336,6,FALSE)</f>
        <v>No</v>
      </c>
      <c r="H1155" s="19">
        <f>VLOOKUP(A1155,ME!$A$2:$J$2336,7,FALSE)</f>
        <v>0</v>
      </c>
      <c r="I1155" s="19" t="str">
        <f>VLOOKUP(A1155,ME!$A$2:$J$2336,8,FALSE)</f>
        <v>No</v>
      </c>
      <c r="J1155" s="19" t="str">
        <f>VLOOKUP(A1155,ME!$A$2:$J$2336,9,FALSE)</f>
        <v>Normal Weight</v>
      </c>
      <c r="K1155" s="19" t="str">
        <f>VLOOKUP(A1155,ME!$A$2:$J$2336,10,FALSE)</f>
        <v>Diabetes</v>
      </c>
      <c r="L1155" s="22">
        <f>VLOOKUP(A1155,HD!$A$2:$S$2344,16,FALSE)</f>
        <v>23990</v>
      </c>
      <c r="M1155" s="21">
        <f>VLOOKUP(A1155,HD!$A$2:$S$2344,17,FALSE)</f>
        <v>9764.08</v>
      </c>
      <c r="N1155" s="19" t="str">
        <f>VLOOKUP(A1155,HD!$A$2:$S$2344,12,FALSE)</f>
        <v>tier - 3</v>
      </c>
      <c r="O1155" s="19" t="str">
        <f>VLOOKUP(A1155,HD!$A$2:$S$2344,13,FALSE)</f>
        <v>tier - 1</v>
      </c>
      <c r="P1155" s="19" t="str">
        <f>VLOOKUP(A1155,HD!$A$2:$S$2344,14,FALSE)</f>
        <v>R1012</v>
      </c>
      <c r="Q1155" s="19" t="str">
        <f>VLOOKUP(A1155,HD!$A$2:$S$2344,19,FALSE)</f>
        <v>57</v>
      </c>
      <c r="R1155" s="21">
        <v>9764.08</v>
      </c>
    </row>
    <row r="1156" spans="1:18" ht="15.6" hidden="1" x14ac:dyDescent="0.3">
      <c r="A1156" s="20" t="s">
        <v>1210</v>
      </c>
      <c r="B1156" s="19" t="str">
        <f>VLOOKUP(A1156,'Customer Names'!$A$2:$E$2366,3,FALSE)</f>
        <v>Mossler</v>
      </c>
      <c r="C1156" s="21">
        <f>VLOOKUP(A1156,ME!$A$2:$J$2366,2,FALSE)</f>
        <v>49.09</v>
      </c>
      <c r="D1156" s="21">
        <f>VLOOKUP(A1156,ME!$A$2:$J$2336,3,FALSE)</f>
        <v>6.3</v>
      </c>
      <c r="E1156" s="19" t="str">
        <f>VLOOKUP(A1156,ME!$A$2:$J$2336,4,FALSE)</f>
        <v>Yes</v>
      </c>
      <c r="F1156" s="19" t="str">
        <f>VLOOKUP(A1156,ME!$A$2:$J$2336,5,FALSE)</f>
        <v>No</v>
      </c>
      <c r="G1156" s="19" t="str">
        <f>VLOOKUP(A1156,ME!$A$2:$J$2336,6,FALSE)</f>
        <v>No</v>
      </c>
      <c r="H1156" s="19">
        <f>VLOOKUP(A1156,ME!$A$2:$J$2336,7,FALSE)</f>
        <v>0</v>
      </c>
      <c r="I1156" s="19" t="str">
        <f>VLOOKUP(A1156,ME!$A$2:$J$2336,8,FALSE)</f>
        <v>No</v>
      </c>
      <c r="J1156" s="19" t="str">
        <f>VLOOKUP(A1156,ME!$A$2:$J$2336,9,FALSE)</f>
        <v>Obesity</v>
      </c>
      <c r="K1156" s="19" t="str">
        <f>VLOOKUP(A1156,ME!$A$2:$J$2336,10,FALSE)</f>
        <v>Prediabetes</v>
      </c>
      <c r="L1156" s="22">
        <f>VLOOKUP(A1156,HD!$A$2:$S$2344,16,FALSE)</f>
        <v>37086</v>
      </c>
      <c r="M1156" s="21">
        <f>VLOOKUP(A1156,HD!$A$2:$S$2344,17,FALSE)</f>
        <v>9753.49</v>
      </c>
      <c r="N1156" s="19" t="str">
        <f>VLOOKUP(A1156,HD!$A$2:$S$2344,12,FALSE)</f>
        <v>tier - 2</v>
      </c>
      <c r="O1156" s="19" t="str">
        <f>VLOOKUP(A1156,HD!$A$2:$S$2344,13,FALSE)</f>
        <v>tier - 2</v>
      </c>
      <c r="P1156" s="19" t="str">
        <f>VLOOKUP(A1156,HD!$A$2:$S$2344,14,FALSE)</f>
        <v>R1012</v>
      </c>
      <c r="Q1156" s="19" t="str">
        <f>VLOOKUP(A1156,HD!$A$2:$S$2344,19,FALSE)</f>
        <v>21</v>
      </c>
      <c r="R1156" s="21">
        <v>9753.49</v>
      </c>
    </row>
    <row r="1157" spans="1:18" ht="15.6" hidden="1" x14ac:dyDescent="0.3">
      <c r="A1157" s="20" t="s">
        <v>1209</v>
      </c>
      <c r="B1157" s="19" t="str">
        <f>VLOOKUP(A1157,'Customer Names'!$A$2:$E$2366,3,FALSE)</f>
        <v>Segall</v>
      </c>
      <c r="C1157" s="21">
        <f>VLOOKUP(A1157,ME!$A$2:$J$2366,2,FALSE)</f>
        <v>47.74</v>
      </c>
      <c r="D1157" s="21">
        <f>VLOOKUP(A1157,ME!$A$2:$J$2336,3,FALSE)</f>
        <v>8.0500000000000007</v>
      </c>
      <c r="E1157" s="19" t="str">
        <f>VLOOKUP(A1157,ME!$A$2:$J$2336,4,FALSE)</f>
        <v>Yes</v>
      </c>
      <c r="F1157" s="19" t="str">
        <f>VLOOKUP(A1157,ME!$A$2:$J$2336,5,FALSE)</f>
        <v>No</v>
      </c>
      <c r="G1157" s="19" t="str">
        <f>VLOOKUP(A1157,ME!$A$2:$J$2336,6,FALSE)</f>
        <v>No</v>
      </c>
      <c r="H1157" s="19">
        <f>VLOOKUP(A1157,ME!$A$2:$J$2336,7,FALSE)</f>
        <v>2</v>
      </c>
      <c r="I1157" s="19" t="str">
        <f>VLOOKUP(A1157,ME!$A$2:$J$2336,8,FALSE)</f>
        <v>No</v>
      </c>
      <c r="J1157" s="19" t="str">
        <f>VLOOKUP(A1157,ME!$A$2:$J$2336,9,FALSE)</f>
        <v>Obesity</v>
      </c>
      <c r="K1157" s="19" t="str">
        <f>VLOOKUP(A1157,ME!$A$2:$J$2336,10,FALSE)</f>
        <v>Diabetes</v>
      </c>
      <c r="L1157" s="22">
        <f>VLOOKUP(A1157,HD!$A$2:$S$2344,16,FALSE)</f>
        <v>25753</v>
      </c>
      <c r="M1157" s="21">
        <f>VLOOKUP(A1157,HD!$A$2:$S$2344,17,FALSE)</f>
        <v>9748.91</v>
      </c>
      <c r="N1157" s="19" t="str">
        <f>VLOOKUP(A1157,HD!$A$2:$S$2344,12,FALSE)</f>
        <v>tier - 2</v>
      </c>
      <c r="O1157" s="19" t="str">
        <f>VLOOKUP(A1157,HD!$A$2:$S$2344,13,FALSE)</f>
        <v>tier - 1</v>
      </c>
      <c r="P1157" s="19" t="str">
        <f>VLOOKUP(A1157,HD!$A$2:$S$2344,14,FALSE)</f>
        <v>R1013</v>
      </c>
      <c r="Q1157" s="19" t="str">
        <f>VLOOKUP(A1157,HD!$A$2:$S$2344,19,FALSE)</f>
        <v>52</v>
      </c>
      <c r="R1157" s="21">
        <v>9748.91</v>
      </c>
    </row>
    <row r="1158" spans="1:18" ht="15.6" hidden="1" x14ac:dyDescent="0.3">
      <c r="A1158" s="20" t="s">
        <v>1208</v>
      </c>
      <c r="B1158" s="19" t="str">
        <f>VLOOKUP(A1158,'Customer Names'!$A$2:$E$2366,3,FALSE)</f>
        <v>Sprieser</v>
      </c>
      <c r="C1158" s="21">
        <f>VLOOKUP(A1158,ME!$A$2:$J$2366,2,FALSE)</f>
        <v>30.2</v>
      </c>
      <c r="D1158" s="21">
        <f>VLOOKUP(A1158,ME!$A$2:$J$2336,3,FALSE)</f>
        <v>9.8800000000000008</v>
      </c>
      <c r="E1158" s="19" t="str">
        <f>VLOOKUP(A1158,ME!$A$2:$J$2336,4,FALSE)</f>
        <v>Yes</v>
      </c>
      <c r="F1158" s="19" t="str">
        <f>VLOOKUP(A1158,ME!$A$2:$J$2336,5,FALSE)</f>
        <v>No</v>
      </c>
      <c r="G1158" s="19" t="str">
        <f>VLOOKUP(A1158,ME!$A$2:$J$2336,6,FALSE)</f>
        <v>No</v>
      </c>
      <c r="H1158" s="19">
        <f>VLOOKUP(A1158,ME!$A$2:$J$2336,7,FALSE)</f>
        <v>2</v>
      </c>
      <c r="I1158" s="19" t="str">
        <f>VLOOKUP(A1158,ME!$A$2:$J$2336,8,FALSE)</f>
        <v>No</v>
      </c>
      <c r="J1158" s="19" t="str">
        <f>VLOOKUP(A1158,ME!$A$2:$J$2336,9,FALSE)</f>
        <v>Obesity</v>
      </c>
      <c r="K1158" s="19" t="str">
        <f>VLOOKUP(A1158,ME!$A$2:$J$2336,10,FALSE)</f>
        <v>Diabetes</v>
      </c>
      <c r="L1158" s="22">
        <f>VLOOKUP(A1158,HD!$A$2:$S$2344,16,FALSE)</f>
        <v>25798</v>
      </c>
      <c r="M1158" s="21">
        <f>VLOOKUP(A1158,HD!$A$2:$S$2344,17,FALSE)</f>
        <v>9724.5300000000007</v>
      </c>
      <c r="N1158" s="19" t="str">
        <f>VLOOKUP(A1158,HD!$A$2:$S$2344,12,FALSE)</f>
        <v>tier - 3</v>
      </c>
      <c r="O1158" s="19" t="str">
        <f>VLOOKUP(A1158,HD!$A$2:$S$2344,13,FALSE)</f>
        <v>tier - 1</v>
      </c>
      <c r="P1158" s="19" t="str">
        <f>VLOOKUP(A1158,HD!$A$2:$S$2344,14,FALSE)</f>
        <v>R1011</v>
      </c>
      <c r="Q1158" s="19" t="str">
        <f>VLOOKUP(A1158,HD!$A$2:$S$2344,19,FALSE)</f>
        <v>52</v>
      </c>
      <c r="R1158" s="21">
        <v>9724.5300000000007</v>
      </c>
    </row>
    <row r="1159" spans="1:18" ht="15.6" hidden="1" x14ac:dyDescent="0.3">
      <c r="A1159" s="20" t="s">
        <v>1207</v>
      </c>
      <c r="B1159" s="19" t="str">
        <f>VLOOKUP(A1159,'Customer Names'!$A$2:$E$2366,3,FALSE)</f>
        <v>Blanco</v>
      </c>
      <c r="C1159" s="21">
        <f>VLOOKUP(A1159,ME!$A$2:$J$2366,2,FALSE)</f>
        <v>33.25</v>
      </c>
      <c r="D1159" s="21">
        <f>VLOOKUP(A1159,ME!$A$2:$J$2336,3,FALSE)</f>
        <v>7.42</v>
      </c>
      <c r="E1159" s="19" t="str">
        <f>VLOOKUP(A1159,ME!$A$2:$J$2336,4,FALSE)</f>
        <v>Yes</v>
      </c>
      <c r="F1159" s="19" t="str">
        <f>VLOOKUP(A1159,ME!$A$2:$J$2336,5,FALSE)</f>
        <v>No</v>
      </c>
      <c r="G1159" s="19" t="str">
        <f>VLOOKUP(A1159,ME!$A$2:$J$2336,6,FALSE)</f>
        <v>No</v>
      </c>
      <c r="H1159" s="19">
        <f>VLOOKUP(A1159,ME!$A$2:$J$2336,7,FALSE)</f>
        <v>2</v>
      </c>
      <c r="I1159" s="19" t="str">
        <f>VLOOKUP(A1159,ME!$A$2:$J$2336,8,FALSE)</f>
        <v>No</v>
      </c>
      <c r="J1159" s="19" t="str">
        <f>VLOOKUP(A1159,ME!$A$2:$J$2336,9,FALSE)</f>
        <v>Obesity</v>
      </c>
      <c r="K1159" s="19" t="str">
        <f>VLOOKUP(A1159,ME!$A$2:$J$2336,10,FALSE)</f>
        <v>Diabetes</v>
      </c>
      <c r="L1159" s="22">
        <f>VLOOKUP(A1159,HD!$A$2:$S$2344,16,FALSE)</f>
        <v>25823</v>
      </c>
      <c r="M1159" s="21">
        <f>VLOOKUP(A1159,HD!$A$2:$S$2344,17,FALSE)</f>
        <v>9722.77</v>
      </c>
      <c r="N1159" s="19" t="str">
        <f>VLOOKUP(A1159,HD!$A$2:$S$2344,12,FALSE)</f>
        <v>tier - 3</v>
      </c>
      <c r="O1159" s="19" t="str">
        <f>VLOOKUP(A1159,HD!$A$2:$S$2344,13,FALSE)</f>
        <v>tier - 1</v>
      </c>
      <c r="P1159" s="19" t="str">
        <f>VLOOKUP(A1159,HD!$A$2:$S$2344,14,FALSE)</f>
        <v>R1016</v>
      </c>
      <c r="Q1159" s="19" t="str">
        <f>VLOOKUP(A1159,HD!$A$2:$S$2344,19,FALSE)</f>
        <v>52</v>
      </c>
      <c r="R1159" s="21">
        <v>9722.77</v>
      </c>
    </row>
    <row r="1160" spans="1:18" ht="15.6" hidden="1" x14ac:dyDescent="0.3">
      <c r="A1160" s="20" t="s">
        <v>1206</v>
      </c>
      <c r="B1160" s="19" t="str">
        <f>VLOOKUP(A1160,'Customer Names'!$A$2:$E$2366,3,FALSE)</f>
        <v>Sheptock</v>
      </c>
      <c r="C1160" s="21">
        <f>VLOOKUP(A1160,ME!$A$2:$J$2366,2,FALSE)</f>
        <v>26.6</v>
      </c>
      <c r="D1160" s="21">
        <f>VLOOKUP(A1160,ME!$A$2:$J$2336,3,FALSE)</f>
        <v>8.4499999999999993</v>
      </c>
      <c r="E1160" s="19" t="str">
        <f>VLOOKUP(A1160,ME!$A$2:$J$2336,4,FALSE)</f>
        <v>Yes</v>
      </c>
      <c r="F1160" s="19" t="str">
        <f>VLOOKUP(A1160,ME!$A$2:$J$2336,5,FALSE)</f>
        <v>No</v>
      </c>
      <c r="G1160" s="19" t="str">
        <f>VLOOKUP(A1160,ME!$A$2:$J$2336,6,FALSE)</f>
        <v>No</v>
      </c>
      <c r="H1160" s="19">
        <f>VLOOKUP(A1160,ME!$A$2:$J$2336,7,FALSE)</f>
        <v>1</v>
      </c>
      <c r="I1160" s="19" t="str">
        <f>VLOOKUP(A1160,ME!$A$2:$J$2336,8,FALSE)</f>
        <v>No</v>
      </c>
      <c r="J1160" s="19" t="str">
        <f>VLOOKUP(A1160,ME!$A$2:$J$2336,9,FALSE)</f>
        <v>Over Weight</v>
      </c>
      <c r="K1160" s="19" t="str">
        <f>VLOOKUP(A1160,ME!$A$2:$J$2336,10,FALSE)</f>
        <v>Diabetes</v>
      </c>
      <c r="L1160" s="22">
        <f>VLOOKUP(A1160,HD!$A$2:$S$2344,16,FALSE)</f>
        <v>27572</v>
      </c>
      <c r="M1160" s="21">
        <f>VLOOKUP(A1160,HD!$A$2:$S$2344,17,FALSE)</f>
        <v>9715.84</v>
      </c>
      <c r="N1160" s="19" t="str">
        <f>VLOOKUP(A1160,HD!$A$2:$S$2344,12,FALSE)</f>
        <v>tier - 2</v>
      </c>
      <c r="O1160" s="19" t="str">
        <f>VLOOKUP(A1160,HD!$A$2:$S$2344,13,FALSE)</f>
        <v>tier - 1</v>
      </c>
      <c r="P1160" s="19" t="str">
        <f>VLOOKUP(A1160,HD!$A$2:$S$2344,14,FALSE)</f>
        <v>R1024</v>
      </c>
      <c r="Q1160" s="19" t="str">
        <f>VLOOKUP(A1160,HD!$A$2:$S$2344,19,FALSE)</f>
        <v>47</v>
      </c>
      <c r="R1160" s="21">
        <v>9715.84</v>
      </c>
    </row>
    <row r="1161" spans="1:18" ht="15.6" hidden="1" x14ac:dyDescent="0.3">
      <c r="A1161" s="20" t="s">
        <v>1205</v>
      </c>
      <c r="B1161" s="19" t="str">
        <f>VLOOKUP(A1161,'Customer Names'!$A$2:$E$2366,3,FALSE)</f>
        <v>Chruniak</v>
      </c>
      <c r="C1161" s="21">
        <f>VLOOKUP(A1161,ME!$A$2:$J$2366,2,FALSE)</f>
        <v>26.35</v>
      </c>
      <c r="D1161" s="21">
        <f>VLOOKUP(A1161,ME!$A$2:$J$2336,3,FALSE)</f>
        <v>6.21</v>
      </c>
      <c r="E1161" s="19" t="str">
        <f>VLOOKUP(A1161,ME!$A$2:$J$2336,4,FALSE)</f>
        <v>No</v>
      </c>
      <c r="F1161" s="19" t="str">
        <f>VLOOKUP(A1161,ME!$A$2:$J$2336,5,FALSE)</f>
        <v>No</v>
      </c>
      <c r="G1161" s="19" t="str">
        <f>VLOOKUP(A1161,ME!$A$2:$J$2336,6,FALSE)</f>
        <v>No</v>
      </c>
      <c r="H1161" s="19">
        <f>VLOOKUP(A1161,ME!$A$2:$J$2336,7,FALSE)</f>
        <v>2</v>
      </c>
      <c r="I1161" s="19" t="str">
        <f>VLOOKUP(A1161,ME!$A$2:$J$2336,8,FALSE)</f>
        <v>No</v>
      </c>
      <c r="J1161" s="19" t="str">
        <f>VLOOKUP(A1161,ME!$A$2:$J$2336,9,FALSE)</f>
        <v>Over Weight</v>
      </c>
      <c r="K1161" s="19" t="str">
        <f>VLOOKUP(A1161,ME!$A$2:$J$2336,10,FALSE)</f>
        <v>Prediabetes</v>
      </c>
      <c r="L1161" s="22">
        <f>VLOOKUP(A1161,HD!$A$2:$S$2344,16,FALSE)</f>
        <v>26490</v>
      </c>
      <c r="M1161" s="21">
        <f>VLOOKUP(A1161,HD!$A$2:$S$2344,17,FALSE)</f>
        <v>9710.7099999999991</v>
      </c>
      <c r="N1161" s="19" t="str">
        <f>VLOOKUP(A1161,HD!$A$2:$S$2344,12,FALSE)</f>
        <v>tier - 2</v>
      </c>
      <c r="O1161" s="19" t="str">
        <f>VLOOKUP(A1161,HD!$A$2:$S$2344,13,FALSE)</f>
        <v>tier - 1</v>
      </c>
      <c r="P1161" s="19" t="str">
        <f>VLOOKUP(A1161,HD!$A$2:$S$2344,14,FALSE)</f>
        <v>R1021</v>
      </c>
      <c r="Q1161" s="19" t="str">
        <f>VLOOKUP(A1161,HD!$A$2:$S$2344,19,FALSE)</f>
        <v>50</v>
      </c>
      <c r="R1161" s="21">
        <v>9710.7099999999991</v>
      </c>
    </row>
    <row r="1162" spans="1:18" ht="15.6" hidden="1" x14ac:dyDescent="0.3">
      <c r="A1162" s="20" t="s">
        <v>1204</v>
      </c>
      <c r="B1162" s="19" t="str">
        <f>VLOOKUP(A1162,'Customer Names'!$A$2:$E$2366,3,FALSE)</f>
        <v>Miller</v>
      </c>
      <c r="C1162" s="21">
        <f>VLOOKUP(A1162,ME!$A$2:$J$2366,2,FALSE)</f>
        <v>39.994999999999997</v>
      </c>
      <c r="D1162" s="21">
        <f>VLOOKUP(A1162,ME!$A$2:$J$2336,3,FALSE)</f>
        <v>4.6500000000000004</v>
      </c>
      <c r="E1162" s="19" t="str">
        <f>VLOOKUP(A1162,ME!$A$2:$J$2336,4,FALSE)</f>
        <v>No</v>
      </c>
      <c r="F1162" s="19" t="str">
        <f>VLOOKUP(A1162,ME!$A$2:$J$2336,5,FALSE)</f>
        <v>No</v>
      </c>
      <c r="G1162" s="19" t="str">
        <f>VLOOKUP(A1162,ME!$A$2:$J$2336,6,FALSE)</f>
        <v>No</v>
      </c>
      <c r="H1162" s="19">
        <f>VLOOKUP(A1162,ME!$A$2:$J$2336,7,FALSE)</f>
        <v>0</v>
      </c>
      <c r="I1162" s="19" t="str">
        <f>VLOOKUP(A1162,ME!$A$2:$J$2336,8,FALSE)</f>
        <v>No</v>
      </c>
      <c r="J1162" s="19" t="str">
        <f>VLOOKUP(A1162,ME!$A$2:$J$2336,9,FALSE)</f>
        <v>Obesity</v>
      </c>
      <c r="K1162" s="19" t="str">
        <f>VLOOKUP(A1162,ME!$A$2:$J$2336,10,FALSE)</f>
        <v>Normal</v>
      </c>
      <c r="L1162" s="22">
        <f>VLOOKUP(A1162,HD!$A$2:$S$2344,16,FALSE)</f>
        <v>28387</v>
      </c>
      <c r="M1162" s="21">
        <f>VLOOKUP(A1162,HD!$A$2:$S$2344,17,FALSE)</f>
        <v>9704.67</v>
      </c>
      <c r="N1162" s="19" t="str">
        <f>VLOOKUP(A1162,HD!$A$2:$S$2344,12,FALSE)</f>
        <v>tier - 2</v>
      </c>
      <c r="O1162" s="19" t="str">
        <f>VLOOKUP(A1162,HD!$A$2:$S$2344,13,FALSE)</f>
        <v>tier - 3</v>
      </c>
      <c r="P1162" s="19" t="str">
        <f>VLOOKUP(A1162,HD!$A$2:$S$2344,14,FALSE)</f>
        <v>R1024</v>
      </c>
      <c r="Q1162" s="19" t="str">
        <f>VLOOKUP(A1162,HD!$A$2:$S$2344,19,FALSE)</f>
        <v>45</v>
      </c>
      <c r="R1162" s="21">
        <v>9704.67</v>
      </c>
    </row>
    <row r="1163" spans="1:18" ht="15.6" hidden="1" x14ac:dyDescent="0.3">
      <c r="A1163" s="20" t="s">
        <v>1203</v>
      </c>
      <c r="B1163" s="19" t="str">
        <f>VLOOKUP(A1163,'Customer Names'!$A$2:$E$2366,3,FALSE)</f>
        <v>Theis</v>
      </c>
      <c r="C1163" s="21">
        <f>VLOOKUP(A1163,ME!$A$2:$J$2366,2,FALSE)</f>
        <v>22.92</v>
      </c>
      <c r="D1163" s="21">
        <f>VLOOKUP(A1163,ME!$A$2:$J$2336,3,FALSE)</f>
        <v>5.87</v>
      </c>
      <c r="E1163" s="19" t="str">
        <f>VLOOKUP(A1163,ME!$A$2:$J$2336,4,FALSE)</f>
        <v>Yes</v>
      </c>
      <c r="F1163" s="19" t="str">
        <f>VLOOKUP(A1163,ME!$A$2:$J$2336,5,FALSE)</f>
        <v>No</v>
      </c>
      <c r="G1163" s="19" t="str">
        <f>VLOOKUP(A1163,ME!$A$2:$J$2336,6,FALSE)</f>
        <v>No</v>
      </c>
      <c r="H1163" s="19">
        <f>VLOOKUP(A1163,ME!$A$2:$J$2336,7,FALSE)</f>
        <v>1</v>
      </c>
      <c r="I1163" s="19" t="str">
        <f>VLOOKUP(A1163,ME!$A$2:$J$2336,8,FALSE)</f>
        <v>No</v>
      </c>
      <c r="J1163" s="19" t="str">
        <f>VLOOKUP(A1163,ME!$A$2:$J$2336,9,FALSE)</f>
        <v>Normal Weight</v>
      </c>
      <c r="K1163" s="19" t="str">
        <f>VLOOKUP(A1163,ME!$A$2:$J$2336,10,FALSE)</f>
        <v>Prediabetes</v>
      </c>
      <c r="L1163" s="22">
        <f>VLOOKUP(A1163,HD!$A$2:$S$2344,16,FALSE)</f>
        <v>23688</v>
      </c>
      <c r="M1163" s="21">
        <f>VLOOKUP(A1163,HD!$A$2:$S$2344,17,FALSE)</f>
        <v>9698.42</v>
      </c>
      <c r="N1163" s="19" t="str">
        <f>VLOOKUP(A1163,HD!$A$2:$S$2344,12,FALSE)</f>
        <v>tier - 3</v>
      </c>
      <c r="O1163" s="19" t="str">
        <f>VLOOKUP(A1163,HD!$A$2:$S$2344,13,FALSE)</f>
        <v>tier - 3</v>
      </c>
      <c r="P1163" s="19" t="str">
        <f>VLOOKUP(A1163,HD!$A$2:$S$2344,14,FALSE)</f>
        <v>R1013</v>
      </c>
      <c r="Q1163" s="19" t="str">
        <f>VLOOKUP(A1163,HD!$A$2:$S$2344,19,FALSE)</f>
        <v>58</v>
      </c>
      <c r="R1163" s="21">
        <v>9698.42</v>
      </c>
    </row>
    <row r="1164" spans="1:18" ht="15.6" x14ac:dyDescent="0.3">
      <c r="A1164" s="20" t="s">
        <v>1202</v>
      </c>
      <c r="B1164" s="19" t="str">
        <f>VLOOKUP(A1164,'Customer Names'!$A$2:$E$2366,3,FALSE)</f>
        <v>Sadler</v>
      </c>
      <c r="C1164" s="21">
        <f>VLOOKUP(A1164,ME!$A$2:$J$2366,2,FALSE)</f>
        <v>24.78</v>
      </c>
      <c r="D1164" s="21">
        <f>VLOOKUP(A1164,ME!$A$2:$J$2336,3,FALSE)</f>
        <v>4.24</v>
      </c>
      <c r="E1164" s="19" t="str">
        <f>VLOOKUP(A1164,ME!$A$2:$J$2336,4,FALSE)</f>
        <v>Yes</v>
      </c>
      <c r="F1164" s="19" t="str">
        <f>VLOOKUP(A1164,ME!$A$2:$J$2336,5,FALSE)</f>
        <v>No</v>
      </c>
      <c r="G1164" s="19" t="str">
        <f>VLOOKUP(A1164,ME!$A$2:$J$2336,6,FALSE)</f>
        <v>No</v>
      </c>
      <c r="H1164" s="19">
        <f>VLOOKUP(A1164,ME!$A$2:$J$2336,7,FALSE)</f>
        <v>2</v>
      </c>
      <c r="I1164" s="19" t="str">
        <f>VLOOKUP(A1164,ME!$A$2:$J$2336,8,FALSE)</f>
        <v>No</v>
      </c>
      <c r="J1164" s="19" t="str">
        <f>VLOOKUP(A1164,ME!$A$2:$J$2336,9,FALSE)</f>
        <v>Normal Weight</v>
      </c>
      <c r="K1164" s="19" t="str">
        <f>VLOOKUP(A1164,ME!$A$2:$J$2336,10,FALSE)</f>
        <v>Normal</v>
      </c>
      <c r="L1164" s="22">
        <f>VLOOKUP(A1164,HD!$A$2:$S$2344,16,FALSE)</f>
        <v>24366</v>
      </c>
      <c r="M1164" s="21">
        <f>VLOOKUP(A1164,HD!$A$2:$S$2344,17,FALSE)</f>
        <v>9684.2900000000009</v>
      </c>
      <c r="N1164" s="19" t="str">
        <f>VLOOKUP(A1164,HD!$A$2:$S$2344,12,FALSE)</f>
        <v>tier - 3</v>
      </c>
      <c r="O1164" s="19" t="str">
        <f>VLOOKUP(A1164,HD!$A$2:$S$2344,13,FALSE)</f>
        <v>tier - 2</v>
      </c>
      <c r="P1164" s="19" t="str">
        <f>VLOOKUP(A1164,HD!$A$2:$S$2344,14,FALSE)</f>
        <v>R1013</v>
      </c>
      <c r="Q1164" s="19" t="str">
        <f>VLOOKUP(A1164,HD!$A$2:$S$2344,19,FALSE)</f>
        <v>56</v>
      </c>
      <c r="R1164" s="21">
        <v>9684.2900000000009</v>
      </c>
    </row>
    <row r="1165" spans="1:18" ht="15.6" hidden="1" x14ac:dyDescent="0.3">
      <c r="A1165" s="20" t="s">
        <v>1201</v>
      </c>
      <c r="B1165" s="19" t="str">
        <f>VLOOKUP(A1165,'Customer Names'!$A$2:$E$2366,3,FALSE)</f>
        <v>Auger</v>
      </c>
      <c r="C1165" s="21">
        <f>VLOOKUP(A1165,ME!$A$2:$J$2366,2,FALSE)</f>
        <v>34.07</v>
      </c>
      <c r="D1165" s="21">
        <f>VLOOKUP(A1165,ME!$A$2:$J$2336,3,FALSE)</f>
        <v>7.81</v>
      </c>
      <c r="E1165" s="19" t="str">
        <f>VLOOKUP(A1165,ME!$A$2:$J$2336,4,FALSE)</f>
        <v>Yes</v>
      </c>
      <c r="F1165" s="19" t="str">
        <f>VLOOKUP(A1165,ME!$A$2:$J$2336,5,FALSE)</f>
        <v>No</v>
      </c>
      <c r="G1165" s="19" t="str">
        <f>VLOOKUP(A1165,ME!$A$2:$J$2336,6,FALSE)</f>
        <v>No</v>
      </c>
      <c r="H1165" s="19">
        <f>VLOOKUP(A1165,ME!$A$2:$J$2336,7,FALSE)</f>
        <v>0</v>
      </c>
      <c r="I1165" s="19" t="str">
        <f>VLOOKUP(A1165,ME!$A$2:$J$2336,8,FALSE)</f>
        <v>No</v>
      </c>
      <c r="J1165" s="19" t="str">
        <f>VLOOKUP(A1165,ME!$A$2:$J$2336,9,FALSE)</f>
        <v>Obesity</v>
      </c>
      <c r="K1165" s="19" t="str">
        <f>VLOOKUP(A1165,ME!$A$2:$J$2336,10,FALSE)</f>
        <v>Diabetes</v>
      </c>
      <c r="L1165" s="22">
        <f>VLOOKUP(A1165,HD!$A$2:$S$2344,16,FALSE)</f>
        <v>29806</v>
      </c>
      <c r="M1165" s="21">
        <f>VLOOKUP(A1165,HD!$A$2:$S$2344,17,FALSE)</f>
        <v>9664.34</v>
      </c>
      <c r="N1165" s="19" t="str">
        <f>VLOOKUP(A1165,HD!$A$2:$S$2344,12,FALSE)</f>
        <v>tier - 2</v>
      </c>
      <c r="O1165" s="19" t="str">
        <f>VLOOKUP(A1165,HD!$A$2:$S$2344,13,FALSE)</f>
        <v>tier - 3</v>
      </c>
      <c r="P1165" s="19" t="str">
        <f>VLOOKUP(A1165,HD!$A$2:$S$2344,14,FALSE)</f>
        <v>R1011</v>
      </c>
      <c r="Q1165" s="19" t="str">
        <f>VLOOKUP(A1165,HD!$A$2:$S$2344,19,FALSE)</f>
        <v>41</v>
      </c>
      <c r="R1165" s="21">
        <v>9664.34</v>
      </c>
    </row>
    <row r="1166" spans="1:18" ht="15.6" hidden="1" x14ac:dyDescent="0.3">
      <c r="A1166" s="20" t="s">
        <v>1200</v>
      </c>
      <c r="B1166" s="19" t="str">
        <f>VLOOKUP(A1166,'Customer Names'!$A$2:$E$2366,3,FALSE)</f>
        <v>Steadman</v>
      </c>
      <c r="C1166" s="21">
        <f>VLOOKUP(A1166,ME!$A$2:$J$2366,2,FALSE)</f>
        <v>30.14</v>
      </c>
      <c r="D1166" s="21">
        <f>VLOOKUP(A1166,ME!$A$2:$J$2336,3,FALSE)</f>
        <v>9.85</v>
      </c>
      <c r="E1166" s="19" t="str">
        <f>VLOOKUP(A1166,ME!$A$2:$J$2336,4,FALSE)</f>
        <v>No</v>
      </c>
      <c r="F1166" s="19" t="str">
        <f>VLOOKUP(A1166,ME!$A$2:$J$2336,5,FALSE)</f>
        <v>No</v>
      </c>
      <c r="G1166" s="19" t="str">
        <f>VLOOKUP(A1166,ME!$A$2:$J$2336,6,FALSE)</f>
        <v>No</v>
      </c>
      <c r="H1166" s="19">
        <f>VLOOKUP(A1166,ME!$A$2:$J$2336,7,FALSE)</f>
        <v>0</v>
      </c>
      <c r="I1166" s="19" t="str">
        <f>VLOOKUP(A1166,ME!$A$2:$J$2336,8,FALSE)</f>
        <v>No</v>
      </c>
      <c r="J1166" s="19" t="str">
        <f>VLOOKUP(A1166,ME!$A$2:$J$2336,9,FALSE)</f>
        <v>Obesity</v>
      </c>
      <c r="K1166" s="19" t="str">
        <f>VLOOKUP(A1166,ME!$A$2:$J$2336,10,FALSE)</f>
        <v>Diabetes</v>
      </c>
      <c r="L1166" s="22">
        <f>VLOOKUP(A1166,HD!$A$2:$S$2344,16,FALSE)</f>
        <v>27218</v>
      </c>
      <c r="M1166" s="21">
        <f>VLOOKUP(A1166,HD!$A$2:$S$2344,17,FALSE)</f>
        <v>9653.81</v>
      </c>
      <c r="N1166" s="19" t="str">
        <f>VLOOKUP(A1166,HD!$A$2:$S$2344,12,FALSE)</f>
        <v>tier - 2</v>
      </c>
      <c r="O1166" s="19" t="str">
        <f>VLOOKUP(A1166,HD!$A$2:$S$2344,13,FALSE)</f>
        <v>tier - 2</v>
      </c>
      <c r="P1166" s="19" t="str">
        <f>VLOOKUP(A1166,HD!$A$2:$S$2344,14,FALSE)</f>
        <v>R1011</v>
      </c>
      <c r="Q1166" s="19" t="str">
        <f>VLOOKUP(A1166,HD!$A$2:$S$2344,19,FALSE)</f>
        <v>48</v>
      </c>
      <c r="R1166" s="21">
        <v>9653.81</v>
      </c>
    </row>
    <row r="1167" spans="1:18" ht="15.6" hidden="1" x14ac:dyDescent="0.3">
      <c r="A1167" s="20" t="s">
        <v>1199</v>
      </c>
      <c r="B1167" s="19" t="str">
        <f>VLOOKUP(A1167,'Customer Names'!$A$2:$E$2366,3,FALSE)</f>
        <v>McCarron</v>
      </c>
      <c r="C1167" s="21">
        <f>VLOOKUP(A1167,ME!$A$2:$J$2366,2,FALSE)</f>
        <v>18.05</v>
      </c>
      <c r="D1167" s="21">
        <f>VLOOKUP(A1167,ME!$A$2:$J$2336,3,FALSE)</f>
        <v>6.94</v>
      </c>
      <c r="E1167" s="19" t="str">
        <f>VLOOKUP(A1167,ME!$A$2:$J$2336,4,FALSE)</f>
        <v>No</v>
      </c>
      <c r="F1167" s="19" t="str">
        <f>VLOOKUP(A1167,ME!$A$2:$J$2336,5,FALSE)</f>
        <v>No</v>
      </c>
      <c r="G1167" s="19" t="str">
        <f>VLOOKUP(A1167,ME!$A$2:$J$2336,6,FALSE)</f>
        <v>No</v>
      </c>
      <c r="H1167" s="19">
        <f>VLOOKUP(A1167,ME!$A$2:$J$2336,7,FALSE)</f>
        <v>0</v>
      </c>
      <c r="I1167" s="19" t="str">
        <f>VLOOKUP(A1167,ME!$A$2:$J$2336,8,FALSE)</f>
        <v>No</v>
      </c>
      <c r="J1167" s="19" t="str">
        <f>VLOOKUP(A1167,ME!$A$2:$J$2336,9,FALSE)</f>
        <v>Under Weight</v>
      </c>
      <c r="K1167" s="19" t="str">
        <f>VLOOKUP(A1167,ME!$A$2:$J$2336,10,FALSE)</f>
        <v>Diabetes</v>
      </c>
      <c r="L1167" s="22">
        <f>VLOOKUP(A1167,HD!$A$2:$S$2344,16,FALSE)</f>
        <v>26133</v>
      </c>
      <c r="M1167" s="21">
        <f>VLOOKUP(A1167,HD!$A$2:$S$2344,17,FALSE)</f>
        <v>9644.25</v>
      </c>
      <c r="N1167" s="19" t="str">
        <f>VLOOKUP(A1167,HD!$A$2:$S$2344,12,FALSE)</f>
        <v>tier - 2</v>
      </c>
      <c r="O1167" s="19" t="str">
        <f>VLOOKUP(A1167,HD!$A$2:$S$2344,13,FALSE)</f>
        <v>tier - 1</v>
      </c>
      <c r="P1167" s="19" t="str">
        <f>VLOOKUP(A1167,HD!$A$2:$S$2344,14,FALSE)</f>
        <v>R1012</v>
      </c>
      <c r="Q1167" s="19" t="str">
        <f>VLOOKUP(A1167,HD!$A$2:$S$2344,19,FALSE)</f>
        <v>51</v>
      </c>
      <c r="R1167" s="21">
        <v>9644.25</v>
      </c>
    </row>
    <row r="1168" spans="1:18" ht="15.6" hidden="1" x14ac:dyDescent="0.3">
      <c r="A1168" s="20" t="s">
        <v>1198</v>
      </c>
      <c r="B1168" s="19" t="str">
        <f>VLOOKUP(A1168,'Customer Names'!$A$2:$E$2366,3,FALSE)</f>
        <v>Roecker</v>
      </c>
      <c r="C1168" s="21">
        <f>VLOOKUP(A1168,ME!$A$2:$J$2366,2,FALSE)</f>
        <v>37.4</v>
      </c>
      <c r="D1168" s="21">
        <f>VLOOKUP(A1168,ME!$A$2:$J$2336,3,FALSE)</f>
        <v>11.3</v>
      </c>
      <c r="E1168" s="19" t="str">
        <f>VLOOKUP(A1168,ME!$A$2:$J$2336,4,FALSE)</f>
        <v>Yes</v>
      </c>
      <c r="F1168" s="19" t="str">
        <f>VLOOKUP(A1168,ME!$A$2:$J$2336,5,FALSE)</f>
        <v>No</v>
      </c>
      <c r="G1168" s="19" t="str">
        <f>VLOOKUP(A1168,ME!$A$2:$J$2336,6,FALSE)</f>
        <v>No</v>
      </c>
      <c r="H1168" s="19">
        <f>VLOOKUP(A1168,ME!$A$2:$J$2336,7,FALSE)</f>
        <v>2</v>
      </c>
      <c r="I1168" s="19" t="str">
        <f>VLOOKUP(A1168,ME!$A$2:$J$2336,8,FALSE)</f>
        <v>No</v>
      </c>
      <c r="J1168" s="19" t="str">
        <f>VLOOKUP(A1168,ME!$A$2:$J$2336,9,FALSE)</f>
        <v>Obesity</v>
      </c>
      <c r="K1168" s="19" t="str">
        <f>VLOOKUP(A1168,ME!$A$2:$J$2336,10,FALSE)</f>
        <v>Diabetes</v>
      </c>
      <c r="L1168" s="22">
        <f>VLOOKUP(A1168,HD!$A$2:$S$2344,16,FALSE)</f>
        <v>25841</v>
      </c>
      <c r="M1168" s="21">
        <f>VLOOKUP(A1168,HD!$A$2:$S$2344,17,FALSE)</f>
        <v>9634.5400000000009</v>
      </c>
      <c r="N1168" s="19" t="str">
        <f>VLOOKUP(A1168,HD!$A$2:$S$2344,12,FALSE)</f>
        <v>tier - 2</v>
      </c>
      <c r="O1168" s="19" t="str">
        <f>VLOOKUP(A1168,HD!$A$2:$S$2344,13,FALSE)</f>
        <v>tier - 2</v>
      </c>
      <c r="P1168" s="19" t="str">
        <f>VLOOKUP(A1168,HD!$A$2:$S$2344,14,FALSE)</f>
        <v>R1011</v>
      </c>
      <c r="Q1168" s="19" t="str">
        <f>VLOOKUP(A1168,HD!$A$2:$S$2344,19,FALSE)</f>
        <v>52</v>
      </c>
      <c r="R1168" s="21">
        <v>9634.5400000000009</v>
      </c>
    </row>
    <row r="1169" spans="1:18" ht="15.6" hidden="1" x14ac:dyDescent="0.3">
      <c r="A1169" s="20" t="s">
        <v>1197</v>
      </c>
      <c r="B1169" s="19" t="str">
        <f>VLOOKUP(A1169,'Customer Names'!$A$2:$E$2366,3,FALSE)</f>
        <v>Giumarra</v>
      </c>
      <c r="C1169" s="21">
        <f>VLOOKUP(A1169,ME!$A$2:$J$2366,2,FALSE)</f>
        <v>25.75</v>
      </c>
      <c r="D1169" s="21">
        <f>VLOOKUP(A1169,ME!$A$2:$J$2336,3,FALSE)</f>
        <v>9.23</v>
      </c>
      <c r="E1169" s="19" t="str">
        <f>VLOOKUP(A1169,ME!$A$2:$J$2336,4,FALSE)</f>
        <v>No</v>
      </c>
      <c r="F1169" s="19" t="str">
        <f>VLOOKUP(A1169,ME!$A$2:$J$2336,5,FALSE)</f>
        <v>No</v>
      </c>
      <c r="G1169" s="19" t="str">
        <f>VLOOKUP(A1169,ME!$A$2:$J$2336,6,FALSE)</f>
        <v>No</v>
      </c>
      <c r="H1169" s="19">
        <f>VLOOKUP(A1169,ME!$A$2:$J$2336,7,FALSE)</f>
        <v>0</v>
      </c>
      <c r="I1169" s="19" t="str">
        <f>VLOOKUP(A1169,ME!$A$2:$J$2336,8,FALSE)</f>
        <v>No</v>
      </c>
      <c r="J1169" s="19" t="str">
        <f>VLOOKUP(A1169,ME!$A$2:$J$2336,9,FALSE)</f>
        <v>Over Weight</v>
      </c>
      <c r="K1169" s="19" t="str">
        <f>VLOOKUP(A1169,ME!$A$2:$J$2336,10,FALSE)</f>
        <v>Diabetes</v>
      </c>
      <c r="L1169" s="22">
        <f>VLOOKUP(A1169,HD!$A$2:$S$2344,16,FALSE)</f>
        <v>25011</v>
      </c>
      <c r="M1169" s="21">
        <f>VLOOKUP(A1169,HD!$A$2:$S$2344,17,FALSE)</f>
        <v>9630.91</v>
      </c>
      <c r="N1169" s="19" t="str">
        <f>VLOOKUP(A1169,HD!$A$2:$S$2344,12,FALSE)</f>
        <v>tier - 3</v>
      </c>
      <c r="O1169" s="19" t="str">
        <f>VLOOKUP(A1169,HD!$A$2:$S$2344,13,FALSE)</f>
        <v>tier - 2</v>
      </c>
      <c r="P1169" s="19" t="str">
        <f>VLOOKUP(A1169,HD!$A$2:$S$2344,14,FALSE)</f>
        <v>R1013</v>
      </c>
      <c r="Q1169" s="19" t="str">
        <f>VLOOKUP(A1169,HD!$A$2:$S$2344,19,FALSE)</f>
        <v>54</v>
      </c>
      <c r="R1169" s="21">
        <v>9630.91</v>
      </c>
    </row>
    <row r="1170" spans="1:18" ht="15.6" hidden="1" x14ac:dyDescent="0.3">
      <c r="A1170" s="20" t="s">
        <v>1196</v>
      </c>
      <c r="B1170" s="19" t="str">
        <f>VLOOKUP(A1170,'Customer Names'!$A$2:$E$2366,3,FALSE)</f>
        <v>Peters</v>
      </c>
      <c r="C1170" s="21">
        <f>VLOOKUP(A1170,ME!$A$2:$J$2366,2,FALSE)</f>
        <v>32.299999999999997</v>
      </c>
      <c r="D1170" s="21">
        <f>VLOOKUP(A1170,ME!$A$2:$J$2336,3,FALSE)</f>
        <v>4.37</v>
      </c>
      <c r="E1170" s="19" t="str">
        <f>VLOOKUP(A1170,ME!$A$2:$J$2336,4,FALSE)</f>
        <v>No</v>
      </c>
      <c r="F1170" s="19" t="str">
        <f>VLOOKUP(A1170,ME!$A$2:$J$2336,5,FALSE)</f>
        <v>No</v>
      </c>
      <c r="G1170" s="19" t="str">
        <f>VLOOKUP(A1170,ME!$A$2:$J$2336,6,FALSE)</f>
        <v>No</v>
      </c>
      <c r="H1170" s="19">
        <f>VLOOKUP(A1170,ME!$A$2:$J$2336,7,FALSE)</f>
        <v>2</v>
      </c>
      <c r="I1170" s="19" t="str">
        <f>VLOOKUP(A1170,ME!$A$2:$J$2336,8,FALSE)</f>
        <v>No</v>
      </c>
      <c r="J1170" s="19" t="str">
        <f>VLOOKUP(A1170,ME!$A$2:$J$2336,9,FALSE)</f>
        <v>Obesity</v>
      </c>
      <c r="K1170" s="19" t="str">
        <f>VLOOKUP(A1170,ME!$A$2:$J$2336,10,FALSE)</f>
        <v>Normal</v>
      </c>
      <c r="L1170" s="22">
        <f>VLOOKUP(A1170,HD!$A$2:$S$2344,16,FALSE)</f>
        <v>26595</v>
      </c>
      <c r="M1170" s="21">
        <f>VLOOKUP(A1170,HD!$A$2:$S$2344,17,FALSE)</f>
        <v>9630.4</v>
      </c>
      <c r="N1170" s="19" t="str">
        <f>VLOOKUP(A1170,HD!$A$2:$S$2344,12,FALSE)</f>
        <v>tier - 2</v>
      </c>
      <c r="O1170" s="19" t="str">
        <f>VLOOKUP(A1170,HD!$A$2:$S$2344,13,FALSE)</f>
        <v>tier - 2</v>
      </c>
      <c r="P1170" s="19" t="str">
        <f>VLOOKUP(A1170,HD!$A$2:$S$2344,14,FALSE)</f>
        <v>R1011</v>
      </c>
      <c r="Q1170" s="19" t="str">
        <f>VLOOKUP(A1170,HD!$A$2:$S$2344,19,FALSE)</f>
        <v>50</v>
      </c>
      <c r="R1170" s="21">
        <v>9630.4</v>
      </c>
    </row>
    <row r="1171" spans="1:18" ht="15.6" hidden="1" x14ac:dyDescent="0.3">
      <c r="A1171" s="20" t="s">
        <v>1195</v>
      </c>
      <c r="B1171" s="19" t="str">
        <f>VLOOKUP(A1171,'Customer Names'!$A$2:$E$2366,3,FALSE)</f>
        <v>Bower</v>
      </c>
      <c r="C1171" s="21">
        <f>VLOOKUP(A1171,ME!$A$2:$J$2366,2,FALSE)</f>
        <v>28.61</v>
      </c>
      <c r="D1171" s="21">
        <f>VLOOKUP(A1171,ME!$A$2:$J$2336,3,FALSE)</f>
        <v>5.76</v>
      </c>
      <c r="E1171" s="19" t="str">
        <f>VLOOKUP(A1171,ME!$A$2:$J$2336,4,FALSE)</f>
        <v>No</v>
      </c>
      <c r="F1171" s="19" t="str">
        <f>VLOOKUP(A1171,ME!$A$2:$J$2336,5,FALSE)</f>
        <v>No</v>
      </c>
      <c r="G1171" s="19" t="str">
        <f>VLOOKUP(A1171,ME!$A$2:$J$2336,6,FALSE)</f>
        <v>Yes</v>
      </c>
      <c r="H1171" s="19">
        <f>VLOOKUP(A1171,ME!$A$2:$J$2336,7,FALSE)</f>
        <v>1</v>
      </c>
      <c r="I1171" s="19" t="str">
        <f>VLOOKUP(A1171,ME!$A$2:$J$2336,8,FALSE)</f>
        <v>No</v>
      </c>
      <c r="J1171" s="19" t="str">
        <f>VLOOKUP(A1171,ME!$A$2:$J$2336,9,FALSE)</f>
        <v>Over Weight</v>
      </c>
      <c r="K1171" s="19" t="str">
        <f>VLOOKUP(A1171,ME!$A$2:$J$2336,10,FALSE)</f>
        <v>Prediabetes</v>
      </c>
      <c r="L1171" s="22">
        <f>VLOOKUP(A1171,HD!$A$2:$S$2344,16,FALSE)</f>
        <v>29208</v>
      </c>
      <c r="M1171" s="21">
        <f>VLOOKUP(A1171,HD!$A$2:$S$2344,17,FALSE)</f>
        <v>9630.2999999999993</v>
      </c>
      <c r="N1171" s="19" t="str">
        <f>VLOOKUP(A1171,HD!$A$2:$S$2344,12,FALSE)</f>
        <v>tier - 2</v>
      </c>
      <c r="O1171" s="19" t="str">
        <f>VLOOKUP(A1171,HD!$A$2:$S$2344,13,FALSE)</f>
        <v>tier - 2</v>
      </c>
      <c r="P1171" s="19" t="str">
        <f>VLOOKUP(A1171,HD!$A$2:$S$2344,14,FALSE)</f>
        <v>R1021</v>
      </c>
      <c r="Q1171" s="19" t="str">
        <f>VLOOKUP(A1171,HD!$A$2:$S$2344,19,FALSE)</f>
        <v>43</v>
      </c>
      <c r="R1171" s="21">
        <v>9630.2999999999993</v>
      </c>
    </row>
    <row r="1172" spans="1:18" ht="15.6" hidden="1" x14ac:dyDescent="0.3">
      <c r="A1172" s="20" t="s">
        <v>1194</v>
      </c>
      <c r="B1172" s="19" t="str">
        <f>VLOOKUP(A1172,'Customer Names'!$A$2:$E$2366,3,FALSE)</f>
        <v>Chen</v>
      </c>
      <c r="C1172" s="21">
        <f>VLOOKUP(A1172,ME!$A$2:$J$2366,2,FALSE)</f>
        <v>45.41</v>
      </c>
      <c r="D1172" s="21">
        <f>VLOOKUP(A1172,ME!$A$2:$J$2336,3,FALSE)</f>
        <v>4.96</v>
      </c>
      <c r="E1172" s="19" t="str">
        <f>VLOOKUP(A1172,ME!$A$2:$J$2336,4,FALSE)</f>
        <v>No</v>
      </c>
      <c r="F1172" s="19" t="str">
        <f>VLOOKUP(A1172,ME!$A$2:$J$2336,5,FALSE)</f>
        <v>No</v>
      </c>
      <c r="G1172" s="19" t="str">
        <f>VLOOKUP(A1172,ME!$A$2:$J$2336,6,FALSE)</f>
        <v>No</v>
      </c>
      <c r="H1172" s="19">
        <f>VLOOKUP(A1172,ME!$A$2:$J$2336,7,FALSE)</f>
        <v>1</v>
      </c>
      <c r="I1172" s="19" t="str">
        <f>VLOOKUP(A1172,ME!$A$2:$J$2336,8,FALSE)</f>
        <v>No</v>
      </c>
      <c r="J1172" s="19" t="str">
        <f>VLOOKUP(A1172,ME!$A$2:$J$2336,9,FALSE)</f>
        <v>Obesity</v>
      </c>
      <c r="K1172" s="19" t="str">
        <f>VLOOKUP(A1172,ME!$A$2:$J$2336,10,FALSE)</f>
        <v>Normal</v>
      </c>
      <c r="L1172" s="22">
        <f>VLOOKUP(A1172,HD!$A$2:$S$2344,16,FALSE)</f>
        <v>35969</v>
      </c>
      <c r="M1172" s="21">
        <f>VLOOKUP(A1172,HD!$A$2:$S$2344,17,FALSE)</f>
        <v>9628.7900000000009</v>
      </c>
      <c r="N1172" s="19" t="str">
        <f>VLOOKUP(A1172,HD!$A$2:$S$2344,12,FALSE)</f>
        <v>tier - 2</v>
      </c>
      <c r="O1172" s="19" t="str">
        <f>VLOOKUP(A1172,HD!$A$2:$S$2344,13,FALSE)</f>
        <v>tier - 2</v>
      </c>
      <c r="P1172" s="19" t="str">
        <f>VLOOKUP(A1172,HD!$A$2:$S$2344,14,FALSE)</f>
        <v>R1026</v>
      </c>
      <c r="Q1172" s="19" t="str">
        <f>VLOOKUP(A1172,HD!$A$2:$S$2344,19,FALSE)</f>
        <v>24</v>
      </c>
      <c r="R1172" s="21">
        <v>9628.7900000000009</v>
      </c>
    </row>
    <row r="1173" spans="1:18" ht="15.6" hidden="1" x14ac:dyDescent="0.3">
      <c r="A1173" s="20" t="s">
        <v>1193</v>
      </c>
      <c r="B1173" s="19" t="str">
        <f>VLOOKUP(A1173,'Customer Names'!$A$2:$E$2366,3,FALSE)</f>
        <v>Capriccioso</v>
      </c>
      <c r="C1173" s="21">
        <f>VLOOKUP(A1173,ME!$A$2:$J$2366,2,FALSE)</f>
        <v>31.2</v>
      </c>
      <c r="D1173" s="21">
        <f>VLOOKUP(A1173,ME!$A$2:$J$2336,3,FALSE)</f>
        <v>11.04</v>
      </c>
      <c r="E1173" s="19" t="str">
        <f>VLOOKUP(A1173,ME!$A$2:$J$2336,4,FALSE)</f>
        <v>Yes</v>
      </c>
      <c r="F1173" s="19" t="str">
        <f>VLOOKUP(A1173,ME!$A$2:$J$2336,5,FALSE)</f>
        <v>No</v>
      </c>
      <c r="G1173" s="19" t="str">
        <f>VLOOKUP(A1173,ME!$A$2:$J$2336,6,FALSE)</f>
        <v>No</v>
      </c>
      <c r="H1173" s="19">
        <f>VLOOKUP(A1173,ME!$A$2:$J$2336,7,FALSE)</f>
        <v>2</v>
      </c>
      <c r="I1173" s="19" t="str">
        <f>VLOOKUP(A1173,ME!$A$2:$J$2336,8,FALSE)</f>
        <v>No</v>
      </c>
      <c r="J1173" s="19" t="str">
        <f>VLOOKUP(A1173,ME!$A$2:$J$2336,9,FALSE)</f>
        <v>Obesity</v>
      </c>
      <c r="K1173" s="19" t="str">
        <f>VLOOKUP(A1173,ME!$A$2:$J$2336,10,FALSE)</f>
        <v>Diabetes</v>
      </c>
      <c r="L1173" s="22">
        <f>VLOOKUP(A1173,HD!$A$2:$S$2344,16,FALSE)</f>
        <v>25918</v>
      </c>
      <c r="M1173" s="21">
        <f>VLOOKUP(A1173,HD!$A$2:$S$2344,17,FALSE)</f>
        <v>9625.92</v>
      </c>
      <c r="N1173" s="19" t="str">
        <f>VLOOKUP(A1173,HD!$A$2:$S$2344,12,FALSE)</f>
        <v>tier - 2</v>
      </c>
      <c r="O1173" s="19" t="str">
        <f>VLOOKUP(A1173,HD!$A$2:$S$2344,13,FALSE)</f>
        <v>tier - 3</v>
      </c>
      <c r="P1173" s="19" t="str">
        <f>VLOOKUP(A1173,HD!$A$2:$S$2344,14,FALSE)</f>
        <v>R1011</v>
      </c>
      <c r="Q1173" s="19" t="str">
        <f>VLOOKUP(A1173,HD!$A$2:$S$2344,19,FALSE)</f>
        <v>52</v>
      </c>
      <c r="R1173" s="21">
        <v>9625.92</v>
      </c>
    </row>
    <row r="1174" spans="1:18" ht="15.6" hidden="1" x14ac:dyDescent="0.3">
      <c r="A1174" s="20" t="s">
        <v>1192</v>
      </c>
      <c r="B1174" s="19" t="str">
        <f>VLOOKUP(A1174,'Customer Names'!$A$2:$E$2366,3,FALSE)</f>
        <v>Starbuck</v>
      </c>
      <c r="C1174" s="21">
        <f>VLOOKUP(A1174,ME!$A$2:$J$2366,2,FALSE)</f>
        <v>29.83</v>
      </c>
      <c r="D1174" s="21">
        <f>VLOOKUP(A1174,ME!$A$2:$J$2336,3,FALSE)</f>
        <v>7.81</v>
      </c>
      <c r="E1174" s="19" t="str">
        <f>VLOOKUP(A1174,ME!$A$2:$J$2336,4,FALSE)</f>
        <v>Yes</v>
      </c>
      <c r="F1174" s="19" t="str">
        <f>VLOOKUP(A1174,ME!$A$2:$J$2336,5,FALSE)</f>
        <v>No</v>
      </c>
      <c r="G1174" s="19" t="str">
        <f>VLOOKUP(A1174,ME!$A$2:$J$2336,6,FALSE)</f>
        <v>No</v>
      </c>
      <c r="H1174" s="19">
        <f>VLOOKUP(A1174,ME!$A$2:$J$2336,7,FALSE)</f>
        <v>1</v>
      </c>
      <c r="I1174" s="19" t="str">
        <f>VLOOKUP(A1174,ME!$A$2:$J$2336,8,FALSE)</f>
        <v>No</v>
      </c>
      <c r="J1174" s="19" t="str">
        <f>VLOOKUP(A1174,ME!$A$2:$J$2336,9,FALSE)</f>
        <v>Over Weight</v>
      </c>
      <c r="K1174" s="19" t="str">
        <f>VLOOKUP(A1174,ME!$A$2:$J$2336,10,FALSE)</f>
        <v>Diabetes</v>
      </c>
      <c r="L1174" s="22">
        <f>VLOOKUP(A1174,HD!$A$2:$S$2344,16,FALSE)</f>
        <v>27696</v>
      </c>
      <c r="M1174" s="21">
        <f>VLOOKUP(A1174,HD!$A$2:$S$2344,17,FALSE)</f>
        <v>9620.33</v>
      </c>
      <c r="N1174" s="19" t="str">
        <f>VLOOKUP(A1174,HD!$A$2:$S$2344,12,FALSE)</f>
        <v>tier - 3</v>
      </c>
      <c r="O1174" s="19" t="str">
        <f>VLOOKUP(A1174,HD!$A$2:$S$2344,13,FALSE)</f>
        <v>tier - 3</v>
      </c>
      <c r="P1174" s="19" t="str">
        <f>VLOOKUP(A1174,HD!$A$2:$S$2344,14,FALSE)</f>
        <v>R1012</v>
      </c>
      <c r="Q1174" s="19" t="str">
        <f>VLOOKUP(A1174,HD!$A$2:$S$2344,19,FALSE)</f>
        <v>47</v>
      </c>
      <c r="R1174" s="21">
        <v>9620.33</v>
      </c>
    </row>
    <row r="1175" spans="1:18" ht="15.6" hidden="1" x14ac:dyDescent="0.3">
      <c r="A1175" s="20" t="s">
        <v>1191</v>
      </c>
      <c r="B1175" s="19" t="str">
        <f>VLOOKUP(A1175,'Customer Names'!$A$2:$E$2366,3,FALSE)</f>
        <v>McMahon</v>
      </c>
      <c r="C1175" s="21">
        <f>VLOOKUP(A1175,ME!$A$2:$J$2366,2,FALSE)</f>
        <v>29.06</v>
      </c>
      <c r="D1175" s="21">
        <f>VLOOKUP(A1175,ME!$A$2:$J$2336,3,FALSE)</f>
        <v>4.55</v>
      </c>
      <c r="E1175" s="19" t="str">
        <f>VLOOKUP(A1175,ME!$A$2:$J$2336,4,FALSE)</f>
        <v>No</v>
      </c>
      <c r="F1175" s="19" t="str">
        <f>VLOOKUP(A1175,ME!$A$2:$J$2336,5,FALSE)</f>
        <v>No</v>
      </c>
      <c r="G1175" s="19" t="str">
        <f>VLOOKUP(A1175,ME!$A$2:$J$2336,6,FALSE)</f>
        <v>No</v>
      </c>
      <c r="H1175" s="19">
        <f>VLOOKUP(A1175,ME!$A$2:$J$2336,7,FALSE)</f>
        <v>0</v>
      </c>
      <c r="I1175" s="19" t="str">
        <f>VLOOKUP(A1175,ME!$A$2:$J$2336,8,FALSE)</f>
        <v>No</v>
      </c>
      <c r="J1175" s="19" t="str">
        <f>VLOOKUP(A1175,ME!$A$2:$J$2336,9,FALSE)</f>
        <v>Over Weight</v>
      </c>
      <c r="K1175" s="19" t="str">
        <f>VLOOKUP(A1175,ME!$A$2:$J$2336,10,FALSE)</f>
        <v>Normal</v>
      </c>
      <c r="L1175" s="22">
        <f>VLOOKUP(A1175,HD!$A$2:$S$2344,16,FALSE)</f>
        <v>30192</v>
      </c>
      <c r="M1175" s="21">
        <f>VLOOKUP(A1175,HD!$A$2:$S$2344,17,FALSE)</f>
        <v>9619.18</v>
      </c>
      <c r="N1175" s="19" t="str">
        <f>VLOOKUP(A1175,HD!$A$2:$S$2344,12,FALSE)</f>
        <v>tier - 2</v>
      </c>
      <c r="O1175" s="19" t="str">
        <f>VLOOKUP(A1175,HD!$A$2:$S$2344,13,FALSE)</f>
        <v>tier - 1</v>
      </c>
      <c r="P1175" s="19" t="str">
        <f>VLOOKUP(A1175,HD!$A$2:$S$2344,14,FALSE)</f>
        <v>R1025</v>
      </c>
      <c r="Q1175" s="19" t="str">
        <f>VLOOKUP(A1175,HD!$A$2:$S$2344,19,FALSE)</f>
        <v>40</v>
      </c>
      <c r="R1175" s="21">
        <v>9619.18</v>
      </c>
    </row>
    <row r="1176" spans="1:18" ht="15.6" hidden="1" x14ac:dyDescent="0.3">
      <c r="A1176" s="20" t="s">
        <v>1190</v>
      </c>
      <c r="B1176" s="19" t="str">
        <f>VLOOKUP(A1176,'Customer Names'!$A$2:$E$2366,3,FALSE)</f>
        <v>Rissell</v>
      </c>
      <c r="C1176" s="21">
        <f>VLOOKUP(A1176,ME!$A$2:$J$2366,2,FALSE)</f>
        <v>27.454999999999998</v>
      </c>
      <c r="D1176" s="21">
        <f>VLOOKUP(A1176,ME!$A$2:$J$2336,3,FALSE)</f>
        <v>6.13</v>
      </c>
      <c r="E1176" s="19" t="str">
        <f>VLOOKUP(A1176,ME!$A$2:$J$2336,4,FALSE)</f>
        <v>No</v>
      </c>
      <c r="F1176" s="19" t="str">
        <f>VLOOKUP(A1176,ME!$A$2:$J$2336,5,FALSE)</f>
        <v>No</v>
      </c>
      <c r="G1176" s="19" t="str">
        <f>VLOOKUP(A1176,ME!$A$2:$J$2336,6,FALSE)</f>
        <v>No</v>
      </c>
      <c r="H1176" s="19">
        <f>VLOOKUP(A1176,ME!$A$2:$J$2336,7,FALSE)</f>
        <v>2</v>
      </c>
      <c r="I1176" s="19" t="str">
        <f>VLOOKUP(A1176,ME!$A$2:$J$2336,8,FALSE)</f>
        <v>No</v>
      </c>
      <c r="J1176" s="19" t="str">
        <f>VLOOKUP(A1176,ME!$A$2:$J$2336,9,FALSE)</f>
        <v>Over Weight</v>
      </c>
      <c r="K1176" s="19" t="str">
        <f>VLOOKUP(A1176,ME!$A$2:$J$2336,10,FALSE)</f>
        <v>Prediabetes</v>
      </c>
      <c r="L1176" s="22">
        <f>VLOOKUP(A1176,HD!$A$2:$S$2344,16,FALSE)</f>
        <v>26660</v>
      </c>
      <c r="M1176" s="21">
        <f>VLOOKUP(A1176,HD!$A$2:$S$2344,17,FALSE)</f>
        <v>9617.66</v>
      </c>
      <c r="N1176" s="19" t="str">
        <f>VLOOKUP(A1176,HD!$A$2:$S$2344,12,FALSE)</f>
        <v>tier - 3</v>
      </c>
      <c r="O1176" s="19" t="str">
        <f>VLOOKUP(A1176,HD!$A$2:$S$2344,13,FALSE)</f>
        <v>tier - 3</v>
      </c>
      <c r="P1176" s="19" t="str">
        <f>VLOOKUP(A1176,HD!$A$2:$S$2344,14,FALSE)</f>
        <v>R1016</v>
      </c>
      <c r="Q1176" s="19" t="str">
        <f>VLOOKUP(A1176,HD!$A$2:$S$2344,19,FALSE)</f>
        <v>50</v>
      </c>
      <c r="R1176" s="21">
        <v>9617.66</v>
      </c>
    </row>
    <row r="1177" spans="1:18" ht="15.6" hidden="1" x14ac:dyDescent="0.3">
      <c r="A1177" s="20" t="s">
        <v>1189</v>
      </c>
      <c r="B1177" s="19" t="str">
        <f>VLOOKUP(A1177,'Customer Names'!$A$2:$E$2366,3,FALSE)</f>
        <v>Kromroy</v>
      </c>
      <c r="C1177" s="21">
        <f>VLOOKUP(A1177,ME!$A$2:$J$2366,2,FALSE)</f>
        <v>23.01</v>
      </c>
      <c r="D1177" s="21">
        <f>VLOOKUP(A1177,ME!$A$2:$J$2336,3,FALSE)</f>
        <v>6.04</v>
      </c>
      <c r="E1177" s="19" t="str">
        <f>VLOOKUP(A1177,ME!$A$2:$J$2336,4,FALSE)</f>
        <v>Yes</v>
      </c>
      <c r="F1177" s="19" t="str">
        <f>VLOOKUP(A1177,ME!$A$2:$J$2336,5,FALSE)</f>
        <v>No</v>
      </c>
      <c r="G1177" s="19" t="str">
        <f>VLOOKUP(A1177,ME!$A$2:$J$2336,6,FALSE)</f>
        <v>No</v>
      </c>
      <c r="H1177" s="19">
        <f>VLOOKUP(A1177,ME!$A$2:$J$2336,7,FALSE)</f>
        <v>1</v>
      </c>
      <c r="I1177" s="19" t="str">
        <f>VLOOKUP(A1177,ME!$A$2:$J$2336,8,FALSE)</f>
        <v>No</v>
      </c>
      <c r="J1177" s="19" t="str">
        <f>VLOOKUP(A1177,ME!$A$2:$J$2336,9,FALSE)</f>
        <v>Normal Weight</v>
      </c>
      <c r="K1177" s="19" t="str">
        <f>VLOOKUP(A1177,ME!$A$2:$J$2336,10,FALSE)</f>
        <v>Prediabetes</v>
      </c>
      <c r="L1177" s="22">
        <f>VLOOKUP(A1177,HD!$A$2:$S$2344,16,FALSE)</f>
        <v>23726</v>
      </c>
      <c r="M1177" s="21">
        <f>VLOOKUP(A1177,HD!$A$2:$S$2344,17,FALSE)</f>
        <v>9597.6299999999992</v>
      </c>
      <c r="N1177" s="19" t="str">
        <f>VLOOKUP(A1177,HD!$A$2:$S$2344,12,FALSE)</f>
        <v>tier - 3</v>
      </c>
      <c r="O1177" s="19" t="str">
        <f>VLOOKUP(A1177,HD!$A$2:$S$2344,13,FALSE)</f>
        <v>tier - 3</v>
      </c>
      <c r="P1177" s="19" t="str">
        <f>VLOOKUP(A1177,HD!$A$2:$S$2344,14,FALSE)</f>
        <v>R1013</v>
      </c>
      <c r="Q1177" s="19" t="str">
        <f>VLOOKUP(A1177,HD!$A$2:$S$2344,19,FALSE)</f>
        <v>58</v>
      </c>
      <c r="R1177" s="21">
        <v>9597.6299999999992</v>
      </c>
    </row>
    <row r="1178" spans="1:18" ht="15.6" hidden="1" x14ac:dyDescent="0.3">
      <c r="A1178" s="20" t="s">
        <v>1188</v>
      </c>
      <c r="B1178" s="19" t="str">
        <f>VLOOKUP(A1178,'Customer Names'!$A$2:$E$2366,3,FALSE)</f>
        <v>Manfredi</v>
      </c>
      <c r="C1178" s="21">
        <f>VLOOKUP(A1178,ME!$A$2:$J$2366,2,FALSE)</f>
        <v>31.39</v>
      </c>
      <c r="D1178" s="21">
        <f>VLOOKUP(A1178,ME!$A$2:$J$2336,3,FALSE)</f>
        <v>8.85</v>
      </c>
      <c r="E1178" s="19" t="str">
        <f>VLOOKUP(A1178,ME!$A$2:$J$2336,4,FALSE)</f>
        <v>Yes</v>
      </c>
      <c r="F1178" s="19" t="str">
        <f>VLOOKUP(A1178,ME!$A$2:$J$2336,5,FALSE)</f>
        <v>No</v>
      </c>
      <c r="G1178" s="19" t="str">
        <f>VLOOKUP(A1178,ME!$A$2:$J$2336,6,FALSE)</f>
        <v>No</v>
      </c>
      <c r="H1178" s="19">
        <f>VLOOKUP(A1178,ME!$A$2:$J$2336,7,FALSE)</f>
        <v>0</v>
      </c>
      <c r="I1178" s="19" t="str">
        <f>VLOOKUP(A1178,ME!$A$2:$J$2336,8,FALSE)</f>
        <v>No</v>
      </c>
      <c r="J1178" s="19" t="str">
        <f>VLOOKUP(A1178,ME!$A$2:$J$2336,9,FALSE)</f>
        <v>Obesity</v>
      </c>
      <c r="K1178" s="19" t="str">
        <f>VLOOKUP(A1178,ME!$A$2:$J$2336,10,FALSE)</f>
        <v>Diabetes</v>
      </c>
      <c r="L1178" s="22">
        <f>VLOOKUP(A1178,HD!$A$2:$S$2344,16,FALSE)</f>
        <v>29877</v>
      </c>
      <c r="M1178" s="21">
        <f>VLOOKUP(A1178,HD!$A$2:$S$2344,17,FALSE)</f>
        <v>9584.0400000000009</v>
      </c>
      <c r="N1178" s="19" t="str">
        <f>VLOOKUP(A1178,HD!$A$2:$S$2344,12,FALSE)</f>
        <v>tier - 2</v>
      </c>
      <c r="O1178" s="19" t="str">
        <f>VLOOKUP(A1178,HD!$A$2:$S$2344,13,FALSE)</f>
        <v>tier - 1</v>
      </c>
      <c r="P1178" s="19" t="str">
        <f>VLOOKUP(A1178,HD!$A$2:$S$2344,14,FALSE)</f>
        <v>R1021</v>
      </c>
      <c r="Q1178" s="19" t="str">
        <f>VLOOKUP(A1178,HD!$A$2:$S$2344,19,FALSE)</f>
        <v>41</v>
      </c>
      <c r="R1178" s="21">
        <v>9584.0400000000009</v>
      </c>
    </row>
    <row r="1179" spans="1:18" ht="15.6" hidden="1" x14ac:dyDescent="0.3">
      <c r="A1179" s="20" t="s">
        <v>1187</v>
      </c>
      <c r="B1179" s="19" t="str">
        <f>VLOOKUP(A1179,'Customer Names'!$A$2:$E$2366,3,FALSE)</f>
        <v>Manwaring</v>
      </c>
      <c r="C1179" s="21">
        <f>VLOOKUP(A1179,ME!$A$2:$J$2366,2,FALSE)</f>
        <v>34.770000000000003</v>
      </c>
      <c r="D1179" s="21">
        <f>VLOOKUP(A1179,ME!$A$2:$J$2336,3,FALSE)</f>
        <v>10.54</v>
      </c>
      <c r="E1179" s="19" t="str">
        <f>VLOOKUP(A1179,ME!$A$2:$J$2336,4,FALSE)</f>
        <v>No</v>
      </c>
      <c r="F1179" s="19" t="str">
        <f>VLOOKUP(A1179,ME!$A$2:$J$2336,5,FALSE)</f>
        <v>No</v>
      </c>
      <c r="G1179" s="19" t="str">
        <f>VLOOKUP(A1179,ME!$A$2:$J$2336,6,FALSE)</f>
        <v>No</v>
      </c>
      <c r="H1179" s="19">
        <f>VLOOKUP(A1179,ME!$A$2:$J$2336,7,FALSE)</f>
        <v>2</v>
      </c>
      <c r="I1179" s="19" t="str">
        <f>VLOOKUP(A1179,ME!$A$2:$J$2336,8,FALSE)</f>
        <v>No</v>
      </c>
      <c r="J1179" s="19" t="str">
        <f>VLOOKUP(A1179,ME!$A$2:$J$2336,9,FALSE)</f>
        <v>Obesity</v>
      </c>
      <c r="K1179" s="19" t="str">
        <f>VLOOKUP(A1179,ME!$A$2:$J$2336,10,FALSE)</f>
        <v>Diabetes</v>
      </c>
      <c r="L1179" s="22">
        <f>VLOOKUP(A1179,HD!$A$2:$S$2344,16,FALSE)</f>
        <v>26996</v>
      </c>
      <c r="M1179" s="21">
        <f>VLOOKUP(A1179,HD!$A$2:$S$2344,17,FALSE)</f>
        <v>9583.89</v>
      </c>
      <c r="N1179" s="19" t="str">
        <f>VLOOKUP(A1179,HD!$A$2:$S$2344,12,FALSE)</f>
        <v>tier - 2</v>
      </c>
      <c r="O1179" s="19" t="str">
        <f>VLOOKUP(A1179,HD!$A$2:$S$2344,13,FALSE)</f>
        <v>tier - 3</v>
      </c>
      <c r="P1179" s="19" t="str">
        <f>VLOOKUP(A1179,HD!$A$2:$S$2344,14,FALSE)</f>
        <v>R1012</v>
      </c>
      <c r="Q1179" s="19" t="str">
        <f>VLOOKUP(A1179,HD!$A$2:$S$2344,19,FALSE)</f>
        <v>49</v>
      </c>
      <c r="R1179" s="21">
        <v>9583.89</v>
      </c>
    </row>
    <row r="1180" spans="1:18" ht="15.6" x14ac:dyDescent="0.3">
      <c r="A1180" s="20" t="s">
        <v>1186</v>
      </c>
      <c r="B1180" s="19" t="str">
        <f>VLOOKUP(A1180,'Customer Names'!$A$2:$E$2366,3,FALSE)</f>
        <v>Tomaszewski</v>
      </c>
      <c r="C1180" s="21">
        <f>VLOOKUP(A1180,ME!$A$2:$J$2366,2,FALSE)</f>
        <v>24.48</v>
      </c>
      <c r="D1180" s="21">
        <f>VLOOKUP(A1180,ME!$A$2:$J$2336,3,FALSE)</f>
        <v>4.37</v>
      </c>
      <c r="E1180" s="19" t="str">
        <f>VLOOKUP(A1180,ME!$A$2:$J$2336,4,FALSE)</f>
        <v>Yes</v>
      </c>
      <c r="F1180" s="19" t="str">
        <f>VLOOKUP(A1180,ME!$A$2:$J$2336,5,FALSE)</f>
        <v>No</v>
      </c>
      <c r="G1180" s="19" t="str">
        <f>VLOOKUP(A1180,ME!$A$2:$J$2336,6,FALSE)</f>
        <v>No</v>
      </c>
      <c r="H1180" s="19">
        <f>VLOOKUP(A1180,ME!$A$2:$J$2336,7,FALSE)</f>
        <v>2</v>
      </c>
      <c r="I1180" s="19" t="str">
        <f>VLOOKUP(A1180,ME!$A$2:$J$2336,8,FALSE)</f>
        <v>No</v>
      </c>
      <c r="J1180" s="19" t="str">
        <f>VLOOKUP(A1180,ME!$A$2:$J$2336,9,FALSE)</f>
        <v>Normal Weight</v>
      </c>
      <c r="K1180" s="19" t="str">
        <f>VLOOKUP(A1180,ME!$A$2:$J$2336,10,FALSE)</f>
        <v>Normal</v>
      </c>
      <c r="L1180" s="22">
        <f>VLOOKUP(A1180,HD!$A$2:$S$2344,16,FALSE)</f>
        <v>24445</v>
      </c>
      <c r="M1180" s="21">
        <f>VLOOKUP(A1180,HD!$A$2:$S$2344,17,FALSE)</f>
        <v>9582.5400000000009</v>
      </c>
      <c r="N1180" s="19" t="str">
        <f>VLOOKUP(A1180,HD!$A$2:$S$2344,12,FALSE)</f>
        <v>tier - 3</v>
      </c>
      <c r="O1180" s="19" t="str">
        <f>VLOOKUP(A1180,HD!$A$2:$S$2344,13,FALSE)</f>
        <v>tier - 2</v>
      </c>
      <c r="P1180" s="19" t="str">
        <f>VLOOKUP(A1180,HD!$A$2:$S$2344,14,FALSE)</f>
        <v>R1013</v>
      </c>
      <c r="Q1180" s="19" t="str">
        <f>VLOOKUP(A1180,HD!$A$2:$S$2344,19,FALSE)</f>
        <v>56</v>
      </c>
      <c r="R1180" s="21">
        <v>9582.5400000000009</v>
      </c>
    </row>
    <row r="1181" spans="1:18" ht="15.6" hidden="1" x14ac:dyDescent="0.3">
      <c r="A1181" s="20" t="s">
        <v>1185</v>
      </c>
      <c r="B1181" s="19" t="str">
        <f>VLOOKUP(A1181,'Customer Names'!$A$2:$E$2366,3,FALSE)</f>
        <v>Gannon</v>
      </c>
      <c r="C1181" s="21">
        <f>VLOOKUP(A1181,ME!$A$2:$J$2366,2,FALSE)</f>
        <v>22.61</v>
      </c>
      <c r="D1181" s="21">
        <f>VLOOKUP(A1181,ME!$A$2:$J$2336,3,FALSE)</f>
        <v>9.6300000000000008</v>
      </c>
      <c r="E1181" s="19" t="str">
        <f>VLOOKUP(A1181,ME!$A$2:$J$2336,4,FALSE)</f>
        <v>No</v>
      </c>
      <c r="F1181" s="19" t="str">
        <f>VLOOKUP(A1181,ME!$A$2:$J$2336,5,FALSE)</f>
        <v>No</v>
      </c>
      <c r="G1181" s="19" t="str">
        <f>VLOOKUP(A1181,ME!$A$2:$J$2336,6,FALSE)</f>
        <v>No</v>
      </c>
      <c r="H1181" s="19">
        <f>VLOOKUP(A1181,ME!$A$2:$J$2336,7,FALSE)</f>
        <v>2</v>
      </c>
      <c r="I1181" s="19" t="str">
        <f>VLOOKUP(A1181,ME!$A$2:$J$2336,8,FALSE)</f>
        <v>No</v>
      </c>
      <c r="J1181" s="19" t="str">
        <f>VLOOKUP(A1181,ME!$A$2:$J$2336,9,FALSE)</f>
        <v>Normal Weight</v>
      </c>
      <c r="K1181" s="19" t="str">
        <f>VLOOKUP(A1181,ME!$A$2:$J$2336,10,FALSE)</f>
        <v>Diabetes</v>
      </c>
      <c r="L1181" s="22">
        <f>VLOOKUP(A1181,HD!$A$2:$S$2344,16,FALSE)</f>
        <v>26999</v>
      </c>
      <c r="M1181" s="21">
        <f>VLOOKUP(A1181,HD!$A$2:$S$2344,17,FALSE)</f>
        <v>9566.99</v>
      </c>
      <c r="N1181" s="19" t="str">
        <f>VLOOKUP(A1181,HD!$A$2:$S$2344,12,FALSE)</f>
        <v>tier - 2</v>
      </c>
      <c r="O1181" s="19" t="str">
        <f>VLOOKUP(A1181,HD!$A$2:$S$2344,13,FALSE)</f>
        <v>tier - 1</v>
      </c>
      <c r="P1181" s="19" t="str">
        <f>VLOOKUP(A1181,HD!$A$2:$S$2344,14,FALSE)</f>
        <v>R1012</v>
      </c>
      <c r="Q1181" s="19" t="str">
        <f>VLOOKUP(A1181,HD!$A$2:$S$2344,19,FALSE)</f>
        <v>49</v>
      </c>
      <c r="R1181" s="21">
        <v>9566.99</v>
      </c>
    </row>
    <row r="1182" spans="1:18" ht="15.6" hidden="1" x14ac:dyDescent="0.3">
      <c r="A1182" s="20" t="s">
        <v>1184</v>
      </c>
      <c r="B1182" s="19" t="str">
        <f>VLOOKUP(A1182,'Customer Names'!$A$2:$E$2366,3,FALSE)</f>
        <v>Frye</v>
      </c>
      <c r="C1182" s="21">
        <f>VLOOKUP(A1182,ME!$A$2:$J$2366,2,FALSE)</f>
        <v>34.299999999999997</v>
      </c>
      <c r="D1182" s="21">
        <f>VLOOKUP(A1182,ME!$A$2:$J$2336,3,FALSE)</f>
        <v>10.37</v>
      </c>
      <c r="E1182" s="19" t="str">
        <f>VLOOKUP(A1182,ME!$A$2:$J$2336,4,FALSE)</f>
        <v>No</v>
      </c>
      <c r="F1182" s="19" t="str">
        <f>VLOOKUP(A1182,ME!$A$2:$J$2336,5,FALSE)</f>
        <v>No</v>
      </c>
      <c r="G1182" s="19" t="str">
        <f>VLOOKUP(A1182,ME!$A$2:$J$2336,6,FALSE)</f>
        <v>No</v>
      </c>
      <c r="H1182" s="19">
        <f>VLOOKUP(A1182,ME!$A$2:$J$2336,7,FALSE)</f>
        <v>0</v>
      </c>
      <c r="I1182" s="19" t="str">
        <f>VLOOKUP(A1182,ME!$A$2:$J$2336,8,FALSE)</f>
        <v>No</v>
      </c>
      <c r="J1182" s="19" t="str">
        <f>VLOOKUP(A1182,ME!$A$2:$J$2336,9,FALSE)</f>
        <v>Obesity</v>
      </c>
      <c r="K1182" s="19" t="str">
        <f>VLOOKUP(A1182,ME!$A$2:$J$2336,10,FALSE)</f>
        <v>Diabetes</v>
      </c>
      <c r="L1182" s="22">
        <f>VLOOKUP(A1182,HD!$A$2:$S$2344,16,FALSE)</f>
        <v>27255</v>
      </c>
      <c r="M1182" s="21">
        <f>VLOOKUP(A1182,HD!$A$2:$S$2344,17,FALSE)</f>
        <v>9563.0300000000007</v>
      </c>
      <c r="N1182" s="19" t="str">
        <f>VLOOKUP(A1182,HD!$A$2:$S$2344,12,FALSE)</f>
        <v>tier - 3</v>
      </c>
      <c r="O1182" s="19" t="str">
        <f>VLOOKUP(A1182,HD!$A$2:$S$2344,13,FALSE)</f>
        <v>tier - 1</v>
      </c>
      <c r="P1182" s="19" t="str">
        <f>VLOOKUP(A1182,HD!$A$2:$S$2344,14,FALSE)</f>
        <v>R1011</v>
      </c>
      <c r="Q1182" s="19" t="str">
        <f>VLOOKUP(A1182,HD!$A$2:$S$2344,19,FALSE)</f>
        <v>48</v>
      </c>
      <c r="R1182" s="21">
        <v>9563.0300000000007</v>
      </c>
    </row>
    <row r="1183" spans="1:18" ht="15.6" hidden="1" x14ac:dyDescent="0.3">
      <c r="A1183" s="20" t="s">
        <v>1183</v>
      </c>
      <c r="B1183" s="19" t="str">
        <f>VLOOKUP(A1183,'Customer Names'!$A$2:$E$2366,3,FALSE)</f>
        <v>Jenkins</v>
      </c>
      <c r="C1183" s="21">
        <f>VLOOKUP(A1183,ME!$A$2:$J$2366,2,FALSE)</f>
        <v>46.09</v>
      </c>
      <c r="D1183" s="21">
        <f>VLOOKUP(A1183,ME!$A$2:$J$2336,3,FALSE)</f>
        <v>5.44</v>
      </c>
      <c r="E1183" s="19" t="str">
        <f>VLOOKUP(A1183,ME!$A$2:$J$2336,4,FALSE)</f>
        <v>No</v>
      </c>
      <c r="F1183" s="19" t="str">
        <f>VLOOKUP(A1183,ME!$A$2:$J$2336,5,FALSE)</f>
        <v>No</v>
      </c>
      <c r="G1183" s="19" t="str">
        <f>VLOOKUP(A1183,ME!$A$2:$J$2336,6,FALSE)</f>
        <v>No</v>
      </c>
      <c r="H1183" s="19">
        <f>VLOOKUP(A1183,ME!$A$2:$J$2336,7,FALSE)</f>
        <v>2</v>
      </c>
      <c r="I1183" s="19" t="str">
        <f>VLOOKUP(A1183,ME!$A$2:$J$2336,8,FALSE)</f>
        <v>No</v>
      </c>
      <c r="J1183" s="19" t="str">
        <f>VLOOKUP(A1183,ME!$A$2:$J$2336,9,FALSE)</f>
        <v>Obesity</v>
      </c>
      <c r="K1183" s="19" t="str">
        <f>VLOOKUP(A1183,ME!$A$2:$J$2336,10,FALSE)</f>
        <v>Normal</v>
      </c>
      <c r="L1183" s="22">
        <f>VLOOKUP(A1183,HD!$A$2:$S$2344,16,FALSE)</f>
        <v>26564</v>
      </c>
      <c r="M1183" s="21">
        <f>VLOOKUP(A1183,HD!$A$2:$S$2344,17,FALSE)</f>
        <v>9549.57</v>
      </c>
      <c r="N1183" s="19" t="str">
        <f>VLOOKUP(A1183,HD!$A$2:$S$2344,12,FALSE)</f>
        <v>tier - 2</v>
      </c>
      <c r="O1183" s="19" t="str">
        <f>VLOOKUP(A1183,HD!$A$2:$S$2344,13,FALSE)</f>
        <v>tier - 1</v>
      </c>
      <c r="P1183" s="19" t="str">
        <f>VLOOKUP(A1183,HD!$A$2:$S$2344,14,FALSE)</f>
        <v>R1013</v>
      </c>
      <c r="Q1183" s="19" t="str">
        <f>VLOOKUP(A1183,HD!$A$2:$S$2344,19,FALSE)</f>
        <v>50</v>
      </c>
      <c r="R1183" s="21">
        <v>9549.57</v>
      </c>
    </row>
    <row r="1184" spans="1:18" ht="15.6" hidden="1" x14ac:dyDescent="0.3">
      <c r="A1184" s="20" t="s">
        <v>1182</v>
      </c>
      <c r="B1184" s="19" t="str">
        <f>VLOOKUP(A1184,'Customer Names'!$A$2:$E$2366,3,FALSE)</f>
        <v>Currier</v>
      </c>
      <c r="C1184" s="21">
        <f>VLOOKUP(A1184,ME!$A$2:$J$2366,2,FALSE)</f>
        <v>44.744999999999997</v>
      </c>
      <c r="D1184" s="21">
        <f>VLOOKUP(A1184,ME!$A$2:$J$2336,3,FALSE)</f>
        <v>5.19</v>
      </c>
      <c r="E1184" s="19" t="str">
        <f>VLOOKUP(A1184,ME!$A$2:$J$2336,4,FALSE)</f>
        <v>No</v>
      </c>
      <c r="F1184" s="19" t="str">
        <f>VLOOKUP(A1184,ME!$A$2:$J$2336,5,FALSE)</f>
        <v>No</v>
      </c>
      <c r="G1184" s="19" t="str">
        <f>VLOOKUP(A1184,ME!$A$2:$J$2336,6,FALSE)</f>
        <v>No</v>
      </c>
      <c r="H1184" s="19">
        <f>VLOOKUP(A1184,ME!$A$2:$J$2336,7,FALSE)</f>
        <v>2</v>
      </c>
      <c r="I1184" s="19" t="str">
        <f>VLOOKUP(A1184,ME!$A$2:$J$2336,8,FALSE)</f>
        <v>No</v>
      </c>
      <c r="J1184" s="19" t="str">
        <f>VLOOKUP(A1184,ME!$A$2:$J$2336,9,FALSE)</f>
        <v>Obesity</v>
      </c>
      <c r="K1184" s="19" t="str">
        <f>VLOOKUP(A1184,ME!$A$2:$J$2336,10,FALSE)</f>
        <v>Normal</v>
      </c>
      <c r="L1184" s="22">
        <f>VLOOKUP(A1184,HD!$A$2:$S$2344,16,FALSE)</f>
        <v>26564</v>
      </c>
      <c r="M1184" s="21">
        <f>VLOOKUP(A1184,HD!$A$2:$S$2344,17,FALSE)</f>
        <v>9541.7000000000007</v>
      </c>
      <c r="N1184" s="19" t="str">
        <f>VLOOKUP(A1184,HD!$A$2:$S$2344,12,FALSE)</f>
        <v>tier - 2</v>
      </c>
      <c r="O1184" s="19" t="str">
        <f>VLOOKUP(A1184,HD!$A$2:$S$2344,13,FALSE)</f>
        <v>tier - 1</v>
      </c>
      <c r="P1184" s="19" t="str">
        <f>VLOOKUP(A1184,HD!$A$2:$S$2344,14,FALSE)</f>
        <v>R1024</v>
      </c>
      <c r="Q1184" s="19" t="str">
        <f>VLOOKUP(A1184,HD!$A$2:$S$2344,19,FALSE)</f>
        <v>50</v>
      </c>
      <c r="R1184" s="21">
        <v>9541.7000000000007</v>
      </c>
    </row>
    <row r="1185" spans="1:18" ht="15.6" hidden="1" x14ac:dyDescent="0.3">
      <c r="A1185" s="20" t="s">
        <v>1181</v>
      </c>
      <c r="B1185" s="19" t="str">
        <f>VLOOKUP(A1185,'Customer Names'!$A$2:$E$2366,3,FALSE)</f>
        <v>Whittendale</v>
      </c>
      <c r="C1185" s="21">
        <f>VLOOKUP(A1185,ME!$A$2:$J$2366,2,FALSE)</f>
        <v>26.33</v>
      </c>
      <c r="D1185" s="21">
        <f>VLOOKUP(A1185,ME!$A$2:$J$2336,3,FALSE)</f>
        <v>11.8</v>
      </c>
      <c r="E1185" s="19" t="str">
        <f>VLOOKUP(A1185,ME!$A$2:$J$2336,4,FALSE)</f>
        <v>Yes</v>
      </c>
      <c r="F1185" s="19" t="str">
        <f>VLOOKUP(A1185,ME!$A$2:$J$2336,5,FALSE)</f>
        <v>No</v>
      </c>
      <c r="G1185" s="19" t="str">
        <f>VLOOKUP(A1185,ME!$A$2:$J$2336,6,FALSE)</f>
        <v>No</v>
      </c>
      <c r="H1185" s="19">
        <f>VLOOKUP(A1185,ME!$A$2:$J$2336,7,FALSE)</f>
        <v>1</v>
      </c>
      <c r="I1185" s="19" t="str">
        <f>VLOOKUP(A1185,ME!$A$2:$J$2336,8,FALSE)</f>
        <v>No</v>
      </c>
      <c r="J1185" s="19" t="str">
        <f>VLOOKUP(A1185,ME!$A$2:$J$2336,9,FALSE)</f>
        <v>Over Weight</v>
      </c>
      <c r="K1185" s="19" t="str">
        <f>VLOOKUP(A1185,ME!$A$2:$J$2336,10,FALSE)</f>
        <v>Diabetes</v>
      </c>
      <c r="L1185" s="22">
        <f>VLOOKUP(A1185,HD!$A$2:$S$2344,16,FALSE)</f>
        <v>27603</v>
      </c>
      <c r="M1185" s="21">
        <f>VLOOKUP(A1185,HD!$A$2:$S$2344,17,FALSE)</f>
        <v>9540.17</v>
      </c>
      <c r="N1185" s="19" t="str">
        <f>VLOOKUP(A1185,HD!$A$2:$S$2344,12,FALSE)</f>
        <v>tier - 2</v>
      </c>
      <c r="O1185" s="19" t="str">
        <f>VLOOKUP(A1185,HD!$A$2:$S$2344,13,FALSE)</f>
        <v>tier - 2</v>
      </c>
      <c r="P1185" s="19" t="str">
        <f>VLOOKUP(A1185,HD!$A$2:$S$2344,14,FALSE)</f>
        <v>R1024</v>
      </c>
      <c r="Q1185" s="19" t="str">
        <f>VLOOKUP(A1185,HD!$A$2:$S$2344,19,FALSE)</f>
        <v>47</v>
      </c>
      <c r="R1185" s="21">
        <v>9540.17</v>
      </c>
    </row>
    <row r="1186" spans="1:18" ht="15.6" hidden="1" x14ac:dyDescent="0.3">
      <c r="A1186" s="20" t="s">
        <v>1180</v>
      </c>
      <c r="B1186" s="19" t="str">
        <f>VLOOKUP(A1186,'Customer Names'!$A$2:$E$2366,3,FALSE)</f>
        <v>Rixe</v>
      </c>
      <c r="C1186" s="21">
        <f>VLOOKUP(A1186,ME!$A$2:$J$2366,2,FALSE)</f>
        <v>26.6</v>
      </c>
      <c r="D1186" s="21">
        <f>VLOOKUP(A1186,ME!$A$2:$J$2336,3,FALSE)</f>
        <v>8.3800000000000008</v>
      </c>
      <c r="E1186" s="19" t="str">
        <f>VLOOKUP(A1186,ME!$A$2:$J$2336,4,FALSE)</f>
        <v>No</v>
      </c>
      <c r="F1186" s="19" t="str">
        <f>VLOOKUP(A1186,ME!$A$2:$J$2336,5,FALSE)</f>
        <v>No</v>
      </c>
      <c r="G1186" s="19" t="str">
        <f>VLOOKUP(A1186,ME!$A$2:$J$2336,6,FALSE)</f>
        <v>No</v>
      </c>
      <c r="H1186" s="19">
        <f>VLOOKUP(A1186,ME!$A$2:$J$2336,7,FALSE)</f>
        <v>2</v>
      </c>
      <c r="I1186" s="19" t="str">
        <f>VLOOKUP(A1186,ME!$A$2:$J$2336,8,FALSE)</f>
        <v>No</v>
      </c>
      <c r="J1186" s="19" t="str">
        <f>VLOOKUP(A1186,ME!$A$2:$J$2336,9,FALSE)</f>
        <v>Over Weight</v>
      </c>
      <c r="K1186" s="19" t="str">
        <f>VLOOKUP(A1186,ME!$A$2:$J$2336,10,FALSE)</f>
        <v>Diabetes</v>
      </c>
      <c r="L1186" s="22">
        <f>VLOOKUP(A1186,HD!$A$2:$S$2344,16,FALSE)</f>
        <v>27019</v>
      </c>
      <c r="M1186" s="21">
        <f>VLOOKUP(A1186,HD!$A$2:$S$2344,17,FALSE)</f>
        <v>9538.65</v>
      </c>
      <c r="N1186" s="19" t="str">
        <f>VLOOKUP(A1186,HD!$A$2:$S$2344,12,FALSE)</f>
        <v>tier - 2</v>
      </c>
      <c r="O1186" s="19" t="str">
        <f>VLOOKUP(A1186,HD!$A$2:$S$2344,13,FALSE)</f>
        <v>tier - 3</v>
      </c>
      <c r="P1186" s="19" t="str">
        <f>VLOOKUP(A1186,HD!$A$2:$S$2344,14,FALSE)</f>
        <v>R1021</v>
      </c>
      <c r="Q1186" s="19" t="str">
        <f>VLOOKUP(A1186,HD!$A$2:$S$2344,19,FALSE)</f>
        <v>49</v>
      </c>
      <c r="R1186" s="21">
        <v>9538.65</v>
      </c>
    </row>
    <row r="1187" spans="1:18" ht="15.6" hidden="1" x14ac:dyDescent="0.3">
      <c r="A1187" s="20" t="s">
        <v>1179</v>
      </c>
      <c r="B1187" s="19" t="str">
        <f>VLOOKUP(A1187,'Customer Names'!$A$2:$E$2366,3,FALSE)</f>
        <v>Ballon-Landa</v>
      </c>
      <c r="C1187" s="21">
        <f>VLOOKUP(A1187,ME!$A$2:$J$2366,2,FALSE)</f>
        <v>27.5</v>
      </c>
      <c r="D1187" s="21">
        <f>VLOOKUP(A1187,ME!$A$2:$J$2336,3,FALSE)</f>
        <v>7.58</v>
      </c>
      <c r="E1187" s="19" t="str">
        <f>VLOOKUP(A1187,ME!$A$2:$J$2336,4,FALSE)</f>
        <v>No</v>
      </c>
      <c r="F1187" s="19" t="str">
        <f>VLOOKUP(A1187,ME!$A$2:$J$2336,5,FALSE)</f>
        <v>No</v>
      </c>
      <c r="G1187" s="19" t="str">
        <f>VLOOKUP(A1187,ME!$A$2:$J$2336,6,FALSE)</f>
        <v>No</v>
      </c>
      <c r="H1187" s="19">
        <f>VLOOKUP(A1187,ME!$A$2:$J$2336,7,FALSE)</f>
        <v>0</v>
      </c>
      <c r="I1187" s="19" t="str">
        <f>VLOOKUP(A1187,ME!$A$2:$J$2336,8,FALSE)</f>
        <v>No</v>
      </c>
      <c r="J1187" s="19" t="str">
        <f>VLOOKUP(A1187,ME!$A$2:$J$2336,9,FALSE)</f>
        <v>Over Weight</v>
      </c>
      <c r="K1187" s="19" t="str">
        <f>VLOOKUP(A1187,ME!$A$2:$J$2336,10,FALSE)</f>
        <v>Diabetes</v>
      </c>
      <c r="L1187" s="22">
        <f>VLOOKUP(A1187,HD!$A$2:$S$2344,16,FALSE)</f>
        <v>26266</v>
      </c>
      <c r="M1187" s="21">
        <f>VLOOKUP(A1187,HD!$A$2:$S$2344,17,FALSE)</f>
        <v>9528.9</v>
      </c>
      <c r="N1187" s="19" t="str">
        <f>VLOOKUP(A1187,HD!$A$2:$S$2344,12,FALSE)</f>
        <v>tier - 2</v>
      </c>
      <c r="O1187" s="19" t="str">
        <f>VLOOKUP(A1187,HD!$A$2:$S$2344,13,FALSE)</f>
        <v>tier - 2</v>
      </c>
      <c r="P1187" s="19" t="str">
        <f>VLOOKUP(A1187,HD!$A$2:$S$2344,14,FALSE)</f>
        <v>R1011</v>
      </c>
      <c r="Q1187" s="19" t="str">
        <f>VLOOKUP(A1187,HD!$A$2:$S$2344,19,FALSE)</f>
        <v>51</v>
      </c>
      <c r="R1187" s="21">
        <v>9528.9</v>
      </c>
    </row>
    <row r="1188" spans="1:18" ht="15.6" hidden="1" x14ac:dyDescent="0.3">
      <c r="A1188" s="20" t="s">
        <v>1178</v>
      </c>
      <c r="B1188" s="19" t="str">
        <f>VLOOKUP(A1188,'Customer Names'!$A$2:$E$2366,3,FALSE)</f>
        <v>Zaferos</v>
      </c>
      <c r="C1188" s="21">
        <f>VLOOKUP(A1188,ME!$A$2:$J$2366,2,FALSE)</f>
        <v>41.55</v>
      </c>
      <c r="D1188" s="21">
        <f>VLOOKUP(A1188,ME!$A$2:$J$2336,3,FALSE)</f>
        <v>4.6100000000000003</v>
      </c>
      <c r="E1188" s="19" t="str">
        <f>VLOOKUP(A1188,ME!$A$2:$J$2336,4,FALSE)</f>
        <v>No</v>
      </c>
      <c r="F1188" s="19" t="str">
        <f>VLOOKUP(A1188,ME!$A$2:$J$2336,5,FALSE)</f>
        <v>No</v>
      </c>
      <c r="G1188" s="19" t="str">
        <f>VLOOKUP(A1188,ME!$A$2:$J$2336,6,FALSE)</f>
        <v>No</v>
      </c>
      <c r="H1188" s="19">
        <f>VLOOKUP(A1188,ME!$A$2:$J$2336,7,FALSE)</f>
        <v>1</v>
      </c>
      <c r="I1188" s="19" t="str">
        <f>VLOOKUP(A1188,ME!$A$2:$J$2336,8,FALSE)</f>
        <v>No</v>
      </c>
      <c r="J1188" s="19" t="str">
        <f>VLOOKUP(A1188,ME!$A$2:$J$2336,9,FALSE)</f>
        <v>Obesity</v>
      </c>
      <c r="K1188" s="19" t="str">
        <f>VLOOKUP(A1188,ME!$A$2:$J$2336,10,FALSE)</f>
        <v>Normal</v>
      </c>
      <c r="L1188" s="22">
        <f>VLOOKUP(A1188,HD!$A$2:$S$2344,16,FALSE)</f>
        <v>33838</v>
      </c>
      <c r="M1188" s="21">
        <f>VLOOKUP(A1188,HD!$A$2:$S$2344,17,FALSE)</f>
        <v>9507.68</v>
      </c>
      <c r="N1188" s="19" t="str">
        <f>VLOOKUP(A1188,HD!$A$2:$S$2344,12,FALSE)</f>
        <v>tier - 2</v>
      </c>
      <c r="O1188" s="19" t="str">
        <f>VLOOKUP(A1188,HD!$A$2:$S$2344,13,FALSE)</f>
        <v>tier - 1</v>
      </c>
      <c r="P1188" s="19" t="str">
        <f>VLOOKUP(A1188,HD!$A$2:$S$2344,14,FALSE)</f>
        <v>R1012</v>
      </c>
      <c r="Q1188" s="19" t="str">
        <f>VLOOKUP(A1188,HD!$A$2:$S$2344,19,FALSE)</f>
        <v>30</v>
      </c>
      <c r="R1188" s="21">
        <v>9507.68</v>
      </c>
    </row>
    <row r="1189" spans="1:18" ht="15.6" hidden="1" x14ac:dyDescent="0.3">
      <c r="A1189" s="20" t="s">
        <v>1177</v>
      </c>
      <c r="B1189" s="19" t="str">
        <f>VLOOKUP(A1189,'Customer Names'!$A$2:$E$2366,3,FALSE)</f>
        <v>Jackson</v>
      </c>
      <c r="C1189" s="21">
        <f>VLOOKUP(A1189,ME!$A$2:$J$2366,2,FALSE)</f>
        <v>41.47</v>
      </c>
      <c r="D1189" s="21">
        <f>VLOOKUP(A1189,ME!$A$2:$J$2336,3,FALSE)</f>
        <v>4.7</v>
      </c>
      <c r="E1189" s="19" t="str">
        <f>VLOOKUP(A1189,ME!$A$2:$J$2336,4,FALSE)</f>
        <v>Yes</v>
      </c>
      <c r="F1189" s="19" t="str">
        <f>VLOOKUP(A1189,ME!$A$2:$J$2336,5,FALSE)</f>
        <v>No</v>
      </c>
      <c r="G1189" s="19" t="str">
        <f>VLOOKUP(A1189,ME!$A$2:$J$2336,6,FALSE)</f>
        <v>Yes</v>
      </c>
      <c r="H1189" s="19">
        <f>VLOOKUP(A1189,ME!$A$2:$J$2336,7,FALSE)</f>
        <v>1</v>
      </c>
      <c r="I1189" s="19" t="str">
        <f>VLOOKUP(A1189,ME!$A$2:$J$2336,8,FALSE)</f>
        <v>No</v>
      </c>
      <c r="J1189" s="19" t="str">
        <f>VLOOKUP(A1189,ME!$A$2:$J$2336,9,FALSE)</f>
        <v>Obesity</v>
      </c>
      <c r="K1189" s="19" t="str">
        <f>VLOOKUP(A1189,ME!$A$2:$J$2336,10,FALSE)</f>
        <v>Normal</v>
      </c>
      <c r="L1189" s="22">
        <f>VLOOKUP(A1189,HD!$A$2:$S$2344,16,FALSE)</f>
        <v>25439</v>
      </c>
      <c r="M1189" s="21">
        <f>VLOOKUP(A1189,HD!$A$2:$S$2344,17,FALSE)</f>
        <v>9504.31</v>
      </c>
      <c r="N1189" s="19" t="str">
        <f>VLOOKUP(A1189,HD!$A$2:$S$2344,12,FALSE)</f>
        <v>tier - 3</v>
      </c>
      <c r="O1189" s="19" t="str">
        <f>VLOOKUP(A1189,HD!$A$2:$S$2344,13,FALSE)</f>
        <v>tier - 2</v>
      </c>
      <c r="P1189" s="19" t="str">
        <f>VLOOKUP(A1189,HD!$A$2:$S$2344,14,FALSE)</f>
        <v>R1013</v>
      </c>
      <c r="Q1189" s="19" t="str">
        <f>VLOOKUP(A1189,HD!$A$2:$S$2344,19,FALSE)</f>
        <v>53</v>
      </c>
      <c r="R1189" s="21">
        <v>9504.31</v>
      </c>
    </row>
    <row r="1190" spans="1:18" ht="15.6" hidden="1" x14ac:dyDescent="0.3">
      <c r="A1190" s="20" t="s">
        <v>1176</v>
      </c>
      <c r="B1190" s="19" t="str">
        <f>VLOOKUP(A1190,'Customer Names'!$A$2:$E$2366,3,FALSE)</f>
        <v>Evans Marke</v>
      </c>
      <c r="C1190" s="21">
        <f>VLOOKUP(A1190,ME!$A$2:$J$2366,2,FALSE)</f>
        <v>24.795000000000002</v>
      </c>
      <c r="D1190" s="21">
        <f>VLOOKUP(A1190,ME!$A$2:$J$2336,3,FALSE)</f>
        <v>6.05</v>
      </c>
      <c r="E1190" s="19" t="str">
        <f>VLOOKUP(A1190,ME!$A$2:$J$2336,4,FALSE)</f>
        <v>Yes</v>
      </c>
      <c r="F1190" s="19" t="str">
        <f>VLOOKUP(A1190,ME!$A$2:$J$2336,5,FALSE)</f>
        <v>No</v>
      </c>
      <c r="G1190" s="19" t="str">
        <f>VLOOKUP(A1190,ME!$A$2:$J$2336,6,FALSE)</f>
        <v>No</v>
      </c>
      <c r="H1190" s="19">
        <f>VLOOKUP(A1190,ME!$A$2:$J$2336,7,FALSE)</f>
        <v>0</v>
      </c>
      <c r="I1190" s="19" t="str">
        <f>VLOOKUP(A1190,ME!$A$2:$J$2336,8,FALSE)</f>
        <v>No</v>
      </c>
      <c r="J1190" s="19" t="str">
        <f>VLOOKUP(A1190,ME!$A$2:$J$2336,9,FALSE)</f>
        <v>Normal Weight</v>
      </c>
      <c r="K1190" s="19" t="str">
        <f>VLOOKUP(A1190,ME!$A$2:$J$2336,10,FALSE)</f>
        <v>Prediabetes</v>
      </c>
      <c r="L1190" s="22">
        <f>VLOOKUP(A1190,HD!$A$2:$S$2344,16,FALSE)</f>
        <v>28092</v>
      </c>
      <c r="M1190" s="21">
        <f>VLOOKUP(A1190,HD!$A$2:$S$2344,17,FALSE)</f>
        <v>9500.57</v>
      </c>
      <c r="N1190" s="19" t="str">
        <f>VLOOKUP(A1190,HD!$A$2:$S$2344,12,FALSE)</f>
        <v>tier - 2</v>
      </c>
      <c r="O1190" s="19" t="str">
        <f>VLOOKUP(A1190,HD!$A$2:$S$2344,13,FALSE)</f>
        <v>tier - 3</v>
      </c>
      <c r="P1190" s="19" t="str">
        <f>VLOOKUP(A1190,HD!$A$2:$S$2344,14,FALSE)</f>
        <v>R1017</v>
      </c>
      <c r="Q1190" s="19" t="str">
        <f>VLOOKUP(A1190,HD!$A$2:$S$2344,19,FALSE)</f>
        <v>46</v>
      </c>
      <c r="R1190" s="21">
        <v>9500.57</v>
      </c>
    </row>
    <row r="1191" spans="1:18" ht="15.6" hidden="1" x14ac:dyDescent="0.3">
      <c r="A1191" s="20" t="s">
        <v>1175</v>
      </c>
      <c r="B1191" s="19" t="str">
        <f>VLOOKUP(A1191,'Customer Names'!$A$2:$E$2366,3,FALSE)</f>
        <v>Samland</v>
      </c>
      <c r="C1191" s="21">
        <f>VLOOKUP(A1191,ME!$A$2:$J$2366,2,FALSE)</f>
        <v>29.48</v>
      </c>
      <c r="D1191" s="21">
        <f>VLOOKUP(A1191,ME!$A$2:$J$2336,3,FALSE)</f>
        <v>5.63</v>
      </c>
      <c r="E1191" s="19" t="str">
        <f>VLOOKUP(A1191,ME!$A$2:$J$2336,4,FALSE)</f>
        <v>Yes</v>
      </c>
      <c r="F1191" s="19" t="str">
        <f>VLOOKUP(A1191,ME!$A$2:$J$2336,5,FALSE)</f>
        <v>No</v>
      </c>
      <c r="G1191" s="19" t="str">
        <f>VLOOKUP(A1191,ME!$A$2:$J$2336,6,FALSE)</f>
        <v>Yes</v>
      </c>
      <c r="H1191" s="19">
        <f>VLOOKUP(A1191,ME!$A$2:$J$2336,7,FALSE)</f>
        <v>1</v>
      </c>
      <c r="I1191" s="19" t="str">
        <f>VLOOKUP(A1191,ME!$A$2:$J$2336,8,FALSE)</f>
        <v>No</v>
      </c>
      <c r="J1191" s="19" t="str">
        <f>VLOOKUP(A1191,ME!$A$2:$J$2336,9,FALSE)</f>
        <v>Over Weight</v>
      </c>
      <c r="K1191" s="19" t="str">
        <f>VLOOKUP(A1191,ME!$A$2:$J$2336,10,FALSE)</f>
        <v>Normal</v>
      </c>
      <c r="L1191" s="22">
        <f>VLOOKUP(A1191,HD!$A$2:$S$2344,16,FALSE)</f>
        <v>25358</v>
      </c>
      <c r="M1191" s="21">
        <f>VLOOKUP(A1191,HD!$A$2:$S$2344,17,FALSE)</f>
        <v>9487.64</v>
      </c>
      <c r="N1191" s="19" t="str">
        <f>VLOOKUP(A1191,HD!$A$2:$S$2344,12,FALSE)</f>
        <v>tier - 2</v>
      </c>
      <c r="O1191" s="19" t="str">
        <f>VLOOKUP(A1191,HD!$A$2:$S$2344,13,FALSE)</f>
        <v>tier - 2</v>
      </c>
      <c r="P1191" s="19" t="str">
        <f>VLOOKUP(A1191,HD!$A$2:$S$2344,14,FALSE)</f>
        <v>R1013</v>
      </c>
      <c r="Q1191" s="19" t="str">
        <f>VLOOKUP(A1191,HD!$A$2:$S$2344,19,FALSE)</f>
        <v>54</v>
      </c>
      <c r="R1191" s="21">
        <v>9487.64</v>
      </c>
    </row>
    <row r="1192" spans="1:18" ht="15.6" hidden="1" x14ac:dyDescent="0.3">
      <c r="A1192" s="20" t="s">
        <v>1174</v>
      </c>
      <c r="B1192" s="19" t="str">
        <f>VLOOKUP(A1192,'Customer Names'!$A$2:$E$2366,3,FALSE)</f>
        <v>Shapiro</v>
      </c>
      <c r="C1192" s="21">
        <f>VLOOKUP(A1192,ME!$A$2:$J$2366,2,FALSE)</f>
        <v>28.09</v>
      </c>
      <c r="D1192" s="21">
        <f>VLOOKUP(A1192,ME!$A$2:$J$2336,3,FALSE)</f>
        <v>6.06</v>
      </c>
      <c r="E1192" s="19" t="str">
        <f>VLOOKUP(A1192,ME!$A$2:$J$2336,4,FALSE)</f>
        <v>No</v>
      </c>
      <c r="F1192" s="19" t="str">
        <f>VLOOKUP(A1192,ME!$A$2:$J$2336,5,FALSE)</f>
        <v>No</v>
      </c>
      <c r="G1192" s="19" t="str">
        <f>VLOOKUP(A1192,ME!$A$2:$J$2336,6,FALSE)</f>
        <v>Yes</v>
      </c>
      <c r="H1192" s="19">
        <f>VLOOKUP(A1192,ME!$A$2:$J$2336,7,FALSE)</f>
        <v>1</v>
      </c>
      <c r="I1192" s="19" t="str">
        <f>VLOOKUP(A1192,ME!$A$2:$J$2336,8,FALSE)</f>
        <v>No</v>
      </c>
      <c r="J1192" s="19" t="str">
        <f>VLOOKUP(A1192,ME!$A$2:$J$2336,9,FALSE)</f>
        <v>Over Weight</v>
      </c>
      <c r="K1192" s="19" t="str">
        <f>VLOOKUP(A1192,ME!$A$2:$J$2336,10,FALSE)</f>
        <v>Prediabetes</v>
      </c>
      <c r="L1192" s="22">
        <f>VLOOKUP(A1192,HD!$A$2:$S$2344,16,FALSE)</f>
        <v>29053</v>
      </c>
      <c r="M1192" s="21">
        <f>VLOOKUP(A1192,HD!$A$2:$S$2344,17,FALSE)</f>
        <v>9453.92</v>
      </c>
      <c r="N1192" s="19" t="str">
        <f>VLOOKUP(A1192,HD!$A$2:$S$2344,12,FALSE)</f>
        <v>tier - 2</v>
      </c>
      <c r="O1192" s="19" t="str">
        <f>VLOOKUP(A1192,HD!$A$2:$S$2344,13,FALSE)</f>
        <v>tier - 2</v>
      </c>
      <c r="P1192" s="19" t="str">
        <f>VLOOKUP(A1192,HD!$A$2:$S$2344,14,FALSE)</f>
        <v>R1021</v>
      </c>
      <c r="Q1192" s="19" t="str">
        <f>VLOOKUP(A1192,HD!$A$2:$S$2344,19,FALSE)</f>
        <v>43</v>
      </c>
      <c r="R1192" s="21">
        <v>9453.92</v>
      </c>
    </row>
    <row r="1193" spans="1:18" ht="15.6" hidden="1" x14ac:dyDescent="0.3">
      <c r="A1193" s="20" t="s">
        <v>1173</v>
      </c>
      <c r="B1193" s="19" t="str">
        <f>VLOOKUP(A1193,'Customer Names'!$A$2:$E$2366,3,FALSE)</f>
        <v>Snitzer</v>
      </c>
      <c r="C1193" s="21">
        <f>VLOOKUP(A1193,ME!$A$2:$J$2366,2,FALSE)</f>
        <v>32.729999999999997</v>
      </c>
      <c r="D1193" s="21">
        <f>VLOOKUP(A1193,ME!$A$2:$J$2336,3,FALSE)</f>
        <v>5.19</v>
      </c>
      <c r="E1193" s="19" t="str">
        <f>VLOOKUP(A1193,ME!$A$2:$J$2336,4,FALSE)</f>
        <v>No</v>
      </c>
      <c r="F1193" s="19" t="str">
        <f>VLOOKUP(A1193,ME!$A$2:$J$2336,5,FALSE)</f>
        <v>No</v>
      </c>
      <c r="G1193" s="19" t="str">
        <f>VLOOKUP(A1193,ME!$A$2:$J$2336,6,FALSE)</f>
        <v>No</v>
      </c>
      <c r="H1193" s="19">
        <f>VLOOKUP(A1193,ME!$A$2:$J$2336,7,FALSE)</f>
        <v>1</v>
      </c>
      <c r="I1193" s="19" t="str">
        <f>VLOOKUP(A1193,ME!$A$2:$J$2336,8,FALSE)</f>
        <v>No</v>
      </c>
      <c r="J1193" s="19" t="str">
        <f>VLOOKUP(A1193,ME!$A$2:$J$2336,9,FALSE)</f>
        <v>Obesity</v>
      </c>
      <c r="K1193" s="19" t="str">
        <f>VLOOKUP(A1193,ME!$A$2:$J$2336,10,FALSE)</f>
        <v>Normal</v>
      </c>
      <c r="L1193" s="22">
        <f>VLOOKUP(A1193,HD!$A$2:$S$2344,16,FALSE)</f>
        <v>32095</v>
      </c>
      <c r="M1193" s="21">
        <f>VLOOKUP(A1193,HD!$A$2:$S$2344,17,FALSE)</f>
        <v>9448.42</v>
      </c>
      <c r="N1193" s="19" t="str">
        <f>VLOOKUP(A1193,HD!$A$2:$S$2344,12,FALSE)</f>
        <v>tier - 2</v>
      </c>
      <c r="O1193" s="19" t="str">
        <f>VLOOKUP(A1193,HD!$A$2:$S$2344,13,FALSE)</f>
        <v>tier - 3</v>
      </c>
      <c r="P1193" s="19" t="str">
        <f>VLOOKUP(A1193,HD!$A$2:$S$2344,14,FALSE)</f>
        <v>R1021</v>
      </c>
      <c r="Q1193" s="19" t="str">
        <f>VLOOKUP(A1193,HD!$A$2:$S$2344,19,FALSE)</f>
        <v>35</v>
      </c>
      <c r="R1193" s="21">
        <v>9448.42</v>
      </c>
    </row>
    <row r="1194" spans="1:18" ht="15.6" hidden="1" x14ac:dyDescent="0.3">
      <c r="A1194" s="20" t="s">
        <v>1172</v>
      </c>
      <c r="B1194" s="19" t="str">
        <f>VLOOKUP(A1194,'Customer Names'!$A$2:$E$2366,3,FALSE)</f>
        <v>Herra Arroyo</v>
      </c>
      <c r="C1194" s="21">
        <f>VLOOKUP(A1194,ME!$A$2:$J$2366,2,FALSE)</f>
        <v>27.36</v>
      </c>
      <c r="D1194" s="21">
        <f>VLOOKUP(A1194,ME!$A$2:$J$2336,3,FALSE)</f>
        <v>8.9600000000000009</v>
      </c>
      <c r="E1194" s="19" t="str">
        <f>VLOOKUP(A1194,ME!$A$2:$J$2336,4,FALSE)</f>
        <v>No</v>
      </c>
      <c r="F1194" s="19" t="str">
        <f>VLOOKUP(A1194,ME!$A$2:$J$2336,5,FALSE)</f>
        <v>No</v>
      </c>
      <c r="G1194" s="19" t="str">
        <f>VLOOKUP(A1194,ME!$A$2:$J$2336,6,FALSE)</f>
        <v>No</v>
      </c>
      <c r="H1194" s="19">
        <f>VLOOKUP(A1194,ME!$A$2:$J$2336,7,FALSE)</f>
        <v>0</v>
      </c>
      <c r="I1194" s="19" t="str">
        <f>VLOOKUP(A1194,ME!$A$2:$J$2336,8,FALSE)</f>
        <v>No</v>
      </c>
      <c r="J1194" s="19" t="str">
        <f>VLOOKUP(A1194,ME!$A$2:$J$2336,9,FALSE)</f>
        <v>Over Weight</v>
      </c>
      <c r="K1194" s="19" t="str">
        <f>VLOOKUP(A1194,ME!$A$2:$J$2336,10,FALSE)</f>
        <v>Diabetes</v>
      </c>
      <c r="L1194" s="22">
        <f>VLOOKUP(A1194,HD!$A$2:$S$2344,16,FALSE)</f>
        <v>27188</v>
      </c>
      <c r="M1194" s="21">
        <f>VLOOKUP(A1194,HD!$A$2:$S$2344,17,FALSE)</f>
        <v>9447.3799999999992</v>
      </c>
      <c r="N1194" s="19" t="str">
        <f>VLOOKUP(A1194,HD!$A$2:$S$2344,12,FALSE)</f>
        <v>tier - 2</v>
      </c>
      <c r="O1194" s="19" t="str">
        <f>VLOOKUP(A1194,HD!$A$2:$S$2344,13,FALSE)</f>
        <v>tier - 3</v>
      </c>
      <c r="P1194" s="19" t="str">
        <f>VLOOKUP(A1194,HD!$A$2:$S$2344,14,FALSE)</f>
        <v>R1024</v>
      </c>
      <c r="Q1194" s="19" t="str">
        <f>VLOOKUP(A1194,HD!$A$2:$S$2344,19,FALSE)</f>
        <v>48</v>
      </c>
      <c r="R1194" s="21">
        <v>9447.3799999999992</v>
      </c>
    </row>
    <row r="1195" spans="1:18" ht="15.6" hidden="1" x14ac:dyDescent="0.3">
      <c r="A1195" s="20" t="s">
        <v>1171</v>
      </c>
      <c r="B1195" s="19" t="str">
        <f>VLOOKUP(A1195,'Customer Names'!$A$2:$E$2366,3,FALSE)</f>
        <v>Watters</v>
      </c>
      <c r="C1195" s="21">
        <f>VLOOKUP(A1195,ME!$A$2:$J$2366,2,FALSE)</f>
        <v>27.265000000000001</v>
      </c>
      <c r="D1195" s="21">
        <f>VLOOKUP(A1195,ME!$A$2:$J$2336,3,FALSE)</f>
        <v>11.39</v>
      </c>
      <c r="E1195" s="19" t="str">
        <f>VLOOKUP(A1195,ME!$A$2:$J$2336,4,FALSE)</f>
        <v>No</v>
      </c>
      <c r="F1195" s="19" t="str">
        <f>VLOOKUP(A1195,ME!$A$2:$J$2336,5,FALSE)</f>
        <v>No</v>
      </c>
      <c r="G1195" s="19" t="str">
        <f>VLOOKUP(A1195,ME!$A$2:$J$2336,6,FALSE)</f>
        <v>No</v>
      </c>
      <c r="H1195" s="19">
        <f>VLOOKUP(A1195,ME!$A$2:$J$2336,7,FALSE)</f>
        <v>0</v>
      </c>
      <c r="I1195" s="19" t="str">
        <f>VLOOKUP(A1195,ME!$A$2:$J$2336,8,FALSE)</f>
        <v>No</v>
      </c>
      <c r="J1195" s="19" t="str">
        <f>VLOOKUP(A1195,ME!$A$2:$J$2336,9,FALSE)</f>
        <v>Over Weight</v>
      </c>
      <c r="K1195" s="19" t="str">
        <f>VLOOKUP(A1195,ME!$A$2:$J$2336,10,FALSE)</f>
        <v>Diabetes</v>
      </c>
      <c r="L1195" s="22">
        <f>VLOOKUP(A1195,HD!$A$2:$S$2344,16,FALSE)</f>
        <v>27360</v>
      </c>
      <c r="M1195" s="21">
        <f>VLOOKUP(A1195,HD!$A$2:$S$2344,17,FALSE)</f>
        <v>9447.25</v>
      </c>
      <c r="N1195" s="19" t="str">
        <f>VLOOKUP(A1195,HD!$A$2:$S$2344,12,FALSE)</f>
        <v>tier - 2</v>
      </c>
      <c r="O1195" s="19" t="str">
        <f>VLOOKUP(A1195,HD!$A$2:$S$2344,13,FALSE)</f>
        <v>tier - 1</v>
      </c>
      <c r="P1195" s="19" t="str">
        <f>VLOOKUP(A1195,HD!$A$2:$S$2344,14,FALSE)</f>
        <v>R1024</v>
      </c>
      <c r="Q1195" s="19" t="str">
        <f>VLOOKUP(A1195,HD!$A$2:$S$2344,19,FALSE)</f>
        <v>48</v>
      </c>
      <c r="R1195" s="21">
        <v>9447.25</v>
      </c>
    </row>
    <row r="1196" spans="1:18" ht="15.6" hidden="1" x14ac:dyDescent="0.3">
      <c r="A1196" s="20" t="s">
        <v>1170</v>
      </c>
      <c r="B1196" s="19" t="str">
        <f>VLOOKUP(A1196,'Customer Names'!$A$2:$E$2366,3,FALSE)</f>
        <v>Steele-Belkin</v>
      </c>
      <c r="C1196" s="21">
        <f>VLOOKUP(A1196,ME!$A$2:$J$2366,2,FALSE)</f>
        <v>48.07</v>
      </c>
      <c r="D1196" s="21">
        <f>VLOOKUP(A1196,ME!$A$2:$J$2336,3,FALSE)</f>
        <v>4.0599999999999996</v>
      </c>
      <c r="E1196" s="19" t="str">
        <f>VLOOKUP(A1196,ME!$A$2:$J$2336,4,FALSE)</f>
        <v>Yes</v>
      </c>
      <c r="F1196" s="19" t="str">
        <f>VLOOKUP(A1196,ME!$A$2:$J$2336,5,FALSE)</f>
        <v>No</v>
      </c>
      <c r="G1196" s="19" t="str">
        <f>VLOOKUP(A1196,ME!$A$2:$J$2336,6,FALSE)</f>
        <v>No</v>
      </c>
      <c r="H1196" s="19">
        <f>VLOOKUP(A1196,ME!$A$2:$J$2336,7,FALSE)</f>
        <v>0</v>
      </c>
      <c r="I1196" s="19" t="str">
        <f>VLOOKUP(A1196,ME!$A$2:$J$2336,8,FALSE)</f>
        <v>No</v>
      </c>
      <c r="J1196" s="19" t="str">
        <f>VLOOKUP(A1196,ME!$A$2:$J$2336,9,FALSE)</f>
        <v>Obesity</v>
      </c>
      <c r="K1196" s="19" t="str">
        <f>VLOOKUP(A1196,ME!$A$2:$J$2336,10,FALSE)</f>
        <v>Normal</v>
      </c>
      <c r="L1196" s="22">
        <f>VLOOKUP(A1196,HD!$A$2:$S$2344,16,FALSE)</f>
        <v>28067</v>
      </c>
      <c r="M1196" s="21">
        <f>VLOOKUP(A1196,HD!$A$2:$S$2344,17,FALSE)</f>
        <v>9432.93</v>
      </c>
      <c r="N1196" s="19" t="str">
        <f>VLOOKUP(A1196,HD!$A$2:$S$2344,12,FALSE)</f>
        <v>tier - 2</v>
      </c>
      <c r="O1196" s="19" t="str">
        <f>VLOOKUP(A1196,HD!$A$2:$S$2344,13,FALSE)</f>
        <v>tier - 1</v>
      </c>
      <c r="P1196" s="19" t="str">
        <f>VLOOKUP(A1196,HD!$A$2:$S$2344,14,FALSE)</f>
        <v>R1024</v>
      </c>
      <c r="Q1196" s="19" t="str">
        <f>VLOOKUP(A1196,HD!$A$2:$S$2344,19,FALSE)</f>
        <v>46</v>
      </c>
      <c r="R1196" s="21">
        <v>9432.93</v>
      </c>
    </row>
    <row r="1197" spans="1:18" ht="15.6" hidden="1" x14ac:dyDescent="0.3">
      <c r="A1197" s="20" t="s">
        <v>1169</v>
      </c>
      <c r="B1197" s="19" t="str">
        <f>VLOOKUP(A1197,'Customer Names'!$A$2:$E$2366,3,FALSE)</f>
        <v>Christensen</v>
      </c>
      <c r="C1197" s="21">
        <f>VLOOKUP(A1197,ME!$A$2:$J$2366,2,FALSE)</f>
        <v>30.8</v>
      </c>
      <c r="D1197" s="21">
        <f>VLOOKUP(A1197,ME!$A$2:$J$2336,3,FALSE)</f>
        <v>5.23</v>
      </c>
      <c r="E1197" s="19" t="str">
        <f>VLOOKUP(A1197,ME!$A$2:$J$2336,4,FALSE)</f>
        <v>Yes</v>
      </c>
      <c r="F1197" s="19" t="str">
        <f>VLOOKUP(A1197,ME!$A$2:$J$2336,5,FALSE)</f>
        <v>No</v>
      </c>
      <c r="G1197" s="19" t="str">
        <f>VLOOKUP(A1197,ME!$A$2:$J$2336,6,FALSE)</f>
        <v>No</v>
      </c>
      <c r="H1197" s="19">
        <f>VLOOKUP(A1197,ME!$A$2:$J$2336,7,FALSE)</f>
        <v>0</v>
      </c>
      <c r="I1197" s="19" t="str">
        <f>VLOOKUP(A1197,ME!$A$2:$J$2336,8,FALSE)</f>
        <v>No</v>
      </c>
      <c r="J1197" s="19" t="str">
        <f>VLOOKUP(A1197,ME!$A$2:$J$2336,9,FALSE)</f>
        <v>Obesity</v>
      </c>
      <c r="K1197" s="19" t="str">
        <f>VLOOKUP(A1197,ME!$A$2:$J$2336,10,FALSE)</f>
        <v>Normal</v>
      </c>
      <c r="L1197" s="22">
        <f>VLOOKUP(A1197,HD!$A$2:$S$2344,16,FALSE)</f>
        <v>28063</v>
      </c>
      <c r="M1197" s="21">
        <f>VLOOKUP(A1197,HD!$A$2:$S$2344,17,FALSE)</f>
        <v>9414.92</v>
      </c>
      <c r="N1197" s="19" t="str">
        <f>VLOOKUP(A1197,HD!$A$2:$S$2344,12,FALSE)</f>
        <v>tier - 2</v>
      </c>
      <c r="O1197" s="19" t="str">
        <f>VLOOKUP(A1197,HD!$A$2:$S$2344,13,FALSE)</f>
        <v>tier - 2</v>
      </c>
      <c r="P1197" s="19" t="str">
        <f>VLOOKUP(A1197,HD!$A$2:$S$2344,14,FALSE)</f>
        <v>R1011</v>
      </c>
      <c r="Q1197" s="19" t="str">
        <f>VLOOKUP(A1197,HD!$A$2:$S$2344,19,FALSE)</f>
        <v>46</v>
      </c>
      <c r="R1197" s="21">
        <v>9414.92</v>
      </c>
    </row>
    <row r="1198" spans="1:18" ht="15.6" hidden="1" x14ac:dyDescent="0.3">
      <c r="A1198" s="20" t="s">
        <v>1168</v>
      </c>
      <c r="B1198" s="19" t="str">
        <f>VLOOKUP(A1198,'Customer Names'!$A$2:$E$2366,3,FALSE)</f>
        <v>Hodge</v>
      </c>
      <c r="C1198" s="21">
        <f>VLOOKUP(A1198,ME!$A$2:$J$2366,2,FALSE)</f>
        <v>32.299999999999997</v>
      </c>
      <c r="D1198" s="21">
        <f>VLOOKUP(A1198,ME!$A$2:$J$2336,3,FALSE)</f>
        <v>5.05</v>
      </c>
      <c r="E1198" s="19" t="str">
        <f>VLOOKUP(A1198,ME!$A$2:$J$2336,4,FALSE)</f>
        <v>Yes</v>
      </c>
      <c r="F1198" s="19" t="str">
        <f>VLOOKUP(A1198,ME!$A$2:$J$2336,5,FALSE)</f>
        <v>No</v>
      </c>
      <c r="G1198" s="19" t="str">
        <f>VLOOKUP(A1198,ME!$A$2:$J$2336,6,FALSE)</f>
        <v>No</v>
      </c>
      <c r="H1198" s="19">
        <f>VLOOKUP(A1198,ME!$A$2:$J$2336,7,FALSE)</f>
        <v>0</v>
      </c>
      <c r="I1198" s="19" t="str">
        <f>VLOOKUP(A1198,ME!$A$2:$J$2336,8,FALSE)</f>
        <v>No</v>
      </c>
      <c r="J1198" s="19" t="str">
        <f>VLOOKUP(A1198,ME!$A$2:$J$2336,9,FALSE)</f>
        <v>Obesity</v>
      </c>
      <c r="K1198" s="19" t="str">
        <f>VLOOKUP(A1198,ME!$A$2:$J$2336,10,FALSE)</f>
        <v>Normal</v>
      </c>
      <c r="L1198" s="22">
        <f>VLOOKUP(A1198,HD!$A$2:$S$2344,16,FALSE)</f>
        <v>28050</v>
      </c>
      <c r="M1198" s="21">
        <f>VLOOKUP(A1198,HD!$A$2:$S$2344,17,FALSE)</f>
        <v>9411.01</v>
      </c>
      <c r="N1198" s="19" t="str">
        <f>VLOOKUP(A1198,HD!$A$2:$S$2344,12,FALSE)</f>
        <v>tier - 2</v>
      </c>
      <c r="O1198" s="19" t="str">
        <f>VLOOKUP(A1198,HD!$A$2:$S$2344,13,FALSE)</f>
        <v>tier - 3</v>
      </c>
      <c r="P1198" s="19" t="str">
        <f>VLOOKUP(A1198,HD!$A$2:$S$2344,14,FALSE)</f>
        <v>R1024</v>
      </c>
      <c r="Q1198" s="19" t="str">
        <f>VLOOKUP(A1198,HD!$A$2:$S$2344,19,FALSE)</f>
        <v>46</v>
      </c>
      <c r="R1198" s="21">
        <v>9411.01</v>
      </c>
    </row>
    <row r="1199" spans="1:18" ht="15.6" hidden="1" x14ac:dyDescent="0.3">
      <c r="A1199" s="20" t="s">
        <v>1167</v>
      </c>
      <c r="B1199" s="19" t="str">
        <f>VLOOKUP(A1199,'Customer Names'!$A$2:$E$2366,3,FALSE)</f>
        <v>Rusterholz</v>
      </c>
      <c r="C1199" s="21">
        <f>VLOOKUP(A1199,ME!$A$2:$J$2366,2,FALSE)</f>
        <v>39.700000000000003</v>
      </c>
      <c r="D1199" s="21">
        <f>VLOOKUP(A1199,ME!$A$2:$J$2336,3,FALSE)</f>
        <v>7.34</v>
      </c>
      <c r="E1199" s="19" t="str">
        <f>VLOOKUP(A1199,ME!$A$2:$J$2336,4,FALSE)</f>
        <v>No</v>
      </c>
      <c r="F1199" s="19" t="str">
        <f>VLOOKUP(A1199,ME!$A$2:$J$2336,5,FALSE)</f>
        <v>No</v>
      </c>
      <c r="G1199" s="19" t="str">
        <f>VLOOKUP(A1199,ME!$A$2:$J$2336,6,FALSE)</f>
        <v>No</v>
      </c>
      <c r="H1199" s="19">
        <f>VLOOKUP(A1199,ME!$A$2:$J$2336,7,FALSE)</f>
        <v>0</v>
      </c>
      <c r="I1199" s="19" t="str">
        <f>VLOOKUP(A1199,ME!$A$2:$J$2336,8,FALSE)</f>
        <v>No</v>
      </c>
      <c r="J1199" s="19" t="str">
        <f>VLOOKUP(A1199,ME!$A$2:$J$2336,9,FALSE)</f>
        <v>Obesity</v>
      </c>
      <c r="K1199" s="19" t="str">
        <f>VLOOKUP(A1199,ME!$A$2:$J$2336,10,FALSE)</f>
        <v>Diabetes</v>
      </c>
      <c r="L1199" s="22">
        <f>VLOOKUP(A1199,HD!$A$2:$S$2344,16,FALSE)</f>
        <v>26226</v>
      </c>
      <c r="M1199" s="21">
        <f>VLOOKUP(A1199,HD!$A$2:$S$2344,17,FALSE)</f>
        <v>9391.35</v>
      </c>
      <c r="N1199" s="19" t="str">
        <f>VLOOKUP(A1199,HD!$A$2:$S$2344,12,FALSE)</f>
        <v>tier - 3</v>
      </c>
      <c r="O1199" s="19" t="str">
        <f>VLOOKUP(A1199,HD!$A$2:$S$2344,13,FALSE)</f>
        <v>tier - 3</v>
      </c>
      <c r="P1199" s="19" t="str">
        <f>VLOOKUP(A1199,HD!$A$2:$S$2344,14,FALSE)</f>
        <v>R1011</v>
      </c>
      <c r="Q1199" s="19" t="str">
        <f>VLOOKUP(A1199,HD!$A$2:$S$2344,19,FALSE)</f>
        <v>51</v>
      </c>
      <c r="R1199" s="21">
        <v>9391.35</v>
      </c>
    </row>
    <row r="1200" spans="1:18" ht="15.6" hidden="1" x14ac:dyDescent="0.3">
      <c r="A1200" s="20" t="s">
        <v>1166</v>
      </c>
      <c r="B1200" s="19" t="str">
        <f>VLOOKUP(A1200,'Customer Names'!$A$2:$E$2366,3,FALSE)</f>
        <v>Lafrance</v>
      </c>
      <c r="C1200" s="21">
        <f>VLOOKUP(A1200,ME!$A$2:$J$2366,2,FALSE)</f>
        <v>35.97</v>
      </c>
      <c r="D1200" s="21">
        <f>VLOOKUP(A1200,ME!$A$2:$J$2336,3,FALSE)</f>
        <v>8.1300000000000008</v>
      </c>
      <c r="E1200" s="19" t="str">
        <f>VLOOKUP(A1200,ME!$A$2:$J$2336,4,FALSE)</f>
        <v>No</v>
      </c>
      <c r="F1200" s="19" t="str">
        <f>VLOOKUP(A1200,ME!$A$2:$J$2336,5,FALSE)</f>
        <v>No</v>
      </c>
      <c r="G1200" s="19" t="str">
        <f>VLOOKUP(A1200,ME!$A$2:$J$2336,6,FALSE)</f>
        <v>No</v>
      </c>
      <c r="H1200" s="19">
        <f>VLOOKUP(A1200,ME!$A$2:$J$2336,7,FALSE)</f>
        <v>0</v>
      </c>
      <c r="I1200" s="19" t="str">
        <f>VLOOKUP(A1200,ME!$A$2:$J$2336,8,FALSE)</f>
        <v>No</v>
      </c>
      <c r="J1200" s="19" t="str">
        <f>VLOOKUP(A1200,ME!$A$2:$J$2336,9,FALSE)</f>
        <v>Obesity</v>
      </c>
      <c r="K1200" s="19" t="str">
        <f>VLOOKUP(A1200,ME!$A$2:$J$2336,10,FALSE)</f>
        <v>Diabetes</v>
      </c>
      <c r="L1200" s="22">
        <f>VLOOKUP(A1200,HD!$A$2:$S$2344,16,FALSE)</f>
        <v>26296</v>
      </c>
      <c r="M1200" s="21">
        <f>VLOOKUP(A1200,HD!$A$2:$S$2344,17,FALSE)</f>
        <v>9386.16</v>
      </c>
      <c r="N1200" s="19" t="str">
        <f>VLOOKUP(A1200,HD!$A$2:$S$2344,12,FALSE)</f>
        <v>tier - 3</v>
      </c>
      <c r="O1200" s="19" t="str">
        <f>VLOOKUP(A1200,HD!$A$2:$S$2344,13,FALSE)</f>
        <v>tier - 2</v>
      </c>
      <c r="P1200" s="19" t="str">
        <f>VLOOKUP(A1200,HD!$A$2:$S$2344,14,FALSE)</f>
        <v>R1013</v>
      </c>
      <c r="Q1200" s="19" t="str">
        <f>VLOOKUP(A1200,HD!$A$2:$S$2344,19,FALSE)</f>
        <v>51</v>
      </c>
      <c r="R1200" s="21">
        <v>9386.16</v>
      </c>
    </row>
    <row r="1201" spans="1:18" ht="15.6" hidden="1" x14ac:dyDescent="0.3">
      <c r="A1201" s="20" t="s">
        <v>1165</v>
      </c>
      <c r="B1201" s="19" t="str">
        <f>VLOOKUP(A1201,'Customer Names'!$A$2:$E$2366,3,FALSE)</f>
        <v>Hallis</v>
      </c>
      <c r="C1201" s="21">
        <f>VLOOKUP(A1201,ME!$A$2:$J$2366,2,FALSE)</f>
        <v>25.86</v>
      </c>
      <c r="D1201" s="21">
        <f>VLOOKUP(A1201,ME!$A$2:$J$2336,3,FALSE)</f>
        <v>6.68</v>
      </c>
      <c r="E1201" s="19" t="str">
        <f>VLOOKUP(A1201,ME!$A$2:$J$2336,4,FALSE)</f>
        <v>Yes</v>
      </c>
      <c r="F1201" s="19" t="str">
        <f>VLOOKUP(A1201,ME!$A$2:$J$2336,5,FALSE)</f>
        <v>No</v>
      </c>
      <c r="G1201" s="19" t="str">
        <f>VLOOKUP(A1201,ME!$A$2:$J$2336,6,FALSE)</f>
        <v>No</v>
      </c>
      <c r="H1201" s="19">
        <f>VLOOKUP(A1201,ME!$A$2:$J$2336,7,FALSE)</f>
        <v>1</v>
      </c>
      <c r="I1201" s="19" t="str">
        <f>VLOOKUP(A1201,ME!$A$2:$J$2336,8,FALSE)</f>
        <v>No</v>
      </c>
      <c r="J1201" s="19" t="str">
        <f>VLOOKUP(A1201,ME!$A$2:$J$2336,9,FALSE)</f>
        <v>Over Weight</v>
      </c>
      <c r="K1201" s="19" t="str">
        <f>VLOOKUP(A1201,ME!$A$2:$J$2336,10,FALSE)</f>
        <v>Diabetes</v>
      </c>
      <c r="L1201" s="22">
        <f>VLOOKUP(A1201,HD!$A$2:$S$2344,16,FALSE)</f>
        <v>27730</v>
      </c>
      <c r="M1201" s="21">
        <f>VLOOKUP(A1201,HD!$A$2:$S$2344,17,FALSE)</f>
        <v>9380.75</v>
      </c>
      <c r="N1201" s="19" t="str">
        <f>VLOOKUP(A1201,HD!$A$2:$S$2344,12,FALSE)</f>
        <v>tier - 2</v>
      </c>
      <c r="O1201" s="19" t="str">
        <f>VLOOKUP(A1201,HD!$A$2:$S$2344,13,FALSE)</f>
        <v>tier - 2</v>
      </c>
      <c r="P1201" s="19" t="str">
        <f>VLOOKUP(A1201,HD!$A$2:$S$2344,14,FALSE)</f>
        <v>R1024</v>
      </c>
      <c r="Q1201" s="19" t="str">
        <f>VLOOKUP(A1201,HD!$A$2:$S$2344,19,FALSE)</f>
        <v>47</v>
      </c>
      <c r="R1201" s="21">
        <v>9380.75</v>
      </c>
    </row>
    <row r="1202" spans="1:18" ht="15.6" hidden="1" x14ac:dyDescent="0.3">
      <c r="A1202" s="20" t="s">
        <v>1164</v>
      </c>
      <c r="B1202" s="19" t="str">
        <f>VLOOKUP(A1202,'Customer Names'!$A$2:$E$2366,3,FALSE)</f>
        <v>Marshall</v>
      </c>
      <c r="C1202" s="21">
        <f>VLOOKUP(A1202,ME!$A$2:$J$2366,2,FALSE)</f>
        <v>30.03</v>
      </c>
      <c r="D1202" s="21">
        <f>VLOOKUP(A1202,ME!$A$2:$J$2336,3,FALSE)</f>
        <v>11.51</v>
      </c>
      <c r="E1202" s="19" t="str">
        <f>VLOOKUP(A1202,ME!$A$2:$J$2336,4,FALSE)</f>
        <v>No</v>
      </c>
      <c r="F1202" s="19" t="str">
        <f>VLOOKUP(A1202,ME!$A$2:$J$2336,5,FALSE)</f>
        <v>No</v>
      </c>
      <c r="G1202" s="19" t="str">
        <f>VLOOKUP(A1202,ME!$A$2:$J$2336,6,FALSE)</f>
        <v>No</v>
      </c>
      <c r="H1202" s="19">
        <f>VLOOKUP(A1202,ME!$A$2:$J$2336,7,FALSE)</f>
        <v>0</v>
      </c>
      <c r="I1202" s="19" t="str">
        <f>VLOOKUP(A1202,ME!$A$2:$J$2336,8,FALSE)</f>
        <v>No</v>
      </c>
      <c r="J1202" s="19" t="str">
        <f>VLOOKUP(A1202,ME!$A$2:$J$2336,9,FALSE)</f>
        <v>Obesity</v>
      </c>
      <c r="K1202" s="19" t="str">
        <f>VLOOKUP(A1202,ME!$A$2:$J$2336,10,FALSE)</f>
        <v>Diabetes</v>
      </c>
      <c r="L1202" s="22">
        <f>VLOOKUP(A1202,HD!$A$2:$S$2344,16,FALSE)</f>
        <v>26263</v>
      </c>
      <c r="M1202" s="21">
        <f>VLOOKUP(A1202,HD!$A$2:$S$2344,17,FALSE)</f>
        <v>9377.9</v>
      </c>
      <c r="N1202" s="19" t="str">
        <f>VLOOKUP(A1202,HD!$A$2:$S$2344,12,FALSE)</f>
        <v>tier - 2</v>
      </c>
      <c r="O1202" s="19" t="str">
        <f>VLOOKUP(A1202,HD!$A$2:$S$2344,13,FALSE)</f>
        <v>tier - 1</v>
      </c>
      <c r="P1202" s="19" t="str">
        <f>VLOOKUP(A1202,HD!$A$2:$S$2344,14,FALSE)</f>
        <v>R1013</v>
      </c>
      <c r="Q1202" s="19" t="str">
        <f>VLOOKUP(A1202,HD!$A$2:$S$2344,19,FALSE)</f>
        <v>51</v>
      </c>
      <c r="R1202" s="21">
        <v>9377.9</v>
      </c>
    </row>
    <row r="1203" spans="1:18" ht="15.6" hidden="1" x14ac:dyDescent="0.3">
      <c r="A1203" s="20" t="s">
        <v>1163</v>
      </c>
      <c r="B1203" s="19" t="str">
        <f>VLOOKUP(A1203,'Customer Names'!$A$2:$E$2366,3,FALSE)</f>
        <v>Salowitz</v>
      </c>
      <c r="C1203" s="21">
        <f>VLOOKUP(A1203,ME!$A$2:$J$2366,2,FALSE)</f>
        <v>25.76</v>
      </c>
      <c r="D1203" s="21">
        <f>VLOOKUP(A1203,ME!$A$2:$J$2336,3,FALSE)</f>
        <v>6.02</v>
      </c>
      <c r="E1203" s="19" t="str">
        <f>VLOOKUP(A1203,ME!$A$2:$J$2336,4,FALSE)</f>
        <v>Yes</v>
      </c>
      <c r="F1203" s="19" t="str">
        <f>VLOOKUP(A1203,ME!$A$2:$J$2336,5,FALSE)</f>
        <v>No</v>
      </c>
      <c r="G1203" s="19" t="str">
        <f>VLOOKUP(A1203,ME!$A$2:$J$2336,6,FALSE)</f>
        <v>Yes</v>
      </c>
      <c r="H1203" s="19">
        <f>VLOOKUP(A1203,ME!$A$2:$J$2336,7,FALSE)</f>
        <v>1</v>
      </c>
      <c r="I1203" s="19" t="str">
        <f>VLOOKUP(A1203,ME!$A$2:$J$2336,8,FALSE)</f>
        <v>No</v>
      </c>
      <c r="J1203" s="19" t="str">
        <f>VLOOKUP(A1203,ME!$A$2:$J$2336,9,FALSE)</f>
        <v>Over Weight</v>
      </c>
      <c r="K1203" s="19" t="str">
        <f>VLOOKUP(A1203,ME!$A$2:$J$2336,10,FALSE)</f>
        <v>Prediabetes</v>
      </c>
      <c r="L1203" s="22">
        <f>VLOOKUP(A1203,HD!$A$2:$S$2344,16,FALSE)</f>
        <v>25531</v>
      </c>
      <c r="M1203" s="21">
        <f>VLOOKUP(A1203,HD!$A$2:$S$2344,17,FALSE)</f>
        <v>9377.4500000000007</v>
      </c>
      <c r="N1203" s="19" t="str">
        <f>VLOOKUP(A1203,HD!$A$2:$S$2344,12,FALSE)</f>
        <v>tier - 2</v>
      </c>
      <c r="O1203" s="19" t="str">
        <f>VLOOKUP(A1203,HD!$A$2:$S$2344,13,FALSE)</f>
        <v>tier - 3</v>
      </c>
      <c r="P1203" s="19" t="str">
        <f>VLOOKUP(A1203,HD!$A$2:$S$2344,14,FALSE)</f>
        <v>R1013</v>
      </c>
      <c r="Q1203" s="19" t="str">
        <f>VLOOKUP(A1203,HD!$A$2:$S$2344,19,FALSE)</f>
        <v>53</v>
      </c>
      <c r="R1203" s="21">
        <v>9377.4500000000007</v>
      </c>
    </row>
    <row r="1204" spans="1:18" ht="15.6" hidden="1" x14ac:dyDescent="0.3">
      <c r="A1204" s="20" t="s">
        <v>1162</v>
      </c>
      <c r="B1204" s="19" t="str">
        <f>VLOOKUP(A1204,'Customer Names'!$A$2:$E$2366,3,FALSE)</f>
        <v>Blake</v>
      </c>
      <c r="C1204" s="21">
        <f>VLOOKUP(A1204,ME!$A$2:$J$2366,2,FALSE)</f>
        <v>22.42</v>
      </c>
      <c r="D1204" s="21">
        <f>VLOOKUP(A1204,ME!$A$2:$J$2336,3,FALSE)</f>
        <v>7.96</v>
      </c>
      <c r="E1204" s="19" t="str">
        <f>VLOOKUP(A1204,ME!$A$2:$J$2336,4,FALSE)</f>
        <v>No</v>
      </c>
      <c r="F1204" s="19" t="str">
        <f>VLOOKUP(A1204,ME!$A$2:$J$2336,5,FALSE)</f>
        <v>No</v>
      </c>
      <c r="G1204" s="19" t="str">
        <f>VLOOKUP(A1204,ME!$A$2:$J$2336,6,FALSE)</f>
        <v>No</v>
      </c>
      <c r="H1204" s="19">
        <f>VLOOKUP(A1204,ME!$A$2:$J$2336,7,FALSE)</f>
        <v>0</v>
      </c>
      <c r="I1204" s="19" t="str">
        <f>VLOOKUP(A1204,ME!$A$2:$J$2336,8,FALSE)</f>
        <v>No</v>
      </c>
      <c r="J1204" s="19" t="str">
        <f>VLOOKUP(A1204,ME!$A$2:$J$2336,9,FALSE)</f>
        <v>Normal Weight</v>
      </c>
      <c r="K1204" s="19" t="str">
        <f>VLOOKUP(A1204,ME!$A$2:$J$2336,10,FALSE)</f>
        <v>Diabetes</v>
      </c>
      <c r="L1204" s="22">
        <f>VLOOKUP(A1204,HD!$A$2:$S$2344,16,FALSE)</f>
        <v>26214</v>
      </c>
      <c r="M1204" s="21">
        <f>VLOOKUP(A1204,HD!$A$2:$S$2344,17,FALSE)</f>
        <v>9361.33</v>
      </c>
      <c r="N1204" s="19" t="str">
        <f>VLOOKUP(A1204,HD!$A$2:$S$2344,12,FALSE)</f>
        <v>tier - 3</v>
      </c>
      <c r="O1204" s="19" t="str">
        <f>VLOOKUP(A1204,HD!$A$2:$S$2344,13,FALSE)</f>
        <v>tier - 1</v>
      </c>
      <c r="P1204" s="19" t="str">
        <f>VLOOKUP(A1204,HD!$A$2:$S$2344,14,FALSE)</f>
        <v>R1016</v>
      </c>
      <c r="Q1204" s="19" t="str">
        <f>VLOOKUP(A1204,HD!$A$2:$S$2344,19,FALSE)</f>
        <v>51</v>
      </c>
      <c r="R1204" s="21">
        <v>9361.33</v>
      </c>
    </row>
    <row r="1205" spans="1:18" ht="15.6" hidden="1" x14ac:dyDescent="0.3">
      <c r="A1205" s="20" t="s">
        <v>1161</v>
      </c>
      <c r="B1205" s="19" t="str">
        <f>VLOOKUP(A1205,'Customer Names'!$A$2:$E$2366,3,FALSE)</f>
        <v>Langerak</v>
      </c>
      <c r="C1205" s="21">
        <f>VLOOKUP(A1205,ME!$A$2:$J$2366,2,FALSE)</f>
        <v>33.18</v>
      </c>
      <c r="D1205" s="21">
        <f>VLOOKUP(A1205,ME!$A$2:$J$2336,3,FALSE)</f>
        <v>6.01</v>
      </c>
      <c r="E1205" s="19" t="str">
        <f>VLOOKUP(A1205,ME!$A$2:$J$2336,4,FALSE)</f>
        <v>Yes</v>
      </c>
      <c r="F1205" s="19" t="str">
        <f>VLOOKUP(A1205,ME!$A$2:$J$2336,5,FALSE)</f>
        <v>No</v>
      </c>
      <c r="G1205" s="19" t="str">
        <f>VLOOKUP(A1205,ME!$A$2:$J$2336,6,FALSE)</f>
        <v>No</v>
      </c>
      <c r="H1205" s="19">
        <f>VLOOKUP(A1205,ME!$A$2:$J$2336,7,FALSE)</f>
        <v>1</v>
      </c>
      <c r="I1205" s="19" t="str">
        <f>VLOOKUP(A1205,ME!$A$2:$J$2336,8,FALSE)</f>
        <v>No</v>
      </c>
      <c r="J1205" s="19" t="str">
        <f>VLOOKUP(A1205,ME!$A$2:$J$2336,9,FALSE)</f>
        <v>Obesity</v>
      </c>
      <c r="K1205" s="19" t="str">
        <f>VLOOKUP(A1205,ME!$A$2:$J$2336,10,FALSE)</f>
        <v>Prediabetes</v>
      </c>
      <c r="L1205" s="22">
        <f>VLOOKUP(A1205,HD!$A$2:$S$2344,16,FALSE)</f>
        <v>32325</v>
      </c>
      <c r="M1205" s="21">
        <f>VLOOKUP(A1205,HD!$A$2:$S$2344,17,FALSE)</f>
        <v>9344.2000000000007</v>
      </c>
      <c r="N1205" s="19" t="str">
        <f>VLOOKUP(A1205,HD!$A$2:$S$2344,12,FALSE)</f>
        <v>tier - 2</v>
      </c>
      <c r="O1205" s="19" t="str">
        <f>VLOOKUP(A1205,HD!$A$2:$S$2344,13,FALSE)</f>
        <v>tier - 1</v>
      </c>
      <c r="P1205" s="19" t="str">
        <f>VLOOKUP(A1205,HD!$A$2:$S$2344,14,FALSE)</f>
        <v>R1021</v>
      </c>
      <c r="Q1205" s="19" t="str">
        <f>VLOOKUP(A1205,HD!$A$2:$S$2344,19,FALSE)</f>
        <v>34</v>
      </c>
      <c r="R1205" s="21">
        <v>9344.2000000000007</v>
      </c>
    </row>
    <row r="1206" spans="1:18" ht="15.6" hidden="1" x14ac:dyDescent="0.3">
      <c r="A1206" s="20" t="s">
        <v>1160</v>
      </c>
      <c r="B1206" s="19" t="str">
        <f>VLOOKUP(A1206,'Customer Names'!$A$2:$E$2366,3,FALSE)</f>
        <v>Bonilla</v>
      </c>
      <c r="C1206" s="21">
        <f>VLOOKUP(A1206,ME!$A$2:$J$2366,2,FALSE)</f>
        <v>43.04</v>
      </c>
      <c r="D1206" s="21">
        <f>VLOOKUP(A1206,ME!$A$2:$J$2336,3,FALSE)</f>
        <v>5.9</v>
      </c>
      <c r="E1206" s="19" t="str">
        <f>VLOOKUP(A1206,ME!$A$2:$J$2336,4,FALSE)</f>
        <v>Yes</v>
      </c>
      <c r="F1206" s="19" t="str">
        <f>VLOOKUP(A1206,ME!$A$2:$J$2336,5,FALSE)</f>
        <v>No</v>
      </c>
      <c r="G1206" s="19" t="str">
        <f>VLOOKUP(A1206,ME!$A$2:$J$2336,6,FALSE)</f>
        <v>No</v>
      </c>
      <c r="H1206" s="19">
        <f>VLOOKUP(A1206,ME!$A$2:$J$2336,7,FALSE)</f>
        <v>0</v>
      </c>
      <c r="I1206" s="19" t="str">
        <f>VLOOKUP(A1206,ME!$A$2:$J$2336,8,FALSE)</f>
        <v>No</v>
      </c>
      <c r="J1206" s="19" t="str">
        <f>VLOOKUP(A1206,ME!$A$2:$J$2336,9,FALSE)</f>
        <v>Obesity</v>
      </c>
      <c r="K1206" s="19" t="str">
        <f>VLOOKUP(A1206,ME!$A$2:$J$2336,10,FALSE)</f>
        <v>Prediabetes</v>
      </c>
      <c r="L1206" s="22">
        <f>VLOOKUP(A1206,HD!$A$2:$S$2344,16,FALSE)</f>
        <v>35350</v>
      </c>
      <c r="M1206" s="21">
        <f>VLOOKUP(A1206,HD!$A$2:$S$2344,17,FALSE)</f>
        <v>9338.61</v>
      </c>
      <c r="N1206" s="19" t="str">
        <f>VLOOKUP(A1206,HD!$A$2:$S$2344,12,FALSE)</f>
        <v>tier - 2</v>
      </c>
      <c r="O1206" s="19" t="str">
        <f>VLOOKUP(A1206,HD!$A$2:$S$2344,13,FALSE)</f>
        <v>tier - 1</v>
      </c>
      <c r="P1206" s="19" t="str">
        <f>VLOOKUP(A1206,HD!$A$2:$S$2344,14,FALSE)</f>
        <v>R1026</v>
      </c>
      <c r="Q1206" s="19" t="str">
        <f>VLOOKUP(A1206,HD!$A$2:$S$2344,19,FALSE)</f>
        <v>26</v>
      </c>
      <c r="R1206" s="21">
        <v>9338.61</v>
      </c>
    </row>
    <row r="1207" spans="1:18" ht="15.6" hidden="1" x14ac:dyDescent="0.3">
      <c r="A1207" s="20" t="s">
        <v>1159</v>
      </c>
      <c r="B1207" s="19" t="str">
        <f>VLOOKUP(A1207,'Customer Names'!$A$2:$E$2366,3,FALSE)</f>
        <v>Ciabattoni</v>
      </c>
      <c r="C1207" s="21">
        <f>VLOOKUP(A1207,ME!$A$2:$J$2366,2,FALSE)</f>
        <v>34.15</v>
      </c>
      <c r="D1207" s="21">
        <f>VLOOKUP(A1207,ME!$A$2:$J$2336,3,FALSE)</f>
        <v>4.49</v>
      </c>
      <c r="E1207" s="19" t="str">
        <f>VLOOKUP(A1207,ME!$A$2:$J$2336,4,FALSE)</f>
        <v>Yes</v>
      </c>
      <c r="F1207" s="19" t="str">
        <f>VLOOKUP(A1207,ME!$A$2:$J$2336,5,FALSE)</f>
        <v>No</v>
      </c>
      <c r="G1207" s="19" t="str">
        <f>VLOOKUP(A1207,ME!$A$2:$J$2336,6,FALSE)</f>
        <v>No</v>
      </c>
      <c r="H1207" s="19">
        <f>VLOOKUP(A1207,ME!$A$2:$J$2336,7,FALSE)</f>
        <v>1</v>
      </c>
      <c r="I1207" s="19" t="str">
        <f>VLOOKUP(A1207,ME!$A$2:$J$2336,8,FALSE)</f>
        <v>No</v>
      </c>
      <c r="J1207" s="19" t="str">
        <f>VLOOKUP(A1207,ME!$A$2:$J$2336,9,FALSE)</f>
        <v>Obesity</v>
      </c>
      <c r="K1207" s="19" t="str">
        <f>VLOOKUP(A1207,ME!$A$2:$J$2336,10,FALSE)</f>
        <v>Normal</v>
      </c>
      <c r="L1207" s="22">
        <f>VLOOKUP(A1207,HD!$A$2:$S$2344,16,FALSE)</f>
        <v>32333</v>
      </c>
      <c r="M1207" s="21">
        <f>VLOOKUP(A1207,HD!$A$2:$S$2344,17,FALSE)</f>
        <v>9320.26</v>
      </c>
      <c r="N1207" s="19" t="str">
        <f>VLOOKUP(A1207,HD!$A$2:$S$2344,12,FALSE)</f>
        <v>tier - 2</v>
      </c>
      <c r="O1207" s="19" t="str">
        <f>VLOOKUP(A1207,HD!$A$2:$S$2344,13,FALSE)</f>
        <v>tier - 1</v>
      </c>
      <c r="P1207" s="19" t="str">
        <f>VLOOKUP(A1207,HD!$A$2:$S$2344,14,FALSE)</f>
        <v>R1012</v>
      </c>
      <c r="Q1207" s="19" t="str">
        <f>VLOOKUP(A1207,HD!$A$2:$S$2344,19,FALSE)</f>
        <v>34</v>
      </c>
      <c r="R1207" s="21">
        <v>9320.26</v>
      </c>
    </row>
    <row r="1208" spans="1:18" ht="15.6" hidden="1" x14ac:dyDescent="0.3">
      <c r="A1208" s="20" t="s">
        <v>1158</v>
      </c>
      <c r="B1208" s="19" t="str">
        <f>VLOOKUP(A1208,'Customer Names'!$A$2:$E$2366,3,FALSE)</f>
        <v>Escanero Palmer</v>
      </c>
      <c r="C1208" s="21">
        <f>VLOOKUP(A1208,ME!$A$2:$J$2366,2,FALSE)</f>
        <v>25.78</v>
      </c>
      <c r="D1208" s="21">
        <f>VLOOKUP(A1208,ME!$A$2:$J$2336,3,FALSE)</f>
        <v>6.25</v>
      </c>
      <c r="E1208" s="19" t="str">
        <f>VLOOKUP(A1208,ME!$A$2:$J$2336,4,FALSE)</f>
        <v>No</v>
      </c>
      <c r="F1208" s="19" t="str">
        <f>VLOOKUP(A1208,ME!$A$2:$J$2336,5,FALSE)</f>
        <v>No</v>
      </c>
      <c r="G1208" s="19" t="str">
        <f>VLOOKUP(A1208,ME!$A$2:$J$2336,6,FALSE)</f>
        <v>No</v>
      </c>
      <c r="H1208" s="19">
        <f>VLOOKUP(A1208,ME!$A$2:$J$2336,7,FALSE)</f>
        <v>0</v>
      </c>
      <c r="I1208" s="19" t="str">
        <f>VLOOKUP(A1208,ME!$A$2:$J$2336,8,FALSE)</f>
        <v>No</v>
      </c>
      <c r="J1208" s="19" t="str">
        <f>VLOOKUP(A1208,ME!$A$2:$J$2336,9,FALSE)</f>
        <v>Over Weight</v>
      </c>
      <c r="K1208" s="19" t="str">
        <f>VLOOKUP(A1208,ME!$A$2:$J$2336,10,FALSE)</f>
        <v>Prediabetes</v>
      </c>
      <c r="L1208" s="22">
        <f>VLOOKUP(A1208,HD!$A$2:$S$2344,16,FALSE)</f>
        <v>28410</v>
      </c>
      <c r="M1208" s="21">
        <f>VLOOKUP(A1208,HD!$A$2:$S$2344,17,FALSE)</f>
        <v>9315.41</v>
      </c>
      <c r="N1208" s="19" t="str">
        <f>VLOOKUP(A1208,HD!$A$2:$S$2344,12,FALSE)</f>
        <v>tier - 2</v>
      </c>
      <c r="O1208" s="19" t="str">
        <f>VLOOKUP(A1208,HD!$A$2:$S$2344,13,FALSE)</f>
        <v>tier - 1</v>
      </c>
      <c r="P1208" s="19" t="str">
        <f>VLOOKUP(A1208,HD!$A$2:$S$2344,14,FALSE)</f>
        <v>R1024</v>
      </c>
      <c r="Q1208" s="19" t="str">
        <f>VLOOKUP(A1208,HD!$A$2:$S$2344,19,FALSE)</f>
        <v>45</v>
      </c>
      <c r="R1208" s="21">
        <v>9315.41</v>
      </c>
    </row>
    <row r="1209" spans="1:18" ht="15.6" hidden="1" x14ac:dyDescent="0.3">
      <c r="A1209" s="20" t="s">
        <v>1157</v>
      </c>
      <c r="B1209" s="19" t="str">
        <f>VLOOKUP(A1209,'Customer Names'!$A$2:$E$2366,3,FALSE)</f>
        <v>Lowe</v>
      </c>
      <c r="C1209" s="21">
        <f>VLOOKUP(A1209,ME!$A$2:$J$2366,2,FALSE)</f>
        <v>21.02</v>
      </c>
      <c r="D1209" s="21">
        <f>VLOOKUP(A1209,ME!$A$2:$J$2336,3,FALSE)</f>
        <v>9.6199999999999992</v>
      </c>
      <c r="E1209" s="19" t="str">
        <f>VLOOKUP(A1209,ME!$A$2:$J$2336,4,FALSE)</f>
        <v>Yes</v>
      </c>
      <c r="F1209" s="19" t="str">
        <f>VLOOKUP(A1209,ME!$A$2:$J$2336,5,FALSE)</f>
        <v>No</v>
      </c>
      <c r="G1209" s="19" t="str">
        <f>VLOOKUP(A1209,ME!$A$2:$J$2336,6,FALSE)</f>
        <v>Yes</v>
      </c>
      <c r="H1209" s="19">
        <f>VLOOKUP(A1209,ME!$A$2:$J$2336,7,FALSE)</f>
        <v>1</v>
      </c>
      <c r="I1209" s="19" t="str">
        <f>VLOOKUP(A1209,ME!$A$2:$J$2336,8,FALSE)</f>
        <v>No</v>
      </c>
      <c r="J1209" s="19" t="str">
        <f>VLOOKUP(A1209,ME!$A$2:$J$2336,9,FALSE)</f>
        <v>Normal Weight</v>
      </c>
      <c r="K1209" s="19" t="str">
        <f>VLOOKUP(A1209,ME!$A$2:$J$2336,10,FALSE)</f>
        <v>Diabetes</v>
      </c>
      <c r="L1209" s="22">
        <f>VLOOKUP(A1209,HD!$A$2:$S$2344,16,FALSE)</f>
        <v>23170</v>
      </c>
      <c r="M1209" s="21">
        <f>VLOOKUP(A1209,HD!$A$2:$S$2344,17,FALSE)</f>
        <v>9310.81</v>
      </c>
      <c r="N1209" s="19" t="str">
        <f>VLOOKUP(A1209,HD!$A$2:$S$2344,12,FALSE)</f>
        <v>tier - 3</v>
      </c>
      <c r="O1209" s="19" t="str">
        <f>VLOOKUP(A1209,HD!$A$2:$S$2344,13,FALSE)</f>
        <v>tier - 1</v>
      </c>
      <c r="P1209" s="19" t="str">
        <f>VLOOKUP(A1209,HD!$A$2:$S$2344,14,FALSE)</f>
        <v>R1013</v>
      </c>
      <c r="Q1209" s="19" t="str">
        <f>VLOOKUP(A1209,HD!$A$2:$S$2344,19,FALSE)</f>
        <v>59</v>
      </c>
      <c r="R1209" s="21">
        <v>9310.81</v>
      </c>
    </row>
    <row r="1210" spans="1:18" ht="15.6" hidden="1" x14ac:dyDescent="0.3">
      <c r="A1210" s="20" t="s">
        <v>1156</v>
      </c>
      <c r="B1210" s="19" t="str">
        <f>VLOOKUP(A1210,'Customer Names'!$A$2:$E$2366,3,FALSE)</f>
        <v>Osmark</v>
      </c>
      <c r="C1210" s="21">
        <f>VLOOKUP(A1210,ME!$A$2:$J$2366,2,FALSE)</f>
        <v>37.51</v>
      </c>
      <c r="D1210" s="21">
        <f>VLOOKUP(A1210,ME!$A$2:$J$2336,3,FALSE)</f>
        <v>11.06</v>
      </c>
      <c r="E1210" s="19" t="str">
        <f>VLOOKUP(A1210,ME!$A$2:$J$2336,4,FALSE)</f>
        <v>No</v>
      </c>
      <c r="F1210" s="19" t="str">
        <f>VLOOKUP(A1210,ME!$A$2:$J$2336,5,FALSE)</f>
        <v>No</v>
      </c>
      <c r="G1210" s="19" t="str">
        <f>VLOOKUP(A1210,ME!$A$2:$J$2336,6,FALSE)</f>
        <v>No</v>
      </c>
      <c r="H1210" s="19">
        <f>VLOOKUP(A1210,ME!$A$2:$J$2336,7,FALSE)</f>
        <v>2</v>
      </c>
      <c r="I1210" s="19" t="str">
        <f>VLOOKUP(A1210,ME!$A$2:$J$2336,8,FALSE)</f>
        <v>No</v>
      </c>
      <c r="J1210" s="19" t="str">
        <f>VLOOKUP(A1210,ME!$A$2:$J$2336,9,FALSE)</f>
        <v>Obesity</v>
      </c>
      <c r="K1210" s="19" t="str">
        <f>VLOOKUP(A1210,ME!$A$2:$J$2336,10,FALSE)</f>
        <v>Diabetes</v>
      </c>
      <c r="L1210" s="22">
        <f>VLOOKUP(A1210,HD!$A$2:$S$2344,16,FALSE)</f>
        <v>26953</v>
      </c>
      <c r="M1210" s="21">
        <f>VLOOKUP(A1210,HD!$A$2:$S$2344,17,FALSE)</f>
        <v>9304.7000000000007</v>
      </c>
      <c r="N1210" s="19" t="str">
        <f>VLOOKUP(A1210,HD!$A$2:$S$2344,12,FALSE)</f>
        <v>tier - 3</v>
      </c>
      <c r="O1210" s="19" t="str">
        <f>VLOOKUP(A1210,HD!$A$2:$S$2344,13,FALSE)</f>
        <v>tier - 3</v>
      </c>
      <c r="P1210" s="19" t="str">
        <f>VLOOKUP(A1210,HD!$A$2:$S$2344,14,FALSE)</f>
        <v>R1013</v>
      </c>
      <c r="Q1210" s="19" t="str">
        <f>VLOOKUP(A1210,HD!$A$2:$S$2344,19,FALSE)</f>
        <v>49</v>
      </c>
      <c r="R1210" s="21">
        <v>9304.7000000000007</v>
      </c>
    </row>
    <row r="1211" spans="1:18" ht="15.6" hidden="1" x14ac:dyDescent="0.3">
      <c r="A1211" s="20" t="s">
        <v>1155</v>
      </c>
      <c r="B1211" s="19" t="str">
        <f>VLOOKUP(A1211,'Customer Names'!$A$2:$E$2366,3,FALSE)</f>
        <v>Lawson</v>
      </c>
      <c r="C1211" s="21">
        <f>VLOOKUP(A1211,ME!$A$2:$J$2366,2,FALSE)</f>
        <v>25.745000000000001</v>
      </c>
      <c r="D1211" s="21">
        <f>VLOOKUP(A1211,ME!$A$2:$J$2336,3,FALSE)</f>
        <v>6.11</v>
      </c>
      <c r="E1211" s="19" t="str">
        <f>VLOOKUP(A1211,ME!$A$2:$J$2336,4,FALSE)</f>
        <v>Yes</v>
      </c>
      <c r="F1211" s="19" t="str">
        <f>VLOOKUP(A1211,ME!$A$2:$J$2336,5,FALSE)</f>
        <v>No</v>
      </c>
      <c r="G1211" s="19" t="str">
        <f>VLOOKUP(A1211,ME!$A$2:$J$2336,6,FALSE)</f>
        <v>No</v>
      </c>
      <c r="H1211" s="19">
        <f>VLOOKUP(A1211,ME!$A$2:$J$2336,7,FALSE)</f>
        <v>0</v>
      </c>
      <c r="I1211" s="19" t="str">
        <f>VLOOKUP(A1211,ME!$A$2:$J$2336,8,FALSE)</f>
        <v>No</v>
      </c>
      <c r="J1211" s="19" t="str">
        <f>VLOOKUP(A1211,ME!$A$2:$J$2336,9,FALSE)</f>
        <v>Over Weight</v>
      </c>
      <c r="K1211" s="19" t="str">
        <f>VLOOKUP(A1211,ME!$A$2:$J$2336,10,FALSE)</f>
        <v>Prediabetes</v>
      </c>
      <c r="L1211" s="22">
        <f>VLOOKUP(A1211,HD!$A$2:$S$2344,16,FALSE)</f>
        <v>28067</v>
      </c>
      <c r="M1211" s="21">
        <f>VLOOKUP(A1211,HD!$A$2:$S$2344,17,FALSE)</f>
        <v>9301.89</v>
      </c>
      <c r="N1211" s="19" t="str">
        <f>VLOOKUP(A1211,HD!$A$2:$S$2344,12,FALSE)</f>
        <v>tier - 2</v>
      </c>
      <c r="O1211" s="19" t="str">
        <f>VLOOKUP(A1211,HD!$A$2:$S$2344,13,FALSE)</f>
        <v>tier - 1</v>
      </c>
      <c r="P1211" s="19" t="str">
        <f>VLOOKUP(A1211,HD!$A$2:$S$2344,14,FALSE)</f>
        <v>R1012</v>
      </c>
      <c r="Q1211" s="19" t="str">
        <f>VLOOKUP(A1211,HD!$A$2:$S$2344,19,FALSE)</f>
        <v>46</v>
      </c>
      <c r="R1211" s="21">
        <v>9301.89</v>
      </c>
    </row>
    <row r="1212" spans="1:18" ht="15.6" hidden="1" x14ac:dyDescent="0.3">
      <c r="A1212" s="20" t="s">
        <v>1154</v>
      </c>
      <c r="B1212" s="19" t="str">
        <f>VLOOKUP(A1212,'Customer Names'!$A$2:$E$2366,3,FALSE)</f>
        <v>Warwick</v>
      </c>
      <c r="C1212" s="21">
        <f>VLOOKUP(A1212,ME!$A$2:$J$2366,2,FALSE)</f>
        <v>31.35</v>
      </c>
      <c r="D1212" s="21">
        <f>VLOOKUP(A1212,ME!$A$2:$J$2336,3,FALSE)</f>
        <v>11.49</v>
      </c>
      <c r="E1212" s="19" t="str">
        <f>VLOOKUP(A1212,ME!$A$2:$J$2336,4,FALSE)</f>
        <v>No</v>
      </c>
      <c r="F1212" s="19" t="str">
        <f>VLOOKUP(A1212,ME!$A$2:$J$2336,5,FALSE)</f>
        <v>No</v>
      </c>
      <c r="G1212" s="19" t="str">
        <f>VLOOKUP(A1212,ME!$A$2:$J$2336,6,FALSE)</f>
        <v>No</v>
      </c>
      <c r="H1212" s="19">
        <f>VLOOKUP(A1212,ME!$A$2:$J$2336,7,FALSE)</f>
        <v>2</v>
      </c>
      <c r="I1212" s="19" t="str">
        <f>VLOOKUP(A1212,ME!$A$2:$J$2336,8,FALSE)</f>
        <v>No</v>
      </c>
      <c r="J1212" s="19" t="str">
        <f>VLOOKUP(A1212,ME!$A$2:$J$2336,9,FALSE)</f>
        <v>Obesity</v>
      </c>
      <c r="K1212" s="19" t="str">
        <f>VLOOKUP(A1212,ME!$A$2:$J$2336,10,FALSE)</f>
        <v>Diabetes</v>
      </c>
      <c r="L1212" s="22">
        <f>VLOOKUP(A1212,HD!$A$2:$S$2344,16,FALSE)</f>
        <v>26925</v>
      </c>
      <c r="M1212" s="21">
        <f>VLOOKUP(A1212,HD!$A$2:$S$2344,17,FALSE)</f>
        <v>9290.14</v>
      </c>
      <c r="N1212" s="19" t="str">
        <f>VLOOKUP(A1212,HD!$A$2:$S$2344,12,FALSE)</f>
        <v>tier - 3</v>
      </c>
      <c r="O1212" s="19" t="str">
        <f>VLOOKUP(A1212,HD!$A$2:$S$2344,13,FALSE)</f>
        <v>tier - 3</v>
      </c>
      <c r="P1212" s="19" t="str">
        <f>VLOOKUP(A1212,HD!$A$2:$S$2344,14,FALSE)</f>
        <v>R1016</v>
      </c>
      <c r="Q1212" s="19" t="str">
        <f>VLOOKUP(A1212,HD!$A$2:$S$2344,19,FALSE)</f>
        <v>49</v>
      </c>
      <c r="R1212" s="21">
        <v>9290.14</v>
      </c>
    </row>
    <row r="1213" spans="1:18" ht="15.6" hidden="1" x14ac:dyDescent="0.3">
      <c r="A1213" s="20" t="s">
        <v>1153</v>
      </c>
      <c r="B1213" s="19" t="str">
        <f>VLOOKUP(A1213,'Customer Names'!$A$2:$E$2366,3,FALSE)</f>
        <v>Magnuson</v>
      </c>
      <c r="C1213" s="21">
        <f>VLOOKUP(A1213,ME!$A$2:$J$2366,2,FALSE)</f>
        <v>29.83</v>
      </c>
      <c r="D1213" s="21">
        <f>VLOOKUP(A1213,ME!$A$2:$J$2336,3,FALSE)</f>
        <v>8.68</v>
      </c>
      <c r="E1213" s="19" t="str">
        <f>VLOOKUP(A1213,ME!$A$2:$J$2336,4,FALSE)</f>
        <v>No</v>
      </c>
      <c r="F1213" s="19" t="str">
        <f>VLOOKUP(A1213,ME!$A$2:$J$2336,5,FALSE)</f>
        <v>No</v>
      </c>
      <c r="G1213" s="19" t="str">
        <f>VLOOKUP(A1213,ME!$A$2:$J$2336,6,FALSE)</f>
        <v>No</v>
      </c>
      <c r="H1213" s="19">
        <f>VLOOKUP(A1213,ME!$A$2:$J$2336,7,FALSE)</f>
        <v>2</v>
      </c>
      <c r="I1213" s="19" t="str">
        <f>VLOOKUP(A1213,ME!$A$2:$J$2336,8,FALSE)</f>
        <v>No</v>
      </c>
      <c r="J1213" s="19" t="str">
        <f>VLOOKUP(A1213,ME!$A$2:$J$2336,9,FALSE)</f>
        <v>Over Weight</v>
      </c>
      <c r="K1213" s="19" t="str">
        <f>VLOOKUP(A1213,ME!$A$2:$J$2336,10,FALSE)</f>
        <v>Diabetes</v>
      </c>
      <c r="L1213" s="22">
        <f>VLOOKUP(A1213,HD!$A$2:$S$2344,16,FALSE)</f>
        <v>26953</v>
      </c>
      <c r="M1213" s="21">
        <f>VLOOKUP(A1213,HD!$A$2:$S$2344,17,FALSE)</f>
        <v>9288.0300000000007</v>
      </c>
      <c r="N1213" s="19" t="str">
        <f>VLOOKUP(A1213,HD!$A$2:$S$2344,12,FALSE)</f>
        <v>tier - 2</v>
      </c>
      <c r="O1213" s="19" t="str">
        <f>VLOOKUP(A1213,HD!$A$2:$S$2344,13,FALSE)</f>
        <v>tier - 3</v>
      </c>
      <c r="P1213" s="19" t="str">
        <f>VLOOKUP(A1213,HD!$A$2:$S$2344,14,FALSE)</f>
        <v>R1018</v>
      </c>
      <c r="Q1213" s="19" t="str">
        <f>VLOOKUP(A1213,HD!$A$2:$S$2344,19,FALSE)</f>
        <v>49</v>
      </c>
      <c r="R1213" s="21">
        <v>9288.0300000000007</v>
      </c>
    </row>
    <row r="1214" spans="1:18" ht="15.6" hidden="1" x14ac:dyDescent="0.3">
      <c r="A1214" s="20" t="s">
        <v>1152</v>
      </c>
      <c r="B1214" s="19" t="str">
        <f>VLOOKUP(A1214,'Customer Names'!$A$2:$E$2366,3,FALSE)</f>
        <v>Marsh</v>
      </c>
      <c r="C1214" s="21">
        <f>VLOOKUP(A1214,ME!$A$2:$J$2366,2,FALSE)</f>
        <v>25.49</v>
      </c>
      <c r="D1214" s="21">
        <f>VLOOKUP(A1214,ME!$A$2:$J$2336,3,FALSE)</f>
        <v>5.68</v>
      </c>
      <c r="E1214" s="19" t="str">
        <f>VLOOKUP(A1214,ME!$A$2:$J$2336,4,FALSE)</f>
        <v>Yes</v>
      </c>
      <c r="F1214" s="19" t="str">
        <f>VLOOKUP(A1214,ME!$A$2:$J$2336,5,FALSE)</f>
        <v>No</v>
      </c>
      <c r="G1214" s="19" t="str">
        <f>VLOOKUP(A1214,ME!$A$2:$J$2336,6,FALSE)</f>
        <v>Yes</v>
      </c>
      <c r="H1214" s="19">
        <f>VLOOKUP(A1214,ME!$A$2:$J$2336,7,FALSE)</f>
        <v>1</v>
      </c>
      <c r="I1214" s="19" t="str">
        <f>VLOOKUP(A1214,ME!$A$2:$J$2336,8,FALSE)</f>
        <v>No</v>
      </c>
      <c r="J1214" s="19" t="str">
        <f>VLOOKUP(A1214,ME!$A$2:$J$2336,9,FALSE)</f>
        <v>Over Weight</v>
      </c>
      <c r="K1214" s="19" t="str">
        <f>VLOOKUP(A1214,ME!$A$2:$J$2336,10,FALSE)</f>
        <v>Normal</v>
      </c>
      <c r="L1214" s="22">
        <f>VLOOKUP(A1214,HD!$A$2:$S$2344,16,FALSE)</f>
        <v>25533</v>
      </c>
      <c r="M1214" s="21">
        <f>VLOOKUP(A1214,HD!$A$2:$S$2344,17,FALSE)</f>
        <v>9285.8700000000008</v>
      </c>
      <c r="N1214" s="19" t="str">
        <f>VLOOKUP(A1214,HD!$A$2:$S$2344,12,FALSE)</f>
        <v>tier - 2</v>
      </c>
      <c r="O1214" s="19" t="str">
        <f>VLOOKUP(A1214,HD!$A$2:$S$2344,13,FALSE)</f>
        <v>tier - 3</v>
      </c>
      <c r="P1214" s="19" t="str">
        <f>VLOOKUP(A1214,HD!$A$2:$S$2344,14,FALSE)</f>
        <v>R1013</v>
      </c>
      <c r="Q1214" s="19" t="str">
        <f>VLOOKUP(A1214,HD!$A$2:$S$2344,19,FALSE)</f>
        <v>53</v>
      </c>
      <c r="R1214" s="21">
        <v>9285.8700000000008</v>
      </c>
    </row>
    <row r="1215" spans="1:18" ht="15.6" hidden="1" x14ac:dyDescent="0.3">
      <c r="A1215" s="20" t="s">
        <v>1151</v>
      </c>
      <c r="B1215" s="19" t="str">
        <f>VLOOKUP(A1215,'Customer Names'!$A$2:$E$2366,3,FALSE)</f>
        <v>Kari</v>
      </c>
      <c r="C1215" s="21">
        <f>VLOOKUP(A1215,ME!$A$2:$J$2366,2,FALSE)</f>
        <v>34.1</v>
      </c>
      <c r="D1215" s="21">
        <f>VLOOKUP(A1215,ME!$A$2:$J$2336,3,FALSE)</f>
        <v>8.4499999999999993</v>
      </c>
      <c r="E1215" s="19" t="str">
        <f>VLOOKUP(A1215,ME!$A$2:$J$2336,4,FALSE)</f>
        <v>No</v>
      </c>
      <c r="F1215" s="19" t="str">
        <f>VLOOKUP(A1215,ME!$A$2:$J$2336,5,FALSE)</f>
        <v>No</v>
      </c>
      <c r="G1215" s="19" t="str">
        <f>VLOOKUP(A1215,ME!$A$2:$J$2336,6,FALSE)</f>
        <v>No</v>
      </c>
      <c r="H1215" s="19">
        <f>VLOOKUP(A1215,ME!$A$2:$J$2336,7,FALSE)</f>
        <v>0</v>
      </c>
      <c r="I1215" s="19" t="str">
        <f>VLOOKUP(A1215,ME!$A$2:$J$2336,8,FALSE)</f>
        <v>No</v>
      </c>
      <c r="J1215" s="19" t="str">
        <f>VLOOKUP(A1215,ME!$A$2:$J$2336,9,FALSE)</f>
        <v>Obesity</v>
      </c>
      <c r="K1215" s="19" t="str">
        <f>VLOOKUP(A1215,ME!$A$2:$J$2336,10,FALSE)</f>
        <v>Diabetes</v>
      </c>
      <c r="L1215" s="22">
        <f>VLOOKUP(A1215,HD!$A$2:$S$2344,16,FALSE)</f>
        <v>26116</v>
      </c>
      <c r="M1215" s="21">
        <f>VLOOKUP(A1215,HD!$A$2:$S$2344,17,FALSE)</f>
        <v>9283.56</v>
      </c>
      <c r="N1215" s="19" t="str">
        <f>VLOOKUP(A1215,HD!$A$2:$S$2344,12,FALSE)</f>
        <v>tier - 2</v>
      </c>
      <c r="O1215" s="19" t="str">
        <f>VLOOKUP(A1215,HD!$A$2:$S$2344,13,FALSE)</f>
        <v>tier - 3</v>
      </c>
      <c r="P1215" s="19" t="str">
        <f>VLOOKUP(A1215,HD!$A$2:$S$2344,14,FALSE)</f>
        <v>R1013</v>
      </c>
      <c r="Q1215" s="19" t="str">
        <f>VLOOKUP(A1215,HD!$A$2:$S$2344,19,FALSE)</f>
        <v>51</v>
      </c>
      <c r="R1215" s="21">
        <v>9283.56</v>
      </c>
    </row>
    <row r="1216" spans="1:18" ht="15.6" hidden="1" x14ac:dyDescent="0.3">
      <c r="A1216" s="20" t="s">
        <v>1150</v>
      </c>
      <c r="B1216" s="19" t="str">
        <f>VLOOKUP(A1216,'Customer Names'!$A$2:$E$2366,3,FALSE)</f>
        <v>Standiford</v>
      </c>
      <c r="C1216" s="21">
        <f>VLOOKUP(A1216,ME!$A$2:$J$2366,2,FALSE)</f>
        <v>25.84</v>
      </c>
      <c r="D1216" s="21">
        <f>VLOOKUP(A1216,ME!$A$2:$J$2336,3,FALSE)</f>
        <v>8.51</v>
      </c>
      <c r="E1216" s="19" t="str">
        <f>VLOOKUP(A1216,ME!$A$2:$J$2336,4,FALSE)</f>
        <v>No</v>
      </c>
      <c r="F1216" s="19" t="str">
        <f>VLOOKUP(A1216,ME!$A$2:$J$2336,5,FALSE)</f>
        <v>No</v>
      </c>
      <c r="G1216" s="19" t="str">
        <f>VLOOKUP(A1216,ME!$A$2:$J$2336,6,FALSE)</f>
        <v>No</v>
      </c>
      <c r="H1216" s="19">
        <f>VLOOKUP(A1216,ME!$A$2:$J$2336,7,FALSE)</f>
        <v>2</v>
      </c>
      <c r="I1216" s="19" t="str">
        <f>VLOOKUP(A1216,ME!$A$2:$J$2336,8,FALSE)</f>
        <v>No</v>
      </c>
      <c r="J1216" s="19" t="str">
        <f>VLOOKUP(A1216,ME!$A$2:$J$2336,9,FALSE)</f>
        <v>Over Weight</v>
      </c>
      <c r="K1216" s="19" t="str">
        <f>VLOOKUP(A1216,ME!$A$2:$J$2336,10,FALSE)</f>
        <v>Diabetes</v>
      </c>
      <c r="L1216" s="22">
        <f>VLOOKUP(A1216,HD!$A$2:$S$2344,16,FALSE)</f>
        <v>26964</v>
      </c>
      <c r="M1216" s="21">
        <f>VLOOKUP(A1216,HD!$A$2:$S$2344,17,FALSE)</f>
        <v>9282.48</v>
      </c>
      <c r="N1216" s="19" t="str">
        <f>VLOOKUP(A1216,HD!$A$2:$S$2344,12,FALSE)</f>
        <v>tier - 3</v>
      </c>
      <c r="O1216" s="19" t="str">
        <f>VLOOKUP(A1216,HD!$A$2:$S$2344,13,FALSE)</f>
        <v>tier - 2</v>
      </c>
      <c r="P1216" s="19" t="str">
        <f>VLOOKUP(A1216,HD!$A$2:$S$2344,14,FALSE)</f>
        <v>R1016</v>
      </c>
      <c r="Q1216" s="19" t="str">
        <f>VLOOKUP(A1216,HD!$A$2:$S$2344,19,FALSE)</f>
        <v>49</v>
      </c>
      <c r="R1216" s="21">
        <v>9282.48</v>
      </c>
    </row>
    <row r="1217" spans="1:18" ht="15.6" hidden="1" x14ac:dyDescent="0.3">
      <c r="A1217" s="20" t="s">
        <v>1149</v>
      </c>
      <c r="B1217" s="19" t="str">
        <f>VLOOKUP(A1217,'Customer Names'!$A$2:$E$2366,3,FALSE)</f>
        <v>Sherwin</v>
      </c>
      <c r="C1217" s="21">
        <f>VLOOKUP(A1217,ME!$A$2:$J$2366,2,FALSE)</f>
        <v>20.6</v>
      </c>
      <c r="D1217" s="21">
        <f>VLOOKUP(A1217,ME!$A$2:$J$2336,3,FALSE)</f>
        <v>7.62</v>
      </c>
      <c r="E1217" s="19" t="str">
        <f>VLOOKUP(A1217,ME!$A$2:$J$2336,4,FALSE)</f>
        <v>No</v>
      </c>
      <c r="F1217" s="19" t="str">
        <f>VLOOKUP(A1217,ME!$A$2:$J$2336,5,FALSE)</f>
        <v>No</v>
      </c>
      <c r="G1217" s="19" t="str">
        <f>VLOOKUP(A1217,ME!$A$2:$J$2336,6,FALSE)</f>
        <v>No</v>
      </c>
      <c r="H1217" s="19">
        <f>VLOOKUP(A1217,ME!$A$2:$J$2336,7,FALSE)</f>
        <v>0</v>
      </c>
      <c r="I1217" s="19" t="str">
        <f>VLOOKUP(A1217,ME!$A$2:$J$2336,8,FALSE)</f>
        <v>No</v>
      </c>
      <c r="J1217" s="19" t="str">
        <f>VLOOKUP(A1217,ME!$A$2:$J$2336,9,FALSE)</f>
        <v>Normal Weight</v>
      </c>
      <c r="K1217" s="19" t="str">
        <f>VLOOKUP(A1217,ME!$A$2:$J$2336,10,FALSE)</f>
        <v>Diabetes</v>
      </c>
      <c r="L1217" s="22">
        <f>VLOOKUP(A1217,HD!$A$2:$S$2344,16,FALSE)</f>
        <v>26151</v>
      </c>
      <c r="M1217" s="21">
        <f>VLOOKUP(A1217,HD!$A$2:$S$2344,17,FALSE)</f>
        <v>9264.7999999999993</v>
      </c>
      <c r="N1217" s="19" t="str">
        <f>VLOOKUP(A1217,HD!$A$2:$S$2344,12,FALSE)</f>
        <v>tier - 2</v>
      </c>
      <c r="O1217" s="19" t="str">
        <f>VLOOKUP(A1217,HD!$A$2:$S$2344,13,FALSE)</f>
        <v>tier - 1</v>
      </c>
      <c r="P1217" s="19" t="str">
        <f>VLOOKUP(A1217,HD!$A$2:$S$2344,14,FALSE)</f>
        <v>R1011</v>
      </c>
      <c r="Q1217" s="19" t="str">
        <f>VLOOKUP(A1217,HD!$A$2:$S$2344,19,FALSE)</f>
        <v>51</v>
      </c>
      <c r="R1217" s="21">
        <v>9264.7999999999993</v>
      </c>
    </row>
    <row r="1218" spans="1:18" ht="15.6" hidden="1" x14ac:dyDescent="0.3">
      <c r="A1218" s="20" t="s">
        <v>1148</v>
      </c>
      <c r="B1218" s="19" t="str">
        <f>VLOOKUP(A1218,'Customer Names'!$A$2:$E$2366,3,FALSE)</f>
        <v>Parker</v>
      </c>
      <c r="C1218" s="21">
        <f>VLOOKUP(A1218,ME!$A$2:$J$2366,2,FALSE)</f>
        <v>28.88</v>
      </c>
      <c r="D1218" s="21">
        <f>VLOOKUP(A1218,ME!$A$2:$J$2336,3,FALSE)</f>
        <v>10.18</v>
      </c>
      <c r="E1218" s="19" t="str">
        <f>VLOOKUP(A1218,ME!$A$2:$J$2336,4,FALSE)</f>
        <v>No</v>
      </c>
      <c r="F1218" s="19" t="str">
        <f>VLOOKUP(A1218,ME!$A$2:$J$2336,5,FALSE)</f>
        <v>No</v>
      </c>
      <c r="G1218" s="19" t="str">
        <f>VLOOKUP(A1218,ME!$A$2:$J$2336,6,FALSE)</f>
        <v>No</v>
      </c>
      <c r="H1218" s="19">
        <f>VLOOKUP(A1218,ME!$A$2:$J$2336,7,FALSE)</f>
        <v>0</v>
      </c>
      <c r="I1218" s="19" t="str">
        <f>VLOOKUP(A1218,ME!$A$2:$J$2336,8,FALSE)</f>
        <v>No</v>
      </c>
      <c r="J1218" s="19" t="str">
        <f>VLOOKUP(A1218,ME!$A$2:$J$2336,9,FALSE)</f>
        <v>Over Weight</v>
      </c>
      <c r="K1218" s="19" t="str">
        <f>VLOOKUP(A1218,ME!$A$2:$J$2336,10,FALSE)</f>
        <v>Diabetes</v>
      </c>
      <c r="L1218" s="22">
        <f>VLOOKUP(A1218,HD!$A$2:$S$2344,16,FALSE)</f>
        <v>27262</v>
      </c>
      <c r="M1218" s="21">
        <f>VLOOKUP(A1218,HD!$A$2:$S$2344,17,FALSE)</f>
        <v>9249.5</v>
      </c>
      <c r="N1218" s="19" t="str">
        <f>VLOOKUP(A1218,HD!$A$2:$S$2344,12,FALSE)</f>
        <v>tier - 2</v>
      </c>
      <c r="O1218" s="19" t="str">
        <f>VLOOKUP(A1218,HD!$A$2:$S$2344,13,FALSE)</f>
        <v>tier - 1</v>
      </c>
      <c r="P1218" s="19" t="str">
        <f>VLOOKUP(A1218,HD!$A$2:$S$2344,14,FALSE)</f>
        <v>R1012</v>
      </c>
      <c r="Q1218" s="19" t="str">
        <f>VLOOKUP(A1218,HD!$A$2:$S$2344,19,FALSE)</f>
        <v>48</v>
      </c>
      <c r="R1218" s="21">
        <v>9249.5</v>
      </c>
    </row>
    <row r="1219" spans="1:18" ht="15.6" hidden="1" x14ac:dyDescent="0.3">
      <c r="A1219" s="20" t="s">
        <v>1147</v>
      </c>
      <c r="B1219" s="19" t="str">
        <f>VLOOKUP(A1219,'Customer Names'!$A$2:$E$2366,3,FALSE)</f>
        <v>Blekeli</v>
      </c>
      <c r="C1219" s="21">
        <f>VLOOKUP(A1219,ME!$A$2:$J$2366,2,FALSE)</f>
        <v>28.24</v>
      </c>
      <c r="D1219" s="21">
        <f>VLOOKUP(A1219,ME!$A$2:$J$2336,3,FALSE)</f>
        <v>5.36</v>
      </c>
      <c r="E1219" s="19" t="str">
        <f>VLOOKUP(A1219,ME!$A$2:$J$2336,4,FALSE)</f>
        <v>No</v>
      </c>
      <c r="F1219" s="19" t="str">
        <f>VLOOKUP(A1219,ME!$A$2:$J$2336,5,FALSE)</f>
        <v>No</v>
      </c>
      <c r="G1219" s="19" t="str">
        <f>VLOOKUP(A1219,ME!$A$2:$J$2336,6,FALSE)</f>
        <v>No</v>
      </c>
      <c r="H1219" s="19">
        <f>VLOOKUP(A1219,ME!$A$2:$J$2336,7,FALSE)</f>
        <v>0</v>
      </c>
      <c r="I1219" s="19" t="str">
        <f>VLOOKUP(A1219,ME!$A$2:$J$2336,8,FALSE)</f>
        <v>No</v>
      </c>
      <c r="J1219" s="19" t="str">
        <f>VLOOKUP(A1219,ME!$A$2:$J$2336,9,FALSE)</f>
        <v>Over Weight</v>
      </c>
      <c r="K1219" s="19" t="str">
        <f>VLOOKUP(A1219,ME!$A$2:$J$2336,10,FALSE)</f>
        <v>Normal</v>
      </c>
      <c r="L1219" s="22">
        <f>VLOOKUP(A1219,HD!$A$2:$S$2344,16,FALSE)</f>
        <v>29499</v>
      </c>
      <c r="M1219" s="21">
        <f>VLOOKUP(A1219,HD!$A$2:$S$2344,17,FALSE)</f>
        <v>9247.94</v>
      </c>
      <c r="N1219" s="19" t="str">
        <f>VLOOKUP(A1219,HD!$A$2:$S$2344,12,FALSE)</f>
        <v>tier - 2</v>
      </c>
      <c r="O1219" s="19" t="str">
        <f>VLOOKUP(A1219,HD!$A$2:$S$2344,13,FALSE)</f>
        <v>tier - 1</v>
      </c>
      <c r="P1219" s="19" t="str">
        <f>VLOOKUP(A1219,HD!$A$2:$S$2344,14,FALSE)</f>
        <v>R1021</v>
      </c>
      <c r="Q1219" s="19" t="str">
        <f>VLOOKUP(A1219,HD!$A$2:$S$2344,19,FALSE)</f>
        <v>42</v>
      </c>
      <c r="R1219" s="21">
        <v>9247.94</v>
      </c>
    </row>
    <row r="1220" spans="1:18" ht="15.6" hidden="1" x14ac:dyDescent="0.3">
      <c r="A1220" s="20" t="s">
        <v>1146</v>
      </c>
      <c r="B1220" s="19" t="str">
        <f>VLOOKUP(A1220,'Customer Names'!$A$2:$E$2366,3,FALSE)</f>
        <v>Vangampleare</v>
      </c>
      <c r="C1220" s="21">
        <f>VLOOKUP(A1220,ME!$A$2:$J$2366,2,FALSE)</f>
        <v>25.46</v>
      </c>
      <c r="D1220" s="21">
        <f>VLOOKUP(A1220,ME!$A$2:$J$2336,3,FALSE)</f>
        <v>11.78</v>
      </c>
      <c r="E1220" s="19" t="str">
        <f>VLOOKUP(A1220,ME!$A$2:$J$2336,4,FALSE)</f>
        <v>Yes</v>
      </c>
      <c r="F1220" s="19" t="str">
        <f>VLOOKUP(A1220,ME!$A$2:$J$2336,5,FALSE)</f>
        <v>No</v>
      </c>
      <c r="G1220" s="19" t="str">
        <f>VLOOKUP(A1220,ME!$A$2:$J$2336,6,FALSE)</f>
        <v>No</v>
      </c>
      <c r="H1220" s="19">
        <f>VLOOKUP(A1220,ME!$A$2:$J$2336,7,FALSE)</f>
        <v>1</v>
      </c>
      <c r="I1220" s="19" t="str">
        <f>VLOOKUP(A1220,ME!$A$2:$J$2336,8,FALSE)</f>
        <v>No</v>
      </c>
      <c r="J1220" s="19" t="str">
        <f>VLOOKUP(A1220,ME!$A$2:$J$2336,9,FALSE)</f>
        <v>Over Weight</v>
      </c>
      <c r="K1220" s="19" t="str">
        <f>VLOOKUP(A1220,ME!$A$2:$J$2336,10,FALSE)</f>
        <v>Diabetes</v>
      </c>
      <c r="L1220" s="22">
        <f>VLOOKUP(A1220,HD!$A$2:$S$2344,16,FALSE)</f>
        <v>27734</v>
      </c>
      <c r="M1220" s="21">
        <f>VLOOKUP(A1220,HD!$A$2:$S$2344,17,FALSE)</f>
        <v>9225.26</v>
      </c>
      <c r="N1220" s="19" t="str">
        <f>VLOOKUP(A1220,HD!$A$2:$S$2344,12,FALSE)</f>
        <v>tier - 3</v>
      </c>
      <c r="O1220" s="19" t="str">
        <f>VLOOKUP(A1220,HD!$A$2:$S$2344,13,FALSE)</f>
        <v>tier - 3</v>
      </c>
      <c r="P1220" s="19" t="str">
        <f>VLOOKUP(A1220,HD!$A$2:$S$2344,14,FALSE)</f>
        <v>R1015</v>
      </c>
      <c r="Q1220" s="19" t="str">
        <f>VLOOKUP(A1220,HD!$A$2:$S$2344,19,FALSE)</f>
        <v>47</v>
      </c>
      <c r="R1220" s="21">
        <v>9225.26</v>
      </c>
    </row>
    <row r="1221" spans="1:18" ht="15.6" hidden="1" x14ac:dyDescent="0.3">
      <c r="A1221" s="20" t="s">
        <v>1145</v>
      </c>
      <c r="B1221" s="19" t="str">
        <f>VLOOKUP(A1221,'Customer Names'!$A$2:$E$2366,3,FALSE)</f>
        <v>Hiatt</v>
      </c>
      <c r="C1221" s="21">
        <f>VLOOKUP(A1221,ME!$A$2:$J$2366,2,FALSE)</f>
        <v>29.64</v>
      </c>
      <c r="D1221" s="21">
        <f>VLOOKUP(A1221,ME!$A$2:$J$2336,3,FALSE)</f>
        <v>10.82</v>
      </c>
      <c r="E1221" s="19" t="str">
        <f>VLOOKUP(A1221,ME!$A$2:$J$2336,4,FALSE)</f>
        <v>Yes</v>
      </c>
      <c r="F1221" s="19" t="str">
        <f>VLOOKUP(A1221,ME!$A$2:$J$2336,5,FALSE)</f>
        <v>No</v>
      </c>
      <c r="G1221" s="19" t="str">
        <f>VLOOKUP(A1221,ME!$A$2:$J$2336,6,FALSE)</f>
        <v>No</v>
      </c>
      <c r="H1221" s="19">
        <f>VLOOKUP(A1221,ME!$A$2:$J$2336,7,FALSE)</f>
        <v>0</v>
      </c>
      <c r="I1221" s="19" t="str">
        <f>VLOOKUP(A1221,ME!$A$2:$J$2336,8,FALSE)</f>
        <v>No</v>
      </c>
      <c r="J1221" s="19" t="str">
        <f>VLOOKUP(A1221,ME!$A$2:$J$2336,9,FALSE)</f>
        <v>Over Weight</v>
      </c>
      <c r="K1221" s="19" t="str">
        <f>VLOOKUP(A1221,ME!$A$2:$J$2336,10,FALSE)</f>
        <v>Diabetes</v>
      </c>
      <c r="L1221" s="22">
        <f>VLOOKUP(A1221,HD!$A$2:$S$2344,16,FALSE)</f>
        <v>29925</v>
      </c>
      <c r="M1221" s="21">
        <f>VLOOKUP(A1221,HD!$A$2:$S$2344,17,FALSE)</f>
        <v>9222.4</v>
      </c>
      <c r="N1221" s="19" t="str">
        <f>VLOOKUP(A1221,HD!$A$2:$S$2344,12,FALSE)</f>
        <v>tier - 2</v>
      </c>
      <c r="O1221" s="19" t="str">
        <f>VLOOKUP(A1221,HD!$A$2:$S$2344,13,FALSE)</f>
        <v>tier - 3</v>
      </c>
      <c r="P1221" s="19" t="str">
        <f>VLOOKUP(A1221,HD!$A$2:$S$2344,14,FALSE)</f>
        <v>R1019</v>
      </c>
      <c r="Q1221" s="19" t="str">
        <f>VLOOKUP(A1221,HD!$A$2:$S$2344,19,FALSE)</f>
        <v>41</v>
      </c>
      <c r="R1221" s="21">
        <v>9222.4</v>
      </c>
    </row>
    <row r="1222" spans="1:18" ht="15.6" hidden="1" x14ac:dyDescent="0.3">
      <c r="A1222" s="20" t="s">
        <v>1144</v>
      </c>
      <c r="B1222" s="19" t="str">
        <f>VLOOKUP(A1222,'Customer Names'!$A$2:$E$2366,3,FALSE)</f>
        <v>Tadesse</v>
      </c>
      <c r="C1222" s="21">
        <f>VLOOKUP(A1222,ME!$A$2:$J$2366,2,FALSE)</f>
        <v>31.27</v>
      </c>
      <c r="D1222" s="21">
        <f>VLOOKUP(A1222,ME!$A$2:$J$2336,3,FALSE)</f>
        <v>7.73</v>
      </c>
      <c r="E1222" s="19" t="str">
        <f>VLOOKUP(A1222,ME!$A$2:$J$2336,4,FALSE)</f>
        <v>Yes</v>
      </c>
      <c r="F1222" s="19" t="str">
        <f>VLOOKUP(A1222,ME!$A$2:$J$2336,5,FALSE)</f>
        <v>No</v>
      </c>
      <c r="G1222" s="19" t="str">
        <f>VLOOKUP(A1222,ME!$A$2:$J$2336,6,FALSE)</f>
        <v>No</v>
      </c>
      <c r="H1222" s="19">
        <f>VLOOKUP(A1222,ME!$A$2:$J$2336,7,FALSE)</f>
        <v>1</v>
      </c>
      <c r="I1222" s="19" t="str">
        <f>VLOOKUP(A1222,ME!$A$2:$J$2336,8,FALSE)</f>
        <v>No</v>
      </c>
      <c r="J1222" s="19" t="str">
        <f>VLOOKUP(A1222,ME!$A$2:$J$2336,9,FALSE)</f>
        <v>Obesity</v>
      </c>
      <c r="K1222" s="19" t="str">
        <f>VLOOKUP(A1222,ME!$A$2:$J$2336,10,FALSE)</f>
        <v>Diabetes</v>
      </c>
      <c r="L1222" s="22">
        <f>VLOOKUP(A1222,HD!$A$2:$S$2344,16,FALSE)</f>
        <v>31771</v>
      </c>
      <c r="M1222" s="21">
        <f>VLOOKUP(A1222,HD!$A$2:$S$2344,17,FALSE)</f>
        <v>9210.06</v>
      </c>
      <c r="N1222" s="19" t="str">
        <f>VLOOKUP(A1222,HD!$A$2:$S$2344,12,FALSE)</f>
        <v>tier - 2</v>
      </c>
      <c r="O1222" s="19" t="str">
        <f>VLOOKUP(A1222,HD!$A$2:$S$2344,13,FALSE)</f>
        <v>tier - 3</v>
      </c>
      <c r="P1222" s="19" t="str">
        <f>VLOOKUP(A1222,HD!$A$2:$S$2344,14,FALSE)</f>
        <v>R1021</v>
      </c>
      <c r="Q1222" s="19" t="str">
        <f>VLOOKUP(A1222,HD!$A$2:$S$2344,19,FALSE)</f>
        <v>36</v>
      </c>
      <c r="R1222" s="21">
        <v>9210.06</v>
      </c>
    </row>
    <row r="1223" spans="1:18" ht="15.6" hidden="1" x14ac:dyDescent="0.3">
      <c r="A1223" s="20" t="s">
        <v>1143</v>
      </c>
      <c r="B1223" s="19" t="str">
        <f>VLOOKUP(A1223,'Customer Names'!$A$2:$E$2366,3,FALSE)</f>
        <v>Jaswell</v>
      </c>
      <c r="C1223" s="21">
        <f>VLOOKUP(A1223,ME!$A$2:$J$2366,2,FALSE)</f>
        <v>19.95</v>
      </c>
      <c r="D1223" s="21">
        <f>VLOOKUP(A1223,ME!$A$2:$J$2336,3,FALSE)</f>
        <v>6.24</v>
      </c>
      <c r="E1223" s="19" t="str">
        <f>VLOOKUP(A1223,ME!$A$2:$J$2336,4,FALSE)</f>
        <v>Yes</v>
      </c>
      <c r="F1223" s="19" t="str">
        <f>VLOOKUP(A1223,ME!$A$2:$J$2336,5,FALSE)</f>
        <v>No</v>
      </c>
      <c r="G1223" s="19" t="str">
        <f>VLOOKUP(A1223,ME!$A$2:$J$2336,6,FALSE)</f>
        <v>No</v>
      </c>
      <c r="H1223" s="19">
        <f>VLOOKUP(A1223,ME!$A$2:$J$2336,7,FALSE)</f>
        <v>0</v>
      </c>
      <c r="I1223" s="19" t="str">
        <f>VLOOKUP(A1223,ME!$A$2:$J$2336,8,FALSE)</f>
        <v>No</v>
      </c>
      <c r="J1223" s="19" t="str">
        <f>VLOOKUP(A1223,ME!$A$2:$J$2336,9,FALSE)</f>
        <v>Normal Weight</v>
      </c>
      <c r="K1223" s="19" t="str">
        <f>VLOOKUP(A1223,ME!$A$2:$J$2336,10,FALSE)</f>
        <v>Prediabetes</v>
      </c>
      <c r="L1223" s="22">
        <f>VLOOKUP(A1223,HD!$A$2:$S$2344,16,FALSE)</f>
        <v>28013</v>
      </c>
      <c r="M1223" s="21">
        <f>VLOOKUP(A1223,HD!$A$2:$S$2344,17,FALSE)</f>
        <v>9193.84</v>
      </c>
      <c r="N1223" s="19" t="str">
        <f>VLOOKUP(A1223,HD!$A$2:$S$2344,12,FALSE)</f>
        <v>tier - 2</v>
      </c>
      <c r="O1223" s="19" t="str">
        <f>VLOOKUP(A1223,HD!$A$2:$S$2344,13,FALSE)</f>
        <v>tier - 1</v>
      </c>
      <c r="P1223" s="19" t="str">
        <f>VLOOKUP(A1223,HD!$A$2:$S$2344,14,FALSE)</f>
        <v>R1012</v>
      </c>
      <c r="Q1223" s="19" t="str">
        <f>VLOOKUP(A1223,HD!$A$2:$S$2344,19,FALSE)</f>
        <v>46</v>
      </c>
      <c r="R1223" s="21">
        <v>9193.84</v>
      </c>
    </row>
    <row r="1224" spans="1:18" ht="15.6" hidden="1" x14ac:dyDescent="0.3">
      <c r="A1224" s="20" t="s">
        <v>1142</v>
      </c>
      <c r="B1224" s="19" t="str">
        <f>VLOOKUP(A1224,'Customer Names'!$A$2:$E$2366,3,FALSE)</f>
        <v>Phillips-Cook</v>
      </c>
      <c r="C1224" s="21">
        <f>VLOOKUP(A1224,ME!$A$2:$J$2366,2,FALSE)</f>
        <v>21.3</v>
      </c>
      <c r="D1224" s="21">
        <f>VLOOKUP(A1224,ME!$A$2:$J$2336,3,FALSE)</f>
        <v>10.42</v>
      </c>
      <c r="E1224" s="19" t="str">
        <f>VLOOKUP(A1224,ME!$A$2:$J$2336,4,FALSE)</f>
        <v>No</v>
      </c>
      <c r="F1224" s="19" t="str">
        <f>VLOOKUP(A1224,ME!$A$2:$J$2336,5,FALSE)</f>
        <v>No</v>
      </c>
      <c r="G1224" s="19" t="str">
        <f>VLOOKUP(A1224,ME!$A$2:$J$2336,6,FALSE)</f>
        <v>No</v>
      </c>
      <c r="H1224" s="19">
        <f>VLOOKUP(A1224,ME!$A$2:$J$2336,7,FALSE)</f>
        <v>2</v>
      </c>
      <c r="I1224" s="19" t="str">
        <f>VLOOKUP(A1224,ME!$A$2:$J$2336,8,FALSE)</f>
        <v>No</v>
      </c>
      <c r="J1224" s="19" t="str">
        <f>VLOOKUP(A1224,ME!$A$2:$J$2336,9,FALSE)</f>
        <v>Normal Weight</v>
      </c>
      <c r="K1224" s="19" t="str">
        <f>VLOOKUP(A1224,ME!$A$2:$J$2336,10,FALSE)</f>
        <v>Diabetes</v>
      </c>
      <c r="L1224" s="22">
        <f>VLOOKUP(A1224,HD!$A$2:$S$2344,16,FALSE)</f>
        <v>27023</v>
      </c>
      <c r="M1224" s="21">
        <f>VLOOKUP(A1224,HD!$A$2:$S$2344,17,FALSE)</f>
        <v>9182.17</v>
      </c>
      <c r="N1224" s="19" t="str">
        <f>VLOOKUP(A1224,HD!$A$2:$S$2344,12,FALSE)</f>
        <v>tier - 2</v>
      </c>
      <c r="O1224" s="19" t="str">
        <f>VLOOKUP(A1224,HD!$A$2:$S$2344,13,FALSE)</f>
        <v>tier - 3</v>
      </c>
      <c r="P1224" s="19" t="str">
        <f>VLOOKUP(A1224,HD!$A$2:$S$2344,14,FALSE)</f>
        <v>R1011</v>
      </c>
      <c r="Q1224" s="19" t="str">
        <f>VLOOKUP(A1224,HD!$A$2:$S$2344,19,FALSE)</f>
        <v>49</v>
      </c>
      <c r="R1224" s="21">
        <v>9182.17</v>
      </c>
    </row>
    <row r="1225" spans="1:18" ht="15.6" hidden="1" x14ac:dyDescent="0.3">
      <c r="A1225" s="20" t="s">
        <v>1141</v>
      </c>
      <c r="B1225" s="19" t="str">
        <f>VLOOKUP(A1225,'Customer Names'!$A$2:$E$2366,3,FALSE)</f>
        <v>Clark</v>
      </c>
      <c r="C1225" s="21">
        <f>VLOOKUP(A1225,ME!$A$2:$J$2366,2,FALSE)</f>
        <v>31.635000000000002</v>
      </c>
      <c r="D1225" s="21">
        <f>VLOOKUP(A1225,ME!$A$2:$J$2336,3,FALSE)</f>
        <v>11.11</v>
      </c>
      <c r="E1225" s="19" t="str">
        <f>VLOOKUP(A1225,ME!$A$2:$J$2336,4,FALSE)</f>
        <v>No</v>
      </c>
      <c r="F1225" s="19" t="str">
        <f>VLOOKUP(A1225,ME!$A$2:$J$2336,5,FALSE)</f>
        <v>No</v>
      </c>
      <c r="G1225" s="19" t="str">
        <f>VLOOKUP(A1225,ME!$A$2:$J$2336,6,FALSE)</f>
        <v>No</v>
      </c>
      <c r="H1225" s="19">
        <f>VLOOKUP(A1225,ME!$A$2:$J$2336,7,FALSE)</f>
        <v>0</v>
      </c>
      <c r="I1225" s="19" t="str">
        <f>VLOOKUP(A1225,ME!$A$2:$J$2336,8,FALSE)</f>
        <v>No</v>
      </c>
      <c r="J1225" s="19" t="str">
        <f>VLOOKUP(A1225,ME!$A$2:$J$2336,9,FALSE)</f>
        <v>Obesity</v>
      </c>
      <c r="K1225" s="19" t="str">
        <f>VLOOKUP(A1225,ME!$A$2:$J$2336,10,FALSE)</f>
        <v>Diabetes</v>
      </c>
      <c r="L1225" s="22">
        <f>VLOOKUP(A1225,HD!$A$2:$S$2344,16,FALSE)</f>
        <v>26296</v>
      </c>
      <c r="M1225" s="21">
        <f>VLOOKUP(A1225,HD!$A$2:$S$2344,17,FALSE)</f>
        <v>9174.14</v>
      </c>
      <c r="N1225" s="19" t="str">
        <f>VLOOKUP(A1225,HD!$A$2:$S$2344,12,FALSE)</f>
        <v>tier - 3</v>
      </c>
      <c r="O1225" s="19" t="str">
        <f>VLOOKUP(A1225,HD!$A$2:$S$2344,13,FALSE)</f>
        <v>tier - 1</v>
      </c>
      <c r="P1225" s="19" t="str">
        <f>VLOOKUP(A1225,HD!$A$2:$S$2344,14,FALSE)</f>
        <v>R1012</v>
      </c>
      <c r="Q1225" s="19" t="str">
        <f>VLOOKUP(A1225,HD!$A$2:$S$2344,19,FALSE)</f>
        <v>51</v>
      </c>
      <c r="R1225" s="21">
        <v>9174.14</v>
      </c>
    </row>
    <row r="1226" spans="1:18" ht="15.6" hidden="1" x14ac:dyDescent="0.3">
      <c r="A1226" s="20" t="s">
        <v>1140</v>
      </c>
      <c r="B1226" s="19" t="str">
        <f>VLOOKUP(A1226,'Customer Names'!$A$2:$E$2366,3,FALSE)</f>
        <v>Wang</v>
      </c>
      <c r="C1226" s="21">
        <f>VLOOKUP(A1226,ME!$A$2:$J$2366,2,FALSE)</f>
        <v>23.9</v>
      </c>
      <c r="D1226" s="21">
        <f>VLOOKUP(A1226,ME!$A$2:$J$2336,3,FALSE)</f>
        <v>7.67</v>
      </c>
      <c r="E1226" s="19" t="str">
        <f>VLOOKUP(A1226,ME!$A$2:$J$2336,4,FALSE)</f>
        <v>Yes</v>
      </c>
      <c r="F1226" s="19" t="str">
        <f>VLOOKUP(A1226,ME!$A$2:$J$2336,5,FALSE)</f>
        <v>No</v>
      </c>
      <c r="G1226" s="19" t="str">
        <f>VLOOKUP(A1226,ME!$A$2:$J$2336,6,FALSE)</f>
        <v>No</v>
      </c>
      <c r="H1226" s="19">
        <f>VLOOKUP(A1226,ME!$A$2:$J$2336,7,FALSE)</f>
        <v>2</v>
      </c>
      <c r="I1226" s="19" t="str">
        <f>VLOOKUP(A1226,ME!$A$2:$J$2336,8,FALSE)</f>
        <v>No</v>
      </c>
      <c r="J1226" s="19" t="str">
        <f>VLOOKUP(A1226,ME!$A$2:$J$2336,9,FALSE)</f>
        <v>Normal Weight</v>
      </c>
      <c r="K1226" s="19" t="str">
        <f>VLOOKUP(A1226,ME!$A$2:$J$2336,10,FALSE)</f>
        <v>Diabetes</v>
      </c>
      <c r="L1226" s="22">
        <f>VLOOKUP(A1226,HD!$A$2:$S$2344,16,FALSE)</f>
        <v>25865</v>
      </c>
      <c r="M1226" s="21">
        <f>VLOOKUP(A1226,HD!$A$2:$S$2344,17,FALSE)</f>
        <v>9171.75</v>
      </c>
      <c r="N1226" s="19" t="str">
        <f>VLOOKUP(A1226,HD!$A$2:$S$2344,12,FALSE)</f>
        <v>tier - 2</v>
      </c>
      <c r="O1226" s="19" t="str">
        <f>VLOOKUP(A1226,HD!$A$2:$S$2344,13,FALSE)</f>
        <v>tier - 2</v>
      </c>
      <c r="P1226" s="19" t="str">
        <f>VLOOKUP(A1226,HD!$A$2:$S$2344,14,FALSE)</f>
        <v>R1012</v>
      </c>
      <c r="Q1226" s="19" t="str">
        <f>VLOOKUP(A1226,HD!$A$2:$S$2344,19,FALSE)</f>
        <v>52</v>
      </c>
      <c r="R1226" s="21">
        <v>9171.75</v>
      </c>
    </row>
    <row r="1227" spans="1:18" ht="15.6" hidden="1" x14ac:dyDescent="0.3">
      <c r="A1227" s="20" t="s">
        <v>1139</v>
      </c>
      <c r="B1227" s="19" t="str">
        <f>VLOOKUP(A1227,'Customer Names'!$A$2:$E$2366,3,FALSE)</f>
        <v>Desruisseaux</v>
      </c>
      <c r="C1227" s="21">
        <f>VLOOKUP(A1227,ME!$A$2:$J$2366,2,FALSE)</f>
        <v>34.15</v>
      </c>
      <c r="D1227" s="21">
        <f>VLOOKUP(A1227,ME!$A$2:$J$2336,3,FALSE)</f>
        <v>6.15</v>
      </c>
      <c r="E1227" s="19" t="str">
        <f>VLOOKUP(A1227,ME!$A$2:$J$2336,4,FALSE)</f>
        <v>No</v>
      </c>
      <c r="F1227" s="19" t="str">
        <f>VLOOKUP(A1227,ME!$A$2:$J$2336,5,FALSE)</f>
        <v>No</v>
      </c>
      <c r="G1227" s="19" t="str">
        <f>VLOOKUP(A1227,ME!$A$2:$J$2336,6,FALSE)</f>
        <v>No</v>
      </c>
      <c r="H1227" s="19">
        <f>VLOOKUP(A1227,ME!$A$2:$J$2336,7,FALSE)</f>
        <v>0</v>
      </c>
      <c r="I1227" s="19" t="str">
        <f>VLOOKUP(A1227,ME!$A$2:$J$2336,8,FALSE)</f>
        <v>No</v>
      </c>
      <c r="J1227" s="19" t="str">
        <f>VLOOKUP(A1227,ME!$A$2:$J$2336,9,FALSE)</f>
        <v>Obesity</v>
      </c>
      <c r="K1227" s="19" t="str">
        <f>VLOOKUP(A1227,ME!$A$2:$J$2336,10,FALSE)</f>
        <v>Prediabetes</v>
      </c>
      <c r="L1227" s="22">
        <f>VLOOKUP(A1227,HD!$A$2:$S$2344,16,FALSE)</f>
        <v>33108</v>
      </c>
      <c r="M1227" s="21">
        <f>VLOOKUP(A1227,HD!$A$2:$S$2344,17,FALSE)</f>
        <v>9159.51</v>
      </c>
      <c r="N1227" s="19" t="str">
        <f>VLOOKUP(A1227,HD!$A$2:$S$2344,12,FALSE)</f>
        <v>tier - 2</v>
      </c>
      <c r="O1227" s="19" t="str">
        <f>VLOOKUP(A1227,HD!$A$2:$S$2344,13,FALSE)</f>
        <v>tier - 2</v>
      </c>
      <c r="P1227" s="19" t="str">
        <f>VLOOKUP(A1227,HD!$A$2:$S$2344,14,FALSE)</f>
        <v>R1021</v>
      </c>
      <c r="Q1227" s="19" t="str">
        <f>VLOOKUP(A1227,HD!$A$2:$S$2344,19,FALSE)</f>
        <v>32</v>
      </c>
      <c r="R1227" s="21">
        <v>9159.51</v>
      </c>
    </row>
    <row r="1228" spans="1:18" ht="15.6" hidden="1" x14ac:dyDescent="0.3">
      <c r="A1228" s="20" t="s">
        <v>1138</v>
      </c>
      <c r="B1228" s="19" t="str">
        <f>VLOOKUP(A1228,'Customer Names'!$A$2:$E$2366,3,FALSE)</f>
        <v>Ripp</v>
      </c>
      <c r="C1228" s="21">
        <f>VLOOKUP(A1228,ME!$A$2:$J$2366,2,FALSE)</f>
        <v>28.71</v>
      </c>
      <c r="D1228" s="21">
        <f>VLOOKUP(A1228,ME!$A$2:$J$2336,3,FALSE)</f>
        <v>5.71</v>
      </c>
      <c r="E1228" s="19" t="str">
        <f>VLOOKUP(A1228,ME!$A$2:$J$2336,4,FALSE)</f>
        <v>No</v>
      </c>
      <c r="F1228" s="19" t="str">
        <f>VLOOKUP(A1228,ME!$A$2:$J$2336,5,FALSE)</f>
        <v>No</v>
      </c>
      <c r="G1228" s="19" t="str">
        <f>VLOOKUP(A1228,ME!$A$2:$J$2336,6,FALSE)</f>
        <v>No</v>
      </c>
      <c r="H1228" s="19">
        <f>VLOOKUP(A1228,ME!$A$2:$J$2336,7,FALSE)</f>
        <v>0</v>
      </c>
      <c r="I1228" s="19" t="str">
        <f>VLOOKUP(A1228,ME!$A$2:$J$2336,8,FALSE)</f>
        <v>No</v>
      </c>
      <c r="J1228" s="19" t="str">
        <f>VLOOKUP(A1228,ME!$A$2:$J$2336,9,FALSE)</f>
        <v>Over Weight</v>
      </c>
      <c r="K1228" s="19" t="str">
        <f>VLOOKUP(A1228,ME!$A$2:$J$2336,10,FALSE)</f>
        <v>Prediabetes</v>
      </c>
      <c r="L1228" s="22">
        <f>VLOOKUP(A1228,HD!$A$2:$S$2344,16,FALSE)</f>
        <v>30293</v>
      </c>
      <c r="M1228" s="21">
        <f>VLOOKUP(A1228,HD!$A$2:$S$2344,17,FALSE)</f>
        <v>9147.5</v>
      </c>
      <c r="N1228" s="19" t="str">
        <f>VLOOKUP(A1228,HD!$A$2:$S$2344,12,FALSE)</f>
        <v>tier - 2</v>
      </c>
      <c r="O1228" s="19" t="str">
        <f>VLOOKUP(A1228,HD!$A$2:$S$2344,13,FALSE)</f>
        <v>tier - 1</v>
      </c>
      <c r="P1228" s="19" t="str">
        <f>VLOOKUP(A1228,HD!$A$2:$S$2344,14,FALSE)</f>
        <v>R1012</v>
      </c>
      <c r="Q1228" s="19" t="str">
        <f>VLOOKUP(A1228,HD!$A$2:$S$2344,19,FALSE)</f>
        <v>40</v>
      </c>
      <c r="R1228" s="21">
        <v>9147.5</v>
      </c>
    </row>
    <row r="1229" spans="1:18" ht="15.6" hidden="1" x14ac:dyDescent="0.3">
      <c r="A1229" s="20" t="s">
        <v>1137</v>
      </c>
      <c r="B1229" s="19" t="str">
        <f>VLOOKUP(A1229,'Customer Names'!$A$2:$E$2366,3,FALSE)</f>
        <v>Harris</v>
      </c>
      <c r="C1229" s="21">
        <f>VLOOKUP(A1229,ME!$A$2:$J$2366,2,FALSE)</f>
        <v>36.700000000000003</v>
      </c>
      <c r="D1229" s="21">
        <f>VLOOKUP(A1229,ME!$A$2:$J$2336,3,FALSE)</f>
        <v>8.6999999999999993</v>
      </c>
      <c r="E1229" s="19" t="str">
        <f>VLOOKUP(A1229,ME!$A$2:$J$2336,4,FALSE)</f>
        <v>Yes</v>
      </c>
      <c r="F1229" s="19" t="str">
        <f>VLOOKUP(A1229,ME!$A$2:$J$2336,5,FALSE)</f>
        <v>No</v>
      </c>
      <c r="G1229" s="19" t="str">
        <f>VLOOKUP(A1229,ME!$A$2:$J$2336,6,FALSE)</f>
        <v>No</v>
      </c>
      <c r="H1229" s="19">
        <f>VLOOKUP(A1229,ME!$A$2:$J$2336,7,FALSE)</f>
        <v>2</v>
      </c>
      <c r="I1229" s="19" t="str">
        <f>VLOOKUP(A1229,ME!$A$2:$J$2336,8,FALSE)</f>
        <v>No</v>
      </c>
      <c r="J1229" s="19" t="str">
        <f>VLOOKUP(A1229,ME!$A$2:$J$2336,9,FALSE)</f>
        <v>Obesity</v>
      </c>
      <c r="K1229" s="19" t="str">
        <f>VLOOKUP(A1229,ME!$A$2:$J$2336,10,FALSE)</f>
        <v>Diabetes</v>
      </c>
      <c r="L1229" s="22">
        <f>VLOOKUP(A1229,HD!$A$2:$S$2344,16,FALSE)</f>
        <v>25859</v>
      </c>
      <c r="M1229" s="21">
        <f>VLOOKUP(A1229,HD!$A$2:$S$2344,17,FALSE)</f>
        <v>9144.57</v>
      </c>
      <c r="N1229" s="19" t="str">
        <f>VLOOKUP(A1229,HD!$A$2:$S$2344,12,FALSE)</f>
        <v>tier - 3</v>
      </c>
      <c r="O1229" s="19" t="str">
        <f>VLOOKUP(A1229,HD!$A$2:$S$2344,13,FALSE)</f>
        <v>tier - 2</v>
      </c>
      <c r="P1229" s="19" t="str">
        <f>VLOOKUP(A1229,HD!$A$2:$S$2344,14,FALSE)</f>
        <v>R1011</v>
      </c>
      <c r="Q1229" s="19" t="str">
        <f>VLOOKUP(A1229,HD!$A$2:$S$2344,19,FALSE)</f>
        <v>52</v>
      </c>
      <c r="R1229" s="21">
        <v>9144.57</v>
      </c>
    </row>
    <row r="1230" spans="1:18" ht="15.6" hidden="1" x14ac:dyDescent="0.3">
      <c r="A1230" s="20" t="s">
        <v>1136</v>
      </c>
      <c r="B1230" s="19" t="str">
        <f>VLOOKUP(A1230,'Customer Names'!$A$2:$E$2366,3,FALSE)</f>
        <v>Shafer</v>
      </c>
      <c r="C1230" s="21">
        <f>VLOOKUP(A1230,ME!$A$2:$J$2366,2,FALSE)</f>
        <v>34.1</v>
      </c>
      <c r="D1230" s="21">
        <f>VLOOKUP(A1230,ME!$A$2:$J$2336,3,FALSE)</f>
        <v>9.0399999999999991</v>
      </c>
      <c r="E1230" s="19" t="str">
        <f>VLOOKUP(A1230,ME!$A$2:$J$2336,4,FALSE)</f>
        <v>Yes</v>
      </c>
      <c r="F1230" s="19" t="str">
        <f>VLOOKUP(A1230,ME!$A$2:$J$2336,5,FALSE)</f>
        <v>No</v>
      </c>
      <c r="G1230" s="19" t="str">
        <f>VLOOKUP(A1230,ME!$A$2:$J$2336,6,FALSE)</f>
        <v>No</v>
      </c>
      <c r="H1230" s="19">
        <f>VLOOKUP(A1230,ME!$A$2:$J$2336,7,FALSE)</f>
        <v>2</v>
      </c>
      <c r="I1230" s="19" t="str">
        <f>VLOOKUP(A1230,ME!$A$2:$J$2336,8,FALSE)</f>
        <v>No</v>
      </c>
      <c r="J1230" s="19" t="str">
        <f>VLOOKUP(A1230,ME!$A$2:$J$2336,9,FALSE)</f>
        <v>Obesity</v>
      </c>
      <c r="K1230" s="19" t="str">
        <f>VLOOKUP(A1230,ME!$A$2:$J$2336,10,FALSE)</f>
        <v>Diabetes</v>
      </c>
      <c r="L1230" s="22">
        <f>VLOOKUP(A1230,HD!$A$2:$S$2344,16,FALSE)</f>
        <v>25792</v>
      </c>
      <c r="M1230" s="21">
        <f>VLOOKUP(A1230,HD!$A$2:$S$2344,17,FALSE)</f>
        <v>9140.9500000000007</v>
      </c>
      <c r="N1230" s="19" t="str">
        <f>VLOOKUP(A1230,HD!$A$2:$S$2344,12,FALSE)</f>
        <v>tier - 3</v>
      </c>
      <c r="O1230" s="19" t="str">
        <f>VLOOKUP(A1230,HD!$A$2:$S$2344,13,FALSE)</f>
        <v>tier - 3</v>
      </c>
      <c r="P1230" s="19" t="str">
        <f>VLOOKUP(A1230,HD!$A$2:$S$2344,14,FALSE)</f>
        <v>R1013</v>
      </c>
      <c r="Q1230" s="19" t="str">
        <f>VLOOKUP(A1230,HD!$A$2:$S$2344,19,FALSE)</f>
        <v>52</v>
      </c>
      <c r="R1230" s="21">
        <v>9140.9500000000007</v>
      </c>
    </row>
    <row r="1231" spans="1:18" ht="15.6" hidden="1" x14ac:dyDescent="0.3">
      <c r="A1231" s="20" t="s">
        <v>1135</v>
      </c>
      <c r="B1231" s="19" t="str">
        <f>VLOOKUP(A1231,'Customer Names'!$A$2:$E$2366,3,FALSE)</f>
        <v>Hemesath</v>
      </c>
      <c r="C1231" s="21">
        <f>VLOOKUP(A1231,ME!$A$2:$J$2366,2,FALSE)</f>
        <v>25.7</v>
      </c>
      <c r="D1231" s="21">
        <f>VLOOKUP(A1231,ME!$A$2:$J$2336,3,FALSE)</f>
        <v>5.61</v>
      </c>
      <c r="E1231" s="19" t="str">
        <f>VLOOKUP(A1231,ME!$A$2:$J$2336,4,FALSE)</f>
        <v>No</v>
      </c>
      <c r="F1231" s="19" t="str">
        <f>VLOOKUP(A1231,ME!$A$2:$J$2336,5,FALSE)</f>
        <v>No</v>
      </c>
      <c r="G1231" s="19" t="str">
        <f>VLOOKUP(A1231,ME!$A$2:$J$2336,6,FALSE)</f>
        <v>No</v>
      </c>
      <c r="H1231" s="19">
        <f>VLOOKUP(A1231,ME!$A$2:$J$2336,7,FALSE)</f>
        <v>0</v>
      </c>
      <c r="I1231" s="19" t="str">
        <f>VLOOKUP(A1231,ME!$A$2:$J$2336,8,FALSE)</f>
        <v>No</v>
      </c>
      <c r="J1231" s="19" t="str">
        <f>VLOOKUP(A1231,ME!$A$2:$J$2336,9,FALSE)</f>
        <v>Over Weight</v>
      </c>
      <c r="K1231" s="19" t="str">
        <f>VLOOKUP(A1231,ME!$A$2:$J$2336,10,FALSE)</f>
        <v>Normal</v>
      </c>
      <c r="L1231" s="22">
        <f>VLOOKUP(A1231,HD!$A$2:$S$2344,16,FALSE)</f>
        <v>28461</v>
      </c>
      <c r="M1231" s="21">
        <f>VLOOKUP(A1231,HD!$A$2:$S$2344,17,FALSE)</f>
        <v>9101.7999999999993</v>
      </c>
      <c r="N1231" s="19" t="str">
        <f>VLOOKUP(A1231,HD!$A$2:$S$2344,12,FALSE)</f>
        <v>tier - 2</v>
      </c>
      <c r="O1231" s="19" t="str">
        <f>VLOOKUP(A1231,HD!$A$2:$S$2344,13,FALSE)</f>
        <v>tier - 1</v>
      </c>
      <c r="P1231" s="19" t="str">
        <f>VLOOKUP(A1231,HD!$A$2:$S$2344,14,FALSE)</f>
        <v>R1011</v>
      </c>
      <c r="Q1231" s="19" t="str">
        <f>VLOOKUP(A1231,HD!$A$2:$S$2344,19,FALSE)</f>
        <v>45</v>
      </c>
      <c r="R1231" s="21">
        <v>9101.7999999999993</v>
      </c>
    </row>
    <row r="1232" spans="1:18" ht="15.6" hidden="1" x14ac:dyDescent="0.3">
      <c r="A1232" s="20" t="s">
        <v>1134</v>
      </c>
      <c r="B1232" s="19" t="str">
        <f>VLOOKUP(A1232,'Customer Names'!$A$2:$E$2366,3,FALSE)</f>
        <v>Vinci</v>
      </c>
      <c r="C1232" s="21">
        <f>VLOOKUP(A1232,ME!$A$2:$J$2366,2,FALSE)</f>
        <v>21.68</v>
      </c>
      <c r="D1232" s="21">
        <f>VLOOKUP(A1232,ME!$A$2:$J$2336,3,FALSE)</f>
        <v>8.1199999999999992</v>
      </c>
      <c r="E1232" s="19" t="str">
        <f>VLOOKUP(A1232,ME!$A$2:$J$2336,4,FALSE)</f>
        <v>No</v>
      </c>
      <c r="F1232" s="19" t="str">
        <f>VLOOKUP(A1232,ME!$A$2:$J$2336,5,FALSE)</f>
        <v>No</v>
      </c>
      <c r="G1232" s="19" t="str">
        <f>VLOOKUP(A1232,ME!$A$2:$J$2336,6,FALSE)</f>
        <v>No</v>
      </c>
      <c r="H1232" s="19">
        <f>VLOOKUP(A1232,ME!$A$2:$J$2336,7,FALSE)</f>
        <v>0</v>
      </c>
      <c r="I1232" s="19" t="str">
        <f>VLOOKUP(A1232,ME!$A$2:$J$2336,8,FALSE)</f>
        <v>No</v>
      </c>
      <c r="J1232" s="19" t="str">
        <f>VLOOKUP(A1232,ME!$A$2:$J$2336,9,FALSE)</f>
        <v>Normal Weight</v>
      </c>
      <c r="K1232" s="19" t="str">
        <f>VLOOKUP(A1232,ME!$A$2:$J$2336,10,FALSE)</f>
        <v>Diabetes</v>
      </c>
      <c r="L1232" s="22">
        <f>VLOOKUP(A1232,HD!$A$2:$S$2344,16,FALSE)</f>
        <v>24055</v>
      </c>
      <c r="M1232" s="21">
        <f>VLOOKUP(A1232,HD!$A$2:$S$2344,17,FALSE)</f>
        <v>9095.94</v>
      </c>
      <c r="N1232" s="19" t="str">
        <f>VLOOKUP(A1232,HD!$A$2:$S$2344,12,FALSE)</f>
        <v>tier - 3</v>
      </c>
      <c r="O1232" s="19" t="str">
        <f>VLOOKUP(A1232,HD!$A$2:$S$2344,13,FALSE)</f>
        <v>tier - 1</v>
      </c>
      <c r="P1232" s="19" t="str">
        <f>VLOOKUP(A1232,HD!$A$2:$S$2344,14,FALSE)</f>
        <v>R1011</v>
      </c>
      <c r="Q1232" s="19" t="str">
        <f>VLOOKUP(A1232,HD!$A$2:$S$2344,19,FALSE)</f>
        <v>57</v>
      </c>
      <c r="R1232" s="21">
        <v>9095.94</v>
      </c>
    </row>
    <row r="1233" spans="1:18" ht="15.6" hidden="1" x14ac:dyDescent="0.3">
      <c r="A1233" s="20" t="s">
        <v>1133</v>
      </c>
      <c r="B1233" s="19" t="str">
        <f>VLOOKUP(A1233,'Customer Names'!$A$2:$E$2366,3,FALSE)</f>
        <v>Diamond-Husmann</v>
      </c>
      <c r="C1233" s="21">
        <f>VLOOKUP(A1233,ME!$A$2:$J$2366,2,FALSE)</f>
        <v>25.175000000000001</v>
      </c>
      <c r="D1233" s="21">
        <f>VLOOKUP(A1233,ME!$A$2:$J$2336,3,FALSE)</f>
        <v>4.74</v>
      </c>
      <c r="E1233" s="19" t="str">
        <f>VLOOKUP(A1233,ME!$A$2:$J$2336,4,FALSE)</f>
        <v>No</v>
      </c>
      <c r="F1233" s="19" t="str">
        <f>VLOOKUP(A1233,ME!$A$2:$J$2336,5,FALSE)</f>
        <v>No</v>
      </c>
      <c r="G1233" s="19" t="str">
        <f>VLOOKUP(A1233,ME!$A$2:$J$2336,6,FALSE)</f>
        <v>No</v>
      </c>
      <c r="H1233" s="19">
        <f>VLOOKUP(A1233,ME!$A$2:$J$2336,7,FALSE)</f>
        <v>0</v>
      </c>
      <c r="I1233" s="19" t="str">
        <f>VLOOKUP(A1233,ME!$A$2:$J$2336,8,FALSE)</f>
        <v>No</v>
      </c>
      <c r="J1233" s="19" t="str">
        <f>VLOOKUP(A1233,ME!$A$2:$J$2336,9,FALSE)</f>
        <v>Over Weight</v>
      </c>
      <c r="K1233" s="19" t="str">
        <f>VLOOKUP(A1233,ME!$A$2:$J$2336,10,FALSE)</f>
        <v>Normal</v>
      </c>
      <c r="L1233" s="22">
        <f>VLOOKUP(A1233,HD!$A$2:$S$2344,16,FALSE)</f>
        <v>28433</v>
      </c>
      <c r="M1233" s="21">
        <f>VLOOKUP(A1233,HD!$A$2:$S$2344,17,FALSE)</f>
        <v>9095.07</v>
      </c>
      <c r="N1233" s="19" t="str">
        <f>VLOOKUP(A1233,HD!$A$2:$S$2344,12,FALSE)</f>
        <v>tier - 2</v>
      </c>
      <c r="O1233" s="19" t="str">
        <f>VLOOKUP(A1233,HD!$A$2:$S$2344,13,FALSE)</f>
        <v>tier - 2</v>
      </c>
      <c r="P1233" s="19" t="str">
        <f>VLOOKUP(A1233,HD!$A$2:$S$2344,14,FALSE)</f>
        <v>R1024</v>
      </c>
      <c r="Q1233" s="19" t="str">
        <f>VLOOKUP(A1233,HD!$A$2:$S$2344,19,FALSE)</f>
        <v>45</v>
      </c>
      <c r="R1233" s="21">
        <v>9095.07</v>
      </c>
    </row>
    <row r="1234" spans="1:18" ht="15.6" hidden="1" x14ac:dyDescent="0.3">
      <c r="A1234" s="20" t="s">
        <v>1132</v>
      </c>
      <c r="B1234" s="19" t="str">
        <f>VLOOKUP(A1234,'Customer Names'!$A$2:$E$2366,3,FALSE)</f>
        <v>Soto</v>
      </c>
      <c r="C1234" s="21">
        <f>VLOOKUP(A1234,ME!$A$2:$J$2366,2,FALSE)</f>
        <v>44.77</v>
      </c>
      <c r="D1234" s="21">
        <f>VLOOKUP(A1234,ME!$A$2:$J$2336,3,FALSE)</f>
        <v>4.0599999999999996</v>
      </c>
      <c r="E1234" s="19" t="str">
        <f>VLOOKUP(A1234,ME!$A$2:$J$2336,4,FALSE)</f>
        <v>No</v>
      </c>
      <c r="F1234" s="19" t="str">
        <f>VLOOKUP(A1234,ME!$A$2:$J$2336,5,FALSE)</f>
        <v>No</v>
      </c>
      <c r="G1234" s="19" t="str">
        <f>VLOOKUP(A1234,ME!$A$2:$J$2336,6,FALSE)</f>
        <v>No</v>
      </c>
      <c r="H1234" s="19">
        <f>VLOOKUP(A1234,ME!$A$2:$J$2336,7,FALSE)</f>
        <v>2</v>
      </c>
      <c r="I1234" s="19" t="str">
        <f>VLOOKUP(A1234,ME!$A$2:$J$2336,8,FALSE)</f>
        <v>No</v>
      </c>
      <c r="J1234" s="19" t="str">
        <f>VLOOKUP(A1234,ME!$A$2:$J$2336,9,FALSE)</f>
        <v>Obesity</v>
      </c>
      <c r="K1234" s="19" t="str">
        <f>VLOOKUP(A1234,ME!$A$2:$J$2336,10,FALSE)</f>
        <v>Normal</v>
      </c>
      <c r="L1234" s="22">
        <f>VLOOKUP(A1234,HD!$A$2:$S$2344,16,FALSE)</f>
        <v>26635</v>
      </c>
      <c r="M1234" s="21">
        <f>VLOOKUP(A1234,HD!$A$2:$S$2344,17,FALSE)</f>
        <v>9058.73</v>
      </c>
      <c r="N1234" s="19" t="str">
        <f>VLOOKUP(A1234,HD!$A$2:$S$2344,12,FALSE)</f>
        <v>tier - 3</v>
      </c>
      <c r="O1234" s="19" t="str">
        <f>VLOOKUP(A1234,HD!$A$2:$S$2344,13,FALSE)</f>
        <v>tier - 2</v>
      </c>
      <c r="P1234" s="19" t="str">
        <f>VLOOKUP(A1234,HD!$A$2:$S$2344,14,FALSE)</f>
        <v>R1013</v>
      </c>
      <c r="Q1234" s="19" t="str">
        <f>VLOOKUP(A1234,HD!$A$2:$S$2344,19,FALSE)</f>
        <v>50</v>
      </c>
      <c r="R1234" s="21">
        <v>9058.73</v>
      </c>
    </row>
    <row r="1235" spans="1:18" ht="15.6" hidden="1" x14ac:dyDescent="0.3">
      <c r="A1235" s="20" t="s">
        <v>1131</v>
      </c>
      <c r="B1235" s="19" t="str">
        <f>VLOOKUP(A1235,'Customer Names'!$A$2:$E$2366,3,FALSE)</f>
        <v>Howard</v>
      </c>
      <c r="C1235" s="21">
        <f>VLOOKUP(A1235,ME!$A$2:$J$2366,2,FALSE)</f>
        <v>37.07</v>
      </c>
      <c r="D1235" s="21">
        <f>VLOOKUP(A1235,ME!$A$2:$J$2336,3,FALSE)</f>
        <v>5.69</v>
      </c>
      <c r="E1235" s="19" t="str">
        <f>VLOOKUP(A1235,ME!$A$2:$J$2336,4,FALSE)</f>
        <v>No</v>
      </c>
      <c r="F1235" s="19" t="str">
        <f>VLOOKUP(A1235,ME!$A$2:$J$2336,5,FALSE)</f>
        <v>No</v>
      </c>
      <c r="G1235" s="19" t="str">
        <f>VLOOKUP(A1235,ME!$A$2:$J$2336,6,FALSE)</f>
        <v>No</v>
      </c>
      <c r="H1235" s="19">
        <f>VLOOKUP(A1235,ME!$A$2:$J$2336,7,FALSE)</f>
        <v>2</v>
      </c>
      <c r="I1235" s="19" t="str">
        <f>VLOOKUP(A1235,ME!$A$2:$J$2336,8,FALSE)</f>
        <v>No</v>
      </c>
      <c r="J1235" s="19" t="str">
        <f>VLOOKUP(A1235,ME!$A$2:$J$2336,9,FALSE)</f>
        <v>Obesity</v>
      </c>
      <c r="K1235" s="19" t="str">
        <f>VLOOKUP(A1235,ME!$A$2:$J$2336,10,FALSE)</f>
        <v>Normal</v>
      </c>
      <c r="L1235" s="22">
        <f>VLOOKUP(A1235,HD!$A$2:$S$2344,16,FALSE)</f>
        <v>26640</v>
      </c>
      <c r="M1235" s="21">
        <f>VLOOKUP(A1235,HD!$A$2:$S$2344,17,FALSE)</f>
        <v>9048.0300000000007</v>
      </c>
      <c r="N1235" s="19" t="str">
        <f>VLOOKUP(A1235,HD!$A$2:$S$2344,12,FALSE)</f>
        <v>tier - 2</v>
      </c>
      <c r="O1235" s="19" t="str">
        <f>VLOOKUP(A1235,HD!$A$2:$S$2344,13,FALSE)</f>
        <v>tier - 2</v>
      </c>
      <c r="P1235" s="19" t="str">
        <f>VLOOKUP(A1235,HD!$A$2:$S$2344,14,FALSE)</f>
        <v>R1013</v>
      </c>
      <c r="Q1235" s="19" t="str">
        <f>VLOOKUP(A1235,HD!$A$2:$S$2344,19,FALSE)</f>
        <v>50</v>
      </c>
      <c r="R1235" s="21">
        <v>9048.0300000000007</v>
      </c>
    </row>
    <row r="1236" spans="1:18" ht="15.6" hidden="1" x14ac:dyDescent="0.3">
      <c r="A1236" s="20" t="s">
        <v>1130</v>
      </c>
      <c r="B1236" s="19" t="str">
        <f>VLOOKUP(A1236,'Customer Names'!$A$2:$E$2366,3,FALSE)</f>
        <v>Patrick</v>
      </c>
      <c r="C1236" s="21">
        <f>VLOOKUP(A1236,ME!$A$2:$J$2366,2,FALSE)</f>
        <v>39.799999999999997</v>
      </c>
      <c r="D1236" s="21">
        <f>VLOOKUP(A1236,ME!$A$2:$J$2336,3,FALSE)</f>
        <v>5.66</v>
      </c>
      <c r="E1236" s="19" t="str">
        <f>VLOOKUP(A1236,ME!$A$2:$J$2336,4,FALSE)</f>
        <v>No</v>
      </c>
      <c r="F1236" s="19" t="str">
        <f>VLOOKUP(A1236,ME!$A$2:$J$2336,5,FALSE)</f>
        <v>No</v>
      </c>
      <c r="G1236" s="19" t="str">
        <f>VLOOKUP(A1236,ME!$A$2:$J$2336,6,FALSE)</f>
        <v>Yes</v>
      </c>
      <c r="H1236" s="19">
        <f>VLOOKUP(A1236,ME!$A$2:$J$2336,7,FALSE)</f>
        <v>1</v>
      </c>
      <c r="I1236" s="19" t="str">
        <f>VLOOKUP(A1236,ME!$A$2:$J$2336,8,FALSE)</f>
        <v>No</v>
      </c>
      <c r="J1236" s="19" t="str">
        <f>VLOOKUP(A1236,ME!$A$2:$J$2336,9,FALSE)</f>
        <v>Obesity</v>
      </c>
      <c r="K1236" s="19" t="str">
        <f>VLOOKUP(A1236,ME!$A$2:$J$2336,10,FALSE)</f>
        <v>Normal</v>
      </c>
      <c r="L1236" s="22">
        <f>VLOOKUP(A1236,HD!$A$2:$S$2344,16,FALSE)</f>
        <v>34304</v>
      </c>
      <c r="M1236" s="21">
        <f>VLOOKUP(A1236,HD!$A$2:$S$2344,17,FALSE)</f>
        <v>9010.2000000000007</v>
      </c>
      <c r="N1236" s="19" t="str">
        <f>VLOOKUP(A1236,HD!$A$2:$S$2344,12,FALSE)</f>
        <v>tier - 2</v>
      </c>
      <c r="O1236" s="19" t="str">
        <f>VLOOKUP(A1236,HD!$A$2:$S$2344,13,FALSE)</f>
        <v>tier - 3</v>
      </c>
      <c r="P1236" s="19" t="str">
        <f>VLOOKUP(A1236,HD!$A$2:$S$2344,14,FALSE)</f>
        <v>R1026</v>
      </c>
      <c r="Q1236" s="19" t="str">
        <f>VLOOKUP(A1236,HD!$A$2:$S$2344,19,FALSE)</f>
        <v>29</v>
      </c>
      <c r="R1236" s="21">
        <v>9010.2000000000007</v>
      </c>
    </row>
    <row r="1237" spans="1:18" ht="15.6" hidden="1" x14ac:dyDescent="0.3">
      <c r="A1237" s="20" t="s">
        <v>1129</v>
      </c>
      <c r="B1237" s="19" t="str">
        <f>VLOOKUP(A1237,'Customer Names'!$A$2:$E$2366,3,FALSE)</f>
        <v>Dacko</v>
      </c>
      <c r="C1237" s="21">
        <f>VLOOKUP(A1237,ME!$A$2:$J$2366,2,FALSE)</f>
        <v>26.36</v>
      </c>
      <c r="D1237" s="21">
        <f>VLOOKUP(A1237,ME!$A$2:$J$2336,3,FALSE)</f>
        <v>4.32</v>
      </c>
      <c r="E1237" s="19" t="str">
        <f>VLOOKUP(A1237,ME!$A$2:$J$2336,4,FALSE)</f>
        <v>No</v>
      </c>
      <c r="F1237" s="19" t="str">
        <f>VLOOKUP(A1237,ME!$A$2:$J$2336,5,FALSE)</f>
        <v>No</v>
      </c>
      <c r="G1237" s="19" t="str">
        <f>VLOOKUP(A1237,ME!$A$2:$J$2336,6,FALSE)</f>
        <v>Yes</v>
      </c>
      <c r="H1237" s="19">
        <f>VLOOKUP(A1237,ME!$A$2:$J$2336,7,FALSE)</f>
        <v>1</v>
      </c>
      <c r="I1237" s="19" t="str">
        <f>VLOOKUP(A1237,ME!$A$2:$J$2336,8,FALSE)</f>
        <v>No</v>
      </c>
      <c r="J1237" s="19" t="str">
        <f>VLOOKUP(A1237,ME!$A$2:$J$2336,9,FALSE)</f>
        <v>Over Weight</v>
      </c>
      <c r="K1237" s="19" t="str">
        <f>VLOOKUP(A1237,ME!$A$2:$J$2336,10,FALSE)</f>
        <v>Normal</v>
      </c>
      <c r="L1237" s="22">
        <f>VLOOKUP(A1237,HD!$A$2:$S$2344,16,FALSE)</f>
        <v>29205</v>
      </c>
      <c r="M1237" s="21">
        <f>VLOOKUP(A1237,HD!$A$2:$S$2344,17,FALSE)</f>
        <v>8998.43</v>
      </c>
      <c r="N1237" s="19" t="str">
        <f>VLOOKUP(A1237,HD!$A$2:$S$2344,12,FALSE)</f>
        <v>tier - 2</v>
      </c>
      <c r="O1237" s="19" t="str">
        <f>VLOOKUP(A1237,HD!$A$2:$S$2344,13,FALSE)</f>
        <v>tier - 1</v>
      </c>
      <c r="P1237" s="19" t="str">
        <f>VLOOKUP(A1237,HD!$A$2:$S$2344,14,FALSE)</f>
        <v>R1025</v>
      </c>
      <c r="Q1237" s="19" t="str">
        <f>VLOOKUP(A1237,HD!$A$2:$S$2344,19,FALSE)</f>
        <v>43</v>
      </c>
      <c r="R1237" s="21">
        <v>8998.43</v>
      </c>
    </row>
    <row r="1238" spans="1:18" ht="15.6" hidden="1" x14ac:dyDescent="0.3">
      <c r="A1238" s="20" t="s">
        <v>1128</v>
      </c>
      <c r="B1238" s="19" t="str">
        <f>VLOOKUP(A1238,'Customer Names'!$A$2:$E$2366,3,FALSE)</f>
        <v>Glassey</v>
      </c>
      <c r="C1238" s="21">
        <f>VLOOKUP(A1238,ME!$A$2:$J$2366,2,FALSE)</f>
        <v>29.925000000000001</v>
      </c>
      <c r="D1238" s="21">
        <f>VLOOKUP(A1238,ME!$A$2:$J$2336,3,FALSE)</f>
        <v>8.2899999999999991</v>
      </c>
      <c r="E1238" s="19" t="str">
        <f>VLOOKUP(A1238,ME!$A$2:$J$2336,4,FALSE)</f>
        <v>No</v>
      </c>
      <c r="F1238" s="19" t="str">
        <f>VLOOKUP(A1238,ME!$A$2:$J$2336,5,FALSE)</f>
        <v>No</v>
      </c>
      <c r="G1238" s="19" t="str">
        <f>VLOOKUP(A1238,ME!$A$2:$J$2336,6,FALSE)</f>
        <v>No</v>
      </c>
      <c r="H1238" s="19">
        <f>VLOOKUP(A1238,ME!$A$2:$J$2336,7,FALSE)</f>
        <v>2</v>
      </c>
      <c r="I1238" s="19" t="str">
        <f>VLOOKUP(A1238,ME!$A$2:$J$2336,8,FALSE)</f>
        <v>No</v>
      </c>
      <c r="J1238" s="19" t="str">
        <f>VLOOKUP(A1238,ME!$A$2:$J$2336,9,FALSE)</f>
        <v>Obesity</v>
      </c>
      <c r="K1238" s="19" t="str">
        <f>VLOOKUP(A1238,ME!$A$2:$J$2336,10,FALSE)</f>
        <v>Diabetes</v>
      </c>
      <c r="L1238" s="22">
        <f>VLOOKUP(A1238,HD!$A$2:$S$2344,16,FALSE)</f>
        <v>26948</v>
      </c>
      <c r="M1238" s="21">
        <f>VLOOKUP(A1238,HD!$A$2:$S$2344,17,FALSE)</f>
        <v>8988.16</v>
      </c>
      <c r="N1238" s="19" t="str">
        <f>VLOOKUP(A1238,HD!$A$2:$S$2344,12,FALSE)</f>
        <v>tier - 2</v>
      </c>
      <c r="O1238" s="19" t="str">
        <f>VLOOKUP(A1238,HD!$A$2:$S$2344,13,FALSE)</f>
        <v>tier - 1</v>
      </c>
      <c r="P1238" s="19" t="str">
        <f>VLOOKUP(A1238,HD!$A$2:$S$2344,14,FALSE)</f>
        <v>R1012</v>
      </c>
      <c r="Q1238" s="19" t="str">
        <f>VLOOKUP(A1238,HD!$A$2:$S$2344,19,FALSE)</f>
        <v>49</v>
      </c>
      <c r="R1238" s="21">
        <v>8988.16</v>
      </c>
    </row>
    <row r="1239" spans="1:18" ht="15.6" hidden="1" x14ac:dyDescent="0.3">
      <c r="A1239" s="20" t="s">
        <v>1127</v>
      </c>
      <c r="B1239" s="19" t="str">
        <f>VLOOKUP(A1239,'Customer Names'!$A$2:$E$2366,3,FALSE)</f>
        <v>Frechette</v>
      </c>
      <c r="C1239" s="21">
        <f>VLOOKUP(A1239,ME!$A$2:$J$2366,2,FALSE)</f>
        <v>37.29</v>
      </c>
      <c r="D1239" s="21">
        <f>VLOOKUP(A1239,ME!$A$2:$J$2336,3,FALSE)</f>
        <v>10.46</v>
      </c>
      <c r="E1239" s="19" t="str">
        <f>VLOOKUP(A1239,ME!$A$2:$J$2336,4,FALSE)</f>
        <v>No</v>
      </c>
      <c r="F1239" s="19" t="str">
        <f>VLOOKUP(A1239,ME!$A$2:$J$2336,5,FALSE)</f>
        <v>No</v>
      </c>
      <c r="G1239" s="19" t="str">
        <f>VLOOKUP(A1239,ME!$A$2:$J$2336,6,FALSE)</f>
        <v>No</v>
      </c>
      <c r="H1239" s="19">
        <f>VLOOKUP(A1239,ME!$A$2:$J$2336,7,FALSE)</f>
        <v>0</v>
      </c>
      <c r="I1239" s="19" t="str">
        <f>VLOOKUP(A1239,ME!$A$2:$J$2336,8,FALSE)</f>
        <v>No</v>
      </c>
      <c r="J1239" s="19" t="str">
        <f>VLOOKUP(A1239,ME!$A$2:$J$2336,9,FALSE)</f>
        <v>Obesity</v>
      </c>
      <c r="K1239" s="19" t="str">
        <f>VLOOKUP(A1239,ME!$A$2:$J$2336,10,FALSE)</f>
        <v>Diabetes</v>
      </c>
      <c r="L1239" s="22">
        <f>VLOOKUP(A1239,HD!$A$2:$S$2344,16,FALSE)</f>
        <v>27231</v>
      </c>
      <c r="M1239" s="21">
        <f>VLOOKUP(A1239,HD!$A$2:$S$2344,17,FALSE)</f>
        <v>8978.19</v>
      </c>
      <c r="N1239" s="19" t="str">
        <f>VLOOKUP(A1239,HD!$A$2:$S$2344,12,FALSE)</f>
        <v>tier - 2</v>
      </c>
      <c r="O1239" s="19" t="str">
        <f>VLOOKUP(A1239,HD!$A$2:$S$2344,13,FALSE)</f>
        <v>tier - 2</v>
      </c>
      <c r="P1239" s="19" t="str">
        <f>VLOOKUP(A1239,HD!$A$2:$S$2344,14,FALSE)</f>
        <v>R1013</v>
      </c>
      <c r="Q1239" s="19" t="str">
        <f>VLOOKUP(A1239,HD!$A$2:$S$2344,19,FALSE)</f>
        <v>48</v>
      </c>
      <c r="R1239" s="21">
        <v>8978.19</v>
      </c>
    </row>
    <row r="1240" spans="1:18" ht="15.6" hidden="1" x14ac:dyDescent="0.3">
      <c r="A1240" s="20" t="s">
        <v>1126</v>
      </c>
      <c r="B1240" s="19" t="str">
        <f>VLOOKUP(A1240,'Customer Names'!$A$2:$E$2366,3,FALSE)</f>
        <v>Benitez</v>
      </c>
      <c r="C1240" s="21">
        <f>VLOOKUP(A1240,ME!$A$2:$J$2366,2,FALSE)</f>
        <v>30.2</v>
      </c>
      <c r="D1240" s="21">
        <f>VLOOKUP(A1240,ME!$A$2:$J$2336,3,FALSE)</f>
        <v>11.96</v>
      </c>
      <c r="E1240" s="19" t="str">
        <f>VLOOKUP(A1240,ME!$A$2:$J$2336,4,FALSE)</f>
        <v>No</v>
      </c>
      <c r="F1240" s="19" t="str">
        <f>VLOOKUP(A1240,ME!$A$2:$J$2336,5,FALSE)</f>
        <v>No</v>
      </c>
      <c r="G1240" s="19" t="str">
        <f>VLOOKUP(A1240,ME!$A$2:$J$2336,6,FALSE)</f>
        <v>No</v>
      </c>
      <c r="H1240" s="19">
        <f>VLOOKUP(A1240,ME!$A$2:$J$2336,7,FALSE)</f>
        <v>0</v>
      </c>
      <c r="I1240" s="19" t="str">
        <f>VLOOKUP(A1240,ME!$A$2:$J$2336,8,FALSE)</f>
        <v>No</v>
      </c>
      <c r="J1240" s="19" t="str">
        <f>VLOOKUP(A1240,ME!$A$2:$J$2336,9,FALSE)</f>
        <v>Obesity</v>
      </c>
      <c r="K1240" s="19" t="str">
        <f>VLOOKUP(A1240,ME!$A$2:$J$2336,10,FALSE)</f>
        <v>Diabetes</v>
      </c>
      <c r="L1240" s="22">
        <f>VLOOKUP(A1240,HD!$A$2:$S$2344,16,FALSE)</f>
        <v>27280</v>
      </c>
      <c r="M1240" s="21">
        <f>VLOOKUP(A1240,HD!$A$2:$S$2344,17,FALSE)</f>
        <v>8968.33</v>
      </c>
      <c r="N1240" s="19" t="str">
        <f>VLOOKUP(A1240,HD!$A$2:$S$2344,12,FALSE)</f>
        <v>tier - 3</v>
      </c>
      <c r="O1240" s="19" t="str">
        <f>VLOOKUP(A1240,HD!$A$2:$S$2344,13,FALSE)</f>
        <v>tier - 2</v>
      </c>
      <c r="P1240" s="19" t="str">
        <f>VLOOKUP(A1240,HD!$A$2:$S$2344,14,FALSE)</f>
        <v>R1011</v>
      </c>
      <c r="Q1240" s="19" t="str">
        <f>VLOOKUP(A1240,HD!$A$2:$S$2344,19,FALSE)</f>
        <v>48</v>
      </c>
      <c r="R1240" s="21">
        <v>8968.33</v>
      </c>
    </row>
    <row r="1241" spans="1:18" ht="15.6" x14ac:dyDescent="0.3">
      <c r="A1241" s="20" t="s">
        <v>1125</v>
      </c>
      <c r="B1241" s="19" t="str">
        <f>VLOOKUP(A1241,'Customer Names'!$A$2:$E$2366,3,FALSE)</f>
        <v>Gauthier</v>
      </c>
      <c r="C1241" s="21">
        <f>VLOOKUP(A1241,ME!$A$2:$J$2366,2,FALSE)</f>
        <v>24.225000000000001</v>
      </c>
      <c r="D1241" s="21">
        <f>VLOOKUP(A1241,ME!$A$2:$J$2336,3,FALSE)</f>
        <v>4.25</v>
      </c>
      <c r="E1241" s="19" t="str">
        <f>VLOOKUP(A1241,ME!$A$2:$J$2336,4,FALSE)</f>
        <v>Yes</v>
      </c>
      <c r="F1241" s="19" t="str">
        <f>VLOOKUP(A1241,ME!$A$2:$J$2336,5,FALSE)</f>
        <v>No</v>
      </c>
      <c r="G1241" s="19" t="str">
        <f>VLOOKUP(A1241,ME!$A$2:$J$2336,6,FALSE)</f>
        <v>Yes</v>
      </c>
      <c r="H1241" s="19">
        <f>VLOOKUP(A1241,ME!$A$2:$J$2336,7,FALSE)</f>
        <v>1</v>
      </c>
      <c r="I1241" s="19" t="str">
        <f>VLOOKUP(A1241,ME!$A$2:$J$2336,8,FALSE)</f>
        <v>No</v>
      </c>
      <c r="J1241" s="19" t="str">
        <f>VLOOKUP(A1241,ME!$A$2:$J$2336,9,FALSE)</f>
        <v>Normal Weight</v>
      </c>
      <c r="K1241" s="19" t="str">
        <f>VLOOKUP(A1241,ME!$A$2:$J$2336,10,FALSE)</f>
        <v>Normal</v>
      </c>
      <c r="L1241" s="22">
        <f>VLOOKUP(A1241,HD!$A$2:$S$2344,16,FALSE)</f>
        <v>30512</v>
      </c>
      <c r="M1241" s="21">
        <f>VLOOKUP(A1241,HD!$A$2:$S$2344,17,FALSE)</f>
        <v>8965.7999999999993</v>
      </c>
      <c r="N1241" s="19" t="str">
        <f>VLOOKUP(A1241,HD!$A$2:$S$2344,12,FALSE)</f>
        <v>tier - 2</v>
      </c>
      <c r="O1241" s="19" t="str">
        <f>VLOOKUP(A1241,HD!$A$2:$S$2344,13,FALSE)</f>
        <v>tier - 3</v>
      </c>
      <c r="P1241" s="19" t="str">
        <f>VLOOKUP(A1241,HD!$A$2:$S$2344,14,FALSE)</f>
        <v>R1012</v>
      </c>
      <c r="Q1241" s="19" t="str">
        <f>VLOOKUP(A1241,HD!$A$2:$S$2344,19,FALSE)</f>
        <v>39</v>
      </c>
      <c r="R1241" s="21">
        <v>8965.7999999999993</v>
      </c>
    </row>
    <row r="1242" spans="1:18" ht="15.6" hidden="1" x14ac:dyDescent="0.3">
      <c r="A1242" s="20" t="s">
        <v>1124</v>
      </c>
      <c r="B1242" s="19" t="str">
        <f>VLOOKUP(A1242,'Customer Names'!$A$2:$E$2366,3,FALSE)</f>
        <v>Fazioli</v>
      </c>
      <c r="C1242" s="21">
        <f>VLOOKUP(A1242,ME!$A$2:$J$2366,2,FALSE)</f>
        <v>31.445</v>
      </c>
      <c r="D1242" s="21">
        <f>VLOOKUP(A1242,ME!$A$2:$J$2336,3,FALSE)</f>
        <v>8.33</v>
      </c>
      <c r="E1242" s="19" t="str">
        <f>VLOOKUP(A1242,ME!$A$2:$J$2336,4,FALSE)</f>
        <v>No</v>
      </c>
      <c r="F1242" s="19" t="str">
        <f>VLOOKUP(A1242,ME!$A$2:$J$2336,5,FALSE)</f>
        <v>No</v>
      </c>
      <c r="G1242" s="19" t="str">
        <f>VLOOKUP(A1242,ME!$A$2:$J$2336,6,FALSE)</f>
        <v>No</v>
      </c>
      <c r="H1242" s="19">
        <f>VLOOKUP(A1242,ME!$A$2:$J$2336,7,FALSE)</f>
        <v>0</v>
      </c>
      <c r="I1242" s="19" t="str">
        <f>VLOOKUP(A1242,ME!$A$2:$J$2336,8,FALSE)</f>
        <v>No</v>
      </c>
      <c r="J1242" s="19" t="str">
        <f>VLOOKUP(A1242,ME!$A$2:$J$2336,9,FALSE)</f>
        <v>Obesity</v>
      </c>
      <c r="K1242" s="19" t="str">
        <f>VLOOKUP(A1242,ME!$A$2:$J$2336,10,FALSE)</f>
        <v>Diabetes</v>
      </c>
      <c r="L1242" s="22">
        <f>VLOOKUP(A1242,HD!$A$2:$S$2344,16,FALSE)</f>
        <v>27258</v>
      </c>
      <c r="M1242" s="21">
        <f>VLOOKUP(A1242,HD!$A$2:$S$2344,17,FALSE)</f>
        <v>8964.06</v>
      </c>
      <c r="N1242" s="19" t="str">
        <f>VLOOKUP(A1242,HD!$A$2:$S$2344,12,FALSE)</f>
        <v>tier - 3</v>
      </c>
      <c r="O1242" s="19" t="str">
        <f>VLOOKUP(A1242,HD!$A$2:$S$2344,13,FALSE)</f>
        <v>tier - 2</v>
      </c>
      <c r="P1242" s="19" t="str">
        <f>VLOOKUP(A1242,HD!$A$2:$S$2344,14,FALSE)</f>
        <v>R1016</v>
      </c>
      <c r="Q1242" s="19" t="str">
        <f>VLOOKUP(A1242,HD!$A$2:$S$2344,19,FALSE)</f>
        <v>48</v>
      </c>
      <c r="R1242" s="21">
        <v>8964.06</v>
      </c>
    </row>
    <row r="1243" spans="1:18" ht="15.6" hidden="1" x14ac:dyDescent="0.3">
      <c r="A1243" s="20" t="s">
        <v>1123</v>
      </c>
      <c r="B1243" s="19" t="str">
        <f>VLOOKUP(A1243,'Customer Names'!$A$2:$E$2366,3,FALSE)</f>
        <v>Chorney</v>
      </c>
      <c r="C1243" s="21">
        <f>VLOOKUP(A1243,ME!$A$2:$J$2366,2,FALSE)</f>
        <v>38.880000000000003</v>
      </c>
      <c r="D1243" s="21">
        <f>VLOOKUP(A1243,ME!$A$2:$J$2336,3,FALSE)</f>
        <v>4.29</v>
      </c>
      <c r="E1243" s="19" t="str">
        <f>VLOOKUP(A1243,ME!$A$2:$J$2336,4,FALSE)</f>
        <v>No</v>
      </c>
      <c r="F1243" s="19" t="str">
        <f>VLOOKUP(A1243,ME!$A$2:$J$2336,5,FALSE)</f>
        <v>No</v>
      </c>
      <c r="G1243" s="19" t="str">
        <f>VLOOKUP(A1243,ME!$A$2:$J$2336,6,FALSE)</f>
        <v>No</v>
      </c>
      <c r="H1243" s="19">
        <f>VLOOKUP(A1243,ME!$A$2:$J$2336,7,FALSE)</f>
        <v>1</v>
      </c>
      <c r="I1243" s="19" t="str">
        <f>VLOOKUP(A1243,ME!$A$2:$J$2336,8,FALSE)</f>
        <v>No</v>
      </c>
      <c r="J1243" s="19" t="str">
        <f>VLOOKUP(A1243,ME!$A$2:$J$2336,9,FALSE)</f>
        <v>Obesity</v>
      </c>
      <c r="K1243" s="19" t="str">
        <f>VLOOKUP(A1243,ME!$A$2:$J$2336,10,FALSE)</f>
        <v>Normal</v>
      </c>
      <c r="L1243" s="22">
        <f>VLOOKUP(A1243,HD!$A$2:$S$2344,16,FALSE)</f>
        <v>33874</v>
      </c>
      <c r="M1243" s="21">
        <f>VLOOKUP(A1243,HD!$A$2:$S$2344,17,FALSE)</f>
        <v>8954.99</v>
      </c>
      <c r="N1243" s="19" t="str">
        <f>VLOOKUP(A1243,HD!$A$2:$S$2344,12,FALSE)</f>
        <v>tier - 2</v>
      </c>
      <c r="O1243" s="19" t="str">
        <f>VLOOKUP(A1243,HD!$A$2:$S$2344,13,FALSE)</f>
        <v>tier - 3</v>
      </c>
      <c r="P1243" s="19" t="str">
        <f>VLOOKUP(A1243,HD!$A$2:$S$2344,14,FALSE)</f>
        <v>R1026</v>
      </c>
      <c r="Q1243" s="19" t="str">
        <f>VLOOKUP(A1243,HD!$A$2:$S$2344,19,FALSE)</f>
        <v>30</v>
      </c>
      <c r="R1243" s="21">
        <v>8954.99</v>
      </c>
    </row>
    <row r="1244" spans="1:18" ht="15.6" hidden="1" x14ac:dyDescent="0.3">
      <c r="A1244" s="20" t="s">
        <v>1122</v>
      </c>
      <c r="B1244" s="19" t="str">
        <f>VLOOKUP(A1244,'Customer Names'!$A$2:$E$2366,3,FALSE)</f>
        <v>Dannenhauer</v>
      </c>
      <c r="C1244" s="21">
        <f>VLOOKUP(A1244,ME!$A$2:$J$2366,2,FALSE)</f>
        <v>43.89</v>
      </c>
      <c r="D1244" s="21">
        <f>VLOOKUP(A1244,ME!$A$2:$J$2336,3,FALSE)</f>
        <v>6.32</v>
      </c>
      <c r="E1244" s="19" t="str">
        <f>VLOOKUP(A1244,ME!$A$2:$J$2336,4,FALSE)</f>
        <v>Yes</v>
      </c>
      <c r="F1244" s="19" t="str">
        <f>VLOOKUP(A1244,ME!$A$2:$J$2336,5,FALSE)</f>
        <v>No</v>
      </c>
      <c r="G1244" s="19" t="str">
        <f>VLOOKUP(A1244,ME!$A$2:$J$2336,6,FALSE)</f>
        <v>No</v>
      </c>
      <c r="H1244" s="19">
        <f>VLOOKUP(A1244,ME!$A$2:$J$2336,7,FALSE)</f>
        <v>0</v>
      </c>
      <c r="I1244" s="19" t="str">
        <f>VLOOKUP(A1244,ME!$A$2:$J$2336,8,FALSE)</f>
        <v>No</v>
      </c>
      <c r="J1244" s="19" t="str">
        <f>VLOOKUP(A1244,ME!$A$2:$J$2336,9,FALSE)</f>
        <v>Obesity</v>
      </c>
      <c r="K1244" s="19" t="str">
        <f>VLOOKUP(A1244,ME!$A$2:$J$2336,10,FALSE)</f>
        <v>Prediabetes</v>
      </c>
      <c r="L1244" s="22">
        <f>VLOOKUP(A1244,HD!$A$2:$S$2344,16,FALSE)</f>
        <v>28119</v>
      </c>
      <c r="M1244" s="21">
        <f>VLOOKUP(A1244,HD!$A$2:$S$2344,17,FALSE)</f>
        <v>8944.1200000000008</v>
      </c>
      <c r="N1244" s="19" t="str">
        <f>VLOOKUP(A1244,HD!$A$2:$S$2344,12,FALSE)</f>
        <v>tier - 3</v>
      </c>
      <c r="O1244" s="19" t="str">
        <f>VLOOKUP(A1244,HD!$A$2:$S$2344,13,FALSE)</f>
        <v>tier - 2</v>
      </c>
      <c r="P1244" s="19" t="str">
        <f>VLOOKUP(A1244,HD!$A$2:$S$2344,14,FALSE)</f>
        <v>R1013</v>
      </c>
      <c r="Q1244" s="19" t="str">
        <f>VLOOKUP(A1244,HD!$A$2:$S$2344,19,FALSE)</f>
        <v>46</v>
      </c>
      <c r="R1244" s="21">
        <v>8944.1200000000008</v>
      </c>
    </row>
    <row r="1245" spans="1:18" ht="15.6" hidden="1" x14ac:dyDescent="0.3">
      <c r="A1245" s="20" t="s">
        <v>1121</v>
      </c>
      <c r="B1245" s="19" t="str">
        <f>VLOOKUP(A1245,'Customer Names'!$A$2:$E$2366,3,FALSE)</f>
        <v>McComb</v>
      </c>
      <c r="C1245" s="21">
        <f>VLOOKUP(A1245,ME!$A$2:$J$2366,2,FALSE)</f>
        <v>25.6</v>
      </c>
      <c r="D1245" s="21">
        <f>VLOOKUP(A1245,ME!$A$2:$J$2336,3,FALSE)</f>
        <v>5.65</v>
      </c>
      <c r="E1245" s="19" t="str">
        <f>VLOOKUP(A1245,ME!$A$2:$J$2336,4,FALSE)</f>
        <v>No</v>
      </c>
      <c r="F1245" s="19" t="str">
        <f>VLOOKUP(A1245,ME!$A$2:$J$2336,5,FALSE)</f>
        <v>No</v>
      </c>
      <c r="G1245" s="19" t="str">
        <f>VLOOKUP(A1245,ME!$A$2:$J$2336,6,FALSE)</f>
        <v>No</v>
      </c>
      <c r="H1245" s="19">
        <f>VLOOKUP(A1245,ME!$A$2:$J$2336,7,FALSE)</f>
        <v>2</v>
      </c>
      <c r="I1245" s="19" t="str">
        <f>VLOOKUP(A1245,ME!$A$2:$J$2336,8,FALSE)</f>
        <v>No</v>
      </c>
      <c r="J1245" s="19" t="str">
        <f>VLOOKUP(A1245,ME!$A$2:$J$2336,9,FALSE)</f>
        <v>Over Weight</v>
      </c>
      <c r="K1245" s="19" t="str">
        <f>VLOOKUP(A1245,ME!$A$2:$J$2336,10,FALSE)</f>
        <v>Normal</v>
      </c>
      <c r="L1245" s="22">
        <f>VLOOKUP(A1245,HD!$A$2:$S$2344,16,FALSE)</f>
        <v>26456</v>
      </c>
      <c r="M1245" s="21">
        <f>VLOOKUP(A1245,HD!$A$2:$S$2344,17,FALSE)</f>
        <v>8932.08</v>
      </c>
      <c r="N1245" s="19" t="str">
        <f>VLOOKUP(A1245,HD!$A$2:$S$2344,12,FALSE)</f>
        <v>tier - 2</v>
      </c>
      <c r="O1245" s="19" t="str">
        <f>VLOOKUP(A1245,HD!$A$2:$S$2344,13,FALSE)</f>
        <v>tier - 1</v>
      </c>
      <c r="P1245" s="19" t="str">
        <f>VLOOKUP(A1245,HD!$A$2:$S$2344,14,FALSE)</f>
        <v>R1011</v>
      </c>
      <c r="Q1245" s="19" t="str">
        <f>VLOOKUP(A1245,HD!$A$2:$S$2344,19,FALSE)</f>
        <v>51</v>
      </c>
      <c r="R1245" s="21">
        <v>8932.08</v>
      </c>
    </row>
    <row r="1246" spans="1:18" ht="15.6" hidden="1" x14ac:dyDescent="0.3">
      <c r="A1246" s="20" t="s">
        <v>1120</v>
      </c>
      <c r="B1246" s="19" t="str">
        <f>VLOOKUP(A1246,'Customer Names'!$A$2:$E$2366,3,FALSE)</f>
        <v>Blake</v>
      </c>
      <c r="C1246" s="21">
        <f>VLOOKUP(A1246,ME!$A$2:$J$2366,2,FALSE)</f>
        <v>29.545000000000002</v>
      </c>
      <c r="D1246" s="21">
        <f>VLOOKUP(A1246,ME!$A$2:$J$2336,3,FALSE)</f>
        <v>8.41</v>
      </c>
      <c r="E1246" s="19" t="str">
        <f>VLOOKUP(A1246,ME!$A$2:$J$2336,4,FALSE)</f>
        <v>Yes</v>
      </c>
      <c r="F1246" s="19" t="str">
        <f>VLOOKUP(A1246,ME!$A$2:$J$2336,5,FALSE)</f>
        <v>No</v>
      </c>
      <c r="G1246" s="19" t="str">
        <f>VLOOKUP(A1246,ME!$A$2:$J$2336,6,FALSE)</f>
        <v>No</v>
      </c>
      <c r="H1246" s="19">
        <f>VLOOKUP(A1246,ME!$A$2:$J$2336,7,FALSE)</f>
        <v>1</v>
      </c>
      <c r="I1246" s="19" t="str">
        <f>VLOOKUP(A1246,ME!$A$2:$J$2336,8,FALSE)</f>
        <v>No</v>
      </c>
      <c r="J1246" s="19" t="str">
        <f>VLOOKUP(A1246,ME!$A$2:$J$2336,9,FALSE)</f>
        <v>Over Weight</v>
      </c>
      <c r="K1246" s="19" t="str">
        <f>VLOOKUP(A1246,ME!$A$2:$J$2336,10,FALSE)</f>
        <v>Diabetes</v>
      </c>
      <c r="L1246" s="22">
        <f>VLOOKUP(A1246,HD!$A$2:$S$2344,16,FALSE)</f>
        <v>27582</v>
      </c>
      <c r="M1246" s="21">
        <f>VLOOKUP(A1246,HD!$A$2:$S$2344,17,FALSE)</f>
        <v>8930.93</v>
      </c>
      <c r="N1246" s="19" t="str">
        <f>VLOOKUP(A1246,HD!$A$2:$S$2344,12,FALSE)</f>
        <v>tier - 2</v>
      </c>
      <c r="O1246" s="19" t="str">
        <f>VLOOKUP(A1246,HD!$A$2:$S$2344,13,FALSE)</f>
        <v>tier - 2</v>
      </c>
      <c r="P1246" s="19" t="str">
        <f>VLOOKUP(A1246,HD!$A$2:$S$2344,14,FALSE)</f>
        <v>R1012</v>
      </c>
      <c r="Q1246" s="19" t="str">
        <f>VLOOKUP(A1246,HD!$A$2:$S$2344,19,FALSE)</f>
        <v>47</v>
      </c>
      <c r="R1246" s="21">
        <v>8930.93</v>
      </c>
    </row>
    <row r="1247" spans="1:18" ht="15.6" hidden="1" x14ac:dyDescent="0.3">
      <c r="A1247" s="20" t="s">
        <v>1119</v>
      </c>
      <c r="B1247" s="19" t="str">
        <f>VLOOKUP(A1247,'Customer Names'!$A$2:$E$2366,3,FALSE)</f>
        <v>Sambasivam</v>
      </c>
      <c r="C1247" s="21">
        <f>VLOOKUP(A1247,ME!$A$2:$J$2366,2,FALSE)</f>
        <v>23.25</v>
      </c>
      <c r="D1247" s="21">
        <f>VLOOKUP(A1247,ME!$A$2:$J$2336,3,FALSE)</f>
        <v>11.96</v>
      </c>
      <c r="E1247" s="19" t="str">
        <f>VLOOKUP(A1247,ME!$A$2:$J$2336,4,FALSE)</f>
        <v>Yes</v>
      </c>
      <c r="F1247" s="19" t="str">
        <f>VLOOKUP(A1247,ME!$A$2:$J$2336,5,FALSE)</f>
        <v>No</v>
      </c>
      <c r="G1247" s="19" t="str">
        <f>VLOOKUP(A1247,ME!$A$2:$J$2336,6,FALSE)</f>
        <v>No</v>
      </c>
      <c r="H1247" s="19">
        <f>VLOOKUP(A1247,ME!$A$2:$J$2336,7,FALSE)</f>
        <v>0</v>
      </c>
      <c r="I1247" s="19" t="str">
        <f>VLOOKUP(A1247,ME!$A$2:$J$2336,8,FALSE)</f>
        <v>No</v>
      </c>
      <c r="J1247" s="19" t="str">
        <f>VLOOKUP(A1247,ME!$A$2:$J$2336,9,FALSE)</f>
        <v>Normal Weight</v>
      </c>
      <c r="K1247" s="19" t="str">
        <f>VLOOKUP(A1247,ME!$A$2:$J$2336,10,FALSE)</f>
        <v>Diabetes</v>
      </c>
      <c r="L1247" s="22">
        <f>VLOOKUP(A1247,HD!$A$2:$S$2344,16,FALSE)</f>
        <v>24721</v>
      </c>
      <c r="M1247" s="21">
        <f>VLOOKUP(A1247,HD!$A$2:$S$2344,17,FALSE)</f>
        <v>8908.4699999999993</v>
      </c>
      <c r="N1247" s="19" t="str">
        <f>VLOOKUP(A1247,HD!$A$2:$S$2344,12,FALSE)</f>
        <v>tier - 3</v>
      </c>
      <c r="O1247" s="19" t="str">
        <f>VLOOKUP(A1247,HD!$A$2:$S$2344,13,FALSE)</f>
        <v>tier - 2</v>
      </c>
      <c r="P1247" s="19" t="str">
        <f>VLOOKUP(A1247,HD!$A$2:$S$2344,14,FALSE)</f>
        <v>R1013</v>
      </c>
      <c r="Q1247" s="19" t="str">
        <f>VLOOKUP(A1247,HD!$A$2:$S$2344,19,FALSE)</f>
        <v>55</v>
      </c>
      <c r="R1247" s="21">
        <v>8908.4699999999993</v>
      </c>
    </row>
    <row r="1248" spans="1:18" ht="15.6" hidden="1" x14ac:dyDescent="0.3">
      <c r="A1248" s="20" t="s">
        <v>1118</v>
      </c>
      <c r="B1248" s="19" t="str">
        <f>VLOOKUP(A1248,'Customer Names'!$A$2:$E$2366,3,FALSE)</f>
        <v>Maina</v>
      </c>
      <c r="C1248" s="21">
        <f>VLOOKUP(A1248,ME!$A$2:$J$2366,2,FALSE)</f>
        <v>43.95</v>
      </c>
      <c r="D1248" s="21">
        <f>VLOOKUP(A1248,ME!$A$2:$J$2336,3,FALSE)</f>
        <v>5.17</v>
      </c>
      <c r="E1248" s="19" t="str">
        <f>VLOOKUP(A1248,ME!$A$2:$J$2336,4,FALSE)</f>
        <v>Yes</v>
      </c>
      <c r="F1248" s="19" t="str">
        <f>VLOOKUP(A1248,ME!$A$2:$J$2336,5,FALSE)</f>
        <v>No</v>
      </c>
      <c r="G1248" s="19" t="str">
        <f>VLOOKUP(A1248,ME!$A$2:$J$2336,6,FALSE)</f>
        <v>Yes</v>
      </c>
      <c r="H1248" s="19">
        <f>VLOOKUP(A1248,ME!$A$2:$J$2336,7,FALSE)</f>
        <v>1</v>
      </c>
      <c r="I1248" s="19" t="str">
        <f>VLOOKUP(A1248,ME!$A$2:$J$2336,8,FALSE)</f>
        <v>No</v>
      </c>
      <c r="J1248" s="19" t="str">
        <f>VLOOKUP(A1248,ME!$A$2:$J$2336,9,FALSE)</f>
        <v>Obesity</v>
      </c>
      <c r="K1248" s="19" t="str">
        <f>VLOOKUP(A1248,ME!$A$2:$J$2336,10,FALSE)</f>
        <v>Normal</v>
      </c>
      <c r="L1248" s="22">
        <f>VLOOKUP(A1248,HD!$A$2:$S$2344,16,FALSE)</f>
        <v>35762</v>
      </c>
      <c r="M1248" s="21">
        <f>VLOOKUP(A1248,HD!$A$2:$S$2344,17,FALSE)</f>
        <v>8906.14</v>
      </c>
      <c r="N1248" s="19" t="str">
        <f>VLOOKUP(A1248,HD!$A$2:$S$2344,12,FALSE)</f>
        <v>tier - 2</v>
      </c>
      <c r="O1248" s="19" t="str">
        <f>VLOOKUP(A1248,HD!$A$2:$S$2344,13,FALSE)</f>
        <v>tier - 2</v>
      </c>
      <c r="P1248" s="19" t="str">
        <f>VLOOKUP(A1248,HD!$A$2:$S$2344,14,FALSE)</f>
        <v>R1012</v>
      </c>
      <c r="Q1248" s="19" t="str">
        <f>VLOOKUP(A1248,HD!$A$2:$S$2344,19,FALSE)</f>
        <v>25</v>
      </c>
      <c r="R1248" s="21">
        <v>8906.14</v>
      </c>
    </row>
    <row r="1249" spans="1:18" ht="15.6" hidden="1" x14ac:dyDescent="0.3">
      <c r="A1249" s="20" t="s">
        <v>1117</v>
      </c>
      <c r="B1249" s="19" t="str">
        <f>VLOOKUP(A1249,'Customer Names'!$A$2:$E$2366,3,FALSE)</f>
        <v>Keshian</v>
      </c>
      <c r="C1249" s="21">
        <f>VLOOKUP(A1249,ME!$A$2:$J$2366,2,FALSE)</f>
        <v>21.85</v>
      </c>
      <c r="D1249" s="21">
        <f>VLOOKUP(A1249,ME!$A$2:$J$2336,3,FALSE)</f>
        <v>8.76</v>
      </c>
      <c r="E1249" s="19" t="str">
        <f>VLOOKUP(A1249,ME!$A$2:$J$2336,4,FALSE)</f>
        <v>No</v>
      </c>
      <c r="F1249" s="19" t="str">
        <f>VLOOKUP(A1249,ME!$A$2:$J$2336,5,FALSE)</f>
        <v>No</v>
      </c>
      <c r="G1249" s="19" t="str">
        <f>VLOOKUP(A1249,ME!$A$2:$J$2336,6,FALSE)</f>
        <v>No</v>
      </c>
      <c r="H1249" s="19">
        <f>VLOOKUP(A1249,ME!$A$2:$J$2336,7,FALSE)</f>
        <v>0</v>
      </c>
      <c r="I1249" s="19" t="str">
        <f>VLOOKUP(A1249,ME!$A$2:$J$2336,8,FALSE)</f>
        <v>No</v>
      </c>
      <c r="J1249" s="19" t="str">
        <f>VLOOKUP(A1249,ME!$A$2:$J$2336,9,FALSE)</f>
        <v>Normal Weight</v>
      </c>
      <c r="K1249" s="19" t="str">
        <f>VLOOKUP(A1249,ME!$A$2:$J$2336,10,FALSE)</f>
        <v>Diabetes</v>
      </c>
      <c r="L1249" s="22">
        <f>VLOOKUP(A1249,HD!$A$2:$S$2344,16,FALSE)</f>
        <v>28840</v>
      </c>
      <c r="M1249" s="21">
        <f>VLOOKUP(A1249,HD!$A$2:$S$2344,17,FALSE)</f>
        <v>8891.14</v>
      </c>
      <c r="N1249" s="19" t="str">
        <f>VLOOKUP(A1249,HD!$A$2:$S$2344,12,FALSE)</f>
        <v>tier - 2</v>
      </c>
      <c r="O1249" s="19" t="str">
        <f>VLOOKUP(A1249,HD!$A$2:$S$2344,13,FALSE)</f>
        <v>tier - 3</v>
      </c>
      <c r="P1249" s="19" t="str">
        <f>VLOOKUP(A1249,HD!$A$2:$S$2344,14,FALSE)</f>
        <v>R1017</v>
      </c>
      <c r="Q1249" s="19" t="str">
        <f>VLOOKUP(A1249,HD!$A$2:$S$2344,19,FALSE)</f>
        <v>44</v>
      </c>
      <c r="R1249" s="21">
        <v>8891.14</v>
      </c>
    </row>
    <row r="1250" spans="1:18" ht="15.6" hidden="1" x14ac:dyDescent="0.3">
      <c r="A1250" s="20" t="s">
        <v>1116</v>
      </c>
      <c r="B1250" s="19" t="str">
        <f>VLOOKUP(A1250,'Customer Names'!$A$2:$E$2366,3,FALSE)</f>
        <v>Maas</v>
      </c>
      <c r="C1250" s="21">
        <f>VLOOKUP(A1250,ME!$A$2:$J$2366,2,FALSE)</f>
        <v>25.73</v>
      </c>
      <c r="D1250" s="21">
        <f>VLOOKUP(A1250,ME!$A$2:$J$2336,3,FALSE)</f>
        <v>7.99</v>
      </c>
      <c r="E1250" s="19" t="str">
        <f>VLOOKUP(A1250,ME!$A$2:$J$2336,4,FALSE)</f>
        <v>No</v>
      </c>
      <c r="F1250" s="19" t="str">
        <f>VLOOKUP(A1250,ME!$A$2:$J$2336,5,FALSE)</f>
        <v>No</v>
      </c>
      <c r="G1250" s="19" t="str">
        <f>VLOOKUP(A1250,ME!$A$2:$J$2336,6,FALSE)</f>
        <v>No</v>
      </c>
      <c r="H1250" s="19">
        <f>VLOOKUP(A1250,ME!$A$2:$J$2336,7,FALSE)</f>
        <v>2</v>
      </c>
      <c r="I1250" s="19" t="str">
        <f>VLOOKUP(A1250,ME!$A$2:$J$2336,8,FALSE)</f>
        <v>No</v>
      </c>
      <c r="J1250" s="19" t="str">
        <f>VLOOKUP(A1250,ME!$A$2:$J$2336,9,FALSE)</f>
        <v>Over Weight</v>
      </c>
      <c r="K1250" s="19" t="str">
        <f>VLOOKUP(A1250,ME!$A$2:$J$2336,10,FALSE)</f>
        <v>Diabetes</v>
      </c>
      <c r="L1250" s="22">
        <f>VLOOKUP(A1250,HD!$A$2:$S$2344,16,FALSE)</f>
        <v>26916</v>
      </c>
      <c r="M1250" s="21">
        <f>VLOOKUP(A1250,HD!$A$2:$S$2344,17,FALSE)</f>
        <v>8890.59</v>
      </c>
      <c r="N1250" s="19" t="str">
        <f>VLOOKUP(A1250,HD!$A$2:$S$2344,12,FALSE)</f>
        <v>tier - 2</v>
      </c>
      <c r="O1250" s="19" t="str">
        <f>VLOOKUP(A1250,HD!$A$2:$S$2344,13,FALSE)</f>
        <v>tier - 3</v>
      </c>
      <c r="P1250" s="19" t="str">
        <f>VLOOKUP(A1250,HD!$A$2:$S$2344,14,FALSE)</f>
        <v>R1012</v>
      </c>
      <c r="Q1250" s="19" t="str">
        <f>VLOOKUP(A1250,HD!$A$2:$S$2344,19,FALSE)</f>
        <v>49</v>
      </c>
      <c r="R1250" s="21">
        <v>8890.59</v>
      </c>
    </row>
    <row r="1251" spans="1:18" ht="15.6" hidden="1" x14ac:dyDescent="0.3">
      <c r="A1251" s="20" t="s">
        <v>1115</v>
      </c>
      <c r="B1251" s="19" t="str">
        <f>VLOOKUP(A1251,'Customer Names'!$A$2:$E$2366,3,FALSE)</f>
        <v>Sinasac</v>
      </c>
      <c r="C1251" s="21">
        <f>VLOOKUP(A1251,ME!$A$2:$J$2366,2,FALSE)</f>
        <v>32.229999999999997</v>
      </c>
      <c r="D1251" s="21">
        <f>VLOOKUP(A1251,ME!$A$2:$J$2336,3,FALSE)</f>
        <v>8.59</v>
      </c>
      <c r="E1251" s="19" t="str">
        <f>VLOOKUP(A1251,ME!$A$2:$J$2336,4,FALSE)</f>
        <v>No</v>
      </c>
      <c r="F1251" s="19" t="str">
        <f>VLOOKUP(A1251,ME!$A$2:$J$2336,5,FALSE)</f>
        <v>No</v>
      </c>
      <c r="G1251" s="19" t="str">
        <f>VLOOKUP(A1251,ME!$A$2:$J$2336,6,FALSE)</f>
        <v>No</v>
      </c>
      <c r="H1251" s="19">
        <f>VLOOKUP(A1251,ME!$A$2:$J$2336,7,FALSE)</f>
        <v>0</v>
      </c>
      <c r="I1251" s="19" t="str">
        <f>VLOOKUP(A1251,ME!$A$2:$J$2336,8,FALSE)</f>
        <v>No</v>
      </c>
      <c r="J1251" s="19" t="str">
        <f>VLOOKUP(A1251,ME!$A$2:$J$2336,9,FALSE)</f>
        <v>Obesity</v>
      </c>
      <c r="K1251" s="19" t="str">
        <f>VLOOKUP(A1251,ME!$A$2:$J$2336,10,FALSE)</f>
        <v>Diabetes</v>
      </c>
      <c r="L1251" s="22">
        <f>VLOOKUP(A1251,HD!$A$2:$S$2344,16,FALSE)</f>
        <v>27198</v>
      </c>
      <c r="M1251" s="21">
        <f>VLOOKUP(A1251,HD!$A$2:$S$2344,17,FALSE)</f>
        <v>8871.15</v>
      </c>
      <c r="N1251" s="19" t="str">
        <f>VLOOKUP(A1251,HD!$A$2:$S$2344,12,FALSE)</f>
        <v>tier - 2</v>
      </c>
      <c r="O1251" s="19" t="str">
        <f>VLOOKUP(A1251,HD!$A$2:$S$2344,13,FALSE)</f>
        <v>tier - 3</v>
      </c>
      <c r="P1251" s="19" t="str">
        <f>VLOOKUP(A1251,HD!$A$2:$S$2344,14,FALSE)</f>
        <v>R1013</v>
      </c>
      <c r="Q1251" s="19" t="str">
        <f>VLOOKUP(A1251,HD!$A$2:$S$2344,19,FALSE)</f>
        <v>48</v>
      </c>
      <c r="R1251" s="21">
        <v>8871.15</v>
      </c>
    </row>
    <row r="1252" spans="1:18" ht="15.6" hidden="1" x14ac:dyDescent="0.3">
      <c r="A1252" s="20" t="s">
        <v>1114</v>
      </c>
      <c r="B1252" s="19" t="str">
        <f>VLOOKUP(A1252,'Customer Names'!$A$2:$E$2366,3,FALSE)</f>
        <v>Van De Kamp</v>
      </c>
      <c r="C1252" s="21">
        <f>VLOOKUP(A1252,ME!$A$2:$J$2366,2,FALSE)</f>
        <v>32.204999999999998</v>
      </c>
      <c r="D1252" s="21">
        <f>VLOOKUP(A1252,ME!$A$2:$J$2336,3,FALSE)</f>
        <v>6.14</v>
      </c>
      <c r="E1252" s="19" t="str">
        <f>VLOOKUP(A1252,ME!$A$2:$J$2336,4,FALSE)</f>
        <v>No</v>
      </c>
      <c r="F1252" s="19" t="str">
        <f>VLOOKUP(A1252,ME!$A$2:$J$2336,5,FALSE)</f>
        <v>No</v>
      </c>
      <c r="G1252" s="19" t="str">
        <f>VLOOKUP(A1252,ME!$A$2:$J$2336,6,FALSE)</f>
        <v>No</v>
      </c>
      <c r="H1252" s="19">
        <f>VLOOKUP(A1252,ME!$A$2:$J$2336,7,FALSE)</f>
        <v>2</v>
      </c>
      <c r="I1252" s="19" t="str">
        <f>VLOOKUP(A1252,ME!$A$2:$J$2336,8,FALSE)</f>
        <v>No</v>
      </c>
      <c r="J1252" s="19" t="str">
        <f>VLOOKUP(A1252,ME!$A$2:$J$2336,9,FALSE)</f>
        <v>Obesity</v>
      </c>
      <c r="K1252" s="19" t="str">
        <f>VLOOKUP(A1252,ME!$A$2:$J$2336,10,FALSE)</f>
        <v>Prediabetes</v>
      </c>
      <c r="L1252" s="22">
        <f>VLOOKUP(A1252,HD!$A$2:$S$2344,16,FALSE)</f>
        <v>26625</v>
      </c>
      <c r="M1252" s="21">
        <f>VLOOKUP(A1252,HD!$A$2:$S$2344,17,FALSE)</f>
        <v>8835.26</v>
      </c>
      <c r="N1252" s="19" t="str">
        <f>VLOOKUP(A1252,HD!$A$2:$S$2344,12,FALSE)</f>
        <v>tier - 3</v>
      </c>
      <c r="O1252" s="19" t="str">
        <f>VLOOKUP(A1252,HD!$A$2:$S$2344,13,FALSE)</f>
        <v>tier - 2</v>
      </c>
      <c r="P1252" s="19" t="str">
        <f>VLOOKUP(A1252,HD!$A$2:$S$2344,14,FALSE)</f>
        <v>R1012</v>
      </c>
      <c r="Q1252" s="19" t="str">
        <f>VLOOKUP(A1252,HD!$A$2:$S$2344,19,FALSE)</f>
        <v>50</v>
      </c>
      <c r="R1252" s="21">
        <v>8835.26</v>
      </c>
    </row>
    <row r="1253" spans="1:18" ht="15.6" hidden="1" x14ac:dyDescent="0.3">
      <c r="A1253" s="20" t="s">
        <v>1113</v>
      </c>
      <c r="B1253" s="19" t="str">
        <f>VLOOKUP(A1253,'Customer Names'!$A$2:$E$2366,3,FALSE)</f>
        <v>Ruffo</v>
      </c>
      <c r="C1253" s="21">
        <f>VLOOKUP(A1253,ME!$A$2:$J$2366,2,FALSE)</f>
        <v>26.41</v>
      </c>
      <c r="D1253" s="21">
        <f>VLOOKUP(A1253,ME!$A$2:$J$2336,3,FALSE)</f>
        <v>4.08</v>
      </c>
      <c r="E1253" s="19" t="str">
        <f>VLOOKUP(A1253,ME!$A$2:$J$2336,4,FALSE)</f>
        <v>No</v>
      </c>
      <c r="F1253" s="19" t="str">
        <f>VLOOKUP(A1253,ME!$A$2:$J$2336,5,FALSE)</f>
        <v>No</v>
      </c>
      <c r="G1253" s="19" t="str">
        <f>VLOOKUP(A1253,ME!$A$2:$J$2336,6,FALSE)</f>
        <v>No</v>
      </c>
      <c r="H1253" s="19">
        <f>VLOOKUP(A1253,ME!$A$2:$J$2336,7,FALSE)</f>
        <v>2</v>
      </c>
      <c r="I1253" s="19" t="str">
        <f>VLOOKUP(A1253,ME!$A$2:$J$2336,8,FALSE)</f>
        <v>No</v>
      </c>
      <c r="J1253" s="19" t="str">
        <f>VLOOKUP(A1253,ME!$A$2:$J$2336,9,FALSE)</f>
        <v>Over Weight</v>
      </c>
      <c r="K1253" s="19" t="str">
        <f>VLOOKUP(A1253,ME!$A$2:$J$2336,10,FALSE)</f>
        <v>Normal</v>
      </c>
      <c r="L1253" s="22">
        <f>VLOOKUP(A1253,HD!$A$2:$S$2344,16,FALSE)</f>
        <v>26617</v>
      </c>
      <c r="M1253" s="21">
        <f>VLOOKUP(A1253,HD!$A$2:$S$2344,17,FALSE)</f>
        <v>8827.2099999999991</v>
      </c>
      <c r="N1253" s="19" t="str">
        <f>VLOOKUP(A1253,HD!$A$2:$S$2344,12,FALSE)</f>
        <v>tier - 3</v>
      </c>
      <c r="O1253" s="19" t="str">
        <f>VLOOKUP(A1253,HD!$A$2:$S$2344,13,FALSE)</f>
        <v>tier - 1</v>
      </c>
      <c r="P1253" s="19" t="str">
        <f>VLOOKUP(A1253,HD!$A$2:$S$2344,14,FALSE)</f>
        <v>R1012</v>
      </c>
      <c r="Q1253" s="19" t="str">
        <f>VLOOKUP(A1253,HD!$A$2:$S$2344,19,FALSE)</f>
        <v>50</v>
      </c>
      <c r="R1253" s="21">
        <v>8827.2099999999991</v>
      </c>
    </row>
    <row r="1254" spans="1:18" ht="15.6" hidden="1" x14ac:dyDescent="0.3">
      <c r="A1254" s="20" t="s">
        <v>1112</v>
      </c>
      <c r="B1254" s="19" t="str">
        <f>VLOOKUP(A1254,'Customer Names'!$A$2:$E$2366,3,FALSE)</f>
        <v>Long</v>
      </c>
      <c r="C1254" s="21">
        <f>VLOOKUP(A1254,ME!$A$2:$J$2366,2,FALSE)</f>
        <v>30.2</v>
      </c>
      <c r="D1254" s="21">
        <f>VLOOKUP(A1254,ME!$A$2:$J$2336,3,FALSE)</f>
        <v>6.25</v>
      </c>
      <c r="E1254" s="19" t="str">
        <f>VLOOKUP(A1254,ME!$A$2:$J$2336,4,FALSE)</f>
        <v>Yes</v>
      </c>
      <c r="F1254" s="19" t="str">
        <f>VLOOKUP(A1254,ME!$A$2:$J$2336,5,FALSE)</f>
        <v>No</v>
      </c>
      <c r="G1254" s="19" t="str">
        <f>VLOOKUP(A1254,ME!$A$2:$J$2336,6,FALSE)</f>
        <v>No</v>
      </c>
      <c r="H1254" s="19">
        <f>VLOOKUP(A1254,ME!$A$2:$J$2336,7,FALSE)</f>
        <v>0</v>
      </c>
      <c r="I1254" s="19" t="str">
        <f>VLOOKUP(A1254,ME!$A$2:$J$2336,8,FALSE)</f>
        <v>No</v>
      </c>
      <c r="J1254" s="19" t="str">
        <f>VLOOKUP(A1254,ME!$A$2:$J$2336,9,FALSE)</f>
        <v>Obesity</v>
      </c>
      <c r="K1254" s="19" t="str">
        <f>VLOOKUP(A1254,ME!$A$2:$J$2336,10,FALSE)</f>
        <v>Prediabetes</v>
      </c>
      <c r="L1254" s="22">
        <f>VLOOKUP(A1254,HD!$A$2:$S$2344,16,FALSE)</f>
        <v>27955</v>
      </c>
      <c r="M1254" s="21">
        <f>VLOOKUP(A1254,HD!$A$2:$S$2344,17,FALSE)</f>
        <v>8825.09</v>
      </c>
      <c r="N1254" s="19" t="str">
        <f>VLOOKUP(A1254,HD!$A$2:$S$2344,12,FALSE)</f>
        <v>tier - 2</v>
      </c>
      <c r="O1254" s="19" t="str">
        <f>VLOOKUP(A1254,HD!$A$2:$S$2344,13,FALSE)</f>
        <v>tier - 3</v>
      </c>
      <c r="P1254" s="19" t="str">
        <f>VLOOKUP(A1254,HD!$A$2:$S$2344,14,FALSE)</f>
        <v>R1011</v>
      </c>
      <c r="Q1254" s="19" t="str">
        <f>VLOOKUP(A1254,HD!$A$2:$S$2344,19,FALSE)</f>
        <v>46</v>
      </c>
      <c r="R1254" s="21">
        <v>8825.09</v>
      </c>
    </row>
    <row r="1255" spans="1:18" ht="15.6" hidden="1" x14ac:dyDescent="0.3">
      <c r="A1255" s="20" t="s">
        <v>1111</v>
      </c>
      <c r="B1255" s="19" t="str">
        <f>VLOOKUP(A1255,'Customer Names'!$A$2:$E$2366,3,FALSE)</f>
        <v>Rohde</v>
      </c>
      <c r="C1255" s="21">
        <f>VLOOKUP(A1255,ME!$A$2:$J$2366,2,FALSE)</f>
        <v>31.26</v>
      </c>
      <c r="D1255" s="21">
        <f>VLOOKUP(A1255,ME!$A$2:$J$2336,3,FALSE)</f>
        <v>5.94</v>
      </c>
      <c r="E1255" s="19" t="str">
        <f>VLOOKUP(A1255,ME!$A$2:$J$2336,4,FALSE)</f>
        <v>Yes</v>
      </c>
      <c r="F1255" s="19" t="str">
        <f>VLOOKUP(A1255,ME!$A$2:$J$2336,5,FALSE)</f>
        <v>No</v>
      </c>
      <c r="G1255" s="19" t="str">
        <f>VLOOKUP(A1255,ME!$A$2:$J$2336,6,FALSE)</f>
        <v>No</v>
      </c>
      <c r="H1255" s="19">
        <f>VLOOKUP(A1255,ME!$A$2:$J$2336,7,FALSE)</f>
        <v>1</v>
      </c>
      <c r="I1255" s="19" t="str">
        <f>VLOOKUP(A1255,ME!$A$2:$J$2336,8,FALSE)</f>
        <v>No</v>
      </c>
      <c r="J1255" s="19" t="str">
        <f>VLOOKUP(A1255,ME!$A$2:$J$2336,9,FALSE)</f>
        <v>Obesity</v>
      </c>
      <c r="K1255" s="19" t="str">
        <f>VLOOKUP(A1255,ME!$A$2:$J$2336,10,FALSE)</f>
        <v>Prediabetes</v>
      </c>
      <c r="L1255" s="22">
        <f>VLOOKUP(A1255,HD!$A$2:$S$2344,16,FALSE)</f>
        <v>32377</v>
      </c>
      <c r="M1255" s="21">
        <f>VLOOKUP(A1255,HD!$A$2:$S$2344,17,FALSE)</f>
        <v>8824.27</v>
      </c>
      <c r="N1255" s="19" t="str">
        <f>VLOOKUP(A1255,HD!$A$2:$S$2344,12,FALSE)</f>
        <v>tier - 2</v>
      </c>
      <c r="O1255" s="19" t="str">
        <f>VLOOKUP(A1255,HD!$A$2:$S$2344,13,FALSE)</f>
        <v>tier - 1</v>
      </c>
      <c r="P1255" s="19" t="str">
        <f>VLOOKUP(A1255,HD!$A$2:$S$2344,14,FALSE)</f>
        <v>R1025</v>
      </c>
      <c r="Q1255" s="19" t="str">
        <f>VLOOKUP(A1255,HD!$A$2:$S$2344,19,FALSE)</f>
        <v>34</v>
      </c>
      <c r="R1255" s="21">
        <v>8824.27</v>
      </c>
    </row>
    <row r="1256" spans="1:18" ht="15.6" hidden="1" x14ac:dyDescent="0.3">
      <c r="A1256" s="20" t="s">
        <v>1110</v>
      </c>
      <c r="B1256" s="19" t="str">
        <f>VLOOKUP(A1256,'Customer Names'!$A$2:$E$2366,3,FALSE)</f>
        <v>Bonzi</v>
      </c>
      <c r="C1256" s="21">
        <f>VLOOKUP(A1256,ME!$A$2:$J$2366,2,FALSE)</f>
        <v>33.725000000000001</v>
      </c>
      <c r="D1256" s="21">
        <f>VLOOKUP(A1256,ME!$A$2:$J$2336,3,FALSE)</f>
        <v>6.45</v>
      </c>
      <c r="E1256" s="19" t="str">
        <f>VLOOKUP(A1256,ME!$A$2:$J$2336,4,FALSE)</f>
        <v>Yes</v>
      </c>
      <c r="F1256" s="19" t="str">
        <f>VLOOKUP(A1256,ME!$A$2:$J$2336,5,FALSE)</f>
        <v>No</v>
      </c>
      <c r="G1256" s="19" t="str">
        <f>VLOOKUP(A1256,ME!$A$2:$J$2336,6,FALSE)</f>
        <v>No</v>
      </c>
      <c r="H1256" s="19">
        <f>VLOOKUP(A1256,ME!$A$2:$J$2336,7,FALSE)</f>
        <v>0</v>
      </c>
      <c r="I1256" s="19" t="str">
        <f>VLOOKUP(A1256,ME!$A$2:$J$2336,8,FALSE)</f>
        <v>No</v>
      </c>
      <c r="J1256" s="19" t="str">
        <f>VLOOKUP(A1256,ME!$A$2:$J$2336,9,FALSE)</f>
        <v>Obesity</v>
      </c>
      <c r="K1256" s="19" t="str">
        <f>VLOOKUP(A1256,ME!$A$2:$J$2336,10,FALSE)</f>
        <v>Diabetes</v>
      </c>
      <c r="L1256" s="22">
        <f>VLOOKUP(A1256,HD!$A$2:$S$2344,16,FALSE)</f>
        <v>28052</v>
      </c>
      <c r="M1256" s="21">
        <f>VLOOKUP(A1256,HD!$A$2:$S$2344,17,FALSE)</f>
        <v>8823.99</v>
      </c>
      <c r="N1256" s="19" t="str">
        <f>VLOOKUP(A1256,HD!$A$2:$S$2344,12,FALSE)</f>
        <v>tier - 2</v>
      </c>
      <c r="O1256" s="19" t="str">
        <f>VLOOKUP(A1256,HD!$A$2:$S$2344,13,FALSE)</f>
        <v>tier - 3</v>
      </c>
      <c r="P1256" s="19" t="str">
        <f>VLOOKUP(A1256,HD!$A$2:$S$2344,14,FALSE)</f>
        <v>R1024</v>
      </c>
      <c r="Q1256" s="19" t="str">
        <f>VLOOKUP(A1256,HD!$A$2:$S$2344,19,FALSE)</f>
        <v>46</v>
      </c>
      <c r="R1256" s="21">
        <v>8823.99</v>
      </c>
    </row>
    <row r="1257" spans="1:18" ht="15.6" hidden="1" x14ac:dyDescent="0.3">
      <c r="A1257" s="20" t="s">
        <v>1109</v>
      </c>
      <c r="B1257" s="19" t="str">
        <f>VLOOKUP(A1257,'Customer Names'!$A$2:$E$2366,3,FALSE)</f>
        <v>Moore</v>
      </c>
      <c r="C1257" s="21">
        <f>VLOOKUP(A1257,ME!$A$2:$J$2366,2,FALSE)</f>
        <v>28.9</v>
      </c>
      <c r="D1257" s="21">
        <f>VLOOKUP(A1257,ME!$A$2:$J$2336,3,FALSE)</f>
        <v>5.74</v>
      </c>
      <c r="E1257" s="19" t="str">
        <f>VLOOKUP(A1257,ME!$A$2:$J$2336,4,FALSE)</f>
        <v>Yes</v>
      </c>
      <c r="F1257" s="19" t="str">
        <f>VLOOKUP(A1257,ME!$A$2:$J$2336,5,FALSE)</f>
        <v>No</v>
      </c>
      <c r="G1257" s="19" t="str">
        <f>VLOOKUP(A1257,ME!$A$2:$J$2336,6,FALSE)</f>
        <v>No</v>
      </c>
      <c r="H1257" s="19">
        <f>VLOOKUP(A1257,ME!$A$2:$J$2336,7,FALSE)</f>
        <v>0</v>
      </c>
      <c r="I1257" s="19" t="str">
        <f>VLOOKUP(A1257,ME!$A$2:$J$2336,8,FALSE)</f>
        <v>No</v>
      </c>
      <c r="J1257" s="19" t="str">
        <f>VLOOKUP(A1257,ME!$A$2:$J$2336,9,FALSE)</f>
        <v>Over Weight</v>
      </c>
      <c r="K1257" s="19" t="str">
        <f>VLOOKUP(A1257,ME!$A$2:$J$2336,10,FALSE)</f>
        <v>Prediabetes</v>
      </c>
      <c r="L1257" s="22">
        <f>VLOOKUP(A1257,HD!$A$2:$S$2344,16,FALSE)</f>
        <v>27925</v>
      </c>
      <c r="M1257" s="21">
        <f>VLOOKUP(A1257,HD!$A$2:$S$2344,17,FALSE)</f>
        <v>8823.2800000000007</v>
      </c>
      <c r="N1257" s="19" t="str">
        <f>VLOOKUP(A1257,HD!$A$2:$S$2344,12,FALSE)</f>
        <v>tier - 2</v>
      </c>
      <c r="O1257" s="19" t="str">
        <f>VLOOKUP(A1257,HD!$A$2:$S$2344,13,FALSE)</f>
        <v>tier - 1</v>
      </c>
      <c r="P1257" s="19" t="str">
        <f>VLOOKUP(A1257,HD!$A$2:$S$2344,14,FALSE)</f>
        <v>R1011</v>
      </c>
      <c r="Q1257" s="19" t="str">
        <f>VLOOKUP(A1257,HD!$A$2:$S$2344,19,FALSE)</f>
        <v>46</v>
      </c>
      <c r="R1257" s="21">
        <v>8823.2800000000007</v>
      </c>
    </row>
    <row r="1258" spans="1:18" ht="15.6" hidden="1" x14ac:dyDescent="0.3">
      <c r="A1258" s="20" t="s">
        <v>1108</v>
      </c>
      <c r="B1258" s="19" t="str">
        <f>VLOOKUP(A1258,'Customer Names'!$A$2:$E$2366,3,FALSE)</f>
        <v>McGrane</v>
      </c>
      <c r="C1258" s="21">
        <f>VLOOKUP(A1258,ME!$A$2:$J$2366,2,FALSE)</f>
        <v>45.69</v>
      </c>
      <c r="D1258" s="21">
        <f>VLOOKUP(A1258,ME!$A$2:$J$2336,3,FALSE)</f>
        <v>4.43</v>
      </c>
      <c r="E1258" s="19" t="str">
        <f>VLOOKUP(A1258,ME!$A$2:$J$2336,4,FALSE)</f>
        <v>Yes</v>
      </c>
      <c r="F1258" s="19" t="str">
        <f>VLOOKUP(A1258,ME!$A$2:$J$2336,5,FALSE)</f>
        <v>No</v>
      </c>
      <c r="G1258" s="19" t="str">
        <f>VLOOKUP(A1258,ME!$A$2:$J$2336,6,FALSE)</f>
        <v>No</v>
      </c>
      <c r="H1258" s="19">
        <f>VLOOKUP(A1258,ME!$A$2:$J$2336,7,FALSE)</f>
        <v>0</v>
      </c>
      <c r="I1258" s="19" t="str">
        <f>VLOOKUP(A1258,ME!$A$2:$J$2336,8,FALSE)</f>
        <v>No</v>
      </c>
      <c r="J1258" s="19" t="str">
        <f>VLOOKUP(A1258,ME!$A$2:$J$2336,9,FALSE)</f>
        <v>Obesity</v>
      </c>
      <c r="K1258" s="19" t="str">
        <f>VLOOKUP(A1258,ME!$A$2:$J$2336,10,FALSE)</f>
        <v>Normal</v>
      </c>
      <c r="L1258" s="22">
        <f>VLOOKUP(A1258,HD!$A$2:$S$2344,16,FALSE)</f>
        <v>37202</v>
      </c>
      <c r="M1258" s="21">
        <f>VLOOKUP(A1258,HD!$A$2:$S$2344,17,FALSE)</f>
        <v>8821.8799999999992</v>
      </c>
      <c r="N1258" s="19" t="str">
        <f>VLOOKUP(A1258,HD!$A$2:$S$2344,12,FALSE)</f>
        <v>tier - 2</v>
      </c>
      <c r="O1258" s="19" t="str">
        <f>VLOOKUP(A1258,HD!$A$2:$S$2344,13,FALSE)</f>
        <v>tier - 3</v>
      </c>
      <c r="P1258" s="19" t="str">
        <f>VLOOKUP(A1258,HD!$A$2:$S$2344,14,FALSE)</f>
        <v>R1023</v>
      </c>
      <c r="Q1258" s="19" t="str">
        <f>VLOOKUP(A1258,HD!$A$2:$S$2344,19,FALSE)</f>
        <v>21</v>
      </c>
      <c r="R1258" s="21">
        <v>8821.8799999999992</v>
      </c>
    </row>
    <row r="1259" spans="1:18" ht="15.6" hidden="1" x14ac:dyDescent="0.3">
      <c r="A1259" s="20" t="s">
        <v>1107</v>
      </c>
      <c r="B1259" s="19" t="str">
        <f>VLOOKUP(A1259,'Customer Names'!$A$2:$E$2366,3,FALSE)</f>
        <v>Stepnowski</v>
      </c>
      <c r="C1259" s="21">
        <f>VLOOKUP(A1259,ME!$A$2:$J$2366,2,FALSE)</f>
        <v>21.03</v>
      </c>
      <c r="D1259" s="21">
        <f>VLOOKUP(A1259,ME!$A$2:$J$2336,3,FALSE)</f>
        <v>6.5</v>
      </c>
      <c r="E1259" s="19" t="str">
        <f>VLOOKUP(A1259,ME!$A$2:$J$2336,4,FALSE)</f>
        <v>No</v>
      </c>
      <c r="F1259" s="19" t="str">
        <f>VLOOKUP(A1259,ME!$A$2:$J$2336,5,FALSE)</f>
        <v>No</v>
      </c>
      <c r="G1259" s="19" t="str">
        <f>VLOOKUP(A1259,ME!$A$2:$J$2336,6,FALSE)</f>
        <v>No</v>
      </c>
      <c r="H1259" s="19">
        <f>VLOOKUP(A1259,ME!$A$2:$J$2336,7,FALSE)</f>
        <v>0</v>
      </c>
      <c r="I1259" s="19" t="str">
        <f>VLOOKUP(A1259,ME!$A$2:$J$2336,8,FALSE)</f>
        <v>No</v>
      </c>
      <c r="J1259" s="19" t="str">
        <f>VLOOKUP(A1259,ME!$A$2:$J$2336,9,FALSE)</f>
        <v>Normal Weight</v>
      </c>
      <c r="K1259" s="19" t="str">
        <f>VLOOKUP(A1259,ME!$A$2:$J$2336,10,FALSE)</f>
        <v>Diabetes</v>
      </c>
      <c r="L1259" s="22">
        <f>VLOOKUP(A1259,HD!$A$2:$S$2344,16,FALSE)</f>
        <v>23983</v>
      </c>
      <c r="M1259" s="21">
        <f>VLOOKUP(A1259,HD!$A$2:$S$2344,17,FALSE)</f>
        <v>8800.49</v>
      </c>
      <c r="N1259" s="19" t="str">
        <f>VLOOKUP(A1259,HD!$A$2:$S$2344,12,FALSE)</f>
        <v>tier - 3</v>
      </c>
      <c r="O1259" s="19" t="str">
        <f>VLOOKUP(A1259,HD!$A$2:$S$2344,13,FALSE)</f>
        <v>tier - 2</v>
      </c>
      <c r="P1259" s="19" t="str">
        <f>VLOOKUP(A1259,HD!$A$2:$S$2344,14,FALSE)</f>
        <v>R1013</v>
      </c>
      <c r="Q1259" s="19" t="str">
        <f>VLOOKUP(A1259,HD!$A$2:$S$2344,19,FALSE)</f>
        <v>57</v>
      </c>
      <c r="R1259" s="21">
        <v>8800.49</v>
      </c>
    </row>
    <row r="1260" spans="1:18" ht="15.6" hidden="1" x14ac:dyDescent="0.3">
      <c r="A1260" s="20" t="s">
        <v>1106</v>
      </c>
      <c r="B1260" s="19" t="str">
        <f>VLOOKUP(A1260,'Customer Names'!$A$2:$E$2366,3,FALSE)</f>
        <v>Merkle</v>
      </c>
      <c r="C1260" s="21">
        <f>VLOOKUP(A1260,ME!$A$2:$J$2366,2,FALSE)</f>
        <v>37</v>
      </c>
      <c r="D1260" s="21">
        <f>VLOOKUP(A1260,ME!$A$2:$J$2336,3,FALSE)</f>
        <v>8.75</v>
      </c>
      <c r="E1260" s="19" t="str">
        <f>VLOOKUP(A1260,ME!$A$2:$J$2336,4,FALSE)</f>
        <v>No</v>
      </c>
      <c r="F1260" s="19" t="str">
        <f>VLOOKUP(A1260,ME!$A$2:$J$2336,5,FALSE)</f>
        <v>No</v>
      </c>
      <c r="G1260" s="19" t="str">
        <f>VLOOKUP(A1260,ME!$A$2:$J$2336,6,FALSE)</f>
        <v>No</v>
      </c>
      <c r="H1260" s="19">
        <f>VLOOKUP(A1260,ME!$A$2:$J$2336,7,FALSE)</f>
        <v>0</v>
      </c>
      <c r="I1260" s="19" t="str">
        <f>VLOOKUP(A1260,ME!$A$2:$J$2336,8,FALSE)</f>
        <v>No</v>
      </c>
      <c r="J1260" s="19" t="str">
        <f>VLOOKUP(A1260,ME!$A$2:$J$2336,9,FALSE)</f>
        <v>Obesity</v>
      </c>
      <c r="K1260" s="19" t="str">
        <f>VLOOKUP(A1260,ME!$A$2:$J$2336,10,FALSE)</f>
        <v>Diabetes</v>
      </c>
      <c r="L1260" s="22">
        <f>VLOOKUP(A1260,HD!$A$2:$S$2344,16,FALSE)</f>
        <v>26102</v>
      </c>
      <c r="M1260" s="21">
        <f>VLOOKUP(A1260,HD!$A$2:$S$2344,17,FALSE)</f>
        <v>8798.59</v>
      </c>
      <c r="N1260" s="19" t="str">
        <f>VLOOKUP(A1260,HD!$A$2:$S$2344,12,FALSE)</f>
        <v>tier - 2</v>
      </c>
      <c r="O1260" s="19" t="str">
        <f>VLOOKUP(A1260,HD!$A$2:$S$2344,13,FALSE)</f>
        <v>tier - 1</v>
      </c>
      <c r="P1260" s="19" t="str">
        <f>VLOOKUP(A1260,HD!$A$2:$S$2344,14,FALSE)</f>
        <v>R1011</v>
      </c>
      <c r="Q1260" s="19" t="str">
        <f>VLOOKUP(A1260,HD!$A$2:$S$2344,19,FALSE)</f>
        <v>51</v>
      </c>
      <c r="R1260" s="21">
        <v>8798.59</v>
      </c>
    </row>
    <row r="1261" spans="1:18" ht="15.6" hidden="1" x14ac:dyDescent="0.3">
      <c r="A1261" s="20" t="s">
        <v>1105</v>
      </c>
      <c r="B1261" s="19" t="str">
        <f>VLOOKUP(A1261,'Customer Names'!$A$2:$E$2366,3,FALSE)</f>
        <v>Schaefer</v>
      </c>
      <c r="C1261" s="21">
        <f>VLOOKUP(A1261,ME!$A$2:$J$2366,2,FALSE)</f>
        <v>25.4</v>
      </c>
      <c r="D1261" s="21">
        <f>VLOOKUP(A1261,ME!$A$2:$J$2336,3,FALSE)</f>
        <v>11.96</v>
      </c>
      <c r="E1261" s="19" t="str">
        <f>VLOOKUP(A1261,ME!$A$2:$J$2336,4,FALSE)</f>
        <v>No</v>
      </c>
      <c r="F1261" s="19" t="str">
        <f>VLOOKUP(A1261,ME!$A$2:$J$2336,5,FALSE)</f>
        <v>No</v>
      </c>
      <c r="G1261" s="19" t="str">
        <f>VLOOKUP(A1261,ME!$A$2:$J$2336,6,FALSE)</f>
        <v>No</v>
      </c>
      <c r="H1261" s="19">
        <f>VLOOKUP(A1261,ME!$A$2:$J$2336,7,FALSE)</f>
        <v>0</v>
      </c>
      <c r="I1261" s="19" t="str">
        <f>VLOOKUP(A1261,ME!$A$2:$J$2336,8,FALSE)</f>
        <v>No</v>
      </c>
      <c r="J1261" s="19" t="str">
        <f>VLOOKUP(A1261,ME!$A$2:$J$2336,9,FALSE)</f>
        <v>Over Weight</v>
      </c>
      <c r="K1261" s="19" t="str">
        <f>VLOOKUP(A1261,ME!$A$2:$J$2336,10,FALSE)</f>
        <v>Diabetes</v>
      </c>
      <c r="L1261" s="22">
        <f>VLOOKUP(A1261,HD!$A$2:$S$2344,16,FALSE)</f>
        <v>26168</v>
      </c>
      <c r="M1261" s="21">
        <f>VLOOKUP(A1261,HD!$A$2:$S$2344,17,FALSE)</f>
        <v>8782.4699999999993</v>
      </c>
      <c r="N1261" s="19" t="str">
        <f>VLOOKUP(A1261,HD!$A$2:$S$2344,12,FALSE)</f>
        <v>tier - 2</v>
      </c>
      <c r="O1261" s="19" t="str">
        <f>VLOOKUP(A1261,HD!$A$2:$S$2344,13,FALSE)</f>
        <v>tier - 3</v>
      </c>
      <c r="P1261" s="19" t="str">
        <f>VLOOKUP(A1261,HD!$A$2:$S$2344,14,FALSE)</f>
        <v>R1011</v>
      </c>
      <c r="Q1261" s="19" t="str">
        <f>VLOOKUP(A1261,HD!$A$2:$S$2344,19,FALSE)</f>
        <v>51</v>
      </c>
      <c r="R1261" s="21">
        <v>8782.4699999999993</v>
      </c>
    </row>
    <row r="1262" spans="1:18" ht="15.6" hidden="1" x14ac:dyDescent="0.3">
      <c r="A1262" s="20" t="s">
        <v>1104</v>
      </c>
      <c r="B1262" s="19" t="str">
        <f>VLOOKUP(A1262,'Customer Names'!$A$2:$E$2366,3,FALSE)</f>
        <v>Vigneron</v>
      </c>
      <c r="C1262" s="21">
        <f>VLOOKUP(A1262,ME!$A$2:$J$2366,2,FALSE)</f>
        <v>32.299999999999997</v>
      </c>
      <c r="D1262" s="21">
        <f>VLOOKUP(A1262,ME!$A$2:$J$2336,3,FALSE)</f>
        <v>10.54</v>
      </c>
      <c r="E1262" s="19" t="str">
        <f>VLOOKUP(A1262,ME!$A$2:$J$2336,4,FALSE)</f>
        <v>No</v>
      </c>
      <c r="F1262" s="19" t="str">
        <f>VLOOKUP(A1262,ME!$A$2:$J$2336,5,FALSE)</f>
        <v>No</v>
      </c>
      <c r="G1262" s="19" t="str">
        <f>VLOOKUP(A1262,ME!$A$2:$J$2336,6,FALSE)</f>
        <v>No</v>
      </c>
      <c r="H1262" s="19">
        <f>VLOOKUP(A1262,ME!$A$2:$J$2336,7,FALSE)</f>
        <v>0</v>
      </c>
      <c r="I1262" s="19" t="str">
        <f>VLOOKUP(A1262,ME!$A$2:$J$2336,8,FALSE)</f>
        <v>No</v>
      </c>
      <c r="J1262" s="19" t="str">
        <f>VLOOKUP(A1262,ME!$A$2:$J$2336,9,FALSE)</f>
        <v>Obesity</v>
      </c>
      <c r="K1262" s="19" t="str">
        <f>VLOOKUP(A1262,ME!$A$2:$J$2336,10,FALSE)</f>
        <v>Diabetes</v>
      </c>
      <c r="L1262" s="22">
        <f>VLOOKUP(A1262,HD!$A$2:$S$2344,16,FALSE)</f>
        <v>27278</v>
      </c>
      <c r="M1262" s="21">
        <f>VLOOKUP(A1262,HD!$A$2:$S$2344,17,FALSE)</f>
        <v>8765.25</v>
      </c>
      <c r="N1262" s="19" t="str">
        <f>VLOOKUP(A1262,HD!$A$2:$S$2344,12,FALSE)</f>
        <v>tier - 2</v>
      </c>
      <c r="O1262" s="19" t="str">
        <f>VLOOKUP(A1262,HD!$A$2:$S$2344,13,FALSE)</f>
        <v>tier - 3</v>
      </c>
      <c r="P1262" s="19" t="str">
        <f>VLOOKUP(A1262,HD!$A$2:$S$2344,14,FALSE)</f>
        <v>R1012</v>
      </c>
      <c r="Q1262" s="19" t="str">
        <f>VLOOKUP(A1262,HD!$A$2:$S$2344,19,FALSE)</f>
        <v>48</v>
      </c>
      <c r="R1262" s="21">
        <v>8765.25</v>
      </c>
    </row>
    <row r="1263" spans="1:18" ht="15.6" x14ac:dyDescent="0.3">
      <c r="A1263" s="20" t="s">
        <v>1103</v>
      </c>
      <c r="B1263" s="19" t="str">
        <f>VLOOKUP(A1263,'Customer Names'!$A$2:$E$2366,3,FALSE)</f>
        <v>Mucci</v>
      </c>
      <c r="C1263" s="21">
        <f>VLOOKUP(A1263,ME!$A$2:$J$2366,2,FALSE)</f>
        <v>23.94</v>
      </c>
      <c r="D1263" s="21">
        <f>VLOOKUP(A1263,ME!$A$2:$J$2336,3,FALSE)</f>
        <v>4.54</v>
      </c>
      <c r="E1263" s="19" t="str">
        <f>VLOOKUP(A1263,ME!$A$2:$J$2336,4,FALSE)</f>
        <v>Yes</v>
      </c>
      <c r="F1263" s="19" t="str">
        <f>VLOOKUP(A1263,ME!$A$2:$J$2336,5,FALSE)</f>
        <v>No</v>
      </c>
      <c r="G1263" s="19" t="str">
        <f>VLOOKUP(A1263,ME!$A$2:$J$2336,6,FALSE)</f>
        <v>Yes</v>
      </c>
      <c r="H1263" s="19">
        <f>VLOOKUP(A1263,ME!$A$2:$J$2336,7,FALSE)</f>
        <v>1</v>
      </c>
      <c r="I1263" s="19" t="str">
        <f>VLOOKUP(A1263,ME!$A$2:$J$2336,8,FALSE)</f>
        <v>No</v>
      </c>
      <c r="J1263" s="19" t="str">
        <f>VLOOKUP(A1263,ME!$A$2:$J$2336,9,FALSE)</f>
        <v>Normal Weight</v>
      </c>
      <c r="K1263" s="19" t="str">
        <f>VLOOKUP(A1263,ME!$A$2:$J$2336,10,FALSE)</f>
        <v>Normal</v>
      </c>
      <c r="L1263" s="22">
        <f>VLOOKUP(A1263,HD!$A$2:$S$2344,16,FALSE)</f>
        <v>25455</v>
      </c>
      <c r="M1263" s="21">
        <f>VLOOKUP(A1263,HD!$A$2:$S$2344,17,FALSE)</f>
        <v>8760.1200000000008</v>
      </c>
      <c r="N1263" s="19" t="str">
        <f>VLOOKUP(A1263,HD!$A$2:$S$2344,12,FALSE)</f>
        <v>tier - 2</v>
      </c>
      <c r="O1263" s="19" t="str">
        <f>VLOOKUP(A1263,HD!$A$2:$S$2344,13,FALSE)</f>
        <v>tier - 1</v>
      </c>
      <c r="P1263" s="19" t="str">
        <f>VLOOKUP(A1263,HD!$A$2:$S$2344,14,FALSE)</f>
        <v>R1013</v>
      </c>
      <c r="Q1263" s="19" t="str">
        <f>VLOOKUP(A1263,HD!$A$2:$S$2344,19,FALSE)</f>
        <v>53</v>
      </c>
      <c r="R1263" s="21">
        <v>8760.1200000000008</v>
      </c>
    </row>
    <row r="1264" spans="1:18" ht="15.6" hidden="1" x14ac:dyDescent="0.3">
      <c r="A1264" s="20" t="s">
        <v>1102</v>
      </c>
      <c r="B1264" s="19" t="str">
        <f>VLOOKUP(A1264,'Customer Names'!$A$2:$E$2366,3,FALSE)</f>
        <v>MacDonald</v>
      </c>
      <c r="C1264" s="21">
        <f>VLOOKUP(A1264,ME!$A$2:$J$2366,2,FALSE)</f>
        <v>46.4</v>
      </c>
      <c r="D1264" s="21">
        <f>VLOOKUP(A1264,ME!$A$2:$J$2336,3,FALSE)</f>
        <v>5.71</v>
      </c>
      <c r="E1264" s="19" t="str">
        <f>VLOOKUP(A1264,ME!$A$2:$J$2336,4,FALSE)</f>
        <v>No</v>
      </c>
      <c r="F1264" s="19" t="str">
        <f>VLOOKUP(A1264,ME!$A$2:$J$2336,5,FALSE)</f>
        <v>No</v>
      </c>
      <c r="G1264" s="19" t="str">
        <f>VLOOKUP(A1264,ME!$A$2:$J$2336,6,FALSE)</f>
        <v>No</v>
      </c>
      <c r="H1264" s="19">
        <f>VLOOKUP(A1264,ME!$A$2:$J$2336,7,FALSE)</f>
        <v>0</v>
      </c>
      <c r="I1264" s="19" t="str">
        <f>VLOOKUP(A1264,ME!$A$2:$J$2336,8,FALSE)</f>
        <v>No</v>
      </c>
      <c r="J1264" s="19" t="str">
        <f>VLOOKUP(A1264,ME!$A$2:$J$2336,9,FALSE)</f>
        <v>Obesity</v>
      </c>
      <c r="K1264" s="19" t="str">
        <f>VLOOKUP(A1264,ME!$A$2:$J$2336,10,FALSE)</f>
        <v>Prediabetes</v>
      </c>
      <c r="L1264" s="22">
        <f>VLOOKUP(A1264,HD!$A$2:$S$2344,16,FALSE)</f>
        <v>36395</v>
      </c>
      <c r="M1264" s="21">
        <f>VLOOKUP(A1264,HD!$A$2:$S$2344,17,FALSE)</f>
        <v>8747.68</v>
      </c>
      <c r="N1264" s="19" t="str">
        <f>VLOOKUP(A1264,HD!$A$2:$S$2344,12,FALSE)</f>
        <v>tier - 2</v>
      </c>
      <c r="O1264" s="19" t="str">
        <f>VLOOKUP(A1264,HD!$A$2:$S$2344,13,FALSE)</f>
        <v>tier - 3</v>
      </c>
      <c r="P1264" s="19" t="str">
        <f>VLOOKUP(A1264,HD!$A$2:$S$2344,14,FALSE)</f>
        <v>R1011</v>
      </c>
      <c r="Q1264" s="19" t="str">
        <f>VLOOKUP(A1264,HD!$A$2:$S$2344,19,FALSE)</f>
        <v>23</v>
      </c>
      <c r="R1264" s="21">
        <v>8747.68</v>
      </c>
    </row>
    <row r="1265" spans="1:18" ht="15.6" hidden="1" x14ac:dyDescent="0.3">
      <c r="A1265" s="20" t="s">
        <v>1101</v>
      </c>
      <c r="B1265" s="19" t="str">
        <f>VLOOKUP(A1265,'Customer Names'!$A$2:$E$2366,3,FALSE)</f>
        <v>Deng</v>
      </c>
      <c r="C1265" s="21">
        <f>VLOOKUP(A1265,ME!$A$2:$J$2366,2,FALSE)</f>
        <v>40.375</v>
      </c>
      <c r="D1265" s="21">
        <f>VLOOKUP(A1265,ME!$A$2:$J$2336,3,FALSE)</f>
        <v>6.25</v>
      </c>
      <c r="E1265" s="19" t="str">
        <f>VLOOKUP(A1265,ME!$A$2:$J$2336,4,FALSE)</f>
        <v>Yes</v>
      </c>
      <c r="F1265" s="19" t="str">
        <f>VLOOKUP(A1265,ME!$A$2:$J$2336,5,FALSE)</f>
        <v>No</v>
      </c>
      <c r="G1265" s="19" t="str">
        <f>VLOOKUP(A1265,ME!$A$2:$J$2336,6,FALSE)</f>
        <v>No</v>
      </c>
      <c r="H1265" s="19">
        <f>VLOOKUP(A1265,ME!$A$2:$J$2336,7,FALSE)</f>
        <v>0</v>
      </c>
      <c r="I1265" s="19" t="str">
        <f>VLOOKUP(A1265,ME!$A$2:$J$2336,8,FALSE)</f>
        <v>No</v>
      </c>
      <c r="J1265" s="19" t="str">
        <f>VLOOKUP(A1265,ME!$A$2:$J$2336,9,FALSE)</f>
        <v>Obesity</v>
      </c>
      <c r="K1265" s="19" t="str">
        <f>VLOOKUP(A1265,ME!$A$2:$J$2336,10,FALSE)</f>
        <v>Prediabetes</v>
      </c>
      <c r="L1265" s="22">
        <f>VLOOKUP(A1265,HD!$A$2:$S$2344,16,FALSE)</f>
        <v>27928</v>
      </c>
      <c r="M1265" s="21">
        <f>VLOOKUP(A1265,HD!$A$2:$S$2344,17,FALSE)</f>
        <v>8733.23</v>
      </c>
      <c r="N1265" s="19" t="str">
        <f>VLOOKUP(A1265,HD!$A$2:$S$2344,12,FALSE)</f>
        <v>tier - 2</v>
      </c>
      <c r="O1265" s="19" t="str">
        <f>VLOOKUP(A1265,HD!$A$2:$S$2344,13,FALSE)</f>
        <v>tier - 3</v>
      </c>
      <c r="P1265" s="19" t="str">
        <f>VLOOKUP(A1265,HD!$A$2:$S$2344,14,FALSE)</f>
        <v>R1012</v>
      </c>
      <c r="Q1265" s="19" t="str">
        <f>VLOOKUP(A1265,HD!$A$2:$S$2344,19,FALSE)</f>
        <v>46</v>
      </c>
      <c r="R1265" s="21">
        <v>8733.23</v>
      </c>
    </row>
    <row r="1266" spans="1:18" ht="15.6" hidden="1" x14ac:dyDescent="0.3">
      <c r="A1266" s="20" t="s">
        <v>1100</v>
      </c>
      <c r="B1266" s="19" t="str">
        <f>VLOOKUP(A1266,'Customer Names'!$A$2:$E$2366,3,FALSE)</f>
        <v>De Mata</v>
      </c>
      <c r="C1266" s="21">
        <f>VLOOKUP(A1266,ME!$A$2:$J$2366,2,FALSE)</f>
        <v>28.7</v>
      </c>
      <c r="D1266" s="21">
        <f>VLOOKUP(A1266,ME!$A$2:$J$2336,3,FALSE)</f>
        <v>9.4700000000000006</v>
      </c>
      <c r="E1266" s="19" t="str">
        <f>VLOOKUP(A1266,ME!$A$2:$J$2336,4,FALSE)</f>
        <v>No</v>
      </c>
      <c r="F1266" s="19" t="str">
        <f>VLOOKUP(A1266,ME!$A$2:$J$2336,5,FALSE)</f>
        <v>No</v>
      </c>
      <c r="G1266" s="19" t="str">
        <f>VLOOKUP(A1266,ME!$A$2:$J$2336,6,FALSE)</f>
        <v>No</v>
      </c>
      <c r="H1266" s="19">
        <f>VLOOKUP(A1266,ME!$A$2:$J$2336,7,FALSE)</f>
        <v>2</v>
      </c>
      <c r="I1266" s="19" t="str">
        <f>VLOOKUP(A1266,ME!$A$2:$J$2336,8,FALSE)</f>
        <v>No</v>
      </c>
      <c r="J1266" s="19" t="str">
        <f>VLOOKUP(A1266,ME!$A$2:$J$2336,9,FALSE)</f>
        <v>Over Weight</v>
      </c>
      <c r="K1266" s="19" t="str">
        <f>VLOOKUP(A1266,ME!$A$2:$J$2336,10,FALSE)</f>
        <v>Diabetes</v>
      </c>
      <c r="L1266" s="22">
        <f>VLOOKUP(A1266,HD!$A$2:$S$2344,16,FALSE)</f>
        <v>26840</v>
      </c>
      <c r="M1266" s="21">
        <f>VLOOKUP(A1266,HD!$A$2:$S$2344,17,FALSE)</f>
        <v>8703.4599999999991</v>
      </c>
      <c r="N1266" s="19" t="str">
        <f>VLOOKUP(A1266,HD!$A$2:$S$2344,12,FALSE)</f>
        <v>tier - 3</v>
      </c>
      <c r="O1266" s="19" t="str">
        <f>VLOOKUP(A1266,HD!$A$2:$S$2344,13,FALSE)</f>
        <v>tier - 3</v>
      </c>
      <c r="P1266" s="19" t="str">
        <f>VLOOKUP(A1266,HD!$A$2:$S$2344,14,FALSE)</f>
        <v>R1011</v>
      </c>
      <c r="Q1266" s="19" t="str">
        <f>VLOOKUP(A1266,HD!$A$2:$S$2344,19,FALSE)</f>
        <v>49</v>
      </c>
      <c r="R1266" s="21">
        <v>8703.4599999999991</v>
      </c>
    </row>
    <row r="1267" spans="1:18" ht="15.6" hidden="1" x14ac:dyDescent="0.3">
      <c r="A1267" s="20" t="s">
        <v>1099</v>
      </c>
      <c r="B1267" s="19" t="str">
        <f>VLOOKUP(A1267,'Customer Names'!$A$2:$E$2366,3,FALSE)</f>
        <v>Strickland</v>
      </c>
      <c r="C1267" s="21">
        <f>VLOOKUP(A1267,ME!$A$2:$J$2366,2,FALSE)</f>
        <v>26.63</v>
      </c>
      <c r="D1267" s="21">
        <f>VLOOKUP(A1267,ME!$A$2:$J$2336,3,FALSE)</f>
        <v>5.7</v>
      </c>
      <c r="E1267" s="19" t="str">
        <f>VLOOKUP(A1267,ME!$A$2:$J$2336,4,FALSE)</f>
        <v>No</v>
      </c>
      <c r="F1267" s="19" t="str">
        <f>VLOOKUP(A1267,ME!$A$2:$J$2336,5,FALSE)</f>
        <v>No</v>
      </c>
      <c r="G1267" s="19" t="str">
        <f>VLOOKUP(A1267,ME!$A$2:$J$2336,6,FALSE)</f>
        <v>No</v>
      </c>
      <c r="H1267" s="19">
        <f>VLOOKUP(A1267,ME!$A$2:$J$2336,7,FALSE)</f>
        <v>0</v>
      </c>
      <c r="I1267" s="19" t="str">
        <f>VLOOKUP(A1267,ME!$A$2:$J$2336,8,FALSE)</f>
        <v>No</v>
      </c>
      <c r="J1267" s="19" t="str">
        <f>VLOOKUP(A1267,ME!$A$2:$J$2336,9,FALSE)</f>
        <v>Over Weight</v>
      </c>
      <c r="K1267" s="19" t="str">
        <f>VLOOKUP(A1267,ME!$A$2:$J$2336,10,FALSE)</f>
        <v>Prediabetes</v>
      </c>
      <c r="L1267" s="22">
        <f>VLOOKUP(A1267,HD!$A$2:$S$2344,16,FALSE)</f>
        <v>29522</v>
      </c>
      <c r="M1267" s="21">
        <f>VLOOKUP(A1267,HD!$A$2:$S$2344,17,FALSE)</f>
        <v>8701.84</v>
      </c>
      <c r="N1267" s="19" t="str">
        <f>VLOOKUP(A1267,HD!$A$2:$S$2344,12,FALSE)</f>
        <v>tier - 2</v>
      </c>
      <c r="O1267" s="19" t="str">
        <f>VLOOKUP(A1267,HD!$A$2:$S$2344,13,FALSE)</f>
        <v>tier - 3</v>
      </c>
      <c r="P1267" s="19" t="str">
        <f>VLOOKUP(A1267,HD!$A$2:$S$2344,14,FALSE)</f>
        <v>R1021</v>
      </c>
      <c r="Q1267" s="19" t="str">
        <f>VLOOKUP(A1267,HD!$A$2:$S$2344,19,FALSE)</f>
        <v>42</v>
      </c>
      <c r="R1267" s="21">
        <v>8701.84</v>
      </c>
    </row>
    <row r="1268" spans="1:18" ht="15.6" hidden="1" x14ac:dyDescent="0.3">
      <c r="A1268" s="20" t="s">
        <v>1098</v>
      </c>
      <c r="B1268" s="19" t="str">
        <f>VLOOKUP(A1268,'Customer Names'!$A$2:$E$2366,3,FALSE)</f>
        <v>Cheney</v>
      </c>
      <c r="C1268" s="21">
        <f>VLOOKUP(A1268,ME!$A$2:$J$2366,2,FALSE)</f>
        <v>22.515000000000001</v>
      </c>
      <c r="D1268" s="21">
        <f>VLOOKUP(A1268,ME!$A$2:$J$2336,3,FALSE)</f>
        <v>11.18</v>
      </c>
      <c r="E1268" s="19" t="str">
        <f>VLOOKUP(A1268,ME!$A$2:$J$2336,4,FALSE)</f>
        <v>No</v>
      </c>
      <c r="F1268" s="19" t="str">
        <f>VLOOKUP(A1268,ME!$A$2:$J$2336,5,FALSE)</f>
        <v>No</v>
      </c>
      <c r="G1268" s="19" t="str">
        <f>VLOOKUP(A1268,ME!$A$2:$J$2336,6,FALSE)</f>
        <v>No</v>
      </c>
      <c r="H1268" s="19">
        <f>VLOOKUP(A1268,ME!$A$2:$J$2336,7,FALSE)</f>
        <v>2</v>
      </c>
      <c r="I1268" s="19" t="str">
        <f>VLOOKUP(A1268,ME!$A$2:$J$2336,8,FALSE)</f>
        <v>No</v>
      </c>
      <c r="J1268" s="19" t="str">
        <f>VLOOKUP(A1268,ME!$A$2:$J$2336,9,FALSE)</f>
        <v>Normal Weight</v>
      </c>
      <c r="K1268" s="19" t="str">
        <f>VLOOKUP(A1268,ME!$A$2:$J$2336,10,FALSE)</f>
        <v>Diabetes</v>
      </c>
      <c r="L1268" s="22">
        <f>VLOOKUP(A1268,HD!$A$2:$S$2344,16,FALSE)</f>
        <v>26948</v>
      </c>
      <c r="M1268" s="21">
        <f>VLOOKUP(A1268,HD!$A$2:$S$2344,17,FALSE)</f>
        <v>8688.86</v>
      </c>
      <c r="N1268" s="19" t="str">
        <f>VLOOKUP(A1268,HD!$A$2:$S$2344,12,FALSE)</f>
        <v>tier - 2</v>
      </c>
      <c r="O1268" s="19" t="str">
        <f>VLOOKUP(A1268,HD!$A$2:$S$2344,13,FALSE)</f>
        <v>tier - 1</v>
      </c>
      <c r="P1268" s="19" t="str">
        <f>VLOOKUP(A1268,HD!$A$2:$S$2344,14,FALSE)</f>
        <v>R1017</v>
      </c>
      <c r="Q1268" s="19" t="str">
        <f>VLOOKUP(A1268,HD!$A$2:$S$2344,19,FALSE)</f>
        <v>49</v>
      </c>
      <c r="R1268" s="21">
        <v>8688.86</v>
      </c>
    </row>
    <row r="1269" spans="1:18" ht="15.6" hidden="1" x14ac:dyDescent="0.3">
      <c r="A1269" s="20" t="s">
        <v>1097</v>
      </c>
      <c r="B1269" s="19" t="str">
        <f>VLOOKUP(A1269,'Customer Names'!$A$2:$E$2366,3,FALSE)</f>
        <v>Godoy</v>
      </c>
      <c r="C1269" s="21">
        <f>VLOOKUP(A1269,ME!$A$2:$J$2366,2,FALSE)</f>
        <v>36.575000000000003</v>
      </c>
      <c r="D1269" s="21">
        <f>VLOOKUP(A1269,ME!$A$2:$J$2336,3,FALSE)</f>
        <v>10.98</v>
      </c>
      <c r="E1269" s="19" t="str">
        <f>VLOOKUP(A1269,ME!$A$2:$J$2336,4,FALSE)</f>
        <v>No</v>
      </c>
      <c r="F1269" s="19" t="str">
        <f>VLOOKUP(A1269,ME!$A$2:$J$2336,5,FALSE)</f>
        <v>No</v>
      </c>
      <c r="G1269" s="19" t="str">
        <f>VLOOKUP(A1269,ME!$A$2:$J$2336,6,FALSE)</f>
        <v>No</v>
      </c>
      <c r="H1269" s="19">
        <f>VLOOKUP(A1269,ME!$A$2:$J$2336,7,FALSE)</f>
        <v>0</v>
      </c>
      <c r="I1269" s="19" t="str">
        <f>VLOOKUP(A1269,ME!$A$2:$J$2336,8,FALSE)</f>
        <v>No</v>
      </c>
      <c r="J1269" s="19" t="str">
        <f>VLOOKUP(A1269,ME!$A$2:$J$2336,9,FALSE)</f>
        <v>Obesity</v>
      </c>
      <c r="K1269" s="19" t="str">
        <f>VLOOKUP(A1269,ME!$A$2:$J$2336,10,FALSE)</f>
        <v>Diabetes</v>
      </c>
      <c r="L1269" s="22">
        <f>VLOOKUP(A1269,HD!$A$2:$S$2344,16,FALSE)</f>
        <v>27257</v>
      </c>
      <c r="M1269" s="21">
        <f>VLOOKUP(A1269,HD!$A$2:$S$2344,17,FALSE)</f>
        <v>8671.19</v>
      </c>
      <c r="N1269" s="19" t="str">
        <f>VLOOKUP(A1269,HD!$A$2:$S$2344,12,FALSE)</f>
        <v>tier - 2</v>
      </c>
      <c r="O1269" s="19" t="str">
        <f>VLOOKUP(A1269,HD!$A$2:$S$2344,13,FALSE)</f>
        <v>tier - 1</v>
      </c>
      <c r="P1269" s="19" t="str">
        <f>VLOOKUP(A1269,HD!$A$2:$S$2344,14,FALSE)</f>
        <v>R1012</v>
      </c>
      <c r="Q1269" s="19" t="str">
        <f>VLOOKUP(A1269,HD!$A$2:$S$2344,19,FALSE)</f>
        <v>48</v>
      </c>
      <c r="R1269" s="21">
        <v>8671.19</v>
      </c>
    </row>
    <row r="1270" spans="1:18" ht="15.6" x14ac:dyDescent="0.3">
      <c r="A1270" s="20" t="s">
        <v>1096</v>
      </c>
      <c r="B1270" s="19" t="str">
        <f>VLOOKUP(A1270,'Customer Names'!$A$2:$E$2366,3,FALSE)</f>
        <v>Rider</v>
      </c>
      <c r="C1270" s="21">
        <f>VLOOKUP(A1270,ME!$A$2:$J$2366,2,FALSE)</f>
        <v>23.66</v>
      </c>
      <c r="D1270" s="21">
        <f>VLOOKUP(A1270,ME!$A$2:$J$2336,3,FALSE)</f>
        <v>5.1100000000000003</v>
      </c>
      <c r="E1270" s="19" t="str">
        <f>VLOOKUP(A1270,ME!$A$2:$J$2336,4,FALSE)</f>
        <v>Yes</v>
      </c>
      <c r="F1270" s="19" t="str">
        <f>VLOOKUP(A1270,ME!$A$2:$J$2336,5,FALSE)</f>
        <v>No</v>
      </c>
      <c r="G1270" s="19" t="str">
        <f>VLOOKUP(A1270,ME!$A$2:$J$2336,6,FALSE)</f>
        <v>Yes</v>
      </c>
      <c r="H1270" s="19">
        <f>VLOOKUP(A1270,ME!$A$2:$J$2336,7,FALSE)</f>
        <v>1</v>
      </c>
      <c r="I1270" s="19" t="str">
        <f>VLOOKUP(A1270,ME!$A$2:$J$2336,8,FALSE)</f>
        <v>No</v>
      </c>
      <c r="J1270" s="19" t="str">
        <f>VLOOKUP(A1270,ME!$A$2:$J$2336,9,FALSE)</f>
        <v>Normal Weight</v>
      </c>
      <c r="K1270" s="19" t="str">
        <f>VLOOKUP(A1270,ME!$A$2:$J$2336,10,FALSE)</f>
        <v>Normal</v>
      </c>
      <c r="L1270" s="22">
        <f>VLOOKUP(A1270,HD!$A$2:$S$2344,16,FALSE)</f>
        <v>25425</v>
      </c>
      <c r="M1270" s="21">
        <f>VLOOKUP(A1270,HD!$A$2:$S$2344,17,FALSE)</f>
        <v>8665.14</v>
      </c>
      <c r="N1270" s="19" t="str">
        <f>VLOOKUP(A1270,HD!$A$2:$S$2344,12,FALSE)</f>
        <v>tier - 2</v>
      </c>
      <c r="O1270" s="19" t="str">
        <f>VLOOKUP(A1270,HD!$A$2:$S$2344,13,FALSE)</f>
        <v>tier - 3</v>
      </c>
      <c r="P1270" s="19" t="str">
        <f>VLOOKUP(A1270,HD!$A$2:$S$2344,14,FALSE)</f>
        <v>R1013</v>
      </c>
      <c r="Q1270" s="19" t="str">
        <f>VLOOKUP(A1270,HD!$A$2:$S$2344,19,FALSE)</f>
        <v>53</v>
      </c>
      <c r="R1270" s="21">
        <v>8665.14</v>
      </c>
    </row>
    <row r="1271" spans="1:18" ht="15.6" hidden="1" x14ac:dyDescent="0.3">
      <c r="A1271" s="20" t="s">
        <v>1095</v>
      </c>
      <c r="B1271" s="19" t="str">
        <f>VLOOKUP(A1271,'Customer Names'!$A$2:$E$2366,3,FALSE)</f>
        <v>Evans</v>
      </c>
      <c r="C1271" s="21">
        <f>VLOOKUP(A1271,ME!$A$2:$J$2366,2,FALSE)</f>
        <v>18.62</v>
      </c>
      <c r="D1271" s="21">
        <f>VLOOKUP(A1271,ME!$A$2:$J$2336,3,FALSE)</f>
        <v>10.24</v>
      </c>
      <c r="E1271" s="19" t="str">
        <f>VLOOKUP(A1271,ME!$A$2:$J$2336,4,FALSE)</f>
        <v>No</v>
      </c>
      <c r="F1271" s="19" t="str">
        <f>VLOOKUP(A1271,ME!$A$2:$J$2336,5,FALSE)</f>
        <v>No</v>
      </c>
      <c r="G1271" s="19" t="str">
        <f>VLOOKUP(A1271,ME!$A$2:$J$2336,6,FALSE)</f>
        <v>No</v>
      </c>
      <c r="H1271" s="19">
        <f>VLOOKUP(A1271,ME!$A$2:$J$2336,7,FALSE)</f>
        <v>0</v>
      </c>
      <c r="I1271" s="19" t="str">
        <f>VLOOKUP(A1271,ME!$A$2:$J$2336,8,FALSE)</f>
        <v>No</v>
      </c>
      <c r="J1271" s="19" t="str">
        <f>VLOOKUP(A1271,ME!$A$2:$J$2336,9,FALSE)</f>
        <v>Normal Weight</v>
      </c>
      <c r="K1271" s="19" t="str">
        <f>VLOOKUP(A1271,ME!$A$2:$J$2336,10,FALSE)</f>
        <v>Diabetes</v>
      </c>
      <c r="L1271" s="22">
        <f>VLOOKUP(A1271,HD!$A$2:$S$2344,16,FALSE)</f>
        <v>24036</v>
      </c>
      <c r="M1271" s="21">
        <f>VLOOKUP(A1271,HD!$A$2:$S$2344,17,FALSE)</f>
        <v>8665.09</v>
      </c>
      <c r="N1271" s="19" t="str">
        <f>VLOOKUP(A1271,HD!$A$2:$S$2344,12,FALSE)</f>
        <v>tier - 3</v>
      </c>
      <c r="O1271" s="19" t="str">
        <f>VLOOKUP(A1271,HD!$A$2:$S$2344,13,FALSE)</f>
        <v>tier - 2</v>
      </c>
      <c r="P1271" s="19" t="str">
        <f>VLOOKUP(A1271,HD!$A$2:$S$2344,14,FALSE)</f>
        <v>R1012</v>
      </c>
      <c r="Q1271" s="19" t="str">
        <f>VLOOKUP(A1271,HD!$A$2:$S$2344,19,FALSE)</f>
        <v>57</v>
      </c>
      <c r="R1271" s="21">
        <v>8665.09</v>
      </c>
    </row>
    <row r="1272" spans="1:18" ht="15.6" hidden="1" x14ac:dyDescent="0.3">
      <c r="A1272" s="20" t="s">
        <v>1094</v>
      </c>
      <c r="B1272" s="19" t="str">
        <f>VLOOKUP(A1272,'Customer Names'!$A$2:$E$2366,3,FALSE)</f>
        <v>Anderson</v>
      </c>
      <c r="C1272" s="21">
        <f>VLOOKUP(A1272,ME!$A$2:$J$2366,2,FALSE)</f>
        <v>19.190000000000001</v>
      </c>
      <c r="D1272" s="21">
        <f>VLOOKUP(A1272,ME!$A$2:$J$2336,3,FALSE)</f>
        <v>7.71</v>
      </c>
      <c r="E1272" s="19" t="str">
        <f>VLOOKUP(A1272,ME!$A$2:$J$2336,4,FALSE)</f>
        <v>Yes</v>
      </c>
      <c r="F1272" s="19" t="str">
        <f>VLOOKUP(A1272,ME!$A$2:$J$2336,5,FALSE)</f>
        <v>No</v>
      </c>
      <c r="G1272" s="19" t="str">
        <f>VLOOKUP(A1272,ME!$A$2:$J$2336,6,FALSE)</f>
        <v>No</v>
      </c>
      <c r="H1272" s="19">
        <f>VLOOKUP(A1272,ME!$A$2:$J$2336,7,FALSE)</f>
        <v>1</v>
      </c>
      <c r="I1272" s="19" t="str">
        <f>VLOOKUP(A1272,ME!$A$2:$J$2336,8,FALSE)</f>
        <v>No</v>
      </c>
      <c r="J1272" s="19" t="str">
        <f>VLOOKUP(A1272,ME!$A$2:$J$2336,9,FALSE)</f>
        <v>Normal Weight</v>
      </c>
      <c r="K1272" s="19" t="str">
        <f>VLOOKUP(A1272,ME!$A$2:$J$2336,10,FALSE)</f>
        <v>Diabetes</v>
      </c>
      <c r="L1272" s="22">
        <f>VLOOKUP(A1272,HD!$A$2:$S$2344,16,FALSE)</f>
        <v>27609</v>
      </c>
      <c r="M1272" s="21">
        <f>VLOOKUP(A1272,HD!$A$2:$S$2344,17,FALSE)</f>
        <v>8627.5400000000009</v>
      </c>
      <c r="N1272" s="19" t="str">
        <f>VLOOKUP(A1272,HD!$A$2:$S$2344,12,FALSE)</f>
        <v>tier - 2</v>
      </c>
      <c r="O1272" s="19" t="str">
        <f>VLOOKUP(A1272,HD!$A$2:$S$2344,13,FALSE)</f>
        <v>tier - 2</v>
      </c>
      <c r="P1272" s="19" t="str">
        <f>VLOOKUP(A1272,HD!$A$2:$S$2344,14,FALSE)</f>
        <v>R1017</v>
      </c>
      <c r="Q1272" s="19" t="str">
        <f>VLOOKUP(A1272,HD!$A$2:$S$2344,19,FALSE)</f>
        <v>47</v>
      </c>
      <c r="R1272" s="21">
        <v>8627.5400000000009</v>
      </c>
    </row>
    <row r="1273" spans="1:18" ht="15.6" hidden="1" x14ac:dyDescent="0.3">
      <c r="A1273" s="20" t="s">
        <v>1093</v>
      </c>
      <c r="B1273" s="19" t="str">
        <f>VLOOKUP(A1273,'Customer Names'!$A$2:$E$2366,3,FALSE)</f>
        <v>Walters</v>
      </c>
      <c r="C1273" s="21">
        <f>VLOOKUP(A1273,ME!$A$2:$J$2366,2,FALSE)</f>
        <v>27.5</v>
      </c>
      <c r="D1273" s="21">
        <f>VLOOKUP(A1273,ME!$A$2:$J$2336,3,FALSE)</f>
        <v>6.03</v>
      </c>
      <c r="E1273" s="19" t="str">
        <f>VLOOKUP(A1273,ME!$A$2:$J$2336,4,FALSE)</f>
        <v>No</v>
      </c>
      <c r="F1273" s="19" t="str">
        <f>VLOOKUP(A1273,ME!$A$2:$J$2336,5,FALSE)</f>
        <v>No</v>
      </c>
      <c r="G1273" s="19" t="str">
        <f>VLOOKUP(A1273,ME!$A$2:$J$2336,6,FALSE)</f>
        <v>No</v>
      </c>
      <c r="H1273" s="19">
        <f>VLOOKUP(A1273,ME!$A$2:$J$2336,7,FALSE)</f>
        <v>0</v>
      </c>
      <c r="I1273" s="19" t="str">
        <f>VLOOKUP(A1273,ME!$A$2:$J$2336,8,FALSE)</f>
        <v>No</v>
      </c>
      <c r="J1273" s="19" t="str">
        <f>VLOOKUP(A1273,ME!$A$2:$J$2336,9,FALSE)</f>
        <v>Over Weight</v>
      </c>
      <c r="K1273" s="19" t="str">
        <f>VLOOKUP(A1273,ME!$A$2:$J$2336,10,FALSE)</f>
        <v>Prediabetes</v>
      </c>
      <c r="L1273" s="22">
        <f>VLOOKUP(A1273,HD!$A$2:$S$2344,16,FALSE)</f>
        <v>28370</v>
      </c>
      <c r="M1273" s="21">
        <f>VLOOKUP(A1273,HD!$A$2:$S$2344,17,FALSE)</f>
        <v>8615.2999999999993</v>
      </c>
      <c r="N1273" s="19" t="str">
        <f>VLOOKUP(A1273,HD!$A$2:$S$2344,12,FALSE)</f>
        <v>tier - 2</v>
      </c>
      <c r="O1273" s="19" t="str">
        <f>VLOOKUP(A1273,HD!$A$2:$S$2344,13,FALSE)</f>
        <v>tier - 3</v>
      </c>
      <c r="P1273" s="19" t="str">
        <f>VLOOKUP(A1273,HD!$A$2:$S$2344,14,FALSE)</f>
        <v>R1011</v>
      </c>
      <c r="Q1273" s="19" t="str">
        <f>VLOOKUP(A1273,HD!$A$2:$S$2344,19,FALSE)</f>
        <v>45</v>
      </c>
      <c r="R1273" s="21">
        <v>8615.2999999999993</v>
      </c>
    </row>
    <row r="1274" spans="1:18" ht="15.6" hidden="1" x14ac:dyDescent="0.3">
      <c r="A1274" s="20" t="s">
        <v>1092</v>
      </c>
      <c r="B1274" s="19" t="str">
        <f>VLOOKUP(A1274,'Customer Names'!$A$2:$E$2366,3,FALSE)</f>
        <v>Leboeuf</v>
      </c>
      <c r="C1274" s="21">
        <f>VLOOKUP(A1274,ME!$A$2:$J$2366,2,FALSE)</f>
        <v>27.36</v>
      </c>
      <c r="D1274" s="21">
        <f>VLOOKUP(A1274,ME!$A$2:$J$2336,3,FALSE)</f>
        <v>5.96</v>
      </c>
      <c r="E1274" s="19" t="str">
        <f>VLOOKUP(A1274,ME!$A$2:$J$2336,4,FALSE)</f>
        <v>No</v>
      </c>
      <c r="F1274" s="19" t="str">
        <f>VLOOKUP(A1274,ME!$A$2:$J$2336,5,FALSE)</f>
        <v>No</v>
      </c>
      <c r="G1274" s="19" t="str">
        <f>VLOOKUP(A1274,ME!$A$2:$J$2336,6,FALSE)</f>
        <v>Yes</v>
      </c>
      <c r="H1274" s="19">
        <f>VLOOKUP(A1274,ME!$A$2:$J$2336,7,FALSE)</f>
        <v>1</v>
      </c>
      <c r="I1274" s="19" t="str">
        <f>VLOOKUP(A1274,ME!$A$2:$J$2336,8,FALSE)</f>
        <v>No</v>
      </c>
      <c r="J1274" s="19" t="str">
        <f>VLOOKUP(A1274,ME!$A$2:$J$2336,9,FALSE)</f>
        <v>Over Weight</v>
      </c>
      <c r="K1274" s="19" t="str">
        <f>VLOOKUP(A1274,ME!$A$2:$J$2336,10,FALSE)</f>
        <v>Prediabetes</v>
      </c>
      <c r="L1274" s="22">
        <f>VLOOKUP(A1274,HD!$A$2:$S$2344,16,FALSE)</f>
        <v>29053</v>
      </c>
      <c r="M1274" s="21">
        <f>VLOOKUP(A1274,HD!$A$2:$S$2344,17,FALSE)</f>
        <v>8606.2199999999993</v>
      </c>
      <c r="N1274" s="19" t="str">
        <f>VLOOKUP(A1274,HD!$A$2:$S$2344,12,FALSE)</f>
        <v>tier - 1</v>
      </c>
      <c r="O1274" s="19" t="str">
        <f>VLOOKUP(A1274,HD!$A$2:$S$2344,13,FALSE)</f>
        <v>tier - 2</v>
      </c>
      <c r="P1274" s="19" t="str">
        <f>VLOOKUP(A1274,HD!$A$2:$S$2344,14,FALSE)</f>
        <v>R1014</v>
      </c>
      <c r="Q1274" s="19" t="str">
        <f>VLOOKUP(A1274,HD!$A$2:$S$2344,19,FALSE)</f>
        <v>43</v>
      </c>
      <c r="R1274" s="21">
        <v>8606.2199999999993</v>
      </c>
    </row>
    <row r="1275" spans="1:18" ht="15.6" x14ac:dyDescent="0.3">
      <c r="A1275" s="20" t="s">
        <v>1091</v>
      </c>
      <c r="B1275" s="19" t="str">
        <f>VLOOKUP(A1275,'Customer Names'!$A$2:$E$2366,3,FALSE)</f>
        <v>Scheibel</v>
      </c>
      <c r="C1275" s="21">
        <f>VLOOKUP(A1275,ME!$A$2:$J$2366,2,FALSE)</f>
        <v>20.350000000000001</v>
      </c>
      <c r="D1275" s="21">
        <f>VLOOKUP(A1275,ME!$A$2:$J$2336,3,FALSE)</f>
        <v>4.16</v>
      </c>
      <c r="E1275" s="19" t="str">
        <f>VLOOKUP(A1275,ME!$A$2:$J$2336,4,FALSE)</f>
        <v>No</v>
      </c>
      <c r="F1275" s="19" t="str">
        <f>VLOOKUP(A1275,ME!$A$2:$J$2336,5,FALSE)</f>
        <v>No</v>
      </c>
      <c r="G1275" s="19" t="str">
        <f>VLOOKUP(A1275,ME!$A$2:$J$2336,6,FALSE)</f>
        <v>No</v>
      </c>
      <c r="H1275" s="19">
        <f>VLOOKUP(A1275,ME!$A$2:$J$2336,7,FALSE)</f>
        <v>0</v>
      </c>
      <c r="I1275" s="19" t="str">
        <f>VLOOKUP(A1275,ME!$A$2:$J$2336,8,FALSE)</f>
        <v>No</v>
      </c>
      <c r="J1275" s="19" t="str">
        <f>VLOOKUP(A1275,ME!$A$2:$J$2336,9,FALSE)</f>
        <v>Normal Weight</v>
      </c>
      <c r="K1275" s="19" t="str">
        <f>VLOOKUP(A1275,ME!$A$2:$J$2336,10,FALSE)</f>
        <v>Normal</v>
      </c>
      <c r="L1275" s="22">
        <f>VLOOKUP(A1275,HD!$A$2:$S$2344,16,FALSE)</f>
        <v>28413</v>
      </c>
      <c r="M1275" s="21">
        <f>VLOOKUP(A1275,HD!$A$2:$S$2344,17,FALSE)</f>
        <v>8605.36</v>
      </c>
      <c r="N1275" s="19" t="str">
        <f>VLOOKUP(A1275,HD!$A$2:$S$2344,12,FALSE)</f>
        <v>tier - 2</v>
      </c>
      <c r="O1275" s="19" t="str">
        <f>VLOOKUP(A1275,HD!$A$2:$S$2344,13,FALSE)</f>
        <v>tier - 2</v>
      </c>
      <c r="P1275" s="19" t="str">
        <f>VLOOKUP(A1275,HD!$A$2:$S$2344,14,FALSE)</f>
        <v>R1013</v>
      </c>
      <c r="Q1275" s="19" t="str">
        <f>VLOOKUP(A1275,HD!$A$2:$S$2344,19,FALSE)</f>
        <v>45</v>
      </c>
      <c r="R1275" s="21">
        <v>8605.36</v>
      </c>
    </row>
    <row r="1276" spans="1:18" ht="15.6" hidden="1" x14ac:dyDescent="0.3">
      <c r="A1276" s="20" t="s">
        <v>1090</v>
      </c>
      <c r="B1276" s="19" t="str">
        <f>VLOOKUP(A1276,'Customer Names'!$A$2:$E$2366,3,FALSE)</f>
        <v>Ritter</v>
      </c>
      <c r="C1276" s="21">
        <f>VLOOKUP(A1276,ME!$A$2:$J$2366,2,FALSE)</f>
        <v>24.035</v>
      </c>
      <c r="D1276" s="21">
        <f>VLOOKUP(A1276,ME!$A$2:$J$2336,3,FALSE)</f>
        <v>6.11</v>
      </c>
      <c r="E1276" s="19" t="str">
        <f>VLOOKUP(A1276,ME!$A$2:$J$2336,4,FALSE)</f>
        <v>No</v>
      </c>
      <c r="F1276" s="19" t="str">
        <f>VLOOKUP(A1276,ME!$A$2:$J$2336,5,FALSE)</f>
        <v>No</v>
      </c>
      <c r="G1276" s="19" t="str">
        <f>VLOOKUP(A1276,ME!$A$2:$J$2336,6,FALSE)</f>
        <v>No</v>
      </c>
      <c r="H1276" s="19">
        <f>VLOOKUP(A1276,ME!$A$2:$J$2336,7,FALSE)</f>
        <v>0</v>
      </c>
      <c r="I1276" s="19" t="str">
        <f>VLOOKUP(A1276,ME!$A$2:$J$2336,8,FALSE)</f>
        <v>No</v>
      </c>
      <c r="J1276" s="19" t="str">
        <f>VLOOKUP(A1276,ME!$A$2:$J$2336,9,FALSE)</f>
        <v>Normal Weight</v>
      </c>
      <c r="K1276" s="19" t="str">
        <f>VLOOKUP(A1276,ME!$A$2:$J$2336,10,FALSE)</f>
        <v>Prediabetes</v>
      </c>
      <c r="L1276" s="22">
        <f>VLOOKUP(A1276,HD!$A$2:$S$2344,16,FALSE)</f>
        <v>28441</v>
      </c>
      <c r="M1276" s="21">
        <f>VLOOKUP(A1276,HD!$A$2:$S$2344,17,FALSE)</f>
        <v>8604.48</v>
      </c>
      <c r="N1276" s="19" t="str">
        <f>VLOOKUP(A1276,HD!$A$2:$S$2344,12,FALSE)</f>
        <v>tier - 3</v>
      </c>
      <c r="O1276" s="19" t="str">
        <f>VLOOKUP(A1276,HD!$A$2:$S$2344,13,FALSE)</f>
        <v>tier - 2</v>
      </c>
      <c r="P1276" s="19" t="str">
        <f>VLOOKUP(A1276,HD!$A$2:$S$2344,14,FALSE)</f>
        <v>R1016</v>
      </c>
      <c r="Q1276" s="19" t="str">
        <f>VLOOKUP(A1276,HD!$A$2:$S$2344,19,FALSE)</f>
        <v>45</v>
      </c>
      <c r="R1276" s="21">
        <v>8604.48</v>
      </c>
    </row>
    <row r="1277" spans="1:18" ht="15.6" hidden="1" x14ac:dyDescent="0.3">
      <c r="A1277" s="20" t="s">
        <v>1089</v>
      </c>
      <c r="B1277" s="19" t="str">
        <f>VLOOKUP(A1277,'Customer Names'!$A$2:$E$2366,3,FALSE)</f>
        <v>Deeg</v>
      </c>
      <c r="C1277" s="21">
        <f>VLOOKUP(A1277,ME!$A$2:$J$2366,2,FALSE)</f>
        <v>23.56</v>
      </c>
      <c r="D1277" s="21">
        <f>VLOOKUP(A1277,ME!$A$2:$J$2336,3,FALSE)</f>
        <v>5.97</v>
      </c>
      <c r="E1277" s="19" t="str">
        <f>VLOOKUP(A1277,ME!$A$2:$J$2336,4,FALSE)</f>
        <v>No</v>
      </c>
      <c r="F1277" s="19" t="str">
        <f>VLOOKUP(A1277,ME!$A$2:$J$2336,5,FALSE)</f>
        <v>No</v>
      </c>
      <c r="G1277" s="19" t="str">
        <f>VLOOKUP(A1277,ME!$A$2:$J$2336,6,FALSE)</f>
        <v>No</v>
      </c>
      <c r="H1277" s="19">
        <f>VLOOKUP(A1277,ME!$A$2:$J$2336,7,FALSE)</f>
        <v>0</v>
      </c>
      <c r="I1277" s="19" t="str">
        <f>VLOOKUP(A1277,ME!$A$2:$J$2336,8,FALSE)</f>
        <v>No</v>
      </c>
      <c r="J1277" s="19" t="str">
        <f>VLOOKUP(A1277,ME!$A$2:$J$2336,9,FALSE)</f>
        <v>Normal Weight</v>
      </c>
      <c r="K1277" s="19" t="str">
        <f>VLOOKUP(A1277,ME!$A$2:$J$2336,10,FALSE)</f>
        <v>Prediabetes</v>
      </c>
      <c r="L1277" s="22">
        <f>VLOOKUP(A1277,HD!$A$2:$S$2344,16,FALSE)</f>
        <v>28392</v>
      </c>
      <c r="M1277" s="21">
        <f>VLOOKUP(A1277,HD!$A$2:$S$2344,17,FALSE)</f>
        <v>8603.82</v>
      </c>
      <c r="N1277" s="19" t="str">
        <f>VLOOKUP(A1277,HD!$A$2:$S$2344,12,FALSE)</f>
        <v>tier - 2</v>
      </c>
      <c r="O1277" s="19" t="str">
        <f>VLOOKUP(A1277,HD!$A$2:$S$2344,13,FALSE)</f>
        <v>tier - 1</v>
      </c>
      <c r="P1277" s="19" t="str">
        <f>VLOOKUP(A1277,HD!$A$2:$S$2344,14,FALSE)</f>
        <v>R1019</v>
      </c>
      <c r="Q1277" s="19" t="str">
        <f>VLOOKUP(A1277,HD!$A$2:$S$2344,19,FALSE)</f>
        <v>45</v>
      </c>
      <c r="R1277" s="21">
        <v>8603.82</v>
      </c>
    </row>
    <row r="1278" spans="1:18" ht="15.6" hidden="1" x14ac:dyDescent="0.3">
      <c r="A1278" s="20" t="s">
        <v>1088</v>
      </c>
      <c r="B1278" s="19" t="str">
        <f>VLOOKUP(A1278,'Customer Names'!$A$2:$E$2366,3,FALSE)</f>
        <v>Pretot</v>
      </c>
      <c r="C1278" s="21">
        <f>VLOOKUP(A1278,ME!$A$2:$J$2366,2,FALSE)</f>
        <v>27.17</v>
      </c>
      <c r="D1278" s="21">
        <f>VLOOKUP(A1278,ME!$A$2:$J$2336,3,FALSE)</f>
        <v>10.81</v>
      </c>
      <c r="E1278" s="19" t="str">
        <f>VLOOKUP(A1278,ME!$A$2:$J$2336,4,FALSE)</f>
        <v>No</v>
      </c>
      <c r="F1278" s="19" t="str">
        <f>VLOOKUP(A1278,ME!$A$2:$J$2336,5,FALSE)</f>
        <v>No</v>
      </c>
      <c r="G1278" s="19" t="str">
        <f>VLOOKUP(A1278,ME!$A$2:$J$2336,6,FALSE)</f>
        <v>No</v>
      </c>
      <c r="H1278" s="19">
        <f>VLOOKUP(A1278,ME!$A$2:$J$2336,7,FALSE)</f>
        <v>2</v>
      </c>
      <c r="I1278" s="19" t="str">
        <f>VLOOKUP(A1278,ME!$A$2:$J$2336,8,FALSE)</f>
        <v>No</v>
      </c>
      <c r="J1278" s="19" t="str">
        <f>VLOOKUP(A1278,ME!$A$2:$J$2336,9,FALSE)</f>
        <v>Over Weight</v>
      </c>
      <c r="K1278" s="19" t="str">
        <f>VLOOKUP(A1278,ME!$A$2:$J$2336,10,FALSE)</f>
        <v>Diabetes</v>
      </c>
      <c r="L1278" s="22">
        <f>VLOOKUP(A1278,HD!$A$2:$S$2344,16,FALSE)</f>
        <v>26856</v>
      </c>
      <c r="M1278" s="21">
        <f>VLOOKUP(A1278,HD!$A$2:$S$2344,17,FALSE)</f>
        <v>8601.33</v>
      </c>
      <c r="N1278" s="19" t="str">
        <f>VLOOKUP(A1278,HD!$A$2:$S$2344,12,FALSE)</f>
        <v>tier - 2</v>
      </c>
      <c r="O1278" s="19" t="str">
        <f>VLOOKUP(A1278,HD!$A$2:$S$2344,13,FALSE)</f>
        <v>tier - 1</v>
      </c>
      <c r="P1278" s="19" t="str">
        <f>VLOOKUP(A1278,HD!$A$2:$S$2344,14,FALSE)</f>
        <v>R1013</v>
      </c>
      <c r="Q1278" s="19" t="str">
        <f>VLOOKUP(A1278,HD!$A$2:$S$2344,19,FALSE)</f>
        <v>49</v>
      </c>
      <c r="R1278" s="21">
        <v>8601.33</v>
      </c>
    </row>
    <row r="1279" spans="1:18" ht="15.6" hidden="1" x14ac:dyDescent="0.3">
      <c r="A1279" s="20" t="s">
        <v>1087</v>
      </c>
      <c r="B1279" s="19" t="str">
        <f>VLOOKUP(A1279,'Customer Names'!$A$2:$E$2366,3,FALSE)</f>
        <v>Willsey</v>
      </c>
      <c r="C1279" s="21">
        <f>VLOOKUP(A1279,ME!$A$2:$J$2366,2,FALSE)</f>
        <v>34.32</v>
      </c>
      <c r="D1279" s="21">
        <f>VLOOKUP(A1279,ME!$A$2:$J$2336,3,FALSE)</f>
        <v>5.7</v>
      </c>
      <c r="E1279" s="19" t="str">
        <f>VLOOKUP(A1279,ME!$A$2:$J$2336,4,FALSE)</f>
        <v>Yes</v>
      </c>
      <c r="F1279" s="19" t="str">
        <f>VLOOKUP(A1279,ME!$A$2:$J$2336,5,FALSE)</f>
        <v>No</v>
      </c>
      <c r="G1279" s="19" t="str">
        <f>VLOOKUP(A1279,ME!$A$2:$J$2336,6,FALSE)</f>
        <v>Yes</v>
      </c>
      <c r="H1279" s="19">
        <f>VLOOKUP(A1279,ME!$A$2:$J$2336,7,FALSE)</f>
        <v>1</v>
      </c>
      <c r="I1279" s="19" t="str">
        <f>VLOOKUP(A1279,ME!$A$2:$J$2336,8,FALSE)</f>
        <v>No</v>
      </c>
      <c r="J1279" s="19" t="str">
        <f>VLOOKUP(A1279,ME!$A$2:$J$2336,9,FALSE)</f>
        <v>Obesity</v>
      </c>
      <c r="K1279" s="19" t="str">
        <f>VLOOKUP(A1279,ME!$A$2:$J$2336,10,FALSE)</f>
        <v>Prediabetes</v>
      </c>
      <c r="L1279" s="22">
        <f>VLOOKUP(A1279,HD!$A$2:$S$2344,16,FALSE)</f>
        <v>30522</v>
      </c>
      <c r="M1279" s="21">
        <f>VLOOKUP(A1279,HD!$A$2:$S$2344,17,FALSE)</f>
        <v>8596.83</v>
      </c>
      <c r="N1279" s="19" t="str">
        <f>VLOOKUP(A1279,HD!$A$2:$S$2344,12,FALSE)</f>
        <v>tier - 2</v>
      </c>
      <c r="O1279" s="19" t="str">
        <f>VLOOKUP(A1279,HD!$A$2:$S$2344,13,FALSE)</f>
        <v>tier - 3</v>
      </c>
      <c r="P1279" s="19" t="str">
        <f>VLOOKUP(A1279,HD!$A$2:$S$2344,14,FALSE)</f>
        <v>R1013</v>
      </c>
      <c r="Q1279" s="19" t="str">
        <f>VLOOKUP(A1279,HD!$A$2:$S$2344,19,FALSE)</f>
        <v>39</v>
      </c>
      <c r="R1279" s="21">
        <v>8596.83</v>
      </c>
    </row>
    <row r="1280" spans="1:18" ht="15.6" x14ac:dyDescent="0.3">
      <c r="A1280" s="20" t="s">
        <v>1086</v>
      </c>
      <c r="B1280" s="19" t="str">
        <f>VLOOKUP(A1280,'Customer Names'!$A$2:$E$2366,3,FALSE)</f>
        <v>Roach</v>
      </c>
      <c r="C1280" s="21">
        <f>VLOOKUP(A1280,ME!$A$2:$J$2366,2,FALSE)</f>
        <v>23.87</v>
      </c>
      <c r="D1280" s="21">
        <f>VLOOKUP(A1280,ME!$A$2:$J$2336,3,FALSE)</f>
        <v>4.7699999999999996</v>
      </c>
      <c r="E1280" s="19" t="str">
        <f>VLOOKUP(A1280,ME!$A$2:$J$2336,4,FALSE)</f>
        <v>Yes</v>
      </c>
      <c r="F1280" s="19" t="str">
        <f>VLOOKUP(A1280,ME!$A$2:$J$2336,5,FALSE)</f>
        <v>No</v>
      </c>
      <c r="G1280" s="19" t="str">
        <f>VLOOKUP(A1280,ME!$A$2:$J$2336,6,FALSE)</f>
        <v>Yes</v>
      </c>
      <c r="H1280" s="19">
        <f>VLOOKUP(A1280,ME!$A$2:$J$2336,7,FALSE)</f>
        <v>1</v>
      </c>
      <c r="I1280" s="19" t="str">
        <f>VLOOKUP(A1280,ME!$A$2:$J$2336,8,FALSE)</f>
        <v>No</v>
      </c>
      <c r="J1280" s="19" t="str">
        <f>VLOOKUP(A1280,ME!$A$2:$J$2336,9,FALSE)</f>
        <v>Normal Weight</v>
      </c>
      <c r="K1280" s="19" t="str">
        <f>VLOOKUP(A1280,ME!$A$2:$J$2336,10,FALSE)</f>
        <v>Normal</v>
      </c>
      <c r="L1280" s="22">
        <f>VLOOKUP(A1280,HD!$A$2:$S$2344,16,FALSE)</f>
        <v>30680</v>
      </c>
      <c r="M1280" s="21">
        <f>VLOOKUP(A1280,HD!$A$2:$S$2344,17,FALSE)</f>
        <v>8582.2999999999993</v>
      </c>
      <c r="N1280" s="19" t="str">
        <f>VLOOKUP(A1280,HD!$A$2:$S$2344,12,FALSE)</f>
        <v>tier - 2</v>
      </c>
      <c r="O1280" s="19" t="str">
        <f>VLOOKUP(A1280,HD!$A$2:$S$2344,13,FALSE)</f>
        <v>tier - 1</v>
      </c>
      <c r="P1280" s="19" t="str">
        <f>VLOOKUP(A1280,HD!$A$2:$S$2344,14,FALSE)</f>
        <v>R1013</v>
      </c>
      <c r="Q1280" s="19" t="str">
        <f>VLOOKUP(A1280,HD!$A$2:$S$2344,19,FALSE)</f>
        <v>39</v>
      </c>
      <c r="R1280" s="21">
        <v>8582.2999999999993</v>
      </c>
    </row>
    <row r="1281" spans="1:18" ht="15.6" hidden="1" x14ac:dyDescent="0.3">
      <c r="A1281" s="20" t="s">
        <v>1085</v>
      </c>
      <c r="B1281" s="19" t="str">
        <f>VLOOKUP(A1281,'Customer Names'!$A$2:$E$2366,3,FALSE)</f>
        <v>Jacobsen</v>
      </c>
      <c r="C1281" s="21">
        <f>VLOOKUP(A1281,ME!$A$2:$J$2366,2,FALSE)</f>
        <v>30.15</v>
      </c>
      <c r="D1281" s="21">
        <f>VLOOKUP(A1281,ME!$A$2:$J$2336,3,FALSE)</f>
        <v>4.25</v>
      </c>
      <c r="E1281" s="19" t="str">
        <f>VLOOKUP(A1281,ME!$A$2:$J$2336,4,FALSE)</f>
        <v>No</v>
      </c>
      <c r="F1281" s="19" t="str">
        <f>VLOOKUP(A1281,ME!$A$2:$J$2336,5,FALSE)</f>
        <v>No</v>
      </c>
      <c r="G1281" s="19" t="str">
        <f>VLOOKUP(A1281,ME!$A$2:$J$2336,6,FALSE)</f>
        <v>No</v>
      </c>
      <c r="H1281" s="19">
        <f>VLOOKUP(A1281,ME!$A$2:$J$2336,7,FALSE)</f>
        <v>1</v>
      </c>
      <c r="I1281" s="19" t="str">
        <f>VLOOKUP(A1281,ME!$A$2:$J$2336,8,FALSE)</f>
        <v>No</v>
      </c>
      <c r="J1281" s="19" t="str">
        <f>VLOOKUP(A1281,ME!$A$2:$J$2336,9,FALSE)</f>
        <v>Obesity</v>
      </c>
      <c r="K1281" s="19" t="str">
        <f>VLOOKUP(A1281,ME!$A$2:$J$2336,10,FALSE)</f>
        <v>Normal</v>
      </c>
      <c r="L1281" s="22">
        <f>VLOOKUP(A1281,HD!$A$2:$S$2344,16,FALSE)</f>
        <v>32092</v>
      </c>
      <c r="M1281" s="21">
        <f>VLOOKUP(A1281,HD!$A$2:$S$2344,17,FALSE)</f>
        <v>8573.2999999999993</v>
      </c>
      <c r="N1281" s="19" t="str">
        <f>VLOOKUP(A1281,HD!$A$2:$S$2344,12,FALSE)</f>
        <v>tier - 2</v>
      </c>
      <c r="O1281" s="19" t="str">
        <f>VLOOKUP(A1281,HD!$A$2:$S$2344,13,FALSE)</f>
        <v>tier - 2</v>
      </c>
      <c r="P1281" s="19" t="str">
        <f>VLOOKUP(A1281,HD!$A$2:$S$2344,14,FALSE)</f>
        <v>R1021</v>
      </c>
      <c r="Q1281" s="19" t="str">
        <f>VLOOKUP(A1281,HD!$A$2:$S$2344,19,FALSE)</f>
        <v>35</v>
      </c>
      <c r="R1281" s="21">
        <v>8573.2999999999993</v>
      </c>
    </row>
    <row r="1282" spans="1:18" ht="15.6" hidden="1" x14ac:dyDescent="0.3">
      <c r="A1282" s="20" t="s">
        <v>1084</v>
      </c>
      <c r="B1282" s="19" t="str">
        <f>VLOOKUP(A1282,'Customer Names'!$A$2:$E$2366,3,FALSE)</f>
        <v>O'Hora</v>
      </c>
      <c r="C1282" s="21">
        <f>VLOOKUP(A1282,ME!$A$2:$J$2366,2,FALSE)</f>
        <v>26.36</v>
      </c>
      <c r="D1282" s="21">
        <f>VLOOKUP(A1282,ME!$A$2:$J$2336,3,FALSE)</f>
        <v>5.52</v>
      </c>
      <c r="E1282" s="19" t="str">
        <f>VLOOKUP(A1282,ME!$A$2:$J$2336,4,FALSE)</f>
        <v>No</v>
      </c>
      <c r="F1282" s="19" t="str">
        <f>VLOOKUP(A1282,ME!$A$2:$J$2336,5,FALSE)</f>
        <v>No</v>
      </c>
      <c r="G1282" s="19" t="str">
        <f>VLOOKUP(A1282,ME!$A$2:$J$2336,6,FALSE)</f>
        <v>No</v>
      </c>
      <c r="H1282" s="19">
        <f>VLOOKUP(A1282,ME!$A$2:$J$2336,7,FALSE)</f>
        <v>0</v>
      </c>
      <c r="I1282" s="19" t="str">
        <f>VLOOKUP(A1282,ME!$A$2:$J$2336,8,FALSE)</f>
        <v>No</v>
      </c>
      <c r="J1282" s="19" t="str">
        <f>VLOOKUP(A1282,ME!$A$2:$J$2336,9,FALSE)</f>
        <v>Over Weight</v>
      </c>
      <c r="K1282" s="19" t="str">
        <f>VLOOKUP(A1282,ME!$A$2:$J$2336,10,FALSE)</f>
        <v>Normal</v>
      </c>
      <c r="L1282" s="22">
        <f>VLOOKUP(A1282,HD!$A$2:$S$2344,16,FALSE)</f>
        <v>30291</v>
      </c>
      <c r="M1282" s="21">
        <f>VLOOKUP(A1282,HD!$A$2:$S$2344,17,FALSE)</f>
        <v>8572.0400000000009</v>
      </c>
      <c r="N1282" s="19" t="str">
        <f>VLOOKUP(A1282,HD!$A$2:$S$2344,12,FALSE)</f>
        <v>tier - 2</v>
      </c>
      <c r="O1282" s="19" t="str">
        <f>VLOOKUP(A1282,HD!$A$2:$S$2344,13,FALSE)</f>
        <v>tier - 2</v>
      </c>
      <c r="P1282" s="19" t="str">
        <f>VLOOKUP(A1282,HD!$A$2:$S$2344,14,FALSE)</f>
        <v>R1021</v>
      </c>
      <c r="Q1282" s="19" t="str">
        <f>VLOOKUP(A1282,HD!$A$2:$S$2344,19,FALSE)</f>
        <v>40</v>
      </c>
      <c r="R1282" s="21">
        <v>8572.0400000000009</v>
      </c>
    </row>
    <row r="1283" spans="1:18" ht="15.6" hidden="1" x14ac:dyDescent="0.3">
      <c r="A1283" s="20" t="s">
        <v>1083</v>
      </c>
      <c r="B1283" s="19" t="str">
        <f>VLOOKUP(A1283,'Customer Names'!$A$2:$E$2366,3,FALSE)</f>
        <v>Amato</v>
      </c>
      <c r="C1283" s="21">
        <f>VLOOKUP(A1283,ME!$A$2:$J$2366,2,FALSE)</f>
        <v>45.32</v>
      </c>
      <c r="D1283" s="21">
        <f>VLOOKUP(A1283,ME!$A$2:$J$2336,3,FALSE)</f>
        <v>6.53</v>
      </c>
      <c r="E1283" s="19" t="str">
        <f>VLOOKUP(A1283,ME!$A$2:$J$2336,4,FALSE)</f>
        <v>Yes</v>
      </c>
      <c r="F1283" s="19" t="str">
        <f>VLOOKUP(A1283,ME!$A$2:$J$2336,5,FALSE)</f>
        <v>No</v>
      </c>
      <c r="G1283" s="19" t="str">
        <f>VLOOKUP(A1283,ME!$A$2:$J$2336,6,FALSE)</f>
        <v>No</v>
      </c>
      <c r="H1283" s="19">
        <f>VLOOKUP(A1283,ME!$A$2:$J$2336,7,FALSE)</f>
        <v>1</v>
      </c>
      <c r="I1283" s="19" t="str">
        <f>VLOOKUP(A1283,ME!$A$2:$J$2336,8,FALSE)</f>
        <v>No</v>
      </c>
      <c r="J1283" s="19" t="str">
        <f>VLOOKUP(A1283,ME!$A$2:$J$2336,9,FALSE)</f>
        <v>Obesity</v>
      </c>
      <c r="K1283" s="19" t="str">
        <f>VLOOKUP(A1283,ME!$A$2:$J$2336,10,FALSE)</f>
        <v>Diabetes</v>
      </c>
      <c r="L1283" s="22">
        <f>VLOOKUP(A1283,HD!$A$2:$S$2344,16,FALSE)</f>
        <v>27663</v>
      </c>
      <c r="M1283" s="21">
        <f>VLOOKUP(A1283,HD!$A$2:$S$2344,17,FALSE)</f>
        <v>8569.86</v>
      </c>
      <c r="N1283" s="19" t="str">
        <f>VLOOKUP(A1283,HD!$A$2:$S$2344,12,FALSE)</f>
        <v>tier - 2</v>
      </c>
      <c r="O1283" s="19" t="str">
        <f>VLOOKUP(A1283,HD!$A$2:$S$2344,13,FALSE)</f>
        <v>tier - 3</v>
      </c>
      <c r="P1283" s="19" t="str">
        <f>VLOOKUP(A1283,HD!$A$2:$S$2344,14,FALSE)</f>
        <v>R1013</v>
      </c>
      <c r="Q1283" s="19" t="str">
        <f>VLOOKUP(A1283,HD!$A$2:$S$2344,19,FALSE)</f>
        <v>47</v>
      </c>
      <c r="R1283" s="21">
        <v>8569.86</v>
      </c>
    </row>
    <row r="1284" spans="1:18" ht="15.6" hidden="1" x14ac:dyDescent="0.3">
      <c r="A1284" s="20" t="s">
        <v>1082</v>
      </c>
      <c r="B1284" s="19" t="str">
        <f>VLOOKUP(A1284,'Customer Names'!$A$2:$E$2366,3,FALSE)</f>
        <v>Reed</v>
      </c>
      <c r="C1284" s="21">
        <f>VLOOKUP(A1284,ME!$A$2:$J$2366,2,FALSE)</f>
        <v>31.93</v>
      </c>
      <c r="D1284" s="21">
        <f>VLOOKUP(A1284,ME!$A$2:$J$2336,3,FALSE)</f>
        <v>4.82</v>
      </c>
      <c r="E1284" s="19" t="str">
        <f>VLOOKUP(A1284,ME!$A$2:$J$2336,4,FALSE)</f>
        <v>Yes</v>
      </c>
      <c r="F1284" s="19" t="str">
        <f>VLOOKUP(A1284,ME!$A$2:$J$2336,5,FALSE)</f>
        <v>No</v>
      </c>
      <c r="G1284" s="19" t="str">
        <f>VLOOKUP(A1284,ME!$A$2:$J$2336,6,FALSE)</f>
        <v>No</v>
      </c>
      <c r="H1284" s="19">
        <f>VLOOKUP(A1284,ME!$A$2:$J$2336,7,FALSE)</f>
        <v>1</v>
      </c>
      <c r="I1284" s="19" t="str">
        <f>VLOOKUP(A1284,ME!$A$2:$J$2336,8,FALSE)</f>
        <v>No</v>
      </c>
      <c r="J1284" s="19" t="str">
        <f>VLOOKUP(A1284,ME!$A$2:$J$2336,9,FALSE)</f>
        <v>Obesity</v>
      </c>
      <c r="K1284" s="19" t="str">
        <f>VLOOKUP(A1284,ME!$A$2:$J$2336,10,FALSE)</f>
        <v>Normal</v>
      </c>
      <c r="L1284" s="22">
        <f>VLOOKUP(A1284,HD!$A$2:$S$2344,16,FALSE)</f>
        <v>32407</v>
      </c>
      <c r="M1284" s="21">
        <f>VLOOKUP(A1284,HD!$A$2:$S$2344,17,FALSE)</f>
        <v>8567.25</v>
      </c>
      <c r="N1284" s="19" t="str">
        <f>VLOOKUP(A1284,HD!$A$2:$S$2344,12,FALSE)</f>
        <v>tier - 2</v>
      </c>
      <c r="O1284" s="19" t="str">
        <f>VLOOKUP(A1284,HD!$A$2:$S$2344,13,FALSE)</f>
        <v>tier - 1</v>
      </c>
      <c r="P1284" s="19" t="str">
        <f>VLOOKUP(A1284,HD!$A$2:$S$2344,14,FALSE)</f>
        <v>R1012</v>
      </c>
      <c r="Q1284" s="19" t="str">
        <f>VLOOKUP(A1284,HD!$A$2:$S$2344,19,FALSE)</f>
        <v>34</v>
      </c>
      <c r="R1284" s="21">
        <v>8567.25</v>
      </c>
    </row>
    <row r="1285" spans="1:18" ht="15.6" hidden="1" x14ac:dyDescent="0.3">
      <c r="A1285" s="20" t="s">
        <v>1081</v>
      </c>
      <c r="B1285" s="19" t="str">
        <f>VLOOKUP(A1285,'Customer Names'!$A$2:$E$2366,3,FALSE)</f>
        <v>Wegner</v>
      </c>
      <c r="C1285" s="21">
        <f>VLOOKUP(A1285,ME!$A$2:$J$2366,2,FALSE)</f>
        <v>36</v>
      </c>
      <c r="D1285" s="21">
        <f>VLOOKUP(A1285,ME!$A$2:$J$2336,3,FALSE)</f>
        <v>11.94</v>
      </c>
      <c r="E1285" s="19" t="str">
        <f>VLOOKUP(A1285,ME!$A$2:$J$2336,4,FALSE)</f>
        <v>Yes</v>
      </c>
      <c r="F1285" s="19" t="str">
        <f>VLOOKUP(A1285,ME!$A$2:$J$2336,5,FALSE)</f>
        <v>No</v>
      </c>
      <c r="G1285" s="19" t="str">
        <f>VLOOKUP(A1285,ME!$A$2:$J$2336,6,FALSE)</f>
        <v>No</v>
      </c>
      <c r="H1285" s="19">
        <f>VLOOKUP(A1285,ME!$A$2:$J$2336,7,FALSE)</f>
        <v>1</v>
      </c>
      <c r="I1285" s="19" t="str">
        <f>VLOOKUP(A1285,ME!$A$2:$J$2336,8,FALSE)</f>
        <v>No</v>
      </c>
      <c r="J1285" s="19" t="str">
        <f>VLOOKUP(A1285,ME!$A$2:$J$2336,9,FALSE)</f>
        <v>Obesity</v>
      </c>
      <c r="K1285" s="19" t="str">
        <f>VLOOKUP(A1285,ME!$A$2:$J$2336,10,FALSE)</f>
        <v>Diabetes</v>
      </c>
      <c r="L1285" s="22">
        <f>VLOOKUP(A1285,HD!$A$2:$S$2344,16,FALSE)</f>
        <v>27627</v>
      </c>
      <c r="M1285" s="21">
        <f>VLOOKUP(A1285,HD!$A$2:$S$2344,17,FALSE)</f>
        <v>8556.91</v>
      </c>
      <c r="N1285" s="19" t="str">
        <f>VLOOKUP(A1285,HD!$A$2:$S$2344,12,FALSE)</f>
        <v>tier - 2</v>
      </c>
      <c r="O1285" s="19" t="str">
        <f>VLOOKUP(A1285,HD!$A$2:$S$2344,13,FALSE)</f>
        <v>tier - 1</v>
      </c>
      <c r="P1285" s="19" t="str">
        <f>VLOOKUP(A1285,HD!$A$2:$S$2344,14,FALSE)</f>
        <v>R1011</v>
      </c>
      <c r="Q1285" s="19" t="str">
        <f>VLOOKUP(A1285,HD!$A$2:$S$2344,19,FALSE)</f>
        <v>47</v>
      </c>
      <c r="R1285" s="21">
        <v>8556.91</v>
      </c>
    </row>
    <row r="1286" spans="1:18" ht="15.6" hidden="1" x14ac:dyDescent="0.3">
      <c r="A1286" s="20" t="s">
        <v>1080</v>
      </c>
      <c r="B1286" s="19" t="str">
        <f>VLOOKUP(A1286,'Customer Names'!$A$2:$E$2366,3,FALSE)</f>
        <v>Bokun</v>
      </c>
      <c r="C1286" s="21">
        <f>VLOOKUP(A1286,ME!$A$2:$J$2366,2,FALSE)</f>
        <v>32</v>
      </c>
      <c r="D1286" s="21">
        <f>VLOOKUP(A1286,ME!$A$2:$J$2336,3,FALSE)</f>
        <v>7.85</v>
      </c>
      <c r="E1286" s="19" t="str">
        <f>VLOOKUP(A1286,ME!$A$2:$J$2336,4,FALSE)</f>
        <v>Yes</v>
      </c>
      <c r="F1286" s="19" t="str">
        <f>VLOOKUP(A1286,ME!$A$2:$J$2336,5,FALSE)</f>
        <v>No</v>
      </c>
      <c r="G1286" s="19" t="str">
        <f>VLOOKUP(A1286,ME!$A$2:$J$2336,6,FALSE)</f>
        <v>No</v>
      </c>
      <c r="H1286" s="19">
        <f>VLOOKUP(A1286,ME!$A$2:$J$2336,7,FALSE)</f>
        <v>1</v>
      </c>
      <c r="I1286" s="19" t="str">
        <f>VLOOKUP(A1286,ME!$A$2:$J$2336,8,FALSE)</f>
        <v>No</v>
      </c>
      <c r="J1286" s="19" t="str">
        <f>VLOOKUP(A1286,ME!$A$2:$J$2336,9,FALSE)</f>
        <v>Obesity</v>
      </c>
      <c r="K1286" s="19" t="str">
        <f>VLOOKUP(A1286,ME!$A$2:$J$2336,10,FALSE)</f>
        <v>Diabetes</v>
      </c>
      <c r="L1286" s="22">
        <f>VLOOKUP(A1286,HD!$A$2:$S$2344,16,FALSE)</f>
        <v>27612</v>
      </c>
      <c r="M1286" s="21">
        <f>VLOOKUP(A1286,HD!$A$2:$S$2344,17,FALSE)</f>
        <v>8551.35</v>
      </c>
      <c r="N1286" s="19" t="str">
        <f>VLOOKUP(A1286,HD!$A$2:$S$2344,12,FALSE)</f>
        <v>tier - 2</v>
      </c>
      <c r="O1286" s="19" t="str">
        <f>VLOOKUP(A1286,HD!$A$2:$S$2344,13,FALSE)</f>
        <v>tier - 2</v>
      </c>
      <c r="P1286" s="19" t="str">
        <f>VLOOKUP(A1286,HD!$A$2:$S$2344,14,FALSE)</f>
        <v>R1011</v>
      </c>
      <c r="Q1286" s="19" t="str">
        <f>VLOOKUP(A1286,HD!$A$2:$S$2344,19,FALSE)</f>
        <v>47</v>
      </c>
      <c r="R1286" s="21">
        <v>8551.35</v>
      </c>
    </row>
    <row r="1287" spans="1:18" ht="15.6" hidden="1" x14ac:dyDescent="0.3">
      <c r="A1287" s="20" t="s">
        <v>1079</v>
      </c>
      <c r="B1287" s="19" t="str">
        <f>VLOOKUP(A1287,'Customer Names'!$A$2:$E$2366,3,FALSE)</f>
        <v>Ainsley</v>
      </c>
      <c r="C1287" s="21">
        <f>VLOOKUP(A1287,ME!$A$2:$J$2366,2,FALSE)</f>
        <v>29.37</v>
      </c>
      <c r="D1287" s="21">
        <f>VLOOKUP(A1287,ME!$A$2:$J$2336,3,FALSE)</f>
        <v>8.01</v>
      </c>
      <c r="E1287" s="19" t="str">
        <f>VLOOKUP(A1287,ME!$A$2:$J$2336,4,FALSE)</f>
        <v>Yes</v>
      </c>
      <c r="F1287" s="19" t="str">
        <f>VLOOKUP(A1287,ME!$A$2:$J$2336,5,FALSE)</f>
        <v>No</v>
      </c>
      <c r="G1287" s="19" t="str">
        <f>VLOOKUP(A1287,ME!$A$2:$J$2336,6,FALSE)</f>
        <v>No</v>
      </c>
      <c r="H1287" s="19">
        <f>VLOOKUP(A1287,ME!$A$2:$J$2336,7,FALSE)</f>
        <v>1</v>
      </c>
      <c r="I1287" s="19" t="str">
        <f>VLOOKUP(A1287,ME!$A$2:$J$2336,8,FALSE)</f>
        <v>No</v>
      </c>
      <c r="J1287" s="19" t="str">
        <f>VLOOKUP(A1287,ME!$A$2:$J$2336,9,FALSE)</f>
        <v>Over Weight</v>
      </c>
      <c r="K1287" s="19" t="str">
        <f>VLOOKUP(A1287,ME!$A$2:$J$2336,10,FALSE)</f>
        <v>Diabetes</v>
      </c>
      <c r="L1287" s="22">
        <f>VLOOKUP(A1287,HD!$A$2:$S$2344,16,FALSE)</f>
        <v>30297</v>
      </c>
      <c r="M1287" s="21">
        <f>VLOOKUP(A1287,HD!$A$2:$S$2344,17,FALSE)</f>
        <v>8547.69</v>
      </c>
      <c r="N1287" s="19" t="str">
        <f>VLOOKUP(A1287,HD!$A$2:$S$2344,12,FALSE)</f>
        <v>tier - 2</v>
      </c>
      <c r="O1287" s="19" t="str">
        <f>VLOOKUP(A1287,HD!$A$2:$S$2344,13,FALSE)</f>
        <v>tier - 1</v>
      </c>
      <c r="P1287" s="19" t="str">
        <f>VLOOKUP(A1287,HD!$A$2:$S$2344,14,FALSE)</f>
        <v>R1013</v>
      </c>
      <c r="Q1287" s="19" t="str">
        <f>VLOOKUP(A1287,HD!$A$2:$S$2344,19,FALSE)</f>
        <v>40</v>
      </c>
      <c r="R1287" s="21">
        <v>8547.69</v>
      </c>
    </row>
    <row r="1288" spans="1:18" ht="15.6" hidden="1" x14ac:dyDescent="0.3">
      <c r="A1288" s="20" t="s">
        <v>1078</v>
      </c>
      <c r="B1288" s="19" t="str">
        <f>VLOOKUP(A1288,'Customer Names'!$A$2:$E$2366,3,FALSE)</f>
        <v>Foster</v>
      </c>
      <c r="C1288" s="21">
        <f>VLOOKUP(A1288,ME!$A$2:$J$2366,2,FALSE)</f>
        <v>23.6</v>
      </c>
      <c r="D1288" s="21">
        <f>VLOOKUP(A1288,ME!$A$2:$J$2336,3,FALSE)</f>
        <v>7.4</v>
      </c>
      <c r="E1288" s="19" t="str">
        <f>VLOOKUP(A1288,ME!$A$2:$J$2336,4,FALSE)</f>
        <v>Yes</v>
      </c>
      <c r="F1288" s="19" t="str">
        <f>VLOOKUP(A1288,ME!$A$2:$J$2336,5,FALSE)</f>
        <v>No</v>
      </c>
      <c r="G1288" s="19" t="str">
        <f>VLOOKUP(A1288,ME!$A$2:$J$2336,6,FALSE)</f>
        <v>No</v>
      </c>
      <c r="H1288" s="19">
        <f>VLOOKUP(A1288,ME!$A$2:$J$2336,7,FALSE)</f>
        <v>1</v>
      </c>
      <c r="I1288" s="19" t="str">
        <f>VLOOKUP(A1288,ME!$A$2:$J$2336,8,FALSE)</f>
        <v>No</v>
      </c>
      <c r="J1288" s="19" t="str">
        <f>VLOOKUP(A1288,ME!$A$2:$J$2336,9,FALSE)</f>
        <v>Normal Weight</v>
      </c>
      <c r="K1288" s="19" t="str">
        <f>VLOOKUP(A1288,ME!$A$2:$J$2336,10,FALSE)</f>
        <v>Diabetes</v>
      </c>
      <c r="L1288" s="22">
        <f>VLOOKUP(A1288,HD!$A$2:$S$2344,16,FALSE)</f>
        <v>27704</v>
      </c>
      <c r="M1288" s="21">
        <f>VLOOKUP(A1288,HD!$A$2:$S$2344,17,FALSE)</f>
        <v>8539.67</v>
      </c>
      <c r="N1288" s="19" t="str">
        <f>VLOOKUP(A1288,HD!$A$2:$S$2344,12,FALSE)</f>
        <v>tier - 2</v>
      </c>
      <c r="O1288" s="19" t="str">
        <f>VLOOKUP(A1288,HD!$A$2:$S$2344,13,FALSE)</f>
        <v>tier - 3</v>
      </c>
      <c r="P1288" s="19" t="str">
        <f>VLOOKUP(A1288,HD!$A$2:$S$2344,14,FALSE)</f>
        <v>R1011</v>
      </c>
      <c r="Q1288" s="19" t="str">
        <f>VLOOKUP(A1288,HD!$A$2:$S$2344,19,FALSE)</f>
        <v>47</v>
      </c>
      <c r="R1288" s="21">
        <v>8539.67</v>
      </c>
    </row>
    <row r="1289" spans="1:18" ht="15.6" hidden="1" x14ac:dyDescent="0.3">
      <c r="A1289" s="20" t="s">
        <v>1077</v>
      </c>
      <c r="B1289" s="19" t="str">
        <f>VLOOKUP(A1289,'Customer Names'!$A$2:$E$2366,3,FALSE)</f>
        <v>Overpeck</v>
      </c>
      <c r="C1289" s="21">
        <f>VLOOKUP(A1289,ME!$A$2:$J$2366,2,FALSE)</f>
        <v>33.155000000000001</v>
      </c>
      <c r="D1289" s="21">
        <f>VLOOKUP(A1289,ME!$A$2:$J$2336,3,FALSE)</f>
        <v>8.3800000000000008</v>
      </c>
      <c r="E1289" s="19" t="str">
        <f>VLOOKUP(A1289,ME!$A$2:$J$2336,4,FALSE)</f>
        <v>Yes</v>
      </c>
      <c r="F1289" s="19" t="str">
        <f>VLOOKUP(A1289,ME!$A$2:$J$2336,5,FALSE)</f>
        <v>No</v>
      </c>
      <c r="G1289" s="19" t="str">
        <f>VLOOKUP(A1289,ME!$A$2:$J$2336,6,FALSE)</f>
        <v>No</v>
      </c>
      <c r="H1289" s="19">
        <f>VLOOKUP(A1289,ME!$A$2:$J$2336,7,FALSE)</f>
        <v>0</v>
      </c>
      <c r="I1289" s="19" t="str">
        <f>VLOOKUP(A1289,ME!$A$2:$J$2336,8,FALSE)</f>
        <v>No</v>
      </c>
      <c r="J1289" s="19" t="str">
        <f>VLOOKUP(A1289,ME!$A$2:$J$2336,9,FALSE)</f>
        <v>Obesity</v>
      </c>
      <c r="K1289" s="19" t="str">
        <f>VLOOKUP(A1289,ME!$A$2:$J$2336,10,FALSE)</f>
        <v>Diabetes</v>
      </c>
      <c r="L1289" s="22">
        <f>VLOOKUP(A1289,HD!$A$2:$S$2344,16,FALSE)</f>
        <v>29947</v>
      </c>
      <c r="M1289" s="21">
        <f>VLOOKUP(A1289,HD!$A$2:$S$2344,17,FALSE)</f>
        <v>8538.2900000000009</v>
      </c>
      <c r="N1289" s="19" t="str">
        <f>VLOOKUP(A1289,HD!$A$2:$S$2344,12,FALSE)</f>
        <v>tier - 2</v>
      </c>
      <c r="O1289" s="19" t="str">
        <f>VLOOKUP(A1289,HD!$A$2:$S$2344,13,FALSE)</f>
        <v>tier - 3</v>
      </c>
      <c r="P1289" s="19" t="str">
        <f>VLOOKUP(A1289,HD!$A$2:$S$2344,14,FALSE)</f>
        <v>R1024</v>
      </c>
      <c r="Q1289" s="19" t="str">
        <f>VLOOKUP(A1289,HD!$A$2:$S$2344,19,FALSE)</f>
        <v>41</v>
      </c>
      <c r="R1289" s="21">
        <v>8538.2900000000009</v>
      </c>
    </row>
    <row r="1290" spans="1:18" ht="15.6" hidden="1" x14ac:dyDescent="0.3">
      <c r="A1290" s="20" t="s">
        <v>1076</v>
      </c>
      <c r="B1290" s="19" t="str">
        <f>VLOOKUP(A1290,'Customer Names'!$A$2:$E$2366,3,FALSE)</f>
        <v>Levine</v>
      </c>
      <c r="C1290" s="21">
        <f>VLOOKUP(A1290,ME!$A$2:$J$2366,2,FALSE)</f>
        <v>24.32</v>
      </c>
      <c r="D1290" s="21">
        <f>VLOOKUP(A1290,ME!$A$2:$J$2336,3,FALSE)</f>
        <v>11.56</v>
      </c>
      <c r="E1290" s="19" t="str">
        <f>VLOOKUP(A1290,ME!$A$2:$J$2336,4,FALSE)</f>
        <v>Yes</v>
      </c>
      <c r="F1290" s="19" t="str">
        <f>VLOOKUP(A1290,ME!$A$2:$J$2336,5,FALSE)</f>
        <v>No</v>
      </c>
      <c r="G1290" s="19" t="str">
        <f>VLOOKUP(A1290,ME!$A$2:$J$2336,6,FALSE)</f>
        <v>No</v>
      </c>
      <c r="H1290" s="19">
        <f>VLOOKUP(A1290,ME!$A$2:$J$2336,7,FALSE)</f>
        <v>1</v>
      </c>
      <c r="I1290" s="19" t="str">
        <f>VLOOKUP(A1290,ME!$A$2:$J$2336,8,FALSE)</f>
        <v>No</v>
      </c>
      <c r="J1290" s="19" t="str">
        <f>VLOOKUP(A1290,ME!$A$2:$J$2336,9,FALSE)</f>
        <v>Normal Weight</v>
      </c>
      <c r="K1290" s="19" t="str">
        <f>VLOOKUP(A1290,ME!$A$2:$J$2336,10,FALSE)</f>
        <v>Diabetes</v>
      </c>
      <c r="L1290" s="22">
        <f>VLOOKUP(A1290,HD!$A$2:$S$2344,16,FALSE)</f>
        <v>30156</v>
      </c>
      <c r="M1290" s="21">
        <f>VLOOKUP(A1290,HD!$A$2:$S$2344,17,FALSE)</f>
        <v>8534.67</v>
      </c>
      <c r="N1290" s="19" t="str">
        <f>VLOOKUP(A1290,HD!$A$2:$S$2344,12,FALSE)</f>
        <v>tier - 2</v>
      </c>
      <c r="O1290" s="19" t="str">
        <f>VLOOKUP(A1290,HD!$A$2:$S$2344,13,FALSE)</f>
        <v>tier - 3</v>
      </c>
      <c r="P1290" s="19" t="str">
        <f>VLOOKUP(A1290,HD!$A$2:$S$2344,14,FALSE)</f>
        <v>R1024</v>
      </c>
      <c r="Q1290" s="19" t="str">
        <f>VLOOKUP(A1290,HD!$A$2:$S$2344,19,FALSE)</f>
        <v>40</v>
      </c>
      <c r="R1290" s="21">
        <v>8534.67</v>
      </c>
    </row>
    <row r="1291" spans="1:18" ht="15.6" hidden="1" x14ac:dyDescent="0.3">
      <c r="A1291" s="20" t="s">
        <v>1075</v>
      </c>
      <c r="B1291" s="19" t="str">
        <f>VLOOKUP(A1291,'Customer Names'!$A$2:$E$2366,3,FALSE)</f>
        <v>Jean</v>
      </c>
      <c r="C1291" s="21">
        <f>VLOOKUP(A1291,ME!$A$2:$J$2366,2,FALSE)</f>
        <v>36.299999999999997</v>
      </c>
      <c r="D1291" s="21">
        <f>VLOOKUP(A1291,ME!$A$2:$J$2336,3,FALSE)</f>
        <v>4.6100000000000003</v>
      </c>
      <c r="E1291" s="19" t="str">
        <f>VLOOKUP(A1291,ME!$A$2:$J$2336,4,FALSE)</f>
        <v>No</v>
      </c>
      <c r="F1291" s="19" t="str">
        <f>VLOOKUP(A1291,ME!$A$2:$J$2336,5,FALSE)</f>
        <v>No</v>
      </c>
      <c r="G1291" s="19" t="str">
        <f>VLOOKUP(A1291,ME!$A$2:$J$2336,6,FALSE)</f>
        <v>No</v>
      </c>
      <c r="H1291" s="19">
        <f>VLOOKUP(A1291,ME!$A$2:$J$2336,7,FALSE)</f>
        <v>0</v>
      </c>
      <c r="I1291" s="19" t="str">
        <f>VLOOKUP(A1291,ME!$A$2:$J$2336,8,FALSE)</f>
        <v>No</v>
      </c>
      <c r="J1291" s="19" t="str">
        <f>VLOOKUP(A1291,ME!$A$2:$J$2336,9,FALSE)</f>
        <v>Obesity</v>
      </c>
      <c r="K1291" s="19" t="str">
        <f>VLOOKUP(A1291,ME!$A$2:$J$2336,10,FALSE)</f>
        <v>Normal</v>
      </c>
      <c r="L1291" s="22">
        <f>VLOOKUP(A1291,HD!$A$2:$S$2344,16,FALSE)</f>
        <v>28332</v>
      </c>
      <c r="M1291" s="21">
        <f>VLOOKUP(A1291,HD!$A$2:$S$2344,17,FALSE)</f>
        <v>8527.5300000000007</v>
      </c>
      <c r="N1291" s="19" t="str">
        <f>VLOOKUP(A1291,HD!$A$2:$S$2344,12,FALSE)</f>
        <v>tier - 2</v>
      </c>
      <c r="O1291" s="19" t="str">
        <f>VLOOKUP(A1291,HD!$A$2:$S$2344,13,FALSE)</f>
        <v>tier - 2</v>
      </c>
      <c r="P1291" s="19" t="str">
        <f>VLOOKUP(A1291,HD!$A$2:$S$2344,14,FALSE)</f>
        <v>R1013</v>
      </c>
      <c r="Q1291" s="19" t="str">
        <f>VLOOKUP(A1291,HD!$A$2:$S$2344,19,FALSE)</f>
        <v>45</v>
      </c>
      <c r="R1291" s="21">
        <v>8527.5300000000007</v>
      </c>
    </row>
    <row r="1292" spans="1:18" ht="15.6" hidden="1" x14ac:dyDescent="0.3">
      <c r="A1292" s="20" t="s">
        <v>1074</v>
      </c>
      <c r="B1292" s="19" t="str">
        <f>VLOOKUP(A1292,'Customer Names'!$A$2:$E$2366,3,FALSE)</f>
        <v>Wild</v>
      </c>
      <c r="C1292" s="21">
        <f>VLOOKUP(A1292,ME!$A$2:$J$2366,2,FALSE)</f>
        <v>34.4</v>
      </c>
      <c r="D1292" s="21">
        <f>VLOOKUP(A1292,ME!$A$2:$J$2336,3,FALSE)</f>
        <v>4.95</v>
      </c>
      <c r="E1292" s="19" t="str">
        <f>VLOOKUP(A1292,ME!$A$2:$J$2336,4,FALSE)</f>
        <v>No</v>
      </c>
      <c r="F1292" s="19" t="str">
        <f>VLOOKUP(A1292,ME!$A$2:$J$2336,5,FALSE)</f>
        <v>No</v>
      </c>
      <c r="G1292" s="19" t="str">
        <f>VLOOKUP(A1292,ME!$A$2:$J$2336,6,FALSE)</f>
        <v>Yes</v>
      </c>
      <c r="H1292" s="19">
        <f>VLOOKUP(A1292,ME!$A$2:$J$2336,7,FALSE)</f>
        <v>1</v>
      </c>
      <c r="I1292" s="19" t="str">
        <f>VLOOKUP(A1292,ME!$A$2:$J$2336,8,FALSE)</f>
        <v>No</v>
      </c>
      <c r="J1292" s="19" t="str">
        <f>VLOOKUP(A1292,ME!$A$2:$J$2336,9,FALSE)</f>
        <v>Obesity</v>
      </c>
      <c r="K1292" s="19" t="str">
        <f>VLOOKUP(A1292,ME!$A$2:$J$2336,10,FALSE)</f>
        <v>Normal</v>
      </c>
      <c r="L1292" s="22">
        <f>VLOOKUP(A1292,HD!$A$2:$S$2344,16,FALSE)</f>
        <v>29080</v>
      </c>
      <c r="M1292" s="21">
        <f>VLOOKUP(A1292,HD!$A$2:$S$2344,17,FALSE)</f>
        <v>8522</v>
      </c>
      <c r="N1292" s="19" t="str">
        <f>VLOOKUP(A1292,HD!$A$2:$S$2344,12,FALSE)</f>
        <v>tier - 2</v>
      </c>
      <c r="O1292" s="19" t="str">
        <f>VLOOKUP(A1292,HD!$A$2:$S$2344,13,FALSE)</f>
        <v>tier - 2</v>
      </c>
      <c r="P1292" s="19" t="str">
        <f>VLOOKUP(A1292,HD!$A$2:$S$2344,14,FALSE)</f>
        <v>R1011</v>
      </c>
      <c r="Q1292" s="19" t="str">
        <f>VLOOKUP(A1292,HD!$A$2:$S$2344,19,FALSE)</f>
        <v>43</v>
      </c>
      <c r="R1292" s="21">
        <v>8522</v>
      </c>
    </row>
    <row r="1293" spans="1:18" ht="15.6" hidden="1" x14ac:dyDescent="0.3">
      <c r="A1293" s="20" t="s">
        <v>1073</v>
      </c>
      <c r="B1293" s="19" t="str">
        <f>VLOOKUP(A1293,'Customer Names'!$A$2:$E$2366,3,FALSE)</f>
        <v>Tabor</v>
      </c>
      <c r="C1293" s="21">
        <f>VLOOKUP(A1293,ME!$A$2:$J$2366,2,FALSE)</f>
        <v>30.9</v>
      </c>
      <c r="D1293" s="21">
        <f>VLOOKUP(A1293,ME!$A$2:$J$2336,3,FALSE)</f>
        <v>5.04</v>
      </c>
      <c r="E1293" s="19" t="str">
        <f>VLOOKUP(A1293,ME!$A$2:$J$2336,4,FALSE)</f>
        <v>No</v>
      </c>
      <c r="F1293" s="19" t="str">
        <f>VLOOKUP(A1293,ME!$A$2:$J$2336,5,FALSE)</f>
        <v>No</v>
      </c>
      <c r="G1293" s="19" t="str">
        <f>VLOOKUP(A1293,ME!$A$2:$J$2336,6,FALSE)</f>
        <v>No</v>
      </c>
      <c r="H1293" s="19">
        <f>VLOOKUP(A1293,ME!$A$2:$J$2336,7,FALSE)</f>
        <v>0</v>
      </c>
      <c r="I1293" s="19" t="str">
        <f>VLOOKUP(A1293,ME!$A$2:$J$2336,8,FALSE)</f>
        <v>No</v>
      </c>
      <c r="J1293" s="19" t="str">
        <f>VLOOKUP(A1293,ME!$A$2:$J$2336,9,FALSE)</f>
        <v>Obesity</v>
      </c>
      <c r="K1293" s="19" t="str">
        <f>VLOOKUP(A1293,ME!$A$2:$J$2336,10,FALSE)</f>
        <v>Normal</v>
      </c>
      <c r="L1293" s="22">
        <f>VLOOKUP(A1293,HD!$A$2:$S$2344,16,FALSE)</f>
        <v>28488</v>
      </c>
      <c r="M1293" s="21">
        <f>VLOOKUP(A1293,HD!$A$2:$S$2344,17,FALSE)</f>
        <v>8520.0300000000007</v>
      </c>
      <c r="N1293" s="19" t="str">
        <f>VLOOKUP(A1293,HD!$A$2:$S$2344,12,FALSE)</f>
        <v>tier - 2</v>
      </c>
      <c r="O1293" s="19" t="str">
        <f>VLOOKUP(A1293,HD!$A$2:$S$2344,13,FALSE)</f>
        <v>tier - 3</v>
      </c>
      <c r="P1293" s="19" t="str">
        <f>VLOOKUP(A1293,HD!$A$2:$S$2344,14,FALSE)</f>
        <v>R1011</v>
      </c>
      <c r="Q1293" s="19" t="str">
        <f>VLOOKUP(A1293,HD!$A$2:$S$2344,19,FALSE)</f>
        <v>45</v>
      </c>
      <c r="R1293" s="21">
        <v>8520.0300000000007</v>
      </c>
    </row>
    <row r="1294" spans="1:18" ht="15.6" hidden="1" x14ac:dyDescent="0.3">
      <c r="A1294" s="20" t="s">
        <v>1072</v>
      </c>
      <c r="B1294" s="19" t="str">
        <f>VLOOKUP(A1294,'Customer Names'!$A$2:$E$2366,3,FALSE)</f>
        <v>Steffen</v>
      </c>
      <c r="C1294" s="21">
        <f>VLOOKUP(A1294,ME!$A$2:$J$2366,2,FALSE)</f>
        <v>28.6</v>
      </c>
      <c r="D1294" s="21">
        <f>VLOOKUP(A1294,ME!$A$2:$J$2336,3,FALSE)</f>
        <v>5.42</v>
      </c>
      <c r="E1294" s="19" t="str">
        <f>VLOOKUP(A1294,ME!$A$2:$J$2336,4,FALSE)</f>
        <v>No</v>
      </c>
      <c r="F1294" s="19" t="str">
        <f>VLOOKUP(A1294,ME!$A$2:$J$2336,5,FALSE)</f>
        <v>No</v>
      </c>
      <c r="G1294" s="19" t="str">
        <f>VLOOKUP(A1294,ME!$A$2:$J$2336,6,FALSE)</f>
        <v>No</v>
      </c>
      <c r="H1294" s="19">
        <f>VLOOKUP(A1294,ME!$A$2:$J$2336,7,FALSE)</f>
        <v>0</v>
      </c>
      <c r="I1294" s="19" t="str">
        <f>VLOOKUP(A1294,ME!$A$2:$J$2336,8,FALSE)</f>
        <v>No</v>
      </c>
      <c r="J1294" s="19" t="str">
        <f>VLOOKUP(A1294,ME!$A$2:$J$2336,9,FALSE)</f>
        <v>Over Weight</v>
      </c>
      <c r="K1294" s="19" t="str">
        <f>VLOOKUP(A1294,ME!$A$2:$J$2336,10,FALSE)</f>
        <v>Normal</v>
      </c>
      <c r="L1294" s="22">
        <f>VLOOKUP(A1294,HD!$A$2:$S$2344,16,FALSE)</f>
        <v>28297</v>
      </c>
      <c r="M1294" s="21">
        <f>VLOOKUP(A1294,HD!$A$2:$S$2344,17,FALSE)</f>
        <v>8516.83</v>
      </c>
      <c r="N1294" s="19" t="str">
        <f>VLOOKUP(A1294,HD!$A$2:$S$2344,12,FALSE)</f>
        <v>tier - 2</v>
      </c>
      <c r="O1294" s="19" t="str">
        <f>VLOOKUP(A1294,HD!$A$2:$S$2344,13,FALSE)</f>
        <v>tier - 1</v>
      </c>
      <c r="P1294" s="19" t="str">
        <f>VLOOKUP(A1294,HD!$A$2:$S$2344,14,FALSE)</f>
        <v>R1013</v>
      </c>
      <c r="Q1294" s="19" t="str">
        <f>VLOOKUP(A1294,HD!$A$2:$S$2344,19,FALSE)</f>
        <v>45</v>
      </c>
      <c r="R1294" s="21">
        <v>8516.83</v>
      </c>
    </row>
    <row r="1295" spans="1:18" ht="15.6" hidden="1" x14ac:dyDescent="0.3">
      <c r="A1295" s="20" t="s">
        <v>1071</v>
      </c>
      <c r="B1295" s="19" t="str">
        <f>VLOOKUP(A1295,'Customer Names'!$A$2:$E$2366,3,FALSE)</f>
        <v>Tadich</v>
      </c>
      <c r="C1295" s="21">
        <f>VLOOKUP(A1295,ME!$A$2:$J$2366,2,FALSE)</f>
        <v>27.83</v>
      </c>
      <c r="D1295" s="21">
        <f>VLOOKUP(A1295,ME!$A$2:$J$2336,3,FALSE)</f>
        <v>5.39</v>
      </c>
      <c r="E1295" s="19" t="str">
        <f>VLOOKUP(A1295,ME!$A$2:$J$2336,4,FALSE)</f>
        <v>No</v>
      </c>
      <c r="F1295" s="19" t="str">
        <f>VLOOKUP(A1295,ME!$A$2:$J$2336,5,FALSE)</f>
        <v>No</v>
      </c>
      <c r="G1295" s="19" t="str">
        <f>VLOOKUP(A1295,ME!$A$2:$J$2336,6,FALSE)</f>
        <v>No</v>
      </c>
      <c r="H1295" s="19">
        <f>VLOOKUP(A1295,ME!$A$2:$J$2336,7,FALSE)</f>
        <v>0</v>
      </c>
      <c r="I1295" s="19" t="str">
        <f>VLOOKUP(A1295,ME!$A$2:$J$2336,8,FALSE)</f>
        <v>No</v>
      </c>
      <c r="J1295" s="19" t="str">
        <f>VLOOKUP(A1295,ME!$A$2:$J$2336,9,FALSE)</f>
        <v>Over Weight</v>
      </c>
      <c r="K1295" s="19" t="str">
        <f>VLOOKUP(A1295,ME!$A$2:$J$2336,10,FALSE)</f>
        <v>Normal</v>
      </c>
      <c r="L1295" s="22">
        <f>VLOOKUP(A1295,HD!$A$2:$S$2344,16,FALSE)</f>
        <v>28485</v>
      </c>
      <c r="M1295" s="21">
        <f>VLOOKUP(A1295,HD!$A$2:$S$2344,17,FALSE)</f>
        <v>8515.76</v>
      </c>
      <c r="N1295" s="19" t="str">
        <f>VLOOKUP(A1295,HD!$A$2:$S$2344,12,FALSE)</f>
        <v>tier - 2</v>
      </c>
      <c r="O1295" s="19" t="str">
        <f>VLOOKUP(A1295,HD!$A$2:$S$2344,13,FALSE)</f>
        <v>tier - 2</v>
      </c>
      <c r="P1295" s="19" t="str">
        <f>VLOOKUP(A1295,HD!$A$2:$S$2344,14,FALSE)</f>
        <v>R1013</v>
      </c>
      <c r="Q1295" s="19" t="str">
        <f>VLOOKUP(A1295,HD!$A$2:$S$2344,19,FALSE)</f>
        <v>45</v>
      </c>
      <c r="R1295" s="21">
        <v>8515.76</v>
      </c>
    </row>
    <row r="1296" spans="1:18" ht="15.6" hidden="1" x14ac:dyDescent="0.3">
      <c r="A1296" s="20" t="s">
        <v>1070</v>
      </c>
      <c r="B1296" s="19" t="str">
        <f>VLOOKUP(A1296,'Customer Names'!$A$2:$E$2366,3,FALSE)</f>
        <v>Christenson</v>
      </c>
      <c r="C1296" s="21">
        <f>VLOOKUP(A1296,ME!$A$2:$J$2366,2,FALSE)</f>
        <v>39.64</v>
      </c>
      <c r="D1296" s="21">
        <f>VLOOKUP(A1296,ME!$A$2:$J$2336,3,FALSE)</f>
        <v>6</v>
      </c>
      <c r="E1296" s="19" t="str">
        <f>VLOOKUP(A1296,ME!$A$2:$J$2336,4,FALSE)</f>
        <v>No</v>
      </c>
      <c r="F1296" s="19" t="str">
        <f>VLOOKUP(A1296,ME!$A$2:$J$2336,5,FALSE)</f>
        <v>No</v>
      </c>
      <c r="G1296" s="19" t="str">
        <f>VLOOKUP(A1296,ME!$A$2:$J$2336,6,FALSE)</f>
        <v>Yes</v>
      </c>
      <c r="H1296" s="19">
        <f>VLOOKUP(A1296,ME!$A$2:$J$2336,7,FALSE)</f>
        <v>1</v>
      </c>
      <c r="I1296" s="19" t="str">
        <f>VLOOKUP(A1296,ME!$A$2:$J$2336,8,FALSE)</f>
        <v>No</v>
      </c>
      <c r="J1296" s="19" t="str">
        <f>VLOOKUP(A1296,ME!$A$2:$J$2336,9,FALSE)</f>
        <v>Obesity</v>
      </c>
      <c r="K1296" s="19" t="str">
        <f>VLOOKUP(A1296,ME!$A$2:$J$2336,10,FALSE)</f>
        <v>Prediabetes</v>
      </c>
      <c r="L1296" s="22">
        <f>VLOOKUP(A1296,HD!$A$2:$S$2344,16,FALSE)</f>
        <v>34283</v>
      </c>
      <c r="M1296" s="21">
        <f>VLOOKUP(A1296,HD!$A$2:$S$2344,17,FALSE)</f>
        <v>8471.65</v>
      </c>
      <c r="N1296" s="19" t="str">
        <f>VLOOKUP(A1296,HD!$A$2:$S$2344,12,FALSE)</f>
        <v>tier - 2</v>
      </c>
      <c r="O1296" s="19" t="str">
        <f>VLOOKUP(A1296,HD!$A$2:$S$2344,13,FALSE)</f>
        <v>tier - 1</v>
      </c>
      <c r="P1296" s="19" t="str">
        <f>VLOOKUP(A1296,HD!$A$2:$S$2344,14,FALSE)</f>
        <v>R1012</v>
      </c>
      <c r="Q1296" s="19" t="str">
        <f>VLOOKUP(A1296,HD!$A$2:$S$2344,19,FALSE)</f>
        <v>29</v>
      </c>
      <c r="R1296" s="21">
        <v>8471.65</v>
      </c>
    </row>
    <row r="1297" spans="1:18" ht="15.6" hidden="1" x14ac:dyDescent="0.3">
      <c r="A1297" s="20" t="s">
        <v>1069</v>
      </c>
      <c r="B1297" s="19" t="str">
        <f>VLOOKUP(A1297,'Customer Names'!$A$2:$E$2366,3,FALSE)</f>
        <v>Shell</v>
      </c>
      <c r="C1297" s="21">
        <f>VLOOKUP(A1297,ME!$A$2:$J$2366,2,FALSE)</f>
        <v>38.479999999999997</v>
      </c>
      <c r="D1297" s="21">
        <f>VLOOKUP(A1297,ME!$A$2:$J$2336,3,FALSE)</f>
        <v>6.02</v>
      </c>
      <c r="E1297" s="19" t="str">
        <f>VLOOKUP(A1297,ME!$A$2:$J$2336,4,FALSE)</f>
        <v>No</v>
      </c>
      <c r="F1297" s="19" t="str">
        <f>VLOOKUP(A1297,ME!$A$2:$J$2336,5,FALSE)</f>
        <v>No</v>
      </c>
      <c r="G1297" s="19" t="str">
        <f>VLOOKUP(A1297,ME!$A$2:$J$2336,6,FALSE)</f>
        <v>No</v>
      </c>
      <c r="H1297" s="19">
        <f>VLOOKUP(A1297,ME!$A$2:$J$2336,7,FALSE)</f>
        <v>1</v>
      </c>
      <c r="I1297" s="19" t="str">
        <f>VLOOKUP(A1297,ME!$A$2:$J$2336,8,FALSE)</f>
        <v>No</v>
      </c>
      <c r="J1297" s="19" t="str">
        <f>VLOOKUP(A1297,ME!$A$2:$J$2336,9,FALSE)</f>
        <v>Obesity</v>
      </c>
      <c r="K1297" s="19" t="str">
        <f>VLOOKUP(A1297,ME!$A$2:$J$2336,10,FALSE)</f>
        <v>Prediabetes</v>
      </c>
      <c r="L1297" s="22">
        <f>VLOOKUP(A1297,HD!$A$2:$S$2344,16,FALSE)</f>
        <v>33856</v>
      </c>
      <c r="M1297" s="21">
        <f>VLOOKUP(A1297,HD!$A$2:$S$2344,17,FALSE)</f>
        <v>8466.35</v>
      </c>
      <c r="N1297" s="19" t="str">
        <f>VLOOKUP(A1297,HD!$A$2:$S$2344,12,FALSE)</f>
        <v>tier - 2</v>
      </c>
      <c r="O1297" s="19" t="str">
        <f>VLOOKUP(A1297,HD!$A$2:$S$2344,13,FALSE)</f>
        <v>tier - 2</v>
      </c>
      <c r="P1297" s="19" t="str">
        <f>VLOOKUP(A1297,HD!$A$2:$S$2344,14,FALSE)</f>
        <v>R1012</v>
      </c>
      <c r="Q1297" s="19" t="str">
        <f>VLOOKUP(A1297,HD!$A$2:$S$2344,19,FALSE)</f>
        <v>30</v>
      </c>
      <c r="R1297" s="21">
        <v>8466.35</v>
      </c>
    </row>
    <row r="1298" spans="1:18" ht="15.6" hidden="1" x14ac:dyDescent="0.3">
      <c r="A1298" s="20" t="s">
        <v>1068</v>
      </c>
      <c r="B1298" s="19" t="str">
        <f>VLOOKUP(A1298,'Customer Names'!$A$2:$E$2366,3,FALSE)</f>
        <v>Rao</v>
      </c>
      <c r="C1298" s="21">
        <f>VLOOKUP(A1298,ME!$A$2:$J$2366,2,FALSE)</f>
        <v>36.200000000000003</v>
      </c>
      <c r="D1298" s="21">
        <f>VLOOKUP(A1298,ME!$A$2:$J$2336,3,FALSE)</f>
        <v>4.62</v>
      </c>
      <c r="E1298" s="19" t="str">
        <f>VLOOKUP(A1298,ME!$A$2:$J$2336,4,FALSE)</f>
        <v>No</v>
      </c>
      <c r="F1298" s="19" t="str">
        <f>VLOOKUP(A1298,ME!$A$2:$J$2336,5,FALSE)</f>
        <v>No</v>
      </c>
      <c r="G1298" s="19" t="str">
        <f>VLOOKUP(A1298,ME!$A$2:$J$2336,6,FALSE)</f>
        <v>No</v>
      </c>
      <c r="H1298" s="19">
        <f>VLOOKUP(A1298,ME!$A$2:$J$2336,7,FALSE)</f>
        <v>2</v>
      </c>
      <c r="I1298" s="19" t="str">
        <f>VLOOKUP(A1298,ME!$A$2:$J$2336,8,FALSE)</f>
        <v>No</v>
      </c>
      <c r="J1298" s="19" t="str">
        <f>VLOOKUP(A1298,ME!$A$2:$J$2336,9,FALSE)</f>
        <v>Obesity</v>
      </c>
      <c r="K1298" s="19" t="str">
        <f>VLOOKUP(A1298,ME!$A$2:$J$2336,10,FALSE)</f>
        <v>Normal</v>
      </c>
      <c r="L1298" s="22">
        <f>VLOOKUP(A1298,HD!$A$2:$S$2344,16,FALSE)</f>
        <v>26659</v>
      </c>
      <c r="M1298" s="21">
        <f>VLOOKUP(A1298,HD!$A$2:$S$2344,17,FALSE)</f>
        <v>8457.82</v>
      </c>
      <c r="N1298" s="19" t="str">
        <f>VLOOKUP(A1298,HD!$A$2:$S$2344,12,FALSE)</f>
        <v>tier - 2</v>
      </c>
      <c r="O1298" s="19" t="str">
        <f>VLOOKUP(A1298,HD!$A$2:$S$2344,13,FALSE)</f>
        <v>tier - 3</v>
      </c>
      <c r="P1298" s="19" t="str">
        <f>VLOOKUP(A1298,HD!$A$2:$S$2344,14,FALSE)</f>
        <v>R1011</v>
      </c>
      <c r="Q1298" s="19" t="str">
        <f>VLOOKUP(A1298,HD!$A$2:$S$2344,19,FALSE)</f>
        <v>50</v>
      </c>
      <c r="R1298" s="21">
        <v>8457.82</v>
      </c>
    </row>
    <row r="1299" spans="1:18" ht="15.6" hidden="1" x14ac:dyDescent="0.3">
      <c r="A1299" s="20" t="s">
        <v>1067</v>
      </c>
      <c r="B1299" s="19" t="str">
        <f>VLOOKUP(A1299,'Customer Names'!$A$2:$E$2366,3,FALSE)</f>
        <v>Myers</v>
      </c>
      <c r="C1299" s="21">
        <f>VLOOKUP(A1299,ME!$A$2:$J$2366,2,FALSE)</f>
        <v>27.13</v>
      </c>
      <c r="D1299" s="21">
        <f>VLOOKUP(A1299,ME!$A$2:$J$2336,3,FALSE)</f>
        <v>5.59</v>
      </c>
      <c r="E1299" s="19" t="str">
        <f>VLOOKUP(A1299,ME!$A$2:$J$2336,4,FALSE)</f>
        <v>No</v>
      </c>
      <c r="F1299" s="19" t="str">
        <f>VLOOKUP(A1299,ME!$A$2:$J$2336,5,FALSE)</f>
        <v>No</v>
      </c>
      <c r="G1299" s="19" t="str">
        <f>VLOOKUP(A1299,ME!$A$2:$J$2336,6,FALSE)</f>
        <v>No</v>
      </c>
      <c r="H1299" s="19">
        <f>VLOOKUP(A1299,ME!$A$2:$J$2336,7,FALSE)</f>
        <v>1</v>
      </c>
      <c r="I1299" s="19" t="str">
        <f>VLOOKUP(A1299,ME!$A$2:$J$2336,8,FALSE)</f>
        <v>No</v>
      </c>
      <c r="J1299" s="19" t="str">
        <f>VLOOKUP(A1299,ME!$A$2:$J$2336,9,FALSE)</f>
        <v>Over Weight</v>
      </c>
      <c r="K1299" s="19" t="str">
        <f>VLOOKUP(A1299,ME!$A$2:$J$2336,10,FALSE)</f>
        <v>Normal</v>
      </c>
      <c r="L1299" s="22">
        <f>VLOOKUP(A1299,HD!$A$2:$S$2344,16,FALSE)</f>
        <v>30852</v>
      </c>
      <c r="M1299" s="21">
        <f>VLOOKUP(A1299,HD!$A$2:$S$2344,17,FALSE)</f>
        <v>8450.82</v>
      </c>
      <c r="N1299" s="19" t="str">
        <f>VLOOKUP(A1299,HD!$A$2:$S$2344,12,FALSE)</f>
        <v>tier - 2</v>
      </c>
      <c r="O1299" s="19" t="str">
        <f>VLOOKUP(A1299,HD!$A$2:$S$2344,13,FALSE)</f>
        <v>tier - 2</v>
      </c>
      <c r="P1299" s="19" t="str">
        <f>VLOOKUP(A1299,HD!$A$2:$S$2344,14,FALSE)</f>
        <v>R1025</v>
      </c>
      <c r="Q1299" s="19" t="str">
        <f>VLOOKUP(A1299,HD!$A$2:$S$2344,19,FALSE)</f>
        <v>38</v>
      </c>
      <c r="R1299" s="21">
        <v>8450.82</v>
      </c>
    </row>
    <row r="1300" spans="1:18" ht="15.6" x14ac:dyDescent="0.3">
      <c r="A1300" s="20" t="s">
        <v>1066</v>
      </c>
      <c r="B1300" s="19" t="str">
        <f>VLOOKUP(A1300,'Customer Names'!$A$2:$E$2366,3,FALSE)</f>
        <v>McLean</v>
      </c>
      <c r="C1300" s="21">
        <f>VLOOKUP(A1300,ME!$A$2:$J$2366,2,FALSE)</f>
        <v>20.75</v>
      </c>
      <c r="D1300" s="21">
        <f>VLOOKUP(A1300,ME!$A$2:$J$2336,3,FALSE)</f>
        <v>5.18</v>
      </c>
      <c r="E1300" s="19" t="str">
        <f>VLOOKUP(A1300,ME!$A$2:$J$2336,4,FALSE)</f>
        <v>Yes</v>
      </c>
      <c r="F1300" s="19" t="str">
        <f>VLOOKUP(A1300,ME!$A$2:$J$2336,5,FALSE)</f>
        <v>No</v>
      </c>
      <c r="G1300" s="19" t="str">
        <f>VLOOKUP(A1300,ME!$A$2:$J$2336,6,FALSE)</f>
        <v>No</v>
      </c>
      <c r="H1300" s="19">
        <f>VLOOKUP(A1300,ME!$A$2:$J$2336,7,FALSE)</f>
        <v>2</v>
      </c>
      <c r="I1300" s="19" t="str">
        <f>VLOOKUP(A1300,ME!$A$2:$J$2336,8,FALSE)</f>
        <v>No</v>
      </c>
      <c r="J1300" s="19" t="str">
        <f>VLOOKUP(A1300,ME!$A$2:$J$2336,9,FALSE)</f>
        <v>Normal Weight</v>
      </c>
      <c r="K1300" s="19" t="str">
        <f>VLOOKUP(A1300,ME!$A$2:$J$2336,10,FALSE)</f>
        <v>Normal</v>
      </c>
      <c r="L1300" s="22">
        <f>VLOOKUP(A1300,HD!$A$2:$S$2344,16,FALSE)</f>
        <v>24270</v>
      </c>
      <c r="M1300" s="21">
        <f>VLOOKUP(A1300,HD!$A$2:$S$2344,17,FALSE)</f>
        <v>8448.66</v>
      </c>
      <c r="N1300" s="19" t="str">
        <f>VLOOKUP(A1300,HD!$A$2:$S$2344,12,FALSE)</f>
        <v>tier - 3</v>
      </c>
      <c r="O1300" s="19" t="str">
        <f>VLOOKUP(A1300,HD!$A$2:$S$2344,13,FALSE)</f>
        <v>tier - 1</v>
      </c>
      <c r="P1300" s="19" t="str">
        <f>VLOOKUP(A1300,HD!$A$2:$S$2344,14,FALSE)</f>
        <v>R1013</v>
      </c>
      <c r="Q1300" s="19" t="str">
        <f>VLOOKUP(A1300,HD!$A$2:$S$2344,19,FALSE)</f>
        <v>56</v>
      </c>
      <c r="R1300" s="21">
        <v>8448.66</v>
      </c>
    </row>
    <row r="1301" spans="1:18" ht="15.6" hidden="1" x14ac:dyDescent="0.3">
      <c r="A1301" s="20" t="s">
        <v>1065</v>
      </c>
      <c r="B1301" s="19" t="str">
        <f>VLOOKUP(A1301,'Customer Names'!$A$2:$E$2366,3,FALSE)</f>
        <v>Gomez</v>
      </c>
      <c r="C1301" s="21">
        <f>VLOOKUP(A1301,ME!$A$2:$J$2366,2,FALSE)</f>
        <v>26.6</v>
      </c>
      <c r="D1301" s="21">
        <f>VLOOKUP(A1301,ME!$A$2:$J$2336,3,FALSE)</f>
        <v>6.29</v>
      </c>
      <c r="E1301" s="19" t="str">
        <f>VLOOKUP(A1301,ME!$A$2:$J$2336,4,FALSE)</f>
        <v>No</v>
      </c>
      <c r="F1301" s="19" t="str">
        <f>VLOOKUP(A1301,ME!$A$2:$J$2336,5,FALSE)</f>
        <v>No</v>
      </c>
      <c r="G1301" s="19" t="str">
        <f>VLOOKUP(A1301,ME!$A$2:$J$2336,6,FALSE)</f>
        <v>No</v>
      </c>
      <c r="H1301" s="19">
        <f>VLOOKUP(A1301,ME!$A$2:$J$2336,7,FALSE)</f>
        <v>2</v>
      </c>
      <c r="I1301" s="19" t="str">
        <f>VLOOKUP(A1301,ME!$A$2:$J$2336,8,FALSE)</f>
        <v>No</v>
      </c>
      <c r="J1301" s="19" t="str">
        <f>VLOOKUP(A1301,ME!$A$2:$J$2336,9,FALSE)</f>
        <v>Over Weight</v>
      </c>
      <c r="K1301" s="19" t="str">
        <f>VLOOKUP(A1301,ME!$A$2:$J$2336,10,FALSE)</f>
        <v>Prediabetes</v>
      </c>
      <c r="L1301" s="22">
        <f>VLOOKUP(A1301,HD!$A$2:$S$2344,16,FALSE)</f>
        <v>26546</v>
      </c>
      <c r="M1301" s="21">
        <f>VLOOKUP(A1301,HD!$A$2:$S$2344,17,FALSE)</f>
        <v>8444.4699999999993</v>
      </c>
      <c r="N1301" s="19" t="str">
        <f>VLOOKUP(A1301,HD!$A$2:$S$2344,12,FALSE)</f>
        <v>tier - 3</v>
      </c>
      <c r="O1301" s="19" t="str">
        <f>VLOOKUP(A1301,HD!$A$2:$S$2344,13,FALSE)</f>
        <v>tier - 1</v>
      </c>
      <c r="P1301" s="19" t="str">
        <f>VLOOKUP(A1301,HD!$A$2:$S$2344,14,FALSE)</f>
        <v>R1011</v>
      </c>
      <c r="Q1301" s="19" t="str">
        <f>VLOOKUP(A1301,HD!$A$2:$S$2344,19,FALSE)</f>
        <v>50</v>
      </c>
      <c r="R1301" s="21">
        <v>8444.4699999999993</v>
      </c>
    </row>
    <row r="1302" spans="1:18" ht="15.6" hidden="1" x14ac:dyDescent="0.3">
      <c r="A1302" s="20" t="s">
        <v>1064</v>
      </c>
      <c r="B1302" s="19" t="str">
        <f>VLOOKUP(A1302,'Customer Names'!$A$2:$E$2366,3,FALSE)</f>
        <v>Hemingway</v>
      </c>
      <c r="C1302" s="21">
        <f>VLOOKUP(A1302,ME!$A$2:$J$2366,2,FALSE)</f>
        <v>25.3</v>
      </c>
      <c r="D1302" s="21">
        <f>VLOOKUP(A1302,ME!$A$2:$J$2336,3,FALSE)</f>
        <v>4.49</v>
      </c>
      <c r="E1302" s="19" t="str">
        <f>VLOOKUP(A1302,ME!$A$2:$J$2336,4,FALSE)</f>
        <v>No</v>
      </c>
      <c r="F1302" s="19" t="str">
        <f>VLOOKUP(A1302,ME!$A$2:$J$2336,5,FALSE)</f>
        <v>No</v>
      </c>
      <c r="G1302" s="19" t="str">
        <f>VLOOKUP(A1302,ME!$A$2:$J$2336,6,FALSE)</f>
        <v>No</v>
      </c>
      <c r="H1302" s="19">
        <f>VLOOKUP(A1302,ME!$A$2:$J$2336,7,FALSE)</f>
        <v>2</v>
      </c>
      <c r="I1302" s="19" t="str">
        <f>VLOOKUP(A1302,ME!$A$2:$J$2336,8,FALSE)</f>
        <v>No</v>
      </c>
      <c r="J1302" s="19" t="str">
        <f>VLOOKUP(A1302,ME!$A$2:$J$2336,9,FALSE)</f>
        <v>Over Weight</v>
      </c>
      <c r="K1302" s="19" t="str">
        <f>VLOOKUP(A1302,ME!$A$2:$J$2336,10,FALSE)</f>
        <v>Normal</v>
      </c>
      <c r="L1302" s="22">
        <f>VLOOKUP(A1302,HD!$A$2:$S$2344,16,FALSE)</f>
        <v>26551</v>
      </c>
      <c r="M1302" s="21">
        <f>VLOOKUP(A1302,HD!$A$2:$S$2344,17,FALSE)</f>
        <v>8442.67</v>
      </c>
      <c r="N1302" s="19" t="str">
        <f>VLOOKUP(A1302,HD!$A$2:$S$2344,12,FALSE)</f>
        <v>tier - 2</v>
      </c>
      <c r="O1302" s="19" t="str">
        <f>VLOOKUP(A1302,HD!$A$2:$S$2344,13,FALSE)</f>
        <v>tier - 3</v>
      </c>
      <c r="P1302" s="19" t="str">
        <f>VLOOKUP(A1302,HD!$A$2:$S$2344,14,FALSE)</f>
        <v>R1013</v>
      </c>
      <c r="Q1302" s="19" t="str">
        <f>VLOOKUP(A1302,HD!$A$2:$S$2344,19,FALSE)</f>
        <v>50</v>
      </c>
      <c r="R1302" s="21">
        <v>8442.67</v>
      </c>
    </row>
    <row r="1303" spans="1:18" ht="15.6" hidden="1" x14ac:dyDescent="0.3">
      <c r="A1303" s="20" t="s">
        <v>1063</v>
      </c>
      <c r="B1303" s="19" t="str">
        <f>VLOOKUP(A1303,'Customer Names'!$A$2:$E$2366,3,FALSE)</f>
        <v>Pett</v>
      </c>
      <c r="C1303" s="21">
        <f>VLOOKUP(A1303,ME!$A$2:$J$2366,2,FALSE)</f>
        <v>18.84</v>
      </c>
      <c r="D1303" s="21">
        <f>VLOOKUP(A1303,ME!$A$2:$J$2336,3,FALSE)</f>
        <v>11.82</v>
      </c>
      <c r="E1303" s="19" t="str">
        <f>VLOOKUP(A1303,ME!$A$2:$J$2336,4,FALSE)</f>
        <v>Yes</v>
      </c>
      <c r="F1303" s="19" t="str">
        <f>VLOOKUP(A1303,ME!$A$2:$J$2336,5,FALSE)</f>
        <v>No</v>
      </c>
      <c r="G1303" s="19" t="str">
        <f>VLOOKUP(A1303,ME!$A$2:$J$2336,6,FALSE)</f>
        <v>Yes</v>
      </c>
      <c r="H1303" s="19">
        <f>VLOOKUP(A1303,ME!$A$2:$J$2336,7,FALSE)</f>
        <v>1</v>
      </c>
      <c r="I1303" s="19" t="str">
        <f>VLOOKUP(A1303,ME!$A$2:$J$2336,8,FALSE)</f>
        <v>No</v>
      </c>
      <c r="J1303" s="19" t="str">
        <f>VLOOKUP(A1303,ME!$A$2:$J$2336,9,FALSE)</f>
        <v>Normal Weight</v>
      </c>
      <c r="K1303" s="19" t="str">
        <f>VLOOKUP(A1303,ME!$A$2:$J$2336,10,FALSE)</f>
        <v>Diabetes</v>
      </c>
      <c r="L1303" s="22">
        <f>VLOOKUP(A1303,HD!$A$2:$S$2344,16,FALSE)</f>
        <v>23278</v>
      </c>
      <c r="M1303" s="21">
        <f>VLOOKUP(A1303,HD!$A$2:$S$2344,17,FALSE)</f>
        <v>8440.0499999999993</v>
      </c>
      <c r="N1303" s="19" t="str">
        <f>VLOOKUP(A1303,HD!$A$2:$S$2344,12,FALSE)</f>
        <v>tier - 3</v>
      </c>
      <c r="O1303" s="19" t="str">
        <f>VLOOKUP(A1303,HD!$A$2:$S$2344,13,FALSE)</f>
        <v>tier - 2</v>
      </c>
      <c r="P1303" s="19" t="str">
        <f>VLOOKUP(A1303,HD!$A$2:$S$2344,14,FALSE)</f>
        <v>R1013</v>
      </c>
      <c r="Q1303" s="19" t="str">
        <f>VLOOKUP(A1303,HD!$A$2:$S$2344,19,FALSE)</f>
        <v>59</v>
      </c>
      <c r="R1303" s="21">
        <v>8440.0499999999993</v>
      </c>
    </row>
    <row r="1304" spans="1:18" ht="15.6" hidden="1" x14ac:dyDescent="0.3">
      <c r="A1304" s="20" t="s">
        <v>1062</v>
      </c>
      <c r="B1304" s="19" t="str">
        <f>VLOOKUP(A1304,'Customer Names'!$A$2:$E$2366,3,FALSE)</f>
        <v>Meingast</v>
      </c>
      <c r="C1304" s="21">
        <f>VLOOKUP(A1304,ME!$A$2:$J$2366,2,FALSE)</f>
        <v>19.57</v>
      </c>
      <c r="D1304" s="21">
        <f>VLOOKUP(A1304,ME!$A$2:$J$2336,3,FALSE)</f>
        <v>7.41</v>
      </c>
      <c r="E1304" s="19" t="str">
        <f>VLOOKUP(A1304,ME!$A$2:$J$2336,4,FALSE)</f>
        <v>Yes</v>
      </c>
      <c r="F1304" s="19" t="str">
        <f>VLOOKUP(A1304,ME!$A$2:$J$2336,5,FALSE)</f>
        <v>No</v>
      </c>
      <c r="G1304" s="19" t="str">
        <f>VLOOKUP(A1304,ME!$A$2:$J$2336,6,FALSE)</f>
        <v>No</v>
      </c>
      <c r="H1304" s="19">
        <f>VLOOKUP(A1304,ME!$A$2:$J$2336,7,FALSE)</f>
        <v>1</v>
      </c>
      <c r="I1304" s="19" t="str">
        <f>VLOOKUP(A1304,ME!$A$2:$J$2336,8,FALSE)</f>
        <v>No</v>
      </c>
      <c r="J1304" s="19" t="str">
        <f>VLOOKUP(A1304,ME!$A$2:$J$2336,9,FALSE)</f>
        <v>Normal Weight</v>
      </c>
      <c r="K1304" s="19" t="str">
        <f>VLOOKUP(A1304,ME!$A$2:$J$2336,10,FALSE)</f>
        <v>Diabetes</v>
      </c>
      <c r="L1304" s="22">
        <f>VLOOKUP(A1304,HD!$A$2:$S$2344,16,FALSE)</f>
        <v>27665</v>
      </c>
      <c r="M1304" s="21">
        <f>VLOOKUP(A1304,HD!$A$2:$S$2344,17,FALSE)</f>
        <v>8428.07</v>
      </c>
      <c r="N1304" s="19" t="str">
        <f>VLOOKUP(A1304,HD!$A$2:$S$2344,12,FALSE)</f>
        <v>tier - 3</v>
      </c>
      <c r="O1304" s="19" t="str">
        <f>VLOOKUP(A1304,HD!$A$2:$S$2344,13,FALSE)</f>
        <v>tier - 2</v>
      </c>
      <c r="P1304" s="19" t="str">
        <f>VLOOKUP(A1304,HD!$A$2:$S$2344,14,FALSE)</f>
        <v>R1012</v>
      </c>
      <c r="Q1304" s="19" t="str">
        <f>VLOOKUP(A1304,HD!$A$2:$S$2344,19,FALSE)</f>
        <v>47</v>
      </c>
      <c r="R1304" s="21">
        <v>8428.07</v>
      </c>
    </row>
    <row r="1305" spans="1:18" ht="15.6" hidden="1" x14ac:dyDescent="0.3">
      <c r="A1305" s="20" t="s">
        <v>1061</v>
      </c>
      <c r="B1305" s="19" t="str">
        <f>VLOOKUP(A1305,'Customer Names'!$A$2:$E$2366,3,FALSE)</f>
        <v>McCarthy</v>
      </c>
      <c r="C1305" s="21">
        <f>VLOOKUP(A1305,ME!$A$2:$J$2366,2,FALSE)</f>
        <v>30.495000000000001</v>
      </c>
      <c r="D1305" s="21">
        <f>VLOOKUP(A1305,ME!$A$2:$J$2336,3,FALSE)</f>
        <v>5.97</v>
      </c>
      <c r="E1305" s="19" t="str">
        <f>VLOOKUP(A1305,ME!$A$2:$J$2336,4,FALSE)</f>
        <v>No</v>
      </c>
      <c r="F1305" s="19" t="str">
        <f>VLOOKUP(A1305,ME!$A$2:$J$2336,5,FALSE)</f>
        <v>No</v>
      </c>
      <c r="G1305" s="19" t="str">
        <f>VLOOKUP(A1305,ME!$A$2:$J$2336,6,FALSE)</f>
        <v>No</v>
      </c>
      <c r="H1305" s="19">
        <f>VLOOKUP(A1305,ME!$A$2:$J$2336,7,FALSE)</f>
        <v>0</v>
      </c>
      <c r="I1305" s="19" t="str">
        <f>VLOOKUP(A1305,ME!$A$2:$J$2336,8,FALSE)</f>
        <v>No</v>
      </c>
      <c r="J1305" s="19" t="str">
        <f>VLOOKUP(A1305,ME!$A$2:$J$2336,9,FALSE)</f>
        <v>Obesity</v>
      </c>
      <c r="K1305" s="19" t="str">
        <f>VLOOKUP(A1305,ME!$A$2:$J$2336,10,FALSE)</f>
        <v>Prediabetes</v>
      </c>
      <c r="L1305" s="22">
        <f>VLOOKUP(A1305,HD!$A$2:$S$2344,16,FALSE)</f>
        <v>28372</v>
      </c>
      <c r="M1305" s="21">
        <f>VLOOKUP(A1305,HD!$A$2:$S$2344,17,FALSE)</f>
        <v>8413.4599999999991</v>
      </c>
      <c r="N1305" s="19" t="str">
        <f>VLOOKUP(A1305,HD!$A$2:$S$2344,12,FALSE)</f>
        <v>tier - 3</v>
      </c>
      <c r="O1305" s="19" t="str">
        <f>VLOOKUP(A1305,HD!$A$2:$S$2344,13,FALSE)</f>
        <v>tier - 1</v>
      </c>
      <c r="P1305" s="19" t="str">
        <f>VLOOKUP(A1305,HD!$A$2:$S$2344,14,FALSE)</f>
        <v>R1012</v>
      </c>
      <c r="Q1305" s="19" t="str">
        <f>VLOOKUP(A1305,HD!$A$2:$S$2344,19,FALSE)</f>
        <v>45</v>
      </c>
      <c r="R1305" s="21">
        <v>8413.4599999999991</v>
      </c>
    </row>
    <row r="1306" spans="1:18" ht="15.6" hidden="1" x14ac:dyDescent="0.3">
      <c r="A1306" s="20" t="s">
        <v>1060</v>
      </c>
      <c r="B1306" s="19" t="str">
        <f>VLOOKUP(A1306,'Customer Names'!$A$2:$E$2366,3,FALSE)</f>
        <v>Boyle</v>
      </c>
      <c r="C1306" s="21">
        <f>VLOOKUP(A1306,ME!$A$2:$J$2366,2,FALSE)</f>
        <v>30.114999999999998</v>
      </c>
      <c r="D1306" s="21">
        <f>VLOOKUP(A1306,ME!$A$2:$J$2336,3,FALSE)</f>
        <v>5.74</v>
      </c>
      <c r="E1306" s="19" t="str">
        <f>VLOOKUP(A1306,ME!$A$2:$J$2336,4,FALSE)</f>
        <v>No</v>
      </c>
      <c r="F1306" s="19" t="str">
        <f>VLOOKUP(A1306,ME!$A$2:$J$2336,5,FALSE)</f>
        <v>No</v>
      </c>
      <c r="G1306" s="19" t="str">
        <f>VLOOKUP(A1306,ME!$A$2:$J$2336,6,FALSE)</f>
        <v>Yes</v>
      </c>
      <c r="H1306" s="19">
        <f>VLOOKUP(A1306,ME!$A$2:$J$2336,7,FALSE)</f>
        <v>1</v>
      </c>
      <c r="I1306" s="19" t="str">
        <f>VLOOKUP(A1306,ME!$A$2:$J$2336,8,FALSE)</f>
        <v>No</v>
      </c>
      <c r="J1306" s="19" t="str">
        <f>VLOOKUP(A1306,ME!$A$2:$J$2336,9,FALSE)</f>
        <v>Obesity</v>
      </c>
      <c r="K1306" s="19" t="str">
        <f>VLOOKUP(A1306,ME!$A$2:$J$2336,10,FALSE)</f>
        <v>Prediabetes</v>
      </c>
      <c r="L1306" s="22">
        <f>VLOOKUP(A1306,HD!$A$2:$S$2344,16,FALSE)</f>
        <v>29017</v>
      </c>
      <c r="M1306" s="21">
        <f>VLOOKUP(A1306,HD!$A$2:$S$2344,17,FALSE)</f>
        <v>8410.0499999999993</v>
      </c>
      <c r="N1306" s="19" t="str">
        <f>VLOOKUP(A1306,HD!$A$2:$S$2344,12,FALSE)</f>
        <v>tier - 2</v>
      </c>
      <c r="O1306" s="19" t="str">
        <f>VLOOKUP(A1306,HD!$A$2:$S$2344,13,FALSE)</f>
        <v>tier - 2</v>
      </c>
      <c r="P1306" s="19" t="str">
        <f>VLOOKUP(A1306,HD!$A$2:$S$2344,14,FALSE)</f>
        <v>R1012</v>
      </c>
      <c r="Q1306" s="19" t="str">
        <f>VLOOKUP(A1306,HD!$A$2:$S$2344,19,FALSE)</f>
        <v>43</v>
      </c>
      <c r="R1306" s="21">
        <v>8410.0499999999993</v>
      </c>
    </row>
    <row r="1307" spans="1:18" ht="15.6" hidden="1" x14ac:dyDescent="0.3">
      <c r="A1307" s="20" t="s">
        <v>1059</v>
      </c>
      <c r="B1307" s="19" t="str">
        <f>VLOOKUP(A1307,'Customer Names'!$A$2:$E$2366,3,FALSE)</f>
        <v>Gundersen</v>
      </c>
      <c r="C1307" s="21">
        <f>VLOOKUP(A1307,ME!$A$2:$J$2366,2,FALSE)</f>
        <v>24.78</v>
      </c>
      <c r="D1307" s="21">
        <f>VLOOKUP(A1307,ME!$A$2:$J$2336,3,FALSE)</f>
        <v>9.85</v>
      </c>
      <c r="E1307" s="19" t="str">
        <f>VLOOKUP(A1307,ME!$A$2:$J$2336,4,FALSE)</f>
        <v>No</v>
      </c>
      <c r="F1307" s="19" t="str">
        <f>VLOOKUP(A1307,ME!$A$2:$J$2336,5,FALSE)</f>
        <v>No</v>
      </c>
      <c r="G1307" s="19" t="str">
        <f>VLOOKUP(A1307,ME!$A$2:$J$2336,6,FALSE)</f>
        <v>No</v>
      </c>
      <c r="H1307" s="19">
        <f>VLOOKUP(A1307,ME!$A$2:$J$2336,7,FALSE)</f>
        <v>0</v>
      </c>
      <c r="I1307" s="19" t="str">
        <f>VLOOKUP(A1307,ME!$A$2:$J$2336,8,FALSE)</f>
        <v>No</v>
      </c>
      <c r="J1307" s="19" t="str">
        <f>VLOOKUP(A1307,ME!$A$2:$J$2336,9,FALSE)</f>
        <v>Normal Weight</v>
      </c>
      <c r="K1307" s="19" t="str">
        <f>VLOOKUP(A1307,ME!$A$2:$J$2336,10,FALSE)</f>
        <v>Diabetes</v>
      </c>
      <c r="L1307" s="22">
        <f>VLOOKUP(A1307,HD!$A$2:$S$2344,16,FALSE)</f>
        <v>26194</v>
      </c>
      <c r="M1307" s="21">
        <f>VLOOKUP(A1307,HD!$A$2:$S$2344,17,FALSE)</f>
        <v>8400.01</v>
      </c>
      <c r="N1307" s="19" t="str">
        <f>VLOOKUP(A1307,HD!$A$2:$S$2344,12,FALSE)</f>
        <v>tier - 2</v>
      </c>
      <c r="O1307" s="19" t="str">
        <f>VLOOKUP(A1307,HD!$A$2:$S$2344,13,FALSE)</f>
        <v>tier - 3</v>
      </c>
      <c r="P1307" s="19" t="str">
        <f>VLOOKUP(A1307,HD!$A$2:$S$2344,14,FALSE)</f>
        <v>R1013</v>
      </c>
      <c r="Q1307" s="19" t="str">
        <f>VLOOKUP(A1307,HD!$A$2:$S$2344,19,FALSE)</f>
        <v>51</v>
      </c>
      <c r="R1307" s="21">
        <v>8400.01</v>
      </c>
    </row>
    <row r="1308" spans="1:18" ht="15.6" hidden="1" x14ac:dyDescent="0.3">
      <c r="A1308" s="20" t="s">
        <v>1058</v>
      </c>
      <c r="B1308" s="19" t="str">
        <f>VLOOKUP(A1308,'Customer Names'!$A$2:$E$2366,3,FALSE)</f>
        <v>Wolswinkel</v>
      </c>
      <c r="C1308" s="21">
        <f>VLOOKUP(A1308,ME!$A$2:$J$2366,2,FALSE)</f>
        <v>24.77</v>
      </c>
      <c r="D1308" s="21">
        <f>VLOOKUP(A1308,ME!$A$2:$J$2336,3,FALSE)</f>
        <v>7.59</v>
      </c>
      <c r="E1308" s="19" t="str">
        <f>VLOOKUP(A1308,ME!$A$2:$J$2336,4,FALSE)</f>
        <v>No</v>
      </c>
      <c r="F1308" s="19" t="str">
        <f>VLOOKUP(A1308,ME!$A$2:$J$2336,5,FALSE)</f>
        <v>No</v>
      </c>
      <c r="G1308" s="19" t="str">
        <f>VLOOKUP(A1308,ME!$A$2:$J$2336,6,FALSE)</f>
        <v>No</v>
      </c>
      <c r="H1308" s="19">
        <f>VLOOKUP(A1308,ME!$A$2:$J$2336,7,FALSE)</f>
        <v>0</v>
      </c>
      <c r="I1308" s="19" t="str">
        <f>VLOOKUP(A1308,ME!$A$2:$J$2336,8,FALSE)</f>
        <v>No</v>
      </c>
      <c r="J1308" s="19" t="str">
        <f>VLOOKUP(A1308,ME!$A$2:$J$2336,9,FALSE)</f>
        <v>Normal Weight</v>
      </c>
      <c r="K1308" s="19" t="str">
        <f>VLOOKUP(A1308,ME!$A$2:$J$2336,10,FALSE)</f>
        <v>Diabetes</v>
      </c>
      <c r="L1308" s="22">
        <f>VLOOKUP(A1308,HD!$A$2:$S$2344,16,FALSE)</f>
        <v>26180</v>
      </c>
      <c r="M1308" s="21">
        <f>VLOOKUP(A1308,HD!$A$2:$S$2344,17,FALSE)</f>
        <v>8396.6200000000008</v>
      </c>
      <c r="N1308" s="19" t="str">
        <f>VLOOKUP(A1308,HD!$A$2:$S$2344,12,FALSE)</f>
        <v>tier - 2</v>
      </c>
      <c r="O1308" s="19" t="str">
        <f>VLOOKUP(A1308,HD!$A$2:$S$2344,13,FALSE)</f>
        <v>tier - 3</v>
      </c>
      <c r="P1308" s="19" t="str">
        <f>VLOOKUP(A1308,HD!$A$2:$S$2344,14,FALSE)</f>
        <v>R1013</v>
      </c>
      <c r="Q1308" s="19" t="str">
        <f>VLOOKUP(A1308,HD!$A$2:$S$2344,19,FALSE)</f>
        <v>51</v>
      </c>
      <c r="R1308" s="21">
        <v>8396.6200000000008</v>
      </c>
    </row>
    <row r="1309" spans="1:18" ht="15.6" hidden="1" x14ac:dyDescent="0.3">
      <c r="A1309" s="20" t="s">
        <v>1057</v>
      </c>
      <c r="B1309" s="19" t="str">
        <f>VLOOKUP(A1309,'Customer Names'!$A$2:$E$2366,3,FALSE)</f>
        <v>Bomberger</v>
      </c>
      <c r="C1309" s="21">
        <f>VLOOKUP(A1309,ME!$A$2:$J$2366,2,FALSE)</f>
        <v>16.579999999999998</v>
      </c>
      <c r="D1309" s="21">
        <f>VLOOKUP(A1309,ME!$A$2:$J$2336,3,FALSE)</f>
        <v>6.98</v>
      </c>
      <c r="E1309" s="19" t="str">
        <f>VLOOKUP(A1309,ME!$A$2:$J$2336,4,FALSE)</f>
        <v>Yes</v>
      </c>
      <c r="F1309" s="19" t="str">
        <f>VLOOKUP(A1309,ME!$A$2:$J$2336,5,FALSE)</f>
        <v>No</v>
      </c>
      <c r="G1309" s="19" t="str">
        <f>VLOOKUP(A1309,ME!$A$2:$J$2336,6,FALSE)</f>
        <v>Yes</v>
      </c>
      <c r="H1309" s="19">
        <f>VLOOKUP(A1309,ME!$A$2:$J$2336,7,FALSE)</f>
        <v>1</v>
      </c>
      <c r="I1309" s="19" t="str">
        <f>VLOOKUP(A1309,ME!$A$2:$J$2336,8,FALSE)</f>
        <v>No</v>
      </c>
      <c r="J1309" s="19" t="str">
        <f>VLOOKUP(A1309,ME!$A$2:$J$2336,9,FALSE)</f>
        <v>Under Weight</v>
      </c>
      <c r="K1309" s="19" t="str">
        <f>VLOOKUP(A1309,ME!$A$2:$J$2336,10,FALSE)</f>
        <v>Diabetes</v>
      </c>
      <c r="L1309" s="22">
        <f>VLOOKUP(A1309,HD!$A$2:$S$2344,16,FALSE)</f>
        <v>23275</v>
      </c>
      <c r="M1309" s="21">
        <f>VLOOKUP(A1309,HD!$A$2:$S$2344,17,FALSE)</f>
        <v>8355.5400000000009</v>
      </c>
      <c r="N1309" s="19" t="str">
        <f>VLOOKUP(A1309,HD!$A$2:$S$2344,12,FALSE)</f>
        <v>tier - 3</v>
      </c>
      <c r="O1309" s="19" t="str">
        <f>VLOOKUP(A1309,HD!$A$2:$S$2344,13,FALSE)</f>
        <v>tier - 3</v>
      </c>
      <c r="P1309" s="19" t="str">
        <f>VLOOKUP(A1309,HD!$A$2:$S$2344,14,FALSE)</f>
        <v>R1012</v>
      </c>
      <c r="Q1309" s="19" t="str">
        <f>VLOOKUP(A1309,HD!$A$2:$S$2344,19,FALSE)</f>
        <v>59</v>
      </c>
      <c r="R1309" s="21">
        <v>8355.5400000000009</v>
      </c>
    </row>
    <row r="1310" spans="1:18" ht="15.6" hidden="1" x14ac:dyDescent="0.3">
      <c r="A1310" s="20" t="s">
        <v>1056</v>
      </c>
      <c r="B1310" s="19" t="str">
        <f>VLOOKUP(A1310,'Customer Names'!$A$2:$E$2366,3,FALSE)</f>
        <v>Roy</v>
      </c>
      <c r="C1310" s="21">
        <f>VLOOKUP(A1310,ME!$A$2:$J$2366,2,FALSE)</f>
        <v>38.17</v>
      </c>
      <c r="D1310" s="21">
        <f>VLOOKUP(A1310,ME!$A$2:$J$2336,3,FALSE)</f>
        <v>4.7300000000000004</v>
      </c>
      <c r="E1310" s="19" t="str">
        <f>VLOOKUP(A1310,ME!$A$2:$J$2336,4,FALSE)</f>
        <v>Yes</v>
      </c>
      <c r="F1310" s="19" t="str">
        <f>VLOOKUP(A1310,ME!$A$2:$J$2336,5,FALSE)</f>
        <v>No</v>
      </c>
      <c r="G1310" s="19" t="str">
        <f>VLOOKUP(A1310,ME!$A$2:$J$2336,6,FALSE)</f>
        <v>No</v>
      </c>
      <c r="H1310" s="19">
        <f>VLOOKUP(A1310,ME!$A$2:$J$2336,7,FALSE)</f>
        <v>0</v>
      </c>
      <c r="I1310" s="19" t="str">
        <f>VLOOKUP(A1310,ME!$A$2:$J$2336,8,FALSE)</f>
        <v>No</v>
      </c>
      <c r="J1310" s="19" t="str">
        <f>VLOOKUP(A1310,ME!$A$2:$J$2336,9,FALSE)</f>
        <v>Obesity</v>
      </c>
      <c r="K1310" s="19" t="str">
        <f>VLOOKUP(A1310,ME!$A$2:$J$2336,10,FALSE)</f>
        <v>Normal</v>
      </c>
      <c r="L1310" s="22">
        <f>VLOOKUP(A1310,HD!$A$2:$S$2344,16,FALSE)</f>
        <v>27923</v>
      </c>
      <c r="M1310" s="21">
        <f>VLOOKUP(A1310,HD!$A$2:$S$2344,17,FALSE)</f>
        <v>8347.16</v>
      </c>
      <c r="N1310" s="19" t="str">
        <f>VLOOKUP(A1310,HD!$A$2:$S$2344,12,FALSE)</f>
        <v>tier - 2</v>
      </c>
      <c r="O1310" s="19" t="str">
        <f>VLOOKUP(A1310,HD!$A$2:$S$2344,13,FALSE)</f>
        <v>tier - 1</v>
      </c>
      <c r="P1310" s="19" t="str">
        <f>VLOOKUP(A1310,HD!$A$2:$S$2344,14,FALSE)</f>
        <v>R1013</v>
      </c>
      <c r="Q1310" s="19" t="str">
        <f>VLOOKUP(A1310,HD!$A$2:$S$2344,19,FALSE)</f>
        <v>46</v>
      </c>
      <c r="R1310" s="21">
        <v>8347.16</v>
      </c>
    </row>
    <row r="1311" spans="1:18" ht="15.6" hidden="1" x14ac:dyDescent="0.3">
      <c r="A1311" s="20" t="s">
        <v>1055</v>
      </c>
      <c r="B1311" s="19" t="str">
        <f>VLOOKUP(A1311,'Customer Names'!$A$2:$E$2366,3,FALSE)</f>
        <v>Lapierre</v>
      </c>
      <c r="C1311" s="21">
        <f>VLOOKUP(A1311,ME!$A$2:$J$2366,2,FALSE)</f>
        <v>39.424999999999997</v>
      </c>
      <c r="D1311" s="21">
        <f>VLOOKUP(A1311,ME!$A$2:$J$2336,3,FALSE)</f>
        <v>4.76</v>
      </c>
      <c r="E1311" s="19" t="str">
        <f>VLOOKUP(A1311,ME!$A$2:$J$2336,4,FALSE)</f>
        <v>Yes</v>
      </c>
      <c r="F1311" s="19" t="str">
        <f>VLOOKUP(A1311,ME!$A$2:$J$2336,5,FALSE)</f>
        <v>No</v>
      </c>
      <c r="G1311" s="19" t="str">
        <f>VLOOKUP(A1311,ME!$A$2:$J$2336,6,FALSE)</f>
        <v>No</v>
      </c>
      <c r="H1311" s="19">
        <f>VLOOKUP(A1311,ME!$A$2:$J$2336,7,FALSE)</f>
        <v>0</v>
      </c>
      <c r="I1311" s="19" t="str">
        <f>VLOOKUP(A1311,ME!$A$2:$J$2336,8,FALSE)</f>
        <v>No</v>
      </c>
      <c r="J1311" s="19" t="str">
        <f>VLOOKUP(A1311,ME!$A$2:$J$2336,9,FALSE)</f>
        <v>Obesity</v>
      </c>
      <c r="K1311" s="19" t="str">
        <f>VLOOKUP(A1311,ME!$A$2:$J$2336,10,FALSE)</f>
        <v>Normal</v>
      </c>
      <c r="L1311" s="22">
        <f>VLOOKUP(A1311,HD!$A$2:$S$2344,16,FALSE)</f>
        <v>27948</v>
      </c>
      <c r="M1311" s="21">
        <f>VLOOKUP(A1311,HD!$A$2:$S$2344,17,FALSE)</f>
        <v>8342.91</v>
      </c>
      <c r="N1311" s="19" t="str">
        <f>VLOOKUP(A1311,HD!$A$2:$S$2344,12,FALSE)</f>
        <v>tier - 3</v>
      </c>
      <c r="O1311" s="19" t="str">
        <f>VLOOKUP(A1311,HD!$A$2:$S$2344,13,FALSE)</f>
        <v>tier - 1</v>
      </c>
      <c r="P1311" s="19" t="str">
        <f>VLOOKUP(A1311,HD!$A$2:$S$2344,14,FALSE)</f>
        <v>R1016</v>
      </c>
      <c r="Q1311" s="19" t="str">
        <f>VLOOKUP(A1311,HD!$A$2:$S$2344,19,FALSE)</f>
        <v>46</v>
      </c>
      <c r="R1311" s="21">
        <v>8342.91</v>
      </c>
    </row>
    <row r="1312" spans="1:18" ht="15.6" hidden="1" x14ac:dyDescent="0.3">
      <c r="A1312" s="20" t="s">
        <v>1054</v>
      </c>
      <c r="B1312" s="19" t="str">
        <f>VLOOKUP(A1312,'Customer Names'!$A$2:$E$2366,3,FALSE)</f>
        <v>Beaty</v>
      </c>
      <c r="C1312" s="21">
        <f>VLOOKUP(A1312,ME!$A$2:$J$2366,2,FALSE)</f>
        <v>33.44</v>
      </c>
      <c r="D1312" s="21">
        <f>VLOOKUP(A1312,ME!$A$2:$J$2336,3,FALSE)</f>
        <v>6.24</v>
      </c>
      <c r="E1312" s="19" t="str">
        <f>VLOOKUP(A1312,ME!$A$2:$J$2336,4,FALSE)</f>
        <v>Yes</v>
      </c>
      <c r="F1312" s="19" t="str">
        <f>VLOOKUP(A1312,ME!$A$2:$J$2336,5,FALSE)</f>
        <v>No</v>
      </c>
      <c r="G1312" s="19" t="str">
        <f>VLOOKUP(A1312,ME!$A$2:$J$2336,6,FALSE)</f>
        <v>No</v>
      </c>
      <c r="H1312" s="19">
        <f>VLOOKUP(A1312,ME!$A$2:$J$2336,7,FALSE)</f>
        <v>0</v>
      </c>
      <c r="I1312" s="19" t="str">
        <f>VLOOKUP(A1312,ME!$A$2:$J$2336,8,FALSE)</f>
        <v>No</v>
      </c>
      <c r="J1312" s="19" t="str">
        <f>VLOOKUP(A1312,ME!$A$2:$J$2336,9,FALSE)</f>
        <v>Obesity</v>
      </c>
      <c r="K1312" s="19" t="str">
        <f>VLOOKUP(A1312,ME!$A$2:$J$2336,10,FALSE)</f>
        <v>Prediabetes</v>
      </c>
      <c r="L1312" s="22">
        <f>VLOOKUP(A1312,HD!$A$2:$S$2344,16,FALSE)</f>
        <v>27961</v>
      </c>
      <c r="M1312" s="21">
        <f>VLOOKUP(A1312,HD!$A$2:$S$2344,17,FALSE)</f>
        <v>8334.59</v>
      </c>
      <c r="N1312" s="19" t="str">
        <f>VLOOKUP(A1312,HD!$A$2:$S$2344,12,FALSE)</f>
        <v>tier - 3</v>
      </c>
      <c r="O1312" s="19" t="str">
        <f>VLOOKUP(A1312,HD!$A$2:$S$2344,13,FALSE)</f>
        <v>tier - 2</v>
      </c>
      <c r="P1312" s="19" t="str">
        <f>VLOOKUP(A1312,HD!$A$2:$S$2344,14,FALSE)</f>
        <v>R1016</v>
      </c>
      <c r="Q1312" s="19" t="str">
        <f>VLOOKUP(A1312,HD!$A$2:$S$2344,19,FALSE)</f>
        <v>46</v>
      </c>
      <c r="R1312" s="21">
        <v>8334.59</v>
      </c>
    </row>
    <row r="1313" spans="1:18" ht="15.6" hidden="1" x14ac:dyDescent="0.3">
      <c r="A1313" s="20" t="s">
        <v>1053</v>
      </c>
      <c r="B1313" s="19" t="str">
        <f>VLOOKUP(A1313,'Customer Names'!$A$2:$E$2366,3,FALSE)</f>
        <v>Hammer</v>
      </c>
      <c r="C1313" s="21">
        <f>VLOOKUP(A1313,ME!$A$2:$J$2366,2,FALSE)</f>
        <v>33.344999999999999</v>
      </c>
      <c r="D1313" s="21">
        <f>VLOOKUP(A1313,ME!$A$2:$J$2336,3,FALSE)</f>
        <v>5.44</v>
      </c>
      <c r="E1313" s="19" t="str">
        <f>VLOOKUP(A1313,ME!$A$2:$J$2336,4,FALSE)</f>
        <v>Yes</v>
      </c>
      <c r="F1313" s="19" t="str">
        <f>VLOOKUP(A1313,ME!$A$2:$J$2336,5,FALSE)</f>
        <v>No</v>
      </c>
      <c r="G1313" s="19" t="str">
        <f>VLOOKUP(A1313,ME!$A$2:$J$2336,6,FALSE)</f>
        <v>No</v>
      </c>
      <c r="H1313" s="19">
        <f>VLOOKUP(A1313,ME!$A$2:$J$2336,7,FALSE)</f>
        <v>0</v>
      </c>
      <c r="I1313" s="19" t="str">
        <f>VLOOKUP(A1313,ME!$A$2:$J$2336,8,FALSE)</f>
        <v>No</v>
      </c>
      <c r="J1313" s="19" t="str">
        <f>VLOOKUP(A1313,ME!$A$2:$J$2336,9,FALSE)</f>
        <v>Obesity</v>
      </c>
      <c r="K1313" s="19" t="str">
        <f>VLOOKUP(A1313,ME!$A$2:$J$2336,10,FALSE)</f>
        <v>Normal</v>
      </c>
      <c r="L1313" s="22">
        <f>VLOOKUP(A1313,HD!$A$2:$S$2344,16,FALSE)</f>
        <v>27953</v>
      </c>
      <c r="M1313" s="21">
        <f>VLOOKUP(A1313,HD!$A$2:$S$2344,17,FALSE)</f>
        <v>8334.4599999999991</v>
      </c>
      <c r="N1313" s="19" t="str">
        <f>VLOOKUP(A1313,HD!$A$2:$S$2344,12,FALSE)</f>
        <v>tier - 3</v>
      </c>
      <c r="O1313" s="19" t="str">
        <f>VLOOKUP(A1313,HD!$A$2:$S$2344,13,FALSE)</f>
        <v>tier - 2</v>
      </c>
      <c r="P1313" s="19" t="str">
        <f>VLOOKUP(A1313,HD!$A$2:$S$2344,14,FALSE)</f>
        <v>R1016</v>
      </c>
      <c r="Q1313" s="19" t="str">
        <f>VLOOKUP(A1313,HD!$A$2:$S$2344,19,FALSE)</f>
        <v>46</v>
      </c>
      <c r="R1313" s="21">
        <v>8334.4599999999991</v>
      </c>
    </row>
    <row r="1314" spans="1:18" ht="15.6" hidden="1" x14ac:dyDescent="0.3">
      <c r="A1314" s="20" t="s">
        <v>1052</v>
      </c>
      <c r="B1314" s="19" t="str">
        <f>VLOOKUP(A1314,'Customer Names'!$A$2:$E$2366,3,FALSE)</f>
        <v>Randolph</v>
      </c>
      <c r="C1314" s="21">
        <f>VLOOKUP(A1314,ME!$A$2:$J$2366,2,FALSE)</f>
        <v>38.79</v>
      </c>
      <c r="D1314" s="21">
        <f>VLOOKUP(A1314,ME!$A$2:$J$2336,3,FALSE)</f>
        <v>5.08</v>
      </c>
      <c r="E1314" s="19" t="str">
        <f>VLOOKUP(A1314,ME!$A$2:$J$2336,4,FALSE)</f>
        <v>No</v>
      </c>
      <c r="F1314" s="19" t="str">
        <f>VLOOKUP(A1314,ME!$A$2:$J$2336,5,FALSE)</f>
        <v>No</v>
      </c>
      <c r="G1314" s="19" t="str">
        <f>VLOOKUP(A1314,ME!$A$2:$J$2336,6,FALSE)</f>
        <v>Yes</v>
      </c>
      <c r="H1314" s="19">
        <f>VLOOKUP(A1314,ME!$A$2:$J$2336,7,FALSE)</f>
        <v>1</v>
      </c>
      <c r="I1314" s="19" t="str">
        <f>VLOOKUP(A1314,ME!$A$2:$J$2336,8,FALSE)</f>
        <v>No</v>
      </c>
      <c r="J1314" s="19" t="str">
        <f>VLOOKUP(A1314,ME!$A$2:$J$2336,9,FALSE)</f>
        <v>Obesity</v>
      </c>
      <c r="K1314" s="19" t="str">
        <f>VLOOKUP(A1314,ME!$A$2:$J$2336,10,FALSE)</f>
        <v>Normal</v>
      </c>
      <c r="L1314" s="22">
        <f>VLOOKUP(A1314,HD!$A$2:$S$2344,16,FALSE)</f>
        <v>34142</v>
      </c>
      <c r="M1314" s="21">
        <f>VLOOKUP(A1314,HD!$A$2:$S$2344,17,FALSE)</f>
        <v>8314.65</v>
      </c>
      <c r="N1314" s="19" t="str">
        <f>VLOOKUP(A1314,HD!$A$2:$S$2344,12,FALSE)</f>
        <v>tier - 2</v>
      </c>
      <c r="O1314" s="19" t="str">
        <f>VLOOKUP(A1314,HD!$A$2:$S$2344,13,FALSE)</f>
        <v>tier - 1</v>
      </c>
      <c r="P1314" s="19" t="str">
        <f>VLOOKUP(A1314,HD!$A$2:$S$2344,14,FALSE)</f>
        <v>R1012</v>
      </c>
      <c r="Q1314" s="19" t="str">
        <f>VLOOKUP(A1314,HD!$A$2:$S$2344,19,FALSE)</f>
        <v>29</v>
      </c>
      <c r="R1314" s="21">
        <v>8314.65</v>
      </c>
    </row>
    <row r="1315" spans="1:18" ht="15.6" hidden="1" x14ac:dyDescent="0.3">
      <c r="A1315" s="20" t="s">
        <v>1051</v>
      </c>
      <c r="B1315" s="19" t="str">
        <f>VLOOKUP(A1315,'Customer Names'!$A$2:$E$2366,3,FALSE)</f>
        <v>Masterson</v>
      </c>
      <c r="C1315" s="21">
        <f>VLOOKUP(A1315,ME!$A$2:$J$2366,2,FALSE)</f>
        <v>30.684999999999999</v>
      </c>
      <c r="D1315" s="21">
        <f>VLOOKUP(A1315,ME!$A$2:$J$2336,3,FALSE)</f>
        <v>4.87</v>
      </c>
      <c r="E1315" s="19" t="str">
        <f>VLOOKUP(A1315,ME!$A$2:$J$2336,4,FALSE)</f>
        <v>No</v>
      </c>
      <c r="F1315" s="19" t="str">
        <f>VLOOKUP(A1315,ME!$A$2:$J$2336,5,FALSE)</f>
        <v>No</v>
      </c>
      <c r="G1315" s="19" t="str">
        <f>VLOOKUP(A1315,ME!$A$2:$J$2336,6,FALSE)</f>
        <v>Yes</v>
      </c>
      <c r="H1315" s="19">
        <f>VLOOKUP(A1315,ME!$A$2:$J$2336,7,FALSE)</f>
        <v>1</v>
      </c>
      <c r="I1315" s="19" t="str">
        <f>VLOOKUP(A1315,ME!$A$2:$J$2336,8,FALSE)</f>
        <v>No</v>
      </c>
      <c r="J1315" s="19" t="str">
        <f>VLOOKUP(A1315,ME!$A$2:$J$2336,9,FALSE)</f>
        <v>Obesity</v>
      </c>
      <c r="K1315" s="19" t="str">
        <f>VLOOKUP(A1315,ME!$A$2:$J$2336,10,FALSE)</f>
        <v>Normal</v>
      </c>
      <c r="L1315" s="22">
        <f>VLOOKUP(A1315,HD!$A$2:$S$2344,16,FALSE)</f>
        <v>29074</v>
      </c>
      <c r="M1315" s="21">
        <f>VLOOKUP(A1315,HD!$A$2:$S$2344,17,FALSE)</f>
        <v>8310.84</v>
      </c>
      <c r="N1315" s="19" t="str">
        <f>VLOOKUP(A1315,HD!$A$2:$S$2344,12,FALSE)</f>
        <v>tier - 2</v>
      </c>
      <c r="O1315" s="19" t="str">
        <f>VLOOKUP(A1315,HD!$A$2:$S$2344,13,FALSE)</f>
        <v>tier - 2</v>
      </c>
      <c r="P1315" s="19" t="str">
        <f>VLOOKUP(A1315,HD!$A$2:$S$2344,14,FALSE)</f>
        <v>R1012</v>
      </c>
      <c r="Q1315" s="19" t="str">
        <f>VLOOKUP(A1315,HD!$A$2:$S$2344,19,FALSE)</f>
        <v>43</v>
      </c>
      <c r="R1315" s="21">
        <v>8310.84</v>
      </c>
    </row>
    <row r="1316" spans="1:18" ht="15.6" hidden="1" x14ac:dyDescent="0.3">
      <c r="A1316" s="20" t="s">
        <v>1050</v>
      </c>
      <c r="B1316" s="19" t="str">
        <f>VLOOKUP(A1316,'Customer Names'!$A$2:$E$2366,3,FALSE)</f>
        <v>Friess</v>
      </c>
      <c r="C1316" s="21">
        <f>VLOOKUP(A1316,ME!$A$2:$J$2366,2,FALSE)</f>
        <v>22.135000000000002</v>
      </c>
      <c r="D1316" s="21">
        <f>VLOOKUP(A1316,ME!$A$2:$J$2336,3,FALSE)</f>
        <v>8.17</v>
      </c>
      <c r="E1316" s="19" t="str">
        <f>VLOOKUP(A1316,ME!$A$2:$J$2336,4,FALSE)</f>
        <v>No</v>
      </c>
      <c r="F1316" s="19" t="str">
        <f>VLOOKUP(A1316,ME!$A$2:$J$2336,5,FALSE)</f>
        <v>No</v>
      </c>
      <c r="G1316" s="19" t="str">
        <f>VLOOKUP(A1316,ME!$A$2:$J$2336,6,FALSE)</f>
        <v>No</v>
      </c>
      <c r="H1316" s="19">
        <f>VLOOKUP(A1316,ME!$A$2:$J$2336,7,FALSE)</f>
        <v>0</v>
      </c>
      <c r="I1316" s="19" t="str">
        <f>VLOOKUP(A1316,ME!$A$2:$J$2336,8,FALSE)</f>
        <v>No</v>
      </c>
      <c r="J1316" s="19" t="str">
        <f>VLOOKUP(A1316,ME!$A$2:$J$2336,9,FALSE)</f>
        <v>Normal Weight</v>
      </c>
      <c r="K1316" s="19" t="str">
        <f>VLOOKUP(A1316,ME!$A$2:$J$2336,10,FALSE)</f>
        <v>Diabetes</v>
      </c>
      <c r="L1316" s="22">
        <f>VLOOKUP(A1316,HD!$A$2:$S$2344,16,FALSE)</f>
        <v>28667</v>
      </c>
      <c r="M1316" s="21">
        <f>VLOOKUP(A1316,HD!$A$2:$S$2344,17,FALSE)</f>
        <v>8302.5400000000009</v>
      </c>
      <c r="N1316" s="19" t="str">
        <f>VLOOKUP(A1316,HD!$A$2:$S$2344,12,FALSE)</f>
        <v>tier - 3</v>
      </c>
      <c r="O1316" s="19" t="str">
        <f>VLOOKUP(A1316,HD!$A$2:$S$2344,13,FALSE)</f>
        <v>tier - 3</v>
      </c>
      <c r="P1316" s="19" t="str">
        <f>VLOOKUP(A1316,HD!$A$2:$S$2344,14,FALSE)</f>
        <v>R1016</v>
      </c>
      <c r="Q1316" s="19" t="str">
        <f>VLOOKUP(A1316,HD!$A$2:$S$2344,19,FALSE)</f>
        <v>44</v>
      </c>
      <c r="R1316" s="21">
        <v>8302.5400000000009</v>
      </c>
    </row>
    <row r="1317" spans="1:18" ht="15.6" hidden="1" x14ac:dyDescent="0.3">
      <c r="A1317" s="20" t="s">
        <v>1049</v>
      </c>
      <c r="B1317" s="19" t="str">
        <f>VLOOKUP(A1317,'Customer Names'!$A$2:$E$2366,3,FALSE)</f>
        <v>Mantoni</v>
      </c>
      <c r="C1317" s="21">
        <f>VLOOKUP(A1317,ME!$A$2:$J$2366,2,FALSE)</f>
        <v>33.33</v>
      </c>
      <c r="D1317" s="21">
        <f>VLOOKUP(A1317,ME!$A$2:$J$2336,3,FALSE)</f>
        <v>7.61</v>
      </c>
      <c r="E1317" s="19" t="str">
        <f>VLOOKUP(A1317,ME!$A$2:$J$2336,4,FALSE)</f>
        <v>No</v>
      </c>
      <c r="F1317" s="19" t="str">
        <f>VLOOKUP(A1317,ME!$A$2:$J$2336,5,FALSE)</f>
        <v>No</v>
      </c>
      <c r="G1317" s="19" t="str">
        <f>VLOOKUP(A1317,ME!$A$2:$J$2336,6,FALSE)</f>
        <v>No</v>
      </c>
      <c r="H1317" s="19">
        <f>VLOOKUP(A1317,ME!$A$2:$J$2336,7,FALSE)</f>
        <v>0</v>
      </c>
      <c r="I1317" s="19" t="str">
        <f>VLOOKUP(A1317,ME!$A$2:$J$2336,8,FALSE)</f>
        <v>No</v>
      </c>
      <c r="J1317" s="19" t="str">
        <f>VLOOKUP(A1317,ME!$A$2:$J$2336,9,FALSE)</f>
        <v>Obesity</v>
      </c>
      <c r="K1317" s="19" t="str">
        <f>VLOOKUP(A1317,ME!$A$2:$J$2336,10,FALSE)</f>
        <v>Diabetes</v>
      </c>
      <c r="L1317" s="22">
        <f>VLOOKUP(A1317,HD!$A$2:$S$2344,16,FALSE)</f>
        <v>27186</v>
      </c>
      <c r="M1317" s="21">
        <f>VLOOKUP(A1317,HD!$A$2:$S$2344,17,FALSE)</f>
        <v>8283.68</v>
      </c>
      <c r="N1317" s="19" t="str">
        <f>VLOOKUP(A1317,HD!$A$2:$S$2344,12,FALSE)</f>
        <v>tier - 2</v>
      </c>
      <c r="O1317" s="19" t="str">
        <f>VLOOKUP(A1317,HD!$A$2:$S$2344,13,FALSE)</f>
        <v>tier - 3</v>
      </c>
      <c r="P1317" s="19" t="str">
        <f>VLOOKUP(A1317,HD!$A$2:$S$2344,14,FALSE)</f>
        <v>R1013</v>
      </c>
      <c r="Q1317" s="19" t="str">
        <f>VLOOKUP(A1317,HD!$A$2:$S$2344,19,FALSE)</f>
        <v>49</v>
      </c>
      <c r="R1317" s="21">
        <v>8283.68</v>
      </c>
    </row>
    <row r="1318" spans="1:18" ht="15.6" hidden="1" x14ac:dyDescent="0.3">
      <c r="A1318" s="20" t="s">
        <v>1048</v>
      </c>
      <c r="B1318" s="19" t="str">
        <f>VLOOKUP(A1318,'Customer Names'!$A$2:$E$2366,3,FALSE)</f>
        <v>Bodeen</v>
      </c>
      <c r="C1318" s="21">
        <f>VLOOKUP(A1318,ME!$A$2:$J$2366,2,FALSE)</f>
        <v>31.13</v>
      </c>
      <c r="D1318" s="21">
        <f>VLOOKUP(A1318,ME!$A$2:$J$2336,3,FALSE)</f>
        <v>10.1</v>
      </c>
      <c r="E1318" s="19" t="str">
        <f>VLOOKUP(A1318,ME!$A$2:$J$2336,4,FALSE)</f>
        <v>No</v>
      </c>
      <c r="F1318" s="19" t="str">
        <f>VLOOKUP(A1318,ME!$A$2:$J$2336,5,FALSE)</f>
        <v>No</v>
      </c>
      <c r="G1318" s="19" t="str">
        <f>VLOOKUP(A1318,ME!$A$2:$J$2336,6,FALSE)</f>
        <v>No</v>
      </c>
      <c r="H1318" s="19">
        <f>VLOOKUP(A1318,ME!$A$2:$J$2336,7,FALSE)</f>
        <v>0</v>
      </c>
      <c r="I1318" s="19" t="str">
        <f>VLOOKUP(A1318,ME!$A$2:$J$2336,8,FALSE)</f>
        <v>No</v>
      </c>
      <c r="J1318" s="19" t="str">
        <f>VLOOKUP(A1318,ME!$A$2:$J$2336,9,FALSE)</f>
        <v>Obesity</v>
      </c>
      <c r="K1318" s="19" t="str">
        <f>VLOOKUP(A1318,ME!$A$2:$J$2336,10,FALSE)</f>
        <v>Diabetes</v>
      </c>
      <c r="L1318" s="22">
        <f>VLOOKUP(A1318,HD!$A$2:$S$2344,16,FALSE)</f>
        <v>27385</v>
      </c>
      <c r="M1318" s="21">
        <f>VLOOKUP(A1318,HD!$A$2:$S$2344,17,FALSE)</f>
        <v>8280.6200000000008</v>
      </c>
      <c r="N1318" s="19" t="str">
        <f>VLOOKUP(A1318,HD!$A$2:$S$2344,12,FALSE)</f>
        <v>tier - 2</v>
      </c>
      <c r="O1318" s="19" t="str">
        <f>VLOOKUP(A1318,HD!$A$2:$S$2344,13,FALSE)</f>
        <v>tier - 2</v>
      </c>
      <c r="P1318" s="19" t="str">
        <f>VLOOKUP(A1318,HD!$A$2:$S$2344,14,FALSE)</f>
        <v>R1013</v>
      </c>
      <c r="Q1318" s="19" t="str">
        <f>VLOOKUP(A1318,HD!$A$2:$S$2344,19,FALSE)</f>
        <v>48</v>
      </c>
      <c r="R1318" s="21">
        <v>8280.6200000000008</v>
      </c>
    </row>
    <row r="1319" spans="1:18" ht="15.6" hidden="1" x14ac:dyDescent="0.3">
      <c r="A1319" s="20" t="s">
        <v>1047</v>
      </c>
      <c r="B1319" s="19" t="str">
        <f>VLOOKUP(A1319,'Customer Names'!$A$2:$E$2366,3,FALSE)</f>
        <v>McPherson</v>
      </c>
      <c r="C1319" s="21">
        <f>VLOOKUP(A1319,ME!$A$2:$J$2366,2,FALSE)</f>
        <v>28.9</v>
      </c>
      <c r="D1319" s="21">
        <f>VLOOKUP(A1319,ME!$A$2:$J$2336,3,FALSE)</f>
        <v>11.24</v>
      </c>
      <c r="E1319" s="19" t="str">
        <f>VLOOKUP(A1319,ME!$A$2:$J$2336,4,FALSE)</f>
        <v>No</v>
      </c>
      <c r="F1319" s="19" t="str">
        <f>VLOOKUP(A1319,ME!$A$2:$J$2336,5,FALSE)</f>
        <v>No</v>
      </c>
      <c r="G1319" s="19" t="str">
        <f>VLOOKUP(A1319,ME!$A$2:$J$2336,6,FALSE)</f>
        <v>No</v>
      </c>
      <c r="H1319" s="19">
        <f>VLOOKUP(A1319,ME!$A$2:$J$2336,7,FALSE)</f>
        <v>0</v>
      </c>
      <c r="I1319" s="19" t="str">
        <f>VLOOKUP(A1319,ME!$A$2:$J$2336,8,FALSE)</f>
        <v>No</v>
      </c>
      <c r="J1319" s="19" t="str">
        <f>VLOOKUP(A1319,ME!$A$2:$J$2336,9,FALSE)</f>
        <v>Over Weight</v>
      </c>
      <c r="K1319" s="19" t="str">
        <f>VLOOKUP(A1319,ME!$A$2:$J$2336,10,FALSE)</f>
        <v>Diabetes</v>
      </c>
      <c r="L1319" s="22">
        <f>VLOOKUP(A1319,HD!$A$2:$S$2344,16,FALSE)</f>
        <v>27298</v>
      </c>
      <c r="M1319" s="21">
        <f>VLOOKUP(A1319,HD!$A$2:$S$2344,17,FALSE)</f>
        <v>8277.52</v>
      </c>
      <c r="N1319" s="19" t="str">
        <f>VLOOKUP(A1319,HD!$A$2:$S$2344,12,FALSE)</f>
        <v>tier - 2</v>
      </c>
      <c r="O1319" s="19" t="str">
        <f>VLOOKUP(A1319,HD!$A$2:$S$2344,13,FALSE)</f>
        <v>tier - 2</v>
      </c>
      <c r="P1319" s="19" t="str">
        <f>VLOOKUP(A1319,HD!$A$2:$S$2344,14,FALSE)</f>
        <v>R1011</v>
      </c>
      <c r="Q1319" s="19" t="str">
        <f>VLOOKUP(A1319,HD!$A$2:$S$2344,19,FALSE)</f>
        <v>48</v>
      </c>
      <c r="R1319" s="21">
        <v>8277.52</v>
      </c>
    </row>
    <row r="1320" spans="1:18" ht="15.6" hidden="1" x14ac:dyDescent="0.3">
      <c r="A1320" s="20" t="s">
        <v>1046</v>
      </c>
      <c r="B1320" s="19" t="str">
        <f>VLOOKUP(A1320,'Customer Names'!$A$2:$E$2366,3,FALSE)</f>
        <v>Palko</v>
      </c>
      <c r="C1320" s="21">
        <f>VLOOKUP(A1320,ME!$A$2:$J$2366,2,FALSE)</f>
        <v>43.31</v>
      </c>
      <c r="D1320" s="21">
        <f>VLOOKUP(A1320,ME!$A$2:$J$2336,3,FALSE)</f>
        <v>6.1</v>
      </c>
      <c r="E1320" s="19" t="str">
        <f>VLOOKUP(A1320,ME!$A$2:$J$2336,4,FALSE)</f>
        <v>Yes</v>
      </c>
      <c r="F1320" s="19" t="str">
        <f>VLOOKUP(A1320,ME!$A$2:$J$2336,5,FALSE)</f>
        <v>Yes</v>
      </c>
      <c r="G1320" s="19" t="str">
        <f>VLOOKUP(A1320,ME!$A$2:$J$2336,6,FALSE)</f>
        <v>No</v>
      </c>
      <c r="H1320" s="19">
        <f>VLOOKUP(A1320,ME!$A$2:$J$2336,7,FALSE)</f>
        <v>1</v>
      </c>
      <c r="I1320" s="19" t="str">
        <f>VLOOKUP(A1320,ME!$A$2:$J$2336,8,FALSE)</f>
        <v>No</v>
      </c>
      <c r="J1320" s="19" t="str">
        <f>VLOOKUP(A1320,ME!$A$2:$J$2336,9,FALSE)</f>
        <v>Obesity</v>
      </c>
      <c r="K1320" s="19" t="str">
        <f>VLOOKUP(A1320,ME!$A$2:$J$2336,10,FALSE)</f>
        <v>Prediabetes</v>
      </c>
      <c r="L1320" s="22">
        <f>VLOOKUP(A1320,HD!$A$2:$S$2344,16,FALSE)</f>
        <v>36858</v>
      </c>
      <c r="M1320" s="21">
        <f>VLOOKUP(A1320,HD!$A$2:$S$2344,17,FALSE)</f>
        <v>8271.4599999999991</v>
      </c>
      <c r="N1320" s="19" t="str">
        <f>VLOOKUP(A1320,HD!$A$2:$S$2344,12,FALSE)</f>
        <v>tier - 2</v>
      </c>
      <c r="O1320" s="19" t="str">
        <f>VLOOKUP(A1320,HD!$A$2:$S$2344,13,FALSE)</f>
        <v>tier - 1</v>
      </c>
      <c r="P1320" s="19" t="str">
        <f>VLOOKUP(A1320,HD!$A$2:$S$2344,14,FALSE)</f>
        <v>R1023</v>
      </c>
      <c r="Q1320" s="19" t="str">
        <f>VLOOKUP(A1320,HD!$A$2:$S$2344,19,FALSE)</f>
        <v>22</v>
      </c>
      <c r="R1320" s="21">
        <v>8271.4599999999991</v>
      </c>
    </row>
    <row r="1321" spans="1:18" ht="15.6" hidden="1" x14ac:dyDescent="0.3">
      <c r="A1321" s="20" t="s">
        <v>1045</v>
      </c>
      <c r="B1321" s="19" t="str">
        <f>VLOOKUP(A1321,'Customer Names'!$A$2:$E$2366,3,FALSE)</f>
        <v>Breathitt</v>
      </c>
      <c r="C1321" s="21">
        <f>VLOOKUP(A1321,ME!$A$2:$J$2366,2,FALSE)</f>
        <v>22.8</v>
      </c>
      <c r="D1321" s="21">
        <f>VLOOKUP(A1321,ME!$A$2:$J$2336,3,FALSE)</f>
        <v>6.98</v>
      </c>
      <c r="E1321" s="19" t="str">
        <f>VLOOKUP(A1321,ME!$A$2:$J$2336,4,FALSE)</f>
        <v>No</v>
      </c>
      <c r="F1321" s="19" t="str">
        <f>VLOOKUP(A1321,ME!$A$2:$J$2336,5,FALSE)</f>
        <v>No</v>
      </c>
      <c r="G1321" s="19" t="str">
        <f>VLOOKUP(A1321,ME!$A$2:$J$2336,6,FALSE)</f>
        <v>No</v>
      </c>
      <c r="H1321" s="19">
        <f>VLOOKUP(A1321,ME!$A$2:$J$2336,7,FALSE)</f>
        <v>0</v>
      </c>
      <c r="I1321" s="19" t="str">
        <f>VLOOKUP(A1321,ME!$A$2:$J$2336,8,FALSE)</f>
        <v>No</v>
      </c>
      <c r="J1321" s="19" t="str">
        <f>VLOOKUP(A1321,ME!$A$2:$J$2336,9,FALSE)</f>
        <v>Normal Weight</v>
      </c>
      <c r="K1321" s="19" t="str">
        <f>VLOOKUP(A1321,ME!$A$2:$J$2336,10,FALSE)</f>
        <v>Diabetes</v>
      </c>
      <c r="L1321" s="22">
        <f>VLOOKUP(A1321,HD!$A$2:$S$2344,16,FALSE)</f>
        <v>27246</v>
      </c>
      <c r="M1321" s="21">
        <f>VLOOKUP(A1321,HD!$A$2:$S$2344,17,FALSE)</f>
        <v>8269.0400000000009</v>
      </c>
      <c r="N1321" s="19" t="str">
        <f>VLOOKUP(A1321,HD!$A$2:$S$2344,12,FALSE)</f>
        <v>tier - 2</v>
      </c>
      <c r="O1321" s="19" t="str">
        <f>VLOOKUP(A1321,HD!$A$2:$S$2344,13,FALSE)</f>
        <v>tier - 1</v>
      </c>
      <c r="P1321" s="19" t="str">
        <f>VLOOKUP(A1321,HD!$A$2:$S$2344,14,FALSE)</f>
        <v>R1011</v>
      </c>
      <c r="Q1321" s="19" t="str">
        <f>VLOOKUP(A1321,HD!$A$2:$S$2344,19,FALSE)</f>
        <v>48</v>
      </c>
      <c r="R1321" s="21">
        <v>8269.0400000000009</v>
      </c>
    </row>
    <row r="1322" spans="1:18" ht="15.6" x14ac:dyDescent="0.3">
      <c r="A1322" s="20" t="s">
        <v>1044</v>
      </c>
      <c r="B1322" s="19" t="str">
        <f>VLOOKUP(A1322,'Customer Names'!$A$2:$E$2366,3,FALSE)</f>
        <v>Evora</v>
      </c>
      <c r="C1322" s="21">
        <f>VLOOKUP(A1322,ME!$A$2:$J$2366,2,FALSE)</f>
        <v>19.09</v>
      </c>
      <c r="D1322" s="21">
        <f>VLOOKUP(A1322,ME!$A$2:$J$2336,3,FALSE)</f>
        <v>4</v>
      </c>
      <c r="E1322" s="19" t="str">
        <f>VLOOKUP(A1322,ME!$A$2:$J$2336,4,FALSE)</f>
        <v>Yes</v>
      </c>
      <c r="F1322" s="19" t="str">
        <f>VLOOKUP(A1322,ME!$A$2:$J$2336,5,FALSE)</f>
        <v>No</v>
      </c>
      <c r="G1322" s="19" t="str">
        <f>VLOOKUP(A1322,ME!$A$2:$J$2336,6,FALSE)</f>
        <v>No</v>
      </c>
      <c r="H1322" s="19">
        <f>VLOOKUP(A1322,ME!$A$2:$J$2336,7,FALSE)</f>
        <v>1</v>
      </c>
      <c r="I1322" s="19" t="str">
        <f>VLOOKUP(A1322,ME!$A$2:$J$2336,8,FALSE)</f>
        <v>No</v>
      </c>
      <c r="J1322" s="19" t="str">
        <f>VLOOKUP(A1322,ME!$A$2:$J$2336,9,FALSE)</f>
        <v>Normal Weight</v>
      </c>
      <c r="K1322" s="19" t="str">
        <f>VLOOKUP(A1322,ME!$A$2:$J$2336,10,FALSE)</f>
        <v>Normal</v>
      </c>
      <c r="L1322" s="22">
        <f>VLOOKUP(A1322,HD!$A$2:$S$2344,16,FALSE)</f>
        <v>23625</v>
      </c>
      <c r="M1322" s="21">
        <f>VLOOKUP(A1322,HD!$A$2:$S$2344,17,FALSE)</f>
        <v>8268</v>
      </c>
      <c r="N1322" s="19" t="str">
        <f>VLOOKUP(A1322,HD!$A$2:$S$2344,12,FALSE)</f>
        <v>tier - 3</v>
      </c>
      <c r="O1322" s="19" t="str">
        <f>VLOOKUP(A1322,HD!$A$2:$S$2344,13,FALSE)</f>
        <v>tier - 3</v>
      </c>
      <c r="P1322" s="19" t="str">
        <f>VLOOKUP(A1322,HD!$A$2:$S$2344,14,FALSE)</f>
        <v>R1013</v>
      </c>
      <c r="Q1322" s="19" t="str">
        <f>VLOOKUP(A1322,HD!$A$2:$S$2344,19,FALSE)</f>
        <v>58</v>
      </c>
      <c r="R1322" s="21">
        <v>8268</v>
      </c>
    </row>
    <row r="1323" spans="1:18" ht="15.6" x14ac:dyDescent="0.3">
      <c r="A1323" s="20" t="s">
        <v>1043</v>
      </c>
      <c r="B1323" s="19" t="str">
        <f>VLOOKUP(A1323,'Customer Names'!$A$2:$E$2366,3,FALSE)</f>
        <v>Fischer</v>
      </c>
      <c r="C1323" s="21">
        <f>VLOOKUP(A1323,ME!$A$2:$J$2366,2,FALSE)</f>
        <v>23.37</v>
      </c>
      <c r="D1323" s="21">
        <f>VLOOKUP(A1323,ME!$A$2:$J$2336,3,FALSE)</f>
        <v>4.2300000000000004</v>
      </c>
      <c r="E1323" s="19" t="str">
        <f>VLOOKUP(A1323,ME!$A$2:$J$2336,4,FALSE)</f>
        <v>No</v>
      </c>
      <c r="F1323" s="19" t="str">
        <f>VLOOKUP(A1323,ME!$A$2:$J$2336,5,FALSE)</f>
        <v>No</v>
      </c>
      <c r="G1323" s="19" t="str">
        <f>VLOOKUP(A1323,ME!$A$2:$J$2336,6,FALSE)</f>
        <v>No</v>
      </c>
      <c r="H1323" s="19">
        <f>VLOOKUP(A1323,ME!$A$2:$J$2336,7,FALSE)</f>
        <v>0</v>
      </c>
      <c r="I1323" s="19" t="str">
        <f>VLOOKUP(A1323,ME!$A$2:$J$2336,8,FALSE)</f>
        <v>No</v>
      </c>
      <c r="J1323" s="19" t="str">
        <f>VLOOKUP(A1323,ME!$A$2:$J$2336,9,FALSE)</f>
        <v>Normal Weight</v>
      </c>
      <c r="K1323" s="19" t="str">
        <f>VLOOKUP(A1323,ME!$A$2:$J$2336,10,FALSE)</f>
        <v>Normal</v>
      </c>
      <c r="L1323" s="22">
        <f>VLOOKUP(A1323,HD!$A$2:$S$2344,16,FALSE)</f>
        <v>30221</v>
      </c>
      <c r="M1323" s="21">
        <f>VLOOKUP(A1323,HD!$A$2:$S$2344,17,FALSE)</f>
        <v>8252.2800000000007</v>
      </c>
      <c r="N1323" s="19" t="str">
        <f>VLOOKUP(A1323,HD!$A$2:$S$2344,12,FALSE)</f>
        <v>tier - 2</v>
      </c>
      <c r="O1323" s="19" t="str">
        <f>VLOOKUP(A1323,HD!$A$2:$S$2344,13,FALSE)</f>
        <v>tier - 2</v>
      </c>
      <c r="P1323" s="19" t="str">
        <f>VLOOKUP(A1323,HD!$A$2:$S$2344,14,FALSE)</f>
        <v>R1024</v>
      </c>
      <c r="Q1323" s="19" t="str">
        <f>VLOOKUP(A1323,HD!$A$2:$S$2344,19,FALSE)</f>
        <v>40</v>
      </c>
      <c r="R1323" s="21">
        <v>8252.2800000000007</v>
      </c>
    </row>
    <row r="1324" spans="1:18" ht="15.6" hidden="1" x14ac:dyDescent="0.3">
      <c r="A1324" s="20" t="s">
        <v>1042</v>
      </c>
      <c r="B1324" s="19" t="str">
        <f>VLOOKUP(A1324,'Customer Names'!$A$2:$E$2366,3,FALSE)</f>
        <v>Deba</v>
      </c>
      <c r="C1324" s="21">
        <f>VLOOKUP(A1324,ME!$A$2:$J$2366,2,FALSE)</f>
        <v>33.44</v>
      </c>
      <c r="D1324" s="21">
        <f>VLOOKUP(A1324,ME!$A$2:$J$2336,3,FALSE)</f>
        <v>4.72</v>
      </c>
      <c r="E1324" s="19" t="str">
        <f>VLOOKUP(A1324,ME!$A$2:$J$2336,4,FALSE)</f>
        <v>Yes</v>
      </c>
      <c r="F1324" s="19" t="str">
        <f>VLOOKUP(A1324,ME!$A$2:$J$2336,5,FALSE)</f>
        <v>No</v>
      </c>
      <c r="G1324" s="19" t="str">
        <f>VLOOKUP(A1324,ME!$A$2:$J$2336,6,FALSE)</f>
        <v>No</v>
      </c>
      <c r="H1324" s="19">
        <f>VLOOKUP(A1324,ME!$A$2:$J$2336,7,FALSE)</f>
        <v>0</v>
      </c>
      <c r="I1324" s="19" t="str">
        <f>VLOOKUP(A1324,ME!$A$2:$J$2336,8,FALSE)</f>
        <v>No</v>
      </c>
      <c r="J1324" s="19" t="str">
        <f>VLOOKUP(A1324,ME!$A$2:$J$2336,9,FALSE)</f>
        <v>Obesity</v>
      </c>
      <c r="K1324" s="19" t="str">
        <f>VLOOKUP(A1324,ME!$A$2:$J$2336,10,FALSE)</f>
        <v>Normal</v>
      </c>
      <c r="L1324" s="22">
        <f>VLOOKUP(A1324,HD!$A$2:$S$2344,16,FALSE)</f>
        <v>28005</v>
      </c>
      <c r="M1324" s="21">
        <f>VLOOKUP(A1324,HD!$A$2:$S$2344,17,FALSE)</f>
        <v>8240.59</v>
      </c>
      <c r="N1324" s="19" t="str">
        <f>VLOOKUP(A1324,HD!$A$2:$S$2344,12,FALSE)</f>
        <v>tier - 2</v>
      </c>
      <c r="O1324" s="19" t="str">
        <f>VLOOKUP(A1324,HD!$A$2:$S$2344,13,FALSE)</f>
        <v>tier - 2</v>
      </c>
      <c r="P1324" s="19" t="str">
        <f>VLOOKUP(A1324,HD!$A$2:$S$2344,14,FALSE)</f>
        <v>R1013</v>
      </c>
      <c r="Q1324" s="19" t="str">
        <f>VLOOKUP(A1324,HD!$A$2:$S$2344,19,FALSE)</f>
        <v>46</v>
      </c>
      <c r="R1324" s="21">
        <v>8240.59</v>
      </c>
    </row>
    <row r="1325" spans="1:18" ht="15.6" hidden="1" x14ac:dyDescent="0.3">
      <c r="A1325" s="20" t="s">
        <v>1041</v>
      </c>
      <c r="B1325" s="19" t="str">
        <f>VLOOKUP(A1325,'Customer Names'!$A$2:$E$2366,3,FALSE)</f>
        <v>Leloup</v>
      </c>
      <c r="C1325" s="21">
        <f>VLOOKUP(A1325,ME!$A$2:$J$2366,2,FALSE)</f>
        <v>28.05</v>
      </c>
      <c r="D1325" s="21">
        <f>VLOOKUP(A1325,ME!$A$2:$J$2336,3,FALSE)</f>
        <v>5.63</v>
      </c>
      <c r="E1325" s="19" t="str">
        <f>VLOOKUP(A1325,ME!$A$2:$J$2336,4,FALSE)</f>
        <v>Yes</v>
      </c>
      <c r="F1325" s="19" t="str">
        <f>VLOOKUP(A1325,ME!$A$2:$J$2336,5,FALSE)</f>
        <v>No</v>
      </c>
      <c r="G1325" s="19" t="str">
        <f>VLOOKUP(A1325,ME!$A$2:$J$2336,6,FALSE)</f>
        <v>No</v>
      </c>
      <c r="H1325" s="19">
        <f>VLOOKUP(A1325,ME!$A$2:$J$2336,7,FALSE)</f>
        <v>0</v>
      </c>
      <c r="I1325" s="19" t="str">
        <f>VLOOKUP(A1325,ME!$A$2:$J$2336,8,FALSE)</f>
        <v>No</v>
      </c>
      <c r="J1325" s="19" t="str">
        <f>VLOOKUP(A1325,ME!$A$2:$J$2336,9,FALSE)</f>
        <v>Over Weight</v>
      </c>
      <c r="K1325" s="19" t="str">
        <f>VLOOKUP(A1325,ME!$A$2:$J$2336,10,FALSE)</f>
        <v>Normal</v>
      </c>
      <c r="L1325" s="22">
        <f>VLOOKUP(A1325,HD!$A$2:$S$2344,16,FALSE)</f>
        <v>27941</v>
      </c>
      <c r="M1325" s="21">
        <f>VLOOKUP(A1325,HD!$A$2:$S$2344,17,FALSE)</f>
        <v>8233.1</v>
      </c>
      <c r="N1325" s="19" t="str">
        <f>VLOOKUP(A1325,HD!$A$2:$S$2344,12,FALSE)</f>
        <v>tier - 2</v>
      </c>
      <c r="O1325" s="19" t="str">
        <f>VLOOKUP(A1325,HD!$A$2:$S$2344,13,FALSE)</f>
        <v>tier - 2</v>
      </c>
      <c r="P1325" s="19" t="str">
        <f>VLOOKUP(A1325,HD!$A$2:$S$2344,14,FALSE)</f>
        <v>R1013</v>
      </c>
      <c r="Q1325" s="19" t="str">
        <f>VLOOKUP(A1325,HD!$A$2:$S$2344,19,FALSE)</f>
        <v>46</v>
      </c>
      <c r="R1325" s="21">
        <v>8233.1</v>
      </c>
    </row>
    <row r="1326" spans="1:18" ht="15.6" hidden="1" x14ac:dyDescent="0.3">
      <c r="A1326" s="20" t="s">
        <v>1040</v>
      </c>
      <c r="B1326" s="19" t="str">
        <f>VLOOKUP(A1326,'Customer Names'!$A$2:$E$2366,3,FALSE)</f>
        <v>Labare</v>
      </c>
      <c r="C1326" s="21">
        <f>VLOOKUP(A1326,ME!$A$2:$J$2366,2,FALSE)</f>
        <v>27.72</v>
      </c>
      <c r="D1326" s="21">
        <f>VLOOKUP(A1326,ME!$A$2:$J$2336,3,FALSE)</f>
        <v>5.83</v>
      </c>
      <c r="E1326" s="19" t="str">
        <f>VLOOKUP(A1326,ME!$A$2:$J$2336,4,FALSE)</f>
        <v>Yes</v>
      </c>
      <c r="F1326" s="19" t="str">
        <f>VLOOKUP(A1326,ME!$A$2:$J$2336,5,FALSE)</f>
        <v>No</v>
      </c>
      <c r="G1326" s="19" t="str">
        <f>VLOOKUP(A1326,ME!$A$2:$J$2336,6,FALSE)</f>
        <v>No</v>
      </c>
      <c r="H1326" s="19">
        <f>VLOOKUP(A1326,ME!$A$2:$J$2336,7,FALSE)</f>
        <v>0</v>
      </c>
      <c r="I1326" s="19" t="str">
        <f>VLOOKUP(A1326,ME!$A$2:$J$2336,8,FALSE)</f>
        <v>No</v>
      </c>
      <c r="J1326" s="19" t="str">
        <f>VLOOKUP(A1326,ME!$A$2:$J$2336,9,FALSE)</f>
        <v>Over Weight</v>
      </c>
      <c r="K1326" s="19" t="str">
        <f>VLOOKUP(A1326,ME!$A$2:$J$2336,10,FALSE)</f>
        <v>Prediabetes</v>
      </c>
      <c r="L1326" s="22">
        <f>VLOOKUP(A1326,HD!$A$2:$S$2344,16,FALSE)</f>
        <v>28006</v>
      </c>
      <c r="M1326" s="21">
        <f>VLOOKUP(A1326,HD!$A$2:$S$2344,17,FALSE)</f>
        <v>8232.64</v>
      </c>
      <c r="N1326" s="19" t="str">
        <f>VLOOKUP(A1326,HD!$A$2:$S$2344,12,FALSE)</f>
        <v>tier - 2</v>
      </c>
      <c r="O1326" s="19" t="str">
        <f>VLOOKUP(A1326,HD!$A$2:$S$2344,13,FALSE)</f>
        <v>tier - 3</v>
      </c>
      <c r="P1326" s="19" t="str">
        <f>VLOOKUP(A1326,HD!$A$2:$S$2344,14,FALSE)</f>
        <v>R1013</v>
      </c>
      <c r="Q1326" s="19" t="str">
        <f>VLOOKUP(A1326,HD!$A$2:$S$2344,19,FALSE)</f>
        <v>46</v>
      </c>
      <c r="R1326" s="21">
        <v>8232.64</v>
      </c>
    </row>
    <row r="1327" spans="1:18" ht="15.6" hidden="1" x14ac:dyDescent="0.3">
      <c r="A1327" s="20" t="s">
        <v>1039</v>
      </c>
      <c r="B1327" s="19" t="str">
        <f>VLOOKUP(A1327,'Customer Names'!$A$2:$E$2366,3,FALSE)</f>
        <v>Arouca</v>
      </c>
      <c r="C1327" s="21">
        <f>VLOOKUP(A1327,ME!$A$2:$J$2366,2,FALSE)</f>
        <v>29.81</v>
      </c>
      <c r="D1327" s="21">
        <f>VLOOKUP(A1327,ME!$A$2:$J$2336,3,FALSE)</f>
        <v>9.23</v>
      </c>
      <c r="E1327" s="19" t="str">
        <f>VLOOKUP(A1327,ME!$A$2:$J$2336,4,FALSE)</f>
        <v>No</v>
      </c>
      <c r="F1327" s="19" t="str">
        <f>VLOOKUP(A1327,ME!$A$2:$J$2336,5,FALSE)</f>
        <v>No</v>
      </c>
      <c r="G1327" s="19" t="str">
        <f>VLOOKUP(A1327,ME!$A$2:$J$2336,6,FALSE)</f>
        <v>No</v>
      </c>
      <c r="H1327" s="19">
        <f>VLOOKUP(A1327,ME!$A$2:$J$2336,7,FALSE)</f>
        <v>0</v>
      </c>
      <c r="I1327" s="19" t="str">
        <f>VLOOKUP(A1327,ME!$A$2:$J$2336,8,FALSE)</f>
        <v>No</v>
      </c>
      <c r="J1327" s="19" t="str">
        <f>VLOOKUP(A1327,ME!$A$2:$J$2336,9,FALSE)</f>
        <v>Over Weight</v>
      </c>
      <c r="K1327" s="19" t="str">
        <f>VLOOKUP(A1327,ME!$A$2:$J$2336,10,FALSE)</f>
        <v>Diabetes</v>
      </c>
      <c r="L1327" s="22">
        <f>VLOOKUP(A1327,HD!$A$2:$S$2344,16,FALSE)</f>
        <v>28671</v>
      </c>
      <c r="M1327" s="21">
        <f>VLOOKUP(A1327,HD!$A$2:$S$2344,17,FALSE)</f>
        <v>8219.2000000000007</v>
      </c>
      <c r="N1327" s="19" t="str">
        <f>VLOOKUP(A1327,HD!$A$2:$S$2344,12,FALSE)</f>
        <v>tier - 2</v>
      </c>
      <c r="O1327" s="19" t="str">
        <f>VLOOKUP(A1327,HD!$A$2:$S$2344,13,FALSE)</f>
        <v>tier - 2</v>
      </c>
      <c r="P1327" s="19" t="str">
        <f>VLOOKUP(A1327,HD!$A$2:$S$2344,14,FALSE)</f>
        <v>R1013</v>
      </c>
      <c r="Q1327" s="19" t="str">
        <f>VLOOKUP(A1327,HD!$A$2:$S$2344,19,FALSE)</f>
        <v>44</v>
      </c>
      <c r="R1327" s="21">
        <v>8219.2000000000007</v>
      </c>
    </row>
    <row r="1328" spans="1:18" ht="15.6" hidden="1" x14ac:dyDescent="0.3">
      <c r="A1328" s="20" t="s">
        <v>1038</v>
      </c>
      <c r="B1328" s="19" t="str">
        <f>VLOOKUP(A1328,'Customer Names'!$A$2:$E$2366,3,FALSE)</f>
        <v>Reese</v>
      </c>
      <c r="C1328" s="21">
        <f>VLOOKUP(A1328,ME!$A$2:$J$2366,2,FALSE)</f>
        <v>23.98</v>
      </c>
      <c r="D1328" s="21">
        <f>VLOOKUP(A1328,ME!$A$2:$J$2336,3,FALSE)</f>
        <v>9.89</v>
      </c>
      <c r="E1328" s="19" t="str">
        <f>VLOOKUP(A1328,ME!$A$2:$J$2336,4,FALSE)</f>
        <v>No</v>
      </c>
      <c r="F1328" s="19" t="str">
        <f>VLOOKUP(A1328,ME!$A$2:$J$2336,5,FALSE)</f>
        <v>No</v>
      </c>
      <c r="G1328" s="19" t="str">
        <f>VLOOKUP(A1328,ME!$A$2:$J$2336,6,FALSE)</f>
        <v>No</v>
      </c>
      <c r="H1328" s="19">
        <f>VLOOKUP(A1328,ME!$A$2:$J$2336,7,FALSE)</f>
        <v>0</v>
      </c>
      <c r="I1328" s="19" t="str">
        <f>VLOOKUP(A1328,ME!$A$2:$J$2336,8,FALSE)</f>
        <v>No</v>
      </c>
      <c r="J1328" s="19" t="str">
        <f>VLOOKUP(A1328,ME!$A$2:$J$2336,9,FALSE)</f>
        <v>Normal Weight</v>
      </c>
      <c r="K1328" s="19" t="str">
        <f>VLOOKUP(A1328,ME!$A$2:$J$2336,10,FALSE)</f>
        <v>Diabetes</v>
      </c>
      <c r="L1328" s="22">
        <f>VLOOKUP(A1328,HD!$A$2:$S$2344,16,FALSE)</f>
        <v>28787</v>
      </c>
      <c r="M1328" s="21">
        <f>VLOOKUP(A1328,HD!$A$2:$S$2344,17,FALSE)</f>
        <v>8211.1</v>
      </c>
      <c r="N1328" s="19" t="str">
        <f>VLOOKUP(A1328,HD!$A$2:$S$2344,12,FALSE)</f>
        <v>tier - 2</v>
      </c>
      <c r="O1328" s="19" t="str">
        <f>VLOOKUP(A1328,HD!$A$2:$S$2344,13,FALSE)</f>
        <v>tier - 3</v>
      </c>
      <c r="P1328" s="19" t="str">
        <f>VLOOKUP(A1328,HD!$A$2:$S$2344,14,FALSE)</f>
        <v>R1013</v>
      </c>
      <c r="Q1328" s="19" t="str">
        <f>VLOOKUP(A1328,HD!$A$2:$S$2344,19,FALSE)</f>
        <v>44</v>
      </c>
      <c r="R1328" s="21">
        <v>8211.1</v>
      </c>
    </row>
    <row r="1329" spans="1:18" ht="15.6" hidden="1" x14ac:dyDescent="0.3">
      <c r="A1329" s="20" t="s">
        <v>1037</v>
      </c>
      <c r="B1329" s="19" t="str">
        <f>VLOOKUP(A1329,'Customer Names'!$A$2:$E$2366,3,FALSE)</f>
        <v>McCloskey</v>
      </c>
      <c r="C1329" s="21">
        <f>VLOOKUP(A1329,ME!$A$2:$J$2366,2,FALSE)</f>
        <v>17.34</v>
      </c>
      <c r="D1329" s="21">
        <f>VLOOKUP(A1329,ME!$A$2:$J$2336,3,FALSE)</f>
        <v>12</v>
      </c>
      <c r="E1329" s="19" t="str">
        <f>VLOOKUP(A1329,ME!$A$2:$J$2336,4,FALSE)</f>
        <v>No</v>
      </c>
      <c r="F1329" s="19" t="str">
        <f>VLOOKUP(A1329,ME!$A$2:$J$2336,5,FALSE)</f>
        <v>No</v>
      </c>
      <c r="G1329" s="19" t="str">
        <f>VLOOKUP(A1329,ME!$A$2:$J$2336,6,FALSE)</f>
        <v>No</v>
      </c>
      <c r="H1329" s="19">
        <f>VLOOKUP(A1329,ME!$A$2:$J$2336,7,FALSE)</f>
        <v>0</v>
      </c>
      <c r="I1329" s="19" t="str">
        <f>VLOOKUP(A1329,ME!$A$2:$J$2336,8,FALSE)</f>
        <v>No</v>
      </c>
      <c r="J1329" s="19" t="str">
        <f>VLOOKUP(A1329,ME!$A$2:$J$2336,9,FALSE)</f>
        <v>Under Weight</v>
      </c>
      <c r="K1329" s="19" t="str">
        <f>VLOOKUP(A1329,ME!$A$2:$J$2336,10,FALSE)</f>
        <v>Diabetes</v>
      </c>
      <c r="L1329" s="22">
        <f>VLOOKUP(A1329,HD!$A$2:$S$2344,16,FALSE)</f>
        <v>22973</v>
      </c>
      <c r="M1329" s="21">
        <f>VLOOKUP(A1329,HD!$A$2:$S$2344,17,FALSE)</f>
        <v>8188.12</v>
      </c>
      <c r="N1329" s="19" t="str">
        <f>VLOOKUP(A1329,HD!$A$2:$S$2344,12,FALSE)</f>
        <v>tier - 3</v>
      </c>
      <c r="O1329" s="19" t="str">
        <f>VLOOKUP(A1329,HD!$A$2:$S$2344,13,FALSE)</f>
        <v>tier - 3</v>
      </c>
      <c r="P1329" s="19" t="str">
        <f>VLOOKUP(A1329,HD!$A$2:$S$2344,14,FALSE)</f>
        <v>R1013</v>
      </c>
      <c r="Q1329" s="19" t="str">
        <f>VLOOKUP(A1329,HD!$A$2:$S$2344,19,FALSE)</f>
        <v>60</v>
      </c>
      <c r="R1329" s="21">
        <v>8188.12</v>
      </c>
    </row>
    <row r="1330" spans="1:18" ht="15.6" hidden="1" x14ac:dyDescent="0.3">
      <c r="A1330" s="20" t="s">
        <v>1036</v>
      </c>
      <c r="B1330" s="19" t="str">
        <f>VLOOKUP(A1330,'Customer Names'!$A$2:$E$2366,3,FALSE)</f>
        <v>Tedsen</v>
      </c>
      <c r="C1330" s="21">
        <f>VLOOKUP(A1330,ME!$A$2:$J$2366,2,FALSE)</f>
        <v>40.39</v>
      </c>
      <c r="D1330" s="21">
        <f>VLOOKUP(A1330,ME!$A$2:$J$2336,3,FALSE)</f>
        <v>4.24</v>
      </c>
      <c r="E1330" s="19" t="str">
        <f>VLOOKUP(A1330,ME!$A$2:$J$2336,4,FALSE)</f>
        <v>Yes</v>
      </c>
      <c r="F1330" s="19" t="str">
        <f>VLOOKUP(A1330,ME!$A$2:$J$2336,5,FALSE)</f>
        <v>No</v>
      </c>
      <c r="G1330" s="19" t="str">
        <f>VLOOKUP(A1330,ME!$A$2:$J$2336,6,FALSE)</f>
        <v>Yes</v>
      </c>
      <c r="H1330" s="19">
        <f>VLOOKUP(A1330,ME!$A$2:$J$2336,7,FALSE)</f>
        <v>1</v>
      </c>
      <c r="I1330" s="19" t="str">
        <f>VLOOKUP(A1330,ME!$A$2:$J$2336,8,FALSE)</f>
        <v>No</v>
      </c>
      <c r="J1330" s="19" t="str">
        <f>VLOOKUP(A1330,ME!$A$2:$J$2336,9,FALSE)</f>
        <v>Obesity</v>
      </c>
      <c r="K1330" s="19" t="str">
        <f>VLOOKUP(A1330,ME!$A$2:$J$2336,10,FALSE)</f>
        <v>Normal</v>
      </c>
      <c r="L1330" s="22">
        <f>VLOOKUP(A1330,HD!$A$2:$S$2344,16,FALSE)</f>
        <v>35724</v>
      </c>
      <c r="M1330" s="21">
        <f>VLOOKUP(A1330,HD!$A$2:$S$2344,17,FALSE)</f>
        <v>8182.89</v>
      </c>
      <c r="N1330" s="19" t="str">
        <f>VLOOKUP(A1330,HD!$A$2:$S$2344,12,FALSE)</f>
        <v>tier - 2</v>
      </c>
      <c r="O1330" s="19" t="str">
        <f>VLOOKUP(A1330,HD!$A$2:$S$2344,13,FALSE)</f>
        <v>tier - 1</v>
      </c>
      <c r="P1330" s="19" t="str">
        <f>VLOOKUP(A1330,HD!$A$2:$S$2344,14,FALSE)</f>
        <v>R1026</v>
      </c>
      <c r="Q1330" s="19" t="str">
        <f>VLOOKUP(A1330,HD!$A$2:$S$2344,19,FALSE)</f>
        <v>25</v>
      </c>
      <c r="R1330" s="21">
        <v>8182.89</v>
      </c>
    </row>
    <row r="1331" spans="1:18" ht="15.6" hidden="1" x14ac:dyDescent="0.3">
      <c r="A1331" s="20" t="s">
        <v>1035</v>
      </c>
      <c r="B1331" s="19" t="str">
        <f>VLOOKUP(A1331,'Customer Names'!$A$2:$E$2366,3,FALSE)</f>
        <v>Koehlinger</v>
      </c>
      <c r="C1331" s="21">
        <f>VLOOKUP(A1331,ME!$A$2:$J$2366,2,FALSE)</f>
        <v>25.96</v>
      </c>
      <c r="D1331" s="21">
        <f>VLOOKUP(A1331,ME!$A$2:$J$2336,3,FALSE)</f>
        <v>4.68</v>
      </c>
      <c r="E1331" s="19" t="str">
        <f>VLOOKUP(A1331,ME!$A$2:$J$2336,4,FALSE)</f>
        <v>Yes</v>
      </c>
      <c r="F1331" s="19" t="str">
        <f>VLOOKUP(A1331,ME!$A$2:$J$2336,5,FALSE)</f>
        <v>No</v>
      </c>
      <c r="G1331" s="19" t="str">
        <f>VLOOKUP(A1331,ME!$A$2:$J$2336,6,FALSE)</f>
        <v>Yes</v>
      </c>
      <c r="H1331" s="19">
        <f>VLOOKUP(A1331,ME!$A$2:$J$2336,7,FALSE)</f>
        <v>1</v>
      </c>
      <c r="I1331" s="19" t="str">
        <f>VLOOKUP(A1331,ME!$A$2:$J$2336,8,FALSE)</f>
        <v>No</v>
      </c>
      <c r="J1331" s="19" t="str">
        <f>VLOOKUP(A1331,ME!$A$2:$J$2336,9,FALSE)</f>
        <v>Over Weight</v>
      </c>
      <c r="K1331" s="19" t="str">
        <f>VLOOKUP(A1331,ME!$A$2:$J$2336,10,FALSE)</f>
        <v>Normal</v>
      </c>
      <c r="L1331" s="22">
        <f>VLOOKUP(A1331,HD!$A$2:$S$2344,16,FALSE)</f>
        <v>30475</v>
      </c>
      <c r="M1331" s="21">
        <f>VLOOKUP(A1331,HD!$A$2:$S$2344,17,FALSE)</f>
        <v>8179.51</v>
      </c>
      <c r="N1331" s="19" t="str">
        <f>VLOOKUP(A1331,HD!$A$2:$S$2344,12,FALSE)</f>
        <v>tier - 2</v>
      </c>
      <c r="O1331" s="19" t="str">
        <f>VLOOKUP(A1331,HD!$A$2:$S$2344,13,FALSE)</f>
        <v>tier - 2</v>
      </c>
      <c r="P1331" s="19" t="str">
        <f>VLOOKUP(A1331,HD!$A$2:$S$2344,14,FALSE)</f>
        <v>R1020</v>
      </c>
      <c r="Q1331" s="19" t="str">
        <f>VLOOKUP(A1331,HD!$A$2:$S$2344,19,FALSE)</f>
        <v>39</v>
      </c>
      <c r="R1331" s="21">
        <v>8179.51</v>
      </c>
    </row>
    <row r="1332" spans="1:18" ht="15.6" hidden="1" x14ac:dyDescent="0.3">
      <c r="A1332" s="20" t="s">
        <v>1034</v>
      </c>
      <c r="B1332" s="19" t="str">
        <f>VLOOKUP(A1332,'Customer Names'!$A$2:$E$2366,3,FALSE)</f>
        <v>Pielechaty</v>
      </c>
      <c r="C1332" s="21">
        <f>VLOOKUP(A1332,ME!$A$2:$J$2366,2,FALSE)</f>
        <v>17.68</v>
      </c>
      <c r="D1332" s="21">
        <f>VLOOKUP(A1332,ME!$A$2:$J$2336,3,FALSE)</f>
        <v>8.57</v>
      </c>
      <c r="E1332" s="19" t="str">
        <f>VLOOKUP(A1332,ME!$A$2:$J$2336,4,FALSE)</f>
        <v>Yes</v>
      </c>
      <c r="F1332" s="19" t="str">
        <f>VLOOKUP(A1332,ME!$A$2:$J$2336,5,FALSE)</f>
        <v>No</v>
      </c>
      <c r="G1332" s="19" t="str">
        <f>VLOOKUP(A1332,ME!$A$2:$J$2336,6,FALSE)</f>
        <v>Yes</v>
      </c>
      <c r="H1332" s="19">
        <f>VLOOKUP(A1332,ME!$A$2:$J$2336,7,FALSE)</f>
        <v>1</v>
      </c>
      <c r="I1332" s="19" t="str">
        <f>VLOOKUP(A1332,ME!$A$2:$J$2336,8,FALSE)</f>
        <v>No</v>
      </c>
      <c r="J1332" s="19" t="str">
        <f>VLOOKUP(A1332,ME!$A$2:$J$2336,9,FALSE)</f>
        <v>Under Weight</v>
      </c>
      <c r="K1332" s="19" t="str">
        <f>VLOOKUP(A1332,ME!$A$2:$J$2336,10,FALSE)</f>
        <v>Diabetes</v>
      </c>
      <c r="L1332" s="22">
        <f>VLOOKUP(A1332,HD!$A$2:$S$2344,16,FALSE)</f>
        <v>23320</v>
      </c>
      <c r="M1332" s="21">
        <f>VLOOKUP(A1332,HD!$A$2:$S$2344,17,FALSE)</f>
        <v>8177.9</v>
      </c>
      <c r="N1332" s="19" t="str">
        <f>VLOOKUP(A1332,HD!$A$2:$S$2344,12,FALSE)</f>
        <v>tier - 3</v>
      </c>
      <c r="O1332" s="19" t="str">
        <f>VLOOKUP(A1332,HD!$A$2:$S$2344,13,FALSE)</f>
        <v>tier - 1</v>
      </c>
      <c r="P1332" s="19" t="str">
        <f>VLOOKUP(A1332,HD!$A$2:$S$2344,14,FALSE)</f>
        <v>R1013</v>
      </c>
      <c r="Q1332" s="19" t="str">
        <f>VLOOKUP(A1332,HD!$A$2:$S$2344,19,FALSE)</f>
        <v>59</v>
      </c>
      <c r="R1332" s="21">
        <v>8177.9</v>
      </c>
    </row>
    <row r="1333" spans="1:18" ht="15.6" hidden="1" x14ac:dyDescent="0.3">
      <c r="A1333" s="20" t="s">
        <v>1033</v>
      </c>
      <c r="B1333" s="19" t="str">
        <f>VLOOKUP(A1333,'Customer Names'!$A$2:$E$2366,3,FALSE)</f>
        <v>Korhonen</v>
      </c>
      <c r="C1333" s="21">
        <f>VLOOKUP(A1333,ME!$A$2:$J$2366,2,FALSE)</f>
        <v>30.875</v>
      </c>
      <c r="D1333" s="21">
        <f>VLOOKUP(A1333,ME!$A$2:$J$2336,3,FALSE)</f>
        <v>4.0999999999999996</v>
      </c>
      <c r="E1333" s="19" t="str">
        <f>VLOOKUP(A1333,ME!$A$2:$J$2336,4,FALSE)</f>
        <v>No</v>
      </c>
      <c r="F1333" s="19" t="str">
        <f>VLOOKUP(A1333,ME!$A$2:$J$2336,5,FALSE)</f>
        <v>No</v>
      </c>
      <c r="G1333" s="19" t="str">
        <f>VLOOKUP(A1333,ME!$A$2:$J$2336,6,FALSE)</f>
        <v>No</v>
      </c>
      <c r="H1333" s="19">
        <f>VLOOKUP(A1333,ME!$A$2:$J$2336,7,FALSE)</f>
        <v>0</v>
      </c>
      <c r="I1333" s="19" t="str">
        <f>VLOOKUP(A1333,ME!$A$2:$J$2336,8,FALSE)</f>
        <v>No</v>
      </c>
      <c r="J1333" s="19" t="str">
        <f>VLOOKUP(A1333,ME!$A$2:$J$2336,9,FALSE)</f>
        <v>Obesity</v>
      </c>
      <c r="K1333" s="19" t="str">
        <f>VLOOKUP(A1333,ME!$A$2:$J$2336,10,FALSE)</f>
        <v>Normal</v>
      </c>
      <c r="L1333" s="22">
        <f>VLOOKUP(A1333,HD!$A$2:$S$2344,16,FALSE)</f>
        <v>30130</v>
      </c>
      <c r="M1333" s="21">
        <f>VLOOKUP(A1333,HD!$A$2:$S$2344,17,FALSE)</f>
        <v>8162.72</v>
      </c>
      <c r="N1333" s="19" t="str">
        <f>VLOOKUP(A1333,HD!$A$2:$S$2344,12,FALSE)</f>
        <v>tier - 3</v>
      </c>
      <c r="O1333" s="19" t="str">
        <f>VLOOKUP(A1333,HD!$A$2:$S$2344,13,FALSE)</f>
        <v>tier - 3</v>
      </c>
      <c r="P1333" s="19" t="str">
        <f>VLOOKUP(A1333,HD!$A$2:$S$2344,14,FALSE)</f>
        <v>R1012</v>
      </c>
      <c r="Q1333" s="19" t="str">
        <f>VLOOKUP(A1333,HD!$A$2:$S$2344,19,FALSE)</f>
        <v>40</v>
      </c>
      <c r="R1333" s="21">
        <v>8162.72</v>
      </c>
    </row>
    <row r="1334" spans="1:18" ht="15.6" hidden="1" x14ac:dyDescent="0.3">
      <c r="A1334" s="20" t="s">
        <v>1032</v>
      </c>
      <c r="B1334" s="19" t="str">
        <f>VLOOKUP(A1334,'Customer Names'!$A$2:$E$2366,3,FALSE)</f>
        <v>Kehr</v>
      </c>
      <c r="C1334" s="21">
        <f>VLOOKUP(A1334,ME!$A$2:$J$2366,2,FALSE)</f>
        <v>30.81</v>
      </c>
      <c r="D1334" s="21">
        <f>VLOOKUP(A1334,ME!$A$2:$J$2336,3,FALSE)</f>
        <v>4.49</v>
      </c>
      <c r="E1334" s="19" t="str">
        <f>VLOOKUP(A1334,ME!$A$2:$J$2336,4,FALSE)</f>
        <v>No</v>
      </c>
      <c r="F1334" s="19" t="str">
        <f>VLOOKUP(A1334,ME!$A$2:$J$2336,5,FALSE)</f>
        <v>No</v>
      </c>
      <c r="G1334" s="19" t="str">
        <f>VLOOKUP(A1334,ME!$A$2:$J$2336,6,FALSE)</f>
        <v>No</v>
      </c>
      <c r="H1334" s="19">
        <f>VLOOKUP(A1334,ME!$A$2:$J$2336,7,FALSE)</f>
        <v>0</v>
      </c>
      <c r="I1334" s="19" t="str">
        <f>VLOOKUP(A1334,ME!$A$2:$J$2336,8,FALSE)</f>
        <v>No</v>
      </c>
      <c r="J1334" s="19" t="str">
        <f>VLOOKUP(A1334,ME!$A$2:$J$2336,9,FALSE)</f>
        <v>Obesity</v>
      </c>
      <c r="K1334" s="19" t="str">
        <f>VLOOKUP(A1334,ME!$A$2:$J$2336,10,FALSE)</f>
        <v>Normal</v>
      </c>
      <c r="L1334" s="22">
        <f>VLOOKUP(A1334,HD!$A$2:$S$2344,16,FALSE)</f>
        <v>33045</v>
      </c>
      <c r="M1334" s="21">
        <f>VLOOKUP(A1334,HD!$A$2:$S$2344,17,FALSE)</f>
        <v>8157.92</v>
      </c>
      <c r="N1334" s="19" t="str">
        <f>VLOOKUP(A1334,HD!$A$2:$S$2344,12,FALSE)</f>
        <v>tier - 2</v>
      </c>
      <c r="O1334" s="19" t="str">
        <f>VLOOKUP(A1334,HD!$A$2:$S$2344,13,FALSE)</f>
        <v>tier - 3</v>
      </c>
      <c r="P1334" s="19" t="str">
        <f>VLOOKUP(A1334,HD!$A$2:$S$2344,14,FALSE)</f>
        <v>R1025</v>
      </c>
      <c r="Q1334" s="19" t="str">
        <f>VLOOKUP(A1334,HD!$A$2:$S$2344,19,FALSE)</f>
        <v>32</v>
      </c>
      <c r="R1334" s="21">
        <v>8157.92</v>
      </c>
    </row>
    <row r="1335" spans="1:18" ht="15.6" hidden="1" x14ac:dyDescent="0.3">
      <c r="A1335" s="20" t="s">
        <v>1031</v>
      </c>
      <c r="B1335" s="19" t="str">
        <f>VLOOKUP(A1335,'Customer Names'!$A$2:$E$2366,3,FALSE)</f>
        <v>Montagna</v>
      </c>
      <c r="C1335" s="21">
        <f>VLOOKUP(A1335,ME!$A$2:$J$2366,2,FALSE)</f>
        <v>36.85</v>
      </c>
      <c r="D1335" s="21">
        <f>VLOOKUP(A1335,ME!$A$2:$J$2336,3,FALSE)</f>
        <v>8.8000000000000007</v>
      </c>
      <c r="E1335" s="19" t="str">
        <f>VLOOKUP(A1335,ME!$A$2:$J$2336,4,FALSE)</f>
        <v>No</v>
      </c>
      <c r="F1335" s="19" t="str">
        <f>VLOOKUP(A1335,ME!$A$2:$J$2336,5,FALSE)</f>
        <v>No</v>
      </c>
      <c r="G1335" s="19" t="str">
        <f>VLOOKUP(A1335,ME!$A$2:$J$2336,6,FALSE)</f>
        <v>No</v>
      </c>
      <c r="H1335" s="19">
        <f>VLOOKUP(A1335,ME!$A$2:$J$2336,7,FALSE)</f>
        <v>2</v>
      </c>
      <c r="I1335" s="19" t="str">
        <f>VLOOKUP(A1335,ME!$A$2:$J$2336,8,FALSE)</f>
        <v>No</v>
      </c>
      <c r="J1335" s="19" t="str">
        <f>VLOOKUP(A1335,ME!$A$2:$J$2336,9,FALSE)</f>
        <v>Obesity</v>
      </c>
      <c r="K1335" s="19" t="str">
        <f>VLOOKUP(A1335,ME!$A$2:$J$2336,10,FALSE)</f>
        <v>Diabetes</v>
      </c>
      <c r="L1335" s="22">
        <f>VLOOKUP(A1335,HD!$A$2:$S$2344,16,FALSE)</f>
        <v>26910</v>
      </c>
      <c r="M1335" s="21">
        <f>VLOOKUP(A1335,HD!$A$2:$S$2344,17,FALSE)</f>
        <v>8125.78</v>
      </c>
      <c r="N1335" s="19" t="str">
        <f>VLOOKUP(A1335,HD!$A$2:$S$2344,12,FALSE)</f>
        <v>tier - 2</v>
      </c>
      <c r="O1335" s="19" t="str">
        <f>VLOOKUP(A1335,HD!$A$2:$S$2344,13,FALSE)</f>
        <v>tier - 2</v>
      </c>
      <c r="P1335" s="19" t="str">
        <f>VLOOKUP(A1335,HD!$A$2:$S$2344,14,FALSE)</f>
        <v>R1013</v>
      </c>
      <c r="Q1335" s="19" t="str">
        <f>VLOOKUP(A1335,HD!$A$2:$S$2344,19,FALSE)</f>
        <v>49</v>
      </c>
      <c r="R1335" s="21">
        <v>8125.78</v>
      </c>
    </row>
    <row r="1336" spans="1:18" ht="15.6" hidden="1" x14ac:dyDescent="0.3">
      <c r="A1336" s="20" t="s">
        <v>1030</v>
      </c>
      <c r="B1336" s="19" t="str">
        <f>VLOOKUP(A1336,'Customer Names'!$A$2:$E$2366,3,FALSE)</f>
        <v>M√ºller</v>
      </c>
      <c r="C1336" s="21">
        <f>VLOOKUP(A1336,ME!$A$2:$J$2366,2,FALSE)</f>
        <v>35.86</v>
      </c>
      <c r="D1336" s="21">
        <f>VLOOKUP(A1336,ME!$A$2:$J$2336,3,FALSE)</f>
        <v>7.93</v>
      </c>
      <c r="E1336" s="19" t="str">
        <f>VLOOKUP(A1336,ME!$A$2:$J$2336,4,FALSE)</f>
        <v>No</v>
      </c>
      <c r="F1336" s="19" t="str">
        <f>VLOOKUP(A1336,ME!$A$2:$J$2336,5,FALSE)</f>
        <v>No</v>
      </c>
      <c r="G1336" s="19" t="str">
        <f>VLOOKUP(A1336,ME!$A$2:$J$2336,6,FALSE)</f>
        <v>No</v>
      </c>
      <c r="H1336" s="19">
        <f>VLOOKUP(A1336,ME!$A$2:$J$2336,7,FALSE)</f>
        <v>2</v>
      </c>
      <c r="I1336" s="19" t="str">
        <f>VLOOKUP(A1336,ME!$A$2:$J$2336,8,FALSE)</f>
        <v>No</v>
      </c>
      <c r="J1336" s="19" t="str">
        <f>VLOOKUP(A1336,ME!$A$2:$J$2336,9,FALSE)</f>
        <v>Obesity</v>
      </c>
      <c r="K1336" s="19" t="str">
        <f>VLOOKUP(A1336,ME!$A$2:$J$2336,10,FALSE)</f>
        <v>Diabetes</v>
      </c>
      <c r="L1336" s="22">
        <f>VLOOKUP(A1336,HD!$A$2:$S$2344,16,FALSE)</f>
        <v>26906</v>
      </c>
      <c r="M1336" s="21">
        <f>VLOOKUP(A1336,HD!$A$2:$S$2344,17,FALSE)</f>
        <v>8124.41</v>
      </c>
      <c r="N1336" s="19" t="str">
        <f>VLOOKUP(A1336,HD!$A$2:$S$2344,12,FALSE)</f>
        <v>tier - 3</v>
      </c>
      <c r="O1336" s="19" t="str">
        <f>VLOOKUP(A1336,HD!$A$2:$S$2344,13,FALSE)</f>
        <v>tier - 1</v>
      </c>
      <c r="P1336" s="19" t="str">
        <f>VLOOKUP(A1336,HD!$A$2:$S$2344,14,FALSE)</f>
        <v>R1013</v>
      </c>
      <c r="Q1336" s="19" t="str">
        <f>VLOOKUP(A1336,HD!$A$2:$S$2344,19,FALSE)</f>
        <v>49</v>
      </c>
      <c r="R1336" s="21">
        <v>8124.41</v>
      </c>
    </row>
    <row r="1337" spans="1:18" ht="15.6" hidden="1" x14ac:dyDescent="0.3">
      <c r="A1337" s="20" t="s">
        <v>1029</v>
      </c>
      <c r="B1337" s="19" t="str">
        <f>VLOOKUP(A1337,'Customer Names'!$A$2:$E$2366,3,FALSE)</f>
        <v>Baker</v>
      </c>
      <c r="C1337" s="21">
        <f>VLOOKUP(A1337,ME!$A$2:$J$2366,2,FALSE)</f>
        <v>30.3</v>
      </c>
      <c r="D1337" s="21">
        <f>VLOOKUP(A1337,ME!$A$2:$J$2336,3,FALSE)</f>
        <v>9.4499999999999993</v>
      </c>
      <c r="E1337" s="19" t="str">
        <f>VLOOKUP(A1337,ME!$A$2:$J$2336,4,FALSE)</f>
        <v>No</v>
      </c>
      <c r="F1337" s="19" t="str">
        <f>VLOOKUP(A1337,ME!$A$2:$J$2336,5,FALSE)</f>
        <v>No</v>
      </c>
      <c r="G1337" s="19" t="str">
        <f>VLOOKUP(A1337,ME!$A$2:$J$2336,6,FALSE)</f>
        <v>No</v>
      </c>
      <c r="H1337" s="19">
        <f>VLOOKUP(A1337,ME!$A$2:$J$2336,7,FALSE)</f>
        <v>2</v>
      </c>
      <c r="I1337" s="19" t="str">
        <f>VLOOKUP(A1337,ME!$A$2:$J$2336,8,FALSE)</f>
        <v>No</v>
      </c>
      <c r="J1337" s="19" t="str">
        <f>VLOOKUP(A1337,ME!$A$2:$J$2336,9,FALSE)</f>
        <v>Obesity</v>
      </c>
      <c r="K1337" s="19" t="str">
        <f>VLOOKUP(A1337,ME!$A$2:$J$2336,10,FALSE)</f>
        <v>Diabetes</v>
      </c>
      <c r="L1337" s="22">
        <f>VLOOKUP(A1337,HD!$A$2:$S$2344,16,FALSE)</f>
        <v>27014</v>
      </c>
      <c r="M1337" s="21">
        <f>VLOOKUP(A1337,HD!$A$2:$S$2344,17,FALSE)</f>
        <v>8116.68</v>
      </c>
      <c r="N1337" s="19" t="str">
        <f>VLOOKUP(A1337,HD!$A$2:$S$2344,12,FALSE)</f>
        <v>tier - 3</v>
      </c>
      <c r="O1337" s="19" t="str">
        <f>VLOOKUP(A1337,HD!$A$2:$S$2344,13,FALSE)</f>
        <v>tier - 1</v>
      </c>
      <c r="P1337" s="19" t="str">
        <f>VLOOKUP(A1337,HD!$A$2:$S$2344,14,FALSE)</f>
        <v>R1011</v>
      </c>
      <c r="Q1337" s="19" t="str">
        <f>VLOOKUP(A1337,HD!$A$2:$S$2344,19,FALSE)</f>
        <v>49</v>
      </c>
      <c r="R1337" s="21">
        <v>8116.68</v>
      </c>
    </row>
    <row r="1338" spans="1:18" ht="15.6" hidden="1" x14ac:dyDescent="0.3">
      <c r="A1338" s="20" t="s">
        <v>1028</v>
      </c>
      <c r="B1338" s="19" t="str">
        <f>VLOOKUP(A1338,'Customer Names'!$A$2:$E$2366,3,FALSE)</f>
        <v>Sidebottom</v>
      </c>
      <c r="C1338" s="21">
        <f>VLOOKUP(A1338,ME!$A$2:$J$2366,2,FALSE)</f>
        <v>32.015000000000001</v>
      </c>
      <c r="D1338" s="21">
        <f>VLOOKUP(A1338,ME!$A$2:$J$2336,3,FALSE)</f>
        <v>7.67</v>
      </c>
      <c r="E1338" s="19" t="str">
        <f>VLOOKUP(A1338,ME!$A$2:$J$2336,4,FALSE)</f>
        <v>No</v>
      </c>
      <c r="F1338" s="19" t="str">
        <f>VLOOKUP(A1338,ME!$A$2:$J$2336,5,FALSE)</f>
        <v>No</v>
      </c>
      <c r="G1338" s="19" t="str">
        <f>VLOOKUP(A1338,ME!$A$2:$J$2336,6,FALSE)</f>
        <v>No</v>
      </c>
      <c r="H1338" s="19">
        <f>VLOOKUP(A1338,ME!$A$2:$J$2336,7,FALSE)</f>
        <v>0</v>
      </c>
      <c r="I1338" s="19" t="str">
        <f>VLOOKUP(A1338,ME!$A$2:$J$2336,8,FALSE)</f>
        <v>No</v>
      </c>
      <c r="J1338" s="19" t="str">
        <f>VLOOKUP(A1338,ME!$A$2:$J$2336,9,FALSE)</f>
        <v>Obesity</v>
      </c>
      <c r="K1338" s="19" t="str">
        <f>VLOOKUP(A1338,ME!$A$2:$J$2336,10,FALSE)</f>
        <v>Diabetes</v>
      </c>
      <c r="L1338" s="22">
        <f>VLOOKUP(A1338,HD!$A$2:$S$2344,16,FALSE)</f>
        <v>28734</v>
      </c>
      <c r="M1338" s="21">
        <f>VLOOKUP(A1338,HD!$A$2:$S$2344,17,FALSE)</f>
        <v>8116.27</v>
      </c>
      <c r="N1338" s="19" t="str">
        <f>VLOOKUP(A1338,HD!$A$2:$S$2344,12,FALSE)</f>
        <v>tier - 3</v>
      </c>
      <c r="O1338" s="19" t="str">
        <f>VLOOKUP(A1338,HD!$A$2:$S$2344,13,FALSE)</f>
        <v>tier - 1</v>
      </c>
      <c r="P1338" s="19" t="str">
        <f>VLOOKUP(A1338,HD!$A$2:$S$2344,14,FALSE)</f>
        <v>R1012</v>
      </c>
      <c r="Q1338" s="19" t="str">
        <f>VLOOKUP(A1338,HD!$A$2:$S$2344,19,FALSE)</f>
        <v>44</v>
      </c>
      <c r="R1338" s="21">
        <v>8116.27</v>
      </c>
    </row>
    <row r="1339" spans="1:18" ht="15.6" hidden="1" x14ac:dyDescent="0.3">
      <c r="A1339" s="20" t="s">
        <v>1027</v>
      </c>
      <c r="B1339" s="19" t="str">
        <f>VLOOKUP(A1339,'Customer Names'!$A$2:$E$2366,3,FALSE)</f>
        <v>Johnson</v>
      </c>
      <c r="C1339" s="21">
        <f>VLOOKUP(A1339,ME!$A$2:$J$2366,2,FALSE)</f>
        <v>25.06</v>
      </c>
      <c r="D1339" s="21">
        <f>VLOOKUP(A1339,ME!$A$2:$J$2336,3,FALSE)</f>
        <v>10.53</v>
      </c>
      <c r="E1339" s="19" t="str">
        <f>VLOOKUP(A1339,ME!$A$2:$J$2336,4,FALSE)</f>
        <v>No</v>
      </c>
      <c r="F1339" s="19" t="str">
        <f>VLOOKUP(A1339,ME!$A$2:$J$2336,5,FALSE)</f>
        <v>No</v>
      </c>
      <c r="G1339" s="19" t="str">
        <f>VLOOKUP(A1339,ME!$A$2:$J$2336,6,FALSE)</f>
        <v>No</v>
      </c>
      <c r="H1339" s="19">
        <f>VLOOKUP(A1339,ME!$A$2:$J$2336,7,FALSE)</f>
        <v>2</v>
      </c>
      <c r="I1339" s="19" t="str">
        <f>VLOOKUP(A1339,ME!$A$2:$J$2336,8,FALSE)</f>
        <v>No</v>
      </c>
      <c r="J1339" s="19" t="str">
        <f>VLOOKUP(A1339,ME!$A$2:$J$2336,9,FALSE)</f>
        <v>Over Weight</v>
      </c>
      <c r="K1339" s="19" t="str">
        <f>VLOOKUP(A1339,ME!$A$2:$J$2336,10,FALSE)</f>
        <v>Diabetes</v>
      </c>
      <c r="L1339" s="22">
        <f>VLOOKUP(A1339,HD!$A$2:$S$2344,16,FALSE)</f>
        <v>26948</v>
      </c>
      <c r="M1339" s="21">
        <f>VLOOKUP(A1339,HD!$A$2:$S$2344,17,FALSE)</f>
        <v>8112.59</v>
      </c>
      <c r="N1339" s="19" t="str">
        <f>VLOOKUP(A1339,HD!$A$2:$S$2344,12,FALSE)</f>
        <v>tier - 2</v>
      </c>
      <c r="O1339" s="19" t="str">
        <f>VLOOKUP(A1339,HD!$A$2:$S$2344,13,FALSE)</f>
        <v>tier - 2</v>
      </c>
      <c r="P1339" s="19" t="str">
        <f>VLOOKUP(A1339,HD!$A$2:$S$2344,14,FALSE)</f>
        <v>R1013</v>
      </c>
      <c r="Q1339" s="19" t="str">
        <f>VLOOKUP(A1339,HD!$A$2:$S$2344,19,FALSE)</f>
        <v>49</v>
      </c>
      <c r="R1339" s="21">
        <v>8112.59</v>
      </c>
    </row>
    <row r="1340" spans="1:18" ht="15.6" hidden="1" x14ac:dyDescent="0.3">
      <c r="A1340" s="20" t="s">
        <v>1026</v>
      </c>
      <c r="B1340" s="19" t="str">
        <f>VLOOKUP(A1340,'Customer Names'!$A$2:$E$2366,3,FALSE)</f>
        <v>Morris</v>
      </c>
      <c r="C1340" s="21">
        <f>VLOOKUP(A1340,ME!$A$2:$J$2366,2,FALSE)</f>
        <v>18.829999999999998</v>
      </c>
      <c r="D1340" s="21">
        <f>VLOOKUP(A1340,ME!$A$2:$J$2336,3,FALSE)</f>
        <v>10.08</v>
      </c>
      <c r="E1340" s="19" t="str">
        <f>VLOOKUP(A1340,ME!$A$2:$J$2336,4,FALSE)</f>
        <v>Yes</v>
      </c>
      <c r="F1340" s="19" t="str">
        <f>VLOOKUP(A1340,ME!$A$2:$J$2336,5,FALSE)</f>
        <v>No</v>
      </c>
      <c r="G1340" s="19" t="str">
        <f>VLOOKUP(A1340,ME!$A$2:$J$2336,6,FALSE)</f>
        <v>No</v>
      </c>
      <c r="H1340" s="19">
        <f>VLOOKUP(A1340,ME!$A$2:$J$2336,7,FALSE)</f>
        <v>0</v>
      </c>
      <c r="I1340" s="19" t="str">
        <f>VLOOKUP(A1340,ME!$A$2:$J$2336,8,FALSE)</f>
        <v>No</v>
      </c>
      <c r="J1340" s="19" t="str">
        <f>VLOOKUP(A1340,ME!$A$2:$J$2336,9,FALSE)</f>
        <v>Normal Weight</v>
      </c>
      <c r="K1340" s="19" t="str">
        <f>VLOOKUP(A1340,ME!$A$2:$J$2336,10,FALSE)</f>
        <v>Diabetes</v>
      </c>
      <c r="L1340" s="22">
        <f>VLOOKUP(A1340,HD!$A$2:$S$2344,16,FALSE)</f>
        <v>24633</v>
      </c>
      <c r="M1340" s="21">
        <f>VLOOKUP(A1340,HD!$A$2:$S$2344,17,FALSE)</f>
        <v>8091.3</v>
      </c>
      <c r="N1340" s="19" t="str">
        <f>VLOOKUP(A1340,HD!$A$2:$S$2344,12,FALSE)</f>
        <v>tier - 3</v>
      </c>
      <c r="O1340" s="19" t="str">
        <f>VLOOKUP(A1340,HD!$A$2:$S$2344,13,FALSE)</f>
        <v>tier - 1</v>
      </c>
      <c r="P1340" s="19" t="str">
        <f>VLOOKUP(A1340,HD!$A$2:$S$2344,14,FALSE)</f>
        <v>R1012</v>
      </c>
      <c r="Q1340" s="19" t="str">
        <f>VLOOKUP(A1340,HD!$A$2:$S$2344,19,FALSE)</f>
        <v>55</v>
      </c>
      <c r="R1340" s="21">
        <v>8091.3</v>
      </c>
    </row>
    <row r="1341" spans="1:18" ht="15.6" hidden="1" x14ac:dyDescent="0.3">
      <c r="A1341" s="20" t="s">
        <v>1025</v>
      </c>
      <c r="B1341" s="19" t="str">
        <f>VLOOKUP(A1341,'Customer Names'!$A$2:$E$2366,3,FALSE)</f>
        <v>Chaisson</v>
      </c>
      <c r="C1341" s="21">
        <f>VLOOKUP(A1341,ME!$A$2:$J$2366,2,FALSE)</f>
        <v>47.52</v>
      </c>
      <c r="D1341" s="21">
        <f>VLOOKUP(A1341,ME!$A$2:$J$2336,3,FALSE)</f>
        <v>11.39</v>
      </c>
      <c r="E1341" s="19" t="str">
        <f>VLOOKUP(A1341,ME!$A$2:$J$2336,4,FALSE)</f>
        <v>Yes</v>
      </c>
      <c r="F1341" s="19" t="str">
        <f>VLOOKUP(A1341,ME!$A$2:$J$2336,5,FALSE)</f>
        <v>No</v>
      </c>
      <c r="G1341" s="19" t="str">
        <f>VLOOKUP(A1341,ME!$A$2:$J$2336,6,FALSE)</f>
        <v>No</v>
      </c>
      <c r="H1341" s="19">
        <f>VLOOKUP(A1341,ME!$A$2:$J$2336,7,FALSE)</f>
        <v>1</v>
      </c>
      <c r="I1341" s="19" t="str">
        <f>VLOOKUP(A1341,ME!$A$2:$J$2336,8,FALSE)</f>
        <v>No</v>
      </c>
      <c r="J1341" s="19" t="str">
        <f>VLOOKUP(A1341,ME!$A$2:$J$2336,9,FALSE)</f>
        <v>Obesity</v>
      </c>
      <c r="K1341" s="19" t="str">
        <f>VLOOKUP(A1341,ME!$A$2:$J$2336,10,FALSE)</f>
        <v>Diabetes</v>
      </c>
      <c r="L1341" s="22">
        <f>VLOOKUP(A1341,HD!$A$2:$S$2344,16,FALSE)</f>
        <v>27749</v>
      </c>
      <c r="M1341" s="21">
        <f>VLOOKUP(A1341,HD!$A$2:$S$2344,17,FALSE)</f>
        <v>8083.92</v>
      </c>
      <c r="N1341" s="19" t="str">
        <f>VLOOKUP(A1341,HD!$A$2:$S$2344,12,FALSE)</f>
        <v>tier - 3</v>
      </c>
      <c r="O1341" s="19" t="str">
        <f>VLOOKUP(A1341,HD!$A$2:$S$2344,13,FALSE)</f>
        <v>tier - 3</v>
      </c>
      <c r="P1341" s="19" t="str">
        <f>VLOOKUP(A1341,HD!$A$2:$S$2344,14,FALSE)</f>
        <v>R1013</v>
      </c>
      <c r="Q1341" s="19" t="str">
        <f>VLOOKUP(A1341,HD!$A$2:$S$2344,19,FALSE)</f>
        <v>47</v>
      </c>
      <c r="R1341" s="21">
        <v>8083.92</v>
      </c>
    </row>
    <row r="1342" spans="1:18" ht="15.6" hidden="1" x14ac:dyDescent="0.3">
      <c r="A1342" s="20" t="s">
        <v>1024</v>
      </c>
      <c r="B1342" s="19" t="str">
        <f>VLOOKUP(A1342,'Customer Names'!$A$2:$E$2366,3,FALSE)</f>
        <v>Pigott</v>
      </c>
      <c r="C1342" s="21">
        <f>VLOOKUP(A1342,ME!$A$2:$J$2366,2,FALSE)</f>
        <v>37.82</v>
      </c>
      <c r="D1342" s="21">
        <f>VLOOKUP(A1342,ME!$A$2:$J$2336,3,FALSE)</f>
        <v>6.36</v>
      </c>
      <c r="E1342" s="19" t="str">
        <f>VLOOKUP(A1342,ME!$A$2:$J$2336,4,FALSE)</f>
        <v>No</v>
      </c>
      <c r="F1342" s="19" t="str">
        <f>VLOOKUP(A1342,ME!$A$2:$J$2336,5,FALSE)</f>
        <v>No</v>
      </c>
      <c r="G1342" s="19" t="str">
        <f>VLOOKUP(A1342,ME!$A$2:$J$2336,6,FALSE)</f>
        <v>No</v>
      </c>
      <c r="H1342" s="19">
        <f>VLOOKUP(A1342,ME!$A$2:$J$2336,7,FALSE)</f>
        <v>0</v>
      </c>
      <c r="I1342" s="19" t="str">
        <f>VLOOKUP(A1342,ME!$A$2:$J$2336,8,FALSE)</f>
        <v>No</v>
      </c>
      <c r="J1342" s="19" t="str">
        <f>VLOOKUP(A1342,ME!$A$2:$J$2336,9,FALSE)</f>
        <v>Obesity</v>
      </c>
      <c r="K1342" s="19" t="str">
        <f>VLOOKUP(A1342,ME!$A$2:$J$2336,10,FALSE)</f>
        <v>Prediabetes</v>
      </c>
      <c r="L1342" s="22">
        <f>VLOOKUP(A1342,HD!$A$2:$S$2344,16,FALSE)</f>
        <v>34619</v>
      </c>
      <c r="M1342" s="21">
        <f>VLOOKUP(A1342,HD!$A$2:$S$2344,17,FALSE)</f>
        <v>8081.74</v>
      </c>
      <c r="N1342" s="19" t="str">
        <f>VLOOKUP(A1342,HD!$A$2:$S$2344,12,FALSE)</f>
        <v>tier - 2</v>
      </c>
      <c r="O1342" s="19" t="str">
        <f>VLOOKUP(A1342,HD!$A$2:$S$2344,13,FALSE)</f>
        <v>tier - 2</v>
      </c>
      <c r="P1342" s="19" t="str">
        <f>VLOOKUP(A1342,HD!$A$2:$S$2344,14,FALSE)</f>
        <v>R1026</v>
      </c>
      <c r="Q1342" s="19" t="str">
        <f>VLOOKUP(A1342,HD!$A$2:$S$2344,19,FALSE)</f>
        <v>28</v>
      </c>
      <c r="R1342" s="21">
        <v>8081.74</v>
      </c>
    </row>
    <row r="1343" spans="1:18" ht="15.6" hidden="1" x14ac:dyDescent="0.3">
      <c r="A1343" s="20" t="s">
        <v>1023</v>
      </c>
      <c r="B1343" s="19" t="str">
        <f>VLOOKUP(A1343,'Customer Names'!$A$2:$E$2366,3,FALSE)</f>
        <v>Cochrane</v>
      </c>
      <c r="C1343" s="21">
        <f>VLOOKUP(A1343,ME!$A$2:$J$2366,2,FALSE)</f>
        <v>44.16</v>
      </c>
      <c r="D1343" s="21">
        <f>VLOOKUP(A1343,ME!$A$2:$J$2336,3,FALSE)</f>
        <v>5.31</v>
      </c>
      <c r="E1343" s="19" t="str">
        <f>VLOOKUP(A1343,ME!$A$2:$J$2336,4,FALSE)</f>
        <v>Yes</v>
      </c>
      <c r="F1343" s="19" t="str">
        <f>VLOOKUP(A1343,ME!$A$2:$J$2336,5,FALSE)</f>
        <v>No</v>
      </c>
      <c r="G1343" s="19" t="str">
        <f>VLOOKUP(A1343,ME!$A$2:$J$2336,6,FALSE)</f>
        <v>No</v>
      </c>
      <c r="H1343" s="19">
        <f>VLOOKUP(A1343,ME!$A$2:$J$2336,7,FALSE)</f>
        <v>0</v>
      </c>
      <c r="I1343" s="19" t="str">
        <f>VLOOKUP(A1343,ME!$A$2:$J$2336,8,FALSE)</f>
        <v>No</v>
      </c>
      <c r="J1343" s="19" t="str">
        <f>VLOOKUP(A1343,ME!$A$2:$J$2336,9,FALSE)</f>
        <v>Obesity</v>
      </c>
      <c r="K1343" s="19" t="str">
        <f>VLOOKUP(A1343,ME!$A$2:$J$2336,10,FALSE)</f>
        <v>Normal</v>
      </c>
      <c r="L1343" s="22">
        <f>VLOOKUP(A1343,HD!$A$2:$S$2344,16,FALSE)</f>
        <v>37131</v>
      </c>
      <c r="M1343" s="21">
        <f>VLOOKUP(A1343,HD!$A$2:$S$2344,17,FALSE)</f>
        <v>8081.26</v>
      </c>
      <c r="N1343" s="19" t="str">
        <f>VLOOKUP(A1343,HD!$A$2:$S$2344,12,FALSE)</f>
        <v>tier - 2</v>
      </c>
      <c r="O1343" s="19" t="str">
        <f>VLOOKUP(A1343,HD!$A$2:$S$2344,13,FALSE)</f>
        <v>tier - 2</v>
      </c>
      <c r="P1343" s="19" t="str">
        <f>VLOOKUP(A1343,HD!$A$2:$S$2344,14,FALSE)</f>
        <v>R1012</v>
      </c>
      <c r="Q1343" s="19" t="str">
        <f>VLOOKUP(A1343,HD!$A$2:$S$2344,19,FALSE)</f>
        <v>21</v>
      </c>
      <c r="R1343" s="21">
        <v>8081.26</v>
      </c>
    </row>
    <row r="1344" spans="1:18" ht="15.6" hidden="1" x14ac:dyDescent="0.3">
      <c r="A1344" s="20" t="s">
        <v>1022</v>
      </c>
      <c r="B1344" s="19" t="str">
        <f>VLOOKUP(A1344,'Customer Names'!$A$2:$E$2366,3,FALSE)</f>
        <v>Armitage</v>
      </c>
      <c r="C1344" s="21">
        <f>VLOOKUP(A1344,ME!$A$2:$J$2366,2,FALSE)</f>
        <v>37.049999999999997</v>
      </c>
      <c r="D1344" s="21">
        <f>VLOOKUP(A1344,ME!$A$2:$J$2336,3,FALSE)</f>
        <v>4.74</v>
      </c>
      <c r="E1344" s="19" t="str">
        <f>VLOOKUP(A1344,ME!$A$2:$J$2336,4,FALSE)</f>
        <v>No</v>
      </c>
      <c r="F1344" s="19" t="str">
        <f>VLOOKUP(A1344,ME!$A$2:$J$2336,5,FALSE)</f>
        <v>No</v>
      </c>
      <c r="G1344" s="19" t="str">
        <f>VLOOKUP(A1344,ME!$A$2:$J$2336,6,FALSE)</f>
        <v>Yes</v>
      </c>
      <c r="H1344" s="19">
        <f>VLOOKUP(A1344,ME!$A$2:$J$2336,7,FALSE)</f>
        <v>1</v>
      </c>
      <c r="I1344" s="19" t="str">
        <f>VLOOKUP(A1344,ME!$A$2:$J$2336,8,FALSE)</f>
        <v>No</v>
      </c>
      <c r="J1344" s="19" t="str">
        <f>VLOOKUP(A1344,ME!$A$2:$J$2336,9,FALSE)</f>
        <v>Obesity</v>
      </c>
      <c r="K1344" s="19" t="str">
        <f>VLOOKUP(A1344,ME!$A$2:$J$2336,10,FALSE)</f>
        <v>Normal</v>
      </c>
      <c r="L1344" s="22">
        <f>VLOOKUP(A1344,HD!$A$2:$S$2344,16,FALSE)</f>
        <v>34280</v>
      </c>
      <c r="M1344" s="21">
        <f>VLOOKUP(A1344,HD!$A$2:$S$2344,17,FALSE)</f>
        <v>8077.41</v>
      </c>
      <c r="N1344" s="19" t="str">
        <f>VLOOKUP(A1344,HD!$A$2:$S$2344,12,FALSE)</f>
        <v>tier - 2</v>
      </c>
      <c r="O1344" s="19" t="str">
        <f>VLOOKUP(A1344,HD!$A$2:$S$2344,13,FALSE)</f>
        <v>tier - 1</v>
      </c>
      <c r="P1344" s="19" t="str">
        <f>VLOOKUP(A1344,HD!$A$2:$S$2344,14,FALSE)</f>
        <v>R1026</v>
      </c>
      <c r="Q1344" s="19" t="str">
        <f>VLOOKUP(A1344,HD!$A$2:$S$2344,19,FALSE)</f>
        <v>29</v>
      </c>
      <c r="R1344" s="21">
        <v>8077.41</v>
      </c>
    </row>
    <row r="1345" spans="1:18" ht="15.6" hidden="1" x14ac:dyDescent="0.3">
      <c r="A1345" s="20" t="s">
        <v>1021</v>
      </c>
      <c r="B1345" s="19" t="str">
        <f>VLOOKUP(A1345,'Customer Names'!$A$2:$E$2366,3,FALSE)</f>
        <v>Shen</v>
      </c>
      <c r="C1345" s="21">
        <f>VLOOKUP(A1345,ME!$A$2:$J$2366,2,FALSE)</f>
        <v>18.66</v>
      </c>
      <c r="D1345" s="21">
        <f>VLOOKUP(A1345,ME!$A$2:$J$2336,3,FALSE)</f>
        <v>11.35</v>
      </c>
      <c r="E1345" s="19" t="str">
        <f>VLOOKUP(A1345,ME!$A$2:$J$2336,4,FALSE)</f>
        <v>No</v>
      </c>
      <c r="F1345" s="19" t="str">
        <f>VLOOKUP(A1345,ME!$A$2:$J$2336,5,FALSE)</f>
        <v>No</v>
      </c>
      <c r="G1345" s="19" t="str">
        <f>VLOOKUP(A1345,ME!$A$2:$J$2336,6,FALSE)</f>
        <v>No</v>
      </c>
      <c r="H1345" s="19">
        <f>VLOOKUP(A1345,ME!$A$2:$J$2336,7,FALSE)</f>
        <v>0</v>
      </c>
      <c r="I1345" s="19" t="str">
        <f>VLOOKUP(A1345,ME!$A$2:$J$2336,8,FALSE)</f>
        <v>No</v>
      </c>
      <c r="J1345" s="19" t="str">
        <f>VLOOKUP(A1345,ME!$A$2:$J$2336,9,FALSE)</f>
        <v>Normal Weight</v>
      </c>
      <c r="K1345" s="19" t="str">
        <f>VLOOKUP(A1345,ME!$A$2:$J$2336,10,FALSE)</f>
        <v>Diabetes</v>
      </c>
      <c r="L1345" s="22">
        <f>VLOOKUP(A1345,HD!$A$2:$S$2344,16,FALSE)</f>
        <v>24036</v>
      </c>
      <c r="M1345" s="21">
        <f>VLOOKUP(A1345,HD!$A$2:$S$2344,17,FALSE)</f>
        <v>8071.57</v>
      </c>
      <c r="N1345" s="19" t="str">
        <f>VLOOKUP(A1345,HD!$A$2:$S$2344,12,FALSE)</f>
        <v>tier - 3</v>
      </c>
      <c r="O1345" s="19" t="str">
        <f>VLOOKUP(A1345,HD!$A$2:$S$2344,13,FALSE)</f>
        <v>tier - 1</v>
      </c>
      <c r="P1345" s="19" t="str">
        <f>VLOOKUP(A1345,HD!$A$2:$S$2344,14,FALSE)</f>
        <v>R1011</v>
      </c>
      <c r="Q1345" s="19" t="str">
        <f>VLOOKUP(A1345,HD!$A$2:$S$2344,19,FALSE)</f>
        <v>57</v>
      </c>
      <c r="R1345" s="21">
        <v>8071.57</v>
      </c>
    </row>
    <row r="1346" spans="1:18" ht="15.6" hidden="1" x14ac:dyDescent="0.3">
      <c r="A1346" s="20" t="s">
        <v>1020</v>
      </c>
      <c r="B1346" s="19" t="str">
        <f>VLOOKUP(A1346,'Customer Names'!$A$2:$E$2366,3,FALSE)</f>
        <v>O'Kelly</v>
      </c>
      <c r="C1346" s="21">
        <f>VLOOKUP(A1346,ME!$A$2:$J$2366,2,FALSE)</f>
        <v>36.200000000000003</v>
      </c>
      <c r="D1346" s="21">
        <f>VLOOKUP(A1346,ME!$A$2:$J$2336,3,FALSE)</f>
        <v>6.81</v>
      </c>
      <c r="E1346" s="19" t="str">
        <f>VLOOKUP(A1346,ME!$A$2:$J$2336,4,FALSE)</f>
        <v>Yes</v>
      </c>
      <c r="F1346" s="19" t="str">
        <f>VLOOKUP(A1346,ME!$A$2:$J$2336,5,FALSE)</f>
        <v>No</v>
      </c>
      <c r="G1346" s="19" t="str">
        <f>VLOOKUP(A1346,ME!$A$2:$J$2336,6,FALSE)</f>
        <v>No</v>
      </c>
      <c r="H1346" s="19">
        <f>VLOOKUP(A1346,ME!$A$2:$J$2336,7,FALSE)</f>
        <v>1</v>
      </c>
      <c r="I1346" s="19" t="str">
        <f>VLOOKUP(A1346,ME!$A$2:$J$2336,8,FALSE)</f>
        <v>No</v>
      </c>
      <c r="J1346" s="19" t="str">
        <f>VLOOKUP(A1346,ME!$A$2:$J$2336,9,FALSE)</f>
        <v>Obesity</v>
      </c>
      <c r="K1346" s="19" t="str">
        <f>VLOOKUP(A1346,ME!$A$2:$J$2336,10,FALSE)</f>
        <v>Diabetes</v>
      </c>
      <c r="L1346" s="22">
        <f>VLOOKUP(A1346,HD!$A$2:$S$2344,16,FALSE)</f>
        <v>27743</v>
      </c>
      <c r="M1346" s="21">
        <f>VLOOKUP(A1346,HD!$A$2:$S$2344,17,FALSE)</f>
        <v>8068.19</v>
      </c>
      <c r="N1346" s="19" t="str">
        <f>VLOOKUP(A1346,HD!$A$2:$S$2344,12,FALSE)</f>
        <v>tier - 3</v>
      </c>
      <c r="O1346" s="19" t="str">
        <f>VLOOKUP(A1346,HD!$A$2:$S$2344,13,FALSE)</f>
        <v>tier - 2</v>
      </c>
      <c r="P1346" s="19" t="str">
        <f>VLOOKUP(A1346,HD!$A$2:$S$2344,14,FALSE)</f>
        <v>R1011</v>
      </c>
      <c r="Q1346" s="19" t="str">
        <f>VLOOKUP(A1346,HD!$A$2:$S$2344,19,FALSE)</f>
        <v>47</v>
      </c>
      <c r="R1346" s="21">
        <v>8068.19</v>
      </c>
    </row>
    <row r="1347" spans="1:18" ht="15.6" hidden="1" x14ac:dyDescent="0.3">
      <c r="A1347" s="20" t="s">
        <v>1019</v>
      </c>
      <c r="B1347" s="19" t="str">
        <f>VLOOKUP(A1347,'Customer Names'!$A$2:$E$2366,3,FALSE)</f>
        <v>Huff</v>
      </c>
      <c r="C1347" s="21">
        <f>VLOOKUP(A1347,ME!$A$2:$J$2366,2,FALSE)</f>
        <v>18.87</v>
      </c>
      <c r="D1347" s="21">
        <f>VLOOKUP(A1347,ME!$A$2:$J$2336,3,FALSE)</f>
        <v>8.06</v>
      </c>
      <c r="E1347" s="19" t="str">
        <f>VLOOKUP(A1347,ME!$A$2:$J$2336,4,FALSE)</f>
        <v>No</v>
      </c>
      <c r="F1347" s="19" t="str">
        <f>VLOOKUP(A1347,ME!$A$2:$J$2336,5,FALSE)</f>
        <v>No</v>
      </c>
      <c r="G1347" s="19" t="str">
        <f>VLOOKUP(A1347,ME!$A$2:$J$2336,6,FALSE)</f>
        <v>No</v>
      </c>
      <c r="H1347" s="19">
        <f>VLOOKUP(A1347,ME!$A$2:$J$2336,7,FALSE)</f>
        <v>0</v>
      </c>
      <c r="I1347" s="19" t="str">
        <f>VLOOKUP(A1347,ME!$A$2:$J$2336,8,FALSE)</f>
        <v>No</v>
      </c>
      <c r="J1347" s="19" t="str">
        <f>VLOOKUP(A1347,ME!$A$2:$J$2336,9,FALSE)</f>
        <v>Normal Weight</v>
      </c>
      <c r="K1347" s="19" t="str">
        <f>VLOOKUP(A1347,ME!$A$2:$J$2336,10,FALSE)</f>
        <v>Diabetes</v>
      </c>
      <c r="L1347" s="22">
        <f>VLOOKUP(A1347,HD!$A$2:$S$2344,16,FALSE)</f>
        <v>23965</v>
      </c>
      <c r="M1347" s="21">
        <f>VLOOKUP(A1347,HD!$A$2:$S$2344,17,FALSE)</f>
        <v>8067.83</v>
      </c>
      <c r="N1347" s="19" t="str">
        <f>VLOOKUP(A1347,HD!$A$2:$S$2344,12,FALSE)</f>
        <v>tier - 3</v>
      </c>
      <c r="O1347" s="19" t="str">
        <f>VLOOKUP(A1347,HD!$A$2:$S$2344,13,FALSE)</f>
        <v>tier - 1</v>
      </c>
      <c r="P1347" s="19" t="str">
        <f>VLOOKUP(A1347,HD!$A$2:$S$2344,14,FALSE)</f>
        <v>R1013</v>
      </c>
      <c r="Q1347" s="19" t="str">
        <f>VLOOKUP(A1347,HD!$A$2:$S$2344,19,FALSE)</f>
        <v>57</v>
      </c>
      <c r="R1347" s="21">
        <v>8067.83</v>
      </c>
    </row>
    <row r="1348" spans="1:18" ht="15.6" hidden="1" x14ac:dyDescent="0.3">
      <c r="A1348" s="20" t="s">
        <v>1018</v>
      </c>
      <c r="B1348" s="19" t="str">
        <f>VLOOKUP(A1348,'Customer Names'!$A$2:$E$2366,3,FALSE)</f>
        <v>Dye</v>
      </c>
      <c r="C1348" s="21">
        <f>VLOOKUP(A1348,ME!$A$2:$J$2366,2,FALSE)</f>
        <v>32.299999999999997</v>
      </c>
      <c r="D1348" s="21">
        <f>VLOOKUP(A1348,ME!$A$2:$J$2336,3,FALSE)</f>
        <v>6.74</v>
      </c>
      <c r="E1348" s="19" t="str">
        <f>VLOOKUP(A1348,ME!$A$2:$J$2336,4,FALSE)</f>
        <v>Yes</v>
      </c>
      <c r="F1348" s="19" t="str">
        <f>VLOOKUP(A1348,ME!$A$2:$J$2336,5,FALSE)</f>
        <v>No</v>
      </c>
      <c r="G1348" s="19" t="str">
        <f>VLOOKUP(A1348,ME!$A$2:$J$2336,6,FALSE)</f>
        <v>No</v>
      </c>
      <c r="H1348" s="19">
        <f>VLOOKUP(A1348,ME!$A$2:$J$2336,7,FALSE)</f>
        <v>1</v>
      </c>
      <c r="I1348" s="19" t="str">
        <f>VLOOKUP(A1348,ME!$A$2:$J$2336,8,FALSE)</f>
        <v>No</v>
      </c>
      <c r="J1348" s="19" t="str">
        <f>VLOOKUP(A1348,ME!$A$2:$J$2336,9,FALSE)</f>
        <v>Obesity</v>
      </c>
      <c r="K1348" s="19" t="str">
        <f>VLOOKUP(A1348,ME!$A$2:$J$2336,10,FALSE)</f>
        <v>Diabetes</v>
      </c>
      <c r="L1348" s="22">
        <f>VLOOKUP(A1348,HD!$A$2:$S$2344,16,FALSE)</f>
        <v>27573</v>
      </c>
      <c r="M1348" s="21">
        <f>VLOOKUP(A1348,HD!$A$2:$S$2344,17,FALSE)</f>
        <v>8062.76</v>
      </c>
      <c r="N1348" s="19" t="str">
        <f>VLOOKUP(A1348,HD!$A$2:$S$2344,12,FALSE)</f>
        <v>tier - 3</v>
      </c>
      <c r="O1348" s="19" t="str">
        <f>VLOOKUP(A1348,HD!$A$2:$S$2344,13,FALSE)</f>
        <v>tier - 3</v>
      </c>
      <c r="P1348" s="19" t="str">
        <f>VLOOKUP(A1348,HD!$A$2:$S$2344,14,FALSE)</f>
        <v>R1011</v>
      </c>
      <c r="Q1348" s="19" t="str">
        <f>VLOOKUP(A1348,HD!$A$2:$S$2344,19,FALSE)</f>
        <v>47</v>
      </c>
      <c r="R1348" s="21">
        <v>8062.76</v>
      </c>
    </row>
    <row r="1349" spans="1:18" ht="15.6" hidden="1" x14ac:dyDescent="0.3">
      <c r="A1349" s="20" t="s">
        <v>1017</v>
      </c>
      <c r="B1349" s="19" t="str">
        <f>VLOOKUP(A1349,'Customer Names'!$A$2:$E$2366,3,FALSE)</f>
        <v>Willard</v>
      </c>
      <c r="C1349" s="21">
        <f>VLOOKUP(A1349,ME!$A$2:$J$2366,2,FALSE)</f>
        <v>22.64</v>
      </c>
      <c r="D1349" s="21">
        <f>VLOOKUP(A1349,ME!$A$2:$J$2336,3,FALSE)</f>
        <v>6.54</v>
      </c>
      <c r="E1349" s="19" t="str">
        <f>VLOOKUP(A1349,ME!$A$2:$J$2336,4,FALSE)</f>
        <v>Yes</v>
      </c>
      <c r="F1349" s="19" t="str">
        <f>VLOOKUP(A1349,ME!$A$2:$J$2336,5,FALSE)</f>
        <v>No</v>
      </c>
      <c r="G1349" s="19" t="str">
        <f>VLOOKUP(A1349,ME!$A$2:$J$2336,6,FALSE)</f>
        <v>No</v>
      </c>
      <c r="H1349" s="19">
        <f>VLOOKUP(A1349,ME!$A$2:$J$2336,7,FALSE)</f>
        <v>2</v>
      </c>
      <c r="I1349" s="19" t="str">
        <f>VLOOKUP(A1349,ME!$A$2:$J$2336,8,FALSE)</f>
        <v>No</v>
      </c>
      <c r="J1349" s="19" t="str">
        <f>VLOOKUP(A1349,ME!$A$2:$J$2336,9,FALSE)</f>
        <v>Normal Weight</v>
      </c>
      <c r="K1349" s="19" t="str">
        <f>VLOOKUP(A1349,ME!$A$2:$J$2336,10,FALSE)</f>
        <v>Diabetes</v>
      </c>
      <c r="L1349" s="22">
        <f>VLOOKUP(A1349,HD!$A$2:$S$2344,16,FALSE)</f>
        <v>25914</v>
      </c>
      <c r="M1349" s="21">
        <f>VLOOKUP(A1349,HD!$A$2:$S$2344,17,FALSE)</f>
        <v>8062.31</v>
      </c>
      <c r="N1349" s="19" t="str">
        <f>VLOOKUP(A1349,HD!$A$2:$S$2344,12,FALSE)</f>
        <v>tier - 2</v>
      </c>
      <c r="O1349" s="19" t="str">
        <f>VLOOKUP(A1349,HD!$A$2:$S$2344,13,FALSE)</f>
        <v>tier - 1</v>
      </c>
      <c r="P1349" s="19" t="str">
        <f>VLOOKUP(A1349,HD!$A$2:$S$2344,14,FALSE)</f>
        <v>R1013</v>
      </c>
      <c r="Q1349" s="19" t="str">
        <f>VLOOKUP(A1349,HD!$A$2:$S$2344,19,FALSE)</f>
        <v>52</v>
      </c>
      <c r="R1349" s="21">
        <v>8062.31</v>
      </c>
    </row>
    <row r="1350" spans="1:18" ht="15.6" hidden="1" x14ac:dyDescent="0.3">
      <c r="A1350" s="20" t="s">
        <v>1016</v>
      </c>
      <c r="B1350" s="19" t="str">
        <f>VLOOKUP(A1350,'Customer Names'!$A$2:$E$2366,3,FALSE)</f>
        <v>D'Addario</v>
      </c>
      <c r="C1350" s="21">
        <f>VLOOKUP(A1350,ME!$A$2:$J$2366,2,FALSE)</f>
        <v>28.69</v>
      </c>
      <c r="D1350" s="21">
        <f>VLOOKUP(A1350,ME!$A$2:$J$2336,3,FALSE)</f>
        <v>5.4</v>
      </c>
      <c r="E1350" s="19" t="str">
        <f>VLOOKUP(A1350,ME!$A$2:$J$2336,4,FALSE)</f>
        <v>No</v>
      </c>
      <c r="F1350" s="19" t="str">
        <f>VLOOKUP(A1350,ME!$A$2:$J$2336,5,FALSE)</f>
        <v>No</v>
      </c>
      <c r="G1350" s="19" t="str">
        <f>VLOOKUP(A1350,ME!$A$2:$J$2336,6,FALSE)</f>
        <v>No</v>
      </c>
      <c r="H1350" s="19">
        <f>VLOOKUP(A1350,ME!$A$2:$J$2336,7,FALSE)</f>
        <v>0</v>
      </c>
      <c r="I1350" s="19" t="str">
        <f>VLOOKUP(A1350,ME!$A$2:$J$2336,8,FALSE)</f>
        <v>No</v>
      </c>
      <c r="J1350" s="19" t="str">
        <f>VLOOKUP(A1350,ME!$A$2:$J$2336,9,FALSE)</f>
        <v>Over Weight</v>
      </c>
      <c r="K1350" s="19" t="str">
        <f>VLOOKUP(A1350,ME!$A$2:$J$2336,10,FALSE)</f>
        <v>Normal</v>
      </c>
      <c r="L1350" s="22">
        <f>VLOOKUP(A1350,HD!$A$2:$S$2344,16,FALSE)</f>
        <v>30312</v>
      </c>
      <c r="M1350" s="21">
        <f>VLOOKUP(A1350,HD!$A$2:$S$2344,17,FALSE)</f>
        <v>8059.68</v>
      </c>
      <c r="N1350" s="19" t="str">
        <f>VLOOKUP(A1350,HD!$A$2:$S$2344,12,FALSE)</f>
        <v>tier - 2</v>
      </c>
      <c r="O1350" s="19" t="str">
        <f>VLOOKUP(A1350,HD!$A$2:$S$2344,13,FALSE)</f>
        <v>tier - 3</v>
      </c>
      <c r="P1350" s="19" t="str">
        <f>VLOOKUP(A1350,HD!$A$2:$S$2344,14,FALSE)</f>
        <v>R1012</v>
      </c>
      <c r="Q1350" s="19" t="str">
        <f>VLOOKUP(A1350,HD!$A$2:$S$2344,19,FALSE)</f>
        <v>40</v>
      </c>
      <c r="R1350" s="21">
        <v>8059.68</v>
      </c>
    </row>
    <row r="1351" spans="1:18" ht="15.6" hidden="1" x14ac:dyDescent="0.3">
      <c r="A1351" s="20" t="s">
        <v>1015</v>
      </c>
      <c r="B1351" s="19" t="str">
        <f>VLOOKUP(A1351,'Customer Names'!$A$2:$E$2366,3,FALSE)</f>
        <v>Buchanan</v>
      </c>
      <c r="C1351" s="21">
        <f>VLOOKUP(A1351,ME!$A$2:$J$2366,2,FALSE)</f>
        <v>28.16</v>
      </c>
      <c r="D1351" s="21">
        <f>VLOOKUP(A1351,ME!$A$2:$J$2336,3,FALSE)</f>
        <v>5.58</v>
      </c>
      <c r="E1351" s="19" t="str">
        <f>VLOOKUP(A1351,ME!$A$2:$J$2336,4,FALSE)</f>
        <v>Yes</v>
      </c>
      <c r="F1351" s="19" t="str">
        <f>VLOOKUP(A1351,ME!$A$2:$J$2336,5,FALSE)</f>
        <v>No</v>
      </c>
      <c r="G1351" s="19" t="str">
        <f>VLOOKUP(A1351,ME!$A$2:$J$2336,6,FALSE)</f>
        <v>No</v>
      </c>
      <c r="H1351" s="19">
        <f>VLOOKUP(A1351,ME!$A$2:$J$2336,7,FALSE)</f>
        <v>0</v>
      </c>
      <c r="I1351" s="19" t="str">
        <f>VLOOKUP(A1351,ME!$A$2:$J$2336,8,FALSE)</f>
        <v>No</v>
      </c>
      <c r="J1351" s="19" t="str">
        <f>VLOOKUP(A1351,ME!$A$2:$J$2336,9,FALSE)</f>
        <v>Over Weight</v>
      </c>
      <c r="K1351" s="19" t="str">
        <f>VLOOKUP(A1351,ME!$A$2:$J$2336,10,FALSE)</f>
        <v>Normal</v>
      </c>
      <c r="L1351" s="22">
        <f>VLOOKUP(A1351,HD!$A$2:$S$2344,16,FALSE)</f>
        <v>31379</v>
      </c>
      <c r="M1351" s="21">
        <f>VLOOKUP(A1351,HD!$A$2:$S$2344,17,FALSE)</f>
        <v>8059.06</v>
      </c>
      <c r="N1351" s="19" t="str">
        <f>VLOOKUP(A1351,HD!$A$2:$S$2344,12,FALSE)</f>
        <v>tier - 2</v>
      </c>
      <c r="O1351" s="19" t="str">
        <f>VLOOKUP(A1351,HD!$A$2:$S$2344,13,FALSE)</f>
        <v>tier - 3</v>
      </c>
      <c r="P1351" s="19" t="str">
        <f>VLOOKUP(A1351,HD!$A$2:$S$2344,14,FALSE)</f>
        <v>R1012</v>
      </c>
      <c r="Q1351" s="19" t="str">
        <f>VLOOKUP(A1351,HD!$A$2:$S$2344,19,FALSE)</f>
        <v>37</v>
      </c>
      <c r="R1351" s="21">
        <v>8059.06</v>
      </c>
    </row>
    <row r="1352" spans="1:18" ht="15.6" hidden="1" x14ac:dyDescent="0.3">
      <c r="A1352" s="20" t="s">
        <v>1014</v>
      </c>
      <c r="B1352" s="19" t="str">
        <f>VLOOKUP(A1352,'Customer Names'!$A$2:$E$2366,3,FALSE)</f>
        <v>Clark</v>
      </c>
      <c r="C1352" s="21">
        <f>VLOOKUP(A1352,ME!$A$2:$J$2366,2,FALSE)</f>
        <v>45.54</v>
      </c>
      <c r="D1352" s="21">
        <f>VLOOKUP(A1352,ME!$A$2:$J$2336,3,FALSE)</f>
        <v>5.84</v>
      </c>
      <c r="E1352" s="19" t="str">
        <f>VLOOKUP(A1352,ME!$A$2:$J$2336,4,FALSE)</f>
        <v>No</v>
      </c>
      <c r="F1352" s="19" t="str">
        <f>VLOOKUP(A1352,ME!$A$2:$J$2336,5,FALSE)</f>
        <v>No</v>
      </c>
      <c r="G1352" s="19" t="str">
        <f>VLOOKUP(A1352,ME!$A$2:$J$2336,6,FALSE)</f>
        <v>Yes</v>
      </c>
      <c r="H1352" s="19">
        <f>VLOOKUP(A1352,ME!$A$2:$J$2336,7,FALSE)</f>
        <v>1</v>
      </c>
      <c r="I1352" s="19" t="str">
        <f>VLOOKUP(A1352,ME!$A$2:$J$2336,8,FALSE)</f>
        <v>No</v>
      </c>
      <c r="J1352" s="19" t="str">
        <f>VLOOKUP(A1352,ME!$A$2:$J$2336,9,FALSE)</f>
        <v>Obesity</v>
      </c>
      <c r="K1352" s="19" t="str">
        <f>VLOOKUP(A1352,ME!$A$2:$J$2336,10,FALSE)</f>
        <v>Prediabetes</v>
      </c>
      <c r="L1352" s="22">
        <f>VLOOKUP(A1352,HD!$A$2:$S$2344,16,FALSE)</f>
        <v>37967</v>
      </c>
      <c r="M1352" s="21">
        <f>VLOOKUP(A1352,HD!$A$2:$S$2344,17,FALSE)</f>
        <v>8035.64</v>
      </c>
      <c r="N1352" s="19" t="str">
        <f>VLOOKUP(A1352,HD!$A$2:$S$2344,12,FALSE)</f>
        <v>tier - 2</v>
      </c>
      <c r="O1352" s="19" t="str">
        <f>VLOOKUP(A1352,HD!$A$2:$S$2344,13,FALSE)</f>
        <v>tier - 2</v>
      </c>
      <c r="P1352" s="19" t="str">
        <f>VLOOKUP(A1352,HD!$A$2:$S$2344,14,FALSE)</f>
        <v>R1012</v>
      </c>
      <c r="Q1352" s="19" t="str">
        <f>VLOOKUP(A1352,HD!$A$2:$S$2344,19,FALSE)</f>
        <v>19</v>
      </c>
      <c r="R1352" s="21">
        <v>8035.64</v>
      </c>
    </row>
    <row r="1353" spans="1:18" ht="15.6" hidden="1" x14ac:dyDescent="0.3">
      <c r="A1353" s="20" t="s">
        <v>1013</v>
      </c>
      <c r="B1353" s="19" t="str">
        <f>VLOOKUP(A1353,'Customer Names'!$A$2:$E$2366,3,FALSE)</f>
        <v>Waterson</v>
      </c>
      <c r="C1353" s="21">
        <f>VLOOKUP(A1353,ME!$A$2:$J$2366,2,FALSE)</f>
        <v>28.7</v>
      </c>
      <c r="D1353" s="21">
        <f>VLOOKUP(A1353,ME!$A$2:$J$2336,3,FALSE)</f>
        <v>4.2</v>
      </c>
      <c r="E1353" s="19" t="str">
        <f>VLOOKUP(A1353,ME!$A$2:$J$2336,4,FALSE)</f>
        <v>No</v>
      </c>
      <c r="F1353" s="19" t="str">
        <f>VLOOKUP(A1353,ME!$A$2:$J$2336,5,FALSE)</f>
        <v>No</v>
      </c>
      <c r="G1353" s="19" t="str">
        <f>VLOOKUP(A1353,ME!$A$2:$J$2336,6,FALSE)</f>
        <v>No</v>
      </c>
      <c r="H1353" s="19">
        <f>VLOOKUP(A1353,ME!$A$2:$J$2336,7,FALSE)</f>
        <v>0</v>
      </c>
      <c r="I1353" s="19" t="str">
        <f>VLOOKUP(A1353,ME!$A$2:$J$2336,8,FALSE)</f>
        <v>No</v>
      </c>
      <c r="J1353" s="19" t="str">
        <f>VLOOKUP(A1353,ME!$A$2:$J$2336,9,FALSE)</f>
        <v>Over Weight</v>
      </c>
      <c r="K1353" s="19" t="str">
        <f>VLOOKUP(A1353,ME!$A$2:$J$2336,10,FALSE)</f>
        <v>Normal</v>
      </c>
      <c r="L1353" s="22">
        <f>VLOOKUP(A1353,HD!$A$2:$S$2344,16,FALSE)</f>
        <v>28435</v>
      </c>
      <c r="M1353" s="21">
        <f>VLOOKUP(A1353,HD!$A$2:$S$2344,17,FALSE)</f>
        <v>8027.97</v>
      </c>
      <c r="N1353" s="19" t="str">
        <f>VLOOKUP(A1353,HD!$A$2:$S$2344,12,FALSE)</f>
        <v>tier - 3</v>
      </c>
      <c r="O1353" s="19" t="str">
        <f>VLOOKUP(A1353,HD!$A$2:$S$2344,13,FALSE)</f>
        <v>tier - 2</v>
      </c>
      <c r="P1353" s="19" t="str">
        <f>VLOOKUP(A1353,HD!$A$2:$S$2344,14,FALSE)</f>
        <v>R1011</v>
      </c>
      <c r="Q1353" s="19" t="str">
        <f>VLOOKUP(A1353,HD!$A$2:$S$2344,19,FALSE)</f>
        <v>45</v>
      </c>
      <c r="R1353" s="21">
        <v>8027.97</v>
      </c>
    </row>
    <row r="1354" spans="1:18" ht="15.6" hidden="1" x14ac:dyDescent="0.3">
      <c r="A1354" s="20" t="s">
        <v>1012</v>
      </c>
      <c r="B1354" s="19" t="str">
        <f>VLOOKUP(A1354,'Customer Names'!$A$2:$E$2366,3,FALSE)</f>
        <v>Piras</v>
      </c>
      <c r="C1354" s="21">
        <f>VLOOKUP(A1354,ME!$A$2:$J$2366,2,FALSE)</f>
        <v>27.74</v>
      </c>
      <c r="D1354" s="21">
        <f>VLOOKUP(A1354,ME!$A$2:$J$2336,3,FALSE)</f>
        <v>6.06</v>
      </c>
      <c r="E1354" s="19" t="str">
        <f>VLOOKUP(A1354,ME!$A$2:$J$2336,4,FALSE)</f>
        <v>Yes</v>
      </c>
      <c r="F1354" s="19" t="str">
        <f>VLOOKUP(A1354,ME!$A$2:$J$2336,5,FALSE)</f>
        <v>No</v>
      </c>
      <c r="G1354" s="19" t="str">
        <f>VLOOKUP(A1354,ME!$A$2:$J$2336,6,FALSE)</f>
        <v>No</v>
      </c>
      <c r="H1354" s="19">
        <f>VLOOKUP(A1354,ME!$A$2:$J$2336,7,FALSE)</f>
        <v>0</v>
      </c>
      <c r="I1354" s="19" t="str">
        <f>VLOOKUP(A1354,ME!$A$2:$J$2336,8,FALSE)</f>
        <v>No</v>
      </c>
      <c r="J1354" s="19" t="str">
        <f>VLOOKUP(A1354,ME!$A$2:$J$2336,9,FALSE)</f>
        <v>Over Weight</v>
      </c>
      <c r="K1354" s="19" t="str">
        <f>VLOOKUP(A1354,ME!$A$2:$J$2336,10,FALSE)</f>
        <v>Prediabetes</v>
      </c>
      <c r="L1354" s="22">
        <f>VLOOKUP(A1354,HD!$A$2:$S$2344,16,FALSE)</f>
        <v>28114</v>
      </c>
      <c r="M1354" s="21">
        <f>VLOOKUP(A1354,HD!$A$2:$S$2344,17,FALSE)</f>
        <v>8026.67</v>
      </c>
      <c r="N1354" s="19" t="str">
        <f>VLOOKUP(A1354,HD!$A$2:$S$2344,12,FALSE)</f>
        <v>tier - 2</v>
      </c>
      <c r="O1354" s="19" t="str">
        <f>VLOOKUP(A1354,HD!$A$2:$S$2344,13,FALSE)</f>
        <v>tier - 2</v>
      </c>
      <c r="P1354" s="19" t="str">
        <f>VLOOKUP(A1354,HD!$A$2:$S$2344,14,FALSE)</f>
        <v>R1012</v>
      </c>
      <c r="Q1354" s="19" t="str">
        <f>VLOOKUP(A1354,HD!$A$2:$S$2344,19,FALSE)</f>
        <v>46</v>
      </c>
      <c r="R1354" s="21">
        <v>8026.67</v>
      </c>
    </row>
    <row r="1355" spans="1:18" ht="15.6" hidden="1" x14ac:dyDescent="0.3">
      <c r="A1355" s="20" t="s">
        <v>1011</v>
      </c>
      <c r="B1355" s="19" t="str">
        <f>VLOOKUP(A1355,'Customer Names'!$A$2:$E$2366,3,FALSE)</f>
        <v>Olson</v>
      </c>
      <c r="C1355" s="21">
        <f>VLOOKUP(A1355,ME!$A$2:$J$2366,2,FALSE)</f>
        <v>36.954999999999998</v>
      </c>
      <c r="D1355" s="21">
        <f>VLOOKUP(A1355,ME!$A$2:$J$2336,3,FALSE)</f>
        <v>7.57</v>
      </c>
      <c r="E1355" s="19" t="str">
        <f>VLOOKUP(A1355,ME!$A$2:$J$2336,4,FALSE)</f>
        <v>No</v>
      </c>
      <c r="F1355" s="19" t="str">
        <f>VLOOKUP(A1355,ME!$A$2:$J$2336,5,FALSE)</f>
        <v>No</v>
      </c>
      <c r="G1355" s="19" t="str">
        <f>VLOOKUP(A1355,ME!$A$2:$J$2336,6,FALSE)</f>
        <v>No</v>
      </c>
      <c r="H1355" s="19">
        <f>VLOOKUP(A1355,ME!$A$2:$J$2336,7,FALSE)</f>
        <v>0</v>
      </c>
      <c r="I1355" s="19" t="str">
        <f>VLOOKUP(A1355,ME!$A$2:$J$2336,8,FALSE)</f>
        <v>No</v>
      </c>
      <c r="J1355" s="19" t="str">
        <f>VLOOKUP(A1355,ME!$A$2:$J$2336,9,FALSE)</f>
        <v>Obesity</v>
      </c>
      <c r="K1355" s="19" t="str">
        <f>VLOOKUP(A1355,ME!$A$2:$J$2336,10,FALSE)</f>
        <v>Diabetes</v>
      </c>
      <c r="L1355" s="22">
        <f>VLOOKUP(A1355,HD!$A$2:$S$2344,16,FALSE)</f>
        <v>28688</v>
      </c>
      <c r="M1355" s="21">
        <f>VLOOKUP(A1355,HD!$A$2:$S$2344,17,FALSE)</f>
        <v>8023.14</v>
      </c>
      <c r="N1355" s="19" t="str">
        <f>VLOOKUP(A1355,HD!$A$2:$S$2344,12,FALSE)</f>
        <v>tier - 2</v>
      </c>
      <c r="O1355" s="19" t="str">
        <f>VLOOKUP(A1355,HD!$A$2:$S$2344,13,FALSE)</f>
        <v>tier - 3</v>
      </c>
      <c r="P1355" s="19" t="str">
        <f>VLOOKUP(A1355,HD!$A$2:$S$2344,14,FALSE)</f>
        <v>R1012</v>
      </c>
      <c r="Q1355" s="19" t="str">
        <f>VLOOKUP(A1355,HD!$A$2:$S$2344,19,FALSE)</f>
        <v>44</v>
      </c>
      <c r="R1355" s="21">
        <v>8023.14</v>
      </c>
    </row>
    <row r="1356" spans="1:18" ht="15.6" hidden="1" x14ac:dyDescent="0.3">
      <c r="A1356" s="20" t="s">
        <v>1010</v>
      </c>
      <c r="B1356" s="19" t="str">
        <f>VLOOKUP(A1356,'Customer Names'!$A$2:$E$2366,3,FALSE)</f>
        <v>Manfredi</v>
      </c>
      <c r="C1356" s="21">
        <f>VLOOKUP(A1356,ME!$A$2:$J$2366,2,FALSE)</f>
        <v>30.69</v>
      </c>
      <c r="D1356" s="21">
        <f>VLOOKUP(A1356,ME!$A$2:$J$2336,3,FALSE)</f>
        <v>6.15</v>
      </c>
      <c r="E1356" s="19" t="str">
        <f>VLOOKUP(A1356,ME!$A$2:$J$2336,4,FALSE)</f>
        <v>No</v>
      </c>
      <c r="F1356" s="19" t="str">
        <f>VLOOKUP(A1356,ME!$A$2:$J$2336,5,FALSE)</f>
        <v>No</v>
      </c>
      <c r="G1356" s="19" t="str">
        <f>VLOOKUP(A1356,ME!$A$2:$J$2336,6,FALSE)</f>
        <v>No</v>
      </c>
      <c r="H1356" s="19">
        <f>VLOOKUP(A1356,ME!$A$2:$J$2336,7,FALSE)</f>
        <v>0</v>
      </c>
      <c r="I1356" s="19" t="str">
        <f>VLOOKUP(A1356,ME!$A$2:$J$2336,8,FALSE)</f>
        <v>No</v>
      </c>
      <c r="J1356" s="19" t="str">
        <f>VLOOKUP(A1356,ME!$A$2:$J$2336,9,FALSE)</f>
        <v>Obesity</v>
      </c>
      <c r="K1356" s="19" t="str">
        <f>VLOOKUP(A1356,ME!$A$2:$J$2336,10,FALSE)</f>
        <v>Prediabetes</v>
      </c>
      <c r="L1356" s="22">
        <f>VLOOKUP(A1356,HD!$A$2:$S$2344,16,FALSE)</f>
        <v>32815</v>
      </c>
      <c r="M1356" s="21">
        <f>VLOOKUP(A1356,HD!$A$2:$S$2344,17,FALSE)</f>
        <v>8021.11</v>
      </c>
      <c r="N1356" s="19" t="str">
        <f>VLOOKUP(A1356,HD!$A$2:$S$2344,12,FALSE)</f>
        <v>tier - 2</v>
      </c>
      <c r="O1356" s="19" t="str">
        <f>VLOOKUP(A1356,HD!$A$2:$S$2344,13,FALSE)</f>
        <v>tier - 1</v>
      </c>
      <c r="P1356" s="19" t="str">
        <f>VLOOKUP(A1356,HD!$A$2:$S$2344,14,FALSE)</f>
        <v>R1012</v>
      </c>
      <c r="Q1356" s="19" t="str">
        <f>VLOOKUP(A1356,HD!$A$2:$S$2344,19,FALSE)</f>
        <v>33</v>
      </c>
      <c r="R1356" s="21">
        <v>8021.11</v>
      </c>
    </row>
    <row r="1357" spans="1:18" ht="15.6" hidden="1" x14ac:dyDescent="0.3">
      <c r="A1357" s="20" t="s">
        <v>1009</v>
      </c>
      <c r="B1357" s="19" t="str">
        <f>VLOOKUP(A1357,'Customer Names'!$A$2:$E$2366,3,FALSE)</f>
        <v>Landberg</v>
      </c>
      <c r="C1357" s="21">
        <f>VLOOKUP(A1357,ME!$A$2:$J$2366,2,FALSE)</f>
        <v>24.984999999999999</v>
      </c>
      <c r="D1357" s="21">
        <f>VLOOKUP(A1357,ME!$A$2:$J$2336,3,FALSE)</f>
        <v>4.5599999999999996</v>
      </c>
      <c r="E1357" s="19" t="str">
        <f>VLOOKUP(A1357,ME!$A$2:$J$2336,4,FALSE)</f>
        <v>No</v>
      </c>
      <c r="F1357" s="19" t="str">
        <f>VLOOKUP(A1357,ME!$A$2:$J$2336,5,FALSE)</f>
        <v>No</v>
      </c>
      <c r="G1357" s="19" t="str">
        <f>VLOOKUP(A1357,ME!$A$2:$J$2336,6,FALSE)</f>
        <v>No</v>
      </c>
      <c r="H1357" s="19">
        <f>VLOOKUP(A1357,ME!$A$2:$J$2336,7,FALSE)</f>
        <v>0</v>
      </c>
      <c r="I1357" s="19" t="str">
        <f>VLOOKUP(A1357,ME!$A$2:$J$2336,8,FALSE)</f>
        <v>No</v>
      </c>
      <c r="J1357" s="19" t="str">
        <f>VLOOKUP(A1357,ME!$A$2:$J$2336,9,FALSE)</f>
        <v>Over Weight</v>
      </c>
      <c r="K1357" s="19" t="str">
        <f>VLOOKUP(A1357,ME!$A$2:$J$2336,10,FALSE)</f>
        <v>Normal</v>
      </c>
      <c r="L1357" s="22">
        <f>VLOOKUP(A1357,HD!$A$2:$S$2344,16,FALSE)</f>
        <v>29533</v>
      </c>
      <c r="M1357" s="21">
        <f>VLOOKUP(A1357,HD!$A$2:$S$2344,17,FALSE)</f>
        <v>8017.06</v>
      </c>
      <c r="N1357" s="19" t="str">
        <f>VLOOKUP(A1357,HD!$A$2:$S$2344,12,FALSE)</f>
        <v>tier - 2</v>
      </c>
      <c r="O1357" s="19" t="str">
        <f>VLOOKUP(A1357,HD!$A$2:$S$2344,13,FALSE)</f>
        <v>tier - 2</v>
      </c>
      <c r="P1357" s="19" t="str">
        <f>VLOOKUP(A1357,HD!$A$2:$S$2344,14,FALSE)</f>
        <v>R1012</v>
      </c>
      <c r="Q1357" s="19" t="str">
        <f>VLOOKUP(A1357,HD!$A$2:$S$2344,19,FALSE)</f>
        <v>42</v>
      </c>
      <c r="R1357" s="21">
        <v>8017.06</v>
      </c>
    </row>
    <row r="1358" spans="1:18" ht="15.6" hidden="1" x14ac:dyDescent="0.3">
      <c r="A1358" s="20" t="s">
        <v>1008</v>
      </c>
      <c r="B1358" s="19" t="str">
        <f>VLOOKUP(A1358,'Customer Names'!$A$2:$E$2366,3,FALSE)</f>
        <v>Flynn</v>
      </c>
      <c r="C1358" s="21">
        <f>VLOOKUP(A1358,ME!$A$2:$J$2366,2,FALSE)</f>
        <v>39.42</v>
      </c>
      <c r="D1358" s="21">
        <f>VLOOKUP(A1358,ME!$A$2:$J$2336,3,FALSE)</f>
        <v>4.72</v>
      </c>
      <c r="E1358" s="19" t="str">
        <f>VLOOKUP(A1358,ME!$A$2:$J$2336,4,FALSE)</f>
        <v>Yes</v>
      </c>
      <c r="F1358" s="19" t="str">
        <f>VLOOKUP(A1358,ME!$A$2:$J$2336,5,FALSE)</f>
        <v>No</v>
      </c>
      <c r="G1358" s="19" t="str">
        <f>VLOOKUP(A1358,ME!$A$2:$J$2336,6,FALSE)</f>
        <v>No</v>
      </c>
      <c r="H1358" s="19">
        <f>VLOOKUP(A1358,ME!$A$2:$J$2336,7,FALSE)</f>
        <v>1</v>
      </c>
      <c r="I1358" s="19" t="str">
        <f>VLOOKUP(A1358,ME!$A$2:$J$2336,8,FALSE)</f>
        <v>No</v>
      </c>
      <c r="J1358" s="19" t="str">
        <f>VLOOKUP(A1358,ME!$A$2:$J$2336,9,FALSE)</f>
        <v>Obesity</v>
      </c>
      <c r="K1358" s="19" t="str">
        <f>VLOOKUP(A1358,ME!$A$2:$J$2336,10,FALSE)</f>
        <v>Normal</v>
      </c>
      <c r="L1358" s="22">
        <f>VLOOKUP(A1358,HD!$A$2:$S$2344,16,FALSE)</f>
        <v>34960</v>
      </c>
      <c r="M1358" s="21">
        <f>VLOOKUP(A1358,HD!$A$2:$S$2344,17,FALSE)</f>
        <v>8014.62</v>
      </c>
      <c r="N1358" s="19" t="str">
        <f>VLOOKUP(A1358,HD!$A$2:$S$2344,12,FALSE)</f>
        <v>tier - 2</v>
      </c>
      <c r="O1358" s="19" t="str">
        <f>VLOOKUP(A1358,HD!$A$2:$S$2344,13,FALSE)</f>
        <v>tier - 3</v>
      </c>
      <c r="P1358" s="19" t="str">
        <f>VLOOKUP(A1358,HD!$A$2:$S$2344,14,FALSE)</f>
        <v>R1012</v>
      </c>
      <c r="Q1358" s="19" t="str">
        <f>VLOOKUP(A1358,HD!$A$2:$S$2344,19,FALSE)</f>
        <v>27</v>
      </c>
      <c r="R1358" s="21">
        <v>8014.62</v>
      </c>
    </row>
    <row r="1359" spans="1:18" ht="15.6" hidden="1" x14ac:dyDescent="0.3">
      <c r="A1359" s="20" t="s">
        <v>1007</v>
      </c>
      <c r="B1359" s="19" t="str">
        <f>VLOOKUP(A1359,'Customer Names'!$A$2:$E$2366,3,FALSE)</f>
        <v>Bishop</v>
      </c>
      <c r="C1359" s="21">
        <f>VLOOKUP(A1359,ME!$A$2:$J$2366,2,FALSE)</f>
        <v>16.8</v>
      </c>
      <c r="D1359" s="21">
        <f>VLOOKUP(A1359,ME!$A$2:$J$2336,3,FALSE)</f>
        <v>7.98</v>
      </c>
      <c r="E1359" s="19" t="str">
        <f>VLOOKUP(A1359,ME!$A$2:$J$2336,4,FALSE)</f>
        <v>No</v>
      </c>
      <c r="F1359" s="19" t="str">
        <f>VLOOKUP(A1359,ME!$A$2:$J$2336,5,FALSE)</f>
        <v>No</v>
      </c>
      <c r="G1359" s="19" t="str">
        <f>VLOOKUP(A1359,ME!$A$2:$J$2336,6,FALSE)</f>
        <v>No</v>
      </c>
      <c r="H1359" s="19">
        <f>VLOOKUP(A1359,ME!$A$2:$J$2336,7,FALSE)</f>
        <v>0</v>
      </c>
      <c r="I1359" s="19" t="str">
        <f>VLOOKUP(A1359,ME!$A$2:$J$2336,8,FALSE)</f>
        <v>No</v>
      </c>
      <c r="J1359" s="19" t="str">
        <f>VLOOKUP(A1359,ME!$A$2:$J$2336,9,FALSE)</f>
        <v>Under Weight</v>
      </c>
      <c r="K1359" s="19" t="str">
        <f>VLOOKUP(A1359,ME!$A$2:$J$2336,10,FALSE)</f>
        <v>Diabetes</v>
      </c>
      <c r="L1359" s="22">
        <f>VLOOKUP(A1359,HD!$A$2:$S$2344,16,FALSE)</f>
        <v>22880</v>
      </c>
      <c r="M1359" s="21">
        <f>VLOOKUP(A1359,HD!$A$2:$S$2344,17,FALSE)</f>
        <v>8004.96</v>
      </c>
      <c r="N1359" s="19" t="str">
        <f>VLOOKUP(A1359,HD!$A$2:$S$2344,12,FALSE)</f>
        <v>tier - 3</v>
      </c>
      <c r="O1359" s="19" t="str">
        <f>VLOOKUP(A1359,HD!$A$2:$S$2344,13,FALSE)</f>
        <v>tier - 1</v>
      </c>
      <c r="P1359" s="19" t="str">
        <f>VLOOKUP(A1359,HD!$A$2:$S$2344,14,FALSE)</f>
        <v>R1013</v>
      </c>
      <c r="Q1359" s="19" t="str">
        <f>VLOOKUP(A1359,HD!$A$2:$S$2344,19,FALSE)</f>
        <v>60</v>
      </c>
      <c r="R1359" s="21">
        <v>8004.96</v>
      </c>
    </row>
    <row r="1360" spans="1:18" ht="15.6" hidden="1" x14ac:dyDescent="0.3">
      <c r="A1360" s="20" t="s">
        <v>1006</v>
      </c>
      <c r="B1360" s="19" t="str">
        <f>VLOOKUP(A1360,'Customer Names'!$A$2:$E$2366,3,FALSE)</f>
        <v>Devitt</v>
      </c>
      <c r="C1360" s="21">
        <f>VLOOKUP(A1360,ME!$A$2:$J$2366,2,FALSE)</f>
        <v>23.274999999999999</v>
      </c>
      <c r="D1360" s="21">
        <f>VLOOKUP(A1360,ME!$A$2:$J$2336,3,FALSE)</f>
        <v>6.26</v>
      </c>
      <c r="E1360" s="19" t="str">
        <f>VLOOKUP(A1360,ME!$A$2:$J$2336,4,FALSE)</f>
        <v>Yes</v>
      </c>
      <c r="F1360" s="19" t="str">
        <f>VLOOKUP(A1360,ME!$A$2:$J$2336,5,FALSE)</f>
        <v>No</v>
      </c>
      <c r="G1360" s="19" t="str">
        <f>VLOOKUP(A1360,ME!$A$2:$J$2336,6,FALSE)</f>
        <v>Yes</v>
      </c>
      <c r="H1360" s="19">
        <f>VLOOKUP(A1360,ME!$A$2:$J$2336,7,FALSE)</f>
        <v>1</v>
      </c>
      <c r="I1360" s="19" t="str">
        <f>VLOOKUP(A1360,ME!$A$2:$J$2336,8,FALSE)</f>
        <v>No</v>
      </c>
      <c r="J1360" s="19" t="str">
        <f>VLOOKUP(A1360,ME!$A$2:$J$2336,9,FALSE)</f>
        <v>Normal Weight</v>
      </c>
      <c r="K1360" s="19" t="str">
        <f>VLOOKUP(A1360,ME!$A$2:$J$2336,10,FALSE)</f>
        <v>Prediabetes</v>
      </c>
      <c r="L1360" s="22">
        <f>VLOOKUP(A1360,HD!$A$2:$S$2344,16,FALSE)</f>
        <v>30548</v>
      </c>
      <c r="M1360" s="21">
        <f>VLOOKUP(A1360,HD!$A$2:$S$2344,17,FALSE)</f>
        <v>7986.48</v>
      </c>
      <c r="N1360" s="19" t="str">
        <f>VLOOKUP(A1360,HD!$A$2:$S$2344,12,FALSE)</f>
        <v>tier - 2</v>
      </c>
      <c r="O1360" s="19" t="str">
        <f>VLOOKUP(A1360,HD!$A$2:$S$2344,13,FALSE)</f>
        <v>tier - 3</v>
      </c>
      <c r="P1360" s="19" t="str">
        <f>VLOOKUP(A1360,HD!$A$2:$S$2344,14,FALSE)</f>
        <v>R1024</v>
      </c>
      <c r="Q1360" s="19" t="str">
        <f>VLOOKUP(A1360,HD!$A$2:$S$2344,19,FALSE)</f>
        <v>39</v>
      </c>
      <c r="R1360" s="21">
        <v>7986.48</v>
      </c>
    </row>
    <row r="1361" spans="1:18" ht="15.6" x14ac:dyDescent="0.3">
      <c r="A1361" s="20" t="s">
        <v>1005</v>
      </c>
      <c r="B1361" s="19" t="str">
        <f>VLOOKUP(A1361,'Customer Names'!$A$2:$E$2366,3,FALSE)</f>
        <v>Lynch</v>
      </c>
      <c r="C1361" s="21">
        <f>VLOOKUP(A1361,ME!$A$2:$J$2366,2,FALSE)</f>
        <v>22.8</v>
      </c>
      <c r="D1361" s="21">
        <f>VLOOKUP(A1361,ME!$A$2:$J$2336,3,FALSE)</f>
        <v>4.29</v>
      </c>
      <c r="E1361" s="19" t="str">
        <f>VLOOKUP(A1361,ME!$A$2:$J$2336,4,FALSE)</f>
        <v>Yes</v>
      </c>
      <c r="F1361" s="19" t="str">
        <f>VLOOKUP(A1361,ME!$A$2:$J$2336,5,FALSE)</f>
        <v>No</v>
      </c>
      <c r="G1361" s="19" t="str">
        <f>VLOOKUP(A1361,ME!$A$2:$J$2336,6,FALSE)</f>
        <v>Yes</v>
      </c>
      <c r="H1361" s="19">
        <f>VLOOKUP(A1361,ME!$A$2:$J$2336,7,FALSE)</f>
        <v>1</v>
      </c>
      <c r="I1361" s="19" t="str">
        <f>VLOOKUP(A1361,ME!$A$2:$J$2336,8,FALSE)</f>
        <v>No</v>
      </c>
      <c r="J1361" s="19" t="str">
        <f>VLOOKUP(A1361,ME!$A$2:$J$2336,9,FALSE)</f>
        <v>Normal Weight</v>
      </c>
      <c r="K1361" s="19" t="str">
        <f>VLOOKUP(A1361,ME!$A$2:$J$2336,10,FALSE)</f>
        <v>Normal</v>
      </c>
      <c r="L1361" s="22">
        <f>VLOOKUP(A1361,HD!$A$2:$S$2344,16,FALSE)</f>
        <v>30556</v>
      </c>
      <c r="M1361" s="21">
        <f>VLOOKUP(A1361,HD!$A$2:$S$2344,17,FALSE)</f>
        <v>7985.82</v>
      </c>
      <c r="N1361" s="19" t="str">
        <f>VLOOKUP(A1361,HD!$A$2:$S$2344,12,FALSE)</f>
        <v>tier - 2</v>
      </c>
      <c r="O1361" s="19" t="str">
        <f>VLOOKUP(A1361,HD!$A$2:$S$2344,13,FALSE)</f>
        <v>tier - 1</v>
      </c>
      <c r="P1361" s="19" t="str">
        <f>VLOOKUP(A1361,HD!$A$2:$S$2344,14,FALSE)</f>
        <v>R1024</v>
      </c>
      <c r="Q1361" s="19" t="str">
        <f>VLOOKUP(A1361,HD!$A$2:$S$2344,19,FALSE)</f>
        <v>39</v>
      </c>
      <c r="R1361" s="21">
        <v>7985.82</v>
      </c>
    </row>
    <row r="1362" spans="1:18" ht="15.6" x14ac:dyDescent="0.3">
      <c r="A1362" s="20" t="s">
        <v>1004</v>
      </c>
      <c r="B1362" s="19" t="str">
        <f>VLOOKUP(A1362,'Customer Names'!$A$2:$E$2366,3,FALSE)</f>
        <v>Tramontano</v>
      </c>
      <c r="C1362" s="21">
        <f>VLOOKUP(A1362,ME!$A$2:$J$2366,2,FALSE)</f>
        <v>24.3</v>
      </c>
      <c r="D1362" s="21">
        <f>VLOOKUP(A1362,ME!$A$2:$J$2336,3,FALSE)</f>
        <v>5.43</v>
      </c>
      <c r="E1362" s="19" t="str">
        <f>VLOOKUP(A1362,ME!$A$2:$J$2336,4,FALSE)</f>
        <v>No</v>
      </c>
      <c r="F1362" s="19" t="str">
        <f>VLOOKUP(A1362,ME!$A$2:$J$2336,5,FALSE)</f>
        <v>No</v>
      </c>
      <c r="G1362" s="19" t="str">
        <f>VLOOKUP(A1362,ME!$A$2:$J$2336,6,FALSE)</f>
        <v>No</v>
      </c>
      <c r="H1362" s="19">
        <f>VLOOKUP(A1362,ME!$A$2:$J$2336,7,FALSE)</f>
        <v>2</v>
      </c>
      <c r="I1362" s="19" t="str">
        <f>VLOOKUP(A1362,ME!$A$2:$J$2336,8,FALSE)</f>
        <v>No</v>
      </c>
      <c r="J1362" s="19" t="str">
        <f>VLOOKUP(A1362,ME!$A$2:$J$2336,9,FALSE)</f>
        <v>Normal Weight</v>
      </c>
      <c r="K1362" s="19" t="str">
        <f>VLOOKUP(A1362,ME!$A$2:$J$2336,10,FALSE)</f>
        <v>Normal</v>
      </c>
      <c r="L1362" s="22">
        <f>VLOOKUP(A1362,HD!$A$2:$S$2344,16,FALSE)</f>
        <v>26626</v>
      </c>
      <c r="M1362" s="21">
        <f>VLOOKUP(A1362,HD!$A$2:$S$2344,17,FALSE)</f>
        <v>7980.34</v>
      </c>
      <c r="N1362" s="19" t="str">
        <f>VLOOKUP(A1362,HD!$A$2:$S$2344,12,FALSE)</f>
        <v>tier - 2</v>
      </c>
      <c r="O1362" s="19" t="str">
        <f>VLOOKUP(A1362,HD!$A$2:$S$2344,13,FALSE)</f>
        <v>tier - 2</v>
      </c>
      <c r="P1362" s="19" t="str">
        <f>VLOOKUP(A1362,HD!$A$2:$S$2344,14,FALSE)</f>
        <v>R1013</v>
      </c>
      <c r="Q1362" s="19" t="str">
        <f>VLOOKUP(A1362,HD!$A$2:$S$2344,19,FALSE)</f>
        <v>50</v>
      </c>
      <c r="R1362" s="21">
        <v>7980.34</v>
      </c>
    </row>
    <row r="1363" spans="1:18" ht="15.6" hidden="1" x14ac:dyDescent="0.3">
      <c r="A1363" s="20" t="s">
        <v>1003</v>
      </c>
      <c r="B1363" s="19" t="str">
        <f>VLOOKUP(A1363,'Customer Names'!$A$2:$E$2366,3,FALSE)</f>
        <v>Davidson</v>
      </c>
      <c r="C1363" s="21">
        <f>VLOOKUP(A1363,ME!$A$2:$J$2366,2,FALSE)</f>
        <v>25.13</v>
      </c>
      <c r="D1363" s="21">
        <f>VLOOKUP(A1363,ME!$A$2:$J$2336,3,FALSE)</f>
        <v>8</v>
      </c>
      <c r="E1363" s="19" t="str">
        <f>VLOOKUP(A1363,ME!$A$2:$J$2336,4,FALSE)</f>
        <v>Yes</v>
      </c>
      <c r="F1363" s="19" t="str">
        <f>VLOOKUP(A1363,ME!$A$2:$J$2336,5,FALSE)</f>
        <v>No</v>
      </c>
      <c r="G1363" s="19" t="str">
        <f>VLOOKUP(A1363,ME!$A$2:$J$2336,6,FALSE)</f>
        <v>No</v>
      </c>
      <c r="H1363" s="19">
        <f>VLOOKUP(A1363,ME!$A$2:$J$2336,7,FALSE)</f>
        <v>1</v>
      </c>
      <c r="I1363" s="19" t="str">
        <f>VLOOKUP(A1363,ME!$A$2:$J$2336,8,FALSE)</f>
        <v>No</v>
      </c>
      <c r="J1363" s="19" t="str">
        <f>VLOOKUP(A1363,ME!$A$2:$J$2336,9,FALSE)</f>
        <v>Over Weight</v>
      </c>
      <c r="K1363" s="19" t="str">
        <f>VLOOKUP(A1363,ME!$A$2:$J$2336,10,FALSE)</f>
        <v>Diabetes</v>
      </c>
      <c r="L1363" s="22">
        <f>VLOOKUP(A1363,HD!$A$2:$S$2344,16,FALSE)</f>
        <v>27616</v>
      </c>
      <c r="M1363" s="21">
        <f>VLOOKUP(A1363,HD!$A$2:$S$2344,17,FALSE)</f>
        <v>7966.81</v>
      </c>
      <c r="N1363" s="19" t="str">
        <f>VLOOKUP(A1363,HD!$A$2:$S$2344,12,FALSE)</f>
        <v>tier - 2</v>
      </c>
      <c r="O1363" s="19" t="str">
        <f>VLOOKUP(A1363,HD!$A$2:$S$2344,13,FALSE)</f>
        <v>tier - 2</v>
      </c>
      <c r="P1363" s="19" t="str">
        <f>VLOOKUP(A1363,HD!$A$2:$S$2344,14,FALSE)</f>
        <v>R1013</v>
      </c>
      <c r="Q1363" s="19" t="str">
        <f>VLOOKUP(A1363,HD!$A$2:$S$2344,19,FALSE)</f>
        <v>47</v>
      </c>
      <c r="R1363" s="21">
        <v>7966.81</v>
      </c>
    </row>
    <row r="1364" spans="1:18" ht="15.6" hidden="1" x14ac:dyDescent="0.3">
      <c r="A1364" s="20" t="s">
        <v>1002</v>
      </c>
      <c r="B1364" s="19" t="str">
        <f>VLOOKUP(A1364,'Customer Names'!$A$2:$E$2366,3,FALSE)</f>
        <v>Burke</v>
      </c>
      <c r="C1364" s="21">
        <f>VLOOKUP(A1364,ME!$A$2:$J$2366,2,FALSE)</f>
        <v>22.72</v>
      </c>
      <c r="D1364" s="21">
        <f>VLOOKUP(A1364,ME!$A$2:$J$2336,3,FALSE)</f>
        <v>9.9600000000000009</v>
      </c>
      <c r="E1364" s="19" t="str">
        <f>VLOOKUP(A1364,ME!$A$2:$J$2336,4,FALSE)</f>
        <v>Yes</v>
      </c>
      <c r="F1364" s="19" t="str">
        <f>VLOOKUP(A1364,ME!$A$2:$J$2336,5,FALSE)</f>
        <v>No</v>
      </c>
      <c r="G1364" s="19" t="str">
        <f>VLOOKUP(A1364,ME!$A$2:$J$2336,6,FALSE)</f>
        <v>No</v>
      </c>
      <c r="H1364" s="19">
        <f>VLOOKUP(A1364,ME!$A$2:$J$2336,7,FALSE)</f>
        <v>2</v>
      </c>
      <c r="I1364" s="19" t="str">
        <f>VLOOKUP(A1364,ME!$A$2:$J$2336,8,FALSE)</f>
        <v>No</v>
      </c>
      <c r="J1364" s="19" t="str">
        <f>VLOOKUP(A1364,ME!$A$2:$J$2336,9,FALSE)</f>
        <v>Normal Weight</v>
      </c>
      <c r="K1364" s="19" t="str">
        <f>VLOOKUP(A1364,ME!$A$2:$J$2336,10,FALSE)</f>
        <v>Diabetes</v>
      </c>
      <c r="L1364" s="22">
        <f>VLOOKUP(A1364,HD!$A$2:$S$2344,16,FALSE)</f>
        <v>25738</v>
      </c>
      <c r="M1364" s="21">
        <f>VLOOKUP(A1364,HD!$A$2:$S$2344,17,FALSE)</f>
        <v>7958.13</v>
      </c>
      <c r="N1364" s="19" t="str">
        <f>VLOOKUP(A1364,HD!$A$2:$S$2344,12,FALSE)</f>
        <v>tier - 2</v>
      </c>
      <c r="O1364" s="19" t="str">
        <f>VLOOKUP(A1364,HD!$A$2:$S$2344,13,FALSE)</f>
        <v>tier - 2</v>
      </c>
      <c r="P1364" s="19" t="str">
        <f>VLOOKUP(A1364,HD!$A$2:$S$2344,14,FALSE)</f>
        <v>R1013</v>
      </c>
      <c r="Q1364" s="19" t="str">
        <f>VLOOKUP(A1364,HD!$A$2:$S$2344,19,FALSE)</f>
        <v>52</v>
      </c>
      <c r="R1364" s="21">
        <v>7958.13</v>
      </c>
    </row>
    <row r="1365" spans="1:18" ht="15.6" hidden="1" x14ac:dyDescent="0.3">
      <c r="A1365" s="20" t="s">
        <v>1001</v>
      </c>
      <c r="B1365" s="19" t="str">
        <f>VLOOKUP(A1365,'Customer Names'!$A$2:$E$2366,3,FALSE)</f>
        <v>McGraw</v>
      </c>
      <c r="C1365" s="21">
        <f>VLOOKUP(A1365,ME!$A$2:$J$2366,2,FALSE)</f>
        <v>32.6</v>
      </c>
      <c r="D1365" s="21">
        <f>VLOOKUP(A1365,ME!$A$2:$J$2336,3,FALSE)</f>
        <v>6.8</v>
      </c>
      <c r="E1365" s="19" t="str">
        <f>VLOOKUP(A1365,ME!$A$2:$J$2336,4,FALSE)</f>
        <v>Yes</v>
      </c>
      <c r="F1365" s="19" t="str">
        <f>VLOOKUP(A1365,ME!$A$2:$J$2336,5,FALSE)</f>
        <v>No</v>
      </c>
      <c r="G1365" s="19" t="str">
        <f>VLOOKUP(A1365,ME!$A$2:$J$2336,6,FALSE)</f>
        <v>No</v>
      </c>
      <c r="H1365" s="19">
        <f>VLOOKUP(A1365,ME!$A$2:$J$2336,7,FALSE)</f>
        <v>0</v>
      </c>
      <c r="I1365" s="19" t="str">
        <f>VLOOKUP(A1365,ME!$A$2:$J$2336,8,FALSE)</f>
        <v>No</v>
      </c>
      <c r="J1365" s="19" t="str">
        <f>VLOOKUP(A1365,ME!$A$2:$J$2336,9,FALSE)</f>
        <v>Obesity</v>
      </c>
      <c r="K1365" s="19" t="str">
        <f>VLOOKUP(A1365,ME!$A$2:$J$2336,10,FALSE)</f>
        <v>Diabetes</v>
      </c>
      <c r="L1365" s="22">
        <f>VLOOKUP(A1365,HD!$A$2:$S$2344,16,FALSE)</f>
        <v>29948</v>
      </c>
      <c r="M1365" s="21">
        <f>VLOOKUP(A1365,HD!$A$2:$S$2344,17,FALSE)</f>
        <v>7954.52</v>
      </c>
      <c r="N1365" s="19" t="str">
        <f>VLOOKUP(A1365,HD!$A$2:$S$2344,12,FALSE)</f>
        <v>tier - 2</v>
      </c>
      <c r="O1365" s="19" t="str">
        <f>VLOOKUP(A1365,HD!$A$2:$S$2344,13,FALSE)</f>
        <v>tier - 2</v>
      </c>
      <c r="P1365" s="19" t="str">
        <f>VLOOKUP(A1365,HD!$A$2:$S$2344,14,FALSE)</f>
        <v>R1011</v>
      </c>
      <c r="Q1365" s="19" t="str">
        <f>VLOOKUP(A1365,HD!$A$2:$S$2344,19,FALSE)</f>
        <v>41</v>
      </c>
      <c r="R1365" s="21">
        <v>7954.52</v>
      </c>
    </row>
    <row r="1366" spans="1:18" ht="15.6" hidden="1" x14ac:dyDescent="0.3">
      <c r="A1366" s="20" t="s">
        <v>1000</v>
      </c>
      <c r="B1366" s="19" t="str">
        <f>VLOOKUP(A1366,'Customer Names'!$A$2:$E$2366,3,FALSE)</f>
        <v>Fellure</v>
      </c>
      <c r="C1366" s="21">
        <f>VLOOKUP(A1366,ME!$A$2:$J$2366,2,FALSE)</f>
        <v>17.28</v>
      </c>
      <c r="D1366" s="21">
        <f>VLOOKUP(A1366,ME!$A$2:$J$2336,3,FALSE)</f>
        <v>6.22</v>
      </c>
      <c r="E1366" s="19" t="str">
        <f>VLOOKUP(A1366,ME!$A$2:$J$2336,4,FALSE)</f>
        <v>Yes</v>
      </c>
      <c r="F1366" s="19" t="str">
        <f>VLOOKUP(A1366,ME!$A$2:$J$2336,5,FALSE)</f>
        <v>No</v>
      </c>
      <c r="G1366" s="19" t="str">
        <f>VLOOKUP(A1366,ME!$A$2:$J$2336,6,FALSE)</f>
        <v>No</v>
      </c>
      <c r="H1366" s="19">
        <f>VLOOKUP(A1366,ME!$A$2:$J$2336,7,FALSE)</f>
        <v>2</v>
      </c>
      <c r="I1366" s="19" t="str">
        <f>VLOOKUP(A1366,ME!$A$2:$J$2336,8,FALSE)</f>
        <v>No</v>
      </c>
      <c r="J1366" s="19" t="str">
        <f>VLOOKUP(A1366,ME!$A$2:$J$2336,9,FALSE)</f>
        <v>Under Weight</v>
      </c>
      <c r="K1366" s="19" t="str">
        <f>VLOOKUP(A1366,ME!$A$2:$J$2336,10,FALSE)</f>
        <v>Prediabetes</v>
      </c>
      <c r="L1366" s="22">
        <f>VLOOKUP(A1366,HD!$A$2:$S$2344,16,FALSE)</f>
        <v>24297</v>
      </c>
      <c r="M1366" s="21">
        <f>VLOOKUP(A1366,HD!$A$2:$S$2344,17,FALSE)</f>
        <v>7953.72</v>
      </c>
      <c r="N1366" s="19" t="str">
        <f>VLOOKUP(A1366,HD!$A$2:$S$2344,12,FALSE)</f>
        <v>tier - 3</v>
      </c>
      <c r="O1366" s="19" t="str">
        <f>VLOOKUP(A1366,HD!$A$2:$S$2344,13,FALSE)</f>
        <v>tier - 3</v>
      </c>
      <c r="P1366" s="19" t="str">
        <f>VLOOKUP(A1366,HD!$A$2:$S$2344,14,FALSE)</f>
        <v>R1012</v>
      </c>
      <c r="Q1366" s="19" t="str">
        <f>VLOOKUP(A1366,HD!$A$2:$S$2344,19,FALSE)</f>
        <v>56</v>
      </c>
      <c r="R1366" s="21">
        <v>7953.72</v>
      </c>
    </row>
    <row r="1367" spans="1:18" ht="15.6" hidden="1" x14ac:dyDescent="0.3">
      <c r="A1367" s="20" t="s">
        <v>999</v>
      </c>
      <c r="B1367" s="19" t="str">
        <f>VLOOKUP(A1367,'Customer Names'!$A$2:$E$2366,3,FALSE)</f>
        <v>Sanford</v>
      </c>
      <c r="C1367" s="21">
        <f>VLOOKUP(A1367,ME!$A$2:$J$2366,2,FALSE)</f>
        <v>27.92</v>
      </c>
      <c r="D1367" s="21">
        <f>VLOOKUP(A1367,ME!$A$2:$J$2336,3,FALSE)</f>
        <v>5.79</v>
      </c>
      <c r="E1367" s="19" t="str">
        <f>VLOOKUP(A1367,ME!$A$2:$J$2336,4,FALSE)</f>
        <v>No</v>
      </c>
      <c r="F1367" s="19" t="str">
        <f>VLOOKUP(A1367,ME!$A$2:$J$2336,5,FALSE)</f>
        <v>No</v>
      </c>
      <c r="G1367" s="19" t="str">
        <f>VLOOKUP(A1367,ME!$A$2:$J$2336,6,FALSE)</f>
        <v>No</v>
      </c>
      <c r="H1367" s="19">
        <f>VLOOKUP(A1367,ME!$A$2:$J$2336,7,FALSE)</f>
        <v>1</v>
      </c>
      <c r="I1367" s="19" t="str">
        <f>VLOOKUP(A1367,ME!$A$2:$J$2336,8,FALSE)</f>
        <v>No</v>
      </c>
      <c r="J1367" s="19" t="str">
        <f>VLOOKUP(A1367,ME!$A$2:$J$2336,9,FALSE)</f>
        <v>Over Weight</v>
      </c>
      <c r="K1367" s="19" t="str">
        <f>VLOOKUP(A1367,ME!$A$2:$J$2336,10,FALSE)</f>
        <v>Prediabetes</v>
      </c>
      <c r="L1367" s="22">
        <f>VLOOKUP(A1367,HD!$A$2:$S$2344,16,FALSE)</f>
        <v>32079</v>
      </c>
      <c r="M1367" s="21">
        <f>VLOOKUP(A1367,HD!$A$2:$S$2344,17,FALSE)</f>
        <v>7948.22</v>
      </c>
      <c r="N1367" s="19" t="str">
        <f>VLOOKUP(A1367,HD!$A$2:$S$2344,12,FALSE)</f>
        <v>tier - 2</v>
      </c>
      <c r="O1367" s="19" t="str">
        <f>VLOOKUP(A1367,HD!$A$2:$S$2344,13,FALSE)</f>
        <v>tier - 3</v>
      </c>
      <c r="P1367" s="19" t="str">
        <f>VLOOKUP(A1367,HD!$A$2:$S$2344,14,FALSE)</f>
        <v>R1025</v>
      </c>
      <c r="Q1367" s="19" t="str">
        <f>VLOOKUP(A1367,HD!$A$2:$S$2344,19,FALSE)</f>
        <v>35</v>
      </c>
      <c r="R1367" s="21">
        <v>7948.22</v>
      </c>
    </row>
    <row r="1368" spans="1:18" ht="15.6" hidden="1" x14ac:dyDescent="0.3">
      <c r="A1368" s="20" t="s">
        <v>998</v>
      </c>
      <c r="B1368" s="19" t="str">
        <f>VLOOKUP(A1368,'Customer Names'!$A$2:$E$2366,3,FALSE)</f>
        <v>Wrenn</v>
      </c>
      <c r="C1368" s="21">
        <f>VLOOKUP(A1368,ME!$A$2:$J$2366,2,FALSE)</f>
        <v>38.284999999999997</v>
      </c>
      <c r="D1368" s="21">
        <f>VLOOKUP(A1368,ME!$A$2:$J$2336,3,FALSE)</f>
        <v>5.41</v>
      </c>
      <c r="E1368" s="19" t="str">
        <f>VLOOKUP(A1368,ME!$A$2:$J$2336,4,FALSE)</f>
        <v>No</v>
      </c>
      <c r="F1368" s="19" t="str">
        <f>VLOOKUP(A1368,ME!$A$2:$J$2336,5,FALSE)</f>
        <v>No</v>
      </c>
      <c r="G1368" s="19" t="str">
        <f>VLOOKUP(A1368,ME!$A$2:$J$2336,6,FALSE)</f>
        <v>No</v>
      </c>
      <c r="H1368" s="19">
        <f>VLOOKUP(A1368,ME!$A$2:$J$2336,7,FALSE)</f>
        <v>0</v>
      </c>
      <c r="I1368" s="19" t="str">
        <f>VLOOKUP(A1368,ME!$A$2:$J$2336,8,FALSE)</f>
        <v>No</v>
      </c>
      <c r="J1368" s="19" t="str">
        <f>VLOOKUP(A1368,ME!$A$2:$J$2336,9,FALSE)</f>
        <v>Obesity</v>
      </c>
      <c r="K1368" s="19" t="str">
        <f>VLOOKUP(A1368,ME!$A$2:$J$2336,10,FALSE)</f>
        <v>Normal</v>
      </c>
      <c r="L1368" s="22">
        <f>VLOOKUP(A1368,HD!$A$2:$S$2344,16,FALSE)</f>
        <v>28326</v>
      </c>
      <c r="M1368" s="21">
        <f>VLOOKUP(A1368,HD!$A$2:$S$2344,17,FALSE)</f>
        <v>7935.29</v>
      </c>
      <c r="N1368" s="19" t="str">
        <f>VLOOKUP(A1368,HD!$A$2:$S$2344,12,FALSE)</f>
        <v>tier - 2</v>
      </c>
      <c r="O1368" s="19" t="str">
        <f>VLOOKUP(A1368,HD!$A$2:$S$2344,13,FALSE)</f>
        <v>tier - 1</v>
      </c>
      <c r="P1368" s="19" t="str">
        <f>VLOOKUP(A1368,HD!$A$2:$S$2344,14,FALSE)</f>
        <v>R1024</v>
      </c>
      <c r="Q1368" s="19" t="str">
        <f>VLOOKUP(A1368,HD!$A$2:$S$2344,19,FALSE)</f>
        <v>45</v>
      </c>
      <c r="R1368" s="21">
        <v>7935.29</v>
      </c>
    </row>
    <row r="1369" spans="1:18" ht="15.6" hidden="1" x14ac:dyDescent="0.3">
      <c r="A1369" s="20" t="s">
        <v>997</v>
      </c>
      <c r="B1369" s="19" t="str">
        <f>VLOOKUP(A1369,'Customer Names'!$A$2:$E$2366,3,FALSE)</f>
        <v>Lindsey</v>
      </c>
      <c r="C1369" s="21">
        <f>VLOOKUP(A1369,ME!$A$2:$J$2366,2,FALSE)</f>
        <v>16.48</v>
      </c>
      <c r="D1369" s="21">
        <f>VLOOKUP(A1369,ME!$A$2:$J$2336,3,FALSE)</f>
        <v>11.05</v>
      </c>
      <c r="E1369" s="19" t="str">
        <f>VLOOKUP(A1369,ME!$A$2:$J$2336,4,FALSE)</f>
        <v>No</v>
      </c>
      <c r="F1369" s="19" t="str">
        <f>VLOOKUP(A1369,ME!$A$2:$J$2336,5,FALSE)</f>
        <v>No</v>
      </c>
      <c r="G1369" s="19" t="str">
        <f>VLOOKUP(A1369,ME!$A$2:$J$2336,6,FALSE)</f>
        <v>No</v>
      </c>
      <c r="H1369" s="19">
        <f>VLOOKUP(A1369,ME!$A$2:$J$2336,7,FALSE)</f>
        <v>0</v>
      </c>
      <c r="I1369" s="19" t="str">
        <f>VLOOKUP(A1369,ME!$A$2:$J$2336,8,FALSE)</f>
        <v>No</v>
      </c>
      <c r="J1369" s="19" t="str">
        <f>VLOOKUP(A1369,ME!$A$2:$J$2336,9,FALSE)</f>
        <v>Under Weight</v>
      </c>
      <c r="K1369" s="19" t="str">
        <f>VLOOKUP(A1369,ME!$A$2:$J$2336,10,FALSE)</f>
        <v>Diabetes</v>
      </c>
      <c r="L1369" s="22">
        <f>VLOOKUP(A1369,HD!$A$2:$S$2344,16,FALSE)</f>
        <v>22929</v>
      </c>
      <c r="M1369" s="21">
        <f>VLOOKUP(A1369,HD!$A$2:$S$2344,17,FALSE)</f>
        <v>7896.41</v>
      </c>
      <c r="N1369" s="19" t="str">
        <f>VLOOKUP(A1369,HD!$A$2:$S$2344,12,FALSE)</f>
        <v>tier - 3</v>
      </c>
      <c r="O1369" s="19" t="str">
        <f>VLOOKUP(A1369,HD!$A$2:$S$2344,13,FALSE)</f>
        <v>tier - 2</v>
      </c>
      <c r="P1369" s="19" t="str">
        <f>VLOOKUP(A1369,HD!$A$2:$S$2344,14,FALSE)</f>
        <v>R1013</v>
      </c>
      <c r="Q1369" s="19" t="str">
        <f>VLOOKUP(A1369,HD!$A$2:$S$2344,19,FALSE)</f>
        <v>60</v>
      </c>
      <c r="R1369" s="21">
        <v>7896.41</v>
      </c>
    </row>
    <row r="1370" spans="1:18" ht="15.6" hidden="1" x14ac:dyDescent="0.3">
      <c r="A1370" s="20" t="s">
        <v>996</v>
      </c>
      <c r="B1370" s="19" t="str">
        <f>VLOOKUP(A1370,'Customer Names'!$A$2:$E$2366,3,FALSE)</f>
        <v>Krueger</v>
      </c>
      <c r="C1370" s="21">
        <f>VLOOKUP(A1370,ME!$A$2:$J$2366,2,FALSE)</f>
        <v>38.57</v>
      </c>
      <c r="D1370" s="21">
        <f>VLOOKUP(A1370,ME!$A$2:$J$2336,3,FALSE)</f>
        <v>6.27</v>
      </c>
      <c r="E1370" s="19" t="str">
        <f>VLOOKUP(A1370,ME!$A$2:$J$2336,4,FALSE)</f>
        <v>No</v>
      </c>
      <c r="F1370" s="19" t="str">
        <f>VLOOKUP(A1370,ME!$A$2:$J$2336,5,FALSE)</f>
        <v>No</v>
      </c>
      <c r="G1370" s="19" t="str">
        <f>VLOOKUP(A1370,ME!$A$2:$J$2336,6,FALSE)</f>
        <v>No</v>
      </c>
      <c r="H1370" s="19">
        <f>VLOOKUP(A1370,ME!$A$2:$J$2336,7,FALSE)</f>
        <v>0</v>
      </c>
      <c r="I1370" s="19" t="str">
        <f>VLOOKUP(A1370,ME!$A$2:$J$2336,8,FALSE)</f>
        <v>No</v>
      </c>
      <c r="J1370" s="19" t="str">
        <f>VLOOKUP(A1370,ME!$A$2:$J$2336,9,FALSE)</f>
        <v>Obesity</v>
      </c>
      <c r="K1370" s="19" t="str">
        <f>VLOOKUP(A1370,ME!$A$2:$J$2336,10,FALSE)</f>
        <v>Prediabetes</v>
      </c>
      <c r="L1370" s="22">
        <f>VLOOKUP(A1370,HD!$A$2:$S$2344,16,FALSE)</f>
        <v>34655</v>
      </c>
      <c r="M1370" s="21">
        <f>VLOOKUP(A1370,HD!$A$2:$S$2344,17,FALSE)</f>
        <v>7851.85</v>
      </c>
      <c r="N1370" s="19" t="str">
        <f>VLOOKUP(A1370,HD!$A$2:$S$2344,12,FALSE)</f>
        <v>tier - 2</v>
      </c>
      <c r="O1370" s="19" t="str">
        <f>VLOOKUP(A1370,HD!$A$2:$S$2344,13,FALSE)</f>
        <v>tier - 3</v>
      </c>
      <c r="P1370" s="19" t="str">
        <f>VLOOKUP(A1370,HD!$A$2:$S$2344,14,FALSE)</f>
        <v>R1012</v>
      </c>
      <c r="Q1370" s="19" t="str">
        <f>VLOOKUP(A1370,HD!$A$2:$S$2344,19,FALSE)</f>
        <v>28</v>
      </c>
      <c r="R1370" s="21">
        <v>7851.85</v>
      </c>
    </row>
    <row r="1371" spans="1:18" ht="15.6" hidden="1" x14ac:dyDescent="0.3">
      <c r="A1371" s="20" t="s">
        <v>995</v>
      </c>
      <c r="B1371" s="19" t="str">
        <f>VLOOKUP(A1371,'Customer Names'!$A$2:$E$2366,3,FALSE)</f>
        <v>Babler</v>
      </c>
      <c r="C1371" s="21">
        <f>VLOOKUP(A1371,ME!$A$2:$J$2366,2,FALSE)</f>
        <v>43.85</v>
      </c>
      <c r="D1371" s="21">
        <f>VLOOKUP(A1371,ME!$A$2:$J$2336,3,FALSE)</f>
        <v>4.7699999999999996</v>
      </c>
      <c r="E1371" s="19" t="str">
        <f>VLOOKUP(A1371,ME!$A$2:$J$2336,4,FALSE)</f>
        <v>Yes</v>
      </c>
      <c r="F1371" s="19" t="str">
        <f>VLOOKUP(A1371,ME!$A$2:$J$2336,5,FALSE)</f>
        <v>No</v>
      </c>
      <c r="G1371" s="19" t="str">
        <f>VLOOKUP(A1371,ME!$A$2:$J$2336,6,FALSE)</f>
        <v>No</v>
      </c>
      <c r="H1371" s="19">
        <f>VLOOKUP(A1371,ME!$A$2:$J$2336,7,FALSE)</f>
        <v>0</v>
      </c>
      <c r="I1371" s="19" t="str">
        <f>VLOOKUP(A1371,ME!$A$2:$J$2336,8,FALSE)</f>
        <v>No</v>
      </c>
      <c r="J1371" s="19" t="str">
        <f>VLOOKUP(A1371,ME!$A$2:$J$2336,9,FALSE)</f>
        <v>Obesity</v>
      </c>
      <c r="K1371" s="19" t="str">
        <f>VLOOKUP(A1371,ME!$A$2:$J$2336,10,FALSE)</f>
        <v>Normal</v>
      </c>
      <c r="L1371" s="22">
        <f>VLOOKUP(A1371,HD!$A$2:$S$2344,16,FALSE)</f>
        <v>37169</v>
      </c>
      <c r="M1371" s="21">
        <f>VLOOKUP(A1371,HD!$A$2:$S$2344,17,FALSE)</f>
        <v>7844.8</v>
      </c>
      <c r="N1371" s="19" t="str">
        <f>VLOOKUP(A1371,HD!$A$2:$S$2344,12,FALSE)</f>
        <v>tier - 2</v>
      </c>
      <c r="O1371" s="19" t="str">
        <f>VLOOKUP(A1371,HD!$A$2:$S$2344,13,FALSE)</f>
        <v>tier - 2</v>
      </c>
      <c r="P1371" s="19" t="str">
        <f>VLOOKUP(A1371,HD!$A$2:$S$2344,14,FALSE)</f>
        <v>R1012</v>
      </c>
      <c r="Q1371" s="19" t="str">
        <f>VLOOKUP(A1371,HD!$A$2:$S$2344,19,FALSE)</f>
        <v>21</v>
      </c>
      <c r="R1371" s="21">
        <v>7844.8</v>
      </c>
    </row>
    <row r="1372" spans="1:18" ht="15.6" hidden="1" x14ac:dyDescent="0.3">
      <c r="A1372" s="20" t="s">
        <v>994</v>
      </c>
      <c r="B1372" s="19" t="str">
        <f>VLOOKUP(A1372,'Customer Names'!$A$2:$E$2366,3,FALSE)</f>
        <v>Brezenski</v>
      </c>
      <c r="C1372" s="21">
        <f>VLOOKUP(A1372,ME!$A$2:$J$2366,2,FALSE)</f>
        <v>30.11</v>
      </c>
      <c r="D1372" s="21">
        <f>VLOOKUP(A1372,ME!$A$2:$J$2336,3,FALSE)</f>
        <v>4.08</v>
      </c>
      <c r="E1372" s="19" t="str">
        <f>VLOOKUP(A1372,ME!$A$2:$J$2336,4,FALSE)</f>
        <v>No</v>
      </c>
      <c r="F1372" s="19" t="str">
        <f>VLOOKUP(A1372,ME!$A$2:$J$2336,5,FALSE)</f>
        <v>No</v>
      </c>
      <c r="G1372" s="19" t="str">
        <f>VLOOKUP(A1372,ME!$A$2:$J$2336,6,FALSE)</f>
        <v>No</v>
      </c>
      <c r="H1372" s="19">
        <f>VLOOKUP(A1372,ME!$A$2:$J$2336,7,FALSE)</f>
        <v>0</v>
      </c>
      <c r="I1372" s="19" t="str">
        <f>VLOOKUP(A1372,ME!$A$2:$J$2336,8,FALSE)</f>
        <v>No</v>
      </c>
      <c r="J1372" s="19" t="str">
        <f>VLOOKUP(A1372,ME!$A$2:$J$2336,9,FALSE)</f>
        <v>Obesity</v>
      </c>
      <c r="K1372" s="19" t="str">
        <f>VLOOKUP(A1372,ME!$A$2:$J$2336,10,FALSE)</f>
        <v>Normal</v>
      </c>
      <c r="L1372" s="22">
        <f>VLOOKUP(A1372,HD!$A$2:$S$2344,16,FALSE)</f>
        <v>32793</v>
      </c>
      <c r="M1372" s="21">
        <f>VLOOKUP(A1372,HD!$A$2:$S$2344,17,FALSE)</f>
        <v>7824.37</v>
      </c>
      <c r="N1372" s="19" t="str">
        <f>VLOOKUP(A1372,HD!$A$2:$S$2344,12,FALSE)</f>
        <v>tier - 2</v>
      </c>
      <c r="O1372" s="19" t="str">
        <f>VLOOKUP(A1372,HD!$A$2:$S$2344,13,FALSE)</f>
        <v>tier - 2</v>
      </c>
      <c r="P1372" s="19" t="str">
        <f>VLOOKUP(A1372,HD!$A$2:$S$2344,14,FALSE)</f>
        <v>R1012</v>
      </c>
      <c r="Q1372" s="19" t="str">
        <f>VLOOKUP(A1372,HD!$A$2:$S$2344,19,FALSE)</f>
        <v>33</v>
      </c>
      <c r="R1372" s="21">
        <v>7824.37</v>
      </c>
    </row>
    <row r="1373" spans="1:18" ht="15.6" hidden="1" x14ac:dyDescent="0.3">
      <c r="A1373" s="20" t="s">
        <v>993</v>
      </c>
      <c r="B1373" s="19" t="str">
        <f>VLOOKUP(A1373,'Customer Names'!$A$2:$E$2366,3,FALSE)</f>
        <v>Marschner</v>
      </c>
      <c r="C1373" s="21">
        <f>VLOOKUP(A1373,ME!$A$2:$J$2366,2,FALSE)</f>
        <v>31.59</v>
      </c>
      <c r="D1373" s="21">
        <f>VLOOKUP(A1373,ME!$A$2:$J$2336,3,FALSE)</f>
        <v>6.01</v>
      </c>
      <c r="E1373" s="19" t="str">
        <f>VLOOKUP(A1373,ME!$A$2:$J$2336,4,FALSE)</f>
        <v>No</v>
      </c>
      <c r="F1373" s="19" t="str">
        <f>VLOOKUP(A1373,ME!$A$2:$J$2336,5,FALSE)</f>
        <v>No</v>
      </c>
      <c r="G1373" s="19" t="str">
        <f>VLOOKUP(A1373,ME!$A$2:$J$2336,6,FALSE)</f>
        <v>No</v>
      </c>
      <c r="H1373" s="19">
        <f>VLOOKUP(A1373,ME!$A$2:$J$2336,7,FALSE)</f>
        <v>0</v>
      </c>
      <c r="I1373" s="19" t="str">
        <f>VLOOKUP(A1373,ME!$A$2:$J$2336,8,FALSE)</f>
        <v>No</v>
      </c>
      <c r="J1373" s="19" t="str">
        <f>VLOOKUP(A1373,ME!$A$2:$J$2336,9,FALSE)</f>
        <v>Obesity</v>
      </c>
      <c r="K1373" s="19" t="str">
        <f>VLOOKUP(A1373,ME!$A$2:$J$2336,10,FALSE)</f>
        <v>Prediabetes</v>
      </c>
      <c r="L1373" s="22">
        <f>VLOOKUP(A1373,HD!$A$2:$S$2344,16,FALSE)</f>
        <v>33593</v>
      </c>
      <c r="M1373" s="21">
        <f>VLOOKUP(A1373,HD!$A$2:$S$2344,17,FALSE)</f>
        <v>7812.67</v>
      </c>
      <c r="N1373" s="19" t="str">
        <f>VLOOKUP(A1373,HD!$A$2:$S$2344,12,FALSE)</f>
        <v>tier - 2</v>
      </c>
      <c r="O1373" s="19" t="str">
        <f>VLOOKUP(A1373,HD!$A$2:$S$2344,13,FALSE)</f>
        <v>tier - 1</v>
      </c>
      <c r="P1373" s="19" t="str">
        <f>VLOOKUP(A1373,HD!$A$2:$S$2344,14,FALSE)</f>
        <v>R1012</v>
      </c>
      <c r="Q1373" s="19" t="str">
        <f>VLOOKUP(A1373,HD!$A$2:$S$2344,19,FALSE)</f>
        <v>31</v>
      </c>
      <c r="R1373" s="21">
        <v>7812.67</v>
      </c>
    </row>
    <row r="1374" spans="1:18" ht="15.6" hidden="1" x14ac:dyDescent="0.3">
      <c r="A1374" s="20" t="s">
        <v>992</v>
      </c>
      <c r="B1374" s="19" t="str">
        <f>VLOOKUP(A1374,'Customer Names'!$A$2:$E$2366,3,FALSE)</f>
        <v>King</v>
      </c>
      <c r="C1374" s="21">
        <f>VLOOKUP(A1374,ME!$A$2:$J$2366,2,FALSE)</f>
        <v>40.15</v>
      </c>
      <c r="D1374" s="21">
        <f>VLOOKUP(A1374,ME!$A$2:$J$2336,3,FALSE)</f>
        <v>11.84</v>
      </c>
      <c r="E1374" s="19" t="str">
        <f>VLOOKUP(A1374,ME!$A$2:$J$2336,4,FALSE)</f>
        <v>No</v>
      </c>
      <c r="F1374" s="19" t="str">
        <f>VLOOKUP(A1374,ME!$A$2:$J$2336,5,FALSE)</f>
        <v>No</v>
      </c>
      <c r="G1374" s="19" t="str">
        <f>VLOOKUP(A1374,ME!$A$2:$J$2336,6,FALSE)</f>
        <v>No</v>
      </c>
      <c r="H1374" s="19">
        <f>VLOOKUP(A1374,ME!$A$2:$J$2336,7,FALSE)</f>
        <v>0</v>
      </c>
      <c r="I1374" s="19" t="str">
        <f>VLOOKUP(A1374,ME!$A$2:$J$2336,8,FALSE)</f>
        <v>No</v>
      </c>
      <c r="J1374" s="19" t="str">
        <f>VLOOKUP(A1374,ME!$A$2:$J$2336,9,FALSE)</f>
        <v>Obesity</v>
      </c>
      <c r="K1374" s="19" t="str">
        <f>VLOOKUP(A1374,ME!$A$2:$J$2336,10,FALSE)</f>
        <v>Diabetes</v>
      </c>
      <c r="L1374" s="22">
        <f>VLOOKUP(A1374,HD!$A$2:$S$2344,16,FALSE)</f>
        <v>27342</v>
      </c>
      <c r="M1374" s="21">
        <f>VLOOKUP(A1374,HD!$A$2:$S$2344,17,FALSE)</f>
        <v>7804.16</v>
      </c>
      <c r="N1374" s="19" t="str">
        <f>VLOOKUP(A1374,HD!$A$2:$S$2344,12,FALSE)</f>
        <v>tier - 2</v>
      </c>
      <c r="O1374" s="19" t="str">
        <f>VLOOKUP(A1374,HD!$A$2:$S$2344,13,FALSE)</f>
        <v>tier - 3</v>
      </c>
      <c r="P1374" s="19" t="str">
        <f>VLOOKUP(A1374,HD!$A$2:$S$2344,14,FALSE)</f>
        <v>R1013</v>
      </c>
      <c r="Q1374" s="19" t="str">
        <f>VLOOKUP(A1374,HD!$A$2:$S$2344,19,FALSE)</f>
        <v>48</v>
      </c>
      <c r="R1374" s="21">
        <v>7804.16</v>
      </c>
    </row>
    <row r="1375" spans="1:18" ht="15.6" hidden="1" x14ac:dyDescent="0.3">
      <c r="A1375" s="20" t="s">
        <v>991</v>
      </c>
      <c r="B1375" s="19" t="str">
        <f>VLOOKUP(A1375,'Customer Names'!$A$2:$E$2366,3,FALSE)</f>
        <v>Montez</v>
      </c>
      <c r="C1375" s="21">
        <f>VLOOKUP(A1375,ME!$A$2:$J$2366,2,FALSE)</f>
        <v>40.700000000000003</v>
      </c>
      <c r="D1375" s="21">
        <f>VLOOKUP(A1375,ME!$A$2:$J$2336,3,FALSE)</f>
        <v>6.27</v>
      </c>
      <c r="E1375" s="19" t="str">
        <f>VLOOKUP(A1375,ME!$A$2:$J$2336,4,FALSE)</f>
        <v>Yes</v>
      </c>
      <c r="F1375" s="19" t="str">
        <f>VLOOKUP(A1375,ME!$A$2:$J$2336,5,FALSE)</f>
        <v>No</v>
      </c>
      <c r="G1375" s="19" t="str">
        <f>VLOOKUP(A1375,ME!$A$2:$J$2336,6,FALSE)</f>
        <v>Yes</v>
      </c>
      <c r="H1375" s="19">
        <f>VLOOKUP(A1375,ME!$A$2:$J$2336,7,FALSE)</f>
        <v>1</v>
      </c>
      <c r="I1375" s="19" t="str">
        <f>VLOOKUP(A1375,ME!$A$2:$J$2336,8,FALSE)</f>
        <v>No</v>
      </c>
      <c r="J1375" s="19" t="str">
        <f>VLOOKUP(A1375,ME!$A$2:$J$2336,9,FALSE)</f>
        <v>Obesity</v>
      </c>
      <c r="K1375" s="19" t="str">
        <f>VLOOKUP(A1375,ME!$A$2:$J$2336,10,FALSE)</f>
        <v>Prediabetes</v>
      </c>
      <c r="L1375" s="22">
        <f>VLOOKUP(A1375,HD!$A$2:$S$2344,16,FALSE)</f>
        <v>35766</v>
      </c>
      <c r="M1375" s="21">
        <f>VLOOKUP(A1375,HD!$A$2:$S$2344,17,FALSE)</f>
        <v>7803.77</v>
      </c>
      <c r="N1375" s="19" t="str">
        <f>VLOOKUP(A1375,HD!$A$2:$S$2344,12,FALSE)</f>
        <v>tier - 2</v>
      </c>
      <c r="O1375" s="19" t="str">
        <f>VLOOKUP(A1375,HD!$A$2:$S$2344,13,FALSE)</f>
        <v>tier - 3</v>
      </c>
      <c r="P1375" s="19" t="str">
        <f>VLOOKUP(A1375,HD!$A$2:$S$2344,14,FALSE)</f>
        <v>R1012</v>
      </c>
      <c r="Q1375" s="19" t="str">
        <f>VLOOKUP(A1375,HD!$A$2:$S$2344,19,FALSE)</f>
        <v>25</v>
      </c>
      <c r="R1375" s="21">
        <v>7803.77</v>
      </c>
    </row>
    <row r="1376" spans="1:18" ht="15.6" hidden="1" x14ac:dyDescent="0.3">
      <c r="A1376" s="20" t="s">
        <v>990</v>
      </c>
      <c r="B1376" s="19" t="str">
        <f>VLOOKUP(A1376,'Customer Names'!$A$2:$E$2366,3,FALSE)</f>
        <v>Campbell</v>
      </c>
      <c r="C1376" s="21">
        <f>VLOOKUP(A1376,ME!$A$2:$J$2366,2,FALSE)</f>
        <v>40.76</v>
      </c>
      <c r="D1376" s="21">
        <f>VLOOKUP(A1376,ME!$A$2:$J$2336,3,FALSE)</f>
        <v>5.28</v>
      </c>
      <c r="E1376" s="19" t="str">
        <f>VLOOKUP(A1376,ME!$A$2:$J$2336,4,FALSE)</f>
        <v>No</v>
      </c>
      <c r="F1376" s="19" t="str">
        <f>VLOOKUP(A1376,ME!$A$2:$J$2336,5,FALSE)</f>
        <v>No</v>
      </c>
      <c r="G1376" s="19" t="str">
        <f>VLOOKUP(A1376,ME!$A$2:$J$2336,6,FALSE)</f>
        <v>No</v>
      </c>
      <c r="H1376" s="19">
        <f>VLOOKUP(A1376,ME!$A$2:$J$2336,7,FALSE)</f>
        <v>0</v>
      </c>
      <c r="I1376" s="19" t="str">
        <f>VLOOKUP(A1376,ME!$A$2:$J$2336,8,FALSE)</f>
        <v>No</v>
      </c>
      <c r="J1376" s="19" t="str">
        <f>VLOOKUP(A1376,ME!$A$2:$J$2336,9,FALSE)</f>
        <v>Obesity</v>
      </c>
      <c r="K1376" s="19" t="str">
        <f>VLOOKUP(A1376,ME!$A$2:$J$2336,10,FALSE)</f>
        <v>Normal</v>
      </c>
      <c r="L1376" s="22">
        <f>VLOOKUP(A1376,HD!$A$2:$S$2344,16,FALSE)</f>
        <v>36519</v>
      </c>
      <c r="M1376" s="21">
        <f>VLOOKUP(A1376,HD!$A$2:$S$2344,17,FALSE)</f>
        <v>7794.68</v>
      </c>
      <c r="N1376" s="19" t="str">
        <f>VLOOKUP(A1376,HD!$A$2:$S$2344,12,FALSE)</f>
        <v>tier - 2</v>
      </c>
      <c r="O1376" s="19" t="str">
        <f>VLOOKUP(A1376,HD!$A$2:$S$2344,13,FALSE)</f>
        <v>tier - 2</v>
      </c>
      <c r="P1376" s="19" t="str">
        <f>VLOOKUP(A1376,HD!$A$2:$S$2344,14,FALSE)</f>
        <v>R1026</v>
      </c>
      <c r="Q1376" s="19" t="str">
        <f>VLOOKUP(A1376,HD!$A$2:$S$2344,19,FALSE)</f>
        <v>23</v>
      </c>
      <c r="R1376" s="21">
        <v>7794.68</v>
      </c>
    </row>
    <row r="1377" spans="1:18" ht="15.6" hidden="1" x14ac:dyDescent="0.3">
      <c r="A1377" s="20" t="s">
        <v>989</v>
      </c>
      <c r="B1377" s="19" t="str">
        <f>VLOOKUP(A1377,'Customer Names'!$A$2:$E$2366,3,FALSE)</f>
        <v>Hurt</v>
      </c>
      <c r="C1377" s="21">
        <f>VLOOKUP(A1377,ME!$A$2:$J$2366,2,FALSE)</f>
        <v>29.7</v>
      </c>
      <c r="D1377" s="21">
        <f>VLOOKUP(A1377,ME!$A$2:$J$2336,3,FALSE)</f>
        <v>7.03</v>
      </c>
      <c r="E1377" s="19" t="str">
        <f>VLOOKUP(A1377,ME!$A$2:$J$2336,4,FALSE)</f>
        <v>No</v>
      </c>
      <c r="F1377" s="19" t="str">
        <f>VLOOKUP(A1377,ME!$A$2:$J$2336,5,FALSE)</f>
        <v>No</v>
      </c>
      <c r="G1377" s="19" t="str">
        <f>VLOOKUP(A1377,ME!$A$2:$J$2336,6,FALSE)</f>
        <v>No</v>
      </c>
      <c r="H1377" s="19">
        <f>VLOOKUP(A1377,ME!$A$2:$J$2336,7,FALSE)</f>
        <v>0</v>
      </c>
      <c r="I1377" s="19" t="str">
        <f>VLOOKUP(A1377,ME!$A$2:$J$2336,8,FALSE)</f>
        <v>No</v>
      </c>
      <c r="J1377" s="19" t="str">
        <f>VLOOKUP(A1377,ME!$A$2:$J$2336,9,FALSE)</f>
        <v>Over Weight</v>
      </c>
      <c r="K1377" s="19" t="str">
        <f>VLOOKUP(A1377,ME!$A$2:$J$2336,10,FALSE)</f>
        <v>Diabetes</v>
      </c>
      <c r="L1377" s="22">
        <f>VLOOKUP(A1377,HD!$A$2:$S$2344,16,FALSE)</f>
        <v>27369</v>
      </c>
      <c r="M1377" s="21">
        <f>VLOOKUP(A1377,HD!$A$2:$S$2344,17,FALSE)</f>
        <v>7789.64</v>
      </c>
      <c r="N1377" s="19" t="str">
        <f>VLOOKUP(A1377,HD!$A$2:$S$2344,12,FALSE)</f>
        <v>tier - 1</v>
      </c>
      <c r="O1377" s="19" t="str">
        <f>VLOOKUP(A1377,HD!$A$2:$S$2344,13,FALSE)</f>
        <v>tier - 3</v>
      </c>
      <c r="P1377" s="19" t="str">
        <f>VLOOKUP(A1377,HD!$A$2:$S$2344,14,FALSE)</f>
        <v>R1013</v>
      </c>
      <c r="Q1377" s="19" t="str">
        <f>VLOOKUP(A1377,HD!$A$2:$S$2344,19,FALSE)</f>
        <v>48</v>
      </c>
      <c r="R1377" s="21">
        <v>7789.64</v>
      </c>
    </row>
    <row r="1378" spans="1:18" ht="15.6" hidden="1" x14ac:dyDescent="0.3">
      <c r="A1378" s="20" t="s">
        <v>988</v>
      </c>
      <c r="B1378" s="19" t="str">
        <f>VLOOKUP(A1378,'Customer Names'!$A$2:$E$2366,3,FALSE)</f>
        <v>Garey</v>
      </c>
      <c r="C1378" s="21">
        <f>VLOOKUP(A1378,ME!$A$2:$J$2366,2,FALSE)</f>
        <v>40.58</v>
      </c>
      <c r="D1378" s="21">
        <f>VLOOKUP(A1378,ME!$A$2:$J$2336,3,FALSE)</f>
        <v>5.32</v>
      </c>
      <c r="E1378" s="19" t="str">
        <f>VLOOKUP(A1378,ME!$A$2:$J$2336,4,FALSE)</f>
        <v>Yes</v>
      </c>
      <c r="F1378" s="19" t="str">
        <f>VLOOKUP(A1378,ME!$A$2:$J$2336,5,FALSE)</f>
        <v>No</v>
      </c>
      <c r="G1378" s="19" t="str">
        <f>VLOOKUP(A1378,ME!$A$2:$J$2336,6,FALSE)</f>
        <v>Yes</v>
      </c>
      <c r="H1378" s="19">
        <f>VLOOKUP(A1378,ME!$A$2:$J$2336,7,FALSE)</f>
        <v>1</v>
      </c>
      <c r="I1378" s="19" t="str">
        <f>VLOOKUP(A1378,ME!$A$2:$J$2336,8,FALSE)</f>
        <v>No</v>
      </c>
      <c r="J1378" s="19" t="str">
        <f>VLOOKUP(A1378,ME!$A$2:$J$2336,9,FALSE)</f>
        <v>Obesity</v>
      </c>
      <c r="K1378" s="19" t="str">
        <f>VLOOKUP(A1378,ME!$A$2:$J$2336,10,FALSE)</f>
        <v>Normal</v>
      </c>
      <c r="L1378" s="22">
        <f>VLOOKUP(A1378,HD!$A$2:$S$2344,16,FALSE)</f>
        <v>35785</v>
      </c>
      <c r="M1378" s="21">
        <f>VLOOKUP(A1378,HD!$A$2:$S$2344,17,FALSE)</f>
        <v>7763.06</v>
      </c>
      <c r="N1378" s="19" t="str">
        <f>VLOOKUP(A1378,HD!$A$2:$S$2344,12,FALSE)</f>
        <v>tier - 2</v>
      </c>
      <c r="O1378" s="19" t="str">
        <f>VLOOKUP(A1378,HD!$A$2:$S$2344,13,FALSE)</f>
        <v>tier - 1</v>
      </c>
      <c r="P1378" s="19" t="str">
        <f>VLOOKUP(A1378,HD!$A$2:$S$2344,14,FALSE)</f>
        <v>R1012</v>
      </c>
      <c r="Q1378" s="19" t="str">
        <f>VLOOKUP(A1378,HD!$A$2:$S$2344,19,FALSE)</f>
        <v>25</v>
      </c>
      <c r="R1378" s="21">
        <v>7763.06</v>
      </c>
    </row>
    <row r="1379" spans="1:18" ht="15.6" hidden="1" x14ac:dyDescent="0.3">
      <c r="A1379" s="20" t="s">
        <v>987</v>
      </c>
      <c r="B1379" s="19" t="str">
        <f>VLOOKUP(A1379,'Customer Names'!$A$2:$E$2366,3,FALSE)</f>
        <v>Reddy</v>
      </c>
      <c r="C1379" s="21">
        <f>VLOOKUP(A1379,ME!$A$2:$J$2366,2,FALSE)</f>
        <v>33.06</v>
      </c>
      <c r="D1379" s="21">
        <f>VLOOKUP(A1379,ME!$A$2:$J$2336,3,FALSE)</f>
        <v>9.59</v>
      </c>
      <c r="E1379" s="19" t="str">
        <f>VLOOKUP(A1379,ME!$A$2:$J$2336,4,FALSE)</f>
        <v>Yes</v>
      </c>
      <c r="F1379" s="19" t="str">
        <f>VLOOKUP(A1379,ME!$A$2:$J$2336,5,FALSE)</f>
        <v>No</v>
      </c>
      <c r="G1379" s="19" t="str">
        <f>VLOOKUP(A1379,ME!$A$2:$J$2336,6,FALSE)</f>
        <v>No</v>
      </c>
      <c r="H1379" s="19">
        <f>VLOOKUP(A1379,ME!$A$2:$J$2336,7,FALSE)</f>
        <v>0</v>
      </c>
      <c r="I1379" s="19" t="str">
        <f>VLOOKUP(A1379,ME!$A$2:$J$2336,8,FALSE)</f>
        <v>No</v>
      </c>
      <c r="J1379" s="19" t="str">
        <f>VLOOKUP(A1379,ME!$A$2:$J$2336,9,FALSE)</f>
        <v>Obesity</v>
      </c>
      <c r="K1379" s="19" t="str">
        <f>VLOOKUP(A1379,ME!$A$2:$J$2336,10,FALSE)</f>
        <v>Diabetes</v>
      </c>
      <c r="L1379" s="22">
        <f>VLOOKUP(A1379,HD!$A$2:$S$2344,16,FALSE)</f>
        <v>29767</v>
      </c>
      <c r="M1379" s="21">
        <f>VLOOKUP(A1379,HD!$A$2:$S$2344,17,FALSE)</f>
        <v>7749.16</v>
      </c>
      <c r="N1379" s="19" t="str">
        <f>VLOOKUP(A1379,HD!$A$2:$S$2344,12,FALSE)</f>
        <v>tier - 2</v>
      </c>
      <c r="O1379" s="19" t="str">
        <f>VLOOKUP(A1379,HD!$A$2:$S$2344,13,FALSE)</f>
        <v>tier - 1</v>
      </c>
      <c r="P1379" s="19" t="str">
        <f>VLOOKUP(A1379,HD!$A$2:$S$2344,14,FALSE)</f>
        <v>R1012</v>
      </c>
      <c r="Q1379" s="19" t="str">
        <f>VLOOKUP(A1379,HD!$A$2:$S$2344,19,FALSE)</f>
        <v>41</v>
      </c>
      <c r="R1379" s="21">
        <v>7749.16</v>
      </c>
    </row>
    <row r="1380" spans="1:18" ht="15.6" hidden="1" x14ac:dyDescent="0.3">
      <c r="A1380" s="20" t="s">
        <v>986</v>
      </c>
      <c r="B1380" s="19" t="str">
        <f>VLOOKUP(A1380,'Customer Names'!$A$2:$E$2366,3,FALSE)</f>
        <v>Mueller</v>
      </c>
      <c r="C1380" s="21">
        <f>VLOOKUP(A1380,ME!$A$2:$J$2366,2,FALSE)</f>
        <v>26.62</v>
      </c>
      <c r="D1380" s="21">
        <f>VLOOKUP(A1380,ME!$A$2:$J$2336,3,FALSE)</f>
        <v>6.15</v>
      </c>
      <c r="E1380" s="19" t="str">
        <f>VLOOKUP(A1380,ME!$A$2:$J$2336,4,FALSE)</f>
        <v>Yes</v>
      </c>
      <c r="F1380" s="19" t="str">
        <f>VLOOKUP(A1380,ME!$A$2:$J$2336,5,FALSE)</f>
        <v>No</v>
      </c>
      <c r="G1380" s="19" t="str">
        <f>VLOOKUP(A1380,ME!$A$2:$J$2336,6,FALSE)</f>
        <v>No</v>
      </c>
      <c r="H1380" s="19">
        <f>VLOOKUP(A1380,ME!$A$2:$J$2336,7,FALSE)</f>
        <v>0</v>
      </c>
      <c r="I1380" s="19" t="str">
        <f>VLOOKUP(A1380,ME!$A$2:$J$2336,8,FALSE)</f>
        <v>No</v>
      </c>
      <c r="J1380" s="19" t="str">
        <f>VLOOKUP(A1380,ME!$A$2:$J$2336,9,FALSE)</f>
        <v>Over Weight</v>
      </c>
      <c r="K1380" s="19" t="str">
        <f>VLOOKUP(A1380,ME!$A$2:$J$2336,10,FALSE)</f>
        <v>Prediabetes</v>
      </c>
      <c r="L1380" s="22">
        <f>VLOOKUP(A1380,HD!$A$2:$S$2344,16,FALSE)</f>
        <v>28106</v>
      </c>
      <c r="M1380" s="21">
        <f>VLOOKUP(A1380,HD!$A$2:$S$2344,17,FALSE)</f>
        <v>7742.11</v>
      </c>
      <c r="N1380" s="19" t="str">
        <f>VLOOKUP(A1380,HD!$A$2:$S$2344,12,FALSE)</f>
        <v>tier - 3</v>
      </c>
      <c r="O1380" s="19" t="str">
        <f>VLOOKUP(A1380,HD!$A$2:$S$2344,13,FALSE)</f>
        <v>tier - 2</v>
      </c>
      <c r="P1380" s="19" t="str">
        <f>VLOOKUP(A1380,HD!$A$2:$S$2344,14,FALSE)</f>
        <v>R1013</v>
      </c>
      <c r="Q1380" s="19" t="str">
        <f>VLOOKUP(A1380,HD!$A$2:$S$2344,19,FALSE)</f>
        <v>46</v>
      </c>
      <c r="R1380" s="21">
        <v>7742.11</v>
      </c>
    </row>
    <row r="1381" spans="1:18" ht="15.6" hidden="1" x14ac:dyDescent="0.3">
      <c r="A1381" s="20" t="s">
        <v>985</v>
      </c>
      <c r="B1381" s="19" t="str">
        <f>VLOOKUP(A1381,'Customer Names'!$A$2:$E$2366,3,FALSE)</f>
        <v>Julia</v>
      </c>
      <c r="C1381" s="21">
        <f>VLOOKUP(A1381,ME!$A$2:$J$2366,2,FALSE)</f>
        <v>37.1</v>
      </c>
      <c r="D1381" s="21">
        <f>VLOOKUP(A1381,ME!$A$2:$J$2336,3,FALSE)</f>
        <v>11.08</v>
      </c>
      <c r="E1381" s="19" t="str">
        <f>VLOOKUP(A1381,ME!$A$2:$J$2336,4,FALSE)</f>
        <v>No</v>
      </c>
      <c r="F1381" s="19" t="str">
        <f>VLOOKUP(A1381,ME!$A$2:$J$2336,5,FALSE)</f>
        <v>No</v>
      </c>
      <c r="G1381" s="19" t="str">
        <f>VLOOKUP(A1381,ME!$A$2:$J$2336,6,FALSE)</f>
        <v>No</v>
      </c>
      <c r="H1381" s="19">
        <f>VLOOKUP(A1381,ME!$A$2:$J$2336,7,FALSE)</f>
        <v>0</v>
      </c>
      <c r="I1381" s="19" t="str">
        <f>VLOOKUP(A1381,ME!$A$2:$J$2336,8,FALSE)</f>
        <v>No</v>
      </c>
      <c r="J1381" s="19" t="str">
        <f>VLOOKUP(A1381,ME!$A$2:$J$2336,9,FALSE)</f>
        <v>Obesity</v>
      </c>
      <c r="K1381" s="19" t="str">
        <f>VLOOKUP(A1381,ME!$A$2:$J$2336,10,FALSE)</f>
        <v>Diabetes</v>
      </c>
      <c r="L1381" s="22">
        <f>VLOOKUP(A1381,HD!$A$2:$S$2344,16,FALSE)</f>
        <v>28737</v>
      </c>
      <c r="M1381" s="21">
        <f>VLOOKUP(A1381,HD!$A$2:$S$2344,17,FALSE)</f>
        <v>7740.34</v>
      </c>
      <c r="N1381" s="19" t="str">
        <f>VLOOKUP(A1381,HD!$A$2:$S$2344,12,FALSE)</f>
        <v>tier - 1</v>
      </c>
      <c r="O1381" s="19" t="str">
        <f>VLOOKUP(A1381,HD!$A$2:$S$2344,13,FALSE)</f>
        <v>tier - 1</v>
      </c>
      <c r="P1381" s="19" t="str">
        <f>VLOOKUP(A1381,HD!$A$2:$S$2344,14,FALSE)</f>
        <v>R1011</v>
      </c>
      <c r="Q1381" s="19" t="str">
        <f>VLOOKUP(A1381,HD!$A$2:$S$2344,19,FALSE)</f>
        <v>44</v>
      </c>
      <c r="R1381" s="21">
        <v>7740.34</v>
      </c>
    </row>
    <row r="1382" spans="1:18" ht="15.6" hidden="1" x14ac:dyDescent="0.3">
      <c r="A1382" s="20" t="s">
        <v>984</v>
      </c>
      <c r="B1382" s="19" t="str">
        <f>VLOOKUP(A1382,'Customer Names'!$A$2:$E$2366,3,FALSE)</f>
        <v>Uribe</v>
      </c>
      <c r="C1382" s="21">
        <f>VLOOKUP(A1382,ME!$A$2:$J$2366,2,FALSE)</f>
        <v>18.28</v>
      </c>
      <c r="D1382" s="21">
        <f>VLOOKUP(A1382,ME!$A$2:$J$2336,3,FALSE)</f>
        <v>7.95</v>
      </c>
      <c r="E1382" s="19" t="str">
        <f>VLOOKUP(A1382,ME!$A$2:$J$2336,4,FALSE)</f>
        <v>No</v>
      </c>
      <c r="F1382" s="19" t="str">
        <f>VLOOKUP(A1382,ME!$A$2:$J$2336,5,FALSE)</f>
        <v>No</v>
      </c>
      <c r="G1382" s="19" t="str">
        <f>VLOOKUP(A1382,ME!$A$2:$J$2336,6,FALSE)</f>
        <v>No</v>
      </c>
      <c r="H1382" s="19">
        <f>VLOOKUP(A1382,ME!$A$2:$J$2336,7,FALSE)</f>
        <v>0</v>
      </c>
      <c r="I1382" s="19" t="str">
        <f>VLOOKUP(A1382,ME!$A$2:$J$2336,8,FALSE)</f>
        <v>No</v>
      </c>
      <c r="J1382" s="19" t="str">
        <f>VLOOKUP(A1382,ME!$A$2:$J$2336,9,FALSE)</f>
        <v>Under Weight</v>
      </c>
      <c r="K1382" s="19" t="str">
        <f>VLOOKUP(A1382,ME!$A$2:$J$2336,10,FALSE)</f>
        <v>Diabetes</v>
      </c>
      <c r="L1382" s="22">
        <f>VLOOKUP(A1382,HD!$A$2:$S$2344,16,FALSE)</f>
        <v>23941</v>
      </c>
      <c r="M1382" s="21">
        <f>VLOOKUP(A1382,HD!$A$2:$S$2344,17,FALSE)</f>
        <v>7736.39</v>
      </c>
      <c r="N1382" s="19" t="str">
        <f>VLOOKUP(A1382,HD!$A$2:$S$2344,12,FALSE)</f>
        <v>tier - 3</v>
      </c>
      <c r="O1382" s="19" t="str">
        <f>VLOOKUP(A1382,HD!$A$2:$S$2344,13,FALSE)</f>
        <v>tier - 2</v>
      </c>
      <c r="P1382" s="19" t="str">
        <f>VLOOKUP(A1382,HD!$A$2:$S$2344,14,FALSE)</f>
        <v>R1013</v>
      </c>
      <c r="Q1382" s="19" t="str">
        <f>VLOOKUP(A1382,HD!$A$2:$S$2344,19,FALSE)</f>
        <v>57</v>
      </c>
      <c r="R1382" s="21">
        <v>7736.39</v>
      </c>
    </row>
    <row r="1383" spans="1:18" ht="15.6" hidden="1" x14ac:dyDescent="0.3">
      <c r="A1383" s="20" t="s">
        <v>983</v>
      </c>
      <c r="B1383" s="19" t="str">
        <f>VLOOKUP(A1383,'Customer Names'!$A$2:$E$2366,3,FALSE)</f>
        <v>Hand</v>
      </c>
      <c r="C1383" s="21">
        <f>VLOOKUP(A1383,ME!$A$2:$J$2366,2,FALSE)</f>
        <v>35.814999999999998</v>
      </c>
      <c r="D1383" s="21">
        <f>VLOOKUP(A1383,ME!$A$2:$J$2336,3,FALSE)</f>
        <v>6.23</v>
      </c>
      <c r="E1383" s="19" t="str">
        <f>VLOOKUP(A1383,ME!$A$2:$J$2336,4,FALSE)</f>
        <v>No</v>
      </c>
      <c r="F1383" s="19" t="str">
        <f>VLOOKUP(A1383,ME!$A$2:$J$2336,5,FALSE)</f>
        <v>No</v>
      </c>
      <c r="G1383" s="19" t="str">
        <f>VLOOKUP(A1383,ME!$A$2:$J$2336,6,FALSE)</f>
        <v>No</v>
      </c>
      <c r="H1383" s="19">
        <f>VLOOKUP(A1383,ME!$A$2:$J$2336,7,FALSE)</f>
        <v>0</v>
      </c>
      <c r="I1383" s="19" t="str">
        <f>VLOOKUP(A1383,ME!$A$2:$J$2336,8,FALSE)</f>
        <v>No</v>
      </c>
      <c r="J1383" s="19" t="str">
        <f>VLOOKUP(A1383,ME!$A$2:$J$2336,9,FALSE)</f>
        <v>Obesity</v>
      </c>
      <c r="K1383" s="19" t="str">
        <f>VLOOKUP(A1383,ME!$A$2:$J$2336,10,FALSE)</f>
        <v>Prediabetes</v>
      </c>
      <c r="L1383" s="22">
        <f>VLOOKUP(A1383,HD!$A$2:$S$2344,16,FALSE)</f>
        <v>28366</v>
      </c>
      <c r="M1383" s="21">
        <f>VLOOKUP(A1383,HD!$A$2:$S$2344,17,FALSE)</f>
        <v>7731.86</v>
      </c>
      <c r="N1383" s="19" t="str">
        <f>VLOOKUP(A1383,HD!$A$2:$S$2344,12,FALSE)</f>
        <v>tier - 2</v>
      </c>
      <c r="O1383" s="19" t="str">
        <f>VLOOKUP(A1383,HD!$A$2:$S$2344,13,FALSE)</f>
        <v>tier - 3</v>
      </c>
      <c r="P1383" s="19" t="str">
        <f>VLOOKUP(A1383,HD!$A$2:$S$2344,14,FALSE)</f>
        <v>R1012</v>
      </c>
      <c r="Q1383" s="19" t="str">
        <f>VLOOKUP(A1383,HD!$A$2:$S$2344,19,FALSE)</f>
        <v>45</v>
      </c>
      <c r="R1383" s="21">
        <v>7731.86</v>
      </c>
    </row>
    <row r="1384" spans="1:18" ht="15.6" hidden="1" x14ac:dyDescent="0.3">
      <c r="A1384" s="20" t="s">
        <v>982</v>
      </c>
      <c r="B1384" s="19" t="str">
        <f>VLOOKUP(A1384,'Customer Names'!$A$2:$E$2366,3,FALSE)</f>
        <v>Petersen</v>
      </c>
      <c r="C1384" s="21">
        <f>VLOOKUP(A1384,ME!$A$2:$J$2366,2,FALSE)</f>
        <v>30.69</v>
      </c>
      <c r="D1384" s="21">
        <f>VLOOKUP(A1384,ME!$A$2:$J$2336,3,FALSE)</f>
        <v>6.5</v>
      </c>
      <c r="E1384" s="19" t="str">
        <f>VLOOKUP(A1384,ME!$A$2:$J$2336,4,FALSE)</f>
        <v>No</v>
      </c>
      <c r="F1384" s="19" t="str">
        <f>VLOOKUP(A1384,ME!$A$2:$J$2336,5,FALSE)</f>
        <v>No</v>
      </c>
      <c r="G1384" s="19" t="str">
        <f>VLOOKUP(A1384,ME!$A$2:$J$2336,6,FALSE)</f>
        <v>No</v>
      </c>
      <c r="H1384" s="19">
        <f>VLOOKUP(A1384,ME!$A$2:$J$2336,7,FALSE)</f>
        <v>0</v>
      </c>
      <c r="I1384" s="19" t="str">
        <f>VLOOKUP(A1384,ME!$A$2:$J$2336,8,FALSE)</f>
        <v>No</v>
      </c>
      <c r="J1384" s="19" t="str">
        <f>VLOOKUP(A1384,ME!$A$2:$J$2336,9,FALSE)</f>
        <v>Obesity</v>
      </c>
      <c r="K1384" s="19" t="str">
        <f>VLOOKUP(A1384,ME!$A$2:$J$2336,10,FALSE)</f>
        <v>Diabetes</v>
      </c>
      <c r="L1384" s="22">
        <f>VLOOKUP(A1384,HD!$A$2:$S$2344,16,FALSE)</f>
        <v>28828</v>
      </c>
      <c r="M1384" s="21">
        <f>VLOOKUP(A1384,HD!$A$2:$S$2344,17,FALSE)</f>
        <v>7731.43</v>
      </c>
      <c r="N1384" s="19" t="str">
        <f>VLOOKUP(A1384,HD!$A$2:$S$2344,12,FALSE)</f>
        <v>tier - 3</v>
      </c>
      <c r="O1384" s="19" t="str">
        <f>VLOOKUP(A1384,HD!$A$2:$S$2344,13,FALSE)</f>
        <v>tier - 2</v>
      </c>
      <c r="P1384" s="19" t="str">
        <f>VLOOKUP(A1384,HD!$A$2:$S$2344,14,FALSE)</f>
        <v>R1013</v>
      </c>
      <c r="Q1384" s="19" t="str">
        <f>VLOOKUP(A1384,HD!$A$2:$S$2344,19,FALSE)</f>
        <v>44</v>
      </c>
      <c r="R1384" s="21">
        <v>7731.43</v>
      </c>
    </row>
    <row r="1385" spans="1:18" ht="15.6" hidden="1" x14ac:dyDescent="0.3">
      <c r="A1385" s="20" t="s">
        <v>981</v>
      </c>
      <c r="B1385" s="19" t="str">
        <f>VLOOKUP(A1385,'Customer Names'!$A$2:$E$2366,3,FALSE)</f>
        <v>Mac-Thiong</v>
      </c>
      <c r="C1385" s="21">
        <f>VLOOKUP(A1385,ME!$A$2:$J$2366,2,FALSE)</f>
        <v>26.125</v>
      </c>
      <c r="D1385" s="21">
        <f>VLOOKUP(A1385,ME!$A$2:$J$2336,3,FALSE)</f>
        <v>5.22</v>
      </c>
      <c r="E1385" s="19" t="str">
        <f>VLOOKUP(A1385,ME!$A$2:$J$2336,4,FALSE)</f>
        <v>No</v>
      </c>
      <c r="F1385" s="19" t="str">
        <f>VLOOKUP(A1385,ME!$A$2:$J$2336,5,FALSE)</f>
        <v>No</v>
      </c>
      <c r="G1385" s="19" t="str">
        <f>VLOOKUP(A1385,ME!$A$2:$J$2336,6,FALSE)</f>
        <v>No</v>
      </c>
      <c r="H1385" s="19">
        <f>VLOOKUP(A1385,ME!$A$2:$J$2336,7,FALSE)</f>
        <v>0</v>
      </c>
      <c r="I1385" s="19" t="str">
        <f>VLOOKUP(A1385,ME!$A$2:$J$2336,8,FALSE)</f>
        <v>No</v>
      </c>
      <c r="J1385" s="19" t="str">
        <f>VLOOKUP(A1385,ME!$A$2:$J$2336,9,FALSE)</f>
        <v>Over Weight</v>
      </c>
      <c r="K1385" s="19" t="str">
        <f>VLOOKUP(A1385,ME!$A$2:$J$2336,10,FALSE)</f>
        <v>Normal</v>
      </c>
      <c r="L1385" s="22">
        <f>VLOOKUP(A1385,HD!$A$2:$S$2344,16,FALSE)</f>
        <v>29474</v>
      </c>
      <c r="M1385" s="21">
        <f>VLOOKUP(A1385,HD!$A$2:$S$2344,17,FALSE)</f>
        <v>7729.65</v>
      </c>
      <c r="N1385" s="19" t="str">
        <f>VLOOKUP(A1385,HD!$A$2:$S$2344,12,FALSE)</f>
        <v>tier - 3</v>
      </c>
      <c r="O1385" s="19" t="str">
        <f>VLOOKUP(A1385,HD!$A$2:$S$2344,13,FALSE)</f>
        <v>tier - 1</v>
      </c>
      <c r="P1385" s="19" t="str">
        <f>VLOOKUP(A1385,HD!$A$2:$S$2344,14,FALSE)</f>
        <v>R1016</v>
      </c>
      <c r="Q1385" s="19" t="str">
        <f>VLOOKUP(A1385,HD!$A$2:$S$2344,19,FALSE)</f>
        <v>42</v>
      </c>
      <c r="R1385" s="21">
        <v>7729.65</v>
      </c>
    </row>
    <row r="1386" spans="1:18" ht="15.6" hidden="1" x14ac:dyDescent="0.3">
      <c r="A1386" s="20" t="s">
        <v>980</v>
      </c>
      <c r="B1386" s="19" t="str">
        <f>VLOOKUP(A1386,'Customer Names'!$A$2:$E$2366,3,FALSE)</f>
        <v>Walker</v>
      </c>
      <c r="C1386" s="21">
        <f>VLOOKUP(A1386,ME!$A$2:$J$2366,2,FALSE)</f>
        <v>34.58</v>
      </c>
      <c r="D1386" s="21">
        <f>VLOOKUP(A1386,ME!$A$2:$J$2336,3,FALSE)</f>
        <v>6.3</v>
      </c>
      <c r="E1386" s="19" t="str">
        <f>VLOOKUP(A1386,ME!$A$2:$J$2336,4,FALSE)</f>
        <v>No</v>
      </c>
      <c r="F1386" s="19" t="str">
        <f>VLOOKUP(A1386,ME!$A$2:$J$2336,5,FALSE)</f>
        <v>No</v>
      </c>
      <c r="G1386" s="19" t="str">
        <f>VLOOKUP(A1386,ME!$A$2:$J$2336,6,FALSE)</f>
        <v>Yes</v>
      </c>
      <c r="H1386" s="19">
        <f>VLOOKUP(A1386,ME!$A$2:$J$2336,7,FALSE)</f>
        <v>1</v>
      </c>
      <c r="I1386" s="19" t="str">
        <f>VLOOKUP(A1386,ME!$A$2:$J$2336,8,FALSE)</f>
        <v>No</v>
      </c>
      <c r="J1386" s="19" t="str">
        <f>VLOOKUP(A1386,ME!$A$2:$J$2336,9,FALSE)</f>
        <v>Obesity</v>
      </c>
      <c r="K1386" s="19" t="str">
        <f>VLOOKUP(A1386,ME!$A$2:$J$2336,10,FALSE)</f>
        <v>Prediabetes</v>
      </c>
      <c r="L1386" s="22">
        <f>VLOOKUP(A1386,HD!$A$2:$S$2344,16,FALSE)</f>
        <v>29008</v>
      </c>
      <c r="M1386" s="21">
        <f>VLOOKUP(A1386,HD!$A$2:$S$2344,17,FALSE)</f>
        <v>7727.25</v>
      </c>
      <c r="N1386" s="19" t="str">
        <f>VLOOKUP(A1386,HD!$A$2:$S$2344,12,FALSE)</f>
        <v>tier - 2</v>
      </c>
      <c r="O1386" s="19" t="str">
        <f>VLOOKUP(A1386,HD!$A$2:$S$2344,13,FALSE)</f>
        <v>tier - 3</v>
      </c>
      <c r="P1386" s="19" t="str">
        <f>VLOOKUP(A1386,HD!$A$2:$S$2344,14,FALSE)</f>
        <v>R1012</v>
      </c>
      <c r="Q1386" s="19" t="str">
        <f>VLOOKUP(A1386,HD!$A$2:$S$2344,19,FALSE)</f>
        <v>44</v>
      </c>
      <c r="R1386" s="21">
        <v>7727.25</v>
      </c>
    </row>
    <row r="1387" spans="1:18" ht="15.6" hidden="1" x14ac:dyDescent="0.3">
      <c r="A1387" s="20" t="s">
        <v>979</v>
      </c>
      <c r="B1387" s="19" t="str">
        <f>VLOOKUP(A1387,'Customer Names'!$A$2:$E$2366,3,FALSE)</f>
        <v>Steidl</v>
      </c>
      <c r="C1387" s="21">
        <f>VLOOKUP(A1387,ME!$A$2:$J$2366,2,FALSE)</f>
        <v>27.4</v>
      </c>
      <c r="D1387" s="21">
        <f>VLOOKUP(A1387,ME!$A$2:$J$2336,3,FALSE)</f>
        <v>8.84</v>
      </c>
      <c r="E1387" s="19" t="str">
        <f>VLOOKUP(A1387,ME!$A$2:$J$2336,4,FALSE)</f>
        <v>No</v>
      </c>
      <c r="F1387" s="19" t="str">
        <f>VLOOKUP(A1387,ME!$A$2:$J$2336,5,FALSE)</f>
        <v>No</v>
      </c>
      <c r="G1387" s="19" t="str">
        <f>VLOOKUP(A1387,ME!$A$2:$J$2336,6,FALSE)</f>
        <v>No</v>
      </c>
      <c r="H1387" s="19">
        <f>VLOOKUP(A1387,ME!$A$2:$J$2336,7,FALSE)</f>
        <v>0</v>
      </c>
      <c r="I1387" s="19" t="str">
        <f>VLOOKUP(A1387,ME!$A$2:$J$2336,8,FALSE)</f>
        <v>No</v>
      </c>
      <c r="J1387" s="19" t="str">
        <f>VLOOKUP(A1387,ME!$A$2:$J$2336,9,FALSE)</f>
        <v>Over Weight</v>
      </c>
      <c r="K1387" s="19" t="str">
        <f>VLOOKUP(A1387,ME!$A$2:$J$2336,10,FALSE)</f>
        <v>Diabetes</v>
      </c>
      <c r="L1387" s="22">
        <f>VLOOKUP(A1387,HD!$A$2:$S$2344,16,FALSE)</f>
        <v>28853</v>
      </c>
      <c r="M1387" s="21">
        <f>VLOOKUP(A1387,HD!$A$2:$S$2344,17,FALSE)</f>
        <v>7726.85</v>
      </c>
      <c r="N1387" s="19" t="str">
        <f>VLOOKUP(A1387,HD!$A$2:$S$2344,12,FALSE)</f>
        <v>tier - 1</v>
      </c>
      <c r="O1387" s="19" t="str">
        <f>VLOOKUP(A1387,HD!$A$2:$S$2344,13,FALSE)</f>
        <v>tier - 2</v>
      </c>
      <c r="P1387" s="19" t="str">
        <f>VLOOKUP(A1387,HD!$A$2:$S$2344,14,FALSE)</f>
        <v>R1011</v>
      </c>
      <c r="Q1387" s="19" t="str">
        <f>VLOOKUP(A1387,HD!$A$2:$S$2344,19,FALSE)</f>
        <v>44</v>
      </c>
      <c r="R1387" s="21">
        <v>7726.85</v>
      </c>
    </row>
    <row r="1388" spans="1:18" ht="15.6" hidden="1" x14ac:dyDescent="0.3">
      <c r="A1388" s="20" t="s">
        <v>978</v>
      </c>
      <c r="B1388" s="19" t="str">
        <f>VLOOKUP(A1388,'Customer Names'!$A$2:$E$2366,3,FALSE)</f>
        <v>Rose</v>
      </c>
      <c r="C1388" s="21">
        <f>VLOOKUP(A1388,ME!$A$2:$J$2366,2,FALSE)</f>
        <v>27.53</v>
      </c>
      <c r="D1388" s="21">
        <f>VLOOKUP(A1388,ME!$A$2:$J$2336,3,FALSE)</f>
        <v>4.1100000000000003</v>
      </c>
      <c r="E1388" s="19" t="str">
        <f>VLOOKUP(A1388,ME!$A$2:$J$2336,4,FALSE)</f>
        <v>No</v>
      </c>
      <c r="F1388" s="19" t="str">
        <f>VLOOKUP(A1388,ME!$A$2:$J$2336,5,FALSE)</f>
        <v>No</v>
      </c>
      <c r="G1388" s="19" t="str">
        <f>VLOOKUP(A1388,ME!$A$2:$J$2336,6,FALSE)</f>
        <v>No</v>
      </c>
      <c r="H1388" s="19">
        <f>VLOOKUP(A1388,ME!$A$2:$J$2336,7,FALSE)</f>
        <v>1</v>
      </c>
      <c r="I1388" s="19" t="str">
        <f>VLOOKUP(A1388,ME!$A$2:$J$2336,8,FALSE)</f>
        <v>No</v>
      </c>
      <c r="J1388" s="19" t="str">
        <f>VLOOKUP(A1388,ME!$A$2:$J$2336,9,FALSE)</f>
        <v>Over Weight</v>
      </c>
      <c r="K1388" s="19" t="str">
        <f>VLOOKUP(A1388,ME!$A$2:$J$2336,10,FALSE)</f>
        <v>Normal</v>
      </c>
      <c r="L1388" s="22">
        <f>VLOOKUP(A1388,HD!$A$2:$S$2344,16,FALSE)</f>
        <v>31970</v>
      </c>
      <c r="M1388" s="21">
        <f>VLOOKUP(A1388,HD!$A$2:$S$2344,17,FALSE)</f>
        <v>7684.62</v>
      </c>
      <c r="N1388" s="19" t="str">
        <f>VLOOKUP(A1388,HD!$A$2:$S$2344,12,FALSE)</f>
        <v>tier - 2</v>
      </c>
      <c r="O1388" s="19" t="str">
        <f>VLOOKUP(A1388,HD!$A$2:$S$2344,13,FALSE)</f>
        <v>tier - 3</v>
      </c>
      <c r="P1388" s="19" t="str">
        <f>VLOOKUP(A1388,HD!$A$2:$S$2344,14,FALSE)</f>
        <v>R1021</v>
      </c>
      <c r="Q1388" s="19" t="str">
        <f>VLOOKUP(A1388,HD!$A$2:$S$2344,19,FALSE)</f>
        <v>35</v>
      </c>
      <c r="R1388" s="21">
        <v>7684.62</v>
      </c>
    </row>
    <row r="1389" spans="1:18" ht="15.6" hidden="1" x14ac:dyDescent="0.3">
      <c r="A1389" s="20" t="s">
        <v>977</v>
      </c>
      <c r="B1389" s="19" t="str">
        <f>VLOOKUP(A1389,'Customer Names'!$A$2:$E$2366,3,FALSE)</f>
        <v>Alderfer</v>
      </c>
      <c r="C1389" s="21">
        <f>VLOOKUP(A1389,ME!$A$2:$J$2366,2,FALSE)</f>
        <v>33</v>
      </c>
      <c r="D1389" s="21">
        <f>VLOOKUP(A1389,ME!$A$2:$J$2336,3,FALSE)</f>
        <v>4.57</v>
      </c>
      <c r="E1389" s="19" t="str">
        <f>VLOOKUP(A1389,ME!$A$2:$J$2336,4,FALSE)</f>
        <v>No</v>
      </c>
      <c r="F1389" s="19" t="str">
        <f>VLOOKUP(A1389,ME!$A$2:$J$2336,5,FALSE)</f>
        <v>No</v>
      </c>
      <c r="G1389" s="19" t="str">
        <f>VLOOKUP(A1389,ME!$A$2:$J$2336,6,FALSE)</f>
        <v>No</v>
      </c>
      <c r="H1389" s="19">
        <f>VLOOKUP(A1389,ME!$A$2:$J$2336,7,FALSE)</f>
        <v>0</v>
      </c>
      <c r="I1389" s="19" t="str">
        <f>VLOOKUP(A1389,ME!$A$2:$J$2336,8,FALSE)</f>
        <v>No</v>
      </c>
      <c r="J1389" s="19" t="str">
        <f>VLOOKUP(A1389,ME!$A$2:$J$2336,9,FALSE)</f>
        <v>Obesity</v>
      </c>
      <c r="K1389" s="19" t="str">
        <f>VLOOKUP(A1389,ME!$A$2:$J$2336,10,FALSE)</f>
        <v>Normal</v>
      </c>
      <c r="L1389" s="22">
        <f>VLOOKUP(A1389,HD!$A$2:$S$2344,16,FALSE)</f>
        <v>30303</v>
      </c>
      <c r="M1389" s="21">
        <f>VLOOKUP(A1389,HD!$A$2:$S$2344,17,FALSE)</f>
        <v>7682.67</v>
      </c>
      <c r="N1389" s="19" t="str">
        <f>VLOOKUP(A1389,HD!$A$2:$S$2344,12,FALSE)</f>
        <v>tier - 2</v>
      </c>
      <c r="O1389" s="19" t="str">
        <f>VLOOKUP(A1389,HD!$A$2:$S$2344,13,FALSE)</f>
        <v>tier - 1</v>
      </c>
      <c r="P1389" s="19" t="str">
        <f>VLOOKUP(A1389,HD!$A$2:$S$2344,14,FALSE)</f>
        <v>R1013</v>
      </c>
      <c r="Q1389" s="19" t="str">
        <f>VLOOKUP(A1389,HD!$A$2:$S$2344,19,FALSE)</f>
        <v>40</v>
      </c>
      <c r="R1389" s="21">
        <v>7682.67</v>
      </c>
    </row>
    <row r="1390" spans="1:18" ht="15.6" hidden="1" x14ac:dyDescent="0.3">
      <c r="A1390" s="20" t="s">
        <v>976</v>
      </c>
      <c r="B1390" s="19" t="str">
        <f>VLOOKUP(A1390,'Customer Names'!$A$2:$E$2366,3,FALSE)</f>
        <v>Ryland</v>
      </c>
      <c r="C1390" s="21">
        <f>VLOOKUP(A1390,ME!$A$2:$J$2366,2,FALSE)</f>
        <v>25.78</v>
      </c>
      <c r="D1390" s="21">
        <f>VLOOKUP(A1390,ME!$A$2:$J$2336,3,FALSE)</f>
        <v>11.06</v>
      </c>
      <c r="E1390" s="19" t="str">
        <f>VLOOKUP(A1390,ME!$A$2:$J$2336,4,FALSE)</f>
        <v>Yes</v>
      </c>
      <c r="F1390" s="19" t="str">
        <f>VLOOKUP(A1390,ME!$A$2:$J$2336,5,FALSE)</f>
        <v>No</v>
      </c>
      <c r="G1390" s="19" t="str">
        <f>VLOOKUP(A1390,ME!$A$2:$J$2336,6,FALSE)</f>
        <v>No</v>
      </c>
      <c r="H1390" s="19">
        <f>VLOOKUP(A1390,ME!$A$2:$J$2336,7,FALSE)</f>
        <v>0</v>
      </c>
      <c r="I1390" s="19" t="str">
        <f>VLOOKUP(A1390,ME!$A$2:$J$2336,8,FALSE)</f>
        <v>No</v>
      </c>
      <c r="J1390" s="19" t="str">
        <f>VLOOKUP(A1390,ME!$A$2:$J$2336,9,FALSE)</f>
        <v>Over Weight</v>
      </c>
      <c r="K1390" s="19" t="str">
        <f>VLOOKUP(A1390,ME!$A$2:$J$2336,10,FALSE)</f>
        <v>Diabetes</v>
      </c>
      <c r="L1390" s="22">
        <f>VLOOKUP(A1390,HD!$A$2:$S$2344,16,FALSE)</f>
        <v>29939</v>
      </c>
      <c r="M1390" s="21">
        <f>VLOOKUP(A1390,HD!$A$2:$S$2344,17,FALSE)</f>
        <v>7681.17</v>
      </c>
      <c r="N1390" s="19" t="str">
        <f>VLOOKUP(A1390,HD!$A$2:$S$2344,12,FALSE)</f>
        <v>tier - 2</v>
      </c>
      <c r="O1390" s="19" t="str">
        <f>VLOOKUP(A1390,HD!$A$2:$S$2344,13,FALSE)</f>
        <v>tier - 2</v>
      </c>
      <c r="P1390" s="19" t="str">
        <f>VLOOKUP(A1390,HD!$A$2:$S$2344,14,FALSE)</f>
        <v>R1020</v>
      </c>
      <c r="Q1390" s="19" t="str">
        <f>VLOOKUP(A1390,HD!$A$2:$S$2344,19,FALSE)</f>
        <v>41</v>
      </c>
      <c r="R1390" s="21">
        <v>7681.17</v>
      </c>
    </row>
    <row r="1391" spans="1:18" ht="15.6" hidden="1" x14ac:dyDescent="0.3">
      <c r="A1391" s="20" t="s">
        <v>975</v>
      </c>
      <c r="B1391" s="19" t="str">
        <f>VLOOKUP(A1391,'Customer Names'!$A$2:$E$2366,3,FALSE)</f>
        <v>Bethea</v>
      </c>
      <c r="C1391" s="21">
        <f>VLOOKUP(A1391,ME!$A$2:$J$2366,2,FALSE)</f>
        <v>22.66</v>
      </c>
      <c r="D1391" s="21">
        <f>VLOOKUP(A1391,ME!$A$2:$J$2336,3,FALSE)</f>
        <v>10.68</v>
      </c>
      <c r="E1391" s="19" t="str">
        <f>VLOOKUP(A1391,ME!$A$2:$J$2336,4,FALSE)</f>
        <v>No</v>
      </c>
      <c r="F1391" s="19" t="str">
        <f>VLOOKUP(A1391,ME!$A$2:$J$2336,5,FALSE)</f>
        <v>No</v>
      </c>
      <c r="G1391" s="19" t="str">
        <f>VLOOKUP(A1391,ME!$A$2:$J$2336,6,FALSE)</f>
        <v>No</v>
      </c>
      <c r="H1391" s="19">
        <f>VLOOKUP(A1391,ME!$A$2:$J$2336,7,FALSE)</f>
        <v>0</v>
      </c>
      <c r="I1391" s="19" t="str">
        <f>VLOOKUP(A1391,ME!$A$2:$J$2336,8,FALSE)</f>
        <v>No</v>
      </c>
      <c r="J1391" s="19" t="str">
        <f>VLOOKUP(A1391,ME!$A$2:$J$2336,9,FALSE)</f>
        <v>Normal Weight</v>
      </c>
      <c r="K1391" s="19" t="str">
        <f>VLOOKUP(A1391,ME!$A$2:$J$2336,10,FALSE)</f>
        <v>Diabetes</v>
      </c>
      <c r="L1391" s="22">
        <f>VLOOKUP(A1391,HD!$A$2:$S$2344,16,FALSE)</f>
        <v>26217</v>
      </c>
      <c r="M1391" s="21">
        <f>VLOOKUP(A1391,HD!$A$2:$S$2344,17,FALSE)</f>
        <v>7680.92</v>
      </c>
      <c r="N1391" s="19" t="str">
        <f>VLOOKUP(A1391,HD!$A$2:$S$2344,12,FALSE)</f>
        <v>tier - 2</v>
      </c>
      <c r="O1391" s="19" t="str">
        <f>VLOOKUP(A1391,HD!$A$2:$S$2344,13,FALSE)</f>
        <v>tier - 1</v>
      </c>
      <c r="P1391" s="19" t="str">
        <f>VLOOKUP(A1391,HD!$A$2:$S$2344,14,FALSE)</f>
        <v>R1013</v>
      </c>
      <c r="Q1391" s="19" t="str">
        <f>VLOOKUP(A1391,HD!$A$2:$S$2344,19,FALSE)</f>
        <v>51</v>
      </c>
      <c r="R1391" s="21">
        <v>7680.92</v>
      </c>
    </row>
    <row r="1392" spans="1:18" ht="15.6" hidden="1" x14ac:dyDescent="0.3">
      <c r="A1392" s="20" t="s">
        <v>974</v>
      </c>
      <c r="B1392" s="19" t="str">
        <f>VLOOKUP(A1392,'Customer Names'!$A$2:$E$2366,3,FALSE)</f>
        <v>Kelly</v>
      </c>
      <c r="C1392" s="21">
        <f>VLOOKUP(A1392,ME!$A$2:$J$2366,2,FALSE)</f>
        <v>38.81</v>
      </c>
      <c r="D1392" s="21">
        <f>VLOOKUP(A1392,ME!$A$2:$J$2336,3,FALSE)</f>
        <v>6.14</v>
      </c>
      <c r="E1392" s="19" t="str">
        <f>VLOOKUP(A1392,ME!$A$2:$J$2336,4,FALSE)</f>
        <v>Yes</v>
      </c>
      <c r="F1392" s="19" t="str">
        <f>VLOOKUP(A1392,ME!$A$2:$J$2336,5,FALSE)</f>
        <v>No</v>
      </c>
      <c r="G1392" s="19" t="str">
        <f>VLOOKUP(A1392,ME!$A$2:$J$2336,6,FALSE)</f>
        <v>No</v>
      </c>
      <c r="H1392" s="19">
        <f>VLOOKUP(A1392,ME!$A$2:$J$2336,7,FALSE)</f>
        <v>1</v>
      </c>
      <c r="I1392" s="19" t="str">
        <f>VLOOKUP(A1392,ME!$A$2:$J$2336,8,FALSE)</f>
        <v>No</v>
      </c>
      <c r="J1392" s="19" t="str">
        <f>VLOOKUP(A1392,ME!$A$2:$J$2336,9,FALSE)</f>
        <v>Obesity</v>
      </c>
      <c r="K1392" s="19" t="str">
        <f>VLOOKUP(A1392,ME!$A$2:$J$2336,10,FALSE)</f>
        <v>Prediabetes</v>
      </c>
      <c r="L1392" s="22">
        <f>VLOOKUP(A1392,HD!$A$2:$S$2344,16,FALSE)</f>
        <v>34955</v>
      </c>
      <c r="M1392" s="21">
        <f>VLOOKUP(A1392,HD!$A$2:$S$2344,17,FALSE)</f>
        <v>7676.4</v>
      </c>
      <c r="N1392" s="19" t="str">
        <f>VLOOKUP(A1392,HD!$A$2:$S$2344,12,FALSE)</f>
        <v>tier - 2</v>
      </c>
      <c r="O1392" s="19" t="str">
        <f>VLOOKUP(A1392,HD!$A$2:$S$2344,13,FALSE)</f>
        <v>tier - 1</v>
      </c>
      <c r="P1392" s="19" t="str">
        <f>VLOOKUP(A1392,HD!$A$2:$S$2344,14,FALSE)</f>
        <v>R1012</v>
      </c>
      <c r="Q1392" s="19" t="str">
        <f>VLOOKUP(A1392,HD!$A$2:$S$2344,19,FALSE)</f>
        <v>27</v>
      </c>
      <c r="R1392" s="21">
        <v>7676.4</v>
      </c>
    </row>
    <row r="1393" spans="1:18" ht="15.6" hidden="1" x14ac:dyDescent="0.3">
      <c r="A1393" s="20" t="s">
        <v>973</v>
      </c>
      <c r="B1393" s="19" t="str">
        <f>VLOOKUP(A1393,'Customer Names'!$A$2:$E$2366,3,FALSE)</f>
        <v>Blois</v>
      </c>
      <c r="C1393" s="21">
        <f>VLOOKUP(A1393,ME!$A$2:$J$2366,2,FALSE)</f>
        <v>38.51</v>
      </c>
      <c r="D1393" s="21">
        <f>VLOOKUP(A1393,ME!$A$2:$J$2336,3,FALSE)</f>
        <v>5.45</v>
      </c>
      <c r="E1393" s="19" t="str">
        <f>VLOOKUP(A1393,ME!$A$2:$J$2336,4,FALSE)</f>
        <v>Yes</v>
      </c>
      <c r="F1393" s="19" t="str">
        <f>VLOOKUP(A1393,ME!$A$2:$J$2336,5,FALSE)</f>
        <v>No</v>
      </c>
      <c r="G1393" s="19" t="str">
        <f>VLOOKUP(A1393,ME!$A$2:$J$2336,6,FALSE)</f>
        <v>No</v>
      </c>
      <c r="H1393" s="19">
        <f>VLOOKUP(A1393,ME!$A$2:$J$2336,7,FALSE)</f>
        <v>0</v>
      </c>
      <c r="I1393" s="19" t="str">
        <f>VLOOKUP(A1393,ME!$A$2:$J$2336,8,FALSE)</f>
        <v>No</v>
      </c>
      <c r="J1393" s="19" t="str">
        <f>VLOOKUP(A1393,ME!$A$2:$J$2336,9,FALSE)</f>
        <v>Obesity</v>
      </c>
      <c r="K1393" s="19" t="str">
        <f>VLOOKUP(A1393,ME!$A$2:$J$2336,10,FALSE)</f>
        <v>Normal</v>
      </c>
      <c r="L1393" s="22">
        <f>VLOOKUP(A1393,HD!$A$2:$S$2344,16,FALSE)</f>
        <v>35393</v>
      </c>
      <c r="M1393" s="21">
        <f>VLOOKUP(A1393,HD!$A$2:$S$2344,17,FALSE)</f>
        <v>7670.75</v>
      </c>
      <c r="N1393" s="19" t="str">
        <f>VLOOKUP(A1393,HD!$A$2:$S$2344,12,FALSE)</f>
        <v>tier - 2</v>
      </c>
      <c r="O1393" s="19" t="str">
        <f>VLOOKUP(A1393,HD!$A$2:$S$2344,13,FALSE)</f>
        <v>tier - 2</v>
      </c>
      <c r="P1393" s="19" t="str">
        <f>VLOOKUP(A1393,HD!$A$2:$S$2344,14,FALSE)</f>
        <v>R1022</v>
      </c>
      <c r="Q1393" s="19" t="str">
        <f>VLOOKUP(A1393,HD!$A$2:$S$2344,19,FALSE)</f>
        <v>26</v>
      </c>
      <c r="R1393" s="21">
        <v>7670.75</v>
      </c>
    </row>
    <row r="1394" spans="1:18" ht="15.6" hidden="1" x14ac:dyDescent="0.3">
      <c r="A1394" s="20" t="s">
        <v>972</v>
      </c>
      <c r="B1394" s="19" t="str">
        <f>VLOOKUP(A1394,'Customer Names'!$A$2:$E$2366,3,FALSE)</f>
        <v>Dayton</v>
      </c>
      <c r="C1394" s="21">
        <f>VLOOKUP(A1394,ME!$A$2:$J$2366,2,FALSE)</f>
        <v>22.98</v>
      </c>
      <c r="D1394" s="21">
        <f>VLOOKUP(A1394,ME!$A$2:$J$2336,3,FALSE)</f>
        <v>6.14</v>
      </c>
      <c r="E1394" s="19" t="str">
        <f>VLOOKUP(A1394,ME!$A$2:$J$2336,4,FALSE)</f>
        <v>Yes</v>
      </c>
      <c r="F1394" s="19" t="str">
        <f>VLOOKUP(A1394,ME!$A$2:$J$2336,5,FALSE)</f>
        <v>No</v>
      </c>
      <c r="G1394" s="19" t="str">
        <f>VLOOKUP(A1394,ME!$A$2:$J$2336,6,FALSE)</f>
        <v>No</v>
      </c>
      <c r="H1394" s="19">
        <f>VLOOKUP(A1394,ME!$A$2:$J$2336,7,FALSE)</f>
        <v>0</v>
      </c>
      <c r="I1394" s="19" t="str">
        <f>VLOOKUP(A1394,ME!$A$2:$J$2336,8,FALSE)</f>
        <v>No</v>
      </c>
      <c r="J1394" s="19" t="str">
        <f>VLOOKUP(A1394,ME!$A$2:$J$2336,9,FALSE)</f>
        <v>Normal Weight</v>
      </c>
      <c r="K1394" s="19" t="str">
        <f>VLOOKUP(A1394,ME!$A$2:$J$2336,10,FALSE)</f>
        <v>Prediabetes</v>
      </c>
      <c r="L1394" s="22">
        <f>VLOOKUP(A1394,HD!$A$2:$S$2344,16,FALSE)</f>
        <v>28042</v>
      </c>
      <c r="M1394" s="21">
        <f>VLOOKUP(A1394,HD!$A$2:$S$2344,17,FALSE)</f>
        <v>7662.47</v>
      </c>
      <c r="N1394" s="19" t="str">
        <f>VLOOKUP(A1394,HD!$A$2:$S$2344,12,FALSE)</f>
        <v>tier - 2</v>
      </c>
      <c r="O1394" s="19" t="str">
        <f>VLOOKUP(A1394,HD!$A$2:$S$2344,13,FALSE)</f>
        <v>tier - 1</v>
      </c>
      <c r="P1394" s="19" t="str">
        <f>VLOOKUP(A1394,HD!$A$2:$S$2344,14,FALSE)</f>
        <v>R1011</v>
      </c>
      <c r="Q1394" s="19" t="str">
        <f>VLOOKUP(A1394,HD!$A$2:$S$2344,19,FALSE)</f>
        <v>46</v>
      </c>
      <c r="R1394" s="21">
        <v>7662.47</v>
      </c>
    </row>
    <row r="1395" spans="1:18" ht="15.6" hidden="1" x14ac:dyDescent="0.3">
      <c r="A1395" s="20" t="s">
        <v>971</v>
      </c>
      <c r="B1395" s="19" t="str">
        <f>VLOOKUP(A1395,'Customer Names'!$A$2:$E$2366,3,FALSE)</f>
        <v>Cloud</v>
      </c>
      <c r="C1395" s="21">
        <f>VLOOKUP(A1395,ME!$A$2:$J$2366,2,FALSE)</f>
        <v>15.65</v>
      </c>
      <c r="D1395" s="21">
        <f>VLOOKUP(A1395,ME!$A$2:$J$2336,3,FALSE)</f>
        <v>7.85</v>
      </c>
      <c r="E1395" s="19" t="str">
        <f>VLOOKUP(A1395,ME!$A$2:$J$2336,4,FALSE)</f>
        <v>No</v>
      </c>
      <c r="F1395" s="19" t="str">
        <f>VLOOKUP(A1395,ME!$A$2:$J$2336,5,FALSE)</f>
        <v>No</v>
      </c>
      <c r="G1395" s="19" t="str">
        <f>VLOOKUP(A1395,ME!$A$2:$J$2336,6,FALSE)</f>
        <v>No</v>
      </c>
      <c r="H1395" s="19">
        <f>VLOOKUP(A1395,ME!$A$2:$J$2336,7,FALSE)</f>
        <v>0</v>
      </c>
      <c r="I1395" s="19" t="str">
        <f>VLOOKUP(A1395,ME!$A$2:$J$2336,8,FALSE)</f>
        <v>No</v>
      </c>
      <c r="J1395" s="19" t="str">
        <f>VLOOKUP(A1395,ME!$A$2:$J$2336,9,FALSE)</f>
        <v>Under Weight</v>
      </c>
      <c r="K1395" s="19" t="str">
        <f>VLOOKUP(A1395,ME!$A$2:$J$2336,10,FALSE)</f>
        <v>Diabetes</v>
      </c>
      <c r="L1395" s="22">
        <f>VLOOKUP(A1395,HD!$A$2:$S$2344,16,FALSE)</f>
        <v>24103</v>
      </c>
      <c r="M1395" s="21">
        <f>VLOOKUP(A1395,HD!$A$2:$S$2344,17,FALSE)</f>
        <v>7657.69</v>
      </c>
      <c r="N1395" s="19" t="str">
        <f>VLOOKUP(A1395,HD!$A$2:$S$2344,12,FALSE)</f>
        <v>tier - 3</v>
      </c>
      <c r="O1395" s="19" t="str">
        <f>VLOOKUP(A1395,HD!$A$2:$S$2344,13,FALSE)</f>
        <v>tier - 3</v>
      </c>
      <c r="P1395" s="19" t="str">
        <f>VLOOKUP(A1395,HD!$A$2:$S$2344,14,FALSE)</f>
        <v>R1012</v>
      </c>
      <c r="Q1395" s="19" t="str">
        <f>VLOOKUP(A1395,HD!$A$2:$S$2344,19,FALSE)</f>
        <v>57</v>
      </c>
      <c r="R1395" s="21">
        <v>7657.69</v>
      </c>
    </row>
    <row r="1396" spans="1:18" ht="15.6" hidden="1" x14ac:dyDescent="0.3">
      <c r="A1396" s="20" t="s">
        <v>970</v>
      </c>
      <c r="B1396" s="19" t="str">
        <f>VLOOKUP(A1396,'Customer Names'!$A$2:$E$2366,3,FALSE)</f>
        <v>Betournay</v>
      </c>
      <c r="C1396" s="21">
        <f>VLOOKUP(A1396,ME!$A$2:$J$2366,2,FALSE)</f>
        <v>39.97</v>
      </c>
      <c r="D1396" s="21">
        <f>VLOOKUP(A1396,ME!$A$2:$J$2336,3,FALSE)</f>
        <v>4.09</v>
      </c>
      <c r="E1396" s="19" t="str">
        <f>VLOOKUP(A1396,ME!$A$2:$J$2336,4,FALSE)</f>
        <v>No</v>
      </c>
      <c r="F1396" s="19" t="str">
        <f>VLOOKUP(A1396,ME!$A$2:$J$2336,5,FALSE)</f>
        <v>No</v>
      </c>
      <c r="G1396" s="19" t="str">
        <f>VLOOKUP(A1396,ME!$A$2:$J$2336,6,FALSE)</f>
        <v>No</v>
      </c>
      <c r="H1396" s="19">
        <f>VLOOKUP(A1396,ME!$A$2:$J$2336,7,FALSE)</f>
        <v>1</v>
      </c>
      <c r="I1396" s="19" t="str">
        <f>VLOOKUP(A1396,ME!$A$2:$J$2336,8,FALSE)</f>
        <v>No</v>
      </c>
      <c r="J1396" s="19" t="str">
        <f>VLOOKUP(A1396,ME!$A$2:$J$2336,9,FALSE)</f>
        <v>Obesity</v>
      </c>
      <c r="K1396" s="19" t="str">
        <f>VLOOKUP(A1396,ME!$A$2:$J$2336,10,FALSE)</f>
        <v>Normal</v>
      </c>
      <c r="L1396" s="22">
        <f>VLOOKUP(A1396,HD!$A$2:$S$2344,16,FALSE)</f>
        <v>36068</v>
      </c>
      <c r="M1396" s="21">
        <f>VLOOKUP(A1396,HD!$A$2:$S$2344,17,FALSE)</f>
        <v>7652.26</v>
      </c>
      <c r="N1396" s="19" t="str">
        <f>VLOOKUP(A1396,HD!$A$2:$S$2344,12,FALSE)</f>
        <v>tier - 2</v>
      </c>
      <c r="O1396" s="19" t="str">
        <f>VLOOKUP(A1396,HD!$A$2:$S$2344,13,FALSE)</f>
        <v>tier - 3</v>
      </c>
      <c r="P1396" s="19" t="str">
        <f>VLOOKUP(A1396,HD!$A$2:$S$2344,14,FALSE)</f>
        <v>R1023</v>
      </c>
      <c r="Q1396" s="19" t="str">
        <f>VLOOKUP(A1396,HD!$A$2:$S$2344,19,FALSE)</f>
        <v>24</v>
      </c>
      <c r="R1396" s="21">
        <v>7652.26</v>
      </c>
    </row>
    <row r="1397" spans="1:18" ht="15.6" hidden="1" x14ac:dyDescent="0.3">
      <c r="A1397" s="20" t="s">
        <v>969</v>
      </c>
      <c r="B1397" s="19" t="str">
        <f>VLOOKUP(A1397,'Customer Names'!$A$2:$E$2366,3,FALSE)</f>
        <v>Temple</v>
      </c>
      <c r="C1397" s="21">
        <f>VLOOKUP(A1397,ME!$A$2:$J$2366,2,FALSE)</f>
        <v>37.22</v>
      </c>
      <c r="D1397" s="21">
        <f>VLOOKUP(A1397,ME!$A$2:$J$2336,3,FALSE)</f>
        <v>4.62</v>
      </c>
      <c r="E1397" s="19" t="str">
        <f>VLOOKUP(A1397,ME!$A$2:$J$2336,4,FALSE)</f>
        <v>No</v>
      </c>
      <c r="F1397" s="19" t="str">
        <f>VLOOKUP(A1397,ME!$A$2:$J$2336,5,FALSE)</f>
        <v>No</v>
      </c>
      <c r="G1397" s="19" t="str">
        <f>VLOOKUP(A1397,ME!$A$2:$J$2336,6,FALSE)</f>
        <v>Yes</v>
      </c>
      <c r="H1397" s="19">
        <f>VLOOKUP(A1397,ME!$A$2:$J$2336,7,FALSE)</f>
        <v>1</v>
      </c>
      <c r="I1397" s="19" t="str">
        <f>VLOOKUP(A1397,ME!$A$2:$J$2336,8,FALSE)</f>
        <v>No</v>
      </c>
      <c r="J1397" s="19" t="str">
        <f>VLOOKUP(A1397,ME!$A$2:$J$2336,9,FALSE)</f>
        <v>Obesity</v>
      </c>
      <c r="K1397" s="19" t="str">
        <f>VLOOKUP(A1397,ME!$A$2:$J$2336,10,FALSE)</f>
        <v>Normal</v>
      </c>
      <c r="L1397" s="22">
        <f>VLOOKUP(A1397,HD!$A$2:$S$2344,16,FALSE)</f>
        <v>34191</v>
      </c>
      <c r="M1397" s="21">
        <f>VLOOKUP(A1397,HD!$A$2:$S$2344,17,FALSE)</f>
        <v>7650.8</v>
      </c>
      <c r="N1397" s="19" t="str">
        <f>VLOOKUP(A1397,HD!$A$2:$S$2344,12,FALSE)</f>
        <v>tier - 2</v>
      </c>
      <c r="O1397" s="19" t="str">
        <f>VLOOKUP(A1397,HD!$A$2:$S$2344,13,FALSE)</f>
        <v>tier - 2</v>
      </c>
      <c r="P1397" s="19" t="str">
        <f>VLOOKUP(A1397,HD!$A$2:$S$2344,14,FALSE)</f>
        <v>R1012</v>
      </c>
      <c r="Q1397" s="19" t="str">
        <f>VLOOKUP(A1397,HD!$A$2:$S$2344,19,FALSE)</f>
        <v>29</v>
      </c>
      <c r="R1397" s="21">
        <v>7650.8</v>
      </c>
    </row>
    <row r="1398" spans="1:18" ht="15.6" hidden="1" x14ac:dyDescent="0.3">
      <c r="A1398" s="20" t="s">
        <v>968</v>
      </c>
      <c r="B1398" s="19" t="str">
        <f>VLOOKUP(A1398,'Customer Names'!$A$2:$E$2366,3,FALSE)</f>
        <v>Rollie</v>
      </c>
      <c r="C1398" s="21">
        <f>VLOOKUP(A1398,ME!$A$2:$J$2366,2,FALSE)</f>
        <v>41.325000000000003</v>
      </c>
      <c r="D1398" s="21">
        <f>VLOOKUP(A1398,ME!$A$2:$J$2336,3,FALSE)</f>
        <v>5.77</v>
      </c>
      <c r="E1398" s="19" t="str">
        <f>VLOOKUP(A1398,ME!$A$2:$J$2336,4,FALSE)</f>
        <v>No</v>
      </c>
      <c r="F1398" s="19" t="str">
        <f>VLOOKUP(A1398,ME!$A$2:$J$2336,5,FALSE)</f>
        <v>No</v>
      </c>
      <c r="G1398" s="19" t="str">
        <f>VLOOKUP(A1398,ME!$A$2:$J$2336,6,FALSE)</f>
        <v>No</v>
      </c>
      <c r="H1398" s="19">
        <f>VLOOKUP(A1398,ME!$A$2:$J$2336,7,FALSE)</f>
        <v>0</v>
      </c>
      <c r="I1398" s="19" t="str">
        <f>VLOOKUP(A1398,ME!$A$2:$J$2336,8,FALSE)</f>
        <v>No</v>
      </c>
      <c r="J1398" s="19" t="str">
        <f>VLOOKUP(A1398,ME!$A$2:$J$2336,9,FALSE)</f>
        <v>Obesity</v>
      </c>
      <c r="K1398" s="19" t="str">
        <f>VLOOKUP(A1398,ME!$A$2:$J$2336,10,FALSE)</f>
        <v>Prediabetes</v>
      </c>
      <c r="L1398" s="22">
        <f>VLOOKUP(A1398,HD!$A$2:$S$2344,16,FALSE)</f>
        <v>29510</v>
      </c>
      <c r="M1398" s="21">
        <f>VLOOKUP(A1398,HD!$A$2:$S$2344,17,FALSE)</f>
        <v>7650.77</v>
      </c>
      <c r="N1398" s="19" t="str">
        <f>VLOOKUP(A1398,HD!$A$2:$S$2344,12,FALSE)</f>
        <v>tier - 2</v>
      </c>
      <c r="O1398" s="19" t="str">
        <f>VLOOKUP(A1398,HD!$A$2:$S$2344,13,FALSE)</f>
        <v>tier - 2</v>
      </c>
      <c r="P1398" s="19" t="str">
        <f>VLOOKUP(A1398,HD!$A$2:$S$2344,14,FALSE)</f>
        <v>R1024</v>
      </c>
      <c r="Q1398" s="19" t="str">
        <f>VLOOKUP(A1398,HD!$A$2:$S$2344,19,FALSE)</f>
        <v>42</v>
      </c>
      <c r="R1398" s="21">
        <v>7650.77</v>
      </c>
    </row>
    <row r="1399" spans="1:18" ht="15.6" hidden="1" x14ac:dyDescent="0.3">
      <c r="A1399" s="20" t="s">
        <v>967</v>
      </c>
      <c r="B1399" s="19" t="str">
        <f>VLOOKUP(A1399,'Customer Names'!$A$2:$E$2366,3,FALSE)</f>
        <v>Roybal</v>
      </c>
      <c r="C1399" s="21">
        <f>VLOOKUP(A1399,ME!$A$2:$J$2366,2,FALSE)</f>
        <v>40.31</v>
      </c>
      <c r="D1399" s="21">
        <f>VLOOKUP(A1399,ME!$A$2:$J$2336,3,FALSE)</f>
        <v>5.84</v>
      </c>
      <c r="E1399" s="19" t="str">
        <f>VLOOKUP(A1399,ME!$A$2:$J$2336,4,FALSE)</f>
        <v>No</v>
      </c>
      <c r="F1399" s="19" t="str">
        <f>VLOOKUP(A1399,ME!$A$2:$J$2336,5,FALSE)</f>
        <v>No</v>
      </c>
      <c r="G1399" s="19" t="str">
        <f>VLOOKUP(A1399,ME!$A$2:$J$2336,6,FALSE)</f>
        <v>No</v>
      </c>
      <c r="H1399" s="19">
        <f>VLOOKUP(A1399,ME!$A$2:$J$2336,7,FALSE)</f>
        <v>0</v>
      </c>
      <c r="I1399" s="19" t="str">
        <f>VLOOKUP(A1399,ME!$A$2:$J$2336,8,FALSE)</f>
        <v>No</v>
      </c>
      <c r="J1399" s="19" t="str">
        <f>VLOOKUP(A1399,ME!$A$2:$J$2336,9,FALSE)</f>
        <v>Obesity</v>
      </c>
      <c r="K1399" s="19" t="str">
        <f>VLOOKUP(A1399,ME!$A$2:$J$2336,10,FALSE)</f>
        <v>Prediabetes</v>
      </c>
      <c r="L1399" s="22">
        <f>VLOOKUP(A1399,HD!$A$2:$S$2344,16,FALSE)</f>
        <v>36326</v>
      </c>
      <c r="M1399" s="21">
        <f>VLOOKUP(A1399,HD!$A$2:$S$2344,17,FALSE)</f>
        <v>7642.05</v>
      </c>
      <c r="N1399" s="19" t="str">
        <f>VLOOKUP(A1399,HD!$A$2:$S$2344,12,FALSE)</f>
        <v>tier - 2</v>
      </c>
      <c r="O1399" s="19" t="str">
        <f>VLOOKUP(A1399,HD!$A$2:$S$2344,13,FALSE)</f>
        <v>tier - 2</v>
      </c>
      <c r="P1399" s="19" t="str">
        <f>VLOOKUP(A1399,HD!$A$2:$S$2344,14,FALSE)</f>
        <v>R1026</v>
      </c>
      <c r="Q1399" s="19" t="str">
        <f>VLOOKUP(A1399,HD!$A$2:$S$2344,19,FALSE)</f>
        <v>23</v>
      </c>
      <c r="R1399" s="21">
        <v>7642.05</v>
      </c>
    </row>
    <row r="1400" spans="1:18" ht="15.6" hidden="1" x14ac:dyDescent="0.3">
      <c r="A1400" s="20" t="s">
        <v>966</v>
      </c>
      <c r="B1400" s="19" t="str">
        <f>VLOOKUP(A1400,'Customer Names'!$A$2:$E$2366,3,FALSE)</f>
        <v>Turgeon</v>
      </c>
      <c r="C1400" s="21">
        <f>VLOOKUP(A1400,ME!$A$2:$J$2366,2,FALSE)</f>
        <v>29.48</v>
      </c>
      <c r="D1400" s="21">
        <f>VLOOKUP(A1400,ME!$A$2:$J$2336,3,FALSE)</f>
        <v>4.91</v>
      </c>
      <c r="E1400" s="19" t="str">
        <f>VLOOKUP(A1400,ME!$A$2:$J$2336,4,FALSE)</f>
        <v>No</v>
      </c>
      <c r="F1400" s="19" t="str">
        <f>VLOOKUP(A1400,ME!$A$2:$J$2336,5,FALSE)</f>
        <v>No</v>
      </c>
      <c r="G1400" s="19" t="str">
        <f>VLOOKUP(A1400,ME!$A$2:$J$2336,6,FALSE)</f>
        <v>No</v>
      </c>
      <c r="H1400" s="19">
        <f>VLOOKUP(A1400,ME!$A$2:$J$2336,7,FALSE)</f>
        <v>0</v>
      </c>
      <c r="I1400" s="19" t="str">
        <f>VLOOKUP(A1400,ME!$A$2:$J$2336,8,FALSE)</f>
        <v>No</v>
      </c>
      <c r="J1400" s="19" t="str">
        <f>VLOOKUP(A1400,ME!$A$2:$J$2336,9,FALSE)</f>
        <v>Over Weight</v>
      </c>
      <c r="K1400" s="19" t="str">
        <f>VLOOKUP(A1400,ME!$A$2:$J$2336,10,FALSE)</f>
        <v>Normal</v>
      </c>
      <c r="L1400" s="22">
        <f>VLOOKUP(A1400,HD!$A$2:$S$2344,16,FALSE)</f>
        <v>29426</v>
      </c>
      <c r="M1400" s="21">
        <f>VLOOKUP(A1400,HD!$A$2:$S$2344,17,FALSE)</f>
        <v>7640.31</v>
      </c>
      <c r="N1400" s="19" t="str">
        <f>VLOOKUP(A1400,HD!$A$2:$S$2344,12,FALSE)</f>
        <v>tier - 2</v>
      </c>
      <c r="O1400" s="19" t="str">
        <f>VLOOKUP(A1400,HD!$A$2:$S$2344,13,FALSE)</f>
        <v>tier - 1</v>
      </c>
      <c r="P1400" s="19" t="str">
        <f>VLOOKUP(A1400,HD!$A$2:$S$2344,14,FALSE)</f>
        <v>R1013</v>
      </c>
      <c r="Q1400" s="19" t="str">
        <f>VLOOKUP(A1400,HD!$A$2:$S$2344,19,FALSE)</f>
        <v>42</v>
      </c>
      <c r="R1400" s="21">
        <v>7640.31</v>
      </c>
    </row>
    <row r="1401" spans="1:18" ht="15.6" hidden="1" x14ac:dyDescent="0.3">
      <c r="A1401" s="20" t="s">
        <v>965</v>
      </c>
      <c r="B1401" s="19" t="str">
        <f>VLOOKUP(A1401,'Customer Names'!$A$2:$E$2366,3,FALSE)</f>
        <v>Deingenis</v>
      </c>
      <c r="C1401" s="21">
        <f>VLOOKUP(A1401,ME!$A$2:$J$2366,2,FALSE)</f>
        <v>33.155000000000001</v>
      </c>
      <c r="D1401" s="21">
        <f>VLOOKUP(A1401,ME!$A$2:$J$2336,3,FALSE)</f>
        <v>5.07</v>
      </c>
      <c r="E1401" s="19" t="str">
        <f>VLOOKUP(A1401,ME!$A$2:$J$2336,4,FALSE)</f>
        <v>No</v>
      </c>
      <c r="F1401" s="19" t="str">
        <f>VLOOKUP(A1401,ME!$A$2:$J$2336,5,FALSE)</f>
        <v>No</v>
      </c>
      <c r="G1401" s="19" t="str">
        <f>VLOOKUP(A1401,ME!$A$2:$J$2336,6,FALSE)</f>
        <v>No</v>
      </c>
      <c r="H1401" s="19">
        <f>VLOOKUP(A1401,ME!$A$2:$J$2336,7,FALSE)</f>
        <v>0</v>
      </c>
      <c r="I1401" s="19" t="str">
        <f>VLOOKUP(A1401,ME!$A$2:$J$2336,8,FALSE)</f>
        <v>No</v>
      </c>
      <c r="J1401" s="19" t="str">
        <f>VLOOKUP(A1401,ME!$A$2:$J$2336,9,FALSE)</f>
        <v>Obesity</v>
      </c>
      <c r="K1401" s="19" t="str">
        <f>VLOOKUP(A1401,ME!$A$2:$J$2336,10,FALSE)</f>
        <v>Normal</v>
      </c>
      <c r="L1401" s="22">
        <f>VLOOKUP(A1401,HD!$A$2:$S$2344,16,FALSE)</f>
        <v>29392</v>
      </c>
      <c r="M1401" s="21">
        <f>VLOOKUP(A1401,HD!$A$2:$S$2344,17,FALSE)</f>
        <v>7639.42</v>
      </c>
      <c r="N1401" s="19" t="str">
        <f>VLOOKUP(A1401,HD!$A$2:$S$2344,12,FALSE)</f>
        <v>tier - 2</v>
      </c>
      <c r="O1401" s="19" t="str">
        <f>VLOOKUP(A1401,HD!$A$2:$S$2344,13,FALSE)</f>
        <v>tier - 2</v>
      </c>
      <c r="P1401" s="19" t="str">
        <f>VLOOKUP(A1401,HD!$A$2:$S$2344,14,FALSE)</f>
        <v>R1024</v>
      </c>
      <c r="Q1401" s="19" t="str">
        <f>VLOOKUP(A1401,HD!$A$2:$S$2344,19,FALSE)</f>
        <v>42</v>
      </c>
      <c r="R1401" s="21">
        <v>7639.42</v>
      </c>
    </row>
    <row r="1402" spans="1:18" ht="15.6" hidden="1" x14ac:dyDescent="0.3">
      <c r="A1402" s="20" t="s">
        <v>964</v>
      </c>
      <c r="B1402" s="19" t="str">
        <f>VLOOKUP(A1402,'Customer Names'!$A$2:$E$2366,3,FALSE)</f>
        <v>Hodge</v>
      </c>
      <c r="C1402" s="21">
        <f>VLOOKUP(A1402,ME!$A$2:$J$2366,2,FALSE)</f>
        <v>42.85</v>
      </c>
      <c r="D1402" s="21">
        <f>VLOOKUP(A1402,ME!$A$2:$J$2336,3,FALSE)</f>
        <v>5.81</v>
      </c>
      <c r="E1402" s="19" t="str">
        <f>VLOOKUP(A1402,ME!$A$2:$J$2336,4,FALSE)</f>
        <v>Yes</v>
      </c>
      <c r="F1402" s="19" t="str">
        <f>VLOOKUP(A1402,ME!$A$2:$J$2336,5,FALSE)</f>
        <v>No</v>
      </c>
      <c r="G1402" s="19" t="str">
        <f>VLOOKUP(A1402,ME!$A$2:$J$2336,6,FALSE)</f>
        <v>No</v>
      </c>
      <c r="H1402" s="19">
        <f>VLOOKUP(A1402,ME!$A$2:$J$2336,7,FALSE)</f>
        <v>0</v>
      </c>
      <c r="I1402" s="19" t="str">
        <f>VLOOKUP(A1402,ME!$A$2:$J$2336,8,FALSE)</f>
        <v>No</v>
      </c>
      <c r="J1402" s="19" t="str">
        <f>VLOOKUP(A1402,ME!$A$2:$J$2336,9,FALSE)</f>
        <v>Obesity</v>
      </c>
      <c r="K1402" s="19" t="str">
        <f>VLOOKUP(A1402,ME!$A$2:$J$2336,10,FALSE)</f>
        <v>Prediabetes</v>
      </c>
      <c r="L1402" s="22">
        <f>VLOOKUP(A1402,HD!$A$2:$S$2344,16,FALSE)</f>
        <v>37238</v>
      </c>
      <c r="M1402" s="21">
        <f>VLOOKUP(A1402,HD!$A$2:$S$2344,17,FALSE)</f>
        <v>7636.92</v>
      </c>
      <c r="N1402" s="19" t="str">
        <f>VLOOKUP(A1402,HD!$A$2:$S$2344,12,FALSE)</f>
        <v>tier - 2</v>
      </c>
      <c r="O1402" s="19" t="str">
        <f>VLOOKUP(A1402,HD!$A$2:$S$2344,13,FALSE)</f>
        <v>tier - 3</v>
      </c>
      <c r="P1402" s="19" t="str">
        <f>VLOOKUP(A1402,HD!$A$2:$S$2344,14,FALSE)</f>
        <v>R1012</v>
      </c>
      <c r="Q1402" s="19" t="str">
        <f>VLOOKUP(A1402,HD!$A$2:$S$2344,19,FALSE)</f>
        <v>21</v>
      </c>
      <c r="R1402" s="21">
        <v>7636.92</v>
      </c>
    </row>
    <row r="1403" spans="1:18" ht="15.6" hidden="1" x14ac:dyDescent="0.3">
      <c r="A1403" s="20" t="s">
        <v>963</v>
      </c>
      <c r="B1403" s="19" t="str">
        <f>VLOOKUP(A1403,'Customer Names'!$A$2:$E$2366,3,FALSE)</f>
        <v>Gibbs</v>
      </c>
      <c r="C1403" s="21">
        <f>VLOOKUP(A1403,ME!$A$2:$J$2366,2,FALSE)</f>
        <v>32.340000000000003</v>
      </c>
      <c r="D1403" s="21">
        <f>VLOOKUP(A1403,ME!$A$2:$J$2336,3,FALSE)</f>
        <v>11.2</v>
      </c>
      <c r="E1403" s="19" t="str">
        <f>VLOOKUP(A1403,ME!$A$2:$J$2336,4,FALSE)</f>
        <v>No</v>
      </c>
      <c r="F1403" s="19" t="str">
        <f>VLOOKUP(A1403,ME!$A$2:$J$2336,5,FALSE)</f>
        <v>No</v>
      </c>
      <c r="G1403" s="19" t="str">
        <f>VLOOKUP(A1403,ME!$A$2:$J$2336,6,FALSE)</f>
        <v>No</v>
      </c>
      <c r="H1403" s="19">
        <f>VLOOKUP(A1403,ME!$A$2:$J$2336,7,FALSE)</f>
        <v>0</v>
      </c>
      <c r="I1403" s="19" t="str">
        <f>VLOOKUP(A1403,ME!$A$2:$J$2336,8,FALSE)</f>
        <v>No</v>
      </c>
      <c r="J1403" s="19" t="str">
        <f>VLOOKUP(A1403,ME!$A$2:$J$2336,9,FALSE)</f>
        <v>Obesity</v>
      </c>
      <c r="K1403" s="19" t="str">
        <f>VLOOKUP(A1403,ME!$A$2:$J$2336,10,FALSE)</f>
        <v>Diabetes</v>
      </c>
      <c r="L1403" s="22">
        <f>VLOOKUP(A1403,HD!$A$2:$S$2344,16,FALSE)</f>
        <v>28726</v>
      </c>
      <c r="M1403" s="21">
        <f>VLOOKUP(A1403,HD!$A$2:$S$2344,17,FALSE)</f>
        <v>7633.72</v>
      </c>
      <c r="N1403" s="19" t="str">
        <f>VLOOKUP(A1403,HD!$A$2:$S$2344,12,FALSE)</f>
        <v>tier - 2</v>
      </c>
      <c r="O1403" s="19" t="str">
        <f>VLOOKUP(A1403,HD!$A$2:$S$2344,13,FALSE)</f>
        <v>tier - 1</v>
      </c>
      <c r="P1403" s="19" t="str">
        <f>VLOOKUP(A1403,HD!$A$2:$S$2344,14,FALSE)</f>
        <v>R1013</v>
      </c>
      <c r="Q1403" s="19" t="str">
        <f>VLOOKUP(A1403,HD!$A$2:$S$2344,19,FALSE)</f>
        <v>44</v>
      </c>
      <c r="R1403" s="21">
        <v>7633.72</v>
      </c>
    </row>
    <row r="1404" spans="1:18" ht="15.6" hidden="1" x14ac:dyDescent="0.3">
      <c r="A1404" s="20" t="s">
        <v>962</v>
      </c>
      <c r="B1404" s="19" t="str">
        <f>VLOOKUP(A1404,'Customer Names'!$A$2:$E$2366,3,FALSE)</f>
        <v>Trom</v>
      </c>
      <c r="C1404" s="21">
        <f>VLOOKUP(A1404,ME!$A$2:$J$2366,2,FALSE)</f>
        <v>27.5</v>
      </c>
      <c r="D1404" s="21">
        <f>VLOOKUP(A1404,ME!$A$2:$J$2336,3,FALSE)</f>
        <v>10.75</v>
      </c>
      <c r="E1404" s="19" t="str">
        <f>VLOOKUP(A1404,ME!$A$2:$J$2336,4,FALSE)</f>
        <v>No</v>
      </c>
      <c r="F1404" s="19" t="str">
        <f>VLOOKUP(A1404,ME!$A$2:$J$2336,5,FALSE)</f>
        <v>No</v>
      </c>
      <c r="G1404" s="19" t="str">
        <f>VLOOKUP(A1404,ME!$A$2:$J$2336,6,FALSE)</f>
        <v>No</v>
      </c>
      <c r="H1404" s="19">
        <f>VLOOKUP(A1404,ME!$A$2:$J$2336,7,FALSE)</f>
        <v>0</v>
      </c>
      <c r="I1404" s="19" t="str">
        <f>VLOOKUP(A1404,ME!$A$2:$J$2336,8,FALSE)</f>
        <v>No</v>
      </c>
      <c r="J1404" s="19" t="str">
        <f>VLOOKUP(A1404,ME!$A$2:$J$2336,9,FALSE)</f>
        <v>Over Weight</v>
      </c>
      <c r="K1404" s="19" t="str">
        <f>VLOOKUP(A1404,ME!$A$2:$J$2336,10,FALSE)</f>
        <v>Diabetes</v>
      </c>
      <c r="L1404" s="22">
        <f>VLOOKUP(A1404,HD!$A$2:$S$2344,16,FALSE)</f>
        <v>28823</v>
      </c>
      <c r="M1404" s="21">
        <f>VLOOKUP(A1404,HD!$A$2:$S$2344,17,FALSE)</f>
        <v>7626.99</v>
      </c>
      <c r="N1404" s="19" t="str">
        <f>VLOOKUP(A1404,HD!$A$2:$S$2344,12,FALSE)</f>
        <v>tier - 2</v>
      </c>
      <c r="O1404" s="19" t="str">
        <f>VLOOKUP(A1404,HD!$A$2:$S$2344,13,FALSE)</f>
        <v>tier - 2</v>
      </c>
      <c r="P1404" s="19" t="str">
        <f>VLOOKUP(A1404,HD!$A$2:$S$2344,14,FALSE)</f>
        <v>R1011</v>
      </c>
      <c r="Q1404" s="19" t="str">
        <f>VLOOKUP(A1404,HD!$A$2:$S$2344,19,FALSE)</f>
        <v>44</v>
      </c>
      <c r="R1404" s="21">
        <v>7626.99</v>
      </c>
    </row>
    <row r="1405" spans="1:18" ht="15.6" hidden="1" x14ac:dyDescent="0.3">
      <c r="A1405" s="20" t="s">
        <v>961</v>
      </c>
      <c r="B1405" s="19" t="str">
        <f>VLOOKUP(A1405,'Customer Names'!$A$2:$E$2366,3,FALSE)</f>
        <v>Sizer</v>
      </c>
      <c r="C1405" s="21">
        <f>VLOOKUP(A1405,ME!$A$2:$J$2366,2,FALSE)</f>
        <v>25.8</v>
      </c>
      <c r="D1405" s="21">
        <f>VLOOKUP(A1405,ME!$A$2:$J$2336,3,FALSE)</f>
        <v>7.8</v>
      </c>
      <c r="E1405" s="19" t="str">
        <f>VLOOKUP(A1405,ME!$A$2:$J$2336,4,FALSE)</f>
        <v>No</v>
      </c>
      <c r="F1405" s="19" t="str">
        <f>VLOOKUP(A1405,ME!$A$2:$J$2336,5,FALSE)</f>
        <v>No</v>
      </c>
      <c r="G1405" s="19" t="str">
        <f>VLOOKUP(A1405,ME!$A$2:$J$2336,6,FALSE)</f>
        <v>No</v>
      </c>
      <c r="H1405" s="19">
        <f>VLOOKUP(A1405,ME!$A$2:$J$2336,7,FALSE)</f>
        <v>0</v>
      </c>
      <c r="I1405" s="19" t="str">
        <f>VLOOKUP(A1405,ME!$A$2:$J$2336,8,FALSE)</f>
        <v>No</v>
      </c>
      <c r="J1405" s="19" t="str">
        <f>VLOOKUP(A1405,ME!$A$2:$J$2336,9,FALSE)</f>
        <v>Over Weight</v>
      </c>
      <c r="K1405" s="19" t="str">
        <f>VLOOKUP(A1405,ME!$A$2:$J$2336,10,FALSE)</f>
        <v>Diabetes</v>
      </c>
      <c r="L1405" s="22">
        <f>VLOOKUP(A1405,HD!$A$2:$S$2344,16,FALSE)</f>
        <v>28800</v>
      </c>
      <c r="M1405" s="21">
        <f>VLOOKUP(A1405,HD!$A$2:$S$2344,17,FALSE)</f>
        <v>7624.63</v>
      </c>
      <c r="N1405" s="19" t="str">
        <f>VLOOKUP(A1405,HD!$A$2:$S$2344,12,FALSE)</f>
        <v>tier - 2</v>
      </c>
      <c r="O1405" s="19" t="str">
        <f>VLOOKUP(A1405,HD!$A$2:$S$2344,13,FALSE)</f>
        <v>tier - 1</v>
      </c>
      <c r="P1405" s="19" t="str">
        <f>VLOOKUP(A1405,HD!$A$2:$S$2344,14,FALSE)</f>
        <v>R1011</v>
      </c>
      <c r="Q1405" s="19" t="str">
        <f>VLOOKUP(A1405,HD!$A$2:$S$2344,19,FALSE)</f>
        <v>44</v>
      </c>
      <c r="R1405" s="21">
        <v>7624.63</v>
      </c>
    </row>
    <row r="1406" spans="1:18" ht="15.6" hidden="1" x14ac:dyDescent="0.3">
      <c r="A1406" s="20" t="s">
        <v>960</v>
      </c>
      <c r="B1406" s="19" t="str">
        <f>VLOOKUP(A1406,'Customer Names'!$A$2:$E$2366,3,FALSE)</f>
        <v>Ellison</v>
      </c>
      <c r="C1406" s="21">
        <f>VLOOKUP(A1406,ME!$A$2:$J$2366,2,FALSE)</f>
        <v>25</v>
      </c>
      <c r="D1406" s="21">
        <f>VLOOKUP(A1406,ME!$A$2:$J$2336,3,FALSE)</f>
        <v>7.04</v>
      </c>
      <c r="E1406" s="19" t="str">
        <f>VLOOKUP(A1406,ME!$A$2:$J$2336,4,FALSE)</f>
        <v>No</v>
      </c>
      <c r="F1406" s="19" t="str">
        <f>VLOOKUP(A1406,ME!$A$2:$J$2336,5,FALSE)</f>
        <v>No</v>
      </c>
      <c r="G1406" s="19" t="str">
        <f>VLOOKUP(A1406,ME!$A$2:$J$2336,6,FALSE)</f>
        <v>No</v>
      </c>
      <c r="H1406" s="19">
        <f>VLOOKUP(A1406,ME!$A$2:$J$2336,7,FALSE)</f>
        <v>0</v>
      </c>
      <c r="I1406" s="19" t="str">
        <f>VLOOKUP(A1406,ME!$A$2:$J$2336,8,FALSE)</f>
        <v>No</v>
      </c>
      <c r="J1406" s="19" t="str">
        <f>VLOOKUP(A1406,ME!$A$2:$J$2336,9,FALSE)</f>
        <v>Over Weight</v>
      </c>
      <c r="K1406" s="19" t="str">
        <f>VLOOKUP(A1406,ME!$A$2:$J$2336,10,FALSE)</f>
        <v>Diabetes</v>
      </c>
      <c r="L1406" s="22">
        <f>VLOOKUP(A1406,HD!$A$2:$S$2344,16,FALSE)</f>
        <v>28822</v>
      </c>
      <c r="M1406" s="21">
        <f>VLOOKUP(A1406,HD!$A$2:$S$2344,17,FALSE)</f>
        <v>7623.52</v>
      </c>
      <c r="N1406" s="19" t="str">
        <f>VLOOKUP(A1406,HD!$A$2:$S$2344,12,FALSE)</f>
        <v>tier - 2</v>
      </c>
      <c r="O1406" s="19" t="str">
        <f>VLOOKUP(A1406,HD!$A$2:$S$2344,13,FALSE)</f>
        <v>tier - 1</v>
      </c>
      <c r="P1406" s="19" t="str">
        <f>VLOOKUP(A1406,HD!$A$2:$S$2344,14,FALSE)</f>
        <v>R1011</v>
      </c>
      <c r="Q1406" s="19" t="str">
        <f>VLOOKUP(A1406,HD!$A$2:$S$2344,19,FALSE)</f>
        <v>44</v>
      </c>
      <c r="R1406" s="21">
        <v>7623.52</v>
      </c>
    </row>
    <row r="1407" spans="1:18" ht="15.6" hidden="1" x14ac:dyDescent="0.3">
      <c r="A1407" s="20" t="s">
        <v>959</v>
      </c>
      <c r="B1407" s="19" t="str">
        <f>VLOOKUP(A1407,'Customer Names'!$A$2:$E$2366,3,FALSE)</f>
        <v>Sulkowski</v>
      </c>
      <c r="C1407" s="21">
        <f>VLOOKUP(A1407,ME!$A$2:$J$2366,2,FALSE)</f>
        <v>41.2</v>
      </c>
      <c r="D1407" s="21">
        <f>VLOOKUP(A1407,ME!$A$2:$J$2336,3,FALSE)</f>
        <v>4.18</v>
      </c>
      <c r="E1407" s="19" t="str">
        <f>VLOOKUP(A1407,ME!$A$2:$J$2336,4,FALSE)</f>
        <v>Yes</v>
      </c>
      <c r="F1407" s="19" t="str">
        <f>VLOOKUP(A1407,ME!$A$2:$J$2336,5,FALSE)</f>
        <v>No</v>
      </c>
      <c r="G1407" s="19" t="str">
        <f>VLOOKUP(A1407,ME!$A$2:$J$2336,6,FALSE)</f>
        <v>No</v>
      </c>
      <c r="H1407" s="19">
        <f>VLOOKUP(A1407,ME!$A$2:$J$2336,7,FALSE)</f>
        <v>0</v>
      </c>
      <c r="I1407" s="19" t="str">
        <f>VLOOKUP(A1407,ME!$A$2:$J$2336,8,FALSE)</f>
        <v>No</v>
      </c>
      <c r="J1407" s="19" t="str">
        <f>VLOOKUP(A1407,ME!$A$2:$J$2336,9,FALSE)</f>
        <v>Obesity</v>
      </c>
      <c r="K1407" s="19" t="str">
        <f>VLOOKUP(A1407,ME!$A$2:$J$2336,10,FALSE)</f>
        <v>Normal</v>
      </c>
      <c r="L1407" s="22">
        <f>VLOOKUP(A1407,HD!$A$2:$S$2344,16,FALSE)</f>
        <v>35325</v>
      </c>
      <c r="M1407" s="21">
        <f>VLOOKUP(A1407,HD!$A$2:$S$2344,17,FALSE)</f>
        <v>7623.13</v>
      </c>
      <c r="N1407" s="19" t="str">
        <f>VLOOKUP(A1407,HD!$A$2:$S$2344,12,FALSE)</f>
        <v>tier - 2</v>
      </c>
      <c r="O1407" s="19" t="str">
        <f>VLOOKUP(A1407,HD!$A$2:$S$2344,13,FALSE)</f>
        <v>tier - 3</v>
      </c>
      <c r="P1407" s="19" t="str">
        <f>VLOOKUP(A1407,HD!$A$2:$S$2344,14,FALSE)</f>
        <v>R1011</v>
      </c>
      <c r="Q1407" s="19" t="str">
        <f>VLOOKUP(A1407,HD!$A$2:$S$2344,19,FALSE)</f>
        <v>26</v>
      </c>
      <c r="R1407" s="21">
        <v>7623.13</v>
      </c>
    </row>
    <row r="1408" spans="1:18" ht="15.6" hidden="1" x14ac:dyDescent="0.3">
      <c r="A1408" s="20" t="s">
        <v>958</v>
      </c>
      <c r="B1408" s="19" t="str">
        <f>VLOOKUP(A1408,'Customer Names'!$A$2:$E$2366,3,FALSE)</f>
        <v>Maringo</v>
      </c>
      <c r="C1408" s="21">
        <f>VLOOKUP(A1408,ME!$A$2:$J$2366,2,FALSE)</f>
        <v>17.78</v>
      </c>
      <c r="D1408" s="21">
        <f>VLOOKUP(A1408,ME!$A$2:$J$2336,3,FALSE)</f>
        <v>8.19</v>
      </c>
      <c r="E1408" s="19" t="str">
        <f>VLOOKUP(A1408,ME!$A$2:$J$2336,4,FALSE)</f>
        <v>No</v>
      </c>
      <c r="F1408" s="19" t="str">
        <f>VLOOKUP(A1408,ME!$A$2:$J$2336,5,FALSE)</f>
        <v>No</v>
      </c>
      <c r="G1408" s="19" t="str">
        <f>VLOOKUP(A1408,ME!$A$2:$J$2336,6,FALSE)</f>
        <v>No</v>
      </c>
      <c r="H1408" s="19">
        <f>VLOOKUP(A1408,ME!$A$2:$J$2336,7,FALSE)</f>
        <v>0</v>
      </c>
      <c r="I1408" s="19" t="str">
        <f>VLOOKUP(A1408,ME!$A$2:$J$2336,8,FALSE)</f>
        <v>No</v>
      </c>
      <c r="J1408" s="19" t="str">
        <f>VLOOKUP(A1408,ME!$A$2:$J$2336,9,FALSE)</f>
        <v>Under Weight</v>
      </c>
      <c r="K1408" s="19" t="str">
        <f>VLOOKUP(A1408,ME!$A$2:$J$2336,10,FALSE)</f>
        <v>Diabetes</v>
      </c>
      <c r="L1408" s="22">
        <f>VLOOKUP(A1408,HD!$A$2:$S$2344,16,FALSE)</f>
        <v>25022</v>
      </c>
      <c r="M1408" s="21">
        <f>VLOOKUP(A1408,HD!$A$2:$S$2344,17,FALSE)</f>
        <v>7609.6</v>
      </c>
      <c r="N1408" s="19" t="str">
        <f>VLOOKUP(A1408,HD!$A$2:$S$2344,12,FALSE)</f>
        <v>tier - 3</v>
      </c>
      <c r="O1408" s="19" t="str">
        <f>VLOOKUP(A1408,HD!$A$2:$S$2344,13,FALSE)</f>
        <v>tier - 2</v>
      </c>
      <c r="P1408" s="19" t="str">
        <f>VLOOKUP(A1408,HD!$A$2:$S$2344,14,FALSE)</f>
        <v>R1012</v>
      </c>
      <c r="Q1408" s="19" t="str">
        <f>VLOOKUP(A1408,HD!$A$2:$S$2344,19,FALSE)</f>
        <v>54</v>
      </c>
      <c r="R1408" s="21">
        <v>7609.6</v>
      </c>
    </row>
    <row r="1409" spans="1:18" ht="15.6" hidden="1" x14ac:dyDescent="0.3">
      <c r="A1409" s="20" t="s">
        <v>957</v>
      </c>
      <c r="B1409" s="19" t="str">
        <f>VLOOKUP(A1409,'Customer Names'!$A$2:$E$2366,3,FALSE)</f>
        <v>Lattin</v>
      </c>
      <c r="C1409" s="21">
        <f>VLOOKUP(A1409,ME!$A$2:$J$2366,2,FALSE)</f>
        <v>40.119999999999997</v>
      </c>
      <c r="D1409" s="21">
        <f>VLOOKUP(A1409,ME!$A$2:$J$2336,3,FALSE)</f>
        <v>6.22</v>
      </c>
      <c r="E1409" s="19" t="str">
        <f>VLOOKUP(A1409,ME!$A$2:$J$2336,4,FALSE)</f>
        <v>Yes</v>
      </c>
      <c r="F1409" s="19" t="str">
        <f>VLOOKUP(A1409,ME!$A$2:$J$2336,5,FALSE)</f>
        <v>No</v>
      </c>
      <c r="G1409" s="19" t="str">
        <f>VLOOKUP(A1409,ME!$A$2:$J$2336,6,FALSE)</f>
        <v>Yes</v>
      </c>
      <c r="H1409" s="19">
        <f>VLOOKUP(A1409,ME!$A$2:$J$2336,7,FALSE)</f>
        <v>1</v>
      </c>
      <c r="I1409" s="19" t="str">
        <f>VLOOKUP(A1409,ME!$A$2:$J$2336,8,FALSE)</f>
        <v>No</v>
      </c>
      <c r="J1409" s="19" t="str">
        <f>VLOOKUP(A1409,ME!$A$2:$J$2336,9,FALSE)</f>
        <v>Obesity</v>
      </c>
      <c r="K1409" s="19" t="str">
        <f>VLOOKUP(A1409,ME!$A$2:$J$2336,10,FALSE)</f>
        <v>Prediabetes</v>
      </c>
      <c r="L1409" s="22">
        <f>VLOOKUP(A1409,HD!$A$2:$S$2344,16,FALSE)</f>
        <v>35703</v>
      </c>
      <c r="M1409" s="21">
        <f>VLOOKUP(A1409,HD!$A$2:$S$2344,17,FALSE)</f>
        <v>7607.03</v>
      </c>
      <c r="N1409" s="19" t="str">
        <f>VLOOKUP(A1409,HD!$A$2:$S$2344,12,FALSE)</f>
        <v>tier - 2</v>
      </c>
      <c r="O1409" s="19" t="str">
        <f>VLOOKUP(A1409,HD!$A$2:$S$2344,13,FALSE)</f>
        <v>tier - 2</v>
      </c>
      <c r="P1409" s="19" t="str">
        <f>VLOOKUP(A1409,HD!$A$2:$S$2344,14,FALSE)</f>
        <v>R1012</v>
      </c>
      <c r="Q1409" s="19" t="str">
        <f>VLOOKUP(A1409,HD!$A$2:$S$2344,19,FALSE)</f>
        <v>25</v>
      </c>
      <c r="R1409" s="21">
        <v>7607.03</v>
      </c>
    </row>
    <row r="1410" spans="1:18" ht="15.6" hidden="1" x14ac:dyDescent="0.3">
      <c r="A1410" s="20" t="s">
        <v>956</v>
      </c>
      <c r="B1410" s="19" t="str">
        <f>VLOOKUP(A1410,'Customer Names'!$A$2:$E$2366,3,FALSE)</f>
        <v>Deblander</v>
      </c>
      <c r="C1410" s="21">
        <f>VLOOKUP(A1410,ME!$A$2:$J$2366,2,FALSE)</f>
        <v>19.350000000000001</v>
      </c>
      <c r="D1410" s="21">
        <f>VLOOKUP(A1410,ME!$A$2:$J$2336,3,FALSE)</f>
        <v>8.2200000000000006</v>
      </c>
      <c r="E1410" s="19" t="str">
        <f>VLOOKUP(A1410,ME!$A$2:$J$2336,4,FALSE)</f>
        <v>Yes</v>
      </c>
      <c r="F1410" s="19" t="str">
        <f>VLOOKUP(A1410,ME!$A$2:$J$2336,5,FALSE)</f>
        <v>No</v>
      </c>
      <c r="G1410" s="19" t="str">
        <f>VLOOKUP(A1410,ME!$A$2:$J$2336,6,FALSE)</f>
        <v>No</v>
      </c>
      <c r="H1410" s="19">
        <f>VLOOKUP(A1410,ME!$A$2:$J$2336,7,FALSE)</f>
        <v>0</v>
      </c>
      <c r="I1410" s="19" t="str">
        <f>VLOOKUP(A1410,ME!$A$2:$J$2336,8,FALSE)</f>
        <v>No</v>
      </c>
      <c r="J1410" s="19" t="str">
        <f>VLOOKUP(A1410,ME!$A$2:$J$2336,9,FALSE)</f>
        <v>Normal Weight</v>
      </c>
      <c r="K1410" s="19" t="str">
        <f>VLOOKUP(A1410,ME!$A$2:$J$2336,10,FALSE)</f>
        <v>Diabetes</v>
      </c>
      <c r="L1410" s="22">
        <f>VLOOKUP(A1410,HD!$A$2:$S$2344,16,FALSE)</f>
        <v>24670</v>
      </c>
      <c r="M1410" s="21">
        <f>VLOOKUP(A1410,HD!$A$2:$S$2344,17,FALSE)</f>
        <v>7585.62</v>
      </c>
      <c r="N1410" s="19" t="str">
        <f>VLOOKUP(A1410,HD!$A$2:$S$2344,12,FALSE)</f>
        <v>tier - 3</v>
      </c>
      <c r="O1410" s="19" t="str">
        <f>VLOOKUP(A1410,HD!$A$2:$S$2344,13,FALSE)</f>
        <v>tier - 2</v>
      </c>
      <c r="P1410" s="19" t="str">
        <f>VLOOKUP(A1410,HD!$A$2:$S$2344,14,FALSE)</f>
        <v>R1013</v>
      </c>
      <c r="Q1410" s="19" t="str">
        <f>VLOOKUP(A1410,HD!$A$2:$S$2344,19,FALSE)</f>
        <v>55</v>
      </c>
      <c r="R1410" s="21">
        <v>7585.62</v>
      </c>
    </row>
    <row r="1411" spans="1:18" ht="15.6" hidden="1" x14ac:dyDescent="0.3">
      <c r="A1411" s="20" t="s">
        <v>955</v>
      </c>
      <c r="B1411" s="19" t="str">
        <f>VLOOKUP(A1411,'Customer Names'!$A$2:$E$2366,3,FALSE)</f>
        <v>O'Neill</v>
      </c>
      <c r="C1411" s="21">
        <f>VLOOKUP(A1411,ME!$A$2:$J$2366,2,FALSE)</f>
        <v>36.69</v>
      </c>
      <c r="D1411" s="21">
        <f>VLOOKUP(A1411,ME!$A$2:$J$2336,3,FALSE)</f>
        <v>6.15</v>
      </c>
      <c r="E1411" s="19" t="str">
        <f>VLOOKUP(A1411,ME!$A$2:$J$2336,4,FALSE)</f>
        <v>No</v>
      </c>
      <c r="F1411" s="19" t="str">
        <f>VLOOKUP(A1411,ME!$A$2:$J$2336,5,FALSE)</f>
        <v>No</v>
      </c>
      <c r="G1411" s="19" t="str">
        <f>VLOOKUP(A1411,ME!$A$2:$J$2336,6,FALSE)</f>
        <v>No</v>
      </c>
      <c r="H1411" s="19">
        <f>VLOOKUP(A1411,ME!$A$2:$J$2336,7,FALSE)</f>
        <v>0</v>
      </c>
      <c r="I1411" s="19" t="str">
        <f>VLOOKUP(A1411,ME!$A$2:$J$2336,8,FALSE)</f>
        <v>No</v>
      </c>
      <c r="J1411" s="19" t="str">
        <f>VLOOKUP(A1411,ME!$A$2:$J$2336,9,FALSE)</f>
        <v>Obesity</v>
      </c>
      <c r="K1411" s="19" t="str">
        <f>VLOOKUP(A1411,ME!$A$2:$J$2336,10,FALSE)</f>
        <v>Prediabetes</v>
      </c>
      <c r="L1411" s="22">
        <f>VLOOKUP(A1411,HD!$A$2:$S$2344,16,FALSE)</f>
        <v>34560</v>
      </c>
      <c r="M1411" s="21">
        <f>VLOOKUP(A1411,HD!$A$2:$S$2344,17,FALSE)</f>
        <v>7567.13</v>
      </c>
      <c r="N1411" s="19" t="str">
        <f>VLOOKUP(A1411,HD!$A$2:$S$2344,12,FALSE)</f>
        <v>tier - 2</v>
      </c>
      <c r="O1411" s="19" t="str">
        <f>VLOOKUP(A1411,HD!$A$2:$S$2344,13,FALSE)</f>
        <v>tier - 2</v>
      </c>
      <c r="P1411" s="19" t="str">
        <f>VLOOKUP(A1411,HD!$A$2:$S$2344,14,FALSE)</f>
        <v>R1021</v>
      </c>
      <c r="Q1411" s="19" t="str">
        <f>VLOOKUP(A1411,HD!$A$2:$S$2344,19,FALSE)</f>
        <v>28</v>
      </c>
      <c r="R1411" s="21">
        <v>7567.13</v>
      </c>
    </row>
    <row r="1412" spans="1:18" ht="15.6" hidden="1" x14ac:dyDescent="0.3">
      <c r="A1412" s="20" t="s">
        <v>954</v>
      </c>
      <c r="B1412" s="19" t="str">
        <f>VLOOKUP(A1412,'Customer Names'!$A$2:$E$2366,3,FALSE)</f>
        <v>Davis</v>
      </c>
      <c r="C1412" s="21">
        <f>VLOOKUP(A1412,ME!$A$2:$J$2366,2,FALSE)</f>
        <v>28.51</v>
      </c>
      <c r="D1412" s="21">
        <f>VLOOKUP(A1412,ME!$A$2:$J$2336,3,FALSE)</f>
        <v>5.65</v>
      </c>
      <c r="E1412" s="19" t="str">
        <f>VLOOKUP(A1412,ME!$A$2:$J$2336,4,FALSE)</f>
        <v>Yes</v>
      </c>
      <c r="F1412" s="19" t="str">
        <f>VLOOKUP(A1412,ME!$A$2:$J$2336,5,FALSE)</f>
        <v>No</v>
      </c>
      <c r="G1412" s="19" t="str">
        <f>VLOOKUP(A1412,ME!$A$2:$J$2336,6,FALSE)</f>
        <v>No</v>
      </c>
      <c r="H1412" s="19">
        <f>VLOOKUP(A1412,ME!$A$2:$J$2336,7,FALSE)</f>
        <v>1</v>
      </c>
      <c r="I1412" s="19" t="str">
        <f>VLOOKUP(A1412,ME!$A$2:$J$2336,8,FALSE)</f>
        <v>No</v>
      </c>
      <c r="J1412" s="19" t="str">
        <f>VLOOKUP(A1412,ME!$A$2:$J$2336,9,FALSE)</f>
        <v>Over Weight</v>
      </c>
      <c r="K1412" s="19" t="str">
        <f>VLOOKUP(A1412,ME!$A$2:$J$2336,10,FALSE)</f>
        <v>Normal</v>
      </c>
      <c r="L1412" s="22">
        <f>VLOOKUP(A1412,HD!$A$2:$S$2344,16,FALSE)</f>
        <v>32492</v>
      </c>
      <c r="M1412" s="21">
        <f>VLOOKUP(A1412,HD!$A$2:$S$2344,17,FALSE)</f>
        <v>7538.52</v>
      </c>
      <c r="N1412" s="19" t="str">
        <f>VLOOKUP(A1412,HD!$A$2:$S$2344,12,FALSE)</f>
        <v>tier - 2</v>
      </c>
      <c r="O1412" s="19" t="str">
        <f>VLOOKUP(A1412,HD!$A$2:$S$2344,13,FALSE)</f>
        <v>tier - 2</v>
      </c>
      <c r="P1412" s="19" t="str">
        <f>VLOOKUP(A1412,HD!$A$2:$S$2344,14,FALSE)</f>
        <v>R1012</v>
      </c>
      <c r="Q1412" s="19" t="str">
        <f>VLOOKUP(A1412,HD!$A$2:$S$2344,19,FALSE)</f>
        <v>34</v>
      </c>
      <c r="R1412" s="21">
        <v>7538.52</v>
      </c>
    </row>
    <row r="1413" spans="1:18" ht="15.6" hidden="1" x14ac:dyDescent="0.3">
      <c r="A1413" s="20" t="s">
        <v>953</v>
      </c>
      <c r="B1413" s="19" t="str">
        <f>VLOOKUP(A1413,'Customer Names'!$A$2:$E$2366,3,FALSE)</f>
        <v>Stanek</v>
      </c>
      <c r="C1413" s="21">
        <f>VLOOKUP(A1413,ME!$A$2:$J$2366,2,FALSE)</f>
        <v>30.21</v>
      </c>
      <c r="D1413" s="21">
        <f>VLOOKUP(A1413,ME!$A$2:$J$2336,3,FALSE)</f>
        <v>5.5</v>
      </c>
      <c r="E1413" s="19" t="str">
        <f>VLOOKUP(A1413,ME!$A$2:$J$2336,4,FALSE)</f>
        <v>No</v>
      </c>
      <c r="F1413" s="19" t="str">
        <f>VLOOKUP(A1413,ME!$A$2:$J$2336,5,FALSE)</f>
        <v>No</v>
      </c>
      <c r="G1413" s="19" t="str">
        <f>VLOOKUP(A1413,ME!$A$2:$J$2336,6,FALSE)</f>
        <v>No</v>
      </c>
      <c r="H1413" s="19">
        <f>VLOOKUP(A1413,ME!$A$2:$J$2336,7,FALSE)</f>
        <v>1</v>
      </c>
      <c r="I1413" s="19" t="str">
        <f>VLOOKUP(A1413,ME!$A$2:$J$2336,8,FALSE)</f>
        <v>No</v>
      </c>
      <c r="J1413" s="19" t="str">
        <f>VLOOKUP(A1413,ME!$A$2:$J$2336,9,FALSE)</f>
        <v>Obesity</v>
      </c>
      <c r="K1413" s="19" t="str">
        <f>VLOOKUP(A1413,ME!$A$2:$J$2336,10,FALSE)</f>
        <v>Normal</v>
      </c>
      <c r="L1413" s="22">
        <f>VLOOKUP(A1413,HD!$A$2:$S$2344,16,FALSE)</f>
        <v>30916</v>
      </c>
      <c r="M1413" s="21">
        <f>VLOOKUP(A1413,HD!$A$2:$S$2344,17,FALSE)</f>
        <v>7537.16</v>
      </c>
      <c r="N1413" s="19" t="str">
        <f>VLOOKUP(A1413,HD!$A$2:$S$2344,12,FALSE)</f>
        <v>tier - 2</v>
      </c>
      <c r="O1413" s="19" t="str">
        <f>VLOOKUP(A1413,HD!$A$2:$S$2344,13,FALSE)</f>
        <v>tier - 2</v>
      </c>
      <c r="P1413" s="19" t="str">
        <f>VLOOKUP(A1413,HD!$A$2:$S$2344,14,FALSE)</f>
        <v>R1012</v>
      </c>
      <c r="Q1413" s="19" t="str">
        <f>VLOOKUP(A1413,HD!$A$2:$S$2344,19,FALSE)</f>
        <v>38</v>
      </c>
      <c r="R1413" s="21">
        <v>7537.16</v>
      </c>
    </row>
    <row r="1414" spans="1:18" ht="15.6" hidden="1" x14ac:dyDescent="0.3">
      <c r="A1414" s="20" t="s">
        <v>952</v>
      </c>
      <c r="B1414" s="19" t="str">
        <f>VLOOKUP(A1414,'Customer Names'!$A$2:$E$2366,3,FALSE)</f>
        <v>Harris</v>
      </c>
      <c r="C1414" s="21">
        <f>VLOOKUP(A1414,ME!$A$2:$J$2366,2,FALSE)</f>
        <v>24.33</v>
      </c>
      <c r="D1414" s="21">
        <f>VLOOKUP(A1414,ME!$A$2:$J$2336,3,FALSE)</f>
        <v>8</v>
      </c>
      <c r="E1414" s="19" t="str">
        <f>VLOOKUP(A1414,ME!$A$2:$J$2336,4,FALSE)</f>
        <v>No</v>
      </c>
      <c r="F1414" s="19" t="str">
        <f>VLOOKUP(A1414,ME!$A$2:$J$2336,5,FALSE)</f>
        <v>No</v>
      </c>
      <c r="G1414" s="19" t="str">
        <f>VLOOKUP(A1414,ME!$A$2:$J$2336,6,FALSE)</f>
        <v>No</v>
      </c>
      <c r="H1414" s="19">
        <f>VLOOKUP(A1414,ME!$A$2:$J$2336,7,FALSE)</f>
        <v>0</v>
      </c>
      <c r="I1414" s="19" t="str">
        <f>VLOOKUP(A1414,ME!$A$2:$J$2336,8,FALSE)</f>
        <v>No</v>
      </c>
      <c r="J1414" s="19" t="str">
        <f>VLOOKUP(A1414,ME!$A$2:$J$2336,9,FALSE)</f>
        <v>Normal Weight</v>
      </c>
      <c r="K1414" s="19" t="str">
        <f>VLOOKUP(A1414,ME!$A$2:$J$2336,10,FALSE)</f>
        <v>Diabetes</v>
      </c>
      <c r="L1414" s="22">
        <f>VLOOKUP(A1414,HD!$A$2:$S$2344,16,FALSE)</f>
        <v>28838</v>
      </c>
      <c r="M1414" s="21">
        <f>VLOOKUP(A1414,HD!$A$2:$S$2344,17,FALSE)</f>
        <v>7531.7</v>
      </c>
      <c r="N1414" s="19" t="str">
        <f>VLOOKUP(A1414,HD!$A$2:$S$2344,12,FALSE)</f>
        <v>tier - 2</v>
      </c>
      <c r="O1414" s="19" t="str">
        <f>VLOOKUP(A1414,HD!$A$2:$S$2344,13,FALSE)</f>
        <v>tier - 1</v>
      </c>
      <c r="P1414" s="19" t="str">
        <f>VLOOKUP(A1414,HD!$A$2:$S$2344,14,FALSE)</f>
        <v>R1013</v>
      </c>
      <c r="Q1414" s="19" t="str">
        <f>VLOOKUP(A1414,HD!$A$2:$S$2344,19,FALSE)</f>
        <v>44</v>
      </c>
      <c r="R1414" s="21">
        <v>7531.7</v>
      </c>
    </row>
    <row r="1415" spans="1:18" ht="15.6" hidden="1" x14ac:dyDescent="0.3">
      <c r="A1415" s="20" t="s">
        <v>951</v>
      </c>
      <c r="B1415" s="19" t="str">
        <f>VLOOKUP(A1415,'Customer Names'!$A$2:$E$2366,3,FALSE)</f>
        <v>Manning</v>
      </c>
      <c r="C1415" s="21">
        <f>VLOOKUP(A1415,ME!$A$2:$J$2366,2,FALSE)</f>
        <v>19.855</v>
      </c>
      <c r="D1415" s="21">
        <f>VLOOKUP(A1415,ME!$A$2:$J$2336,3,FALSE)</f>
        <v>5.71</v>
      </c>
      <c r="E1415" s="19" t="str">
        <f>VLOOKUP(A1415,ME!$A$2:$J$2336,4,FALSE)</f>
        <v>Yes</v>
      </c>
      <c r="F1415" s="19" t="str">
        <f>VLOOKUP(A1415,ME!$A$2:$J$2336,5,FALSE)</f>
        <v>No</v>
      </c>
      <c r="G1415" s="19" t="str">
        <f>VLOOKUP(A1415,ME!$A$2:$J$2336,6,FALSE)</f>
        <v>No</v>
      </c>
      <c r="H1415" s="19">
        <f>VLOOKUP(A1415,ME!$A$2:$J$2336,7,FALSE)</f>
        <v>0</v>
      </c>
      <c r="I1415" s="19" t="str">
        <f>VLOOKUP(A1415,ME!$A$2:$J$2336,8,FALSE)</f>
        <v>No</v>
      </c>
      <c r="J1415" s="19" t="str">
        <f>VLOOKUP(A1415,ME!$A$2:$J$2336,9,FALSE)</f>
        <v>Normal Weight</v>
      </c>
      <c r="K1415" s="19" t="str">
        <f>VLOOKUP(A1415,ME!$A$2:$J$2336,10,FALSE)</f>
        <v>Prediabetes</v>
      </c>
      <c r="L1415" s="22">
        <f>VLOOKUP(A1415,HD!$A$2:$S$2344,16,FALSE)</f>
        <v>28043</v>
      </c>
      <c r="M1415" s="21">
        <f>VLOOKUP(A1415,HD!$A$2:$S$2344,17,FALSE)</f>
        <v>7526.71</v>
      </c>
      <c r="N1415" s="19" t="str">
        <f>VLOOKUP(A1415,HD!$A$2:$S$2344,12,FALSE)</f>
        <v>tier - 3</v>
      </c>
      <c r="O1415" s="19" t="str">
        <f>VLOOKUP(A1415,HD!$A$2:$S$2344,13,FALSE)</f>
        <v>tier - 1</v>
      </c>
      <c r="P1415" s="19" t="str">
        <f>VLOOKUP(A1415,HD!$A$2:$S$2344,14,FALSE)</f>
        <v>R1012</v>
      </c>
      <c r="Q1415" s="19" t="str">
        <f>VLOOKUP(A1415,HD!$A$2:$S$2344,19,FALSE)</f>
        <v>46</v>
      </c>
      <c r="R1415" s="21">
        <v>7526.71</v>
      </c>
    </row>
    <row r="1416" spans="1:18" ht="15.6" hidden="1" x14ac:dyDescent="0.3">
      <c r="A1416" s="20" t="s">
        <v>950</v>
      </c>
      <c r="B1416" s="19" t="str">
        <f>VLOOKUP(A1416,'Customer Names'!$A$2:$E$2366,3,FALSE)</f>
        <v>Barrera Munoz</v>
      </c>
      <c r="C1416" s="21">
        <f>VLOOKUP(A1416,ME!$A$2:$J$2366,2,FALSE)</f>
        <v>25.364999999999998</v>
      </c>
      <c r="D1416" s="21">
        <f>VLOOKUP(A1416,ME!$A$2:$J$2336,3,FALSE)</f>
        <v>11.71</v>
      </c>
      <c r="E1416" s="19" t="str">
        <f>VLOOKUP(A1416,ME!$A$2:$J$2336,4,FALSE)</f>
        <v>No</v>
      </c>
      <c r="F1416" s="19" t="str">
        <f>VLOOKUP(A1416,ME!$A$2:$J$2336,5,FALSE)</f>
        <v>No</v>
      </c>
      <c r="G1416" s="19" t="str">
        <f>VLOOKUP(A1416,ME!$A$2:$J$2336,6,FALSE)</f>
        <v>No</v>
      </c>
      <c r="H1416" s="19">
        <f>VLOOKUP(A1416,ME!$A$2:$J$2336,7,FALSE)</f>
        <v>0</v>
      </c>
      <c r="I1416" s="19" t="str">
        <f>VLOOKUP(A1416,ME!$A$2:$J$2336,8,FALSE)</f>
        <v>No</v>
      </c>
      <c r="J1416" s="19" t="str">
        <f>VLOOKUP(A1416,ME!$A$2:$J$2336,9,FALSE)</f>
        <v>Over Weight</v>
      </c>
      <c r="K1416" s="19" t="str">
        <f>VLOOKUP(A1416,ME!$A$2:$J$2336,10,FALSE)</f>
        <v>Diabetes</v>
      </c>
      <c r="L1416" s="22">
        <f>VLOOKUP(A1416,HD!$A$2:$S$2344,16,FALSE)</f>
        <v>28781</v>
      </c>
      <c r="M1416" s="21">
        <f>VLOOKUP(A1416,HD!$A$2:$S$2344,17,FALSE)</f>
        <v>7518.03</v>
      </c>
      <c r="N1416" s="19" t="str">
        <f>VLOOKUP(A1416,HD!$A$2:$S$2344,12,FALSE)</f>
        <v>tier - 2</v>
      </c>
      <c r="O1416" s="19" t="str">
        <f>VLOOKUP(A1416,HD!$A$2:$S$2344,13,FALSE)</f>
        <v>tier - 3</v>
      </c>
      <c r="P1416" s="19" t="str">
        <f>VLOOKUP(A1416,HD!$A$2:$S$2344,14,FALSE)</f>
        <v>R1012</v>
      </c>
      <c r="Q1416" s="19" t="str">
        <f>VLOOKUP(A1416,HD!$A$2:$S$2344,19,FALSE)</f>
        <v>44</v>
      </c>
      <c r="R1416" s="21">
        <v>7518.03</v>
      </c>
    </row>
    <row r="1417" spans="1:18" ht="15.6" hidden="1" x14ac:dyDescent="0.3">
      <c r="A1417" s="20" t="s">
        <v>949</v>
      </c>
      <c r="B1417" s="19" t="str">
        <f>VLOOKUP(A1417,'Customer Names'!$A$2:$E$2366,3,FALSE)</f>
        <v>Schauwaers</v>
      </c>
      <c r="C1417" s="21">
        <f>VLOOKUP(A1417,ME!$A$2:$J$2366,2,FALSE)</f>
        <v>29.6</v>
      </c>
      <c r="D1417" s="21">
        <f>VLOOKUP(A1417,ME!$A$2:$J$2336,3,FALSE)</f>
        <v>6.17</v>
      </c>
      <c r="E1417" s="19" t="str">
        <f>VLOOKUP(A1417,ME!$A$2:$J$2336,4,FALSE)</f>
        <v>Yes</v>
      </c>
      <c r="F1417" s="19" t="str">
        <f>VLOOKUP(A1417,ME!$A$2:$J$2336,5,FALSE)</f>
        <v>No</v>
      </c>
      <c r="G1417" s="19" t="str">
        <f>VLOOKUP(A1417,ME!$A$2:$J$2336,6,FALSE)</f>
        <v>Yes</v>
      </c>
      <c r="H1417" s="19">
        <f>VLOOKUP(A1417,ME!$A$2:$J$2336,7,FALSE)</f>
        <v>1</v>
      </c>
      <c r="I1417" s="19" t="str">
        <f>VLOOKUP(A1417,ME!$A$2:$J$2336,8,FALSE)</f>
        <v>No</v>
      </c>
      <c r="J1417" s="19" t="str">
        <f>VLOOKUP(A1417,ME!$A$2:$J$2336,9,FALSE)</f>
        <v>Over Weight</v>
      </c>
      <c r="K1417" s="19" t="str">
        <f>VLOOKUP(A1417,ME!$A$2:$J$2336,10,FALSE)</f>
        <v>Prediabetes</v>
      </c>
      <c r="L1417" s="22">
        <f>VLOOKUP(A1417,HD!$A$2:$S$2344,16,FALSE)</f>
        <v>30507</v>
      </c>
      <c r="M1417" s="21">
        <f>VLOOKUP(A1417,HD!$A$2:$S$2344,17,FALSE)</f>
        <v>7512.27</v>
      </c>
      <c r="N1417" s="19" t="str">
        <f>VLOOKUP(A1417,HD!$A$2:$S$2344,12,FALSE)</f>
        <v>tier - 3</v>
      </c>
      <c r="O1417" s="19" t="str">
        <f>VLOOKUP(A1417,HD!$A$2:$S$2344,13,FALSE)</f>
        <v>tier - 2</v>
      </c>
      <c r="P1417" s="19" t="str">
        <f>VLOOKUP(A1417,HD!$A$2:$S$2344,14,FALSE)</f>
        <v>R1011</v>
      </c>
      <c r="Q1417" s="19" t="str">
        <f>VLOOKUP(A1417,HD!$A$2:$S$2344,19,FALSE)</f>
        <v>39</v>
      </c>
      <c r="R1417" s="21">
        <v>7512.27</v>
      </c>
    </row>
    <row r="1418" spans="1:18" ht="15.6" hidden="1" x14ac:dyDescent="0.3">
      <c r="A1418" s="20" t="s">
        <v>948</v>
      </c>
      <c r="B1418" s="19" t="str">
        <f>VLOOKUP(A1418,'Customer Names'!$A$2:$E$2366,3,FALSE)</f>
        <v>Hartman</v>
      </c>
      <c r="C1418" s="21">
        <f>VLOOKUP(A1418,ME!$A$2:$J$2366,2,FALSE)</f>
        <v>39.43</v>
      </c>
      <c r="D1418" s="21">
        <f>VLOOKUP(A1418,ME!$A$2:$J$2336,3,FALSE)</f>
        <v>6.1</v>
      </c>
      <c r="E1418" s="19" t="str">
        <f>VLOOKUP(A1418,ME!$A$2:$J$2336,4,FALSE)</f>
        <v>Yes</v>
      </c>
      <c r="F1418" s="19" t="str">
        <f>VLOOKUP(A1418,ME!$A$2:$J$2336,5,FALSE)</f>
        <v>No</v>
      </c>
      <c r="G1418" s="19" t="str">
        <f>VLOOKUP(A1418,ME!$A$2:$J$2336,6,FALSE)</f>
        <v>Yes</v>
      </c>
      <c r="H1418" s="19">
        <f>VLOOKUP(A1418,ME!$A$2:$J$2336,7,FALSE)</f>
        <v>1</v>
      </c>
      <c r="I1418" s="19" t="str">
        <f>VLOOKUP(A1418,ME!$A$2:$J$2336,8,FALSE)</f>
        <v>No</v>
      </c>
      <c r="J1418" s="19" t="str">
        <f>VLOOKUP(A1418,ME!$A$2:$J$2336,9,FALSE)</f>
        <v>Obesity</v>
      </c>
      <c r="K1418" s="19" t="str">
        <f>VLOOKUP(A1418,ME!$A$2:$J$2336,10,FALSE)</f>
        <v>Prediabetes</v>
      </c>
      <c r="L1418" s="22">
        <f>VLOOKUP(A1418,HD!$A$2:$S$2344,16,FALSE)</f>
        <v>35731</v>
      </c>
      <c r="M1418" s="21">
        <f>VLOOKUP(A1418,HD!$A$2:$S$2344,17,FALSE)</f>
        <v>7504.3</v>
      </c>
      <c r="N1418" s="19" t="str">
        <f>VLOOKUP(A1418,HD!$A$2:$S$2344,12,FALSE)</f>
        <v>tier - 2</v>
      </c>
      <c r="O1418" s="19" t="str">
        <f>VLOOKUP(A1418,HD!$A$2:$S$2344,13,FALSE)</f>
        <v>tier - 1</v>
      </c>
      <c r="P1418" s="19" t="str">
        <f>VLOOKUP(A1418,HD!$A$2:$S$2344,14,FALSE)</f>
        <v>R1012</v>
      </c>
      <c r="Q1418" s="19" t="str">
        <f>VLOOKUP(A1418,HD!$A$2:$S$2344,19,FALSE)</f>
        <v>25</v>
      </c>
      <c r="R1418" s="21">
        <v>7504.3</v>
      </c>
    </row>
    <row r="1419" spans="1:18" ht="15.6" hidden="1" x14ac:dyDescent="0.3">
      <c r="A1419" s="20" t="s">
        <v>947</v>
      </c>
      <c r="B1419" s="19" t="str">
        <f>VLOOKUP(A1419,'Customer Names'!$A$2:$E$2366,3,FALSE)</f>
        <v>Fire</v>
      </c>
      <c r="C1419" s="21">
        <f>VLOOKUP(A1419,ME!$A$2:$J$2366,2,FALSE)</f>
        <v>27.34</v>
      </c>
      <c r="D1419" s="21">
        <f>VLOOKUP(A1419,ME!$A$2:$J$2336,3,FALSE)</f>
        <v>5.19</v>
      </c>
      <c r="E1419" s="19" t="str">
        <f>VLOOKUP(A1419,ME!$A$2:$J$2336,4,FALSE)</f>
        <v>Yes</v>
      </c>
      <c r="F1419" s="19" t="str">
        <f>VLOOKUP(A1419,ME!$A$2:$J$2336,5,FALSE)</f>
        <v>No</v>
      </c>
      <c r="G1419" s="19" t="str">
        <f>VLOOKUP(A1419,ME!$A$2:$J$2336,6,FALSE)</f>
        <v>No</v>
      </c>
      <c r="H1419" s="19">
        <f>VLOOKUP(A1419,ME!$A$2:$J$2336,7,FALSE)</f>
        <v>1</v>
      </c>
      <c r="I1419" s="19" t="str">
        <f>VLOOKUP(A1419,ME!$A$2:$J$2336,8,FALSE)</f>
        <v>No</v>
      </c>
      <c r="J1419" s="19" t="str">
        <f>VLOOKUP(A1419,ME!$A$2:$J$2336,9,FALSE)</f>
        <v>Over Weight</v>
      </c>
      <c r="K1419" s="19" t="str">
        <f>VLOOKUP(A1419,ME!$A$2:$J$2336,10,FALSE)</f>
        <v>Normal</v>
      </c>
      <c r="L1419" s="22">
        <f>VLOOKUP(A1419,HD!$A$2:$S$2344,16,FALSE)</f>
        <v>32492</v>
      </c>
      <c r="M1419" s="21">
        <f>VLOOKUP(A1419,HD!$A$2:$S$2344,17,FALSE)</f>
        <v>7494.63</v>
      </c>
      <c r="N1419" s="19" t="str">
        <f>VLOOKUP(A1419,HD!$A$2:$S$2344,12,FALSE)</f>
        <v>tier - 2</v>
      </c>
      <c r="O1419" s="19" t="str">
        <f>VLOOKUP(A1419,HD!$A$2:$S$2344,13,FALSE)</f>
        <v>tier - 3</v>
      </c>
      <c r="P1419" s="19" t="str">
        <f>VLOOKUP(A1419,HD!$A$2:$S$2344,14,FALSE)</f>
        <v>R1025</v>
      </c>
      <c r="Q1419" s="19" t="str">
        <f>VLOOKUP(A1419,HD!$A$2:$S$2344,19,FALSE)</f>
        <v>34</v>
      </c>
      <c r="R1419" s="21">
        <v>7494.63</v>
      </c>
    </row>
    <row r="1420" spans="1:18" ht="15.6" hidden="1" x14ac:dyDescent="0.3">
      <c r="A1420" s="20" t="s">
        <v>946</v>
      </c>
      <c r="B1420" s="19" t="str">
        <f>VLOOKUP(A1420,'Customer Names'!$A$2:$E$2366,3,FALSE)</f>
        <v>Waliaula</v>
      </c>
      <c r="C1420" s="21">
        <f>VLOOKUP(A1420,ME!$A$2:$J$2366,2,FALSE)</f>
        <v>39.01</v>
      </c>
      <c r="D1420" s="21">
        <f>VLOOKUP(A1420,ME!$A$2:$J$2336,3,FALSE)</f>
        <v>5.37</v>
      </c>
      <c r="E1420" s="19" t="str">
        <f>VLOOKUP(A1420,ME!$A$2:$J$2336,4,FALSE)</f>
        <v>Yes</v>
      </c>
      <c r="F1420" s="19" t="str">
        <f>VLOOKUP(A1420,ME!$A$2:$J$2336,5,FALSE)</f>
        <v>No</v>
      </c>
      <c r="G1420" s="19" t="str">
        <f>VLOOKUP(A1420,ME!$A$2:$J$2336,6,FALSE)</f>
        <v>No</v>
      </c>
      <c r="H1420" s="19">
        <f>VLOOKUP(A1420,ME!$A$2:$J$2336,7,FALSE)</f>
        <v>0</v>
      </c>
      <c r="I1420" s="19" t="str">
        <f>VLOOKUP(A1420,ME!$A$2:$J$2336,8,FALSE)</f>
        <v>No</v>
      </c>
      <c r="J1420" s="19" t="str">
        <f>VLOOKUP(A1420,ME!$A$2:$J$2336,9,FALSE)</f>
        <v>Obesity</v>
      </c>
      <c r="K1420" s="19" t="str">
        <f>VLOOKUP(A1420,ME!$A$2:$J$2336,10,FALSE)</f>
        <v>Normal</v>
      </c>
      <c r="L1420" s="22">
        <f>VLOOKUP(A1420,HD!$A$2:$S$2344,16,FALSE)</f>
        <v>35230</v>
      </c>
      <c r="M1420" s="21">
        <f>VLOOKUP(A1420,HD!$A$2:$S$2344,17,FALSE)</f>
        <v>7487.38</v>
      </c>
      <c r="N1420" s="19" t="str">
        <f>VLOOKUP(A1420,HD!$A$2:$S$2344,12,FALSE)</f>
        <v>tier - 2</v>
      </c>
      <c r="O1420" s="19" t="str">
        <f>VLOOKUP(A1420,HD!$A$2:$S$2344,13,FALSE)</f>
        <v>tier - 3</v>
      </c>
      <c r="P1420" s="19" t="str">
        <f>VLOOKUP(A1420,HD!$A$2:$S$2344,14,FALSE)</f>
        <v>R1012</v>
      </c>
      <c r="Q1420" s="19" t="str">
        <f>VLOOKUP(A1420,HD!$A$2:$S$2344,19,FALSE)</f>
        <v>26</v>
      </c>
      <c r="R1420" s="21">
        <v>7487.38</v>
      </c>
    </row>
    <row r="1421" spans="1:18" ht="15.6" hidden="1" x14ac:dyDescent="0.3">
      <c r="A1421" s="20" t="s">
        <v>945</v>
      </c>
      <c r="B1421" s="19" t="str">
        <f>VLOOKUP(A1421,'Customer Names'!$A$2:$E$2366,3,FALSE)</f>
        <v>Blackshear</v>
      </c>
      <c r="C1421" s="21">
        <f>VLOOKUP(A1421,ME!$A$2:$J$2366,2,FALSE)</f>
        <v>18.989999999999998</v>
      </c>
      <c r="D1421" s="21">
        <f>VLOOKUP(A1421,ME!$A$2:$J$2336,3,FALSE)</f>
        <v>10.82</v>
      </c>
      <c r="E1421" s="19" t="str">
        <f>VLOOKUP(A1421,ME!$A$2:$J$2336,4,FALSE)</f>
        <v>Yes</v>
      </c>
      <c r="F1421" s="19" t="str">
        <f>VLOOKUP(A1421,ME!$A$2:$J$2336,5,FALSE)</f>
        <v>No</v>
      </c>
      <c r="G1421" s="19" t="str">
        <f>VLOOKUP(A1421,ME!$A$2:$J$2336,6,FALSE)</f>
        <v>No</v>
      </c>
      <c r="H1421" s="19">
        <f>VLOOKUP(A1421,ME!$A$2:$J$2336,7,FALSE)</f>
        <v>0</v>
      </c>
      <c r="I1421" s="19" t="str">
        <f>VLOOKUP(A1421,ME!$A$2:$J$2336,8,FALSE)</f>
        <v>No</v>
      </c>
      <c r="J1421" s="19" t="str">
        <f>VLOOKUP(A1421,ME!$A$2:$J$2336,9,FALSE)</f>
        <v>Normal Weight</v>
      </c>
      <c r="K1421" s="19" t="str">
        <f>VLOOKUP(A1421,ME!$A$2:$J$2336,10,FALSE)</f>
        <v>Diabetes</v>
      </c>
      <c r="L1421" s="22">
        <f>VLOOKUP(A1421,HD!$A$2:$S$2344,16,FALSE)</f>
        <v>24688</v>
      </c>
      <c r="M1421" s="21">
        <f>VLOOKUP(A1421,HD!$A$2:$S$2344,17,FALSE)</f>
        <v>7463.51</v>
      </c>
      <c r="N1421" s="19" t="str">
        <f>VLOOKUP(A1421,HD!$A$2:$S$2344,12,FALSE)</f>
        <v>tier - 3</v>
      </c>
      <c r="O1421" s="19" t="str">
        <f>VLOOKUP(A1421,HD!$A$2:$S$2344,13,FALSE)</f>
        <v>tier - 3</v>
      </c>
      <c r="P1421" s="19" t="str">
        <f>VLOOKUP(A1421,HD!$A$2:$S$2344,14,FALSE)</f>
        <v>R1013</v>
      </c>
      <c r="Q1421" s="19" t="str">
        <f>VLOOKUP(A1421,HD!$A$2:$S$2344,19,FALSE)</f>
        <v>55</v>
      </c>
      <c r="R1421" s="21">
        <v>7463.51</v>
      </c>
    </row>
    <row r="1422" spans="1:18" ht="15.6" hidden="1" x14ac:dyDescent="0.3">
      <c r="A1422" s="20" t="s">
        <v>944</v>
      </c>
      <c r="B1422" s="19" t="str">
        <f>VLOOKUP(A1422,'Customer Names'!$A$2:$E$2366,3,FALSE)</f>
        <v>Nettik</v>
      </c>
      <c r="C1422" s="21">
        <f>VLOOKUP(A1422,ME!$A$2:$J$2366,2,FALSE)</f>
        <v>42.3</v>
      </c>
      <c r="D1422" s="21">
        <f>VLOOKUP(A1422,ME!$A$2:$J$2336,3,FALSE)</f>
        <v>6.06</v>
      </c>
      <c r="E1422" s="19" t="str">
        <f>VLOOKUP(A1422,ME!$A$2:$J$2336,4,FALSE)</f>
        <v>Yes</v>
      </c>
      <c r="F1422" s="19" t="str">
        <f>VLOOKUP(A1422,ME!$A$2:$J$2336,5,FALSE)</f>
        <v>No</v>
      </c>
      <c r="G1422" s="19" t="str">
        <f>VLOOKUP(A1422,ME!$A$2:$J$2336,6,FALSE)</f>
        <v>No</v>
      </c>
      <c r="H1422" s="19">
        <f>VLOOKUP(A1422,ME!$A$2:$J$2336,7,FALSE)</f>
        <v>0</v>
      </c>
      <c r="I1422" s="19" t="str">
        <f>VLOOKUP(A1422,ME!$A$2:$J$2336,8,FALSE)</f>
        <v>No</v>
      </c>
      <c r="J1422" s="19" t="str">
        <f>VLOOKUP(A1422,ME!$A$2:$J$2336,9,FALSE)</f>
        <v>Obesity</v>
      </c>
      <c r="K1422" s="19" t="str">
        <f>VLOOKUP(A1422,ME!$A$2:$J$2336,10,FALSE)</f>
        <v>Prediabetes</v>
      </c>
      <c r="L1422" s="22">
        <f>VLOOKUP(A1422,HD!$A$2:$S$2344,16,FALSE)</f>
        <v>37043</v>
      </c>
      <c r="M1422" s="21">
        <f>VLOOKUP(A1422,HD!$A$2:$S$2344,17,FALSE)</f>
        <v>7450.36</v>
      </c>
      <c r="N1422" s="19" t="str">
        <f>VLOOKUP(A1422,HD!$A$2:$S$2344,12,FALSE)</f>
        <v>tier - 2</v>
      </c>
      <c r="O1422" s="19" t="str">
        <f>VLOOKUP(A1422,HD!$A$2:$S$2344,13,FALSE)</f>
        <v>tier - 2</v>
      </c>
      <c r="P1422" s="19" t="str">
        <f>VLOOKUP(A1422,HD!$A$2:$S$2344,14,FALSE)</f>
        <v>R1012</v>
      </c>
      <c r="Q1422" s="19" t="str">
        <f>VLOOKUP(A1422,HD!$A$2:$S$2344,19,FALSE)</f>
        <v>22</v>
      </c>
      <c r="R1422" s="21">
        <v>7450.36</v>
      </c>
    </row>
    <row r="1423" spans="1:18" ht="15.6" hidden="1" x14ac:dyDescent="0.3">
      <c r="A1423" s="20" t="s">
        <v>943</v>
      </c>
      <c r="B1423" s="19" t="str">
        <f>VLOOKUP(A1423,'Customer Names'!$A$2:$E$2366,3,FALSE)</f>
        <v>Novales</v>
      </c>
      <c r="C1423" s="21">
        <f>VLOOKUP(A1423,ME!$A$2:$J$2366,2,FALSE)</f>
        <v>39.805</v>
      </c>
      <c r="D1423" s="21">
        <f>VLOOKUP(A1423,ME!$A$2:$J$2336,3,FALSE)</f>
        <v>5.91</v>
      </c>
      <c r="E1423" s="19" t="str">
        <f>VLOOKUP(A1423,ME!$A$2:$J$2336,4,FALSE)</f>
        <v>No</v>
      </c>
      <c r="F1423" s="19" t="str">
        <f>VLOOKUP(A1423,ME!$A$2:$J$2336,5,FALSE)</f>
        <v>No</v>
      </c>
      <c r="G1423" s="19" t="str">
        <f>VLOOKUP(A1423,ME!$A$2:$J$2336,6,FALSE)</f>
        <v>No</v>
      </c>
      <c r="H1423" s="19">
        <f>VLOOKUP(A1423,ME!$A$2:$J$2336,7,FALSE)</f>
        <v>0</v>
      </c>
      <c r="I1423" s="19" t="str">
        <f>VLOOKUP(A1423,ME!$A$2:$J$2336,8,FALSE)</f>
        <v>No</v>
      </c>
      <c r="J1423" s="19" t="str">
        <f>VLOOKUP(A1423,ME!$A$2:$J$2336,9,FALSE)</f>
        <v>Obesity</v>
      </c>
      <c r="K1423" s="19" t="str">
        <f>VLOOKUP(A1423,ME!$A$2:$J$2336,10,FALSE)</f>
        <v>Prediabetes</v>
      </c>
      <c r="L1423" s="22">
        <f>VLOOKUP(A1423,HD!$A$2:$S$2344,16,FALSE)</f>
        <v>28398</v>
      </c>
      <c r="M1423" s="21">
        <f>VLOOKUP(A1423,HD!$A$2:$S$2344,17,FALSE)</f>
        <v>7448.4</v>
      </c>
      <c r="N1423" s="19" t="str">
        <f>VLOOKUP(A1423,HD!$A$2:$S$2344,12,FALSE)</f>
        <v>tier - 3</v>
      </c>
      <c r="O1423" s="19" t="str">
        <f>VLOOKUP(A1423,HD!$A$2:$S$2344,13,FALSE)</f>
        <v>tier - 3</v>
      </c>
      <c r="P1423" s="19" t="str">
        <f>VLOOKUP(A1423,HD!$A$2:$S$2344,14,FALSE)</f>
        <v>R1017</v>
      </c>
      <c r="Q1423" s="19" t="str">
        <f>VLOOKUP(A1423,HD!$A$2:$S$2344,19,FALSE)</f>
        <v>45</v>
      </c>
      <c r="R1423" s="21">
        <v>7448.4</v>
      </c>
    </row>
    <row r="1424" spans="1:18" ht="15.6" hidden="1" x14ac:dyDescent="0.3">
      <c r="A1424" s="20" t="s">
        <v>942</v>
      </c>
      <c r="B1424" s="19" t="str">
        <f>VLOOKUP(A1424,'Customer Names'!$A$2:$E$2366,3,FALSE)</f>
        <v>Rosauer</v>
      </c>
      <c r="C1424" s="21">
        <f>VLOOKUP(A1424,ME!$A$2:$J$2366,2,FALSE)</f>
        <v>33.700000000000003</v>
      </c>
      <c r="D1424" s="21">
        <f>VLOOKUP(A1424,ME!$A$2:$J$2336,3,FALSE)</f>
        <v>5.87</v>
      </c>
      <c r="E1424" s="19" t="str">
        <f>VLOOKUP(A1424,ME!$A$2:$J$2336,4,FALSE)</f>
        <v>No</v>
      </c>
      <c r="F1424" s="19" t="str">
        <f>VLOOKUP(A1424,ME!$A$2:$J$2336,5,FALSE)</f>
        <v>No</v>
      </c>
      <c r="G1424" s="19" t="str">
        <f>VLOOKUP(A1424,ME!$A$2:$J$2336,6,FALSE)</f>
        <v>No</v>
      </c>
      <c r="H1424" s="19">
        <f>VLOOKUP(A1424,ME!$A$2:$J$2336,7,FALSE)</f>
        <v>0</v>
      </c>
      <c r="I1424" s="19" t="str">
        <f>VLOOKUP(A1424,ME!$A$2:$J$2336,8,FALSE)</f>
        <v>No</v>
      </c>
      <c r="J1424" s="19" t="str">
        <f>VLOOKUP(A1424,ME!$A$2:$J$2336,9,FALSE)</f>
        <v>Obesity</v>
      </c>
      <c r="K1424" s="19" t="str">
        <f>VLOOKUP(A1424,ME!$A$2:$J$2336,10,FALSE)</f>
        <v>Prediabetes</v>
      </c>
      <c r="L1424" s="22">
        <f>VLOOKUP(A1424,HD!$A$2:$S$2344,16,FALSE)</f>
        <v>28393</v>
      </c>
      <c r="M1424" s="21">
        <f>VLOOKUP(A1424,HD!$A$2:$S$2344,17,FALSE)</f>
        <v>7445.92</v>
      </c>
      <c r="N1424" s="19" t="str">
        <f>VLOOKUP(A1424,HD!$A$2:$S$2344,12,FALSE)</f>
        <v>tier - 3</v>
      </c>
      <c r="O1424" s="19" t="str">
        <f>VLOOKUP(A1424,HD!$A$2:$S$2344,13,FALSE)</f>
        <v>tier - 1</v>
      </c>
      <c r="P1424" s="19" t="str">
        <f>VLOOKUP(A1424,HD!$A$2:$S$2344,14,FALSE)</f>
        <v>R1011</v>
      </c>
      <c r="Q1424" s="19" t="str">
        <f>VLOOKUP(A1424,HD!$A$2:$S$2344,19,FALSE)</f>
        <v>45</v>
      </c>
      <c r="R1424" s="21">
        <v>7445.92</v>
      </c>
    </row>
    <row r="1425" spans="1:18" ht="15.6" hidden="1" x14ac:dyDescent="0.3">
      <c r="A1425" s="20" t="s">
        <v>941</v>
      </c>
      <c r="B1425" s="19" t="str">
        <f>VLOOKUP(A1425,'Customer Names'!$A$2:$E$2366,3,FALSE)</f>
        <v>Ryder</v>
      </c>
      <c r="C1425" s="21">
        <f>VLOOKUP(A1425,ME!$A$2:$J$2366,2,FALSE)</f>
        <v>36.195</v>
      </c>
      <c r="D1425" s="21">
        <f>VLOOKUP(A1425,ME!$A$2:$J$2336,3,FALSE)</f>
        <v>6.22</v>
      </c>
      <c r="E1425" s="19" t="str">
        <f>VLOOKUP(A1425,ME!$A$2:$J$2336,4,FALSE)</f>
        <v>No</v>
      </c>
      <c r="F1425" s="19" t="str">
        <f>VLOOKUP(A1425,ME!$A$2:$J$2336,5,FALSE)</f>
        <v>No</v>
      </c>
      <c r="G1425" s="19" t="str">
        <f>VLOOKUP(A1425,ME!$A$2:$J$2336,6,FALSE)</f>
        <v>No</v>
      </c>
      <c r="H1425" s="19">
        <f>VLOOKUP(A1425,ME!$A$2:$J$2336,7,FALSE)</f>
        <v>0</v>
      </c>
      <c r="I1425" s="19" t="str">
        <f>VLOOKUP(A1425,ME!$A$2:$J$2336,8,FALSE)</f>
        <v>No</v>
      </c>
      <c r="J1425" s="19" t="str">
        <f>VLOOKUP(A1425,ME!$A$2:$J$2336,9,FALSE)</f>
        <v>Obesity</v>
      </c>
      <c r="K1425" s="19" t="str">
        <f>VLOOKUP(A1425,ME!$A$2:$J$2336,10,FALSE)</f>
        <v>Prediabetes</v>
      </c>
      <c r="L1425" s="22">
        <f>VLOOKUP(A1425,HD!$A$2:$S$2344,16,FALSE)</f>
        <v>29409</v>
      </c>
      <c r="M1425" s="21">
        <f>VLOOKUP(A1425,HD!$A$2:$S$2344,17,FALSE)</f>
        <v>7443.64</v>
      </c>
      <c r="N1425" s="19" t="str">
        <f>VLOOKUP(A1425,HD!$A$2:$S$2344,12,FALSE)</f>
        <v>tier - 2</v>
      </c>
      <c r="O1425" s="19" t="str">
        <f>VLOOKUP(A1425,HD!$A$2:$S$2344,13,FALSE)</f>
        <v>tier - 3</v>
      </c>
      <c r="P1425" s="19" t="str">
        <f>VLOOKUP(A1425,HD!$A$2:$S$2344,14,FALSE)</f>
        <v>R1012</v>
      </c>
      <c r="Q1425" s="19" t="str">
        <f>VLOOKUP(A1425,HD!$A$2:$S$2344,19,FALSE)</f>
        <v>42</v>
      </c>
      <c r="R1425" s="21">
        <v>7443.64</v>
      </c>
    </row>
    <row r="1426" spans="1:18" ht="15.6" hidden="1" x14ac:dyDescent="0.3">
      <c r="A1426" s="20" t="s">
        <v>940</v>
      </c>
      <c r="B1426" s="19" t="str">
        <f>VLOOKUP(A1426,'Customer Names'!$A$2:$E$2366,3,FALSE)</f>
        <v>Larsen</v>
      </c>
      <c r="C1426" s="21">
        <f>VLOOKUP(A1426,ME!$A$2:$J$2366,2,FALSE)</f>
        <v>32.6</v>
      </c>
      <c r="D1426" s="21">
        <f>VLOOKUP(A1426,ME!$A$2:$J$2336,3,FALSE)</f>
        <v>5.73</v>
      </c>
      <c r="E1426" s="19" t="str">
        <f>VLOOKUP(A1426,ME!$A$2:$J$2336,4,FALSE)</f>
        <v>No</v>
      </c>
      <c r="F1426" s="19" t="str">
        <f>VLOOKUP(A1426,ME!$A$2:$J$2336,5,FALSE)</f>
        <v>No</v>
      </c>
      <c r="G1426" s="19" t="str">
        <f>VLOOKUP(A1426,ME!$A$2:$J$2336,6,FALSE)</f>
        <v>Yes</v>
      </c>
      <c r="H1426" s="19">
        <f>VLOOKUP(A1426,ME!$A$2:$J$2336,7,FALSE)</f>
        <v>1</v>
      </c>
      <c r="I1426" s="19" t="str">
        <f>VLOOKUP(A1426,ME!$A$2:$J$2336,8,FALSE)</f>
        <v>No</v>
      </c>
      <c r="J1426" s="19" t="str">
        <f>VLOOKUP(A1426,ME!$A$2:$J$2336,9,FALSE)</f>
        <v>Obesity</v>
      </c>
      <c r="K1426" s="19" t="str">
        <f>VLOOKUP(A1426,ME!$A$2:$J$2336,10,FALSE)</f>
        <v>Prediabetes</v>
      </c>
      <c r="L1426" s="22">
        <f>VLOOKUP(A1426,HD!$A$2:$S$2344,16,FALSE)</f>
        <v>29099</v>
      </c>
      <c r="M1426" s="21">
        <f>VLOOKUP(A1426,HD!$A$2:$S$2344,17,FALSE)</f>
        <v>7441.5</v>
      </c>
      <c r="N1426" s="19" t="str">
        <f>VLOOKUP(A1426,HD!$A$2:$S$2344,12,FALSE)</f>
        <v>tier - 3</v>
      </c>
      <c r="O1426" s="19" t="str">
        <f>VLOOKUP(A1426,HD!$A$2:$S$2344,13,FALSE)</f>
        <v>tier - 2</v>
      </c>
      <c r="P1426" s="19" t="str">
        <f>VLOOKUP(A1426,HD!$A$2:$S$2344,14,FALSE)</f>
        <v>R1011</v>
      </c>
      <c r="Q1426" s="19" t="str">
        <f>VLOOKUP(A1426,HD!$A$2:$S$2344,19,FALSE)</f>
        <v>43</v>
      </c>
      <c r="R1426" s="21">
        <v>7441.5</v>
      </c>
    </row>
    <row r="1427" spans="1:18" ht="15.6" hidden="1" x14ac:dyDescent="0.3">
      <c r="A1427" s="20" t="s">
        <v>939</v>
      </c>
      <c r="B1427" s="19" t="str">
        <f>VLOOKUP(A1427,'Customer Names'!$A$2:$E$2366,3,FALSE)</f>
        <v>Keate</v>
      </c>
      <c r="C1427" s="21">
        <f>VLOOKUP(A1427,ME!$A$2:$J$2366,2,FALSE)</f>
        <v>30.2</v>
      </c>
      <c r="D1427" s="21">
        <f>VLOOKUP(A1427,ME!$A$2:$J$2336,3,FALSE)</f>
        <v>5.7</v>
      </c>
      <c r="E1427" s="19" t="str">
        <f>VLOOKUP(A1427,ME!$A$2:$J$2336,4,FALSE)</f>
        <v>No</v>
      </c>
      <c r="F1427" s="19" t="str">
        <f>VLOOKUP(A1427,ME!$A$2:$J$2336,5,FALSE)</f>
        <v>No</v>
      </c>
      <c r="G1427" s="19" t="str">
        <f>VLOOKUP(A1427,ME!$A$2:$J$2336,6,FALSE)</f>
        <v>No</v>
      </c>
      <c r="H1427" s="19">
        <f>VLOOKUP(A1427,ME!$A$2:$J$2336,7,FALSE)</f>
        <v>0</v>
      </c>
      <c r="I1427" s="19" t="str">
        <f>VLOOKUP(A1427,ME!$A$2:$J$2336,8,FALSE)</f>
        <v>No</v>
      </c>
      <c r="J1427" s="19" t="str">
        <f>VLOOKUP(A1427,ME!$A$2:$J$2336,9,FALSE)</f>
        <v>Obesity</v>
      </c>
      <c r="K1427" s="19" t="str">
        <f>VLOOKUP(A1427,ME!$A$2:$J$2336,10,FALSE)</f>
        <v>Prediabetes</v>
      </c>
      <c r="L1427" s="22">
        <f>VLOOKUP(A1427,HD!$A$2:$S$2344,16,FALSE)</f>
        <v>28362</v>
      </c>
      <c r="M1427" s="21">
        <f>VLOOKUP(A1427,HD!$A$2:$S$2344,17,FALSE)</f>
        <v>7441.05</v>
      </c>
      <c r="N1427" s="19" t="str">
        <f>VLOOKUP(A1427,HD!$A$2:$S$2344,12,FALSE)</f>
        <v>tier - 3</v>
      </c>
      <c r="O1427" s="19" t="str">
        <f>VLOOKUP(A1427,HD!$A$2:$S$2344,13,FALSE)</f>
        <v>tier - 2</v>
      </c>
      <c r="P1427" s="19" t="str">
        <f>VLOOKUP(A1427,HD!$A$2:$S$2344,14,FALSE)</f>
        <v>R1011</v>
      </c>
      <c r="Q1427" s="19" t="str">
        <f>VLOOKUP(A1427,HD!$A$2:$S$2344,19,FALSE)</f>
        <v>45</v>
      </c>
      <c r="R1427" s="21">
        <v>7441.05</v>
      </c>
    </row>
    <row r="1428" spans="1:18" ht="15.6" hidden="1" x14ac:dyDescent="0.3">
      <c r="A1428" s="20" t="s">
        <v>938</v>
      </c>
      <c r="B1428" s="19" t="str">
        <f>VLOOKUP(A1428,'Customer Names'!$A$2:$E$2366,3,FALSE)</f>
        <v>Williams</v>
      </c>
      <c r="C1428" s="21">
        <f>VLOOKUP(A1428,ME!$A$2:$J$2366,2,FALSE)</f>
        <v>27.645</v>
      </c>
      <c r="D1428" s="21">
        <f>VLOOKUP(A1428,ME!$A$2:$J$2336,3,FALSE)</f>
        <v>9.91</v>
      </c>
      <c r="E1428" s="19" t="str">
        <f>VLOOKUP(A1428,ME!$A$2:$J$2336,4,FALSE)</f>
        <v>No</v>
      </c>
      <c r="F1428" s="19" t="str">
        <f>VLOOKUP(A1428,ME!$A$2:$J$2336,5,FALSE)</f>
        <v>No</v>
      </c>
      <c r="G1428" s="19" t="str">
        <f>VLOOKUP(A1428,ME!$A$2:$J$2336,6,FALSE)</f>
        <v>No</v>
      </c>
      <c r="H1428" s="19">
        <f>VLOOKUP(A1428,ME!$A$2:$J$2336,7,FALSE)</f>
        <v>0</v>
      </c>
      <c r="I1428" s="19" t="str">
        <f>VLOOKUP(A1428,ME!$A$2:$J$2336,8,FALSE)</f>
        <v>No</v>
      </c>
      <c r="J1428" s="19" t="str">
        <f>VLOOKUP(A1428,ME!$A$2:$J$2336,9,FALSE)</f>
        <v>Over Weight</v>
      </c>
      <c r="K1428" s="19" t="str">
        <f>VLOOKUP(A1428,ME!$A$2:$J$2336,10,FALSE)</f>
        <v>Diabetes</v>
      </c>
      <c r="L1428" s="22">
        <f>VLOOKUP(A1428,HD!$A$2:$S$2344,16,FALSE)</f>
        <v>28826</v>
      </c>
      <c r="M1428" s="21">
        <f>VLOOKUP(A1428,HD!$A$2:$S$2344,17,FALSE)</f>
        <v>7421.19</v>
      </c>
      <c r="N1428" s="19" t="str">
        <f>VLOOKUP(A1428,HD!$A$2:$S$2344,12,FALSE)</f>
        <v>tier - 2</v>
      </c>
      <c r="O1428" s="19" t="str">
        <f>VLOOKUP(A1428,HD!$A$2:$S$2344,13,FALSE)</f>
        <v>tier - 3</v>
      </c>
      <c r="P1428" s="19" t="str">
        <f>VLOOKUP(A1428,HD!$A$2:$S$2344,14,FALSE)</f>
        <v>R1012</v>
      </c>
      <c r="Q1428" s="19" t="str">
        <f>VLOOKUP(A1428,HD!$A$2:$S$2344,19,FALSE)</f>
        <v>44</v>
      </c>
      <c r="R1428" s="21">
        <v>7421.19</v>
      </c>
    </row>
    <row r="1429" spans="1:18" ht="15.6" hidden="1" x14ac:dyDescent="0.3">
      <c r="A1429" s="20" t="s">
        <v>937</v>
      </c>
      <c r="B1429" s="19" t="str">
        <f>VLOOKUP(A1429,'Customer Names'!$A$2:$E$2366,3,FALSE)</f>
        <v>Starosciak</v>
      </c>
      <c r="C1429" s="21">
        <f>VLOOKUP(A1429,ME!$A$2:$J$2366,2,FALSE)</f>
        <v>26.41</v>
      </c>
      <c r="D1429" s="21">
        <f>VLOOKUP(A1429,ME!$A$2:$J$2336,3,FALSE)</f>
        <v>11.4</v>
      </c>
      <c r="E1429" s="19" t="str">
        <f>VLOOKUP(A1429,ME!$A$2:$J$2336,4,FALSE)</f>
        <v>No</v>
      </c>
      <c r="F1429" s="19" t="str">
        <f>VLOOKUP(A1429,ME!$A$2:$J$2336,5,FALSE)</f>
        <v>No</v>
      </c>
      <c r="G1429" s="19" t="str">
        <f>VLOOKUP(A1429,ME!$A$2:$J$2336,6,FALSE)</f>
        <v>No</v>
      </c>
      <c r="H1429" s="19">
        <f>VLOOKUP(A1429,ME!$A$2:$J$2336,7,FALSE)</f>
        <v>0</v>
      </c>
      <c r="I1429" s="19" t="str">
        <f>VLOOKUP(A1429,ME!$A$2:$J$2336,8,FALSE)</f>
        <v>No</v>
      </c>
      <c r="J1429" s="19" t="str">
        <f>VLOOKUP(A1429,ME!$A$2:$J$2336,9,FALSE)</f>
        <v>Over Weight</v>
      </c>
      <c r="K1429" s="19" t="str">
        <f>VLOOKUP(A1429,ME!$A$2:$J$2336,10,FALSE)</f>
        <v>Diabetes</v>
      </c>
      <c r="L1429" s="22">
        <f>VLOOKUP(A1429,HD!$A$2:$S$2344,16,FALSE)</f>
        <v>28806</v>
      </c>
      <c r="M1429" s="21">
        <f>VLOOKUP(A1429,HD!$A$2:$S$2344,17,FALSE)</f>
        <v>7419.48</v>
      </c>
      <c r="N1429" s="19" t="str">
        <f>VLOOKUP(A1429,HD!$A$2:$S$2344,12,FALSE)</f>
        <v>tier - 2</v>
      </c>
      <c r="O1429" s="19" t="str">
        <f>VLOOKUP(A1429,HD!$A$2:$S$2344,13,FALSE)</f>
        <v>tier - 2</v>
      </c>
      <c r="P1429" s="19" t="str">
        <f>VLOOKUP(A1429,HD!$A$2:$S$2344,14,FALSE)</f>
        <v>R1012</v>
      </c>
      <c r="Q1429" s="19" t="str">
        <f>VLOOKUP(A1429,HD!$A$2:$S$2344,19,FALSE)</f>
        <v>44</v>
      </c>
      <c r="R1429" s="21">
        <v>7419.48</v>
      </c>
    </row>
    <row r="1430" spans="1:18" ht="15.6" hidden="1" x14ac:dyDescent="0.3">
      <c r="A1430" s="20" t="s">
        <v>936</v>
      </c>
      <c r="B1430" s="19" t="str">
        <f>VLOOKUP(A1430,'Customer Names'!$A$2:$E$2366,3,FALSE)</f>
        <v>Smith</v>
      </c>
      <c r="C1430" s="21">
        <f>VLOOKUP(A1430,ME!$A$2:$J$2366,2,FALSE)</f>
        <v>34.1</v>
      </c>
      <c r="D1430" s="21">
        <f>VLOOKUP(A1430,ME!$A$2:$J$2336,3,FALSE)</f>
        <v>6.29</v>
      </c>
      <c r="E1430" s="19" t="str">
        <f>VLOOKUP(A1430,ME!$A$2:$J$2336,4,FALSE)</f>
        <v>Yes</v>
      </c>
      <c r="F1430" s="19" t="str">
        <f>VLOOKUP(A1430,ME!$A$2:$J$2336,5,FALSE)</f>
        <v>No</v>
      </c>
      <c r="G1430" s="19" t="str">
        <f>VLOOKUP(A1430,ME!$A$2:$J$2336,6,FALSE)</f>
        <v>Yes</v>
      </c>
      <c r="H1430" s="19">
        <f>VLOOKUP(A1430,ME!$A$2:$J$2336,7,FALSE)</f>
        <v>1</v>
      </c>
      <c r="I1430" s="19" t="str">
        <f>VLOOKUP(A1430,ME!$A$2:$J$2336,8,FALSE)</f>
        <v>No</v>
      </c>
      <c r="J1430" s="19" t="str">
        <f>VLOOKUP(A1430,ME!$A$2:$J$2336,9,FALSE)</f>
        <v>Obesity</v>
      </c>
      <c r="K1430" s="19" t="str">
        <f>VLOOKUP(A1430,ME!$A$2:$J$2336,10,FALSE)</f>
        <v>Prediabetes</v>
      </c>
      <c r="L1430" s="22">
        <f>VLOOKUP(A1430,HD!$A$2:$S$2344,16,FALSE)</f>
        <v>30578</v>
      </c>
      <c r="M1430" s="21">
        <f>VLOOKUP(A1430,HD!$A$2:$S$2344,17,FALSE)</f>
        <v>7418.52</v>
      </c>
      <c r="N1430" s="19" t="str">
        <f>VLOOKUP(A1430,HD!$A$2:$S$2344,12,FALSE)</f>
        <v>tier - 2</v>
      </c>
      <c r="O1430" s="19" t="str">
        <f>VLOOKUP(A1430,HD!$A$2:$S$2344,13,FALSE)</f>
        <v>tier - 2</v>
      </c>
      <c r="P1430" s="19" t="str">
        <f>VLOOKUP(A1430,HD!$A$2:$S$2344,14,FALSE)</f>
        <v>R1011</v>
      </c>
      <c r="Q1430" s="19" t="str">
        <f>VLOOKUP(A1430,HD!$A$2:$S$2344,19,FALSE)</f>
        <v>39</v>
      </c>
      <c r="R1430" s="21">
        <v>7418.52</v>
      </c>
    </row>
    <row r="1431" spans="1:18" ht="15.6" hidden="1" x14ac:dyDescent="0.3">
      <c r="A1431" s="20" t="s">
        <v>935</v>
      </c>
      <c r="B1431" s="19" t="str">
        <f>VLOOKUP(A1431,'Customer Names'!$A$2:$E$2366,3,FALSE)</f>
        <v>Henderson</v>
      </c>
      <c r="C1431" s="21">
        <f>VLOOKUP(A1431,ME!$A$2:$J$2366,2,FALSE)</f>
        <v>17.3</v>
      </c>
      <c r="D1431" s="21">
        <f>VLOOKUP(A1431,ME!$A$2:$J$2336,3,FALSE)</f>
        <v>9.2799999999999994</v>
      </c>
      <c r="E1431" s="19" t="str">
        <f>VLOOKUP(A1431,ME!$A$2:$J$2336,4,FALSE)</f>
        <v>No</v>
      </c>
      <c r="F1431" s="19" t="str">
        <f>VLOOKUP(A1431,ME!$A$2:$J$2336,5,FALSE)</f>
        <v>No</v>
      </c>
      <c r="G1431" s="19" t="str">
        <f>VLOOKUP(A1431,ME!$A$2:$J$2336,6,FALSE)</f>
        <v>No</v>
      </c>
      <c r="H1431" s="19">
        <f>VLOOKUP(A1431,ME!$A$2:$J$2336,7,FALSE)</f>
        <v>0</v>
      </c>
      <c r="I1431" s="19" t="str">
        <f>VLOOKUP(A1431,ME!$A$2:$J$2336,8,FALSE)</f>
        <v>No</v>
      </c>
      <c r="J1431" s="19" t="str">
        <f>VLOOKUP(A1431,ME!$A$2:$J$2336,9,FALSE)</f>
        <v>Under Weight</v>
      </c>
      <c r="K1431" s="19" t="str">
        <f>VLOOKUP(A1431,ME!$A$2:$J$2336,10,FALSE)</f>
        <v>Diabetes</v>
      </c>
      <c r="L1431" s="22">
        <f>VLOOKUP(A1431,HD!$A$2:$S$2344,16,FALSE)</f>
        <v>24081</v>
      </c>
      <c r="M1431" s="21">
        <f>VLOOKUP(A1431,HD!$A$2:$S$2344,17,FALSE)</f>
        <v>7403.98</v>
      </c>
      <c r="N1431" s="19" t="str">
        <f>VLOOKUP(A1431,HD!$A$2:$S$2344,12,FALSE)</f>
        <v>tier - 3</v>
      </c>
      <c r="O1431" s="19" t="str">
        <f>VLOOKUP(A1431,HD!$A$2:$S$2344,13,FALSE)</f>
        <v>tier - 2</v>
      </c>
      <c r="P1431" s="19" t="str">
        <f>VLOOKUP(A1431,HD!$A$2:$S$2344,14,FALSE)</f>
        <v>R1013</v>
      </c>
      <c r="Q1431" s="19" t="str">
        <f>VLOOKUP(A1431,HD!$A$2:$S$2344,19,FALSE)</f>
        <v>57</v>
      </c>
      <c r="R1431" s="21">
        <v>7403.98</v>
      </c>
    </row>
    <row r="1432" spans="1:18" ht="15.6" hidden="1" x14ac:dyDescent="0.3">
      <c r="A1432" s="20" t="s">
        <v>934</v>
      </c>
      <c r="B1432" s="19" t="str">
        <f>VLOOKUP(A1432,'Customer Names'!$A$2:$E$2366,3,FALSE)</f>
        <v>Winkelman</v>
      </c>
      <c r="C1432" s="21">
        <f>VLOOKUP(A1432,ME!$A$2:$J$2366,2,FALSE)</f>
        <v>35.020000000000003</v>
      </c>
      <c r="D1432" s="21">
        <f>VLOOKUP(A1432,ME!$A$2:$J$2336,3,FALSE)</f>
        <v>4.78</v>
      </c>
      <c r="E1432" s="19" t="str">
        <f>VLOOKUP(A1432,ME!$A$2:$J$2336,4,FALSE)</f>
        <v>No</v>
      </c>
      <c r="F1432" s="19" t="str">
        <f>VLOOKUP(A1432,ME!$A$2:$J$2336,5,FALSE)</f>
        <v>No</v>
      </c>
      <c r="G1432" s="19" t="str">
        <f>VLOOKUP(A1432,ME!$A$2:$J$2336,6,FALSE)</f>
        <v>Yes</v>
      </c>
      <c r="H1432" s="19">
        <f>VLOOKUP(A1432,ME!$A$2:$J$2336,7,FALSE)</f>
        <v>1</v>
      </c>
      <c r="I1432" s="19" t="str">
        <f>VLOOKUP(A1432,ME!$A$2:$J$2336,8,FALSE)</f>
        <v>No</v>
      </c>
      <c r="J1432" s="19" t="str">
        <f>VLOOKUP(A1432,ME!$A$2:$J$2336,9,FALSE)</f>
        <v>Obesity</v>
      </c>
      <c r="K1432" s="19" t="str">
        <f>VLOOKUP(A1432,ME!$A$2:$J$2336,10,FALSE)</f>
        <v>Normal</v>
      </c>
      <c r="L1432" s="22">
        <f>VLOOKUP(A1432,HD!$A$2:$S$2344,16,FALSE)</f>
        <v>34172</v>
      </c>
      <c r="M1432" s="21">
        <f>VLOOKUP(A1432,HD!$A$2:$S$2344,17,FALSE)</f>
        <v>7388.85</v>
      </c>
      <c r="N1432" s="19" t="str">
        <f>VLOOKUP(A1432,HD!$A$2:$S$2344,12,FALSE)</f>
        <v>tier - 2</v>
      </c>
      <c r="O1432" s="19" t="str">
        <f>VLOOKUP(A1432,HD!$A$2:$S$2344,13,FALSE)</f>
        <v>tier - 2</v>
      </c>
      <c r="P1432" s="19" t="str">
        <f>VLOOKUP(A1432,HD!$A$2:$S$2344,14,FALSE)</f>
        <v>R1026</v>
      </c>
      <c r="Q1432" s="19" t="str">
        <f>VLOOKUP(A1432,HD!$A$2:$S$2344,19,FALSE)</f>
        <v>29</v>
      </c>
      <c r="R1432" s="21">
        <v>7388.85</v>
      </c>
    </row>
    <row r="1433" spans="1:18" ht="15.6" hidden="1" x14ac:dyDescent="0.3">
      <c r="A1433" s="20" t="s">
        <v>933</v>
      </c>
      <c r="B1433" s="19" t="str">
        <f>VLOOKUP(A1433,'Customer Names'!$A$2:$E$2366,3,FALSE)</f>
        <v>Monette</v>
      </c>
      <c r="C1433" s="21">
        <f>VLOOKUP(A1433,ME!$A$2:$J$2366,2,FALSE)</f>
        <v>37.1</v>
      </c>
      <c r="D1433" s="21">
        <f>VLOOKUP(A1433,ME!$A$2:$J$2336,3,FALSE)</f>
        <v>8.8699999999999992</v>
      </c>
      <c r="E1433" s="19" t="str">
        <f>VLOOKUP(A1433,ME!$A$2:$J$2336,4,FALSE)</f>
        <v>Yes</v>
      </c>
      <c r="F1433" s="19" t="str">
        <f>VLOOKUP(A1433,ME!$A$2:$J$2336,5,FALSE)</f>
        <v>No</v>
      </c>
      <c r="G1433" s="19" t="str">
        <f>VLOOKUP(A1433,ME!$A$2:$J$2336,6,FALSE)</f>
        <v>No</v>
      </c>
      <c r="H1433" s="19">
        <f>VLOOKUP(A1433,ME!$A$2:$J$2336,7,FALSE)</f>
        <v>0</v>
      </c>
      <c r="I1433" s="19" t="str">
        <f>VLOOKUP(A1433,ME!$A$2:$J$2336,8,FALSE)</f>
        <v>No</v>
      </c>
      <c r="J1433" s="19" t="str">
        <f>VLOOKUP(A1433,ME!$A$2:$J$2336,9,FALSE)</f>
        <v>Obesity</v>
      </c>
      <c r="K1433" s="19" t="str">
        <f>VLOOKUP(A1433,ME!$A$2:$J$2336,10,FALSE)</f>
        <v>Diabetes</v>
      </c>
      <c r="L1433" s="22">
        <f>VLOOKUP(A1433,HD!$A$2:$S$2344,16,FALSE)</f>
        <v>29914</v>
      </c>
      <c r="M1433" s="21">
        <f>VLOOKUP(A1433,HD!$A$2:$S$2344,17,FALSE)</f>
        <v>7371.77</v>
      </c>
      <c r="N1433" s="19" t="str">
        <f>VLOOKUP(A1433,HD!$A$2:$S$2344,12,FALSE)</f>
        <v>tier - 2</v>
      </c>
      <c r="O1433" s="19" t="str">
        <f>VLOOKUP(A1433,HD!$A$2:$S$2344,13,FALSE)</f>
        <v>tier - 1</v>
      </c>
      <c r="P1433" s="19" t="str">
        <f>VLOOKUP(A1433,HD!$A$2:$S$2344,14,FALSE)</f>
        <v>R1011</v>
      </c>
      <c r="Q1433" s="19" t="str">
        <f>VLOOKUP(A1433,HD!$A$2:$S$2344,19,FALSE)</f>
        <v>41</v>
      </c>
      <c r="R1433" s="21">
        <v>7371.77</v>
      </c>
    </row>
    <row r="1434" spans="1:18" ht="15.6" hidden="1" x14ac:dyDescent="0.3">
      <c r="A1434" s="20" t="s">
        <v>932</v>
      </c>
      <c r="B1434" s="19" t="str">
        <f>VLOOKUP(A1434,'Customer Names'!$A$2:$E$2366,3,FALSE)</f>
        <v>Kramer</v>
      </c>
      <c r="C1434" s="21">
        <f>VLOOKUP(A1434,ME!$A$2:$J$2366,2,FALSE)</f>
        <v>16.79</v>
      </c>
      <c r="D1434" s="21">
        <f>VLOOKUP(A1434,ME!$A$2:$J$2336,3,FALSE)</f>
        <v>11.4</v>
      </c>
      <c r="E1434" s="19" t="str">
        <f>VLOOKUP(A1434,ME!$A$2:$J$2336,4,FALSE)</f>
        <v>No</v>
      </c>
      <c r="F1434" s="19" t="str">
        <f>VLOOKUP(A1434,ME!$A$2:$J$2336,5,FALSE)</f>
        <v>No</v>
      </c>
      <c r="G1434" s="19" t="str">
        <f>VLOOKUP(A1434,ME!$A$2:$J$2336,6,FALSE)</f>
        <v>No</v>
      </c>
      <c r="H1434" s="19">
        <f>VLOOKUP(A1434,ME!$A$2:$J$2336,7,FALSE)</f>
        <v>0</v>
      </c>
      <c r="I1434" s="19" t="str">
        <f>VLOOKUP(A1434,ME!$A$2:$J$2336,8,FALSE)</f>
        <v>No</v>
      </c>
      <c r="J1434" s="19" t="str">
        <f>VLOOKUP(A1434,ME!$A$2:$J$2336,9,FALSE)</f>
        <v>Under Weight</v>
      </c>
      <c r="K1434" s="19" t="str">
        <f>VLOOKUP(A1434,ME!$A$2:$J$2336,10,FALSE)</f>
        <v>Diabetes</v>
      </c>
      <c r="L1434" s="22">
        <f>VLOOKUP(A1434,HD!$A$2:$S$2344,16,FALSE)</f>
        <v>24085</v>
      </c>
      <c r="M1434" s="21">
        <f>VLOOKUP(A1434,HD!$A$2:$S$2344,17,FALSE)</f>
        <v>7362.31</v>
      </c>
      <c r="N1434" s="19" t="str">
        <f>VLOOKUP(A1434,HD!$A$2:$S$2344,12,FALSE)</f>
        <v>tier - 3</v>
      </c>
      <c r="O1434" s="19" t="str">
        <f>VLOOKUP(A1434,HD!$A$2:$S$2344,13,FALSE)</f>
        <v>tier - 3</v>
      </c>
      <c r="P1434" s="19" t="str">
        <f>VLOOKUP(A1434,HD!$A$2:$S$2344,14,FALSE)</f>
        <v>R1013</v>
      </c>
      <c r="Q1434" s="19" t="str">
        <f>VLOOKUP(A1434,HD!$A$2:$S$2344,19,FALSE)</f>
        <v>57</v>
      </c>
      <c r="R1434" s="21">
        <v>7362.31</v>
      </c>
    </row>
    <row r="1435" spans="1:18" ht="15.6" hidden="1" x14ac:dyDescent="0.3">
      <c r="A1435" s="20" t="s">
        <v>931</v>
      </c>
      <c r="B1435" s="19" t="str">
        <f>VLOOKUP(A1435,'Customer Names'!$A$2:$E$2366,3,FALSE)</f>
        <v>Goldstein</v>
      </c>
      <c r="C1435" s="21">
        <f>VLOOKUP(A1435,ME!$A$2:$J$2366,2,FALSE)</f>
        <v>31.635000000000002</v>
      </c>
      <c r="D1435" s="21">
        <f>VLOOKUP(A1435,ME!$A$2:$J$2336,3,FALSE)</f>
        <v>9.1300000000000008</v>
      </c>
      <c r="E1435" s="19" t="str">
        <f>VLOOKUP(A1435,ME!$A$2:$J$2336,4,FALSE)</f>
        <v>Yes</v>
      </c>
      <c r="F1435" s="19" t="str">
        <f>VLOOKUP(A1435,ME!$A$2:$J$2336,5,FALSE)</f>
        <v>No</v>
      </c>
      <c r="G1435" s="19" t="str">
        <f>VLOOKUP(A1435,ME!$A$2:$J$2336,6,FALSE)</f>
        <v>No</v>
      </c>
      <c r="H1435" s="19">
        <f>VLOOKUP(A1435,ME!$A$2:$J$2336,7,FALSE)</f>
        <v>0</v>
      </c>
      <c r="I1435" s="19" t="str">
        <f>VLOOKUP(A1435,ME!$A$2:$J$2336,8,FALSE)</f>
        <v>No</v>
      </c>
      <c r="J1435" s="19" t="str">
        <f>VLOOKUP(A1435,ME!$A$2:$J$2336,9,FALSE)</f>
        <v>Obesity</v>
      </c>
      <c r="K1435" s="19" t="str">
        <f>VLOOKUP(A1435,ME!$A$2:$J$2336,10,FALSE)</f>
        <v>Diabetes</v>
      </c>
      <c r="L1435" s="22">
        <f>VLOOKUP(A1435,HD!$A$2:$S$2344,16,FALSE)</f>
        <v>29783</v>
      </c>
      <c r="M1435" s="21">
        <f>VLOOKUP(A1435,HD!$A$2:$S$2344,17,FALSE)</f>
        <v>7358.18</v>
      </c>
      <c r="N1435" s="19" t="str">
        <f>VLOOKUP(A1435,HD!$A$2:$S$2344,12,FALSE)</f>
        <v>tier - 2</v>
      </c>
      <c r="O1435" s="19" t="str">
        <f>VLOOKUP(A1435,HD!$A$2:$S$2344,13,FALSE)</f>
        <v>tier - 3</v>
      </c>
      <c r="P1435" s="19" t="str">
        <f>VLOOKUP(A1435,HD!$A$2:$S$2344,14,FALSE)</f>
        <v>R1024</v>
      </c>
      <c r="Q1435" s="19" t="str">
        <f>VLOOKUP(A1435,HD!$A$2:$S$2344,19,FALSE)</f>
        <v>41</v>
      </c>
      <c r="R1435" s="21">
        <v>7358.18</v>
      </c>
    </row>
    <row r="1436" spans="1:18" ht="15.6" hidden="1" x14ac:dyDescent="0.3">
      <c r="A1436" s="20" t="s">
        <v>930</v>
      </c>
      <c r="B1436" s="19" t="str">
        <f>VLOOKUP(A1436,'Customer Names'!$A$2:$E$2366,3,FALSE)</f>
        <v>Gonzalez</v>
      </c>
      <c r="C1436" s="21">
        <f>VLOOKUP(A1436,ME!$A$2:$J$2366,2,FALSE)</f>
        <v>24.19</v>
      </c>
      <c r="D1436" s="21">
        <f>VLOOKUP(A1436,ME!$A$2:$J$2336,3,FALSE)</f>
        <v>6.22</v>
      </c>
      <c r="E1436" s="19" t="str">
        <f>VLOOKUP(A1436,ME!$A$2:$J$2336,4,FALSE)</f>
        <v>Yes</v>
      </c>
      <c r="F1436" s="19" t="str">
        <f>VLOOKUP(A1436,ME!$A$2:$J$2336,5,FALSE)</f>
        <v>No</v>
      </c>
      <c r="G1436" s="19" t="str">
        <f>VLOOKUP(A1436,ME!$A$2:$J$2336,6,FALSE)</f>
        <v>Yes</v>
      </c>
      <c r="H1436" s="19">
        <f>VLOOKUP(A1436,ME!$A$2:$J$2336,7,FALSE)</f>
        <v>1</v>
      </c>
      <c r="I1436" s="19" t="str">
        <f>VLOOKUP(A1436,ME!$A$2:$J$2336,8,FALSE)</f>
        <v>No</v>
      </c>
      <c r="J1436" s="19" t="str">
        <f>VLOOKUP(A1436,ME!$A$2:$J$2336,9,FALSE)</f>
        <v>Normal Weight</v>
      </c>
      <c r="K1436" s="19" t="str">
        <f>VLOOKUP(A1436,ME!$A$2:$J$2336,10,FALSE)</f>
        <v>Prediabetes</v>
      </c>
      <c r="L1436" s="22">
        <f>VLOOKUP(A1436,HD!$A$2:$S$2344,16,FALSE)</f>
        <v>30488</v>
      </c>
      <c r="M1436" s="21">
        <f>VLOOKUP(A1436,HD!$A$2:$S$2344,17,FALSE)</f>
        <v>7357.49</v>
      </c>
      <c r="N1436" s="19" t="str">
        <f>VLOOKUP(A1436,HD!$A$2:$S$2344,12,FALSE)</f>
        <v>tier - 2</v>
      </c>
      <c r="O1436" s="19" t="str">
        <f>VLOOKUP(A1436,HD!$A$2:$S$2344,13,FALSE)</f>
        <v>tier - 2</v>
      </c>
      <c r="P1436" s="19" t="str">
        <f>VLOOKUP(A1436,HD!$A$2:$S$2344,14,FALSE)</f>
        <v>R1012</v>
      </c>
      <c r="Q1436" s="19" t="str">
        <f>VLOOKUP(A1436,HD!$A$2:$S$2344,19,FALSE)</f>
        <v>39</v>
      </c>
      <c r="R1436" s="21">
        <v>7357.49</v>
      </c>
    </row>
    <row r="1437" spans="1:18" ht="15.6" hidden="1" x14ac:dyDescent="0.3">
      <c r="A1437" s="20" t="s">
        <v>929</v>
      </c>
      <c r="B1437" s="19" t="str">
        <f>VLOOKUP(A1437,'Customer Names'!$A$2:$E$2366,3,FALSE)</f>
        <v>Barrett</v>
      </c>
      <c r="C1437" s="21">
        <f>VLOOKUP(A1437,ME!$A$2:$J$2366,2,FALSE)</f>
        <v>35.29</v>
      </c>
      <c r="D1437" s="21">
        <f>VLOOKUP(A1437,ME!$A$2:$J$2336,3,FALSE)</f>
        <v>5.9</v>
      </c>
      <c r="E1437" s="19" t="str">
        <f>VLOOKUP(A1437,ME!$A$2:$J$2336,4,FALSE)</f>
        <v>No</v>
      </c>
      <c r="F1437" s="19" t="str">
        <f>VLOOKUP(A1437,ME!$A$2:$J$2336,5,FALSE)</f>
        <v>No</v>
      </c>
      <c r="G1437" s="19" t="str">
        <f>VLOOKUP(A1437,ME!$A$2:$J$2336,6,FALSE)</f>
        <v>Yes</v>
      </c>
      <c r="H1437" s="19">
        <f>VLOOKUP(A1437,ME!$A$2:$J$2336,7,FALSE)</f>
        <v>1</v>
      </c>
      <c r="I1437" s="19" t="str">
        <f>VLOOKUP(A1437,ME!$A$2:$J$2336,8,FALSE)</f>
        <v>No</v>
      </c>
      <c r="J1437" s="19" t="str">
        <f>VLOOKUP(A1437,ME!$A$2:$J$2336,9,FALSE)</f>
        <v>Obesity</v>
      </c>
      <c r="K1437" s="19" t="str">
        <f>VLOOKUP(A1437,ME!$A$2:$J$2336,10,FALSE)</f>
        <v>Prediabetes</v>
      </c>
      <c r="L1437" s="22">
        <f>VLOOKUP(A1437,HD!$A$2:$S$2344,16,FALSE)</f>
        <v>34247</v>
      </c>
      <c r="M1437" s="21">
        <f>VLOOKUP(A1437,HD!$A$2:$S$2344,17,FALSE)</f>
        <v>7349.12</v>
      </c>
      <c r="N1437" s="19" t="str">
        <f>VLOOKUP(A1437,HD!$A$2:$S$2344,12,FALSE)</f>
        <v>tier - 2</v>
      </c>
      <c r="O1437" s="19" t="str">
        <f>VLOOKUP(A1437,HD!$A$2:$S$2344,13,FALSE)</f>
        <v>tier - 2</v>
      </c>
      <c r="P1437" s="19" t="str">
        <f>VLOOKUP(A1437,HD!$A$2:$S$2344,14,FALSE)</f>
        <v>R1021</v>
      </c>
      <c r="Q1437" s="19" t="str">
        <f>VLOOKUP(A1437,HD!$A$2:$S$2344,19,FALSE)</f>
        <v>29</v>
      </c>
      <c r="R1437" s="21">
        <v>7349.12</v>
      </c>
    </row>
    <row r="1438" spans="1:18" ht="15.6" hidden="1" x14ac:dyDescent="0.3">
      <c r="A1438" s="20" t="s">
        <v>928</v>
      </c>
      <c r="B1438" s="19" t="str">
        <f>VLOOKUP(A1438,'Customer Names'!$A$2:$E$2366,3,FALSE)</f>
        <v>Irwin</v>
      </c>
      <c r="C1438" s="21">
        <f>VLOOKUP(A1438,ME!$A$2:$J$2366,2,FALSE)</f>
        <v>35.299999999999997</v>
      </c>
      <c r="D1438" s="21">
        <f>VLOOKUP(A1438,ME!$A$2:$J$2336,3,FALSE)</f>
        <v>4.45</v>
      </c>
      <c r="E1438" s="19" t="str">
        <f>VLOOKUP(A1438,ME!$A$2:$J$2336,4,FALSE)</f>
        <v>No</v>
      </c>
      <c r="F1438" s="19" t="str">
        <f>VLOOKUP(A1438,ME!$A$2:$J$2336,5,FALSE)</f>
        <v>No</v>
      </c>
      <c r="G1438" s="19" t="str">
        <f>VLOOKUP(A1438,ME!$A$2:$J$2336,6,FALSE)</f>
        <v>No</v>
      </c>
      <c r="H1438" s="19">
        <f>VLOOKUP(A1438,ME!$A$2:$J$2336,7,FALSE)</f>
        <v>0</v>
      </c>
      <c r="I1438" s="19" t="str">
        <f>VLOOKUP(A1438,ME!$A$2:$J$2336,8,FALSE)</f>
        <v>No</v>
      </c>
      <c r="J1438" s="19" t="str">
        <f>VLOOKUP(A1438,ME!$A$2:$J$2336,9,FALSE)</f>
        <v>Obesity</v>
      </c>
      <c r="K1438" s="19" t="str">
        <f>VLOOKUP(A1438,ME!$A$2:$J$2336,10,FALSE)</f>
        <v>Normal</v>
      </c>
      <c r="L1438" s="22">
        <f>VLOOKUP(A1438,HD!$A$2:$S$2344,16,FALSE)</f>
        <v>28460</v>
      </c>
      <c r="M1438" s="21">
        <f>VLOOKUP(A1438,HD!$A$2:$S$2344,17,FALSE)</f>
        <v>7348.14</v>
      </c>
      <c r="N1438" s="19" t="str">
        <f>VLOOKUP(A1438,HD!$A$2:$S$2344,12,FALSE)</f>
        <v>tier - 2</v>
      </c>
      <c r="O1438" s="19" t="str">
        <f>VLOOKUP(A1438,HD!$A$2:$S$2344,13,FALSE)</f>
        <v>tier - 1</v>
      </c>
      <c r="P1438" s="19" t="str">
        <f>VLOOKUP(A1438,HD!$A$2:$S$2344,14,FALSE)</f>
        <v>R1011</v>
      </c>
      <c r="Q1438" s="19" t="str">
        <f>VLOOKUP(A1438,HD!$A$2:$S$2344,19,FALSE)</f>
        <v>45</v>
      </c>
      <c r="R1438" s="21">
        <v>7348.14</v>
      </c>
    </row>
    <row r="1439" spans="1:18" ht="15.6" hidden="1" x14ac:dyDescent="0.3">
      <c r="A1439" s="20" t="s">
        <v>927</v>
      </c>
      <c r="B1439" s="19" t="str">
        <f>VLOOKUP(A1439,'Customer Names'!$A$2:$E$2366,3,FALSE)</f>
        <v>Glenn</v>
      </c>
      <c r="C1439" s="21">
        <f>VLOOKUP(A1439,ME!$A$2:$J$2366,2,FALSE)</f>
        <v>35.64</v>
      </c>
      <c r="D1439" s="21">
        <f>VLOOKUP(A1439,ME!$A$2:$J$2336,3,FALSE)</f>
        <v>6.17</v>
      </c>
      <c r="E1439" s="19" t="str">
        <f>VLOOKUP(A1439,ME!$A$2:$J$2336,4,FALSE)</f>
        <v>No</v>
      </c>
      <c r="F1439" s="19" t="str">
        <f>VLOOKUP(A1439,ME!$A$2:$J$2336,5,FALSE)</f>
        <v>No</v>
      </c>
      <c r="G1439" s="19" t="str">
        <f>VLOOKUP(A1439,ME!$A$2:$J$2336,6,FALSE)</f>
        <v>Yes</v>
      </c>
      <c r="H1439" s="19">
        <f>VLOOKUP(A1439,ME!$A$2:$J$2336,7,FALSE)</f>
        <v>1</v>
      </c>
      <c r="I1439" s="19" t="str">
        <f>VLOOKUP(A1439,ME!$A$2:$J$2336,8,FALSE)</f>
        <v>No</v>
      </c>
      <c r="J1439" s="19" t="str">
        <f>VLOOKUP(A1439,ME!$A$2:$J$2336,9,FALSE)</f>
        <v>Obesity</v>
      </c>
      <c r="K1439" s="19" t="str">
        <f>VLOOKUP(A1439,ME!$A$2:$J$2336,10,FALSE)</f>
        <v>Prediabetes</v>
      </c>
      <c r="L1439" s="22">
        <f>VLOOKUP(A1439,HD!$A$2:$S$2344,16,FALSE)</f>
        <v>29032</v>
      </c>
      <c r="M1439" s="21">
        <f>VLOOKUP(A1439,HD!$A$2:$S$2344,17,FALSE)</f>
        <v>7345.73</v>
      </c>
      <c r="N1439" s="19" t="str">
        <f>VLOOKUP(A1439,HD!$A$2:$S$2344,12,FALSE)</f>
        <v>tier - 2</v>
      </c>
      <c r="O1439" s="19" t="str">
        <f>VLOOKUP(A1439,HD!$A$2:$S$2344,13,FALSE)</f>
        <v>tier - 1</v>
      </c>
      <c r="P1439" s="19" t="str">
        <f>VLOOKUP(A1439,HD!$A$2:$S$2344,14,FALSE)</f>
        <v>R1013</v>
      </c>
      <c r="Q1439" s="19" t="str">
        <f>VLOOKUP(A1439,HD!$A$2:$S$2344,19,FALSE)</f>
        <v>43</v>
      </c>
      <c r="R1439" s="21">
        <v>7345.73</v>
      </c>
    </row>
    <row r="1440" spans="1:18" ht="15.6" hidden="1" x14ac:dyDescent="0.3">
      <c r="A1440" s="20" t="s">
        <v>926</v>
      </c>
      <c r="B1440" s="19" t="str">
        <f>VLOOKUP(A1440,'Customer Names'!$A$2:$E$2366,3,FALSE)</f>
        <v>O'Meara</v>
      </c>
      <c r="C1440" s="21">
        <f>VLOOKUP(A1440,ME!$A$2:$J$2366,2,FALSE)</f>
        <v>33.1</v>
      </c>
      <c r="D1440" s="21">
        <f>VLOOKUP(A1440,ME!$A$2:$J$2336,3,FALSE)</f>
        <v>4.93</v>
      </c>
      <c r="E1440" s="19" t="str">
        <f>VLOOKUP(A1440,ME!$A$2:$J$2336,4,FALSE)</f>
        <v>No</v>
      </c>
      <c r="F1440" s="19" t="str">
        <f>VLOOKUP(A1440,ME!$A$2:$J$2336,5,FALSE)</f>
        <v>No</v>
      </c>
      <c r="G1440" s="19" t="str">
        <f>VLOOKUP(A1440,ME!$A$2:$J$2336,6,FALSE)</f>
        <v>No</v>
      </c>
      <c r="H1440" s="19">
        <f>VLOOKUP(A1440,ME!$A$2:$J$2336,7,FALSE)</f>
        <v>0</v>
      </c>
      <c r="I1440" s="19" t="str">
        <f>VLOOKUP(A1440,ME!$A$2:$J$2336,8,FALSE)</f>
        <v>No</v>
      </c>
      <c r="J1440" s="19" t="str">
        <f>VLOOKUP(A1440,ME!$A$2:$J$2336,9,FALSE)</f>
        <v>Obesity</v>
      </c>
      <c r="K1440" s="19" t="str">
        <f>VLOOKUP(A1440,ME!$A$2:$J$2336,10,FALSE)</f>
        <v>Normal</v>
      </c>
      <c r="L1440" s="22">
        <f>VLOOKUP(A1440,HD!$A$2:$S$2344,16,FALSE)</f>
        <v>28477</v>
      </c>
      <c r="M1440" s="21">
        <f>VLOOKUP(A1440,HD!$A$2:$S$2344,17,FALSE)</f>
        <v>7345.08</v>
      </c>
      <c r="N1440" s="19" t="str">
        <f>VLOOKUP(A1440,HD!$A$2:$S$2344,12,FALSE)</f>
        <v>tier - 2</v>
      </c>
      <c r="O1440" s="19" t="str">
        <f>VLOOKUP(A1440,HD!$A$2:$S$2344,13,FALSE)</f>
        <v>tier - 1</v>
      </c>
      <c r="P1440" s="19" t="str">
        <f>VLOOKUP(A1440,HD!$A$2:$S$2344,14,FALSE)</f>
        <v>R1011</v>
      </c>
      <c r="Q1440" s="19" t="str">
        <f>VLOOKUP(A1440,HD!$A$2:$S$2344,19,FALSE)</f>
        <v>45</v>
      </c>
      <c r="R1440" s="21">
        <v>7345.08</v>
      </c>
    </row>
    <row r="1441" spans="1:18" ht="15.6" hidden="1" x14ac:dyDescent="0.3">
      <c r="A1441" s="20" t="s">
        <v>925</v>
      </c>
      <c r="B1441" s="19" t="str">
        <f>VLOOKUP(A1441,'Customer Names'!$A$2:$E$2366,3,FALSE)</f>
        <v>Budrow</v>
      </c>
      <c r="C1441" s="21">
        <f>VLOOKUP(A1441,ME!$A$2:$J$2366,2,FALSE)</f>
        <v>26.41</v>
      </c>
      <c r="D1441" s="21">
        <f>VLOOKUP(A1441,ME!$A$2:$J$2336,3,FALSE)</f>
        <v>7.32</v>
      </c>
      <c r="E1441" s="19" t="str">
        <f>VLOOKUP(A1441,ME!$A$2:$J$2336,4,FALSE)</f>
        <v>Yes</v>
      </c>
      <c r="F1441" s="19" t="str">
        <f>VLOOKUP(A1441,ME!$A$2:$J$2336,5,FALSE)</f>
        <v>No</v>
      </c>
      <c r="G1441" s="19" t="str">
        <f>VLOOKUP(A1441,ME!$A$2:$J$2336,6,FALSE)</f>
        <v>No</v>
      </c>
      <c r="H1441" s="19">
        <f>VLOOKUP(A1441,ME!$A$2:$J$2336,7,FALSE)</f>
        <v>1</v>
      </c>
      <c r="I1441" s="19" t="str">
        <f>VLOOKUP(A1441,ME!$A$2:$J$2336,8,FALSE)</f>
        <v>No</v>
      </c>
      <c r="J1441" s="19" t="str">
        <f>VLOOKUP(A1441,ME!$A$2:$J$2336,9,FALSE)</f>
        <v>Over Weight</v>
      </c>
      <c r="K1441" s="19" t="str">
        <f>VLOOKUP(A1441,ME!$A$2:$J$2336,10,FALSE)</f>
        <v>Diabetes</v>
      </c>
      <c r="L1441" s="22">
        <f>VLOOKUP(A1441,HD!$A$2:$S$2344,16,FALSE)</f>
        <v>31578</v>
      </c>
      <c r="M1441" s="21">
        <f>VLOOKUP(A1441,HD!$A$2:$S$2344,17,FALSE)</f>
        <v>7339.93</v>
      </c>
      <c r="N1441" s="19" t="str">
        <f>VLOOKUP(A1441,HD!$A$2:$S$2344,12,FALSE)</f>
        <v>tier - 2</v>
      </c>
      <c r="O1441" s="19" t="str">
        <f>VLOOKUP(A1441,HD!$A$2:$S$2344,13,FALSE)</f>
        <v>tier - 2</v>
      </c>
      <c r="P1441" s="19" t="str">
        <f>VLOOKUP(A1441,HD!$A$2:$S$2344,14,FALSE)</f>
        <v>R1012</v>
      </c>
      <c r="Q1441" s="19" t="str">
        <f>VLOOKUP(A1441,HD!$A$2:$S$2344,19,FALSE)</f>
        <v>36</v>
      </c>
      <c r="R1441" s="21">
        <v>7339.93</v>
      </c>
    </row>
    <row r="1442" spans="1:18" ht="15.6" hidden="1" x14ac:dyDescent="0.3">
      <c r="A1442" s="20" t="s">
        <v>924</v>
      </c>
      <c r="B1442" s="19" t="str">
        <f>VLOOKUP(A1442,'Customer Names'!$A$2:$E$2366,3,FALSE)</f>
        <v>Anderson</v>
      </c>
      <c r="C1442" s="21">
        <f>VLOOKUP(A1442,ME!$A$2:$J$2366,2,FALSE)</f>
        <v>29.9</v>
      </c>
      <c r="D1442" s="21">
        <f>VLOOKUP(A1442,ME!$A$2:$J$2336,3,FALSE)</f>
        <v>5.27</v>
      </c>
      <c r="E1442" s="19" t="str">
        <f>VLOOKUP(A1442,ME!$A$2:$J$2336,4,FALSE)</f>
        <v>No</v>
      </c>
      <c r="F1442" s="19" t="str">
        <f>VLOOKUP(A1442,ME!$A$2:$J$2336,5,FALSE)</f>
        <v>No</v>
      </c>
      <c r="G1442" s="19" t="str">
        <f>VLOOKUP(A1442,ME!$A$2:$J$2336,6,FALSE)</f>
        <v>Yes</v>
      </c>
      <c r="H1442" s="19">
        <f>VLOOKUP(A1442,ME!$A$2:$J$2336,7,FALSE)</f>
        <v>1</v>
      </c>
      <c r="I1442" s="19" t="str">
        <f>VLOOKUP(A1442,ME!$A$2:$J$2336,8,FALSE)</f>
        <v>No</v>
      </c>
      <c r="J1442" s="19" t="str">
        <f>VLOOKUP(A1442,ME!$A$2:$J$2336,9,FALSE)</f>
        <v>Obesity</v>
      </c>
      <c r="K1442" s="19" t="str">
        <f>VLOOKUP(A1442,ME!$A$2:$J$2336,10,FALSE)</f>
        <v>Normal</v>
      </c>
      <c r="L1442" s="22">
        <f>VLOOKUP(A1442,HD!$A$2:$S$2344,16,FALSE)</f>
        <v>29117</v>
      </c>
      <c r="M1442" s="21">
        <f>VLOOKUP(A1442,HD!$A$2:$S$2344,17,FALSE)</f>
        <v>7337.75</v>
      </c>
      <c r="N1442" s="19" t="str">
        <f>VLOOKUP(A1442,HD!$A$2:$S$2344,12,FALSE)</f>
        <v>tier - 2</v>
      </c>
      <c r="O1442" s="19" t="str">
        <f>VLOOKUP(A1442,HD!$A$2:$S$2344,13,FALSE)</f>
        <v>tier - 3</v>
      </c>
      <c r="P1442" s="19" t="str">
        <f>VLOOKUP(A1442,HD!$A$2:$S$2344,14,FALSE)</f>
        <v>R1011</v>
      </c>
      <c r="Q1442" s="19" t="str">
        <f>VLOOKUP(A1442,HD!$A$2:$S$2344,19,FALSE)</f>
        <v>43</v>
      </c>
      <c r="R1442" s="21">
        <v>7337.75</v>
      </c>
    </row>
    <row r="1443" spans="1:18" ht="15.6" hidden="1" x14ac:dyDescent="0.3">
      <c r="A1443" s="20" t="s">
        <v>923</v>
      </c>
      <c r="B1443" s="19" t="str">
        <f>VLOOKUP(A1443,'Customer Names'!$A$2:$E$2366,3,FALSE)</f>
        <v>Douglas</v>
      </c>
      <c r="C1443" s="21">
        <f>VLOOKUP(A1443,ME!$A$2:$J$2366,2,FALSE)</f>
        <v>25.24</v>
      </c>
      <c r="D1443" s="21">
        <f>VLOOKUP(A1443,ME!$A$2:$J$2336,3,FALSE)</f>
        <v>5.82</v>
      </c>
      <c r="E1443" s="19" t="str">
        <f>VLOOKUP(A1443,ME!$A$2:$J$2336,4,FALSE)</f>
        <v>No</v>
      </c>
      <c r="F1443" s="19" t="str">
        <f>VLOOKUP(A1443,ME!$A$2:$J$2336,5,FALSE)</f>
        <v>No</v>
      </c>
      <c r="G1443" s="19" t="str">
        <f>VLOOKUP(A1443,ME!$A$2:$J$2336,6,FALSE)</f>
        <v>No</v>
      </c>
      <c r="H1443" s="19">
        <f>VLOOKUP(A1443,ME!$A$2:$J$2336,7,FALSE)</f>
        <v>1</v>
      </c>
      <c r="I1443" s="19" t="str">
        <f>VLOOKUP(A1443,ME!$A$2:$J$2336,8,FALSE)</f>
        <v>No</v>
      </c>
      <c r="J1443" s="19" t="str">
        <f>VLOOKUP(A1443,ME!$A$2:$J$2336,9,FALSE)</f>
        <v>Over Weight</v>
      </c>
      <c r="K1443" s="19" t="str">
        <f>VLOOKUP(A1443,ME!$A$2:$J$2336,10,FALSE)</f>
        <v>Prediabetes</v>
      </c>
      <c r="L1443" s="22">
        <f>VLOOKUP(A1443,HD!$A$2:$S$2344,16,FALSE)</f>
        <v>30888</v>
      </c>
      <c r="M1443" s="21">
        <f>VLOOKUP(A1443,HD!$A$2:$S$2344,17,FALSE)</f>
        <v>7325.47</v>
      </c>
      <c r="N1443" s="19" t="str">
        <f>VLOOKUP(A1443,HD!$A$2:$S$2344,12,FALSE)</f>
        <v>tier - 2</v>
      </c>
      <c r="O1443" s="19" t="str">
        <f>VLOOKUP(A1443,HD!$A$2:$S$2344,13,FALSE)</f>
        <v>tier - 1</v>
      </c>
      <c r="P1443" s="19" t="str">
        <f>VLOOKUP(A1443,HD!$A$2:$S$2344,14,FALSE)</f>
        <v>R1012</v>
      </c>
      <c r="Q1443" s="19" t="str">
        <f>VLOOKUP(A1443,HD!$A$2:$S$2344,19,FALSE)</f>
        <v>38</v>
      </c>
      <c r="R1443" s="21">
        <v>7325.47</v>
      </c>
    </row>
    <row r="1444" spans="1:18" ht="15.6" hidden="1" x14ac:dyDescent="0.3">
      <c r="A1444" s="20" t="s">
        <v>922</v>
      </c>
      <c r="B1444" s="19" t="str">
        <f>VLOOKUP(A1444,'Customer Names'!$A$2:$E$2366,3,FALSE)</f>
        <v>Tecklenburg</v>
      </c>
      <c r="C1444" s="21">
        <f>VLOOKUP(A1444,ME!$A$2:$J$2366,2,FALSE)</f>
        <v>25.08</v>
      </c>
      <c r="D1444" s="21">
        <f>VLOOKUP(A1444,ME!$A$2:$J$2336,3,FALSE)</f>
        <v>5.8</v>
      </c>
      <c r="E1444" s="19" t="str">
        <f>VLOOKUP(A1444,ME!$A$2:$J$2336,4,FALSE)</f>
        <v>No</v>
      </c>
      <c r="F1444" s="19" t="str">
        <f>VLOOKUP(A1444,ME!$A$2:$J$2336,5,FALSE)</f>
        <v>No</v>
      </c>
      <c r="G1444" s="19" t="str">
        <f>VLOOKUP(A1444,ME!$A$2:$J$2336,6,FALSE)</f>
        <v>Yes</v>
      </c>
      <c r="H1444" s="19">
        <f>VLOOKUP(A1444,ME!$A$2:$J$2336,7,FALSE)</f>
        <v>1</v>
      </c>
      <c r="I1444" s="19" t="str">
        <f>VLOOKUP(A1444,ME!$A$2:$J$2336,8,FALSE)</f>
        <v>No</v>
      </c>
      <c r="J1444" s="19" t="str">
        <f>VLOOKUP(A1444,ME!$A$2:$J$2336,9,FALSE)</f>
        <v>Over Weight</v>
      </c>
      <c r="K1444" s="19" t="str">
        <f>VLOOKUP(A1444,ME!$A$2:$J$2336,10,FALSE)</f>
        <v>Prediabetes</v>
      </c>
      <c r="L1444" s="22">
        <f>VLOOKUP(A1444,HD!$A$2:$S$2344,16,FALSE)</f>
        <v>29025</v>
      </c>
      <c r="M1444" s="21">
        <f>VLOOKUP(A1444,HD!$A$2:$S$2344,17,FALSE)</f>
        <v>7325.05</v>
      </c>
      <c r="N1444" s="19" t="str">
        <f>VLOOKUP(A1444,HD!$A$2:$S$2344,12,FALSE)</f>
        <v>tier - 2</v>
      </c>
      <c r="O1444" s="19" t="str">
        <f>VLOOKUP(A1444,HD!$A$2:$S$2344,13,FALSE)</f>
        <v>tier - 3</v>
      </c>
      <c r="P1444" s="19" t="str">
        <f>VLOOKUP(A1444,HD!$A$2:$S$2344,14,FALSE)</f>
        <v>R1024</v>
      </c>
      <c r="Q1444" s="19" t="str">
        <f>VLOOKUP(A1444,HD!$A$2:$S$2344,19,FALSE)</f>
        <v>43</v>
      </c>
      <c r="R1444" s="21">
        <v>7325.05</v>
      </c>
    </row>
    <row r="1445" spans="1:18" ht="15.6" hidden="1" x14ac:dyDescent="0.3">
      <c r="A1445" s="20" t="s">
        <v>921</v>
      </c>
      <c r="B1445" s="19" t="str">
        <f>VLOOKUP(A1445,'Customer Names'!$A$2:$E$2366,3,FALSE)</f>
        <v>Baker</v>
      </c>
      <c r="C1445" s="21">
        <f>VLOOKUP(A1445,ME!$A$2:$J$2366,2,FALSE)</f>
        <v>29.164999999999999</v>
      </c>
      <c r="D1445" s="21">
        <f>VLOOKUP(A1445,ME!$A$2:$J$2336,3,FALSE)</f>
        <v>4.87</v>
      </c>
      <c r="E1445" s="19" t="str">
        <f>VLOOKUP(A1445,ME!$A$2:$J$2336,4,FALSE)</f>
        <v>No</v>
      </c>
      <c r="F1445" s="19" t="str">
        <f>VLOOKUP(A1445,ME!$A$2:$J$2336,5,FALSE)</f>
        <v>Yes</v>
      </c>
      <c r="G1445" s="19" t="str">
        <f>VLOOKUP(A1445,ME!$A$2:$J$2336,6,FALSE)</f>
        <v>No</v>
      </c>
      <c r="H1445" s="19">
        <f>VLOOKUP(A1445,ME!$A$2:$J$2336,7,FALSE)</f>
        <v>1</v>
      </c>
      <c r="I1445" s="19" t="str">
        <f>VLOOKUP(A1445,ME!$A$2:$J$2336,8,FALSE)</f>
        <v>No</v>
      </c>
      <c r="J1445" s="19" t="str">
        <f>VLOOKUP(A1445,ME!$A$2:$J$2336,9,FALSE)</f>
        <v>Over Weight</v>
      </c>
      <c r="K1445" s="19" t="str">
        <f>VLOOKUP(A1445,ME!$A$2:$J$2336,10,FALSE)</f>
        <v>Normal</v>
      </c>
      <c r="L1445" s="22">
        <f>VLOOKUP(A1445,HD!$A$2:$S$2344,16,FALSE)</f>
        <v>38306</v>
      </c>
      <c r="M1445" s="21">
        <f>VLOOKUP(A1445,HD!$A$2:$S$2344,17,FALSE)</f>
        <v>7323.73</v>
      </c>
      <c r="N1445" s="19" t="str">
        <f>VLOOKUP(A1445,HD!$A$2:$S$2344,12,FALSE)</f>
        <v>tier - 2</v>
      </c>
      <c r="O1445" s="19" t="str">
        <f>VLOOKUP(A1445,HD!$A$2:$S$2344,13,FALSE)</f>
        <v>tier - 2</v>
      </c>
      <c r="P1445" s="19" t="str">
        <f>VLOOKUP(A1445,HD!$A$2:$S$2344,14,FALSE)</f>
        <v>R1024</v>
      </c>
      <c r="Q1445" s="19" t="str">
        <f>VLOOKUP(A1445,HD!$A$2:$S$2344,19,FALSE)</f>
        <v>18</v>
      </c>
      <c r="R1445" s="21">
        <v>7323.73</v>
      </c>
    </row>
    <row r="1446" spans="1:18" ht="15.6" hidden="1" x14ac:dyDescent="0.3">
      <c r="A1446" s="20" t="s">
        <v>920</v>
      </c>
      <c r="B1446" s="19" t="str">
        <f>VLOOKUP(A1446,'Customer Names'!$A$2:$E$2366,3,FALSE)</f>
        <v>Schenck</v>
      </c>
      <c r="C1446" s="21">
        <f>VLOOKUP(A1446,ME!$A$2:$J$2366,2,FALSE)</f>
        <v>15.05</v>
      </c>
      <c r="D1446" s="21">
        <f>VLOOKUP(A1446,ME!$A$2:$J$2336,3,FALSE)</f>
        <v>8.1199999999999992</v>
      </c>
      <c r="E1446" s="19" t="str">
        <f>VLOOKUP(A1446,ME!$A$2:$J$2336,4,FALSE)</f>
        <v>No</v>
      </c>
      <c r="F1446" s="19" t="str">
        <f>VLOOKUP(A1446,ME!$A$2:$J$2336,5,FALSE)</f>
        <v>No</v>
      </c>
      <c r="G1446" s="19" t="str">
        <f>VLOOKUP(A1446,ME!$A$2:$J$2336,6,FALSE)</f>
        <v>No</v>
      </c>
      <c r="H1446" s="19">
        <f>VLOOKUP(A1446,ME!$A$2:$J$2336,7,FALSE)</f>
        <v>0</v>
      </c>
      <c r="I1446" s="19" t="str">
        <f>VLOOKUP(A1446,ME!$A$2:$J$2336,8,FALSE)</f>
        <v>No</v>
      </c>
      <c r="J1446" s="19" t="str">
        <f>VLOOKUP(A1446,ME!$A$2:$J$2336,9,FALSE)</f>
        <v>Under Weight</v>
      </c>
      <c r="K1446" s="19" t="str">
        <f>VLOOKUP(A1446,ME!$A$2:$J$2336,10,FALSE)</f>
        <v>Diabetes</v>
      </c>
      <c r="L1446" s="22">
        <f>VLOOKUP(A1446,HD!$A$2:$S$2344,16,FALSE)</f>
        <v>23934</v>
      </c>
      <c r="M1446" s="21">
        <f>VLOOKUP(A1446,HD!$A$2:$S$2344,17,FALSE)</f>
        <v>7322.86</v>
      </c>
      <c r="N1446" s="19" t="str">
        <f>VLOOKUP(A1446,HD!$A$2:$S$2344,12,FALSE)</f>
        <v>tier - 3</v>
      </c>
      <c r="O1446" s="19" t="str">
        <f>VLOOKUP(A1446,HD!$A$2:$S$2344,13,FALSE)</f>
        <v>tier - 3</v>
      </c>
      <c r="P1446" s="19" t="str">
        <f>VLOOKUP(A1446,HD!$A$2:$S$2344,14,FALSE)</f>
        <v>R1012</v>
      </c>
      <c r="Q1446" s="19" t="str">
        <f>VLOOKUP(A1446,HD!$A$2:$S$2344,19,FALSE)</f>
        <v>57</v>
      </c>
      <c r="R1446" s="21">
        <v>7322.86</v>
      </c>
    </row>
    <row r="1447" spans="1:18" ht="15.6" x14ac:dyDescent="0.3">
      <c r="A1447" s="20" t="s">
        <v>919</v>
      </c>
      <c r="B1447" s="19" t="str">
        <f>VLOOKUP(A1447,'Customer Names'!$A$2:$E$2366,3,FALSE)</f>
        <v>Johnson</v>
      </c>
      <c r="C1447" s="21">
        <f>VLOOKUP(A1447,ME!$A$2:$J$2366,2,FALSE)</f>
        <v>19.95</v>
      </c>
      <c r="D1447" s="21">
        <f>VLOOKUP(A1447,ME!$A$2:$J$2336,3,FALSE)</f>
        <v>4.3600000000000003</v>
      </c>
      <c r="E1447" s="19" t="str">
        <f>VLOOKUP(A1447,ME!$A$2:$J$2336,4,FALSE)</f>
        <v>No</v>
      </c>
      <c r="F1447" s="19" t="str">
        <f>VLOOKUP(A1447,ME!$A$2:$J$2336,5,FALSE)</f>
        <v>No</v>
      </c>
      <c r="G1447" s="19" t="str">
        <f>VLOOKUP(A1447,ME!$A$2:$J$2336,6,FALSE)</f>
        <v>No</v>
      </c>
      <c r="H1447" s="19">
        <f>VLOOKUP(A1447,ME!$A$2:$J$2336,7,FALSE)</f>
        <v>2</v>
      </c>
      <c r="I1447" s="19" t="str">
        <f>VLOOKUP(A1447,ME!$A$2:$J$2336,8,FALSE)</f>
        <v>No</v>
      </c>
      <c r="J1447" s="19" t="str">
        <f>VLOOKUP(A1447,ME!$A$2:$J$2336,9,FALSE)</f>
        <v>Normal Weight</v>
      </c>
      <c r="K1447" s="19" t="str">
        <f>VLOOKUP(A1447,ME!$A$2:$J$2336,10,FALSE)</f>
        <v>Normal</v>
      </c>
      <c r="L1447" s="22">
        <f>VLOOKUP(A1447,HD!$A$2:$S$2344,16,FALSE)</f>
        <v>26522</v>
      </c>
      <c r="M1447" s="21">
        <f>VLOOKUP(A1447,HD!$A$2:$S$2344,17,FALSE)</f>
        <v>7318.22</v>
      </c>
      <c r="N1447" s="19" t="str">
        <f>VLOOKUP(A1447,HD!$A$2:$S$2344,12,FALSE)</f>
        <v>tier - 2</v>
      </c>
      <c r="O1447" s="19" t="str">
        <f>VLOOKUP(A1447,HD!$A$2:$S$2344,13,FALSE)</f>
        <v>tier - 3</v>
      </c>
      <c r="P1447" s="19" t="str">
        <f>VLOOKUP(A1447,HD!$A$2:$S$2344,14,FALSE)</f>
        <v>R1012</v>
      </c>
      <c r="Q1447" s="19" t="str">
        <f>VLOOKUP(A1447,HD!$A$2:$S$2344,19,FALSE)</f>
        <v>50</v>
      </c>
      <c r="R1447" s="21">
        <v>7318.22</v>
      </c>
    </row>
    <row r="1448" spans="1:18" ht="15.6" hidden="1" x14ac:dyDescent="0.3">
      <c r="A1448" s="20" t="s">
        <v>918</v>
      </c>
      <c r="B1448" s="19" t="str">
        <f>VLOOKUP(A1448,'Customer Names'!$A$2:$E$2366,3,FALSE)</f>
        <v>Blendell</v>
      </c>
      <c r="C1448" s="21">
        <f>VLOOKUP(A1448,ME!$A$2:$J$2366,2,FALSE)</f>
        <v>16.66</v>
      </c>
      <c r="D1448" s="21">
        <f>VLOOKUP(A1448,ME!$A$2:$J$2336,3,FALSE)</f>
        <v>9.16</v>
      </c>
      <c r="E1448" s="19" t="str">
        <f>VLOOKUP(A1448,ME!$A$2:$J$2336,4,FALSE)</f>
        <v>No</v>
      </c>
      <c r="F1448" s="19" t="str">
        <f>VLOOKUP(A1448,ME!$A$2:$J$2336,5,FALSE)</f>
        <v>No</v>
      </c>
      <c r="G1448" s="19" t="str">
        <f>VLOOKUP(A1448,ME!$A$2:$J$2336,6,FALSE)</f>
        <v>No</v>
      </c>
      <c r="H1448" s="19">
        <f>VLOOKUP(A1448,ME!$A$2:$J$2336,7,FALSE)</f>
        <v>0</v>
      </c>
      <c r="I1448" s="19" t="str">
        <f>VLOOKUP(A1448,ME!$A$2:$J$2336,8,FALSE)</f>
        <v>No</v>
      </c>
      <c r="J1448" s="19" t="str">
        <f>VLOOKUP(A1448,ME!$A$2:$J$2336,9,FALSE)</f>
        <v>Under Weight</v>
      </c>
      <c r="K1448" s="19" t="str">
        <f>VLOOKUP(A1448,ME!$A$2:$J$2336,10,FALSE)</f>
        <v>Diabetes</v>
      </c>
      <c r="L1448" s="22">
        <f>VLOOKUP(A1448,HD!$A$2:$S$2344,16,FALSE)</f>
        <v>23918</v>
      </c>
      <c r="M1448" s="21">
        <f>VLOOKUP(A1448,HD!$A$2:$S$2344,17,FALSE)</f>
        <v>7318.21</v>
      </c>
      <c r="N1448" s="19" t="str">
        <f>VLOOKUP(A1448,HD!$A$2:$S$2344,12,FALSE)</f>
        <v>tier - 3</v>
      </c>
      <c r="O1448" s="19" t="str">
        <f>VLOOKUP(A1448,HD!$A$2:$S$2344,13,FALSE)</f>
        <v>tier - 1</v>
      </c>
      <c r="P1448" s="19" t="str">
        <f>VLOOKUP(A1448,HD!$A$2:$S$2344,14,FALSE)</f>
        <v>R1013</v>
      </c>
      <c r="Q1448" s="19" t="str">
        <f>VLOOKUP(A1448,HD!$A$2:$S$2344,19,FALSE)</f>
        <v>57</v>
      </c>
      <c r="R1448" s="21">
        <v>7318.21</v>
      </c>
    </row>
    <row r="1449" spans="1:18" ht="15.6" hidden="1" x14ac:dyDescent="0.3">
      <c r="A1449" s="20" t="s">
        <v>917</v>
      </c>
      <c r="B1449" s="19" t="str">
        <f>VLOOKUP(A1449,'Customer Names'!$A$2:$E$2366,3,FALSE)</f>
        <v>Parodi</v>
      </c>
      <c r="C1449" s="21">
        <f>VLOOKUP(A1449,ME!$A$2:$J$2366,2,FALSE)</f>
        <v>16.62</v>
      </c>
      <c r="D1449" s="21">
        <f>VLOOKUP(A1449,ME!$A$2:$J$2336,3,FALSE)</f>
        <v>9.14</v>
      </c>
      <c r="E1449" s="19" t="str">
        <f>VLOOKUP(A1449,ME!$A$2:$J$2336,4,FALSE)</f>
        <v>No</v>
      </c>
      <c r="F1449" s="19" t="str">
        <f>VLOOKUP(A1449,ME!$A$2:$J$2336,5,FALSE)</f>
        <v>No</v>
      </c>
      <c r="G1449" s="19" t="str">
        <f>VLOOKUP(A1449,ME!$A$2:$J$2336,6,FALSE)</f>
        <v>No</v>
      </c>
      <c r="H1449" s="19">
        <f>VLOOKUP(A1449,ME!$A$2:$J$2336,7,FALSE)</f>
        <v>0</v>
      </c>
      <c r="I1449" s="19" t="str">
        <f>VLOOKUP(A1449,ME!$A$2:$J$2336,8,FALSE)</f>
        <v>No</v>
      </c>
      <c r="J1449" s="19" t="str">
        <f>VLOOKUP(A1449,ME!$A$2:$J$2336,9,FALSE)</f>
        <v>Under Weight</v>
      </c>
      <c r="K1449" s="19" t="str">
        <f>VLOOKUP(A1449,ME!$A$2:$J$2336,10,FALSE)</f>
        <v>Diabetes</v>
      </c>
      <c r="L1449" s="22">
        <f>VLOOKUP(A1449,HD!$A$2:$S$2344,16,FALSE)</f>
        <v>23899</v>
      </c>
      <c r="M1449" s="21">
        <f>VLOOKUP(A1449,HD!$A$2:$S$2344,17,FALSE)</f>
        <v>7304.65</v>
      </c>
      <c r="N1449" s="19" t="str">
        <f>VLOOKUP(A1449,HD!$A$2:$S$2344,12,FALSE)</f>
        <v>tier - 3</v>
      </c>
      <c r="O1449" s="19" t="str">
        <f>VLOOKUP(A1449,HD!$A$2:$S$2344,13,FALSE)</f>
        <v>tier - 3</v>
      </c>
      <c r="P1449" s="19" t="str">
        <f>VLOOKUP(A1449,HD!$A$2:$S$2344,14,FALSE)</f>
        <v>R1013</v>
      </c>
      <c r="Q1449" s="19" t="str">
        <f>VLOOKUP(A1449,HD!$A$2:$S$2344,19,FALSE)</f>
        <v>58</v>
      </c>
      <c r="R1449" s="21">
        <v>7304.65</v>
      </c>
    </row>
    <row r="1450" spans="1:18" ht="15.6" hidden="1" x14ac:dyDescent="0.3">
      <c r="A1450" s="20" t="s">
        <v>916</v>
      </c>
      <c r="B1450" s="19" t="str">
        <f>VLOOKUP(A1450,'Customer Names'!$A$2:$E$2366,3,FALSE)</f>
        <v>Morgan</v>
      </c>
      <c r="C1450" s="21">
        <f>VLOOKUP(A1450,ME!$A$2:$J$2366,2,FALSE)</f>
        <v>15.36</v>
      </c>
      <c r="D1450" s="21">
        <f>VLOOKUP(A1450,ME!$A$2:$J$2336,3,FALSE)</f>
        <v>5.49</v>
      </c>
      <c r="E1450" s="19" t="str">
        <f>VLOOKUP(A1450,ME!$A$2:$J$2336,4,FALSE)</f>
        <v>Yes</v>
      </c>
      <c r="F1450" s="19" t="str">
        <f>VLOOKUP(A1450,ME!$A$2:$J$2336,5,FALSE)</f>
        <v>No</v>
      </c>
      <c r="G1450" s="19" t="str">
        <f>VLOOKUP(A1450,ME!$A$2:$J$2336,6,FALSE)</f>
        <v>No</v>
      </c>
      <c r="H1450" s="19">
        <f>VLOOKUP(A1450,ME!$A$2:$J$2336,7,FALSE)</f>
        <v>2</v>
      </c>
      <c r="I1450" s="19" t="str">
        <f>VLOOKUP(A1450,ME!$A$2:$J$2336,8,FALSE)</f>
        <v>No</v>
      </c>
      <c r="J1450" s="19" t="str">
        <f>VLOOKUP(A1450,ME!$A$2:$J$2336,9,FALSE)</f>
        <v>Under Weight</v>
      </c>
      <c r="K1450" s="19" t="str">
        <f>VLOOKUP(A1450,ME!$A$2:$J$2336,10,FALSE)</f>
        <v>Normal</v>
      </c>
      <c r="L1450" s="22">
        <f>VLOOKUP(A1450,HD!$A$2:$S$2344,16,FALSE)</f>
        <v>24467</v>
      </c>
      <c r="M1450" s="21">
        <f>VLOOKUP(A1450,HD!$A$2:$S$2344,17,FALSE)</f>
        <v>7302.46</v>
      </c>
      <c r="N1450" s="19" t="str">
        <f>VLOOKUP(A1450,HD!$A$2:$S$2344,12,FALSE)</f>
        <v>tier - 3</v>
      </c>
      <c r="O1450" s="19" t="str">
        <f>VLOOKUP(A1450,HD!$A$2:$S$2344,13,FALSE)</f>
        <v>tier - 1</v>
      </c>
      <c r="P1450" s="19" t="str">
        <f>VLOOKUP(A1450,HD!$A$2:$S$2344,14,FALSE)</f>
        <v>R1012</v>
      </c>
      <c r="Q1450" s="19" t="str">
        <f>VLOOKUP(A1450,HD!$A$2:$S$2344,19,FALSE)</f>
        <v>56</v>
      </c>
      <c r="R1450" s="21">
        <v>7302.46</v>
      </c>
    </row>
    <row r="1451" spans="1:18" ht="15.6" hidden="1" x14ac:dyDescent="0.3">
      <c r="A1451" s="20" t="s">
        <v>915</v>
      </c>
      <c r="B1451" s="19" t="str">
        <f>VLOOKUP(A1451,'Customer Names'!$A$2:$E$2366,3,FALSE)</f>
        <v>Linden</v>
      </c>
      <c r="C1451" s="21">
        <f>VLOOKUP(A1451,ME!$A$2:$J$2366,2,FALSE)</f>
        <v>27.74</v>
      </c>
      <c r="D1451" s="21">
        <f>VLOOKUP(A1451,ME!$A$2:$J$2336,3,FALSE)</f>
        <v>5.96</v>
      </c>
      <c r="E1451" s="19" t="str">
        <f>VLOOKUP(A1451,ME!$A$2:$J$2336,4,FALSE)</f>
        <v>Yes</v>
      </c>
      <c r="F1451" s="19" t="str">
        <f>VLOOKUP(A1451,ME!$A$2:$J$2336,5,FALSE)</f>
        <v>No</v>
      </c>
      <c r="G1451" s="19" t="str">
        <f>VLOOKUP(A1451,ME!$A$2:$J$2336,6,FALSE)</f>
        <v>No</v>
      </c>
      <c r="H1451" s="19">
        <f>VLOOKUP(A1451,ME!$A$2:$J$2336,7,FALSE)</f>
        <v>0</v>
      </c>
      <c r="I1451" s="19" t="str">
        <f>VLOOKUP(A1451,ME!$A$2:$J$2336,8,FALSE)</f>
        <v>No</v>
      </c>
      <c r="J1451" s="19" t="str">
        <f>VLOOKUP(A1451,ME!$A$2:$J$2336,9,FALSE)</f>
        <v>Over Weight</v>
      </c>
      <c r="K1451" s="19" t="str">
        <f>VLOOKUP(A1451,ME!$A$2:$J$2336,10,FALSE)</f>
        <v>Prediabetes</v>
      </c>
      <c r="L1451" s="22">
        <f>VLOOKUP(A1451,HD!$A$2:$S$2344,16,FALSE)</f>
        <v>31353</v>
      </c>
      <c r="M1451" s="21">
        <f>VLOOKUP(A1451,HD!$A$2:$S$2344,17,FALSE)</f>
        <v>7281.51</v>
      </c>
      <c r="N1451" s="19" t="str">
        <f>VLOOKUP(A1451,HD!$A$2:$S$2344,12,FALSE)</f>
        <v>tier - 2</v>
      </c>
      <c r="O1451" s="19" t="str">
        <f>VLOOKUP(A1451,HD!$A$2:$S$2344,13,FALSE)</f>
        <v>tier - 1</v>
      </c>
      <c r="P1451" s="19" t="str">
        <f>VLOOKUP(A1451,HD!$A$2:$S$2344,14,FALSE)</f>
        <v>R1012</v>
      </c>
      <c r="Q1451" s="19" t="str">
        <f>VLOOKUP(A1451,HD!$A$2:$S$2344,19,FALSE)</f>
        <v>37</v>
      </c>
      <c r="R1451" s="21">
        <v>7281.51</v>
      </c>
    </row>
    <row r="1452" spans="1:18" ht="15.6" x14ac:dyDescent="0.3">
      <c r="A1452" s="20" t="s">
        <v>914</v>
      </c>
      <c r="B1452" s="19" t="str">
        <f>VLOOKUP(A1452,'Customer Names'!$A$2:$E$2366,3,FALSE)</f>
        <v>Horning</v>
      </c>
      <c r="C1452" s="21">
        <f>VLOOKUP(A1452,ME!$A$2:$J$2366,2,FALSE)</f>
        <v>22.44</v>
      </c>
      <c r="D1452" s="21">
        <f>VLOOKUP(A1452,ME!$A$2:$J$2336,3,FALSE)</f>
        <v>4.62</v>
      </c>
      <c r="E1452" s="19" t="str">
        <f>VLOOKUP(A1452,ME!$A$2:$J$2336,4,FALSE)</f>
        <v>Yes</v>
      </c>
      <c r="F1452" s="19" t="str">
        <f>VLOOKUP(A1452,ME!$A$2:$J$2336,5,FALSE)</f>
        <v>No</v>
      </c>
      <c r="G1452" s="19" t="str">
        <f>VLOOKUP(A1452,ME!$A$2:$J$2336,6,FALSE)</f>
        <v>No</v>
      </c>
      <c r="H1452" s="19">
        <f>VLOOKUP(A1452,ME!$A$2:$J$2336,7,FALSE)</f>
        <v>0</v>
      </c>
      <c r="I1452" s="19" t="str">
        <f>VLOOKUP(A1452,ME!$A$2:$J$2336,8,FALSE)</f>
        <v>No</v>
      </c>
      <c r="J1452" s="19" t="str">
        <f>VLOOKUP(A1452,ME!$A$2:$J$2336,9,FALSE)</f>
        <v>Normal Weight</v>
      </c>
      <c r="K1452" s="19" t="str">
        <f>VLOOKUP(A1452,ME!$A$2:$J$2336,10,FALSE)</f>
        <v>Normal</v>
      </c>
      <c r="L1452" s="22">
        <f>VLOOKUP(A1452,HD!$A$2:$S$2344,16,FALSE)</f>
        <v>28112</v>
      </c>
      <c r="M1452" s="21">
        <f>VLOOKUP(A1452,HD!$A$2:$S$2344,17,FALSE)</f>
        <v>7273.02</v>
      </c>
      <c r="N1452" s="19" t="str">
        <f>VLOOKUP(A1452,HD!$A$2:$S$2344,12,FALSE)</f>
        <v>tier - 2</v>
      </c>
      <c r="O1452" s="19" t="str">
        <f>VLOOKUP(A1452,HD!$A$2:$S$2344,13,FALSE)</f>
        <v>tier - 1</v>
      </c>
      <c r="P1452" s="19" t="str">
        <f>VLOOKUP(A1452,HD!$A$2:$S$2344,14,FALSE)</f>
        <v>R1013</v>
      </c>
      <c r="Q1452" s="19" t="str">
        <f>VLOOKUP(A1452,HD!$A$2:$S$2344,19,FALSE)</f>
        <v>46</v>
      </c>
      <c r="R1452" s="21">
        <v>7273.02</v>
      </c>
    </row>
    <row r="1453" spans="1:18" ht="15.6" hidden="1" x14ac:dyDescent="0.3">
      <c r="A1453" s="20" t="s">
        <v>913</v>
      </c>
      <c r="B1453" s="19" t="str">
        <f>VLOOKUP(A1453,'Customer Names'!$A$2:$E$2366,3,FALSE)</f>
        <v>Goode</v>
      </c>
      <c r="C1453" s="21">
        <f>VLOOKUP(A1453,ME!$A$2:$J$2366,2,FALSE)</f>
        <v>37.049999999999997</v>
      </c>
      <c r="D1453" s="21">
        <f>VLOOKUP(A1453,ME!$A$2:$J$2336,3,FALSE)</f>
        <v>9.9600000000000009</v>
      </c>
      <c r="E1453" s="19" t="str">
        <f>VLOOKUP(A1453,ME!$A$2:$J$2336,4,FALSE)</f>
        <v>Yes</v>
      </c>
      <c r="F1453" s="19" t="str">
        <f>VLOOKUP(A1453,ME!$A$2:$J$2336,5,FALSE)</f>
        <v>No</v>
      </c>
      <c r="G1453" s="19" t="str">
        <f>VLOOKUP(A1453,ME!$A$2:$J$2336,6,FALSE)</f>
        <v>No</v>
      </c>
      <c r="H1453" s="19">
        <f>VLOOKUP(A1453,ME!$A$2:$J$2336,7,FALSE)</f>
        <v>0</v>
      </c>
      <c r="I1453" s="19" t="str">
        <f>VLOOKUP(A1453,ME!$A$2:$J$2336,8,FALSE)</f>
        <v>No</v>
      </c>
      <c r="J1453" s="19" t="str">
        <f>VLOOKUP(A1453,ME!$A$2:$J$2336,9,FALSE)</f>
        <v>Obesity</v>
      </c>
      <c r="K1453" s="19" t="str">
        <f>VLOOKUP(A1453,ME!$A$2:$J$2336,10,FALSE)</f>
        <v>Diabetes</v>
      </c>
      <c r="L1453" s="22">
        <f>VLOOKUP(A1453,HD!$A$2:$S$2344,16,FALSE)</f>
        <v>29802</v>
      </c>
      <c r="M1453" s="21">
        <f>VLOOKUP(A1453,HD!$A$2:$S$2344,17,FALSE)</f>
        <v>7265.7</v>
      </c>
      <c r="N1453" s="19" t="str">
        <f>VLOOKUP(A1453,HD!$A$2:$S$2344,12,FALSE)</f>
        <v>tier - 3</v>
      </c>
      <c r="O1453" s="19" t="str">
        <f>VLOOKUP(A1453,HD!$A$2:$S$2344,13,FALSE)</f>
        <v>tier - 3</v>
      </c>
      <c r="P1453" s="19" t="str">
        <f>VLOOKUP(A1453,HD!$A$2:$S$2344,14,FALSE)</f>
        <v>R1012</v>
      </c>
      <c r="Q1453" s="19" t="str">
        <f>VLOOKUP(A1453,HD!$A$2:$S$2344,19,FALSE)</f>
        <v>41</v>
      </c>
      <c r="R1453" s="21">
        <v>7265.7</v>
      </c>
    </row>
    <row r="1454" spans="1:18" ht="15.6" hidden="1" x14ac:dyDescent="0.3">
      <c r="A1454" s="20" t="s">
        <v>912</v>
      </c>
      <c r="B1454" s="19" t="str">
        <f>VLOOKUP(A1454,'Customer Names'!$A$2:$E$2366,3,FALSE)</f>
        <v>Doden</v>
      </c>
      <c r="C1454" s="21">
        <f>VLOOKUP(A1454,ME!$A$2:$J$2366,2,FALSE)</f>
        <v>22.95</v>
      </c>
      <c r="D1454" s="21">
        <f>VLOOKUP(A1454,ME!$A$2:$J$2336,3,FALSE)</f>
        <v>10.53</v>
      </c>
      <c r="E1454" s="19" t="str">
        <f>VLOOKUP(A1454,ME!$A$2:$J$2336,4,FALSE)</f>
        <v>No</v>
      </c>
      <c r="F1454" s="19" t="str">
        <f>VLOOKUP(A1454,ME!$A$2:$J$2336,5,FALSE)</f>
        <v>No</v>
      </c>
      <c r="G1454" s="19" t="str">
        <f>VLOOKUP(A1454,ME!$A$2:$J$2336,6,FALSE)</f>
        <v>No</v>
      </c>
      <c r="H1454" s="19">
        <f>VLOOKUP(A1454,ME!$A$2:$J$2336,7,FALSE)</f>
        <v>2</v>
      </c>
      <c r="I1454" s="19" t="str">
        <f>VLOOKUP(A1454,ME!$A$2:$J$2336,8,FALSE)</f>
        <v>No</v>
      </c>
      <c r="J1454" s="19" t="str">
        <f>VLOOKUP(A1454,ME!$A$2:$J$2336,9,FALSE)</f>
        <v>Normal Weight</v>
      </c>
      <c r="K1454" s="19" t="str">
        <f>VLOOKUP(A1454,ME!$A$2:$J$2336,10,FALSE)</f>
        <v>Diabetes</v>
      </c>
      <c r="L1454" s="22">
        <f>VLOOKUP(A1454,HD!$A$2:$S$2344,16,FALSE)</f>
        <v>26962</v>
      </c>
      <c r="M1454" s="21">
        <f>VLOOKUP(A1454,HD!$A$2:$S$2344,17,FALSE)</f>
        <v>7265.58</v>
      </c>
      <c r="N1454" s="19" t="str">
        <f>VLOOKUP(A1454,HD!$A$2:$S$2344,12,FALSE)</f>
        <v>tier - 2</v>
      </c>
      <c r="O1454" s="19" t="str">
        <f>VLOOKUP(A1454,HD!$A$2:$S$2344,13,FALSE)</f>
        <v>tier - 2</v>
      </c>
      <c r="P1454" s="19" t="str">
        <f>VLOOKUP(A1454,HD!$A$2:$S$2344,14,FALSE)</f>
        <v>R1013</v>
      </c>
      <c r="Q1454" s="19" t="str">
        <f>VLOOKUP(A1454,HD!$A$2:$S$2344,19,FALSE)</f>
        <v>49</v>
      </c>
      <c r="R1454" s="21">
        <v>7265.58</v>
      </c>
    </row>
    <row r="1455" spans="1:18" ht="15.6" hidden="1" x14ac:dyDescent="0.3">
      <c r="A1455" s="20" t="s">
        <v>911</v>
      </c>
      <c r="B1455" s="19" t="str">
        <f>VLOOKUP(A1455,'Customer Names'!$A$2:$E$2366,3,FALSE)</f>
        <v>Groff</v>
      </c>
      <c r="C1455" s="21">
        <f>VLOOKUP(A1455,ME!$A$2:$J$2366,2,FALSE)</f>
        <v>34.200000000000003</v>
      </c>
      <c r="D1455" s="21">
        <f>VLOOKUP(A1455,ME!$A$2:$J$2336,3,FALSE)</f>
        <v>6.69</v>
      </c>
      <c r="E1455" s="19" t="str">
        <f>VLOOKUP(A1455,ME!$A$2:$J$2336,4,FALSE)</f>
        <v>Yes</v>
      </c>
      <c r="F1455" s="19" t="str">
        <f>VLOOKUP(A1455,ME!$A$2:$J$2336,5,FALSE)</f>
        <v>No</v>
      </c>
      <c r="G1455" s="19" t="str">
        <f>VLOOKUP(A1455,ME!$A$2:$J$2336,6,FALSE)</f>
        <v>No</v>
      </c>
      <c r="H1455" s="19">
        <f>VLOOKUP(A1455,ME!$A$2:$J$2336,7,FALSE)</f>
        <v>0</v>
      </c>
      <c r="I1455" s="19" t="str">
        <f>VLOOKUP(A1455,ME!$A$2:$J$2336,8,FALSE)</f>
        <v>No</v>
      </c>
      <c r="J1455" s="19" t="str">
        <f>VLOOKUP(A1455,ME!$A$2:$J$2336,9,FALSE)</f>
        <v>Obesity</v>
      </c>
      <c r="K1455" s="19" t="str">
        <f>VLOOKUP(A1455,ME!$A$2:$J$2336,10,FALSE)</f>
        <v>Diabetes</v>
      </c>
      <c r="L1455" s="22">
        <f>VLOOKUP(A1455,HD!$A$2:$S$2344,16,FALSE)</f>
        <v>29750</v>
      </c>
      <c r="M1455" s="21">
        <f>VLOOKUP(A1455,HD!$A$2:$S$2344,17,FALSE)</f>
        <v>7261.74</v>
      </c>
      <c r="N1455" s="19" t="str">
        <f>VLOOKUP(A1455,HD!$A$2:$S$2344,12,FALSE)</f>
        <v>tier - 3</v>
      </c>
      <c r="O1455" s="19" t="str">
        <f>VLOOKUP(A1455,HD!$A$2:$S$2344,13,FALSE)</f>
        <v>tier - 3</v>
      </c>
      <c r="P1455" s="19" t="str">
        <f>VLOOKUP(A1455,HD!$A$2:$S$2344,14,FALSE)</f>
        <v>R1012</v>
      </c>
      <c r="Q1455" s="19" t="str">
        <f>VLOOKUP(A1455,HD!$A$2:$S$2344,19,FALSE)</f>
        <v>41</v>
      </c>
      <c r="R1455" s="21">
        <v>7261.74</v>
      </c>
    </row>
    <row r="1456" spans="1:18" ht="15.6" hidden="1" x14ac:dyDescent="0.3">
      <c r="A1456" s="20" t="s">
        <v>910</v>
      </c>
      <c r="B1456" s="19" t="str">
        <f>VLOOKUP(A1456,'Customer Names'!$A$2:$E$2366,3,FALSE)</f>
        <v>Kuehler</v>
      </c>
      <c r="C1456" s="21">
        <f>VLOOKUP(A1456,ME!$A$2:$J$2366,2,FALSE)</f>
        <v>30.59</v>
      </c>
      <c r="D1456" s="21">
        <f>VLOOKUP(A1456,ME!$A$2:$J$2336,3,FALSE)</f>
        <v>9.5500000000000007</v>
      </c>
      <c r="E1456" s="19" t="str">
        <f>VLOOKUP(A1456,ME!$A$2:$J$2336,4,FALSE)</f>
        <v>Yes</v>
      </c>
      <c r="F1456" s="19" t="str">
        <f>VLOOKUP(A1456,ME!$A$2:$J$2336,5,FALSE)</f>
        <v>No</v>
      </c>
      <c r="G1456" s="19" t="str">
        <f>VLOOKUP(A1456,ME!$A$2:$J$2336,6,FALSE)</f>
        <v>No</v>
      </c>
      <c r="H1456" s="19">
        <f>VLOOKUP(A1456,ME!$A$2:$J$2336,7,FALSE)</f>
        <v>0</v>
      </c>
      <c r="I1456" s="19" t="str">
        <f>VLOOKUP(A1456,ME!$A$2:$J$2336,8,FALSE)</f>
        <v>No</v>
      </c>
      <c r="J1456" s="19" t="str">
        <f>VLOOKUP(A1456,ME!$A$2:$J$2336,9,FALSE)</f>
        <v>Obesity</v>
      </c>
      <c r="K1456" s="19" t="str">
        <f>VLOOKUP(A1456,ME!$A$2:$J$2336,10,FALSE)</f>
        <v>Diabetes</v>
      </c>
      <c r="L1456" s="22">
        <f>VLOOKUP(A1456,HD!$A$2:$S$2344,16,FALSE)</f>
        <v>29812</v>
      </c>
      <c r="M1456" s="21">
        <f>VLOOKUP(A1456,HD!$A$2:$S$2344,17,FALSE)</f>
        <v>7256.72</v>
      </c>
      <c r="N1456" s="19" t="str">
        <f>VLOOKUP(A1456,HD!$A$2:$S$2344,12,FALSE)</f>
        <v>tier - 3</v>
      </c>
      <c r="O1456" s="19" t="str">
        <f>VLOOKUP(A1456,HD!$A$2:$S$2344,13,FALSE)</f>
        <v>tier - 2</v>
      </c>
      <c r="P1456" s="19" t="str">
        <f>VLOOKUP(A1456,HD!$A$2:$S$2344,14,FALSE)</f>
        <v>R1012</v>
      </c>
      <c r="Q1456" s="19" t="str">
        <f>VLOOKUP(A1456,HD!$A$2:$S$2344,19,FALSE)</f>
        <v>41</v>
      </c>
      <c r="R1456" s="21">
        <v>7256.72</v>
      </c>
    </row>
    <row r="1457" spans="1:18" ht="15.6" hidden="1" x14ac:dyDescent="0.3">
      <c r="A1457" s="20" t="s">
        <v>909</v>
      </c>
      <c r="B1457" s="19" t="str">
        <f>VLOOKUP(A1457,'Customer Names'!$A$2:$E$2366,3,FALSE)</f>
        <v>Daniels</v>
      </c>
      <c r="C1457" s="21">
        <f>VLOOKUP(A1457,ME!$A$2:$J$2366,2,FALSE)</f>
        <v>25.51</v>
      </c>
      <c r="D1457" s="21">
        <f>VLOOKUP(A1457,ME!$A$2:$J$2336,3,FALSE)</f>
        <v>6.05</v>
      </c>
      <c r="E1457" s="19" t="str">
        <f>VLOOKUP(A1457,ME!$A$2:$J$2336,4,FALSE)</f>
        <v>No</v>
      </c>
      <c r="F1457" s="19" t="str">
        <f>VLOOKUP(A1457,ME!$A$2:$J$2336,5,FALSE)</f>
        <v>No</v>
      </c>
      <c r="G1457" s="19" t="str">
        <f>VLOOKUP(A1457,ME!$A$2:$J$2336,6,FALSE)</f>
        <v>No</v>
      </c>
      <c r="H1457" s="19">
        <f>VLOOKUP(A1457,ME!$A$2:$J$2336,7,FALSE)</f>
        <v>0</v>
      </c>
      <c r="I1457" s="19" t="str">
        <f>VLOOKUP(A1457,ME!$A$2:$J$2336,8,FALSE)</f>
        <v>No</v>
      </c>
      <c r="J1457" s="19" t="str">
        <f>VLOOKUP(A1457,ME!$A$2:$J$2336,9,FALSE)</f>
        <v>Over Weight</v>
      </c>
      <c r="K1457" s="19" t="str">
        <f>VLOOKUP(A1457,ME!$A$2:$J$2336,10,FALSE)</f>
        <v>Prediabetes</v>
      </c>
      <c r="L1457" s="22">
        <f>VLOOKUP(A1457,HD!$A$2:$S$2344,16,FALSE)</f>
        <v>30156</v>
      </c>
      <c r="M1457" s="21">
        <f>VLOOKUP(A1457,HD!$A$2:$S$2344,17,FALSE)</f>
        <v>7248.71</v>
      </c>
      <c r="N1457" s="19" t="str">
        <f>VLOOKUP(A1457,HD!$A$2:$S$2344,12,FALSE)</f>
        <v>tier - 2</v>
      </c>
      <c r="O1457" s="19" t="str">
        <f>VLOOKUP(A1457,HD!$A$2:$S$2344,13,FALSE)</f>
        <v>tier - 1</v>
      </c>
      <c r="P1457" s="19" t="str">
        <f>VLOOKUP(A1457,HD!$A$2:$S$2344,14,FALSE)</f>
        <v>R1013</v>
      </c>
      <c r="Q1457" s="19" t="str">
        <f>VLOOKUP(A1457,HD!$A$2:$S$2344,19,FALSE)</f>
        <v>40</v>
      </c>
      <c r="R1457" s="21">
        <v>7248.71</v>
      </c>
    </row>
    <row r="1458" spans="1:18" ht="15.6" hidden="1" x14ac:dyDescent="0.3">
      <c r="A1458" s="20" t="s">
        <v>908</v>
      </c>
      <c r="B1458" s="19" t="str">
        <f>VLOOKUP(A1458,'Customer Names'!$A$2:$E$2366,3,FALSE)</f>
        <v>Gibby</v>
      </c>
      <c r="C1458" s="21">
        <f>VLOOKUP(A1458,ME!$A$2:$J$2366,2,FALSE)</f>
        <v>29.04</v>
      </c>
      <c r="D1458" s="21">
        <f>VLOOKUP(A1458,ME!$A$2:$J$2336,3,FALSE)</f>
        <v>10.56</v>
      </c>
      <c r="E1458" s="19" t="str">
        <f>VLOOKUP(A1458,ME!$A$2:$J$2336,4,FALSE)</f>
        <v>Yes</v>
      </c>
      <c r="F1458" s="19" t="str">
        <f>VLOOKUP(A1458,ME!$A$2:$J$2336,5,FALSE)</f>
        <v>No</v>
      </c>
      <c r="G1458" s="19" t="str">
        <f>VLOOKUP(A1458,ME!$A$2:$J$2336,6,FALSE)</f>
        <v>No</v>
      </c>
      <c r="H1458" s="19">
        <f>VLOOKUP(A1458,ME!$A$2:$J$2336,7,FALSE)</f>
        <v>1</v>
      </c>
      <c r="I1458" s="19" t="str">
        <f>VLOOKUP(A1458,ME!$A$2:$J$2336,8,FALSE)</f>
        <v>No</v>
      </c>
      <c r="J1458" s="19" t="str">
        <f>VLOOKUP(A1458,ME!$A$2:$J$2336,9,FALSE)</f>
        <v>Over Weight</v>
      </c>
      <c r="K1458" s="19" t="str">
        <f>VLOOKUP(A1458,ME!$A$2:$J$2336,10,FALSE)</f>
        <v>Diabetes</v>
      </c>
      <c r="L1458" s="22">
        <f>VLOOKUP(A1458,HD!$A$2:$S$2344,16,FALSE)</f>
        <v>31657</v>
      </c>
      <c r="M1458" s="21">
        <f>VLOOKUP(A1458,HD!$A$2:$S$2344,17,FALSE)</f>
        <v>7243.81</v>
      </c>
      <c r="N1458" s="19" t="str">
        <f>VLOOKUP(A1458,HD!$A$2:$S$2344,12,FALSE)</f>
        <v>tier - 2</v>
      </c>
      <c r="O1458" s="19" t="str">
        <f>VLOOKUP(A1458,HD!$A$2:$S$2344,13,FALSE)</f>
        <v>tier - 3</v>
      </c>
      <c r="P1458" s="19" t="str">
        <f>VLOOKUP(A1458,HD!$A$2:$S$2344,14,FALSE)</f>
        <v>R1013</v>
      </c>
      <c r="Q1458" s="19" t="str">
        <f>VLOOKUP(A1458,HD!$A$2:$S$2344,19,FALSE)</f>
        <v>36</v>
      </c>
      <c r="R1458" s="21">
        <v>7243.81</v>
      </c>
    </row>
    <row r="1459" spans="1:18" ht="15.6" hidden="1" x14ac:dyDescent="0.3">
      <c r="A1459" s="20" t="s">
        <v>907</v>
      </c>
      <c r="B1459" s="19" t="str">
        <f>VLOOKUP(A1459,'Customer Names'!$A$2:$E$2366,3,FALSE)</f>
        <v>Busa</v>
      </c>
      <c r="C1459" s="21">
        <f>VLOOKUP(A1459,ME!$A$2:$J$2366,2,FALSE)</f>
        <v>22.135000000000002</v>
      </c>
      <c r="D1459" s="21">
        <f>VLOOKUP(A1459,ME!$A$2:$J$2336,3,FALSE)</f>
        <v>10.81</v>
      </c>
      <c r="E1459" s="19" t="str">
        <f>VLOOKUP(A1459,ME!$A$2:$J$2336,4,FALSE)</f>
        <v>Yes</v>
      </c>
      <c r="F1459" s="19" t="str">
        <f>VLOOKUP(A1459,ME!$A$2:$J$2336,5,FALSE)</f>
        <v>No</v>
      </c>
      <c r="G1459" s="19" t="str">
        <f>VLOOKUP(A1459,ME!$A$2:$J$2336,6,FALSE)</f>
        <v>No</v>
      </c>
      <c r="H1459" s="19">
        <f>VLOOKUP(A1459,ME!$A$2:$J$2336,7,FALSE)</f>
        <v>1</v>
      </c>
      <c r="I1459" s="19" t="str">
        <f>VLOOKUP(A1459,ME!$A$2:$J$2336,8,FALSE)</f>
        <v>No</v>
      </c>
      <c r="J1459" s="19" t="str">
        <f>VLOOKUP(A1459,ME!$A$2:$J$2336,9,FALSE)</f>
        <v>Normal Weight</v>
      </c>
      <c r="K1459" s="19" t="str">
        <f>VLOOKUP(A1459,ME!$A$2:$J$2336,10,FALSE)</f>
        <v>Diabetes</v>
      </c>
      <c r="L1459" s="22">
        <f>VLOOKUP(A1459,HD!$A$2:$S$2344,16,FALSE)</f>
        <v>31606</v>
      </c>
      <c r="M1459" s="21">
        <f>VLOOKUP(A1459,HD!$A$2:$S$2344,17,FALSE)</f>
        <v>7228.22</v>
      </c>
      <c r="N1459" s="19" t="str">
        <f>VLOOKUP(A1459,HD!$A$2:$S$2344,12,FALSE)</f>
        <v>tier - 2</v>
      </c>
      <c r="O1459" s="19" t="str">
        <f>VLOOKUP(A1459,HD!$A$2:$S$2344,13,FALSE)</f>
        <v>tier - 1</v>
      </c>
      <c r="P1459" s="19" t="str">
        <f>VLOOKUP(A1459,HD!$A$2:$S$2344,14,FALSE)</f>
        <v>R1024</v>
      </c>
      <c r="Q1459" s="19" t="str">
        <f>VLOOKUP(A1459,HD!$A$2:$S$2344,19,FALSE)</f>
        <v>36</v>
      </c>
      <c r="R1459" s="21">
        <v>7228.22</v>
      </c>
    </row>
    <row r="1460" spans="1:18" ht="15.6" x14ac:dyDescent="0.3">
      <c r="A1460" s="20" t="s">
        <v>906</v>
      </c>
      <c r="B1460" s="19" t="str">
        <f>VLOOKUP(A1460,'Customer Names'!$A$2:$E$2366,3,FALSE)</f>
        <v>Moyo</v>
      </c>
      <c r="C1460" s="21">
        <f>VLOOKUP(A1460,ME!$A$2:$J$2366,2,FALSE)</f>
        <v>21.375</v>
      </c>
      <c r="D1460" s="21">
        <f>VLOOKUP(A1460,ME!$A$2:$J$2336,3,FALSE)</f>
        <v>4.32</v>
      </c>
      <c r="E1460" s="19" t="str">
        <f>VLOOKUP(A1460,ME!$A$2:$J$2336,4,FALSE)</f>
        <v>No</v>
      </c>
      <c r="F1460" s="19" t="str">
        <f>VLOOKUP(A1460,ME!$A$2:$J$2336,5,FALSE)</f>
        <v>No</v>
      </c>
      <c r="G1460" s="19" t="str">
        <f>VLOOKUP(A1460,ME!$A$2:$J$2336,6,FALSE)</f>
        <v>No</v>
      </c>
      <c r="H1460" s="19">
        <f>VLOOKUP(A1460,ME!$A$2:$J$2336,7,FALSE)</f>
        <v>0</v>
      </c>
      <c r="I1460" s="19" t="str">
        <f>VLOOKUP(A1460,ME!$A$2:$J$2336,8,FALSE)</f>
        <v>No</v>
      </c>
      <c r="J1460" s="19" t="str">
        <f>VLOOKUP(A1460,ME!$A$2:$J$2336,9,FALSE)</f>
        <v>Normal Weight</v>
      </c>
      <c r="K1460" s="19" t="str">
        <f>VLOOKUP(A1460,ME!$A$2:$J$2336,10,FALSE)</f>
        <v>Normal</v>
      </c>
      <c r="L1460" s="22">
        <f>VLOOKUP(A1460,HD!$A$2:$S$2344,16,FALSE)</f>
        <v>28383</v>
      </c>
      <c r="M1460" s="21">
        <f>VLOOKUP(A1460,HD!$A$2:$S$2344,17,FALSE)</f>
        <v>7222.79</v>
      </c>
      <c r="N1460" s="19" t="str">
        <f>VLOOKUP(A1460,HD!$A$2:$S$2344,12,FALSE)</f>
        <v>tier - 3</v>
      </c>
      <c r="O1460" s="19" t="str">
        <f>VLOOKUP(A1460,HD!$A$2:$S$2344,13,FALSE)</f>
        <v>tier - 3</v>
      </c>
      <c r="P1460" s="19" t="str">
        <f>VLOOKUP(A1460,HD!$A$2:$S$2344,14,FALSE)</f>
        <v>R1012</v>
      </c>
      <c r="Q1460" s="19" t="str">
        <f>VLOOKUP(A1460,HD!$A$2:$S$2344,19,FALSE)</f>
        <v>45</v>
      </c>
      <c r="R1460" s="21">
        <v>7222.79</v>
      </c>
    </row>
    <row r="1461" spans="1:18" ht="15.6" hidden="1" x14ac:dyDescent="0.3">
      <c r="A1461" s="20" t="s">
        <v>905</v>
      </c>
      <c r="B1461" s="19" t="str">
        <f>VLOOKUP(A1461,'Customer Names'!$A$2:$E$2366,3,FALSE)</f>
        <v>Horn</v>
      </c>
      <c r="C1461" s="21">
        <f>VLOOKUP(A1461,ME!$A$2:$J$2366,2,FALSE)</f>
        <v>29.19</v>
      </c>
      <c r="D1461" s="21">
        <f>VLOOKUP(A1461,ME!$A$2:$J$2336,3,FALSE)</f>
        <v>4.37</v>
      </c>
      <c r="E1461" s="19" t="str">
        <f>VLOOKUP(A1461,ME!$A$2:$J$2336,4,FALSE)</f>
        <v>No</v>
      </c>
      <c r="F1461" s="19" t="str">
        <f>VLOOKUP(A1461,ME!$A$2:$J$2336,5,FALSE)</f>
        <v>No</v>
      </c>
      <c r="G1461" s="19" t="str">
        <f>VLOOKUP(A1461,ME!$A$2:$J$2336,6,FALSE)</f>
        <v>No</v>
      </c>
      <c r="H1461" s="19">
        <f>VLOOKUP(A1461,ME!$A$2:$J$2336,7,FALSE)</f>
        <v>0</v>
      </c>
      <c r="I1461" s="19" t="str">
        <f>VLOOKUP(A1461,ME!$A$2:$J$2336,8,FALSE)</f>
        <v>No</v>
      </c>
      <c r="J1461" s="19" t="str">
        <f>VLOOKUP(A1461,ME!$A$2:$J$2336,9,FALSE)</f>
        <v>Over Weight</v>
      </c>
      <c r="K1461" s="19" t="str">
        <f>VLOOKUP(A1461,ME!$A$2:$J$2336,10,FALSE)</f>
        <v>Normal</v>
      </c>
      <c r="L1461" s="22">
        <f>VLOOKUP(A1461,HD!$A$2:$S$2344,16,FALSE)</f>
        <v>33417</v>
      </c>
      <c r="M1461" s="21">
        <f>VLOOKUP(A1461,HD!$A$2:$S$2344,17,FALSE)</f>
        <v>7220.25</v>
      </c>
      <c r="N1461" s="19" t="str">
        <f>VLOOKUP(A1461,HD!$A$2:$S$2344,12,FALSE)</f>
        <v>tier - 2</v>
      </c>
      <c r="O1461" s="19" t="str">
        <f>VLOOKUP(A1461,HD!$A$2:$S$2344,13,FALSE)</f>
        <v>tier - 2</v>
      </c>
      <c r="P1461" s="19" t="str">
        <f>VLOOKUP(A1461,HD!$A$2:$S$2344,14,FALSE)</f>
        <v>R1021</v>
      </c>
      <c r="Q1461" s="19" t="str">
        <f>VLOOKUP(A1461,HD!$A$2:$S$2344,19,FALSE)</f>
        <v>31</v>
      </c>
      <c r="R1461" s="21">
        <v>7220.25</v>
      </c>
    </row>
    <row r="1462" spans="1:18" ht="15.6" hidden="1" x14ac:dyDescent="0.3">
      <c r="A1462" s="20" t="s">
        <v>904</v>
      </c>
      <c r="B1462" s="19" t="str">
        <f>VLOOKUP(A1462,'Customer Names'!$A$2:$E$2366,3,FALSE)</f>
        <v>Bien</v>
      </c>
      <c r="C1462" s="21">
        <f>VLOOKUP(A1462,ME!$A$2:$J$2366,2,FALSE)</f>
        <v>31.92</v>
      </c>
      <c r="D1462" s="21">
        <f>VLOOKUP(A1462,ME!$A$2:$J$2336,3,FALSE)</f>
        <v>4.8099999999999996</v>
      </c>
      <c r="E1462" s="19" t="str">
        <f>VLOOKUP(A1462,ME!$A$2:$J$2336,4,FALSE)</f>
        <v>Yes</v>
      </c>
      <c r="F1462" s="19" t="str">
        <f>VLOOKUP(A1462,ME!$A$2:$J$2336,5,FALSE)</f>
        <v>No</v>
      </c>
      <c r="G1462" s="19" t="str">
        <f>VLOOKUP(A1462,ME!$A$2:$J$2336,6,FALSE)</f>
        <v>Yes</v>
      </c>
      <c r="H1462" s="19">
        <f>VLOOKUP(A1462,ME!$A$2:$J$2336,7,FALSE)</f>
        <v>1</v>
      </c>
      <c r="I1462" s="19" t="str">
        <f>VLOOKUP(A1462,ME!$A$2:$J$2336,8,FALSE)</f>
        <v>No</v>
      </c>
      <c r="J1462" s="19" t="str">
        <f>VLOOKUP(A1462,ME!$A$2:$J$2336,9,FALSE)</f>
        <v>Obesity</v>
      </c>
      <c r="K1462" s="19" t="str">
        <f>VLOOKUP(A1462,ME!$A$2:$J$2336,10,FALSE)</f>
        <v>Normal</v>
      </c>
      <c r="L1462" s="22">
        <f>VLOOKUP(A1462,HD!$A$2:$S$2344,16,FALSE)</f>
        <v>30641</v>
      </c>
      <c r="M1462" s="21">
        <f>VLOOKUP(A1462,HD!$A$2:$S$2344,17,FALSE)</f>
        <v>7209.49</v>
      </c>
      <c r="N1462" s="19" t="str">
        <f>VLOOKUP(A1462,HD!$A$2:$S$2344,12,FALSE)</f>
        <v>tier - 2</v>
      </c>
      <c r="O1462" s="19" t="str">
        <f>VLOOKUP(A1462,HD!$A$2:$S$2344,13,FALSE)</f>
        <v>tier - 3</v>
      </c>
      <c r="P1462" s="19" t="str">
        <f>VLOOKUP(A1462,HD!$A$2:$S$2344,14,FALSE)</f>
        <v>R1012</v>
      </c>
      <c r="Q1462" s="19" t="str">
        <f>VLOOKUP(A1462,HD!$A$2:$S$2344,19,FALSE)</f>
        <v>39</v>
      </c>
      <c r="R1462" s="21">
        <v>7209.49</v>
      </c>
    </row>
    <row r="1463" spans="1:18" ht="15.6" hidden="1" x14ac:dyDescent="0.3">
      <c r="A1463" s="20" t="s">
        <v>903</v>
      </c>
      <c r="B1463" s="19" t="str">
        <f>VLOOKUP(A1463,'Customer Names'!$A$2:$E$2366,3,FALSE)</f>
        <v>O'Connor</v>
      </c>
      <c r="C1463" s="21">
        <f>VLOOKUP(A1463,ME!$A$2:$J$2366,2,FALSE)</f>
        <v>26.315000000000001</v>
      </c>
      <c r="D1463" s="21">
        <f>VLOOKUP(A1463,ME!$A$2:$J$2336,3,FALSE)</f>
        <v>4.5599999999999996</v>
      </c>
      <c r="E1463" s="19" t="str">
        <f>VLOOKUP(A1463,ME!$A$2:$J$2336,4,FALSE)</f>
        <v>Yes</v>
      </c>
      <c r="F1463" s="19" t="str">
        <f>VLOOKUP(A1463,ME!$A$2:$J$2336,5,FALSE)</f>
        <v>No</v>
      </c>
      <c r="G1463" s="19" t="str">
        <f>VLOOKUP(A1463,ME!$A$2:$J$2336,6,FALSE)</f>
        <v>Yes</v>
      </c>
      <c r="H1463" s="19">
        <f>VLOOKUP(A1463,ME!$A$2:$J$2336,7,FALSE)</f>
        <v>1</v>
      </c>
      <c r="I1463" s="19" t="str">
        <f>VLOOKUP(A1463,ME!$A$2:$J$2336,8,FALSE)</f>
        <v>No</v>
      </c>
      <c r="J1463" s="19" t="str">
        <f>VLOOKUP(A1463,ME!$A$2:$J$2336,9,FALSE)</f>
        <v>Over Weight</v>
      </c>
      <c r="K1463" s="19" t="str">
        <f>VLOOKUP(A1463,ME!$A$2:$J$2336,10,FALSE)</f>
        <v>Normal</v>
      </c>
      <c r="L1463" s="22">
        <f>VLOOKUP(A1463,HD!$A$2:$S$2344,16,FALSE)</f>
        <v>30539</v>
      </c>
      <c r="M1463" s="21">
        <f>VLOOKUP(A1463,HD!$A$2:$S$2344,17,FALSE)</f>
        <v>7201.7</v>
      </c>
      <c r="N1463" s="19" t="str">
        <f>VLOOKUP(A1463,HD!$A$2:$S$2344,12,FALSE)</f>
        <v>tier - 2</v>
      </c>
      <c r="O1463" s="19" t="str">
        <f>VLOOKUP(A1463,HD!$A$2:$S$2344,13,FALSE)</f>
        <v>tier - 3</v>
      </c>
      <c r="P1463" s="19" t="str">
        <f>VLOOKUP(A1463,HD!$A$2:$S$2344,14,FALSE)</f>
        <v>R1012</v>
      </c>
      <c r="Q1463" s="19" t="str">
        <f>VLOOKUP(A1463,HD!$A$2:$S$2344,19,FALSE)</f>
        <v>39</v>
      </c>
      <c r="R1463" s="21">
        <v>7201.7</v>
      </c>
    </row>
    <row r="1464" spans="1:18" ht="15.6" hidden="1" x14ac:dyDescent="0.3">
      <c r="A1464" s="20" t="s">
        <v>902</v>
      </c>
      <c r="B1464" s="19" t="str">
        <f>VLOOKUP(A1464,'Customer Names'!$A$2:$E$2366,3,FALSE)</f>
        <v>Ash</v>
      </c>
      <c r="C1464" s="21">
        <f>VLOOKUP(A1464,ME!$A$2:$J$2366,2,FALSE)</f>
        <v>35.299999999999997</v>
      </c>
      <c r="D1464" s="21">
        <f>VLOOKUP(A1464,ME!$A$2:$J$2336,3,FALSE)</f>
        <v>4.3899999999999997</v>
      </c>
      <c r="E1464" s="19" t="str">
        <f>VLOOKUP(A1464,ME!$A$2:$J$2336,4,FALSE)</f>
        <v>No</v>
      </c>
      <c r="F1464" s="19" t="str">
        <f>VLOOKUP(A1464,ME!$A$2:$J$2336,5,FALSE)</f>
        <v>No</v>
      </c>
      <c r="G1464" s="19" t="str">
        <f>VLOOKUP(A1464,ME!$A$2:$J$2336,6,FALSE)</f>
        <v>No</v>
      </c>
      <c r="H1464" s="19">
        <f>VLOOKUP(A1464,ME!$A$2:$J$2336,7,FALSE)</f>
        <v>0</v>
      </c>
      <c r="I1464" s="19" t="str">
        <f>VLOOKUP(A1464,ME!$A$2:$J$2336,8,FALSE)</f>
        <v>No</v>
      </c>
      <c r="J1464" s="19" t="str">
        <f>VLOOKUP(A1464,ME!$A$2:$J$2336,9,FALSE)</f>
        <v>Obesity</v>
      </c>
      <c r="K1464" s="19" t="str">
        <f>VLOOKUP(A1464,ME!$A$2:$J$2336,10,FALSE)</f>
        <v>Normal</v>
      </c>
      <c r="L1464" s="22">
        <f>VLOOKUP(A1464,HD!$A$2:$S$2344,16,FALSE)</f>
        <v>30208</v>
      </c>
      <c r="M1464" s="21">
        <f>VLOOKUP(A1464,HD!$A$2:$S$2344,17,FALSE)</f>
        <v>7196.87</v>
      </c>
      <c r="N1464" s="19" t="str">
        <f>VLOOKUP(A1464,HD!$A$2:$S$2344,12,FALSE)</f>
        <v>tier - 3</v>
      </c>
      <c r="O1464" s="19" t="str">
        <f>VLOOKUP(A1464,HD!$A$2:$S$2344,13,FALSE)</f>
        <v>tier - 2</v>
      </c>
      <c r="P1464" s="19" t="str">
        <f>VLOOKUP(A1464,HD!$A$2:$S$2344,14,FALSE)</f>
        <v>R1011</v>
      </c>
      <c r="Q1464" s="19" t="str">
        <f>VLOOKUP(A1464,HD!$A$2:$S$2344,19,FALSE)</f>
        <v>40</v>
      </c>
      <c r="R1464" s="21">
        <v>7196.87</v>
      </c>
    </row>
    <row r="1465" spans="1:18" ht="15.6" hidden="1" x14ac:dyDescent="0.3">
      <c r="A1465" s="20" t="s">
        <v>901</v>
      </c>
      <c r="B1465" s="19" t="str">
        <f>VLOOKUP(A1465,'Customer Names'!$A$2:$E$2366,3,FALSE)</f>
        <v>Do Prado</v>
      </c>
      <c r="C1465" s="21">
        <f>VLOOKUP(A1465,ME!$A$2:$J$2366,2,FALSE)</f>
        <v>18.91</v>
      </c>
      <c r="D1465" s="21">
        <f>VLOOKUP(A1465,ME!$A$2:$J$2336,3,FALSE)</f>
        <v>11.44</v>
      </c>
      <c r="E1465" s="19" t="str">
        <f>VLOOKUP(A1465,ME!$A$2:$J$2336,4,FALSE)</f>
        <v>No</v>
      </c>
      <c r="F1465" s="19" t="str">
        <f>VLOOKUP(A1465,ME!$A$2:$J$2336,5,FALSE)</f>
        <v>No</v>
      </c>
      <c r="G1465" s="19" t="str">
        <f>VLOOKUP(A1465,ME!$A$2:$J$2336,6,FALSE)</f>
        <v>No</v>
      </c>
      <c r="H1465" s="19">
        <f>VLOOKUP(A1465,ME!$A$2:$J$2336,7,FALSE)</f>
        <v>0</v>
      </c>
      <c r="I1465" s="19" t="str">
        <f>VLOOKUP(A1465,ME!$A$2:$J$2336,8,FALSE)</f>
        <v>No</v>
      </c>
      <c r="J1465" s="19" t="str">
        <f>VLOOKUP(A1465,ME!$A$2:$J$2336,9,FALSE)</f>
        <v>Normal Weight</v>
      </c>
      <c r="K1465" s="19" t="str">
        <f>VLOOKUP(A1465,ME!$A$2:$J$2336,10,FALSE)</f>
        <v>Diabetes</v>
      </c>
      <c r="L1465" s="22">
        <f>VLOOKUP(A1465,HD!$A$2:$S$2344,16,FALSE)</f>
        <v>25076</v>
      </c>
      <c r="M1465" s="21">
        <f>VLOOKUP(A1465,HD!$A$2:$S$2344,17,FALSE)</f>
        <v>7179.52</v>
      </c>
      <c r="N1465" s="19" t="str">
        <f>VLOOKUP(A1465,HD!$A$2:$S$2344,12,FALSE)</f>
        <v>tier - 3</v>
      </c>
      <c r="O1465" s="19" t="str">
        <f>VLOOKUP(A1465,HD!$A$2:$S$2344,13,FALSE)</f>
        <v>tier - 3</v>
      </c>
      <c r="P1465" s="19" t="str">
        <f>VLOOKUP(A1465,HD!$A$2:$S$2344,14,FALSE)</f>
        <v>R1013</v>
      </c>
      <c r="Q1465" s="19" t="str">
        <f>VLOOKUP(A1465,HD!$A$2:$S$2344,19,FALSE)</f>
        <v>54</v>
      </c>
      <c r="R1465" s="21">
        <v>7179.52</v>
      </c>
    </row>
    <row r="1466" spans="1:18" ht="15.6" hidden="1" x14ac:dyDescent="0.3">
      <c r="A1466" s="20" t="s">
        <v>900</v>
      </c>
      <c r="B1466" s="19" t="str">
        <f>VLOOKUP(A1466,'Customer Names'!$A$2:$E$2366,3,FALSE)</f>
        <v>Phillips</v>
      </c>
      <c r="C1466" s="21">
        <f>VLOOKUP(A1466,ME!$A$2:$J$2366,2,FALSE)</f>
        <v>22.41</v>
      </c>
      <c r="D1466" s="21">
        <f>VLOOKUP(A1466,ME!$A$2:$J$2336,3,FALSE)</f>
        <v>11.37</v>
      </c>
      <c r="E1466" s="19" t="str">
        <f>VLOOKUP(A1466,ME!$A$2:$J$2336,4,FALSE)</f>
        <v>Yes</v>
      </c>
      <c r="F1466" s="19" t="str">
        <f>VLOOKUP(A1466,ME!$A$2:$J$2336,5,FALSE)</f>
        <v>No</v>
      </c>
      <c r="G1466" s="19" t="str">
        <f>VLOOKUP(A1466,ME!$A$2:$J$2336,6,FALSE)</f>
        <v>No</v>
      </c>
      <c r="H1466" s="19">
        <f>VLOOKUP(A1466,ME!$A$2:$J$2336,7,FALSE)</f>
        <v>1</v>
      </c>
      <c r="I1466" s="19" t="str">
        <f>VLOOKUP(A1466,ME!$A$2:$J$2336,8,FALSE)</f>
        <v>No</v>
      </c>
      <c r="J1466" s="19" t="str">
        <f>VLOOKUP(A1466,ME!$A$2:$J$2336,9,FALSE)</f>
        <v>Normal Weight</v>
      </c>
      <c r="K1466" s="19" t="str">
        <f>VLOOKUP(A1466,ME!$A$2:$J$2336,10,FALSE)</f>
        <v>Diabetes</v>
      </c>
      <c r="L1466" s="22">
        <f>VLOOKUP(A1466,HD!$A$2:$S$2344,16,FALSE)</f>
        <v>27594</v>
      </c>
      <c r="M1466" s="21">
        <f>VLOOKUP(A1466,HD!$A$2:$S$2344,17,FALSE)</f>
        <v>7175.51</v>
      </c>
      <c r="N1466" s="19" t="str">
        <f>VLOOKUP(A1466,HD!$A$2:$S$2344,12,FALSE)</f>
        <v>tier - 2</v>
      </c>
      <c r="O1466" s="19" t="str">
        <f>VLOOKUP(A1466,HD!$A$2:$S$2344,13,FALSE)</f>
        <v>tier - 3</v>
      </c>
      <c r="P1466" s="19" t="str">
        <f>VLOOKUP(A1466,HD!$A$2:$S$2344,14,FALSE)</f>
        <v>R1013</v>
      </c>
      <c r="Q1466" s="19" t="str">
        <f>VLOOKUP(A1466,HD!$A$2:$S$2344,19,FALSE)</f>
        <v>47</v>
      </c>
      <c r="R1466" s="21">
        <v>7175.51</v>
      </c>
    </row>
    <row r="1467" spans="1:18" ht="15.6" hidden="1" x14ac:dyDescent="0.3">
      <c r="A1467" s="20" t="s">
        <v>899</v>
      </c>
      <c r="B1467" s="19" t="str">
        <f>VLOOKUP(A1467,'Customer Names'!$A$2:$E$2366,3,FALSE)</f>
        <v>Kelly</v>
      </c>
      <c r="C1467" s="21">
        <f>VLOOKUP(A1467,ME!$A$2:$J$2366,2,FALSE)</f>
        <v>22.704999999999998</v>
      </c>
      <c r="D1467" s="21">
        <f>VLOOKUP(A1467,ME!$A$2:$J$2336,3,FALSE)</f>
        <v>6.14</v>
      </c>
      <c r="E1467" s="19" t="str">
        <f>VLOOKUP(A1467,ME!$A$2:$J$2336,4,FALSE)</f>
        <v>No</v>
      </c>
      <c r="F1467" s="19" t="str">
        <f>VLOOKUP(A1467,ME!$A$2:$J$2336,5,FALSE)</f>
        <v>No</v>
      </c>
      <c r="G1467" s="19" t="str">
        <f>VLOOKUP(A1467,ME!$A$2:$J$2336,6,FALSE)</f>
        <v>No</v>
      </c>
      <c r="H1467" s="19">
        <f>VLOOKUP(A1467,ME!$A$2:$J$2336,7,FALSE)</f>
        <v>0</v>
      </c>
      <c r="I1467" s="19" t="str">
        <f>VLOOKUP(A1467,ME!$A$2:$J$2336,8,FALSE)</f>
        <v>No</v>
      </c>
      <c r="J1467" s="19" t="str">
        <f>VLOOKUP(A1467,ME!$A$2:$J$2336,9,FALSE)</f>
        <v>Normal Weight</v>
      </c>
      <c r="K1467" s="19" t="str">
        <f>VLOOKUP(A1467,ME!$A$2:$J$2336,10,FALSE)</f>
        <v>Prediabetes</v>
      </c>
      <c r="L1467" s="22">
        <f>VLOOKUP(A1467,HD!$A$2:$S$2344,16,FALSE)</f>
        <v>30179</v>
      </c>
      <c r="M1467" s="21">
        <f>VLOOKUP(A1467,HD!$A$2:$S$2344,17,FALSE)</f>
        <v>7173.36</v>
      </c>
      <c r="N1467" s="19" t="str">
        <f>VLOOKUP(A1467,HD!$A$2:$S$2344,12,FALSE)</f>
        <v>tier - 3</v>
      </c>
      <c r="O1467" s="19" t="str">
        <f>VLOOKUP(A1467,HD!$A$2:$S$2344,13,FALSE)</f>
        <v>tier - 2</v>
      </c>
      <c r="P1467" s="19" t="str">
        <f>VLOOKUP(A1467,HD!$A$2:$S$2344,14,FALSE)</f>
        <v>R1016</v>
      </c>
      <c r="Q1467" s="19" t="str">
        <f>VLOOKUP(A1467,HD!$A$2:$S$2344,19,FALSE)</f>
        <v>40</v>
      </c>
      <c r="R1467" s="21">
        <v>7173.36</v>
      </c>
    </row>
    <row r="1468" spans="1:18" ht="15.6" hidden="1" x14ac:dyDescent="0.3">
      <c r="A1468" s="20" t="s">
        <v>898</v>
      </c>
      <c r="B1468" s="19" t="str">
        <f>VLOOKUP(A1468,'Customer Names'!$A$2:$E$2366,3,FALSE)</f>
        <v>Dever</v>
      </c>
      <c r="C1468" s="21">
        <f>VLOOKUP(A1468,ME!$A$2:$J$2366,2,FALSE)</f>
        <v>37.18</v>
      </c>
      <c r="D1468" s="21">
        <f>VLOOKUP(A1468,ME!$A$2:$J$2336,3,FALSE)</f>
        <v>4.8899999999999997</v>
      </c>
      <c r="E1468" s="19" t="str">
        <f>VLOOKUP(A1468,ME!$A$2:$J$2336,4,FALSE)</f>
        <v>No</v>
      </c>
      <c r="F1468" s="19" t="str">
        <f>VLOOKUP(A1468,ME!$A$2:$J$2336,5,FALSE)</f>
        <v>No</v>
      </c>
      <c r="G1468" s="19" t="str">
        <f>VLOOKUP(A1468,ME!$A$2:$J$2336,6,FALSE)</f>
        <v>No</v>
      </c>
      <c r="H1468" s="19">
        <f>VLOOKUP(A1468,ME!$A$2:$J$2336,7,FALSE)</f>
        <v>0</v>
      </c>
      <c r="I1468" s="19" t="str">
        <f>VLOOKUP(A1468,ME!$A$2:$J$2336,8,FALSE)</f>
        <v>No</v>
      </c>
      <c r="J1468" s="19" t="str">
        <f>VLOOKUP(A1468,ME!$A$2:$J$2336,9,FALSE)</f>
        <v>Obesity</v>
      </c>
      <c r="K1468" s="19" t="str">
        <f>VLOOKUP(A1468,ME!$A$2:$J$2336,10,FALSE)</f>
        <v>Normal</v>
      </c>
      <c r="L1468" s="22">
        <f>VLOOKUP(A1468,HD!$A$2:$S$2344,16,FALSE)</f>
        <v>29494</v>
      </c>
      <c r="M1468" s="21">
        <f>VLOOKUP(A1468,HD!$A$2:$S$2344,17,FALSE)</f>
        <v>7162.01</v>
      </c>
      <c r="N1468" s="19" t="str">
        <f>VLOOKUP(A1468,HD!$A$2:$S$2344,12,FALSE)</f>
        <v>tier - 2</v>
      </c>
      <c r="O1468" s="19" t="str">
        <f>VLOOKUP(A1468,HD!$A$2:$S$2344,13,FALSE)</f>
        <v>tier - 3</v>
      </c>
      <c r="P1468" s="19" t="str">
        <f>VLOOKUP(A1468,HD!$A$2:$S$2344,14,FALSE)</f>
        <v>R1013</v>
      </c>
      <c r="Q1468" s="19" t="str">
        <f>VLOOKUP(A1468,HD!$A$2:$S$2344,19,FALSE)</f>
        <v>42</v>
      </c>
      <c r="R1468" s="21">
        <v>7162.01</v>
      </c>
    </row>
    <row r="1469" spans="1:18" ht="15.6" hidden="1" x14ac:dyDescent="0.3">
      <c r="A1469" s="20" t="s">
        <v>897</v>
      </c>
      <c r="B1469" s="19" t="str">
        <f>VLOOKUP(A1469,'Customer Names'!$A$2:$E$2366,3,FALSE)</f>
        <v>Horvath</v>
      </c>
      <c r="C1469" s="21">
        <f>VLOOKUP(A1469,ME!$A$2:$J$2366,2,FALSE)</f>
        <v>35.97</v>
      </c>
      <c r="D1469" s="21">
        <f>VLOOKUP(A1469,ME!$A$2:$J$2336,3,FALSE)</f>
        <v>4.5999999999999996</v>
      </c>
      <c r="E1469" s="19" t="str">
        <f>VLOOKUP(A1469,ME!$A$2:$J$2336,4,FALSE)</f>
        <v>No</v>
      </c>
      <c r="F1469" s="19" t="str">
        <f>VLOOKUP(A1469,ME!$A$2:$J$2336,5,FALSE)</f>
        <v>No</v>
      </c>
      <c r="G1469" s="19" t="str">
        <f>VLOOKUP(A1469,ME!$A$2:$J$2336,6,FALSE)</f>
        <v>No</v>
      </c>
      <c r="H1469" s="19">
        <f>VLOOKUP(A1469,ME!$A$2:$J$2336,7,FALSE)</f>
        <v>0</v>
      </c>
      <c r="I1469" s="19" t="str">
        <f>VLOOKUP(A1469,ME!$A$2:$J$2336,8,FALSE)</f>
        <v>No</v>
      </c>
      <c r="J1469" s="19" t="str">
        <f>VLOOKUP(A1469,ME!$A$2:$J$2336,9,FALSE)</f>
        <v>Obesity</v>
      </c>
      <c r="K1469" s="19" t="str">
        <f>VLOOKUP(A1469,ME!$A$2:$J$2336,10,FALSE)</f>
        <v>Normal</v>
      </c>
      <c r="L1469" s="22">
        <f>VLOOKUP(A1469,HD!$A$2:$S$2344,16,FALSE)</f>
        <v>29501</v>
      </c>
      <c r="M1469" s="21">
        <f>VLOOKUP(A1469,HD!$A$2:$S$2344,17,FALSE)</f>
        <v>7160.33</v>
      </c>
      <c r="N1469" s="19" t="str">
        <f>VLOOKUP(A1469,HD!$A$2:$S$2344,12,FALSE)</f>
        <v>tier - 2</v>
      </c>
      <c r="O1469" s="19" t="str">
        <f>VLOOKUP(A1469,HD!$A$2:$S$2344,13,FALSE)</f>
        <v>tier - 1</v>
      </c>
      <c r="P1469" s="19" t="str">
        <f>VLOOKUP(A1469,HD!$A$2:$S$2344,14,FALSE)</f>
        <v>R1013</v>
      </c>
      <c r="Q1469" s="19" t="str">
        <f>VLOOKUP(A1469,HD!$A$2:$S$2344,19,FALSE)</f>
        <v>42</v>
      </c>
      <c r="R1469" s="21">
        <v>7160.33</v>
      </c>
    </row>
    <row r="1470" spans="1:18" ht="15.6" hidden="1" x14ac:dyDescent="0.3">
      <c r="A1470" s="20" t="s">
        <v>896</v>
      </c>
      <c r="B1470" s="19" t="str">
        <f>VLOOKUP(A1470,'Customer Names'!$A$2:$E$2366,3,FALSE)</f>
        <v>Danner</v>
      </c>
      <c r="C1470" s="21">
        <f>VLOOKUP(A1470,ME!$A$2:$J$2366,2,FALSE)</f>
        <v>35.799999999999997</v>
      </c>
      <c r="D1470" s="21">
        <f>VLOOKUP(A1470,ME!$A$2:$J$2336,3,FALSE)</f>
        <v>4.42</v>
      </c>
      <c r="E1470" s="19" t="str">
        <f>VLOOKUP(A1470,ME!$A$2:$J$2336,4,FALSE)</f>
        <v>No</v>
      </c>
      <c r="F1470" s="19" t="str">
        <f>VLOOKUP(A1470,ME!$A$2:$J$2336,5,FALSE)</f>
        <v>No</v>
      </c>
      <c r="G1470" s="19" t="str">
        <f>VLOOKUP(A1470,ME!$A$2:$J$2336,6,FALSE)</f>
        <v>No</v>
      </c>
      <c r="H1470" s="19">
        <f>VLOOKUP(A1470,ME!$A$2:$J$2336,7,FALSE)</f>
        <v>0</v>
      </c>
      <c r="I1470" s="19" t="str">
        <f>VLOOKUP(A1470,ME!$A$2:$J$2336,8,FALSE)</f>
        <v>No</v>
      </c>
      <c r="J1470" s="19" t="str">
        <f>VLOOKUP(A1470,ME!$A$2:$J$2336,9,FALSE)</f>
        <v>Obesity</v>
      </c>
      <c r="K1470" s="19" t="str">
        <f>VLOOKUP(A1470,ME!$A$2:$J$2336,10,FALSE)</f>
        <v>Normal</v>
      </c>
      <c r="L1470" s="22">
        <f>VLOOKUP(A1470,HD!$A$2:$S$2344,16,FALSE)</f>
        <v>29394</v>
      </c>
      <c r="M1470" s="21">
        <f>VLOOKUP(A1470,HD!$A$2:$S$2344,17,FALSE)</f>
        <v>7160.09</v>
      </c>
      <c r="N1470" s="19" t="str">
        <f>VLOOKUP(A1470,HD!$A$2:$S$2344,12,FALSE)</f>
        <v>tier - 2</v>
      </c>
      <c r="O1470" s="19" t="str">
        <f>VLOOKUP(A1470,HD!$A$2:$S$2344,13,FALSE)</f>
        <v>tier - 2</v>
      </c>
      <c r="P1470" s="19" t="str">
        <f>VLOOKUP(A1470,HD!$A$2:$S$2344,14,FALSE)</f>
        <v>R1011</v>
      </c>
      <c r="Q1470" s="19" t="str">
        <f>VLOOKUP(A1470,HD!$A$2:$S$2344,19,FALSE)</f>
        <v>42</v>
      </c>
      <c r="R1470" s="21">
        <v>7160.09</v>
      </c>
    </row>
    <row r="1471" spans="1:18" ht="15.6" hidden="1" x14ac:dyDescent="0.3">
      <c r="A1471" s="20" t="s">
        <v>895</v>
      </c>
      <c r="B1471" s="19" t="str">
        <f>VLOOKUP(A1471,'Customer Names'!$A$2:$E$2366,3,FALSE)</f>
        <v>Weiss</v>
      </c>
      <c r="C1471" s="21">
        <f>VLOOKUP(A1471,ME!$A$2:$J$2366,2,FALSE)</f>
        <v>28.31</v>
      </c>
      <c r="D1471" s="21">
        <f>VLOOKUP(A1471,ME!$A$2:$J$2336,3,FALSE)</f>
        <v>7.48</v>
      </c>
      <c r="E1471" s="19" t="str">
        <f>VLOOKUP(A1471,ME!$A$2:$J$2336,4,FALSE)</f>
        <v>Yes</v>
      </c>
      <c r="F1471" s="19" t="str">
        <f>VLOOKUP(A1471,ME!$A$2:$J$2336,5,FALSE)</f>
        <v>No</v>
      </c>
      <c r="G1471" s="19" t="str">
        <f>VLOOKUP(A1471,ME!$A$2:$J$2336,6,FALSE)</f>
        <v>No</v>
      </c>
      <c r="H1471" s="19">
        <f>VLOOKUP(A1471,ME!$A$2:$J$2336,7,FALSE)</f>
        <v>0</v>
      </c>
      <c r="I1471" s="19" t="str">
        <f>VLOOKUP(A1471,ME!$A$2:$J$2336,8,FALSE)</f>
        <v>No</v>
      </c>
      <c r="J1471" s="19" t="str">
        <f>VLOOKUP(A1471,ME!$A$2:$J$2336,9,FALSE)</f>
        <v>Over Weight</v>
      </c>
      <c r="K1471" s="19" t="str">
        <f>VLOOKUP(A1471,ME!$A$2:$J$2336,10,FALSE)</f>
        <v>Diabetes</v>
      </c>
      <c r="L1471" s="22">
        <f>VLOOKUP(A1471,HD!$A$2:$S$2344,16,FALSE)</f>
        <v>29784</v>
      </c>
      <c r="M1471" s="21">
        <f>VLOOKUP(A1471,HD!$A$2:$S$2344,17,FALSE)</f>
        <v>7153.55</v>
      </c>
      <c r="N1471" s="19" t="str">
        <f>VLOOKUP(A1471,HD!$A$2:$S$2344,12,FALSE)</f>
        <v>tier - 2</v>
      </c>
      <c r="O1471" s="19" t="str">
        <f>VLOOKUP(A1471,HD!$A$2:$S$2344,13,FALSE)</f>
        <v>tier - 1</v>
      </c>
      <c r="P1471" s="19" t="str">
        <f>VLOOKUP(A1471,HD!$A$2:$S$2344,14,FALSE)</f>
        <v>R1012</v>
      </c>
      <c r="Q1471" s="19" t="str">
        <f>VLOOKUP(A1471,HD!$A$2:$S$2344,19,FALSE)</f>
        <v>41</v>
      </c>
      <c r="R1471" s="21">
        <v>7153.55</v>
      </c>
    </row>
    <row r="1472" spans="1:18" ht="15.6" hidden="1" x14ac:dyDescent="0.3">
      <c r="A1472" s="20" t="s">
        <v>894</v>
      </c>
      <c r="B1472" s="19" t="str">
        <f>VLOOKUP(A1472,'Customer Names'!$A$2:$E$2366,3,FALSE)</f>
        <v>D'Andrea</v>
      </c>
      <c r="C1472" s="21">
        <f>VLOOKUP(A1472,ME!$A$2:$J$2366,2,FALSE)</f>
        <v>38.06</v>
      </c>
      <c r="D1472" s="21">
        <f>VLOOKUP(A1472,ME!$A$2:$J$2336,3,FALSE)</f>
        <v>10.74</v>
      </c>
      <c r="E1472" s="19" t="str">
        <f>VLOOKUP(A1472,ME!$A$2:$J$2336,4,FALSE)</f>
        <v>No</v>
      </c>
      <c r="F1472" s="19" t="str">
        <f>VLOOKUP(A1472,ME!$A$2:$J$2336,5,FALSE)</f>
        <v>No</v>
      </c>
      <c r="G1472" s="19" t="str">
        <f>VLOOKUP(A1472,ME!$A$2:$J$2336,6,FALSE)</f>
        <v>No</v>
      </c>
      <c r="H1472" s="19">
        <f>VLOOKUP(A1472,ME!$A$2:$J$2336,7,FALSE)</f>
        <v>0</v>
      </c>
      <c r="I1472" s="19" t="str">
        <f>VLOOKUP(A1472,ME!$A$2:$J$2336,8,FALSE)</f>
        <v>No</v>
      </c>
      <c r="J1472" s="19" t="str">
        <f>VLOOKUP(A1472,ME!$A$2:$J$2336,9,FALSE)</f>
        <v>Obesity</v>
      </c>
      <c r="K1472" s="19" t="str">
        <f>VLOOKUP(A1472,ME!$A$2:$J$2336,10,FALSE)</f>
        <v>Diabetes</v>
      </c>
      <c r="L1472" s="22">
        <f>VLOOKUP(A1472,HD!$A$2:$S$2344,16,FALSE)</f>
        <v>28739</v>
      </c>
      <c r="M1472" s="21">
        <f>VLOOKUP(A1472,HD!$A$2:$S$2344,17,FALSE)</f>
        <v>7152.67</v>
      </c>
      <c r="N1472" s="19" t="str">
        <f>VLOOKUP(A1472,HD!$A$2:$S$2344,12,FALSE)</f>
        <v>tier - 3</v>
      </c>
      <c r="O1472" s="19" t="str">
        <f>VLOOKUP(A1472,HD!$A$2:$S$2344,13,FALSE)</f>
        <v>tier - 2</v>
      </c>
      <c r="P1472" s="19" t="str">
        <f>VLOOKUP(A1472,HD!$A$2:$S$2344,14,FALSE)</f>
        <v>R1013</v>
      </c>
      <c r="Q1472" s="19" t="str">
        <f>VLOOKUP(A1472,HD!$A$2:$S$2344,19,FALSE)</f>
        <v>44</v>
      </c>
      <c r="R1472" s="21">
        <v>7152.67</v>
      </c>
    </row>
    <row r="1473" spans="1:18" ht="15.6" hidden="1" x14ac:dyDescent="0.3">
      <c r="A1473" s="20" t="s">
        <v>893</v>
      </c>
      <c r="B1473" s="19" t="str">
        <f>VLOOKUP(A1473,'Customer Names'!$A$2:$E$2366,3,FALSE)</f>
        <v>Olesky</v>
      </c>
      <c r="C1473" s="21">
        <f>VLOOKUP(A1473,ME!$A$2:$J$2366,2,FALSE)</f>
        <v>28</v>
      </c>
      <c r="D1473" s="21">
        <f>VLOOKUP(A1473,ME!$A$2:$J$2336,3,FALSE)</f>
        <v>5.19</v>
      </c>
      <c r="E1473" s="19" t="str">
        <f>VLOOKUP(A1473,ME!$A$2:$J$2336,4,FALSE)</f>
        <v>No</v>
      </c>
      <c r="F1473" s="19" t="str">
        <f>VLOOKUP(A1473,ME!$A$2:$J$2336,5,FALSE)</f>
        <v>No</v>
      </c>
      <c r="G1473" s="19" t="str">
        <f>VLOOKUP(A1473,ME!$A$2:$J$2336,6,FALSE)</f>
        <v>No</v>
      </c>
      <c r="H1473" s="19">
        <f>VLOOKUP(A1473,ME!$A$2:$J$2336,7,FALSE)</f>
        <v>1</v>
      </c>
      <c r="I1473" s="19" t="str">
        <f>VLOOKUP(A1473,ME!$A$2:$J$2336,8,FALSE)</f>
        <v>No</v>
      </c>
      <c r="J1473" s="19" t="str">
        <f>VLOOKUP(A1473,ME!$A$2:$J$2336,9,FALSE)</f>
        <v>Over Weight</v>
      </c>
      <c r="K1473" s="19" t="str">
        <f>VLOOKUP(A1473,ME!$A$2:$J$2336,10,FALSE)</f>
        <v>Normal</v>
      </c>
      <c r="L1473" s="22">
        <f>VLOOKUP(A1473,HD!$A$2:$S$2344,16,FALSE)</f>
        <v>30862</v>
      </c>
      <c r="M1473" s="21">
        <f>VLOOKUP(A1473,HD!$A$2:$S$2344,17,FALSE)</f>
        <v>7151.09</v>
      </c>
      <c r="N1473" s="19" t="str">
        <f>VLOOKUP(A1473,HD!$A$2:$S$2344,12,FALSE)</f>
        <v>tier - 2</v>
      </c>
      <c r="O1473" s="19" t="str">
        <f>VLOOKUP(A1473,HD!$A$2:$S$2344,13,FALSE)</f>
        <v>tier - 2</v>
      </c>
      <c r="P1473" s="19" t="str">
        <f>VLOOKUP(A1473,HD!$A$2:$S$2344,14,FALSE)</f>
        <v>R1011</v>
      </c>
      <c r="Q1473" s="19" t="str">
        <f>VLOOKUP(A1473,HD!$A$2:$S$2344,19,FALSE)</f>
        <v>38</v>
      </c>
      <c r="R1473" s="21">
        <v>7151.09</v>
      </c>
    </row>
    <row r="1474" spans="1:18" ht="15.6" hidden="1" x14ac:dyDescent="0.3">
      <c r="A1474" s="20" t="s">
        <v>892</v>
      </c>
      <c r="B1474" s="19" t="str">
        <f>VLOOKUP(A1474,'Customer Names'!$A$2:$E$2366,3,FALSE)</f>
        <v>Whitcraft</v>
      </c>
      <c r="C1474" s="21">
        <f>VLOOKUP(A1474,ME!$A$2:$J$2366,2,FALSE)</f>
        <v>34.32</v>
      </c>
      <c r="D1474" s="21">
        <f>VLOOKUP(A1474,ME!$A$2:$J$2336,3,FALSE)</f>
        <v>9.17</v>
      </c>
      <c r="E1474" s="19" t="str">
        <f>VLOOKUP(A1474,ME!$A$2:$J$2336,4,FALSE)</f>
        <v>No</v>
      </c>
      <c r="F1474" s="19" t="str">
        <f>VLOOKUP(A1474,ME!$A$2:$J$2336,5,FALSE)</f>
        <v>No</v>
      </c>
      <c r="G1474" s="19" t="str">
        <f>VLOOKUP(A1474,ME!$A$2:$J$2336,6,FALSE)</f>
        <v>No</v>
      </c>
      <c r="H1474" s="19">
        <f>VLOOKUP(A1474,ME!$A$2:$J$2336,7,FALSE)</f>
        <v>0</v>
      </c>
      <c r="I1474" s="19" t="str">
        <f>VLOOKUP(A1474,ME!$A$2:$J$2336,8,FALSE)</f>
        <v>No</v>
      </c>
      <c r="J1474" s="19" t="str">
        <f>VLOOKUP(A1474,ME!$A$2:$J$2336,9,FALSE)</f>
        <v>Obesity</v>
      </c>
      <c r="K1474" s="19" t="str">
        <f>VLOOKUP(A1474,ME!$A$2:$J$2336,10,FALSE)</f>
        <v>Diabetes</v>
      </c>
      <c r="L1474" s="22">
        <f>VLOOKUP(A1474,HD!$A$2:$S$2344,16,FALSE)</f>
        <v>28701</v>
      </c>
      <c r="M1474" s="21">
        <f>VLOOKUP(A1474,HD!$A$2:$S$2344,17,FALSE)</f>
        <v>7147.47</v>
      </c>
      <c r="N1474" s="19" t="str">
        <f>VLOOKUP(A1474,HD!$A$2:$S$2344,12,FALSE)</f>
        <v>tier - 2</v>
      </c>
      <c r="O1474" s="19" t="str">
        <f>VLOOKUP(A1474,HD!$A$2:$S$2344,13,FALSE)</f>
        <v>tier - 3</v>
      </c>
      <c r="P1474" s="19" t="str">
        <f>VLOOKUP(A1474,HD!$A$2:$S$2344,14,FALSE)</f>
        <v>R1013</v>
      </c>
      <c r="Q1474" s="19" t="str">
        <f>VLOOKUP(A1474,HD!$A$2:$S$2344,19,FALSE)</f>
        <v>44</v>
      </c>
      <c r="R1474" s="21">
        <v>7147.47</v>
      </c>
    </row>
    <row r="1475" spans="1:18" ht="15.6" x14ac:dyDescent="0.3">
      <c r="A1475" s="20" t="s">
        <v>891</v>
      </c>
      <c r="B1475" s="19" t="str">
        <f>VLOOKUP(A1475,'Customer Names'!$A$2:$E$2366,3,FALSE)</f>
        <v>Salazar</v>
      </c>
      <c r="C1475" s="21">
        <f>VLOOKUP(A1475,ME!$A$2:$J$2366,2,FALSE)</f>
        <v>22.3</v>
      </c>
      <c r="D1475" s="21">
        <f>VLOOKUP(A1475,ME!$A$2:$J$2336,3,FALSE)</f>
        <v>4.95</v>
      </c>
      <c r="E1475" s="19" t="str">
        <f>VLOOKUP(A1475,ME!$A$2:$J$2336,4,FALSE)</f>
        <v>Yes</v>
      </c>
      <c r="F1475" s="19" t="str">
        <f>VLOOKUP(A1475,ME!$A$2:$J$2336,5,FALSE)</f>
        <v>No</v>
      </c>
      <c r="G1475" s="19" t="str">
        <f>VLOOKUP(A1475,ME!$A$2:$J$2336,6,FALSE)</f>
        <v>No</v>
      </c>
      <c r="H1475" s="19">
        <f>VLOOKUP(A1475,ME!$A$2:$J$2336,7,FALSE)</f>
        <v>0</v>
      </c>
      <c r="I1475" s="19" t="str">
        <f>VLOOKUP(A1475,ME!$A$2:$J$2336,8,FALSE)</f>
        <v>No</v>
      </c>
      <c r="J1475" s="19" t="str">
        <f>VLOOKUP(A1475,ME!$A$2:$J$2336,9,FALSE)</f>
        <v>Normal Weight</v>
      </c>
      <c r="K1475" s="19" t="str">
        <f>VLOOKUP(A1475,ME!$A$2:$J$2336,10,FALSE)</f>
        <v>Normal</v>
      </c>
      <c r="L1475" s="22">
        <f>VLOOKUP(A1475,HD!$A$2:$S$2344,16,FALSE)</f>
        <v>27935</v>
      </c>
      <c r="M1475" s="21">
        <f>VLOOKUP(A1475,HD!$A$2:$S$2344,17,FALSE)</f>
        <v>7147.11</v>
      </c>
      <c r="N1475" s="19" t="str">
        <f>VLOOKUP(A1475,HD!$A$2:$S$2344,12,FALSE)</f>
        <v>tier - 3</v>
      </c>
      <c r="O1475" s="19" t="str">
        <f>VLOOKUP(A1475,HD!$A$2:$S$2344,13,FALSE)</f>
        <v>tier - 2</v>
      </c>
      <c r="P1475" s="19" t="str">
        <f>VLOOKUP(A1475,HD!$A$2:$S$2344,14,FALSE)</f>
        <v>R1011</v>
      </c>
      <c r="Q1475" s="19" t="str">
        <f>VLOOKUP(A1475,HD!$A$2:$S$2344,19,FALSE)</f>
        <v>46</v>
      </c>
      <c r="R1475" s="21">
        <v>7147.11</v>
      </c>
    </row>
    <row r="1476" spans="1:18" ht="15.6" hidden="1" x14ac:dyDescent="0.3">
      <c r="A1476" s="20" t="s">
        <v>890</v>
      </c>
      <c r="B1476" s="19" t="str">
        <f>VLOOKUP(A1476,'Customer Names'!$A$2:$E$2366,3,FALSE)</f>
        <v>Todd</v>
      </c>
      <c r="C1476" s="21">
        <f>VLOOKUP(A1476,ME!$A$2:$J$2366,2,FALSE)</f>
        <v>27.835000000000001</v>
      </c>
      <c r="D1476" s="21">
        <f>VLOOKUP(A1476,ME!$A$2:$J$2336,3,FALSE)</f>
        <v>6.03</v>
      </c>
      <c r="E1476" s="19" t="str">
        <f>VLOOKUP(A1476,ME!$A$2:$J$2336,4,FALSE)</f>
        <v>No</v>
      </c>
      <c r="F1476" s="19" t="str">
        <f>VLOOKUP(A1476,ME!$A$2:$J$2336,5,FALSE)</f>
        <v>No</v>
      </c>
      <c r="G1476" s="19" t="str">
        <f>VLOOKUP(A1476,ME!$A$2:$J$2336,6,FALSE)</f>
        <v>No</v>
      </c>
      <c r="H1476" s="19">
        <f>VLOOKUP(A1476,ME!$A$2:$J$2336,7,FALSE)</f>
        <v>1</v>
      </c>
      <c r="I1476" s="19" t="str">
        <f>VLOOKUP(A1476,ME!$A$2:$J$2336,8,FALSE)</f>
        <v>No</v>
      </c>
      <c r="J1476" s="19" t="str">
        <f>VLOOKUP(A1476,ME!$A$2:$J$2336,9,FALSE)</f>
        <v>Over Weight</v>
      </c>
      <c r="K1476" s="19" t="str">
        <f>VLOOKUP(A1476,ME!$A$2:$J$2336,10,FALSE)</f>
        <v>Prediabetes</v>
      </c>
      <c r="L1476" s="22">
        <f>VLOOKUP(A1476,HD!$A$2:$S$2344,16,FALSE)</f>
        <v>31007</v>
      </c>
      <c r="M1476" s="21">
        <f>VLOOKUP(A1476,HD!$A$2:$S$2344,17,FALSE)</f>
        <v>7144.86</v>
      </c>
      <c r="N1476" s="19" t="str">
        <f>VLOOKUP(A1476,HD!$A$2:$S$2344,12,FALSE)</f>
        <v>tier - 2</v>
      </c>
      <c r="O1476" s="19" t="str">
        <f>VLOOKUP(A1476,HD!$A$2:$S$2344,13,FALSE)</f>
        <v>tier - 2</v>
      </c>
      <c r="P1476" s="19" t="str">
        <f>VLOOKUP(A1476,HD!$A$2:$S$2344,14,FALSE)</f>
        <v>R1024</v>
      </c>
      <c r="Q1476" s="19" t="str">
        <f>VLOOKUP(A1476,HD!$A$2:$S$2344,19,FALSE)</f>
        <v>38</v>
      </c>
      <c r="R1476" s="21">
        <v>7144.86</v>
      </c>
    </row>
    <row r="1477" spans="1:18" ht="15.6" hidden="1" x14ac:dyDescent="0.3">
      <c r="A1477" s="20" t="s">
        <v>889</v>
      </c>
      <c r="B1477" s="19" t="str">
        <f>VLOOKUP(A1477,'Customer Names'!$A$2:$E$2366,3,FALSE)</f>
        <v>Pond</v>
      </c>
      <c r="C1477" s="21">
        <f>VLOOKUP(A1477,ME!$A$2:$J$2366,2,FALSE)</f>
        <v>39.229999999999997</v>
      </c>
      <c r="D1477" s="21">
        <f>VLOOKUP(A1477,ME!$A$2:$J$2336,3,FALSE)</f>
        <v>5.36</v>
      </c>
      <c r="E1477" s="19" t="str">
        <f>VLOOKUP(A1477,ME!$A$2:$J$2336,4,FALSE)</f>
        <v>No</v>
      </c>
      <c r="F1477" s="19" t="str">
        <f>VLOOKUP(A1477,ME!$A$2:$J$2336,5,FALSE)</f>
        <v>No</v>
      </c>
      <c r="G1477" s="19" t="str">
        <f>VLOOKUP(A1477,ME!$A$2:$J$2336,6,FALSE)</f>
        <v>No</v>
      </c>
      <c r="H1477" s="19">
        <f>VLOOKUP(A1477,ME!$A$2:$J$2336,7,FALSE)</f>
        <v>0</v>
      </c>
      <c r="I1477" s="19" t="str">
        <f>VLOOKUP(A1477,ME!$A$2:$J$2336,8,FALSE)</f>
        <v>No</v>
      </c>
      <c r="J1477" s="19" t="str">
        <f>VLOOKUP(A1477,ME!$A$2:$J$2336,9,FALSE)</f>
        <v>Obesity</v>
      </c>
      <c r="K1477" s="19" t="str">
        <f>VLOOKUP(A1477,ME!$A$2:$J$2336,10,FALSE)</f>
        <v>Normal</v>
      </c>
      <c r="L1477" s="22">
        <f>VLOOKUP(A1477,HD!$A$2:$S$2344,16,FALSE)</f>
        <v>36380</v>
      </c>
      <c r="M1477" s="21">
        <f>VLOOKUP(A1477,HD!$A$2:$S$2344,17,FALSE)</f>
        <v>7144.4</v>
      </c>
      <c r="N1477" s="19" t="str">
        <f>VLOOKUP(A1477,HD!$A$2:$S$2344,12,FALSE)</f>
        <v>tier - 2</v>
      </c>
      <c r="O1477" s="19" t="str">
        <f>VLOOKUP(A1477,HD!$A$2:$S$2344,13,FALSE)</f>
        <v>tier - 1</v>
      </c>
      <c r="P1477" s="19" t="str">
        <f>VLOOKUP(A1477,HD!$A$2:$S$2344,14,FALSE)</f>
        <v>R1022</v>
      </c>
      <c r="Q1477" s="19" t="str">
        <f>VLOOKUP(A1477,HD!$A$2:$S$2344,19,FALSE)</f>
        <v>23</v>
      </c>
      <c r="R1477" s="21">
        <v>7144.4</v>
      </c>
    </row>
    <row r="1478" spans="1:18" ht="15.6" hidden="1" x14ac:dyDescent="0.3">
      <c r="A1478" s="20" t="s">
        <v>888</v>
      </c>
      <c r="B1478" s="19" t="str">
        <f>VLOOKUP(A1478,'Customer Names'!$A$2:$E$2366,3,FALSE)</f>
        <v>Egan</v>
      </c>
      <c r="C1478" s="21">
        <f>VLOOKUP(A1478,ME!$A$2:$J$2366,2,FALSE)</f>
        <v>19.95</v>
      </c>
      <c r="D1478" s="21">
        <f>VLOOKUP(A1478,ME!$A$2:$J$2336,3,FALSE)</f>
        <v>6.11</v>
      </c>
      <c r="E1478" s="19" t="str">
        <f>VLOOKUP(A1478,ME!$A$2:$J$2336,4,FALSE)</f>
        <v>No</v>
      </c>
      <c r="F1478" s="19" t="str">
        <f>VLOOKUP(A1478,ME!$A$2:$J$2336,5,FALSE)</f>
        <v>No</v>
      </c>
      <c r="G1478" s="19" t="str">
        <f>VLOOKUP(A1478,ME!$A$2:$J$2336,6,FALSE)</f>
        <v>No</v>
      </c>
      <c r="H1478" s="19">
        <f>VLOOKUP(A1478,ME!$A$2:$J$2336,7,FALSE)</f>
        <v>1</v>
      </c>
      <c r="I1478" s="19" t="str">
        <f>VLOOKUP(A1478,ME!$A$2:$J$2336,8,FALSE)</f>
        <v>No</v>
      </c>
      <c r="J1478" s="19" t="str">
        <f>VLOOKUP(A1478,ME!$A$2:$J$2336,9,FALSE)</f>
        <v>Normal Weight</v>
      </c>
      <c r="K1478" s="19" t="str">
        <f>VLOOKUP(A1478,ME!$A$2:$J$2336,10,FALSE)</f>
        <v>Prediabetes</v>
      </c>
      <c r="L1478" s="22">
        <f>VLOOKUP(A1478,HD!$A$2:$S$2344,16,FALSE)</f>
        <v>30870</v>
      </c>
      <c r="M1478" s="21">
        <f>VLOOKUP(A1478,HD!$A$2:$S$2344,17,FALSE)</f>
        <v>7133.9</v>
      </c>
      <c r="N1478" s="19" t="str">
        <f>VLOOKUP(A1478,HD!$A$2:$S$2344,12,FALSE)</f>
        <v>tier - 2</v>
      </c>
      <c r="O1478" s="19" t="str">
        <f>VLOOKUP(A1478,HD!$A$2:$S$2344,13,FALSE)</f>
        <v>tier - 1</v>
      </c>
      <c r="P1478" s="19" t="str">
        <f>VLOOKUP(A1478,HD!$A$2:$S$2344,14,FALSE)</f>
        <v>R1024</v>
      </c>
      <c r="Q1478" s="19" t="str">
        <f>VLOOKUP(A1478,HD!$A$2:$S$2344,19,FALSE)</f>
        <v>38</v>
      </c>
      <c r="R1478" s="21">
        <v>7133.9</v>
      </c>
    </row>
    <row r="1479" spans="1:18" ht="15.6" hidden="1" x14ac:dyDescent="0.3">
      <c r="A1479" s="20" t="s">
        <v>887</v>
      </c>
      <c r="B1479" s="19" t="str">
        <f>VLOOKUP(A1479,'Customer Names'!$A$2:$E$2366,3,FALSE)</f>
        <v>Bersani</v>
      </c>
      <c r="C1479" s="21">
        <f>VLOOKUP(A1479,ME!$A$2:$J$2366,2,FALSE)</f>
        <v>34.64</v>
      </c>
      <c r="D1479" s="21">
        <f>VLOOKUP(A1479,ME!$A$2:$J$2336,3,FALSE)</f>
        <v>4.88</v>
      </c>
      <c r="E1479" s="19" t="str">
        <f>VLOOKUP(A1479,ME!$A$2:$J$2336,4,FALSE)</f>
        <v>No</v>
      </c>
      <c r="F1479" s="19" t="str">
        <f>VLOOKUP(A1479,ME!$A$2:$J$2336,5,FALSE)</f>
        <v>No</v>
      </c>
      <c r="G1479" s="19" t="str">
        <f>VLOOKUP(A1479,ME!$A$2:$J$2336,6,FALSE)</f>
        <v>Yes</v>
      </c>
      <c r="H1479" s="19">
        <f>VLOOKUP(A1479,ME!$A$2:$J$2336,7,FALSE)</f>
        <v>1</v>
      </c>
      <c r="I1479" s="19" t="str">
        <f>VLOOKUP(A1479,ME!$A$2:$J$2336,8,FALSE)</f>
        <v>No</v>
      </c>
      <c r="J1479" s="19" t="str">
        <f>VLOOKUP(A1479,ME!$A$2:$J$2336,9,FALSE)</f>
        <v>Obesity</v>
      </c>
      <c r="K1479" s="19" t="str">
        <f>VLOOKUP(A1479,ME!$A$2:$J$2336,10,FALSE)</f>
        <v>Normal</v>
      </c>
      <c r="L1479" s="22">
        <f>VLOOKUP(A1479,HD!$A$2:$S$2344,16,FALSE)</f>
        <v>34182</v>
      </c>
      <c r="M1479" s="21">
        <f>VLOOKUP(A1479,HD!$A$2:$S$2344,17,FALSE)</f>
        <v>7128.64</v>
      </c>
      <c r="N1479" s="19" t="str">
        <f>VLOOKUP(A1479,HD!$A$2:$S$2344,12,FALSE)</f>
        <v>tier - 2</v>
      </c>
      <c r="O1479" s="19" t="str">
        <f>VLOOKUP(A1479,HD!$A$2:$S$2344,13,FALSE)</f>
        <v>tier - 2</v>
      </c>
      <c r="P1479" s="19" t="str">
        <f>VLOOKUP(A1479,HD!$A$2:$S$2344,14,FALSE)</f>
        <v>R1021</v>
      </c>
      <c r="Q1479" s="19" t="str">
        <f>VLOOKUP(A1479,HD!$A$2:$S$2344,19,FALSE)</f>
        <v>29</v>
      </c>
      <c r="R1479" s="21">
        <v>7128.64</v>
      </c>
    </row>
    <row r="1480" spans="1:18" ht="15.6" hidden="1" x14ac:dyDescent="0.3">
      <c r="A1480" s="20" t="s">
        <v>886</v>
      </c>
      <c r="B1480" s="19" t="str">
        <f>VLOOKUP(A1480,'Customer Names'!$A$2:$E$2366,3,FALSE)</f>
        <v>Creech</v>
      </c>
      <c r="C1480" s="21">
        <f>VLOOKUP(A1480,ME!$A$2:$J$2366,2,FALSE)</f>
        <v>18.75</v>
      </c>
      <c r="D1480" s="21">
        <f>VLOOKUP(A1480,ME!$A$2:$J$2336,3,FALSE)</f>
        <v>6.72</v>
      </c>
      <c r="E1480" s="19" t="str">
        <f>VLOOKUP(A1480,ME!$A$2:$J$2336,4,FALSE)</f>
        <v>No</v>
      </c>
      <c r="F1480" s="19" t="str">
        <f>VLOOKUP(A1480,ME!$A$2:$J$2336,5,FALSE)</f>
        <v>No</v>
      </c>
      <c r="G1480" s="19" t="str">
        <f>VLOOKUP(A1480,ME!$A$2:$J$2336,6,FALSE)</f>
        <v>No</v>
      </c>
      <c r="H1480" s="19">
        <f>VLOOKUP(A1480,ME!$A$2:$J$2336,7,FALSE)</f>
        <v>0</v>
      </c>
      <c r="I1480" s="19" t="str">
        <f>VLOOKUP(A1480,ME!$A$2:$J$2336,8,FALSE)</f>
        <v>No</v>
      </c>
      <c r="J1480" s="19" t="str">
        <f>VLOOKUP(A1480,ME!$A$2:$J$2336,9,FALSE)</f>
        <v>Normal Weight</v>
      </c>
      <c r="K1480" s="19" t="str">
        <f>VLOOKUP(A1480,ME!$A$2:$J$2336,10,FALSE)</f>
        <v>Diabetes</v>
      </c>
      <c r="L1480" s="22">
        <f>VLOOKUP(A1480,HD!$A$2:$S$2344,16,FALSE)</f>
        <v>25018</v>
      </c>
      <c r="M1480" s="21">
        <f>VLOOKUP(A1480,HD!$A$2:$S$2344,17,FALSE)</f>
        <v>7125.25</v>
      </c>
      <c r="N1480" s="19" t="str">
        <f>VLOOKUP(A1480,HD!$A$2:$S$2344,12,FALSE)</f>
        <v>tier - 3</v>
      </c>
      <c r="O1480" s="19" t="str">
        <f>VLOOKUP(A1480,HD!$A$2:$S$2344,13,FALSE)</f>
        <v>tier - 2</v>
      </c>
      <c r="P1480" s="19" t="str">
        <f>VLOOKUP(A1480,HD!$A$2:$S$2344,14,FALSE)</f>
        <v>R1013</v>
      </c>
      <c r="Q1480" s="19" t="str">
        <f>VLOOKUP(A1480,HD!$A$2:$S$2344,19,FALSE)</f>
        <v>54</v>
      </c>
      <c r="R1480" s="21">
        <v>7125.25</v>
      </c>
    </row>
    <row r="1481" spans="1:18" ht="15.6" hidden="1" x14ac:dyDescent="0.3">
      <c r="A1481" s="20" t="s">
        <v>885</v>
      </c>
      <c r="B1481" s="19" t="str">
        <f>VLOOKUP(A1481,'Customer Names'!$A$2:$E$2366,3,FALSE)</f>
        <v>Sudres</v>
      </c>
      <c r="C1481" s="21">
        <f>VLOOKUP(A1481,ME!$A$2:$J$2366,2,FALSE)</f>
        <v>26.48</v>
      </c>
      <c r="D1481" s="21">
        <f>VLOOKUP(A1481,ME!$A$2:$J$2336,3,FALSE)</f>
        <v>4.2</v>
      </c>
      <c r="E1481" s="19" t="str">
        <f>VLOOKUP(A1481,ME!$A$2:$J$2336,4,FALSE)</f>
        <v>No</v>
      </c>
      <c r="F1481" s="19" t="str">
        <f>VLOOKUP(A1481,ME!$A$2:$J$2336,5,FALSE)</f>
        <v>No</v>
      </c>
      <c r="G1481" s="19" t="str">
        <f>VLOOKUP(A1481,ME!$A$2:$J$2336,6,FALSE)</f>
        <v>No</v>
      </c>
      <c r="H1481" s="19">
        <f>VLOOKUP(A1481,ME!$A$2:$J$2336,7,FALSE)</f>
        <v>1</v>
      </c>
      <c r="I1481" s="19" t="str">
        <f>VLOOKUP(A1481,ME!$A$2:$J$2336,8,FALSE)</f>
        <v>No</v>
      </c>
      <c r="J1481" s="19" t="str">
        <f>VLOOKUP(A1481,ME!$A$2:$J$2336,9,FALSE)</f>
        <v>Over Weight</v>
      </c>
      <c r="K1481" s="19" t="str">
        <f>VLOOKUP(A1481,ME!$A$2:$J$2336,10,FALSE)</f>
        <v>Normal</v>
      </c>
      <c r="L1481" s="22">
        <f>VLOOKUP(A1481,HD!$A$2:$S$2344,16,FALSE)</f>
        <v>32000</v>
      </c>
      <c r="M1481" s="21">
        <f>VLOOKUP(A1481,HD!$A$2:$S$2344,17,FALSE)</f>
        <v>7106.81</v>
      </c>
      <c r="N1481" s="19" t="str">
        <f>VLOOKUP(A1481,HD!$A$2:$S$2344,12,FALSE)</f>
        <v>tier - 2</v>
      </c>
      <c r="O1481" s="19" t="str">
        <f>VLOOKUP(A1481,HD!$A$2:$S$2344,13,FALSE)</f>
        <v>tier - 1</v>
      </c>
      <c r="P1481" s="19" t="str">
        <f>VLOOKUP(A1481,HD!$A$2:$S$2344,14,FALSE)</f>
        <v>R1012</v>
      </c>
      <c r="Q1481" s="19" t="str">
        <f>VLOOKUP(A1481,HD!$A$2:$S$2344,19,FALSE)</f>
        <v>35</v>
      </c>
      <c r="R1481" s="21">
        <v>7106.81</v>
      </c>
    </row>
    <row r="1482" spans="1:18" ht="15.6" hidden="1" x14ac:dyDescent="0.3">
      <c r="A1482" s="20" t="s">
        <v>884</v>
      </c>
      <c r="B1482" s="19" t="str">
        <f>VLOOKUP(A1482,'Customer Names'!$A$2:$E$2366,3,FALSE)</f>
        <v>Couture</v>
      </c>
      <c r="C1482" s="21">
        <f>VLOOKUP(A1482,ME!$A$2:$J$2366,2,FALSE)</f>
        <v>34.83</v>
      </c>
      <c r="D1482" s="21">
        <f>VLOOKUP(A1482,ME!$A$2:$J$2336,3,FALSE)</f>
        <v>5.79</v>
      </c>
      <c r="E1482" s="19" t="str">
        <f>VLOOKUP(A1482,ME!$A$2:$J$2336,4,FALSE)</f>
        <v>No</v>
      </c>
      <c r="F1482" s="19" t="str">
        <f>VLOOKUP(A1482,ME!$A$2:$J$2336,5,FALSE)</f>
        <v>No</v>
      </c>
      <c r="G1482" s="19" t="str">
        <f>VLOOKUP(A1482,ME!$A$2:$J$2336,6,FALSE)</f>
        <v>No</v>
      </c>
      <c r="H1482" s="19">
        <f>VLOOKUP(A1482,ME!$A$2:$J$2336,7,FALSE)</f>
        <v>1</v>
      </c>
      <c r="I1482" s="19" t="str">
        <f>VLOOKUP(A1482,ME!$A$2:$J$2336,8,FALSE)</f>
        <v>No</v>
      </c>
      <c r="J1482" s="19" t="str">
        <f>VLOOKUP(A1482,ME!$A$2:$J$2336,9,FALSE)</f>
        <v>Obesity</v>
      </c>
      <c r="K1482" s="19" t="str">
        <f>VLOOKUP(A1482,ME!$A$2:$J$2336,10,FALSE)</f>
        <v>Prediabetes</v>
      </c>
      <c r="L1482" s="22">
        <f>VLOOKUP(A1482,HD!$A$2:$S$2344,16,FALSE)</f>
        <v>33773</v>
      </c>
      <c r="M1482" s="21">
        <f>VLOOKUP(A1482,HD!$A$2:$S$2344,17,FALSE)</f>
        <v>7096.98</v>
      </c>
      <c r="N1482" s="19" t="str">
        <f>VLOOKUP(A1482,HD!$A$2:$S$2344,12,FALSE)</f>
        <v>tier - 2</v>
      </c>
      <c r="O1482" s="19" t="str">
        <f>VLOOKUP(A1482,HD!$A$2:$S$2344,13,FALSE)</f>
        <v>tier - 2</v>
      </c>
      <c r="P1482" s="19" t="str">
        <f>VLOOKUP(A1482,HD!$A$2:$S$2344,14,FALSE)</f>
        <v>R1012</v>
      </c>
      <c r="Q1482" s="19" t="str">
        <f>VLOOKUP(A1482,HD!$A$2:$S$2344,19,FALSE)</f>
        <v>30</v>
      </c>
      <c r="R1482" s="21">
        <v>7096.98</v>
      </c>
    </row>
    <row r="1483" spans="1:18" ht="15.6" hidden="1" x14ac:dyDescent="0.3">
      <c r="A1483" s="20" t="s">
        <v>883</v>
      </c>
      <c r="B1483" s="19" t="str">
        <f>VLOOKUP(A1483,'Customer Names'!$A$2:$E$2366,3,FALSE)</f>
        <v>Willard</v>
      </c>
      <c r="C1483" s="21">
        <f>VLOOKUP(A1483,ME!$A$2:$J$2366,2,FALSE)</f>
        <v>25.46</v>
      </c>
      <c r="D1483" s="21">
        <f>VLOOKUP(A1483,ME!$A$2:$J$2336,3,FALSE)</f>
        <v>4.29</v>
      </c>
      <c r="E1483" s="19" t="str">
        <f>VLOOKUP(A1483,ME!$A$2:$J$2336,4,FALSE)</f>
        <v>No</v>
      </c>
      <c r="F1483" s="19" t="str">
        <f>VLOOKUP(A1483,ME!$A$2:$J$2336,5,FALSE)</f>
        <v>No</v>
      </c>
      <c r="G1483" s="19" t="str">
        <f>VLOOKUP(A1483,ME!$A$2:$J$2336,6,FALSE)</f>
        <v>No</v>
      </c>
      <c r="H1483" s="19">
        <f>VLOOKUP(A1483,ME!$A$2:$J$2336,7,FALSE)</f>
        <v>0</v>
      </c>
      <c r="I1483" s="19" t="str">
        <f>VLOOKUP(A1483,ME!$A$2:$J$2336,8,FALSE)</f>
        <v>No</v>
      </c>
      <c r="J1483" s="19" t="str">
        <f>VLOOKUP(A1483,ME!$A$2:$J$2336,9,FALSE)</f>
        <v>Over Weight</v>
      </c>
      <c r="K1483" s="19" t="str">
        <f>VLOOKUP(A1483,ME!$A$2:$J$2336,10,FALSE)</f>
        <v>Normal</v>
      </c>
      <c r="L1483" s="22">
        <f>VLOOKUP(A1483,HD!$A$2:$S$2344,16,FALSE)</f>
        <v>30230</v>
      </c>
      <c r="M1483" s="21">
        <f>VLOOKUP(A1483,HD!$A$2:$S$2344,17,FALSE)</f>
        <v>7077.19</v>
      </c>
      <c r="N1483" s="19" t="str">
        <f>VLOOKUP(A1483,HD!$A$2:$S$2344,12,FALSE)</f>
        <v>tier - 2</v>
      </c>
      <c r="O1483" s="19" t="str">
        <f>VLOOKUP(A1483,HD!$A$2:$S$2344,13,FALSE)</f>
        <v>tier - 3</v>
      </c>
      <c r="P1483" s="19" t="str">
        <f>VLOOKUP(A1483,HD!$A$2:$S$2344,14,FALSE)</f>
        <v>R1024</v>
      </c>
      <c r="Q1483" s="19" t="str">
        <f>VLOOKUP(A1483,HD!$A$2:$S$2344,19,FALSE)</f>
        <v>40</v>
      </c>
      <c r="R1483" s="21">
        <v>7077.19</v>
      </c>
    </row>
    <row r="1484" spans="1:18" ht="15.6" hidden="1" x14ac:dyDescent="0.3">
      <c r="A1484" s="20" t="s">
        <v>882</v>
      </c>
      <c r="B1484" s="19" t="str">
        <f>VLOOKUP(A1484,'Customer Names'!$A$2:$E$2366,3,FALSE)</f>
        <v>Patronick</v>
      </c>
      <c r="C1484" s="21">
        <f>VLOOKUP(A1484,ME!$A$2:$J$2366,2,FALSE)</f>
        <v>23.31</v>
      </c>
      <c r="D1484" s="21">
        <f>VLOOKUP(A1484,ME!$A$2:$J$2336,3,FALSE)</f>
        <v>8.27</v>
      </c>
      <c r="E1484" s="19" t="str">
        <f>VLOOKUP(A1484,ME!$A$2:$J$2336,4,FALSE)</f>
        <v>No</v>
      </c>
      <c r="F1484" s="19" t="str">
        <f>VLOOKUP(A1484,ME!$A$2:$J$2336,5,FALSE)</f>
        <v>No</v>
      </c>
      <c r="G1484" s="19" t="str">
        <f>VLOOKUP(A1484,ME!$A$2:$J$2336,6,FALSE)</f>
        <v>No</v>
      </c>
      <c r="H1484" s="19">
        <f>VLOOKUP(A1484,ME!$A$2:$J$2336,7,FALSE)</f>
        <v>0</v>
      </c>
      <c r="I1484" s="19" t="str">
        <f>VLOOKUP(A1484,ME!$A$2:$J$2336,8,FALSE)</f>
        <v>No</v>
      </c>
      <c r="J1484" s="19" t="str">
        <f>VLOOKUP(A1484,ME!$A$2:$J$2336,9,FALSE)</f>
        <v>Normal Weight</v>
      </c>
      <c r="K1484" s="19" t="str">
        <f>VLOOKUP(A1484,ME!$A$2:$J$2336,10,FALSE)</f>
        <v>Diabetes</v>
      </c>
      <c r="L1484" s="22">
        <f>VLOOKUP(A1484,HD!$A$2:$S$2344,16,FALSE)</f>
        <v>28665</v>
      </c>
      <c r="M1484" s="21">
        <f>VLOOKUP(A1484,HD!$A$2:$S$2344,17,FALSE)</f>
        <v>7054.41</v>
      </c>
      <c r="N1484" s="19" t="str">
        <f>VLOOKUP(A1484,HD!$A$2:$S$2344,12,FALSE)</f>
        <v>tier - 2</v>
      </c>
      <c r="O1484" s="19" t="str">
        <f>VLOOKUP(A1484,HD!$A$2:$S$2344,13,FALSE)</f>
        <v>tier - 2</v>
      </c>
      <c r="P1484" s="19" t="str">
        <f>VLOOKUP(A1484,HD!$A$2:$S$2344,14,FALSE)</f>
        <v>R1013</v>
      </c>
      <c r="Q1484" s="19" t="str">
        <f>VLOOKUP(A1484,HD!$A$2:$S$2344,19,FALSE)</f>
        <v>44</v>
      </c>
      <c r="R1484" s="21">
        <v>7054.41</v>
      </c>
    </row>
    <row r="1485" spans="1:18" ht="15.6" hidden="1" x14ac:dyDescent="0.3">
      <c r="A1485" s="20" t="s">
        <v>881</v>
      </c>
      <c r="B1485" s="19" t="str">
        <f>VLOOKUP(A1485,'Customer Names'!$A$2:$E$2366,3,FALSE)</f>
        <v>Depasquale</v>
      </c>
      <c r="C1485" s="21">
        <f>VLOOKUP(A1485,ME!$A$2:$J$2366,2,FALSE)</f>
        <v>29</v>
      </c>
      <c r="D1485" s="21">
        <f>VLOOKUP(A1485,ME!$A$2:$J$2336,3,FALSE)</f>
        <v>4.5599999999999996</v>
      </c>
      <c r="E1485" s="19" t="str">
        <f>VLOOKUP(A1485,ME!$A$2:$J$2336,4,FALSE)</f>
        <v>No</v>
      </c>
      <c r="F1485" s="19" t="str">
        <f>VLOOKUP(A1485,ME!$A$2:$J$2336,5,FALSE)</f>
        <v>No</v>
      </c>
      <c r="G1485" s="19" t="str">
        <f>VLOOKUP(A1485,ME!$A$2:$J$2336,6,FALSE)</f>
        <v>No</v>
      </c>
      <c r="H1485" s="19">
        <f>VLOOKUP(A1485,ME!$A$2:$J$2336,7,FALSE)</f>
        <v>0</v>
      </c>
      <c r="I1485" s="19" t="str">
        <f>VLOOKUP(A1485,ME!$A$2:$J$2336,8,FALSE)</f>
        <v>No</v>
      </c>
      <c r="J1485" s="19" t="str">
        <f>VLOOKUP(A1485,ME!$A$2:$J$2336,9,FALSE)</f>
        <v>Over Weight</v>
      </c>
      <c r="K1485" s="19" t="str">
        <f>VLOOKUP(A1485,ME!$A$2:$J$2336,10,FALSE)</f>
        <v>Normal</v>
      </c>
      <c r="L1485" s="22">
        <f>VLOOKUP(A1485,HD!$A$2:$S$2344,16,FALSE)</f>
        <v>29400</v>
      </c>
      <c r="M1485" s="21">
        <f>VLOOKUP(A1485,HD!$A$2:$S$2344,17,FALSE)</f>
        <v>7050.64</v>
      </c>
      <c r="N1485" s="19" t="str">
        <f>VLOOKUP(A1485,HD!$A$2:$S$2344,12,FALSE)</f>
        <v>tier - 2</v>
      </c>
      <c r="O1485" s="19" t="str">
        <f>VLOOKUP(A1485,HD!$A$2:$S$2344,13,FALSE)</f>
        <v>tier - 3</v>
      </c>
      <c r="P1485" s="19" t="str">
        <f>VLOOKUP(A1485,HD!$A$2:$S$2344,14,FALSE)</f>
        <v>R1011</v>
      </c>
      <c r="Q1485" s="19" t="str">
        <f>VLOOKUP(A1485,HD!$A$2:$S$2344,19,FALSE)</f>
        <v>42</v>
      </c>
      <c r="R1485" s="21">
        <v>7050.64</v>
      </c>
    </row>
    <row r="1486" spans="1:18" ht="15.6" hidden="1" x14ac:dyDescent="0.3">
      <c r="A1486" s="20" t="s">
        <v>880</v>
      </c>
      <c r="B1486" s="19" t="str">
        <f>VLOOKUP(A1486,'Customer Names'!$A$2:$E$2366,3,FALSE)</f>
        <v>Lavergne</v>
      </c>
      <c r="C1486" s="21">
        <f>VLOOKUP(A1486,ME!$A$2:$J$2366,2,FALSE)</f>
        <v>32.869999999999997</v>
      </c>
      <c r="D1486" s="21">
        <f>VLOOKUP(A1486,ME!$A$2:$J$2336,3,FALSE)</f>
        <v>5.33</v>
      </c>
      <c r="E1486" s="19" t="str">
        <f>VLOOKUP(A1486,ME!$A$2:$J$2336,4,FALSE)</f>
        <v>No</v>
      </c>
      <c r="F1486" s="19" t="str">
        <f>VLOOKUP(A1486,ME!$A$2:$J$2336,5,FALSE)</f>
        <v>No</v>
      </c>
      <c r="G1486" s="19" t="str">
        <f>VLOOKUP(A1486,ME!$A$2:$J$2336,6,FALSE)</f>
        <v>No</v>
      </c>
      <c r="H1486" s="19">
        <f>VLOOKUP(A1486,ME!$A$2:$J$2336,7,FALSE)</f>
        <v>0</v>
      </c>
      <c r="I1486" s="19" t="str">
        <f>VLOOKUP(A1486,ME!$A$2:$J$2336,8,FALSE)</f>
        <v>No</v>
      </c>
      <c r="J1486" s="19" t="str">
        <f>VLOOKUP(A1486,ME!$A$2:$J$2336,9,FALSE)</f>
        <v>Obesity</v>
      </c>
      <c r="K1486" s="19" t="str">
        <f>VLOOKUP(A1486,ME!$A$2:$J$2336,10,FALSE)</f>
        <v>Normal</v>
      </c>
      <c r="L1486" s="22">
        <f>VLOOKUP(A1486,HD!$A$2:$S$2344,16,FALSE)</f>
        <v>29423</v>
      </c>
      <c r="M1486" s="21">
        <f>VLOOKUP(A1486,HD!$A$2:$S$2344,17,FALSE)</f>
        <v>7050.02</v>
      </c>
      <c r="N1486" s="19" t="str">
        <f>VLOOKUP(A1486,HD!$A$2:$S$2344,12,FALSE)</f>
        <v>tier - 2</v>
      </c>
      <c r="O1486" s="19" t="str">
        <f>VLOOKUP(A1486,HD!$A$2:$S$2344,13,FALSE)</f>
        <v>tier - 1</v>
      </c>
      <c r="P1486" s="19" t="str">
        <f>VLOOKUP(A1486,HD!$A$2:$S$2344,14,FALSE)</f>
        <v>R1024</v>
      </c>
      <c r="Q1486" s="19" t="str">
        <f>VLOOKUP(A1486,HD!$A$2:$S$2344,19,FALSE)</f>
        <v>42</v>
      </c>
      <c r="R1486" s="21">
        <v>7050.02</v>
      </c>
    </row>
    <row r="1487" spans="1:18" ht="15.6" hidden="1" x14ac:dyDescent="0.3">
      <c r="A1487" s="20" t="s">
        <v>879</v>
      </c>
      <c r="B1487" s="19" t="str">
        <f>VLOOKUP(A1487,'Customer Names'!$A$2:$E$2366,3,FALSE)</f>
        <v>Kawakami</v>
      </c>
      <c r="C1487" s="21">
        <f>VLOOKUP(A1487,ME!$A$2:$J$2366,2,FALSE)</f>
        <v>26.18</v>
      </c>
      <c r="D1487" s="21">
        <f>VLOOKUP(A1487,ME!$A$2:$J$2336,3,FALSE)</f>
        <v>5.63</v>
      </c>
      <c r="E1487" s="19" t="str">
        <f>VLOOKUP(A1487,ME!$A$2:$J$2336,4,FALSE)</f>
        <v>No</v>
      </c>
      <c r="F1487" s="19" t="str">
        <f>VLOOKUP(A1487,ME!$A$2:$J$2336,5,FALSE)</f>
        <v>No</v>
      </c>
      <c r="G1487" s="19" t="str">
        <f>VLOOKUP(A1487,ME!$A$2:$J$2336,6,FALSE)</f>
        <v>No</v>
      </c>
      <c r="H1487" s="19">
        <f>VLOOKUP(A1487,ME!$A$2:$J$2336,7,FALSE)</f>
        <v>0</v>
      </c>
      <c r="I1487" s="19" t="str">
        <f>VLOOKUP(A1487,ME!$A$2:$J$2336,8,FALSE)</f>
        <v>No</v>
      </c>
      <c r="J1487" s="19" t="str">
        <f>VLOOKUP(A1487,ME!$A$2:$J$2336,9,FALSE)</f>
        <v>Over Weight</v>
      </c>
      <c r="K1487" s="19" t="str">
        <f>VLOOKUP(A1487,ME!$A$2:$J$2336,10,FALSE)</f>
        <v>Normal</v>
      </c>
      <c r="L1487" s="22">
        <f>VLOOKUP(A1487,HD!$A$2:$S$2344,16,FALSE)</f>
        <v>29516</v>
      </c>
      <c r="M1487" s="21">
        <f>VLOOKUP(A1487,HD!$A$2:$S$2344,17,FALSE)</f>
        <v>7046.72</v>
      </c>
      <c r="N1487" s="19" t="str">
        <f>VLOOKUP(A1487,HD!$A$2:$S$2344,12,FALSE)</f>
        <v>tier - 2</v>
      </c>
      <c r="O1487" s="19" t="str">
        <f>VLOOKUP(A1487,HD!$A$2:$S$2344,13,FALSE)</f>
        <v>tier - 3</v>
      </c>
      <c r="P1487" s="19" t="str">
        <f>VLOOKUP(A1487,HD!$A$2:$S$2344,14,FALSE)</f>
        <v>R1013</v>
      </c>
      <c r="Q1487" s="19" t="str">
        <f>VLOOKUP(A1487,HD!$A$2:$S$2344,19,FALSE)</f>
        <v>42</v>
      </c>
      <c r="R1487" s="21">
        <v>7046.72</v>
      </c>
    </row>
    <row r="1488" spans="1:18" ht="15.6" hidden="1" x14ac:dyDescent="0.3">
      <c r="A1488" s="20" t="s">
        <v>878</v>
      </c>
      <c r="B1488" s="19" t="str">
        <f>VLOOKUP(A1488,'Customer Names'!$A$2:$E$2366,3,FALSE)</f>
        <v>Gonsalves</v>
      </c>
      <c r="C1488" s="21">
        <f>VLOOKUP(A1488,ME!$A$2:$J$2366,2,FALSE)</f>
        <v>25.3</v>
      </c>
      <c r="D1488" s="21">
        <f>VLOOKUP(A1488,ME!$A$2:$J$2336,3,FALSE)</f>
        <v>5.12</v>
      </c>
      <c r="E1488" s="19" t="str">
        <f>VLOOKUP(A1488,ME!$A$2:$J$2336,4,FALSE)</f>
        <v>No</v>
      </c>
      <c r="F1488" s="19" t="str">
        <f>VLOOKUP(A1488,ME!$A$2:$J$2336,5,FALSE)</f>
        <v>No</v>
      </c>
      <c r="G1488" s="19" t="str">
        <f>VLOOKUP(A1488,ME!$A$2:$J$2336,6,FALSE)</f>
        <v>No</v>
      </c>
      <c r="H1488" s="19">
        <f>VLOOKUP(A1488,ME!$A$2:$J$2336,7,FALSE)</f>
        <v>0</v>
      </c>
      <c r="I1488" s="19" t="str">
        <f>VLOOKUP(A1488,ME!$A$2:$J$2336,8,FALSE)</f>
        <v>No</v>
      </c>
      <c r="J1488" s="19" t="str">
        <f>VLOOKUP(A1488,ME!$A$2:$J$2336,9,FALSE)</f>
        <v>Over Weight</v>
      </c>
      <c r="K1488" s="19" t="str">
        <f>VLOOKUP(A1488,ME!$A$2:$J$2336,10,FALSE)</f>
        <v>Normal</v>
      </c>
      <c r="L1488" s="22">
        <f>VLOOKUP(A1488,HD!$A$2:$S$2344,16,FALSE)</f>
        <v>29428</v>
      </c>
      <c r="M1488" s="21">
        <f>VLOOKUP(A1488,HD!$A$2:$S$2344,17,FALSE)</f>
        <v>7045.5</v>
      </c>
      <c r="N1488" s="19" t="str">
        <f>VLOOKUP(A1488,HD!$A$2:$S$2344,12,FALSE)</f>
        <v>tier - 2</v>
      </c>
      <c r="O1488" s="19" t="str">
        <f>VLOOKUP(A1488,HD!$A$2:$S$2344,13,FALSE)</f>
        <v>tier - 1</v>
      </c>
      <c r="P1488" s="19" t="str">
        <f>VLOOKUP(A1488,HD!$A$2:$S$2344,14,FALSE)</f>
        <v>R1011</v>
      </c>
      <c r="Q1488" s="19" t="str">
        <f>VLOOKUP(A1488,HD!$A$2:$S$2344,19,FALSE)</f>
        <v>42</v>
      </c>
      <c r="R1488" s="21">
        <v>7045.5</v>
      </c>
    </row>
    <row r="1489" spans="1:18" ht="15.6" hidden="1" x14ac:dyDescent="0.3">
      <c r="A1489" s="20" t="s">
        <v>877</v>
      </c>
      <c r="B1489" s="19" t="str">
        <f>VLOOKUP(A1489,'Customer Names'!$A$2:$E$2366,3,FALSE)</f>
        <v>Peck</v>
      </c>
      <c r="C1489" s="21">
        <f>VLOOKUP(A1489,ME!$A$2:$J$2366,2,FALSE)</f>
        <v>36.94</v>
      </c>
      <c r="D1489" s="21">
        <f>VLOOKUP(A1489,ME!$A$2:$J$2336,3,FALSE)</f>
        <v>5.15</v>
      </c>
      <c r="E1489" s="19" t="str">
        <f>VLOOKUP(A1489,ME!$A$2:$J$2336,4,FALSE)</f>
        <v>Yes</v>
      </c>
      <c r="F1489" s="19" t="str">
        <f>VLOOKUP(A1489,ME!$A$2:$J$2336,5,FALSE)</f>
        <v>No</v>
      </c>
      <c r="G1489" s="19" t="str">
        <f>VLOOKUP(A1489,ME!$A$2:$J$2336,6,FALSE)</f>
        <v>No</v>
      </c>
      <c r="H1489" s="19">
        <f>VLOOKUP(A1489,ME!$A$2:$J$2336,7,FALSE)</f>
        <v>1</v>
      </c>
      <c r="I1489" s="19" t="str">
        <f>VLOOKUP(A1489,ME!$A$2:$J$2336,8,FALSE)</f>
        <v>No</v>
      </c>
      <c r="J1489" s="19" t="str">
        <f>VLOOKUP(A1489,ME!$A$2:$J$2336,9,FALSE)</f>
        <v>Obesity</v>
      </c>
      <c r="K1489" s="19" t="str">
        <f>VLOOKUP(A1489,ME!$A$2:$J$2336,10,FALSE)</f>
        <v>Normal</v>
      </c>
      <c r="L1489" s="22">
        <f>VLOOKUP(A1489,HD!$A$2:$S$2344,16,FALSE)</f>
        <v>35001</v>
      </c>
      <c r="M1489" s="21">
        <f>VLOOKUP(A1489,HD!$A$2:$S$2344,17,FALSE)</f>
        <v>7042.11</v>
      </c>
      <c r="N1489" s="19" t="str">
        <f>VLOOKUP(A1489,HD!$A$2:$S$2344,12,FALSE)</f>
        <v>tier - 2</v>
      </c>
      <c r="O1489" s="19" t="str">
        <f>VLOOKUP(A1489,HD!$A$2:$S$2344,13,FALSE)</f>
        <v>tier - 3</v>
      </c>
      <c r="P1489" s="19" t="str">
        <f>VLOOKUP(A1489,HD!$A$2:$S$2344,14,FALSE)</f>
        <v>R1012</v>
      </c>
      <c r="Q1489" s="19" t="str">
        <f>VLOOKUP(A1489,HD!$A$2:$S$2344,19,FALSE)</f>
        <v>27</v>
      </c>
      <c r="R1489" s="21">
        <v>7042.11</v>
      </c>
    </row>
    <row r="1490" spans="1:18" ht="15.6" hidden="1" x14ac:dyDescent="0.3">
      <c r="A1490" s="20" t="s">
        <v>876</v>
      </c>
      <c r="B1490" s="19" t="str">
        <f>VLOOKUP(A1490,'Customer Names'!$A$2:$E$2366,3,FALSE)</f>
        <v>Aure</v>
      </c>
      <c r="C1490" s="21">
        <f>VLOOKUP(A1490,ME!$A$2:$J$2366,2,FALSE)</f>
        <v>22.86</v>
      </c>
      <c r="D1490" s="21">
        <f>VLOOKUP(A1490,ME!$A$2:$J$2336,3,FALSE)</f>
        <v>7.5</v>
      </c>
      <c r="E1490" s="19" t="str">
        <f>VLOOKUP(A1490,ME!$A$2:$J$2336,4,FALSE)</f>
        <v>No</v>
      </c>
      <c r="F1490" s="19" t="str">
        <f>VLOOKUP(A1490,ME!$A$2:$J$2336,5,FALSE)</f>
        <v>No</v>
      </c>
      <c r="G1490" s="19" t="str">
        <f>VLOOKUP(A1490,ME!$A$2:$J$2336,6,FALSE)</f>
        <v>No</v>
      </c>
      <c r="H1490" s="19">
        <f>VLOOKUP(A1490,ME!$A$2:$J$2336,7,FALSE)</f>
        <v>0</v>
      </c>
      <c r="I1490" s="19" t="str">
        <f>VLOOKUP(A1490,ME!$A$2:$J$2336,8,FALSE)</f>
        <v>No</v>
      </c>
      <c r="J1490" s="19" t="str">
        <f>VLOOKUP(A1490,ME!$A$2:$J$2336,9,FALSE)</f>
        <v>Normal Weight</v>
      </c>
      <c r="K1490" s="19" t="str">
        <f>VLOOKUP(A1490,ME!$A$2:$J$2336,10,FALSE)</f>
        <v>Diabetes</v>
      </c>
      <c r="L1490" s="22">
        <f>VLOOKUP(A1490,HD!$A$2:$S$2344,16,FALSE)</f>
        <v>28643</v>
      </c>
      <c r="M1490" s="21">
        <f>VLOOKUP(A1490,HD!$A$2:$S$2344,17,FALSE)</f>
        <v>7033.08</v>
      </c>
      <c r="N1490" s="19" t="str">
        <f>VLOOKUP(A1490,HD!$A$2:$S$2344,12,FALSE)</f>
        <v>tier - 2</v>
      </c>
      <c r="O1490" s="19" t="str">
        <f>VLOOKUP(A1490,HD!$A$2:$S$2344,13,FALSE)</f>
        <v>tier - 2</v>
      </c>
      <c r="P1490" s="19" t="str">
        <f>VLOOKUP(A1490,HD!$A$2:$S$2344,14,FALSE)</f>
        <v>R1013</v>
      </c>
      <c r="Q1490" s="19" t="str">
        <f>VLOOKUP(A1490,HD!$A$2:$S$2344,19,FALSE)</f>
        <v>45</v>
      </c>
      <c r="R1490" s="21">
        <v>7033.08</v>
      </c>
    </row>
    <row r="1491" spans="1:18" ht="15.6" x14ac:dyDescent="0.3">
      <c r="A1491" s="20" t="s">
        <v>875</v>
      </c>
      <c r="B1491" s="19" t="str">
        <f>VLOOKUP(A1491,'Customer Names'!$A$2:$E$2366,3,FALSE)</f>
        <v>Mattingly</v>
      </c>
      <c r="C1491" s="21">
        <f>VLOOKUP(A1491,ME!$A$2:$J$2366,2,FALSE)</f>
        <v>18.760000000000002</v>
      </c>
      <c r="D1491" s="21">
        <f>VLOOKUP(A1491,ME!$A$2:$J$2336,3,FALSE)</f>
        <v>4.88</v>
      </c>
      <c r="E1491" s="19" t="str">
        <f>VLOOKUP(A1491,ME!$A$2:$J$2336,4,FALSE)</f>
        <v>Yes</v>
      </c>
      <c r="F1491" s="19" t="str">
        <f>VLOOKUP(A1491,ME!$A$2:$J$2336,5,FALSE)</f>
        <v>No</v>
      </c>
      <c r="G1491" s="19" t="str">
        <f>VLOOKUP(A1491,ME!$A$2:$J$2336,6,FALSE)</f>
        <v>Yes</v>
      </c>
      <c r="H1491" s="19">
        <f>VLOOKUP(A1491,ME!$A$2:$J$2336,7,FALSE)</f>
        <v>1</v>
      </c>
      <c r="I1491" s="19" t="str">
        <f>VLOOKUP(A1491,ME!$A$2:$J$2336,8,FALSE)</f>
        <v>No</v>
      </c>
      <c r="J1491" s="19" t="str">
        <f>VLOOKUP(A1491,ME!$A$2:$J$2336,9,FALSE)</f>
        <v>Normal Weight</v>
      </c>
      <c r="K1491" s="19" t="str">
        <f>VLOOKUP(A1491,ME!$A$2:$J$2336,10,FALSE)</f>
        <v>Normal</v>
      </c>
      <c r="L1491" s="22">
        <f>VLOOKUP(A1491,HD!$A$2:$S$2344,16,FALSE)</f>
        <v>25390</v>
      </c>
      <c r="M1491" s="21">
        <f>VLOOKUP(A1491,HD!$A$2:$S$2344,17,FALSE)</f>
        <v>7003.1</v>
      </c>
      <c r="N1491" s="19" t="str">
        <f>VLOOKUP(A1491,HD!$A$2:$S$2344,12,FALSE)</f>
        <v>tier - 2</v>
      </c>
      <c r="O1491" s="19" t="str">
        <f>VLOOKUP(A1491,HD!$A$2:$S$2344,13,FALSE)</f>
        <v>tier - 3</v>
      </c>
      <c r="P1491" s="19" t="str">
        <f>VLOOKUP(A1491,HD!$A$2:$S$2344,14,FALSE)</f>
        <v>R1013</v>
      </c>
      <c r="Q1491" s="19" t="str">
        <f>VLOOKUP(A1491,HD!$A$2:$S$2344,19,FALSE)</f>
        <v>53</v>
      </c>
      <c r="R1491" s="21">
        <v>7003.1</v>
      </c>
    </row>
    <row r="1492" spans="1:18" ht="15.6" x14ac:dyDescent="0.3">
      <c r="A1492" s="20" t="s">
        <v>874</v>
      </c>
      <c r="B1492" s="19" t="str">
        <f>VLOOKUP(A1492,'Customer Names'!$A$2:$E$2366,3,FALSE)</f>
        <v>Stelpflug</v>
      </c>
      <c r="C1492" s="21">
        <f>VLOOKUP(A1492,ME!$A$2:$J$2366,2,FALSE)</f>
        <v>24.36</v>
      </c>
      <c r="D1492" s="21">
        <f>VLOOKUP(A1492,ME!$A$2:$J$2336,3,FALSE)</f>
        <v>5.57</v>
      </c>
      <c r="E1492" s="19" t="str">
        <f>VLOOKUP(A1492,ME!$A$2:$J$2336,4,FALSE)</f>
        <v>No</v>
      </c>
      <c r="F1492" s="19" t="str">
        <f>VLOOKUP(A1492,ME!$A$2:$J$2336,5,FALSE)</f>
        <v>No</v>
      </c>
      <c r="G1492" s="19" t="str">
        <f>VLOOKUP(A1492,ME!$A$2:$J$2336,6,FALSE)</f>
        <v>No</v>
      </c>
      <c r="H1492" s="19">
        <f>VLOOKUP(A1492,ME!$A$2:$J$2336,7,FALSE)</f>
        <v>0</v>
      </c>
      <c r="I1492" s="19" t="str">
        <f>VLOOKUP(A1492,ME!$A$2:$J$2336,8,FALSE)</f>
        <v>No</v>
      </c>
      <c r="J1492" s="19" t="str">
        <f>VLOOKUP(A1492,ME!$A$2:$J$2336,9,FALSE)</f>
        <v>Normal Weight</v>
      </c>
      <c r="K1492" s="19" t="str">
        <f>VLOOKUP(A1492,ME!$A$2:$J$2336,10,FALSE)</f>
        <v>Normal</v>
      </c>
      <c r="L1492" s="22">
        <f>VLOOKUP(A1492,HD!$A$2:$S$2344,16,FALSE)</f>
        <v>30195</v>
      </c>
      <c r="M1492" s="21">
        <f>VLOOKUP(A1492,HD!$A$2:$S$2344,17,FALSE)</f>
        <v>6989.95</v>
      </c>
      <c r="N1492" s="19" t="str">
        <f>VLOOKUP(A1492,HD!$A$2:$S$2344,12,FALSE)</f>
        <v>tier - 2</v>
      </c>
      <c r="O1492" s="19" t="str">
        <f>VLOOKUP(A1492,HD!$A$2:$S$2344,13,FALSE)</f>
        <v>tier - 1</v>
      </c>
      <c r="P1492" s="19" t="str">
        <f>VLOOKUP(A1492,HD!$A$2:$S$2344,14,FALSE)</f>
        <v>R1013</v>
      </c>
      <c r="Q1492" s="19" t="str">
        <f>VLOOKUP(A1492,HD!$A$2:$S$2344,19,FALSE)</f>
        <v>40</v>
      </c>
      <c r="R1492" s="21">
        <v>6989.95</v>
      </c>
    </row>
    <row r="1493" spans="1:18" ht="15.6" hidden="1" x14ac:dyDescent="0.3">
      <c r="A1493" s="20" t="s">
        <v>873</v>
      </c>
      <c r="B1493" s="19" t="str">
        <f>VLOOKUP(A1493,'Customer Names'!$A$2:$E$2366,3,FALSE)</f>
        <v>Sanchez Antognini</v>
      </c>
      <c r="C1493" s="21">
        <f>VLOOKUP(A1493,ME!$A$2:$J$2366,2,FALSE)</f>
        <v>32.299999999999997</v>
      </c>
      <c r="D1493" s="21">
        <f>VLOOKUP(A1493,ME!$A$2:$J$2336,3,FALSE)</f>
        <v>5.31</v>
      </c>
      <c r="E1493" s="19" t="str">
        <f>VLOOKUP(A1493,ME!$A$2:$J$2336,4,FALSE)</f>
        <v>No</v>
      </c>
      <c r="F1493" s="19" t="str">
        <f>VLOOKUP(A1493,ME!$A$2:$J$2336,5,FALSE)</f>
        <v>No</v>
      </c>
      <c r="G1493" s="19" t="str">
        <f>VLOOKUP(A1493,ME!$A$2:$J$2336,6,FALSE)</f>
        <v>No</v>
      </c>
      <c r="H1493" s="19">
        <f>VLOOKUP(A1493,ME!$A$2:$J$2336,7,FALSE)</f>
        <v>0</v>
      </c>
      <c r="I1493" s="19" t="str">
        <f>VLOOKUP(A1493,ME!$A$2:$J$2336,8,FALSE)</f>
        <v>No</v>
      </c>
      <c r="J1493" s="19" t="str">
        <f>VLOOKUP(A1493,ME!$A$2:$J$2336,9,FALSE)</f>
        <v>Obesity</v>
      </c>
      <c r="K1493" s="19" t="str">
        <f>VLOOKUP(A1493,ME!$A$2:$J$2336,10,FALSE)</f>
        <v>Normal</v>
      </c>
      <c r="L1493" s="22">
        <f>VLOOKUP(A1493,HD!$A$2:$S$2344,16,FALSE)</f>
        <v>30242</v>
      </c>
      <c r="M1493" s="21">
        <f>VLOOKUP(A1493,HD!$A$2:$S$2344,17,FALSE)</f>
        <v>6986.7</v>
      </c>
      <c r="N1493" s="19" t="str">
        <f>VLOOKUP(A1493,HD!$A$2:$S$2344,12,FALSE)</f>
        <v>tier - 3</v>
      </c>
      <c r="O1493" s="19" t="str">
        <f>VLOOKUP(A1493,HD!$A$2:$S$2344,13,FALSE)</f>
        <v>tier - 1</v>
      </c>
      <c r="P1493" s="19" t="str">
        <f>VLOOKUP(A1493,HD!$A$2:$S$2344,14,FALSE)</f>
        <v>R1012</v>
      </c>
      <c r="Q1493" s="19" t="str">
        <f>VLOOKUP(A1493,HD!$A$2:$S$2344,19,FALSE)</f>
        <v>40</v>
      </c>
      <c r="R1493" s="21">
        <v>6986.7</v>
      </c>
    </row>
    <row r="1494" spans="1:18" ht="15.6" x14ac:dyDescent="0.3">
      <c r="A1494" s="20" t="s">
        <v>872</v>
      </c>
      <c r="B1494" s="19" t="str">
        <f>VLOOKUP(A1494,'Customer Names'!$A$2:$E$2366,3,FALSE)</f>
        <v>Condon</v>
      </c>
      <c r="C1494" s="21">
        <f>VLOOKUP(A1494,ME!$A$2:$J$2366,2,FALSE)</f>
        <v>22.704999999999998</v>
      </c>
      <c r="D1494" s="21">
        <f>VLOOKUP(A1494,ME!$A$2:$J$2336,3,FALSE)</f>
        <v>4.57</v>
      </c>
      <c r="E1494" s="19" t="str">
        <f>VLOOKUP(A1494,ME!$A$2:$J$2336,4,FALSE)</f>
        <v>Yes</v>
      </c>
      <c r="F1494" s="19" t="str">
        <f>VLOOKUP(A1494,ME!$A$2:$J$2336,5,FALSE)</f>
        <v>No</v>
      </c>
      <c r="G1494" s="19" t="str">
        <f>VLOOKUP(A1494,ME!$A$2:$J$2336,6,FALSE)</f>
        <v>No</v>
      </c>
      <c r="H1494" s="19">
        <f>VLOOKUP(A1494,ME!$A$2:$J$2336,7,FALSE)</f>
        <v>0</v>
      </c>
      <c r="I1494" s="19" t="str">
        <f>VLOOKUP(A1494,ME!$A$2:$J$2336,8,FALSE)</f>
        <v>No</v>
      </c>
      <c r="J1494" s="19" t="str">
        <f>VLOOKUP(A1494,ME!$A$2:$J$2336,9,FALSE)</f>
        <v>Normal Weight</v>
      </c>
      <c r="K1494" s="19" t="str">
        <f>VLOOKUP(A1494,ME!$A$2:$J$2336,10,FALSE)</f>
        <v>Normal</v>
      </c>
      <c r="L1494" s="22">
        <f>VLOOKUP(A1494,HD!$A$2:$S$2344,16,FALSE)</f>
        <v>31391</v>
      </c>
      <c r="M1494" s="21">
        <f>VLOOKUP(A1494,HD!$A$2:$S$2344,17,FALSE)</f>
        <v>6985.51</v>
      </c>
      <c r="N1494" s="19" t="str">
        <f>VLOOKUP(A1494,HD!$A$2:$S$2344,12,FALSE)</f>
        <v>tier - 2</v>
      </c>
      <c r="O1494" s="19" t="str">
        <f>VLOOKUP(A1494,HD!$A$2:$S$2344,13,FALSE)</f>
        <v>tier - 2</v>
      </c>
      <c r="P1494" s="19" t="str">
        <f>VLOOKUP(A1494,HD!$A$2:$S$2344,14,FALSE)</f>
        <v>R1019</v>
      </c>
      <c r="Q1494" s="19" t="str">
        <f>VLOOKUP(A1494,HD!$A$2:$S$2344,19,FALSE)</f>
        <v>37</v>
      </c>
      <c r="R1494" s="21">
        <v>6985.51</v>
      </c>
    </row>
    <row r="1495" spans="1:18" ht="15.6" hidden="1" x14ac:dyDescent="0.3">
      <c r="A1495" s="20" t="s">
        <v>871</v>
      </c>
      <c r="B1495" s="19" t="str">
        <f>VLOOKUP(A1495,'Customer Names'!$A$2:$E$2366,3,FALSE)</f>
        <v>Magato</v>
      </c>
      <c r="C1495" s="21">
        <f>VLOOKUP(A1495,ME!$A$2:$J$2366,2,FALSE)</f>
        <v>21.79</v>
      </c>
      <c r="D1495" s="21">
        <f>VLOOKUP(A1495,ME!$A$2:$J$2336,3,FALSE)</f>
        <v>8.6999999999999993</v>
      </c>
      <c r="E1495" s="19" t="str">
        <f>VLOOKUP(A1495,ME!$A$2:$J$2336,4,FALSE)</f>
        <v>Yes</v>
      </c>
      <c r="F1495" s="19" t="str">
        <f>VLOOKUP(A1495,ME!$A$2:$J$2336,5,FALSE)</f>
        <v>No</v>
      </c>
      <c r="G1495" s="19" t="str">
        <f>VLOOKUP(A1495,ME!$A$2:$J$2336,6,FALSE)</f>
        <v>No</v>
      </c>
      <c r="H1495" s="19">
        <f>VLOOKUP(A1495,ME!$A$2:$J$2336,7,FALSE)</f>
        <v>1</v>
      </c>
      <c r="I1495" s="19" t="str">
        <f>VLOOKUP(A1495,ME!$A$2:$J$2336,8,FALSE)</f>
        <v>No</v>
      </c>
      <c r="J1495" s="19" t="str">
        <f>VLOOKUP(A1495,ME!$A$2:$J$2336,9,FALSE)</f>
        <v>Normal Weight</v>
      </c>
      <c r="K1495" s="19" t="str">
        <f>VLOOKUP(A1495,ME!$A$2:$J$2336,10,FALSE)</f>
        <v>Diabetes</v>
      </c>
      <c r="L1495" s="22">
        <f>VLOOKUP(A1495,HD!$A$2:$S$2344,16,FALSE)</f>
        <v>27548</v>
      </c>
      <c r="M1495" s="21">
        <f>VLOOKUP(A1495,HD!$A$2:$S$2344,17,FALSE)</f>
        <v>6965.21</v>
      </c>
      <c r="N1495" s="19" t="str">
        <f>VLOOKUP(A1495,HD!$A$2:$S$2344,12,FALSE)</f>
        <v>tier - 2</v>
      </c>
      <c r="O1495" s="19" t="str">
        <f>VLOOKUP(A1495,HD!$A$2:$S$2344,13,FALSE)</f>
        <v>tier - 3</v>
      </c>
      <c r="P1495" s="19" t="str">
        <f>VLOOKUP(A1495,HD!$A$2:$S$2344,14,FALSE)</f>
        <v>R1013</v>
      </c>
      <c r="Q1495" s="19" t="str">
        <f>VLOOKUP(A1495,HD!$A$2:$S$2344,19,FALSE)</f>
        <v>48</v>
      </c>
      <c r="R1495" s="21">
        <v>6965.21</v>
      </c>
    </row>
    <row r="1496" spans="1:18" ht="15.6" x14ac:dyDescent="0.3">
      <c r="A1496" s="20" t="s">
        <v>870</v>
      </c>
      <c r="B1496" s="19" t="str">
        <f>VLOOKUP(A1496,'Customer Names'!$A$2:$E$2366,3,FALSE)</f>
        <v>Dombrowski</v>
      </c>
      <c r="C1496" s="21">
        <f>VLOOKUP(A1496,ME!$A$2:$J$2366,2,FALSE)</f>
        <v>24.52</v>
      </c>
      <c r="D1496" s="21">
        <f>VLOOKUP(A1496,ME!$A$2:$J$2336,3,FALSE)</f>
        <v>4.76</v>
      </c>
      <c r="E1496" s="19" t="str">
        <f>VLOOKUP(A1496,ME!$A$2:$J$2336,4,FALSE)</f>
        <v>No</v>
      </c>
      <c r="F1496" s="19" t="str">
        <f>VLOOKUP(A1496,ME!$A$2:$J$2336,5,FALSE)</f>
        <v>No</v>
      </c>
      <c r="G1496" s="19" t="str">
        <f>VLOOKUP(A1496,ME!$A$2:$J$2336,6,FALSE)</f>
        <v>No</v>
      </c>
      <c r="H1496" s="19">
        <f>VLOOKUP(A1496,ME!$A$2:$J$2336,7,FALSE)</f>
        <v>0</v>
      </c>
      <c r="I1496" s="19" t="str">
        <f>VLOOKUP(A1496,ME!$A$2:$J$2336,8,FALSE)</f>
        <v>No</v>
      </c>
      <c r="J1496" s="19" t="str">
        <f>VLOOKUP(A1496,ME!$A$2:$J$2336,9,FALSE)</f>
        <v>Normal Weight</v>
      </c>
      <c r="K1496" s="19" t="str">
        <f>VLOOKUP(A1496,ME!$A$2:$J$2336,10,FALSE)</f>
        <v>Normal</v>
      </c>
      <c r="L1496" s="22">
        <f>VLOOKUP(A1496,HD!$A$2:$S$2344,16,FALSE)</f>
        <v>29451</v>
      </c>
      <c r="M1496" s="21">
        <f>VLOOKUP(A1496,HD!$A$2:$S$2344,17,FALSE)</f>
        <v>6951.12</v>
      </c>
      <c r="N1496" s="19" t="str">
        <f>VLOOKUP(A1496,HD!$A$2:$S$2344,12,FALSE)</f>
        <v>tier - 2</v>
      </c>
      <c r="O1496" s="19" t="str">
        <f>VLOOKUP(A1496,HD!$A$2:$S$2344,13,FALSE)</f>
        <v>tier - 2</v>
      </c>
      <c r="P1496" s="19" t="str">
        <f>VLOOKUP(A1496,HD!$A$2:$S$2344,14,FALSE)</f>
        <v>R1013</v>
      </c>
      <c r="Q1496" s="19" t="str">
        <f>VLOOKUP(A1496,HD!$A$2:$S$2344,19,FALSE)</f>
        <v>42</v>
      </c>
      <c r="R1496" s="21">
        <v>6951.12</v>
      </c>
    </row>
    <row r="1497" spans="1:18" ht="15.6" hidden="1" x14ac:dyDescent="0.3">
      <c r="A1497" s="20" t="s">
        <v>869</v>
      </c>
      <c r="B1497" s="19" t="str">
        <f>VLOOKUP(A1497,'Customer Names'!$A$2:$E$2366,3,FALSE)</f>
        <v>Ohara</v>
      </c>
      <c r="C1497" s="21">
        <f>VLOOKUP(A1497,ME!$A$2:$J$2366,2,FALSE)</f>
        <v>39.520000000000003</v>
      </c>
      <c r="D1497" s="21">
        <f>VLOOKUP(A1497,ME!$A$2:$J$2336,3,FALSE)</f>
        <v>11.81</v>
      </c>
      <c r="E1497" s="19" t="str">
        <f>VLOOKUP(A1497,ME!$A$2:$J$2336,4,FALSE)</f>
        <v>No</v>
      </c>
      <c r="F1497" s="19" t="str">
        <f>VLOOKUP(A1497,ME!$A$2:$J$2336,5,FALSE)</f>
        <v>No</v>
      </c>
      <c r="G1497" s="19" t="str">
        <f>VLOOKUP(A1497,ME!$A$2:$J$2336,6,FALSE)</f>
        <v>No</v>
      </c>
      <c r="H1497" s="19">
        <f>VLOOKUP(A1497,ME!$A$2:$J$2336,7,FALSE)</f>
        <v>0</v>
      </c>
      <c r="I1497" s="19" t="str">
        <f>VLOOKUP(A1497,ME!$A$2:$J$2336,8,FALSE)</f>
        <v>No</v>
      </c>
      <c r="J1497" s="19" t="str">
        <f>VLOOKUP(A1497,ME!$A$2:$J$2336,9,FALSE)</f>
        <v>Obesity</v>
      </c>
      <c r="K1497" s="19" t="str">
        <f>VLOOKUP(A1497,ME!$A$2:$J$2336,10,FALSE)</f>
        <v>Diabetes</v>
      </c>
      <c r="L1497" s="22">
        <f>VLOOKUP(A1497,HD!$A$2:$S$2344,16,FALSE)</f>
        <v>28839</v>
      </c>
      <c r="M1497" s="21">
        <f>VLOOKUP(A1497,HD!$A$2:$S$2344,17,FALSE)</f>
        <v>6948.7</v>
      </c>
      <c r="N1497" s="19" t="str">
        <f>VLOOKUP(A1497,HD!$A$2:$S$2344,12,FALSE)</f>
        <v>tier - 1</v>
      </c>
      <c r="O1497" s="19" t="str">
        <f>VLOOKUP(A1497,HD!$A$2:$S$2344,13,FALSE)</f>
        <v>tier - 2</v>
      </c>
      <c r="P1497" s="19" t="str">
        <f>VLOOKUP(A1497,HD!$A$2:$S$2344,14,FALSE)</f>
        <v>R1012</v>
      </c>
      <c r="Q1497" s="19" t="str">
        <f>VLOOKUP(A1497,HD!$A$2:$S$2344,19,FALSE)</f>
        <v>44</v>
      </c>
      <c r="R1497" s="21">
        <v>6948.7</v>
      </c>
    </row>
    <row r="1498" spans="1:18" ht="15.6" x14ac:dyDescent="0.3">
      <c r="A1498" s="20" t="s">
        <v>868</v>
      </c>
      <c r="B1498" s="19" t="str">
        <f>VLOOKUP(A1498,'Customer Names'!$A$2:$E$2366,3,FALSE)</f>
        <v>Cifuentes Fetiva</v>
      </c>
      <c r="C1498" s="21">
        <f>VLOOKUP(A1498,ME!$A$2:$J$2366,2,FALSE)</f>
        <v>24.49</v>
      </c>
      <c r="D1498" s="21">
        <f>VLOOKUP(A1498,ME!$A$2:$J$2336,3,FALSE)</f>
        <v>4.67</v>
      </c>
      <c r="E1498" s="19" t="str">
        <f>VLOOKUP(A1498,ME!$A$2:$J$2336,4,FALSE)</f>
        <v>No</v>
      </c>
      <c r="F1498" s="19" t="str">
        <f>VLOOKUP(A1498,ME!$A$2:$J$2336,5,FALSE)</f>
        <v>No</v>
      </c>
      <c r="G1498" s="19" t="str">
        <f>VLOOKUP(A1498,ME!$A$2:$J$2336,6,FALSE)</f>
        <v>No</v>
      </c>
      <c r="H1498" s="19">
        <f>VLOOKUP(A1498,ME!$A$2:$J$2336,7,FALSE)</f>
        <v>0</v>
      </c>
      <c r="I1498" s="19" t="str">
        <f>VLOOKUP(A1498,ME!$A$2:$J$2336,8,FALSE)</f>
        <v>No</v>
      </c>
      <c r="J1498" s="19" t="str">
        <f>VLOOKUP(A1498,ME!$A$2:$J$2336,9,FALSE)</f>
        <v>Normal Weight</v>
      </c>
      <c r="K1498" s="19" t="str">
        <f>VLOOKUP(A1498,ME!$A$2:$J$2336,10,FALSE)</f>
        <v>Normal</v>
      </c>
      <c r="L1498" s="22">
        <f>VLOOKUP(A1498,HD!$A$2:$S$2344,16,FALSE)</f>
        <v>29499</v>
      </c>
      <c r="M1498" s="21">
        <f>VLOOKUP(A1498,HD!$A$2:$S$2344,17,FALSE)</f>
        <v>6940.94</v>
      </c>
      <c r="N1498" s="19" t="str">
        <f>VLOOKUP(A1498,HD!$A$2:$S$2344,12,FALSE)</f>
        <v>tier - 2</v>
      </c>
      <c r="O1498" s="19" t="str">
        <f>VLOOKUP(A1498,HD!$A$2:$S$2344,13,FALSE)</f>
        <v>tier - 3</v>
      </c>
      <c r="P1498" s="19" t="str">
        <f>VLOOKUP(A1498,HD!$A$2:$S$2344,14,FALSE)</f>
        <v>R1013</v>
      </c>
      <c r="Q1498" s="19" t="str">
        <f>VLOOKUP(A1498,HD!$A$2:$S$2344,19,FALSE)</f>
        <v>42</v>
      </c>
      <c r="R1498" s="21">
        <v>6940.94</v>
      </c>
    </row>
    <row r="1499" spans="1:18" ht="15.6" hidden="1" x14ac:dyDescent="0.3">
      <c r="A1499" s="20" t="s">
        <v>867</v>
      </c>
      <c r="B1499" s="19" t="str">
        <f>VLOOKUP(A1499,'Customer Names'!$A$2:$E$2366,3,FALSE)</f>
        <v>Keno</v>
      </c>
      <c r="C1499" s="21">
        <f>VLOOKUP(A1499,ME!$A$2:$J$2366,2,FALSE)</f>
        <v>26.315000000000001</v>
      </c>
      <c r="D1499" s="21">
        <f>VLOOKUP(A1499,ME!$A$2:$J$2336,3,FALSE)</f>
        <v>6.02</v>
      </c>
      <c r="E1499" s="19" t="str">
        <f>VLOOKUP(A1499,ME!$A$2:$J$2336,4,FALSE)</f>
        <v>No</v>
      </c>
      <c r="F1499" s="19" t="str">
        <f>VLOOKUP(A1499,ME!$A$2:$J$2336,5,FALSE)</f>
        <v>No</v>
      </c>
      <c r="G1499" s="19" t="str">
        <f>VLOOKUP(A1499,ME!$A$2:$J$2336,6,FALSE)</f>
        <v>No</v>
      </c>
      <c r="H1499" s="19">
        <f>VLOOKUP(A1499,ME!$A$2:$J$2336,7,FALSE)</f>
        <v>0</v>
      </c>
      <c r="I1499" s="19" t="str">
        <f>VLOOKUP(A1499,ME!$A$2:$J$2336,8,FALSE)</f>
        <v>No</v>
      </c>
      <c r="J1499" s="19" t="str">
        <f>VLOOKUP(A1499,ME!$A$2:$J$2336,9,FALSE)</f>
        <v>Over Weight</v>
      </c>
      <c r="K1499" s="19" t="str">
        <f>VLOOKUP(A1499,ME!$A$2:$J$2336,10,FALSE)</f>
        <v>Prediabetes</v>
      </c>
      <c r="L1499" s="22">
        <f>VLOOKUP(A1499,HD!$A$2:$S$2344,16,FALSE)</f>
        <v>29463</v>
      </c>
      <c r="M1499" s="21">
        <f>VLOOKUP(A1499,HD!$A$2:$S$2344,17,FALSE)</f>
        <v>6940.91</v>
      </c>
      <c r="N1499" s="19" t="str">
        <f>VLOOKUP(A1499,HD!$A$2:$S$2344,12,FALSE)</f>
        <v>tier - 2</v>
      </c>
      <c r="O1499" s="19" t="str">
        <f>VLOOKUP(A1499,HD!$A$2:$S$2344,13,FALSE)</f>
        <v>tier - 2</v>
      </c>
      <c r="P1499" s="19" t="str">
        <f>VLOOKUP(A1499,HD!$A$2:$S$2344,14,FALSE)</f>
        <v>R1012</v>
      </c>
      <c r="Q1499" s="19" t="str">
        <f>VLOOKUP(A1499,HD!$A$2:$S$2344,19,FALSE)</f>
        <v>42</v>
      </c>
      <c r="R1499" s="21">
        <v>6940.91</v>
      </c>
    </row>
    <row r="1500" spans="1:18" ht="15.6" hidden="1" x14ac:dyDescent="0.3">
      <c r="A1500" s="20" t="s">
        <v>866</v>
      </c>
      <c r="B1500" s="19" t="str">
        <f>VLOOKUP(A1500,'Customer Names'!$A$2:$E$2366,3,FALSE)</f>
        <v>Bruce</v>
      </c>
      <c r="C1500" s="21">
        <f>VLOOKUP(A1500,ME!$A$2:$J$2366,2,FALSE)</f>
        <v>22.58</v>
      </c>
      <c r="D1500" s="21">
        <f>VLOOKUP(A1500,ME!$A$2:$J$2336,3,FALSE)</f>
        <v>7.46</v>
      </c>
      <c r="E1500" s="19" t="str">
        <f>VLOOKUP(A1500,ME!$A$2:$J$2336,4,FALSE)</f>
        <v>No</v>
      </c>
      <c r="F1500" s="19" t="str">
        <f>VLOOKUP(A1500,ME!$A$2:$J$2336,5,FALSE)</f>
        <v>No</v>
      </c>
      <c r="G1500" s="19" t="str">
        <f>VLOOKUP(A1500,ME!$A$2:$J$2336,6,FALSE)</f>
        <v>No</v>
      </c>
      <c r="H1500" s="19">
        <f>VLOOKUP(A1500,ME!$A$2:$J$2336,7,FALSE)</f>
        <v>0</v>
      </c>
      <c r="I1500" s="19" t="str">
        <f>VLOOKUP(A1500,ME!$A$2:$J$2336,8,FALSE)</f>
        <v>No</v>
      </c>
      <c r="J1500" s="19" t="str">
        <f>VLOOKUP(A1500,ME!$A$2:$J$2336,9,FALSE)</f>
        <v>Normal Weight</v>
      </c>
      <c r="K1500" s="19" t="str">
        <f>VLOOKUP(A1500,ME!$A$2:$J$2336,10,FALSE)</f>
        <v>Diabetes</v>
      </c>
      <c r="L1500" s="22">
        <f>VLOOKUP(A1500,HD!$A$2:$S$2344,16,FALSE)</f>
        <v>28823</v>
      </c>
      <c r="M1500" s="21">
        <f>VLOOKUP(A1500,HD!$A$2:$S$2344,17,FALSE)</f>
        <v>6938.11</v>
      </c>
      <c r="N1500" s="19" t="str">
        <f>VLOOKUP(A1500,HD!$A$2:$S$2344,12,FALSE)</f>
        <v>tier - 2</v>
      </c>
      <c r="O1500" s="19" t="str">
        <f>VLOOKUP(A1500,HD!$A$2:$S$2344,13,FALSE)</f>
        <v>tier - 2</v>
      </c>
      <c r="P1500" s="19" t="str">
        <f>VLOOKUP(A1500,HD!$A$2:$S$2344,14,FALSE)</f>
        <v>R1013</v>
      </c>
      <c r="Q1500" s="19" t="str">
        <f>VLOOKUP(A1500,HD!$A$2:$S$2344,19,FALSE)</f>
        <v>44</v>
      </c>
      <c r="R1500" s="21">
        <v>6938.11</v>
      </c>
    </row>
    <row r="1501" spans="1:18" ht="15.6" x14ac:dyDescent="0.3">
      <c r="A1501" s="20" t="s">
        <v>865</v>
      </c>
      <c r="B1501" s="19" t="str">
        <f>VLOOKUP(A1501,'Customer Names'!$A$2:$E$2366,3,FALSE)</f>
        <v>Lorch</v>
      </c>
      <c r="C1501" s="21">
        <f>VLOOKUP(A1501,ME!$A$2:$J$2366,2,FALSE)</f>
        <v>19.475000000000001</v>
      </c>
      <c r="D1501" s="21">
        <f>VLOOKUP(A1501,ME!$A$2:$J$2336,3,FALSE)</f>
        <v>4.74</v>
      </c>
      <c r="E1501" s="19" t="str">
        <f>VLOOKUP(A1501,ME!$A$2:$J$2336,4,FALSE)</f>
        <v>No</v>
      </c>
      <c r="F1501" s="19" t="str">
        <f>VLOOKUP(A1501,ME!$A$2:$J$2336,5,FALSE)</f>
        <v>No</v>
      </c>
      <c r="G1501" s="19" t="str">
        <f>VLOOKUP(A1501,ME!$A$2:$J$2336,6,FALSE)</f>
        <v>No</v>
      </c>
      <c r="H1501" s="19">
        <f>VLOOKUP(A1501,ME!$A$2:$J$2336,7,FALSE)</f>
        <v>1</v>
      </c>
      <c r="I1501" s="19" t="str">
        <f>VLOOKUP(A1501,ME!$A$2:$J$2336,8,FALSE)</f>
        <v>No</v>
      </c>
      <c r="J1501" s="19" t="str">
        <f>VLOOKUP(A1501,ME!$A$2:$J$2336,9,FALSE)</f>
        <v>Normal Weight</v>
      </c>
      <c r="K1501" s="19" t="str">
        <f>VLOOKUP(A1501,ME!$A$2:$J$2336,10,FALSE)</f>
        <v>Normal</v>
      </c>
      <c r="L1501" s="22">
        <f>VLOOKUP(A1501,HD!$A$2:$S$2344,16,FALSE)</f>
        <v>30930</v>
      </c>
      <c r="M1501" s="21">
        <f>VLOOKUP(A1501,HD!$A$2:$S$2344,17,FALSE)</f>
        <v>6933.24</v>
      </c>
      <c r="N1501" s="19" t="str">
        <f>VLOOKUP(A1501,HD!$A$2:$S$2344,12,FALSE)</f>
        <v>tier - 2</v>
      </c>
      <c r="O1501" s="19" t="str">
        <f>VLOOKUP(A1501,HD!$A$2:$S$2344,13,FALSE)</f>
        <v>tier - 3</v>
      </c>
      <c r="P1501" s="19" t="str">
        <f>VLOOKUP(A1501,HD!$A$2:$S$2344,14,FALSE)</f>
        <v>R1012</v>
      </c>
      <c r="Q1501" s="19" t="str">
        <f>VLOOKUP(A1501,HD!$A$2:$S$2344,19,FALSE)</f>
        <v>38</v>
      </c>
      <c r="R1501" s="21">
        <v>6933.24</v>
      </c>
    </row>
    <row r="1502" spans="1:18" ht="15.6" hidden="1" x14ac:dyDescent="0.3">
      <c r="A1502" s="20" t="s">
        <v>864</v>
      </c>
      <c r="B1502" s="19" t="str">
        <f>VLOOKUP(A1502,'Customer Names'!$A$2:$E$2366,3,FALSE)</f>
        <v>Sullivan</v>
      </c>
      <c r="C1502" s="21">
        <f>VLOOKUP(A1502,ME!$A$2:$J$2366,2,FALSE)</f>
        <v>26.33</v>
      </c>
      <c r="D1502" s="21">
        <f>VLOOKUP(A1502,ME!$A$2:$J$2336,3,FALSE)</f>
        <v>4.79</v>
      </c>
      <c r="E1502" s="19" t="str">
        <f>VLOOKUP(A1502,ME!$A$2:$J$2336,4,FALSE)</f>
        <v>No</v>
      </c>
      <c r="F1502" s="19" t="str">
        <f>VLOOKUP(A1502,ME!$A$2:$J$2336,5,FALSE)</f>
        <v>No</v>
      </c>
      <c r="G1502" s="19" t="str">
        <f>VLOOKUP(A1502,ME!$A$2:$J$2336,6,FALSE)</f>
        <v>No</v>
      </c>
      <c r="H1502" s="19">
        <f>VLOOKUP(A1502,ME!$A$2:$J$2336,7,FALSE)</f>
        <v>0</v>
      </c>
      <c r="I1502" s="19" t="str">
        <f>VLOOKUP(A1502,ME!$A$2:$J$2336,8,FALSE)</f>
        <v>No</v>
      </c>
      <c r="J1502" s="19" t="str">
        <f>VLOOKUP(A1502,ME!$A$2:$J$2336,9,FALSE)</f>
        <v>Over Weight</v>
      </c>
      <c r="K1502" s="19" t="str">
        <f>VLOOKUP(A1502,ME!$A$2:$J$2336,10,FALSE)</f>
        <v>Normal</v>
      </c>
      <c r="L1502" s="22">
        <f>VLOOKUP(A1502,HD!$A$2:$S$2344,16,FALSE)</f>
        <v>32863</v>
      </c>
      <c r="M1502" s="21">
        <f>VLOOKUP(A1502,HD!$A$2:$S$2344,17,FALSE)</f>
        <v>6895.19</v>
      </c>
      <c r="N1502" s="19" t="str">
        <f>VLOOKUP(A1502,HD!$A$2:$S$2344,12,FALSE)</f>
        <v>tier - 2</v>
      </c>
      <c r="O1502" s="19" t="str">
        <f>VLOOKUP(A1502,HD!$A$2:$S$2344,13,FALSE)</f>
        <v>tier - 3</v>
      </c>
      <c r="P1502" s="19" t="str">
        <f>VLOOKUP(A1502,HD!$A$2:$S$2344,14,FALSE)</f>
        <v>R1024</v>
      </c>
      <c r="Q1502" s="19" t="str">
        <f>VLOOKUP(A1502,HD!$A$2:$S$2344,19,FALSE)</f>
        <v>33</v>
      </c>
      <c r="R1502" s="21">
        <v>6895.19</v>
      </c>
    </row>
    <row r="1503" spans="1:18" ht="15.6" hidden="1" x14ac:dyDescent="0.3">
      <c r="A1503" s="20" t="s">
        <v>863</v>
      </c>
      <c r="B1503" s="19" t="str">
        <f>VLOOKUP(A1503,'Customer Names'!$A$2:$E$2366,3,FALSE)</f>
        <v>Cave</v>
      </c>
      <c r="C1503" s="21">
        <f>VLOOKUP(A1503,ME!$A$2:$J$2366,2,FALSE)</f>
        <v>17.29</v>
      </c>
      <c r="D1503" s="21">
        <f>VLOOKUP(A1503,ME!$A$2:$J$2336,3,FALSE)</f>
        <v>5.35</v>
      </c>
      <c r="E1503" s="19" t="str">
        <f>VLOOKUP(A1503,ME!$A$2:$J$2336,4,FALSE)</f>
        <v>Yes</v>
      </c>
      <c r="F1503" s="19" t="str">
        <f>VLOOKUP(A1503,ME!$A$2:$J$2336,5,FALSE)</f>
        <v>No</v>
      </c>
      <c r="G1503" s="19" t="str">
        <f>VLOOKUP(A1503,ME!$A$2:$J$2336,6,FALSE)</f>
        <v>No</v>
      </c>
      <c r="H1503" s="19">
        <f>VLOOKUP(A1503,ME!$A$2:$J$2336,7,FALSE)</f>
        <v>0</v>
      </c>
      <c r="I1503" s="19" t="str">
        <f>VLOOKUP(A1503,ME!$A$2:$J$2336,8,FALSE)</f>
        <v>No</v>
      </c>
      <c r="J1503" s="19" t="str">
        <f>VLOOKUP(A1503,ME!$A$2:$J$2336,9,FALSE)</f>
        <v>Under Weight</v>
      </c>
      <c r="K1503" s="19" t="str">
        <f>VLOOKUP(A1503,ME!$A$2:$J$2336,10,FALSE)</f>
        <v>Normal</v>
      </c>
      <c r="L1503" s="22">
        <f>VLOOKUP(A1503,HD!$A$2:$S$2344,16,FALSE)</f>
        <v>31300</v>
      </c>
      <c r="M1503" s="21">
        <f>VLOOKUP(A1503,HD!$A$2:$S$2344,17,FALSE)</f>
        <v>6877.98</v>
      </c>
      <c r="N1503" s="19" t="str">
        <f>VLOOKUP(A1503,HD!$A$2:$S$2344,12,FALSE)</f>
        <v>tier - 2</v>
      </c>
      <c r="O1503" s="19" t="str">
        <f>VLOOKUP(A1503,HD!$A$2:$S$2344,13,FALSE)</f>
        <v>tier - 1</v>
      </c>
      <c r="P1503" s="19" t="str">
        <f>VLOOKUP(A1503,HD!$A$2:$S$2344,14,FALSE)</f>
        <v>R1024</v>
      </c>
      <c r="Q1503" s="19" t="str">
        <f>VLOOKUP(A1503,HD!$A$2:$S$2344,19,FALSE)</f>
        <v>37</v>
      </c>
      <c r="R1503" s="21">
        <v>6877.98</v>
      </c>
    </row>
    <row r="1504" spans="1:18" ht="15.6" hidden="1" x14ac:dyDescent="0.3">
      <c r="A1504" s="20" t="s">
        <v>862</v>
      </c>
      <c r="B1504" s="19" t="str">
        <f>VLOOKUP(A1504,'Customer Names'!$A$2:$E$2366,3,FALSE)</f>
        <v>Gudenkauf</v>
      </c>
      <c r="C1504" s="21">
        <f>VLOOKUP(A1504,ME!$A$2:$J$2366,2,FALSE)</f>
        <v>42.88</v>
      </c>
      <c r="D1504" s="21">
        <f>VLOOKUP(A1504,ME!$A$2:$J$2336,3,FALSE)</f>
        <v>4.87</v>
      </c>
      <c r="E1504" s="19" t="str">
        <f>VLOOKUP(A1504,ME!$A$2:$J$2336,4,FALSE)</f>
        <v>No</v>
      </c>
      <c r="F1504" s="19" t="str">
        <f>VLOOKUP(A1504,ME!$A$2:$J$2336,5,FALSE)</f>
        <v>Yes</v>
      </c>
      <c r="G1504" s="19" t="str">
        <f>VLOOKUP(A1504,ME!$A$2:$J$2336,6,FALSE)</f>
        <v>No</v>
      </c>
      <c r="H1504" s="19">
        <f>VLOOKUP(A1504,ME!$A$2:$J$2336,7,FALSE)</f>
        <v>1</v>
      </c>
      <c r="I1504" s="19" t="str">
        <f>VLOOKUP(A1504,ME!$A$2:$J$2336,8,FALSE)</f>
        <v>No</v>
      </c>
      <c r="J1504" s="19" t="str">
        <f>VLOOKUP(A1504,ME!$A$2:$J$2336,9,FALSE)</f>
        <v>Obesity</v>
      </c>
      <c r="K1504" s="19" t="str">
        <f>VLOOKUP(A1504,ME!$A$2:$J$2336,10,FALSE)</f>
        <v>Normal</v>
      </c>
      <c r="L1504" s="22">
        <f>VLOOKUP(A1504,HD!$A$2:$S$2344,16,FALSE)</f>
        <v>38345</v>
      </c>
      <c r="M1504" s="21">
        <f>VLOOKUP(A1504,HD!$A$2:$S$2344,17,FALSE)</f>
        <v>6876.53</v>
      </c>
      <c r="N1504" s="19" t="str">
        <f>VLOOKUP(A1504,HD!$A$2:$S$2344,12,FALSE)</f>
        <v>tier - 2</v>
      </c>
      <c r="O1504" s="19" t="str">
        <f>VLOOKUP(A1504,HD!$A$2:$S$2344,13,FALSE)</f>
        <v>tier - 1</v>
      </c>
      <c r="P1504" s="19" t="str">
        <f>VLOOKUP(A1504,HD!$A$2:$S$2344,14,FALSE)</f>
        <v>R1012</v>
      </c>
      <c r="Q1504" s="19" t="str">
        <f>VLOOKUP(A1504,HD!$A$2:$S$2344,19,FALSE)</f>
        <v>18</v>
      </c>
      <c r="R1504" s="21">
        <v>6876.53</v>
      </c>
    </row>
    <row r="1505" spans="1:18" ht="15.6" hidden="1" x14ac:dyDescent="0.3">
      <c r="A1505" s="20" t="s">
        <v>861</v>
      </c>
      <c r="B1505" s="19" t="str">
        <f>VLOOKUP(A1505,'Customer Names'!$A$2:$E$2366,3,FALSE)</f>
        <v>Thomas</v>
      </c>
      <c r="C1505" s="21">
        <f>VLOOKUP(A1505,ME!$A$2:$J$2366,2,FALSE)</f>
        <v>32.200000000000003</v>
      </c>
      <c r="D1505" s="21">
        <f>VLOOKUP(A1505,ME!$A$2:$J$2336,3,FALSE)</f>
        <v>10.09</v>
      </c>
      <c r="E1505" s="19" t="str">
        <f>VLOOKUP(A1505,ME!$A$2:$J$2336,4,FALSE)</f>
        <v>Yes</v>
      </c>
      <c r="F1505" s="19" t="str">
        <f>VLOOKUP(A1505,ME!$A$2:$J$2336,5,FALSE)</f>
        <v>No</v>
      </c>
      <c r="G1505" s="19" t="str">
        <f>VLOOKUP(A1505,ME!$A$2:$J$2336,6,FALSE)</f>
        <v>No</v>
      </c>
      <c r="H1505" s="19">
        <f>VLOOKUP(A1505,ME!$A$2:$J$2336,7,FALSE)</f>
        <v>0</v>
      </c>
      <c r="I1505" s="19" t="str">
        <f>VLOOKUP(A1505,ME!$A$2:$J$2336,8,FALSE)</f>
        <v>No</v>
      </c>
      <c r="J1505" s="19" t="str">
        <f>VLOOKUP(A1505,ME!$A$2:$J$2336,9,FALSE)</f>
        <v>Obesity</v>
      </c>
      <c r="K1505" s="19" t="str">
        <f>VLOOKUP(A1505,ME!$A$2:$J$2336,10,FALSE)</f>
        <v>Diabetes</v>
      </c>
      <c r="L1505" s="22">
        <f>VLOOKUP(A1505,HD!$A$2:$S$2344,16,FALSE)</f>
        <v>29760</v>
      </c>
      <c r="M1505" s="21">
        <f>VLOOKUP(A1505,HD!$A$2:$S$2344,17,FALSE)</f>
        <v>6875.96</v>
      </c>
      <c r="N1505" s="19" t="str">
        <f>VLOOKUP(A1505,HD!$A$2:$S$2344,12,FALSE)</f>
        <v>tier - 2</v>
      </c>
      <c r="O1505" s="19" t="str">
        <f>VLOOKUP(A1505,HD!$A$2:$S$2344,13,FALSE)</f>
        <v>tier - 2</v>
      </c>
      <c r="P1505" s="19" t="str">
        <f>VLOOKUP(A1505,HD!$A$2:$S$2344,14,FALSE)</f>
        <v>R1011</v>
      </c>
      <c r="Q1505" s="19" t="str">
        <f>VLOOKUP(A1505,HD!$A$2:$S$2344,19,FALSE)</f>
        <v>41</v>
      </c>
      <c r="R1505" s="21">
        <v>6875.96</v>
      </c>
    </row>
    <row r="1506" spans="1:18" ht="15.6" x14ac:dyDescent="0.3">
      <c r="A1506" s="20" t="s">
        <v>860</v>
      </c>
      <c r="B1506" s="19" t="str">
        <f>VLOOKUP(A1506,'Customer Names'!$A$2:$E$2366,3,FALSE)</f>
        <v>Holley</v>
      </c>
      <c r="C1506" s="21">
        <f>VLOOKUP(A1506,ME!$A$2:$J$2366,2,FALSE)</f>
        <v>18.75</v>
      </c>
      <c r="D1506" s="21">
        <f>VLOOKUP(A1506,ME!$A$2:$J$2336,3,FALSE)</f>
        <v>5.47</v>
      </c>
      <c r="E1506" s="19" t="str">
        <f>VLOOKUP(A1506,ME!$A$2:$J$2336,4,FALSE)</f>
        <v>Yes</v>
      </c>
      <c r="F1506" s="19" t="str">
        <f>VLOOKUP(A1506,ME!$A$2:$J$2336,5,FALSE)</f>
        <v>No</v>
      </c>
      <c r="G1506" s="19" t="str">
        <f>VLOOKUP(A1506,ME!$A$2:$J$2336,6,FALSE)</f>
        <v>Yes</v>
      </c>
      <c r="H1506" s="19">
        <f>VLOOKUP(A1506,ME!$A$2:$J$2336,7,FALSE)</f>
        <v>1</v>
      </c>
      <c r="I1506" s="19" t="str">
        <f>VLOOKUP(A1506,ME!$A$2:$J$2336,8,FALSE)</f>
        <v>No</v>
      </c>
      <c r="J1506" s="19" t="str">
        <f>VLOOKUP(A1506,ME!$A$2:$J$2336,9,FALSE)</f>
        <v>Normal Weight</v>
      </c>
      <c r="K1506" s="19" t="str">
        <f>VLOOKUP(A1506,ME!$A$2:$J$2336,10,FALSE)</f>
        <v>Normal</v>
      </c>
      <c r="L1506" s="22">
        <f>VLOOKUP(A1506,HD!$A$2:$S$2344,16,FALSE)</f>
        <v>25499</v>
      </c>
      <c r="M1506" s="21">
        <f>VLOOKUP(A1506,HD!$A$2:$S$2344,17,FALSE)</f>
        <v>6868.39</v>
      </c>
      <c r="N1506" s="19" t="str">
        <f>VLOOKUP(A1506,HD!$A$2:$S$2344,12,FALSE)</f>
        <v>tier - 2</v>
      </c>
      <c r="O1506" s="19" t="str">
        <f>VLOOKUP(A1506,HD!$A$2:$S$2344,13,FALSE)</f>
        <v>tier - 2</v>
      </c>
      <c r="P1506" s="19" t="str">
        <f>VLOOKUP(A1506,HD!$A$2:$S$2344,14,FALSE)</f>
        <v>R1013</v>
      </c>
      <c r="Q1506" s="19" t="str">
        <f>VLOOKUP(A1506,HD!$A$2:$S$2344,19,FALSE)</f>
        <v>53</v>
      </c>
      <c r="R1506" s="21">
        <v>6868.39</v>
      </c>
    </row>
    <row r="1507" spans="1:18" ht="15.6" hidden="1" x14ac:dyDescent="0.3">
      <c r="A1507" s="20" t="s">
        <v>859</v>
      </c>
      <c r="B1507" s="19" t="str">
        <f>VLOOKUP(A1507,'Customer Names'!$A$2:$E$2366,3,FALSE)</f>
        <v>Kemble</v>
      </c>
      <c r="C1507" s="21">
        <f>VLOOKUP(A1507,ME!$A$2:$J$2366,2,FALSE)</f>
        <v>22.36</v>
      </c>
      <c r="D1507" s="21">
        <f>VLOOKUP(A1507,ME!$A$2:$J$2336,3,FALSE)</f>
        <v>8.6</v>
      </c>
      <c r="E1507" s="19" t="str">
        <f>VLOOKUP(A1507,ME!$A$2:$J$2336,4,FALSE)</f>
        <v>No</v>
      </c>
      <c r="F1507" s="19" t="str">
        <f>VLOOKUP(A1507,ME!$A$2:$J$2336,5,FALSE)</f>
        <v>No</v>
      </c>
      <c r="G1507" s="19" t="str">
        <f>VLOOKUP(A1507,ME!$A$2:$J$2336,6,FALSE)</f>
        <v>No</v>
      </c>
      <c r="H1507" s="19">
        <f>VLOOKUP(A1507,ME!$A$2:$J$2336,7,FALSE)</f>
        <v>0</v>
      </c>
      <c r="I1507" s="19" t="str">
        <f>VLOOKUP(A1507,ME!$A$2:$J$2336,8,FALSE)</f>
        <v>No</v>
      </c>
      <c r="J1507" s="19" t="str">
        <f>VLOOKUP(A1507,ME!$A$2:$J$2336,9,FALSE)</f>
        <v>Normal Weight</v>
      </c>
      <c r="K1507" s="19" t="str">
        <f>VLOOKUP(A1507,ME!$A$2:$J$2336,10,FALSE)</f>
        <v>Diabetes</v>
      </c>
      <c r="L1507" s="22">
        <f>VLOOKUP(A1507,HD!$A$2:$S$2344,16,FALSE)</f>
        <v>28707</v>
      </c>
      <c r="M1507" s="21">
        <f>VLOOKUP(A1507,HD!$A$2:$S$2344,17,FALSE)</f>
        <v>6863.49</v>
      </c>
      <c r="N1507" s="19" t="str">
        <f>VLOOKUP(A1507,HD!$A$2:$S$2344,12,FALSE)</f>
        <v>tier - 2</v>
      </c>
      <c r="O1507" s="19" t="str">
        <f>VLOOKUP(A1507,HD!$A$2:$S$2344,13,FALSE)</f>
        <v>tier - 1</v>
      </c>
      <c r="P1507" s="19" t="str">
        <f>VLOOKUP(A1507,HD!$A$2:$S$2344,14,FALSE)</f>
        <v>R1013</v>
      </c>
      <c r="Q1507" s="19" t="str">
        <f>VLOOKUP(A1507,HD!$A$2:$S$2344,19,FALSE)</f>
        <v>44</v>
      </c>
      <c r="R1507" s="21">
        <v>6863.49</v>
      </c>
    </row>
    <row r="1508" spans="1:18" ht="15.6" hidden="1" x14ac:dyDescent="0.3">
      <c r="A1508" s="20" t="s">
        <v>858</v>
      </c>
      <c r="B1508" s="19" t="str">
        <f>VLOOKUP(A1508,'Customer Names'!$A$2:$E$2366,3,FALSE)</f>
        <v>Bentley</v>
      </c>
      <c r="C1508" s="21">
        <f>VLOOKUP(A1508,ME!$A$2:$J$2366,2,FALSE)</f>
        <v>23.94</v>
      </c>
      <c r="D1508" s="21">
        <f>VLOOKUP(A1508,ME!$A$2:$J$2336,3,FALSE)</f>
        <v>10.74</v>
      </c>
      <c r="E1508" s="19" t="str">
        <f>VLOOKUP(A1508,ME!$A$2:$J$2336,4,FALSE)</f>
        <v>Yes</v>
      </c>
      <c r="F1508" s="19" t="str">
        <f>VLOOKUP(A1508,ME!$A$2:$J$2336,5,FALSE)</f>
        <v>No</v>
      </c>
      <c r="G1508" s="19" t="str">
        <f>VLOOKUP(A1508,ME!$A$2:$J$2336,6,FALSE)</f>
        <v>No</v>
      </c>
      <c r="H1508" s="19">
        <f>VLOOKUP(A1508,ME!$A$2:$J$2336,7,FALSE)</f>
        <v>0</v>
      </c>
      <c r="I1508" s="19" t="str">
        <f>VLOOKUP(A1508,ME!$A$2:$J$2336,8,FALSE)</f>
        <v>No</v>
      </c>
      <c r="J1508" s="19" t="str">
        <f>VLOOKUP(A1508,ME!$A$2:$J$2336,9,FALSE)</f>
        <v>Normal Weight</v>
      </c>
      <c r="K1508" s="19" t="str">
        <f>VLOOKUP(A1508,ME!$A$2:$J$2336,10,FALSE)</f>
        <v>Diabetes</v>
      </c>
      <c r="L1508" s="22">
        <f>VLOOKUP(A1508,HD!$A$2:$S$2344,16,FALSE)</f>
        <v>29756</v>
      </c>
      <c r="M1508" s="21">
        <f>VLOOKUP(A1508,HD!$A$2:$S$2344,17,FALSE)</f>
        <v>6858.48</v>
      </c>
      <c r="N1508" s="19" t="str">
        <f>VLOOKUP(A1508,HD!$A$2:$S$2344,12,FALSE)</f>
        <v>tier - 2</v>
      </c>
      <c r="O1508" s="19" t="str">
        <f>VLOOKUP(A1508,HD!$A$2:$S$2344,13,FALSE)</f>
        <v>tier - 2</v>
      </c>
      <c r="P1508" s="19" t="str">
        <f>VLOOKUP(A1508,HD!$A$2:$S$2344,14,FALSE)</f>
        <v>R1019</v>
      </c>
      <c r="Q1508" s="19" t="str">
        <f>VLOOKUP(A1508,HD!$A$2:$S$2344,19,FALSE)</f>
        <v>41</v>
      </c>
      <c r="R1508" s="21">
        <v>6858.48</v>
      </c>
    </row>
    <row r="1509" spans="1:18" ht="15.6" hidden="1" x14ac:dyDescent="0.3">
      <c r="A1509" s="20" t="s">
        <v>857</v>
      </c>
      <c r="B1509" s="19" t="str">
        <f>VLOOKUP(A1509,'Customer Names'!$A$2:$E$2366,3,FALSE)</f>
        <v>Jones</v>
      </c>
      <c r="C1509" s="21">
        <f>VLOOKUP(A1509,ME!$A$2:$J$2366,2,FALSE)</f>
        <v>30.1</v>
      </c>
      <c r="D1509" s="21">
        <f>VLOOKUP(A1509,ME!$A$2:$J$2336,3,FALSE)</f>
        <v>4.3899999999999997</v>
      </c>
      <c r="E1509" s="19" t="str">
        <f>VLOOKUP(A1509,ME!$A$2:$J$2336,4,FALSE)</f>
        <v>No</v>
      </c>
      <c r="F1509" s="19" t="str">
        <f>VLOOKUP(A1509,ME!$A$2:$J$2336,5,FALSE)</f>
        <v>No</v>
      </c>
      <c r="G1509" s="19" t="str">
        <f>VLOOKUP(A1509,ME!$A$2:$J$2336,6,FALSE)</f>
        <v>Yes</v>
      </c>
      <c r="H1509" s="19">
        <f>VLOOKUP(A1509,ME!$A$2:$J$2336,7,FALSE)</f>
        <v>1</v>
      </c>
      <c r="I1509" s="19" t="str">
        <f>VLOOKUP(A1509,ME!$A$2:$J$2336,8,FALSE)</f>
        <v>No</v>
      </c>
      <c r="J1509" s="19" t="str">
        <f>VLOOKUP(A1509,ME!$A$2:$J$2336,9,FALSE)</f>
        <v>Obesity</v>
      </c>
      <c r="K1509" s="19" t="str">
        <f>VLOOKUP(A1509,ME!$A$2:$J$2336,10,FALSE)</f>
        <v>Normal</v>
      </c>
      <c r="L1509" s="22">
        <f>VLOOKUP(A1509,HD!$A$2:$S$2344,16,FALSE)</f>
        <v>29163</v>
      </c>
      <c r="M1509" s="21">
        <f>VLOOKUP(A1509,HD!$A$2:$S$2344,17,FALSE)</f>
        <v>6849.03</v>
      </c>
      <c r="N1509" s="19" t="str">
        <f>VLOOKUP(A1509,HD!$A$2:$S$2344,12,FALSE)</f>
        <v>tier - 2</v>
      </c>
      <c r="O1509" s="19" t="str">
        <f>VLOOKUP(A1509,HD!$A$2:$S$2344,13,FALSE)</f>
        <v>tier - 2</v>
      </c>
      <c r="P1509" s="19" t="str">
        <f>VLOOKUP(A1509,HD!$A$2:$S$2344,14,FALSE)</f>
        <v>R1011</v>
      </c>
      <c r="Q1509" s="19" t="str">
        <f>VLOOKUP(A1509,HD!$A$2:$S$2344,19,FALSE)</f>
        <v>43</v>
      </c>
      <c r="R1509" s="21">
        <v>6849.03</v>
      </c>
    </row>
    <row r="1510" spans="1:18" ht="15.6" hidden="1" x14ac:dyDescent="0.3">
      <c r="A1510" s="20" t="s">
        <v>856</v>
      </c>
      <c r="B1510" s="19" t="str">
        <f>VLOOKUP(A1510,'Customer Names'!$A$2:$E$2366,3,FALSE)</f>
        <v>Tremblay</v>
      </c>
      <c r="C1510" s="21">
        <f>VLOOKUP(A1510,ME!$A$2:$J$2366,2,FALSE)</f>
        <v>21.93</v>
      </c>
      <c r="D1510" s="21">
        <f>VLOOKUP(A1510,ME!$A$2:$J$2336,3,FALSE)</f>
        <v>6.3</v>
      </c>
      <c r="E1510" s="19" t="str">
        <f>VLOOKUP(A1510,ME!$A$2:$J$2336,4,FALSE)</f>
        <v>No</v>
      </c>
      <c r="F1510" s="19" t="str">
        <f>VLOOKUP(A1510,ME!$A$2:$J$2336,5,FALSE)</f>
        <v>No</v>
      </c>
      <c r="G1510" s="19" t="str">
        <f>VLOOKUP(A1510,ME!$A$2:$J$2336,6,FALSE)</f>
        <v>No</v>
      </c>
      <c r="H1510" s="19">
        <f>VLOOKUP(A1510,ME!$A$2:$J$2336,7,FALSE)</f>
        <v>0</v>
      </c>
      <c r="I1510" s="19" t="str">
        <f>VLOOKUP(A1510,ME!$A$2:$J$2336,8,FALSE)</f>
        <v>No</v>
      </c>
      <c r="J1510" s="19" t="str">
        <f>VLOOKUP(A1510,ME!$A$2:$J$2336,9,FALSE)</f>
        <v>Normal Weight</v>
      </c>
      <c r="K1510" s="19" t="str">
        <f>VLOOKUP(A1510,ME!$A$2:$J$2336,10,FALSE)</f>
        <v>Prediabetes</v>
      </c>
      <c r="L1510" s="22">
        <f>VLOOKUP(A1510,HD!$A$2:$S$2344,16,FALSE)</f>
        <v>28291</v>
      </c>
      <c r="M1510" s="21">
        <f>VLOOKUP(A1510,HD!$A$2:$S$2344,17,FALSE)</f>
        <v>6843.17</v>
      </c>
      <c r="N1510" s="19" t="str">
        <f>VLOOKUP(A1510,HD!$A$2:$S$2344,12,FALSE)</f>
        <v>tier - 2</v>
      </c>
      <c r="O1510" s="19" t="str">
        <f>VLOOKUP(A1510,HD!$A$2:$S$2344,13,FALSE)</f>
        <v>tier - 1</v>
      </c>
      <c r="P1510" s="19" t="str">
        <f>VLOOKUP(A1510,HD!$A$2:$S$2344,14,FALSE)</f>
        <v>R1013</v>
      </c>
      <c r="Q1510" s="19" t="str">
        <f>VLOOKUP(A1510,HD!$A$2:$S$2344,19,FALSE)</f>
        <v>45</v>
      </c>
      <c r="R1510" s="21">
        <v>6843.17</v>
      </c>
    </row>
    <row r="1511" spans="1:18" ht="15.6" hidden="1" x14ac:dyDescent="0.3">
      <c r="A1511" s="20" t="s">
        <v>855</v>
      </c>
      <c r="B1511" s="19" t="str">
        <f>VLOOKUP(A1511,'Customer Names'!$A$2:$E$2366,3,FALSE)</f>
        <v>Bellucci</v>
      </c>
      <c r="C1511" s="21">
        <f>VLOOKUP(A1511,ME!$A$2:$J$2366,2,FALSE)</f>
        <v>39.75</v>
      </c>
      <c r="D1511" s="21">
        <f>VLOOKUP(A1511,ME!$A$2:$J$2336,3,FALSE)</f>
        <v>5.41</v>
      </c>
      <c r="E1511" s="19" t="str">
        <f>VLOOKUP(A1511,ME!$A$2:$J$2336,4,FALSE)</f>
        <v>No</v>
      </c>
      <c r="F1511" s="19" t="str">
        <f>VLOOKUP(A1511,ME!$A$2:$J$2336,5,FALSE)</f>
        <v>Yes</v>
      </c>
      <c r="G1511" s="19" t="str">
        <f>VLOOKUP(A1511,ME!$A$2:$J$2336,6,FALSE)</f>
        <v>No</v>
      </c>
      <c r="H1511" s="19">
        <f>VLOOKUP(A1511,ME!$A$2:$J$2336,7,FALSE)</f>
        <v>1</v>
      </c>
      <c r="I1511" s="19" t="str">
        <f>VLOOKUP(A1511,ME!$A$2:$J$2336,8,FALSE)</f>
        <v>No</v>
      </c>
      <c r="J1511" s="19" t="str">
        <f>VLOOKUP(A1511,ME!$A$2:$J$2336,9,FALSE)</f>
        <v>Obesity</v>
      </c>
      <c r="K1511" s="19" t="str">
        <f>VLOOKUP(A1511,ME!$A$2:$J$2336,10,FALSE)</f>
        <v>Normal</v>
      </c>
      <c r="L1511" s="22">
        <f>VLOOKUP(A1511,HD!$A$2:$S$2344,16,FALSE)</f>
        <v>36860</v>
      </c>
      <c r="M1511" s="21">
        <f>VLOOKUP(A1511,HD!$A$2:$S$2344,17,FALSE)</f>
        <v>6842.28</v>
      </c>
      <c r="N1511" s="19" t="str">
        <f>VLOOKUP(A1511,HD!$A$2:$S$2344,12,FALSE)</f>
        <v>tier - 2</v>
      </c>
      <c r="O1511" s="19" t="str">
        <f>VLOOKUP(A1511,HD!$A$2:$S$2344,13,FALSE)</f>
        <v>tier - 1</v>
      </c>
      <c r="P1511" s="19" t="str">
        <f>VLOOKUP(A1511,HD!$A$2:$S$2344,14,FALSE)</f>
        <v>R1012</v>
      </c>
      <c r="Q1511" s="19" t="str">
        <f>VLOOKUP(A1511,HD!$A$2:$S$2344,19,FALSE)</f>
        <v>22</v>
      </c>
      <c r="R1511" s="21">
        <v>6842.28</v>
      </c>
    </row>
    <row r="1512" spans="1:18" ht="15.6" hidden="1" x14ac:dyDescent="0.3">
      <c r="A1512" s="20" t="s">
        <v>854</v>
      </c>
      <c r="B1512" s="19" t="str">
        <f>VLOOKUP(A1512,'Customer Names'!$A$2:$E$2366,3,FALSE)</f>
        <v>Collins</v>
      </c>
      <c r="C1512" s="21">
        <f>VLOOKUP(A1512,ME!$A$2:$J$2366,2,FALSE)</f>
        <v>26.03</v>
      </c>
      <c r="D1512" s="21">
        <f>VLOOKUP(A1512,ME!$A$2:$J$2336,3,FALSE)</f>
        <v>4.47</v>
      </c>
      <c r="E1512" s="19" t="str">
        <f>VLOOKUP(A1512,ME!$A$2:$J$2336,4,FALSE)</f>
        <v>No</v>
      </c>
      <c r="F1512" s="19" t="str">
        <f>VLOOKUP(A1512,ME!$A$2:$J$2336,5,FALSE)</f>
        <v>No</v>
      </c>
      <c r="G1512" s="19" t="str">
        <f>VLOOKUP(A1512,ME!$A$2:$J$2336,6,FALSE)</f>
        <v>Yes</v>
      </c>
      <c r="H1512" s="19">
        <f>VLOOKUP(A1512,ME!$A$2:$J$2336,7,FALSE)</f>
        <v>1</v>
      </c>
      <c r="I1512" s="19" t="str">
        <f>VLOOKUP(A1512,ME!$A$2:$J$2336,8,FALSE)</f>
        <v>No</v>
      </c>
      <c r="J1512" s="19" t="str">
        <f>VLOOKUP(A1512,ME!$A$2:$J$2336,9,FALSE)</f>
        <v>Over Weight</v>
      </c>
      <c r="K1512" s="19" t="str">
        <f>VLOOKUP(A1512,ME!$A$2:$J$2336,10,FALSE)</f>
        <v>Normal</v>
      </c>
      <c r="L1512" s="22">
        <f>VLOOKUP(A1512,HD!$A$2:$S$2344,16,FALSE)</f>
        <v>29051</v>
      </c>
      <c r="M1512" s="21">
        <f>VLOOKUP(A1512,HD!$A$2:$S$2344,17,FALSE)</f>
        <v>6837.37</v>
      </c>
      <c r="N1512" s="19" t="str">
        <f>VLOOKUP(A1512,HD!$A$2:$S$2344,12,FALSE)</f>
        <v>tier - 3</v>
      </c>
      <c r="O1512" s="19" t="str">
        <f>VLOOKUP(A1512,HD!$A$2:$S$2344,13,FALSE)</f>
        <v>tier - 1</v>
      </c>
      <c r="P1512" s="19" t="str">
        <f>VLOOKUP(A1512,HD!$A$2:$S$2344,14,FALSE)</f>
        <v>R1016</v>
      </c>
      <c r="Q1512" s="19" t="str">
        <f>VLOOKUP(A1512,HD!$A$2:$S$2344,19,FALSE)</f>
        <v>43</v>
      </c>
      <c r="R1512" s="21">
        <v>6837.37</v>
      </c>
    </row>
    <row r="1513" spans="1:18" ht="15.6" hidden="1" x14ac:dyDescent="0.3">
      <c r="A1513" s="20" t="s">
        <v>853</v>
      </c>
      <c r="B1513" s="19" t="str">
        <f>VLOOKUP(A1513,'Customer Names'!$A$2:$E$2366,3,FALSE)</f>
        <v>Gillman</v>
      </c>
      <c r="C1513" s="21">
        <f>VLOOKUP(A1513,ME!$A$2:$J$2366,2,FALSE)</f>
        <v>34.51</v>
      </c>
      <c r="D1513" s="21">
        <f>VLOOKUP(A1513,ME!$A$2:$J$2336,3,FALSE)</f>
        <v>6.26</v>
      </c>
      <c r="E1513" s="19" t="str">
        <f>VLOOKUP(A1513,ME!$A$2:$J$2336,4,FALSE)</f>
        <v>No</v>
      </c>
      <c r="F1513" s="19" t="str">
        <f>VLOOKUP(A1513,ME!$A$2:$J$2336,5,FALSE)</f>
        <v>No</v>
      </c>
      <c r="G1513" s="19" t="str">
        <f>VLOOKUP(A1513,ME!$A$2:$J$2336,6,FALSE)</f>
        <v>No</v>
      </c>
      <c r="H1513" s="19">
        <f>VLOOKUP(A1513,ME!$A$2:$J$2336,7,FALSE)</f>
        <v>0</v>
      </c>
      <c r="I1513" s="19" t="str">
        <f>VLOOKUP(A1513,ME!$A$2:$J$2336,8,FALSE)</f>
        <v>No</v>
      </c>
      <c r="J1513" s="19" t="str">
        <f>VLOOKUP(A1513,ME!$A$2:$J$2336,9,FALSE)</f>
        <v>Obesity</v>
      </c>
      <c r="K1513" s="19" t="str">
        <f>VLOOKUP(A1513,ME!$A$2:$J$2336,10,FALSE)</f>
        <v>Prediabetes</v>
      </c>
      <c r="L1513" s="22">
        <f>VLOOKUP(A1513,HD!$A$2:$S$2344,16,FALSE)</f>
        <v>34523</v>
      </c>
      <c r="M1513" s="21">
        <f>VLOOKUP(A1513,HD!$A$2:$S$2344,17,FALSE)</f>
        <v>6827.69</v>
      </c>
      <c r="N1513" s="19" t="str">
        <f>VLOOKUP(A1513,HD!$A$2:$S$2344,12,FALSE)</f>
        <v>tier - 2</v>
      </c>
      <c r="O1513" s="19" t="str">
        <f>VLOOKUP(A1513,HD!$A$2:$S$2344,13,FALSE)</f>
        <v>tier - 2</v>
      </c>
      <c r="P1513" s="19" t="str">
        <f>VLOOKUP(A1513,HD!$A$2:$S$2344,14,FALSE)</f>
        <v>R1021</v>
      </c>
      <c r="Q1513" s="19" t="str">
        <f>VLOOKUP(A1513,HD!$A$2:$S$2344,19,FALSE)</f>
        <v>28</v>
      </c>
      <c r="R1513" s="21">
        <v>6827.69</v>
      </c>
    </row>
    <row r="1514" spans="1:18" ht="15.6" hidden="1" x14ac:dyDescent="0.3">
      <c r="A1514" s="20" t="s">
        <v>852</v>
      </c>
      <c r="B1514" s="19" t="str">
        <f>VLOOKUP(A1514,'Customer Names'!$A$2:$E$2366,3,FALSE)</f>
        <v>West</v>
      </c>
      <c r="C1514" s="21">
        <f>VLOOKUP(A1514,ME!$A$2:$J$2366,2,FALSE)</f>
        <v>19.32</v>
      </c>
      <c r="D1514" s="21">
        <f>VLOOKUP(A1514,ME!$A$2:$J$2336,3,FALSE)</f>
        <v>11.58</v>
      </c>
      <c r="E1514" s="19" t="str">
        <f>VLOOKUP(A1514,ME!$A$2:$J$2336,4,FALSE)</f>
        <v>Yes</v>
      </c>
      <c r="F1514" s="19" t="str">
        <f>VLOOKUP(A1514,ME!$A$2:$J$2336,5,FALSE)</f>
        <v>No</v>
      </c>
      <c r="G1514" s="19" t="str">
        <f>VLOOKUP(A1514,ME!$A$2:$J$2336,6,FALSE)</f>
        <v>No</v>
      </c>
      <c r="H1514" s="19">
        <f>VLOOKUP(A1514,ME!$A$2:$J$2336,7,FALSE)</f>
        <v>1</v>
      </c>
      <c r="I1514" s="19" t="str">
        <f>VLOOKUP(A1514,ME!$A$2:$J$2336,8,FALSE)</f>
        <v>No</v>
      </c>
      <c r="J1514" s="19" t="str">
        <f>VLOOKUP(A1514,ME!$A$2:$J$2336,9,FALSE)</f>
        <v>Normal Weight</v>
      </c>
      <c r="K1514" s="19" t="str">
        <f>VLOOKUP(A1514,ME!$A$2:$J$2336,10,FALSE)</f>
        <v>Diabetes</v>
      </c>
      <c r="L1514" s="22">
        <f>VLOOKUP(A1514,HD!$A$2:$S$2344,16,FALSE)</f>
        <v>27623</v>
      </c>
      <c r="M1514" s="21">
        <f>VLOOKUP(A1514,HD!$A$2:$S$2344,17,FALSE)</f>
        <v>6809.46</v>
      </c>
      <c r="N1514" s="19" t="str">
        <f>VLOOKUP(A1514,HD!$A$2:$S$2344,12,FALSE)</f>
        <v>tier - 2</v>
      </c>
      <c r="O1514" s="19" t="str">
        <f>VLOOKUP(A1514,HD!$A$2:$S$2344,13,FALSE)</f>
        <v>tier - 1</v>
      </c>
      <c r="P1514" s="19" t="str">
        <f>VLOOKUP(A1514,HD!$A$2:$S$2344,14,FALSE)</f>
        <v>R1012</v>
      </c>
      <c r="Q1514" s="19" t="str">
        <f>VLOOKUP(A1514,HD!$A$2:$S$2344,19,FALSE)</f>
        <v>47</v>
      </c>
      <c r="R1514" s="21">
        <v>6809.46</v>
      </c>
    </row>
    <row r="1515" spans="1:18" ht="15.6" hidden="1" x14ac:dyDescent="0.3">
      <c r="A1515" s="20" t="s">
        <v>851</v>
      </c>
      <c r="B1515" s="19" t="str">
        <f>VLOOKUP(A1515,'Customer Names'!$A$2:$E$2366,3,FALSE)</f>
        <v>Chida</v>
      </c>
      <c r="C1515" s="21">
        <f>VLOOKUP(A1515,ME!$A$2:$J$2366,2,FALSE)</f>
        <v>28.5</v>
      </c>
      <c r="D1515" s="21">
        <f>VLOOKUP(A1515,ME!$A$2:$J$2336,3,FALSE)</f>
        <v>4.3600000000000003</v>
      </c>
      <c r="E1515" s="19" t="str">
        <f>VLOOKUP(A1515,ME!$A$2:$J$2336,4,FALSE)</f>
        <v>No</v>
      </c>
      <c r="F1515" s="19" t="str">
        <f>VLOOKUP(A1515,ME!$A$2:$J$2336,5,FALSE)</f>
        <v>No</v>
      </c>
      <c r="G1515" s="19" t="str">
        <f>VLOOKUP(A1515,ME!$A$2:$J$2336,6,FALSE)</f>
        <v>No</v>
      </c>
      <c r="H1515" s="19">
        <f>VLOOKUP(A1515,ME!$A$2:$J$2336,7,FALSE)</f>
        <v>0</v>
      </c>
      <c r="I1515" s="19" t="str">
        <f>VLOOKUP(A1515,ME!$A$2:$J$2336,8,FALSE)</f>
        <v>No</v>
      </c>
      <c r="J1515" s="19" t="str">
        <f>VLOOKUP(A1515,ME!$A$2:$J$2336,9,FALSE)</f>
        <v>Over Weight</v>
      </c>
      <c r="K1515" s="19" t="str">
        <f>VLOOKUP(A1515,ME!$A$2:$J$2336,10,FALSE)</f>
        <v>Normal</v>
      </c>
      <c r="L1515" s="22">
        <f>VLOOKUP(A1515,HD!$A$2:$S$2344,16,FALSE)</f>
        <v>33418</v>
      </c>
      <c r="M1515" s="21">
        <f>VLOOKUP(A1515,HD!$A$2:$S$2344,17,FALSE)</f>
        <v>6799.46</v>
      </c>
      <c r="N1515" s="19" t="str">
        <f>VLOOKUP(A1515,HD!$A$2:$S$2344,12,FALSE)</f>
        <v>tier - 1</v>
      </c>
      <c r="O1515" s="19" t="str">
        <f>VLOOKUP(A1515,HD!$A$2:$S$2344,13,FALSE)</f>
        <v>tier - 2</v>
      </c>
      <c r="P1515" s="19" t="str">
        <f>VLOOKUP(A1515,HD!$A$2:$S$2344,14,FALSE)</f>
        <v>R1014</v>
      </c>
      <c r="Q1515" s="19" t="str">
        <f>VLOOKUP(A1515,HD!$A$2:$S$2344,19,FALSE)</f>
        <v>31</v>
      </c>
      <c r="R1515" s="21">
        <v>6799.46</v>
      </c>
    </row>
    <row r="1516" spans="1:18" ht="15.6" hidden="1" x14ac:dyDescent="0.3">
      <c r="A1516" s="20" t="s">
        <v>850</v>
      </c>
      <c r="B1516" s="19" t="str">
        <f>VLOOKUP(A1516,'Customer Names'!$A$2:$E$2366,3,FALSE)</f>
        <v>Reisenauer</v>
      </c>
      <c r="C1516" s="21">
        <f>VLOOKUP(A1516,ME!$A$2:$J$2366,2,FALSE)</f>
        <v>30.875</v>
      </c>
      <c r="D1516" s="21">
        <f>VLOOKUP(A1516,ME!$A$2:$J$2336,3,FALSE)</f>
        <v>4.1399999999999997</v>
      </c>
      <c r="E1516" s="19" t="str">
        <f>VLOOKUP(A1516,ME!$A$2:$J$2336,4,FALSE)</f>
        <v>Yes</v>
      </c>
      <c r="F1516" s="19" t="str">
        <f>VLOOKUP(A1516,ME!$A$2:$J$2336,5,FALSE)</f>
        <v>No</v>
      </c>
      <c r="G1516" s="19" t="str">
        <f>VLOOKUP(A1516,ME!$A$2:$J$2336,6,FALSE)</f>
        <v>No</v>
      </c>
      <c r="H1516" s="19">
        <f>VLOOKUP(A1516,ME!$A$2:$J$2336,7,FALSE)</f>
        <v>0</v>
      </c>
      <c r="I1516" s="19" t="str">
        <f>VLOOKUP(A1516,ME!$A$2:$J$2336,8,FALSE)</f>
        <v>No</v>
      </c>
      <c r="J1516" s="19" t="str">
        <f>VLOOKUP(A1516,ME!$A$2:$J$2336,9,FALSE)</f>
        <v>Obesity</v>
      </c>
      <c r="K1516" s="19" t="str">
        <f>VLOOKUP(A1516,ME!$A$2:$J$2336,10,FALSE)</f>
        <v>Normal</v>
      </c>
      <c r="L1516" s="22">
        <f>VLOOKUP(A1516,HD!$A$2:$S$2344,16,FALSE)</f>
        <v>31405</v>
      </c>
      <c r="M1516" s="21">
        <f>VLOOKUP(A1516,HD!$A$2:$S$2344,17,FALSE)</f>
        <v>6796.86</v>
      </c>
      <c r="N1516" s="19" t="str">
        <f>VLOOKUP(A1516,HD!$A$2:$S$2344,12,FALSE)</f>
        <v>tier - 3</v>
      </c>
      <c r="O1516" s="19" t="str">
        <f>VLOOKUP(A1516,HD!$A$2:$S$2344,13,FALSE)</f>
        <v>tier - 3</v>
      </c>
      <c r="P1516" s="19" t="str">
        <f>VLOOKUP(A1516,HD!$A$2:$S$2344,14,FALSE)</f>
        <v>R1012</v>
      </c>
      <c r="Q1516" s="19" t="str">
        <f>VLOOKUP(A1516,HD!$A$2:$S$2344,19,FALSE)</f>
        <v>37</v>
      </c>
      <c r="R1516" s="21">
        <v>6796.86</v>
      </c>
    </row>
    <row r="1517" spans="1:18" ht="15.6" x14ac:dyDescent="0.3">
      <c r="A1517" s="20" t="s">
        <v>849</v>
      </c>
      <c r="B1517" s="19" t="str">
        <f>VLOOKUP(A1517,'Customer Names'!$A$2:$E$2366,3,FALSE)</f>
        <v>Rosenberg-Wohl</v>
      </c>
      <c r="C1517" s="21">
        <f>VLOOKUP(A1517,ME!$A$2:$J$2366,2,FALSE)</f>
        <v>24.02</v>
      </c>
      <c r="D1517" s="21">
        <f>VLOOKUP(A1517,ME!$A$2:$J$2336,3,FALSE)</f>
        <v>4.38</v>
      </c>
      <c r="E1517" s="19" t="str">
        <f>VLOOKUP(A1517,ME!$A$2:$J$2336,4,FALSE)</f>
        <v>No</v>
      </c>
      <c r="F1517" s="19" t="str">
        <f>VLOOKUP(A1517,ME!$A$2:$J$2336,5,FALSE)</f>
        <v>No</v>
      </c>
      <c r="G1517" s="19" t="str">
        <f>VLOOKUP(A1517,ME!$A$2:$J$2336,6,FALSE)</f>
        <v>No</v>
      </c>
      <c r="H1517" s="19">
        <f>VLOOKUP(A1517,ME!$A$2:$J$2336,7,FALSE)</f>
        <v>0</v>
      </c>
      <c r="I1517" s="19" t="str">
        <f>VLOOKUP(A1517,ME!$A$2:$J$2336,8,FALSE)</f>
        <v>No</v>
      </c>
      <c r="J1517" s="19" t="str">
        <f>VLOOKUP(A1517,ME!$A$2:$J$2336,9,FALSE)</f>
        <v>Normal Weight</v>
      </c>
      <c r="K1517" s="19" t="str">
        <f>VLOOKUP(A1517,ME!$A$2:$J$2336,10,FALSE)</f>
        <v>Normal</v>
      </c>
      <c r="L1517" s="22">
        <f>VLOOKUP(A1517,HD!$A$2:$S$2344,16,FALSE)</f>
        <v>29548</v>
      </c>
      <c r="M1517" s="21">
        <f>VLOOKUP(A1517,HD!$A$2:$S$2344,17,FALSE)</f>
        <v>6781.52</v>
      </c>
      <c r="N1517" s="19" t="str">
        <f>VLOOKUP(A1517,HD!$A$2:$S$2344,12,FALSE)</f>
        <v>tier - 2</v>
      </c>
      <c r="O1517" s="19" t="str">
        <f>VLOOKUP(A1517,HD!$A$2:$S$2344,13,FALSE)</f>
        <v>tier - 2</v>
      </c>
      <c r="P1517" s="19" t="str">
        <f>VLOOKUP(A1517,HD!$A$2:$S$2344,14,FALSE)</f>
        <v>R1013</v>
      </c>
      <c r="Q1517" s="19" t="str">
        <f>VLOOKUP(A1517,HD!$A$2:$S$2344,19,FALSE)</f>
        <v>42</v>
      </c>
      <c r="R1517" s="21">
        <v>6781.52</v>
      </c>
    </row>
    <row r="1518" spans="1:18" ht="15.6" hidden="1" x14ac:dyDescent="0.3">
      <c r="A1518" s="20" t="s">
        <v>848</v>
      </c>
      <c r="B1518" s="19" t="str">
        <f>VLOOKUP(A1518,'Customer Names'!$A$2:$E$2366,3,FALSE)</f>
        <v>Theriault</v>
      </c>
      <c r="C1518" s="21">
        <f>VLOOKUP(A1518,ME!$A$2:$J$2366,2,FALSE)</f>
        <v>36.08</v>
      </c>
      <c r="D1518" s="21">
        <f>VLOOKUP(A1518,ME!$A$2:$J$2336,3,FALSE)</f>
        <v>11.61</v>
      </c>
      <c r="E1518" s="19" t="str">
        <f>VLOOKUP(A1518,ME!$A$2:$J$2336,4,FALSE)</f>
        <v>Yes</v>
      </c>
      <c r="F1518" s="19" t="str">
        <f>VLOOKUP(A1518,ME!$A$2:$J$2336,5,FALSE)</f>
        <v>No</v>
      </c>
      <c r="G1518" s="19" t="str">
        <f>VLOOKUP(A1518,ME!$A$2:$J$2336,6,FALSE)</f>
        <v>No</v>
      </c>
      <c r="H1518" s="19">
        <f>VLOOKUP(A1518,ME!$A$2:$J$2336,7,FALSE)</f>
        <v>0</v>
      </c>
      <c r="I1518" s="19" t="str">
        <f>VLOOKUP(A1518,ME!$A$2:$J$2336,8,FALSE)</f>
        <v>No</v>
      </c>
      <c r="J1518" s="19" t="str">
        <f>VLOOKUP(A1518,ME!$A$2:$J$2336,9,FALSE)</f>
        <v>Obesity</v>
      </c>
      <c r="K1518" s="19" t="str">
        <f>VLOOKUP(A1518,ME!$A$2:$J$2336,10,FALSE)</f>
        <v>Diabetes</v>
      </c>
      <c r="L1518" s="22">
        <f>VLOOKUP(A1518,HD!$A$2:$S$2344,16,FALSE)</f>
        <v>29867</v>
      </c>
      <c r="M1518" s="21">
        <f>VLOOKUP(A1518,HD!$A$2:$S$2344,17,FALSE)</f>
        <v>6781.35</v>
      </c>
      <c r="N1518" s="19" t="str">
        <f>VLOOKUP(A1518,HD!$A$2:$S$2344,12,FALSE)</f>
        <v>tier - 2</v>
      </c>
      <c r="O1518" s="19" t="str">
        <f>VLOOKUP(A1518,HD!$A$2:$S$2344,13,FALSE)</f>
        <v>tier - 1</v>
      </c>
      <c r="P1518" s="19" t="str">
        <f>VLOOKUP(A1518,HD!$A$2:$S$2344,14,FALSE)</f>
        <v>R1013</v>
      </c>
      <c r="Q1518" s="19" t="str">
        <f>VLOOKUP(A1518,HD!$A$2:$S$2344,19,FALSE)</f>
        <v>41</v>
      </c>
      <c r="R1518" s="21">
        <v>6781.35</v>
      </c>
    </row>
    <row r="1519" spans="1:18" ht="15.6" hidden="1" x14ac:dyDescent="0.3">
      <c r="A1519" s="20" t="s">
        <v>847</v>
      </c>
      <c r="B1519" s="19" t="str">
        <f>VLOOKUP(A1519,'Customer Names'!$A$2:$E$2366,3,FALSE)</f>
        <v>Manuel</v>
      </c>
      <c r="C1519" s="21">
        <f>VLOOKUP(A1519,ME!$A$2:$J$2366,2,FALSE)</f>
        <v>32.200000000000003</v>
      </c>
      <c r="D1519" s="21">
        <f>VLOOKUP(A1519,ME!$A$2:$J$2336,3,FALSE)</f>
        <v>10.59</v>
      </c>
      <c r="E1519" s="19" t="str">
        <f>VLOOKUP(A1519,ME!$A$2:$J$2336,4,FALSE)</f>
        <v>Yes</v>
      </c>
      <c r="F1519" s="19" t="str">
        <f>VLOOKUP(A1519,ME!$A$2:$J$2336,5,FALSE)</f>
        <v>No</v>
      </c>
      <c r="G1519" s="19" t="str">
        <f>VLOOKUP(A1519,ME!$A$2:$J$2336,6,FALSE)</f>
        <v>No</v>
      </c>
      <c r="H1519" s="19">
        <f>VLOOKUP(A1519,ME!$A$2:$J$2336,7,FALSE)</f>
        <v>0</v>
      </c>
      <c r="I1519" s="19" t="str">
        <f>VLOOKUP(A1519,ME!$A$2:$J$2336,8,FALSE)</f>
        <v>No</v>
      </c>
      <c r="J1519" s="19" t="str">
        <f>VLOOKUP(A1519,ME!$A$2:$J$2336,9,FALSE)</f>
        <v>Obesity</v>
      </c>
      <c r="K1519" s="19" t="str">
        <f>VLOOKUP(A1519,ME!$A$2:$J$2336,10,FALSE)</f>
        <v>Diabetes</v>
      </c>
      <c r="L1519" s="22">
        <f>VLOOKUP(A1519,HD!$A$2:$S$2344,16,FALSE)</f>
        <v>29832</v>
      </c>
      <c r="M1519" s="21">
        <f>VLOOKUP(A1519,HD!$A$2:$S$2344,17,FALSE)</f>
        <v>6775.96</v>
      </c>
      <c r="N1519" s="19" t="str">
        <f>VLOOKUP(A1519,HD!$A$2:$S$2344,12,FALSE)</f>
        <v>tier - 2</v>
      </c>
      <c r="O1519" s="19" t="str">
        <f>VLOOKUP(A1519,HD!$A$2:$S$2344,13,FALSE)</f>
        <v>tier - 3</v>
      </c>
      <c r="P1519" s="19" t="str">
        <f>VLOOKUP(A1519,HD!$A$2:$S$2344,14,FALSE)</f>
        <v>R1011</v>
      </c>
      <c r="Q1519" s="19" t="str">
        <f>VLOOKUP(A1519,HD!$A$2:$S$2344,19,FALSE)</f>
        <v>41</v>
      </c>
      <c r="R1519" s="21">
        <v>6775.96</v>
      </c>
    </row>
    <row r="1520" spans="1:18" ht="15.6" hidden="1" x14ac:dyDescent="0.3">
      <c r="A1520" s="20" t="s">
        <v>846</v>
      </c>
      <c r="B1520" s="19" t="str">
        <f>VLOOKUP(A1520,'Customer Names'!$A$2:$E$2366,3,FALSE)</f>
        <v>Demko</v>
      </c>
      <c r="C1520" s="21">
        <f>VLOOKUP(A1520,ME!$A$2:$J$2366,2,FALSE)</f>
        <v>28.05</v>
      </c>
      <c r="D1520" s="21">
        <f>VLOOKUP(A1520,ME!$A$2:$J$2336,3,FALSE)</f>
        <v>11.85</v>
      </c>
      <c r="E1520" s="19" t="str">
        <f>VLOOKUP(A1520,ME!$A$2:$J$2336,4,FALSE)</f>
        <v>Yes</v>
      </c>
      <c r="F1520" s="19" t="str">
        <f>VLOOKUP(A1520,ME!$A$2:$J$2336,5,FALSE)</f>
        <v>No</v>
      </c>
      <c r="G1520" s="19" t="str">
        <f>VLOOKUP(A1520,ME!$A$2:$J$2336,6,FALSE)</f>
        <v>No</v>
      </c>
      <c r="H1520" s="19">
        <f>VLOOKUP(A1520,ME!$A$2:$J$2336,7,FALSE)</f>
        <v>0</v>
      </c>
      <c r="I1520" s="19" t="str">
        <f>VLOOKUP(A1520,ME!$A$2:$J$2336,8,FALSE)</f>
        <v>No</v>
      </c>
      <c r="J1520" s="19" t="str">
        <f>VLOOKUP(A1520,ME!$A$2:$J$2336,9,FALSE)</f>
        <v>Over Weight</v>
      </c>
      <c r="K1520" s="19" t="str">
        <f>VLOOKUP(A1520,ME!$A$2:$J$2336,10,FALSE)</f>
        <v>Diabetes</v>
      </c>
      <c r="L1520" s="22">
        <f>VLOOKUP(A1520,HD!$A$2:$S$2344,16,FALSE)</f>
        <v>29850</v>
      </c>
      <c r="M1520" s="21">
        <f>VLOOKUP(A1520,HD!$A$2:$S$2344,17,FALSE)</f>
        <v>6770.19</v>
      </c>
      <c r="N1520" s="19" t="str">
        <f>VLOOKUP(A1520,HD!$A$2:$S$2344,12,FALSE)</f>
        <v>tier - 2</v>
      </c>
      <c r="O1520" s="19" t="str">
        <f>VLOOKUP(A1520,HD!$A$2:$S$2344,13,FALSE)</f>
        <v>tier - 3</v>
      </c>
      <c r="P1520" s="19" t="str">
        <f>VLOOKUP(A1520,HD!$A$2:$S$2344,14,FALSE)</f>
        <v>R1013</v>
      </c>
      <c r="Q1520" s="19" t="str">
        <f>VLOOKUP(A1520,HD!$A$2:$S$2344,19,FALSE)</f>
        <v>41</v>
      </c>
      <c r="R1520" s="21">
        <v>6770.19</v>
      </c>
    </row>
    <row r="1521" spans="1:18" ht="15.6" x14ac:dyDescent="0.3">
      <c r="A1521" s="20" t="s">
        <v>845</v>
      </c>
      <c r="B1521" s="19" t="str">
        <f>VLOOKUP(A1521,'Customer Names'!$A$2:$E$2366,3,FALSE)</f>
        <v>Battaglia</v>
      </c>
      <c r="C1521" s="21">
        <f>VLOOKUP(A1521,ME!$A$2:$J$2366,2,FALSE)</f>
        <v>19</v>
      </c>
      <c r="D1521" s="21">
        <f>VLOOKUP(A1521,ME!$A$2:$J$2336,3,FALSE)</f>
        <v>5.46</v>
      </c>
      <c r="E1521" s="19" t="str">
        <f>VLOOKUP(A1521,ME!$A$2:$J$2336,4,FALSE)</f>
        <v>Yes</v>
      </c>
      <c r="F1521" s="19" t="str">
        <f>VLOOKUP(A1521,ME!$A$2:$J$2336,5,FALSE)</f>
        <v>No</v>
      </c>
      <c r="G1521" s="19" t="str">
        <f>VLOOKUP(A1521,ME!$A$2:$J$2336,6,FALSE)</f>
        <v>No</v>
      </c>
      <c r="H1521" s="19">
        <f>VLOOKUP(A1521,ME!$A$2:$J$2336,7,FALSE)</f>
        <v>1</v>
      </c>
      <c r="I1521" s="19" t="str">
        <f>VLOOKUP(A1521,ME!$A$2:$J$2336,8,FALSE)</f>
        <v>No</v>
      </c>
      <c r="J1521" s="19" t="str">
        <f>VLOOKUP(A1521,ME!$A$2:$J$2336,9,FALSE)</f>
        <v>Normal Weight</v>
      </c>
      <c r="K1521" s="19" t="str">
        <f>VLOOKUP(A1521,ME!$A$2:$J$2336,10,FALSE)</f>
        <v>Normal</v>
      </c>
      <c r="L1521" s="22">
        <f>VLOOKUP(A1521,HD!$A$2:$S$2344,16,FALSE)</f>
        <v>32426</v>
      </c>
      <c r="M1521" s="21">
        <f>VLOOKUP(A1521,HD!$A$2:$S$2344,17,FALSE)</f>
        <v>6753.04</v>
      </c>
      <c r="N1521" s="19" t="str">
        <f>VLOOKUP(A1521,HD!$A$2:$S$2344,12,FALSE)</f>
        <v>tier - 2</v>
      </c>
      <c r="O1521" s="19" t="str">
        <f>VLOOKUP(A1521,HD!$A$2:$S$2344,13,FALSE)</f>
        <v>tier - 2</v>
      </c>
      <c r="P1521" s="19" t="str">
        <f>VLOOKUP(A1521,HD!$A$2:$S$2344,14,FALSE)</f>
        <v>R1024</v>
      </c>
      <c r="Q1521" s="19" t="str">
        <f>VLOOKUP(A1521,HD!$A$2:$S$2344,19,FALSE)</f>
        <v>34</v>
      </c>
      <c r="R1521" s="21">
        <v>6753.04</v>
      </c>
    </row>
    <row r="1522" spans="1:18" ht="15.6" hidden="1" x14ac:dyDescent="0.3">
      <c r="A1522" s="20" t="s">
        <v>844</v>
      </c>
      <c r="B1522" s="19" t="str">
        <f>VLOOKUP(A1522,'Customer Names'!$A$2:$E$2366,3,FALSE)</f>
        <v>Follo</v>
      </c>
      <c r="C1522" s="21">
        <f>VLOOKUP(A1522,ME!$A$2:$J$2366,2,FALSE)</f>
        <v>16.13</v>
      </c>
      <c r="D1522" s="21">
        <f>VLOOKUP(A1522,ME!$A$2:$J$2336,3,FALSE)</f>
        <v>4.54</v>
      </c>
      <c r="E1522" s="19" t="str">
        <f>VLOOKUP(A1522,ME!$A$2:$J$2336,4,FALSE)</f>
        <v>Yes</v>
      </c>
      <c r="F1522" s="19" t="str">
        <f>VLOOKUP(A1522,ME!$A$2:$J$2336,5,FALSE)</f>
        <v>No</v>
      </c>
      <c r="G1522" s="19" t="str">
        <f>VLOOKUP(A1522,ME!$A$2:$J$2336,6,FALSE)</f>
        <v>No</v>
      </c>
      <c r="H1522" s="19">
        <f>VLOOKUP(A1522,ME!$A$2:$J$2336,7,FALSE)</f>
        <v>2</v>
      </c>
      <c r="I1522" s="19" t="str">
        <f>VLOOKUP(A1522,ME!$A$2:$J$2336,8,FALSE)</f>
        <v>No</v>
      </c>
      <c r="J1522" s="19" t="str">
        <f>VLOOKUP(A1522,ME!$A$2:$J$2336,9,FALSE)</f>
        <v>Under Weight</v>
      </c>
      <c r="K1522" s="19" t="str">
        <f>VLOOKUP(A1522,ME!$A$2:$J$2336,10,FALSE)</f>
        <v>Normal</v>
      </c>
      <c r="L1522" s="22">
        <f>VLOOKUP(A1522,HD!$A$2:$S$2344,16,FALSE)</f>
        <v>24450</v>
      </c>
      <c r="M1522" s="21">
        <f>VLOOKUP(A1522,HD!$A$2:$S$2344,17,FALSE)</f>
        <v>6750.27</v>
      </c>
      <c r="N1522" s="19" t="str">
        <f>VLOOKUP(A1522,HD!$A$2:$S$2344,12,FALSE)</f>
        <v>tier - 3</v>
      </c>
      <c r="O1522" s="19" t="str">
        <f>VLOOKUP(A1522,HD!$A$2:$S$2344,13,FALSE)</f>
        <v>tier - 2</v>
      </c>
      <c r="P1522" s="19" t="str">
        <f>VLOOKUP(A1522,HD!$A$2:$S$2344,14,FALSE)</f>
        <v>R1013</v>
      </c>
      <c r="Q1522" s="19" t="str">
        <f>VLOOKUP(A1522,HD!$A$2:$S$2344,19,FALSE)</f>
        <v>56</v>
      </c>
      <c r="R1522" s="21">
        <v>6750.27</v>
      </c>
    </row>
    <row r="1523" spans="1:18" ht="15.6" hidden="1" x14ac:dyDescent="0.3">
      <c r="A1523" s="20" t="s">
        <v>843</v>
      </c>
      <c r="B1523" s="19" t="str">
        <f>VLOOKUP(A1523,'Customer Names'!$A$2:$E$2366,3,FALSE)</f>
        <v>Barana</v>
      </c>
      <c r="C1523" s="21">
        <f>VLOOKUP(A1523,ME!$A$2:$J$2366,2,FALSE)</f>
        <v>18.77</v>
      </c>
      <c r="D1523" s="21">
        <f>VLOOKUP(A1523,ME!$A$2:$J$2336,3,FALSE)</f>
        <v>11.98</v>
      </c>
      <c r="E1523" s="19" t="str">
        <f>VLOOKUP(A1523,ME!$A$2:$J$2336,4,FALSE)</f>
        <v>Yes</v>
      </c>
      <c r="F1523" s="19" t="str">
        <f>VLOOKUP(A1523,ME!$A$2:$J$2336,5,FALSE)</f>
        <v>No</v>
      </c>
      <c r="G1523" s="19" t="str">
        <f>VLOOKUP(A1523,ME!$A$2:$J$2336,6,FALSE)</f>
        <v>No</v>
      </c>
      <c r="H1523" s="19">
        <f>VLOOKUP(A1523,ME!$A$2:$J$2336,7,FALSE)</f>
        <v>2</v>
      </c>
      <c r="I1523" s="19" t="str">
        <f>VLOOKUP(A1523,ME!$A$2:$J$2336,8,FALSE)</f>
        <v>No</v>
      </c>
      <c r="J1523" s="19" t="str">
        <f>VLOOKUP(A1523,ME!$A$2:$J$2336,9,FALSE)</f>
        <v>Normal Weight</v>
      </c>
      <c r="K1523" s="19" t="str">
        <f>VLOOKUP(A1523,ME!$A$2:$J$2336,10,FALSE)</f>
        <v>Diabetes</v>
      </c>
      <c r="L1523" s="22">
        <f>VLOOKUP(A1523,HD!$A$2:$S$2344,16,FALSE)</f>
        <v>25736</v>
      </c>
      <c r="M1523" s="21">
        <f>VLOOKUP(A1523,HD!$A$2:$S$2344,17,FALSE)</f>
        <v>6749.63</v>
      </c>
      <c r="N1523" s="19" t="str">
        <f>VLOOKUP(A1523,HD!$A$2:$S$2344,12,FALSE)</f>
        <v>tier - 2</v>
      </c>
      <c r="O1523" s="19" t="str">
        <f>VLOOKUP(A1523,HD!$A$2:$S$2344,13,FALSE)</f>
        <v>tier - 1</v>
      </c>
      <c r="P1523" s="19" t="str">
        <f>VLOOKUP(A1523,HD!$A$2:$S$2344,14,FALSE)</f>
        <v>R1013</v>
      </c>
      <c r="Q1523" s="19" t="str">
        <f>VLOOKUP(A1523,HD!$A$2:$S$2344,19,FALSE)</f>
        <v>52</v>
      </c>
      <c r="R1523" s="21">
        <v>6749.63</v>
      </c>
    </row>
    <row r="1524" spans="1:18" ht="15.6" hidden="1" x14ac:dyDescent="0.3">
      <c r="A1524" s="20" t="s">
        <v>842</v>
      </c>
      <c r="B1524" s="19" t="str">
        <f>VLOOKUP(A1524,'Customer Names'!$A$2:$E$2366,3,FALSE)</f>
        <v>Lysaght</v>
      </c>
      <c r="C1524" s="21">
        <f>VLOOKUP(A1524,ME!$A$2:$J$2366,2,FALSE)</f>
        <v>28.88</v>
      </c>
      <c r="D1524" s="21">
        <f>VLOOKUP(A1524,ME!$A$2:$J$2336,3,FALSE)</f>
        <v>6.59</v>
      </c>
      <c r="E1524" s="19" t="str">
        <f>VLOOKUP(A1524,ME!$A$2:$J$2336,4,FALSE)</f>
        <v>Yes</v>
      </c>
      <c r="F1524" s="19" t="str">
        <f>VLOOKUP(A1524,ME!$A$2:$J$2336,5,FALSE)</f>
        <v>No</v>
      </c>
      <c r="G1524" s="19" t="str">
        <f>VLOOKUP(A1524,ME!$A$2:$J$2336,6,FALSE)</f>
        <v>No</v>
      </c>
      <c r="H1524" s="19">
        <f>VLOOKUP(A1524,ME!$A$2:$J$2336,7,FALSE)</f>
        <v>1</v>
      </c>
      <c r="I1524" s="19" t="str">
        <f>VLOOKUP(A1524,ME!$A$2:$J$2336,8,FALSE)</f>
        <v>No</v>
      </c>
      <c r="J1524" s="19" t="str">
        <f>VLOOKUP(A1524,ME!$A$2:$J$2336,9,FALSE)</f>
        <v>Over Weight</v>
      </c>
      <c r="K1524" s="19" t="str">
        <f>VLOOKUP(A1524,ME!$A$2:$J$2336,10,FALSE)</f>
        <v>Diabetes</v>
      </c>
      <c r="L1524" s="22">
        <f>VLOOKUP(A1524,HD!$A$2:$S$2344,16,FALSE)</f>
        <v>31568</v>
      </c>
      <c r="M1524" s="21">
        <f>VLOOKUP(A1524,HD!$A$2:$S$2344,17,FALSE)</f>
        <v>6748.59</v>
      </c>
      <c r="N1524" s="19" t="str">
        <f>VLOOKUP(A1524,HD!$A$2:$S$2344,12,FALSE)</f>
        <v>tier - 3</v>
      </c>
      <c r="O1524" s="19" t="str">
        <f>VLOOKUP(A1524,HD!$A$2:$S$2344,13,FALSE)</f>
        <v>tier - 1</v>
      </c>
      <c r="P1524" s="19" t="str">
        <f>VLOOKUP(A1524,HD!$A$2:$S$2344,14,FALSE)</f>
        <v>R1016</v>
      </c>
      <c r="Q1524" s="19" t="str">
        <f>VLOOKUP(A1524,HD!$A$2:$S$2344,19,FALSE)</f>
        <v>37</v>
      </c>
      <c r="R1524" s="21">
        <v>6748.59</v>
      </c>
    </row>
    <row r="1525" spans="1:18" ht="15.6" hidden="1" x14ac:dyDescent="0.3">
      <c r="A1525" s="20" t="s">
        <v>841</v>
      </c>
      <c r="B1525" s="19" t="str">
        <f>VLOOKUP(A1525,'Customer Names'!$A$2:$E$2366,3,FALSE)</f>
        <v>Chalmers</v>
      </c>
      <c r="C1525" s="21">
        <f>VLOOKUP(A1525,ME!$A$2:$J$2366,2,FALSE)</f>
        <v>27.55</v>
      </c>
      <c r="D1525" s="21">
        <f>VLOOKUP(A1525,ME!$A$2:$J$2336,3,FALSE)</f>
        <v>10.83</v>
      </c>
      <c r="E1525" s="19" t="str">
        <f>VLOOKUP(A1525,ME!$A$2:$J$2336,4,FALSE)</f>
        <v>Yes</v>
      </c>
      <c r="F1525" s="19" t="str">
        <f>VLOOKUP(A1525,ME!$A$2:$J$2336,5,FALSE)</f>
        <v>No</v>
      </c>
      <c r="G1525" s="19" t="str">
        <f>VLOOKUP(A1525,ME!$A$2:$J$2336,6,FALSE)</f>
        <v>No</v>
      </c>
      <c r="H1525" s="19">
        <f>VLOOKUP(A1525,ME!$A$2:$J$2336,7,FALSE)</f>
        <v>1</v>
      </c>
      <c r="I1525" s="19" t="str">
        <f>VLOOKUP(A1525,ME!$A$2:$J$2336,8,FALSE)</f>
        <v>No</v>
      </c>
      <c r="J1525" s="19" t="str">
        <f>VLOOKUP(A1525,ME!$A$2:$J$2336,9,FALSE)</f>
        <v>Over Weight</v>
      </c>
      <c r="K1525" s="19" t="str">
        <f>VLOOKUP(A1525,ME!$A$2:$J$2336,10,FALSE)</f>
        <v>Diabetes</v>
      </c>
      <c r="L1525" s="22">
        <f>VLOOKUP(A1525,HD!$A$2:$S$2344,16,FALSE)</f>
        <v>31631</v>
      </c>
      <c r="M1525" s="21">
        <f>VLOOKUP(A1525,HD!$A$2:$S$2344,17,FALSE)</f>
        <v>6746.74</v>
      </c>
      <c r="N1525" s="19" t="str">
        <f>VLOOKUP(A1525,HD!$A$2:$S$2344,12,FALSE)</f>
        <v>tier - 3</v>
      </c>
      <c r="O1525" s="19" t="str">
        <f>VLOOKUP(A1525,HD!$A$2:$S$2344,13,FALSE)</f>
        <v>tier - 2</v>
      </c>
      <c r="P1525" s="19" t="str">
        <f>VLOOKUP(A1525,HD!$A$2:$S$2344,14,FALSE)</f>
        <v>R1016</v>
      </c>
      <c r="Q1525" s="19" t="str">
        <f>VLOOKUP(A1525,HD!$A$2:$S$2344,19,FALSE)</f>
        <v>36</v>
      </c>
      <c r="R1525" s="21">
        <v>6746.74</v>
      </c>
    </row>
    <row r="1526" spans="1:18" ht="15.6" hidden="1" x14ac:dyDescent="0.3">
      <c r="A1526" s="20" t="s">
        <v>840</v>
      </c>
      <c r="B1526" s="19" t="str">
        <f>VLOOKUP(A1526,'Customer Names'!$A$2:$E$2366,3,FALSE)</f>
        <v>Phillippi</v>
      </c>
      <c r="C1526" s="21">
        <f>VLOOKUP(A1526,ME!$A$2:$J$2366,2,FALSE)</f>
        <v>15.6</v>
      </c>
      <c r="D1526" s="21">
        <f>VLOOKUP(A1526,ME!$A$2:$J$2336,3,FALSE)</f>
        <v>8.6</v>
      </c>
      <c r="E1526" s="19" t="str">
        <f>VLOOKUP(A1526,ME!$A$2:$J$2336,4,FALSE)</f>
        <v>No</v>
      </c>
      <c r="F1526" s="19" t="str">
        <f>VLOOKUP(A1526,ME!$A$2:$J$2336,5,FALSE)</f>
        <v>No</v>
      </c>
      <c r="G1526" s="19" t="str">
        <f>VLOOKUP(A1526,ME!$A$2:$J$2336,6,FALSE)</f>
        <v>No</v>
      </c>
      <c r="H1526" s="19">
        <f>VLOOKUP(A1526,ME!$A$2:$J$2336,7,FALSE)</f>
        <v>0</v>
      </c>
      <c r="I1526" s="19" t="str">
        <f>VLOOKUP(A1526,ME!$A$2:$J$2336,8,FALSE)</f>
        <v>No</v>
      </c>
      <c r="J1526" s="19" t="str">
        <f>VLOOKUP(A1526,ME!$A$2:$J$2336,9,FALSE)</f>
        <v>Under Weight</v>
      </c>
      <c r="K1526" s="19" t="str">
        <f>VLOOKUP(A1526,ME!$A$2:$J$2336,10,FALSE)</f>
        <v>Diabetes</v>
      </c>
      <c r="L1526" s="22">
        <f>VLOOKUP(A1526,HD!$A$2:$S$2344,16,FALSE)</f>
        <v>25037</v>
      </c>
      <c r="M1526" s="21">
        <f>VLOOKUP(A1526,HD!$A$2:$S$2344,17,FALSE)</f>
        <v>6738.84</v>
      </c>
      <c r="N1526" s="19" t="str">
        <f>VLOOKUP(A1526,HD!$A$2:$S$2344,12,FALSE)</f>
        <v>tier - 3</v>
      </c>
      <c r="O1526" s="19" t="str">
        <f>VLOOKUP(A1526,HD!$A$2:$S$2344,13,FALSE)</f>
        <v>tier - 1</v>
      </c>
      <c r="P1526" s="19" t="str">
        <f>VLOOKUP(A1526,HD!$A$2:$S$2344,14,FALSE)</f>
        <v>R1012</v>
      </c>
      <c r="Q1526" s="19" t="str">
        <f>VLOOKUP(A1526,HD!$A$2:$S$2344,19,FALSE)</f>
        <v>54</v>
      </c>
      <c r="R1526" s="21">
        <v>6738.84</v>
      </c>
    </row>
    <row r="1527" spans="1:18" ht="15.6" hidden="1" x14ac:dyDescent="0.3">
      <c r="A1527" s="20" t="s">
        <v>839</v>
      </c>
      <c r="B1527" s="19" t="str">
        <f>VLOOKUP(A1527,'Customer Names'!$A$2:$E$2366,3,FALSE)</f>
        <v>MacPherson</v>
      </c>
      <c r="C1527" s="21">
        <f>VLOOKUP(A1527,ME!$A$2:$J$2366,2,FALSE)</f>
        <v>21.99</v>
      </c>
      <c r="D1527" s="21">
        <f>VLOOKUP(A1527,ME!$A$2:$J$2336,3,FALSE)</f>
        <v>11.17</v>
      </c>
      <c r="E1527" s="19" t="str">
        <f>VLOOKUP(A1527,ME!$A$2:$J$2336,4,FALSE)</f>
        <v>No</v>
      </c>
      <c r="F1527" s="19" t="str">
        <f>VLOOKUP(A1527,ME!$A$2:$J$2336,5,FALSE)</f>
        <v>No</v>
      </c>
      <c r="G1527" s="19" t="str">
        <f>VLOOKUP(A1527,ME!$A$2:$J$2336,6,FALSE)</f>
        <v>No</v>
      </c>
      <c r="H1527" s="19">
        <f>VLOOKUP(A1527,ME!$A$2:$J$2336,7,FALSE)</f>
        <v>0</v>
      </c>
      <c r="I1527" s="19" t="str">
        <f>VLOOKUP(A1527,ME!$A$2:$J$2336,8,FALSE)</f>
        <v>No</v>
      </c>
      <c r="J1527" s="19" t="str">
        <f>VLOOKUP(A1527,ME!$A$2:$J$2336,9,FALSE)</f>
        <v>Normal Weight</v>
      </c>
      <c r="K1527" s="19" t="str">
        <f>VLOOKUP(A1527,ME!$A$2:$J$2336,10,FALSE)</f>
        <v>Diabetes</v>
      </c>
      <c r="L1527" s="22">
        <f>VLOOKUP(A1527,HD!$A$2:$S$2344,16,FALSE)</f>
        <v>28784</v>
      </c>
      <c r="M1527" s="21">
        <f>VLOOKUP(A1527,HD!$A$2:$S$2344,17,FALSE)</f>
        <v>6737.98</v>
      </c>
      <c r="N1527" s="19" t="str">
        <f>VLOOKUP(A1527,HD!$A$2:$S$2344,12,FALSE)</f>
        <v>tier - 2</v>
      </c>
      <c r="O1527" s="19" t="str">
        <f>VLOOKUP(A1527,HD!$A$2:$S$2344,13,FALSE)</f>
        <v>tier - 3</v>
      </c>
      <c r="P1527" s="19" t="str">
        <f>VLOOKUP(A1527,HD!$A$2:$S$2344,14,FALSE)</f>
        <v>R1013</v>
      </c>
      <c r="Q1527" s="19" t="str">
        <f>VLOOKUP(A1527,HD!$A$2:$S$2344,19,FALSE)</f>
        <v>44</v>
      </c>
      <c r="R1527" s="21">
        <v>6737.98</v>
      </c>
    </row>
    <row r="1528" spans="1:18" ht="15.6" hidden="1" x14ac:dyDescent="0.3">
      <c r="A1528" s="20" t="s">
        <v>838</v>
      </c>
      <c r="B1528" s="19" t="str">
        <f>VLOOKUP(A1528,'Customer Names'!$A$2:$E$2366,3,FALSE)</f>
        <v>Delfidio</v>
      </c>
      <c r="C1528" s="21">
        <f>VLOOKUP(A1528,ME!$A$2:$J$2366,2,FALSE)</f>
        <v>34.85</v>
      </c>
      <c r="D1528" s="21">
        <f>VLOOKUP(A1528,ME!$A$2:$J$2336,3,FALSE)</f>
        <v>5.75</v>
      </c>
      <c r="E1528" s="19" t="str">
        <f>VLOOKUP(A1528,ME!$A$2:$J$2336,4,FALSE)</f>
        <v>No</v>
      </c>
      <c r="F1528" s="19" t="str">
        <f>VLOOKUP(A1528,ME!$A$2:$J$2336,5,FALSE)</f>
        <v>No</v>
      </c>
      <c r="G1528" s="19" t="str">
        <f>VLOOKUP(A1528,ME!$A$2:$J$2336,6,FALSE)</f>
        <v>No</v>
      </c>
      <c r="H1528" s="19">
        <f>VLOOKUP(A1528,ME!$A$2:$J$2336,7,FALSE)</f>
        <v>0</v>
      </c>
      <c r="I1528" s="19" t="str">
        <f>VLOOKUP(A1528,ME!$A$2:$J$2336,8,FALSE)</f>
        <v>No</v>
      </c>
      <c r="J1528" s="19" t="str">
        <f>VLOOKUP(A1528,ME!$A$2:$J$2336,9,FALSE)</f>
        <v>Obesity</v>
      </c>
      <c r="K1528" s="19" t="str">
        <f>VLOOKUP(A1528,ME!$A$2:$J$2336,10,FALSE)</f>
        <v>Prediabetes</v>
      </c>
      <c r="L1528" s="22">
        <f>VLOOKUP(A1528,HD!$A$2:$S$2344,16,FALSE)</f>
        <v>34498</v>
      </c>
      <c r="M1528" s="21">
        <f>VLOOKUP(A1528,HD!$A$2:$S$2344,17,FALSE)</f>
        <v>6721.37</v>
      </c>
      <c r="N1528" s="19" t="str">
        <f>VLOOKUP(A1528,HD!$A$2:$S$2344,12,FALSE)</f>
        <v>tier - 2</v>
      </c>
      <c r="O1528" s="19" t="str">
        <f>VLOOKUP(A1528,HD!$A$2:$S$2344,13,FALSE)</f>
        <v>tier - 1</v>
      </c>
      <c r="P1528" s="19" t="str">
        <f>VLOOKUP(A1528,HD!$A$2:$S$2344,14,FALSE)</f>
        <v>R1012</v>
      </c>
      <c r="Q1528" s="19" t="str">
        <f>VLOOKUP(A1528,HD!$A$2:$S$2344,19,FALSE)</f>
        <v>28</v>
      </c>
      <c r="R1528" s="21">
        <v>6721.37</v>
      </c>
    </row>
    <row r="1529" spans="1:18" ht="15.6" x14ac:dyDescent="0.3">
      <c r="A1529" s="20" t="s">
        <v>837</v>
      </c>
      <c r="B1529" s="19" t="str">
        <f>VLOOKUP(A1529,'Customer Names'!$A$2:$E$2366,3,FALSE)</f>
        <v>Cummings</v>
      </c>
      <c r="C1529" s="21">
        <f>VLOOKUP(A1529,ME!$A$2:$J$2366,2,FALSE)</f>
        <v>24.51</v>
      </c>
      <c r="D1529" s="21">
        <f>VLOOKUP(A1529,ME!$A$2:$J$2336,3,FALSE)</f>
        <v>4.83</v>
      </c>
      <c r="E1529" s="19" t="str">
        <f>VLOOKUP(A1529,ME!$A$2:$J$2336,4,FALSE)</f>
        <v>Yes</v>
      </c>
      <c r="F1529" s="19" t="str">
        <f>VLOOKUP(A1529,ME!$A$2:$J$2336,5,FALSE)</f>
        <v>No</v>
      </c>
      <c r="G1529" s="19" t="str">
        <f>VLOOKUP(A1529,ME!$A$2:$J$2336,6,FALSE)</f>
        <v>Yes</v>
      </c>
      <c r="H1529" s="19">
        <f>VLOOKUP(A1529,ME!$A$2:$J$2336,7,FALSE)</f>
        <v>1</v>
      </c>
      <c r="I1529" s="19" t="str">
        <f>VLOOKUP(A1529,ME!$A$2:$J$2336,8,FALSE)</f>
        <v>No</v>
      </c>
      <c r="J1529" s="19" t="str">
        <f>VLOOKUP(A1529,ME!$A$2:$J$2336,9,FALSE)</f>
        <v>Normal Weight</v>
      </c>
      <c r="K1529" s="19" t="str">
        <f>VLOOKUP(A1529,ME!$A$2:$J$2336,10,FALSE)</f>
        <v>Normal</v>
      </c>
      <c r="L1529" s="22">
        <f>VLOOKUP(A1529,HD!$A$2:$S$2344,16,FALSE)</f>
        <v>30479</v>
      </c>
      <c r="M1529" s="21">
        <f>VLOOKUP(A1529,HD!$A$2:$S$2344,17,FALSE)</f>
        <v>6710.19</v>
      </c>
      <c r="N1529" s="19" t="str">
        <f>VLOOKUP(A1529,HD!$A$2:$S$2344,12,FALSE)</f>
        <v>tier - 3</v>
      </c>
      <c r="O1529" s="19" t="str">
        <f>VLOOKUP(A1529,HD!$A$2:$S$2344,13,FALSE)</f>
        <v>tier - 3</v>
      </c>
      <c r="P1529" s="19" t="str">
        <f>VLOOKUP(A1529,HD!$A$2:$S$2344,14,FALSE)</f>
        <v>R1012</v>
      </c>
      <c r="Q1529" s="19" t="str">
        <f>VLOOKUP(A1529,HD!$A$2:$S$2344,19,FALSE)</f>
        <v>39</v>
      </c>
      <c r="R1529" s="21">
        <v>6710.19</v>
      </c>
    </row>
    <row r="1530" spans="1:18" ht="15.6" hidden="1" x14ac:dyDescent="0.3">
      <c r="A1530" s="20" t="s">
        <v>836</v>
      </c>
      <c r="B1530" s="19" t="str">
        <f>VLOOKUP(A1530,'Customer Names'!$A$2:$E$2366,3,FALSE)</f>
        <v>Schroegel</v>
      </c>
      <c r="C1530" s="21">
        <f>VLOOKUP(A1530,ME!$A$2:$J$2366,2,FALSE)</f>
        <v>19.399999999999999</v>
      </c>
      <c r="D1530" s="21">
        <f>VLOOKUP(A1530,ME!$A$2:$J$2336,3,FALSE)</f>
        <v>11.93</v>
      </c>
      <c r="E1530" s="19" t="str">
        <f>VLOOKUP(A1530,ME!$A$2:$J$2336,4,FALSE)</f>
        <v>No</v>
      </c>
      <c r="F1530" s="19" t="str">
        <f>VLOOKUP(A1530,ME!$A$2:$J$2336,5,FALSE)</f>
        <v>No</v>
      </c>
      <c r="G1530" s="19" t="str">
        <f>VLOOKUP(A1530,ME!$A$2:$J$2336,6,FALSE)</f>
        <v>No</v>
      </c>
      <c r="H1530" s="19">
        <f>VLOOKUP(A1530,ME!$A$2:$J$2336,7,FALSE)</f>
        <v>0</v>
      </c>
      <c r="I1530" s="19" t="str">
        <f>VLOOKUP(A1530,ME!$A$2:$J$2336,8,FALSE)</f>
        <v>No</v>
      </c>
      <c r="J1530" s="19" t="str">
        <f>VLOOKUP(A1530,ME!$A$2:$J$2336,9,FALSE)</f>
        <v>Normal Weight</v>
      </c>
      <c r="K1530" s="19" t="str">
        <f>VLOOKUP(A1530,ME!$A$2:$J$2336,10,FALSE)</f>
        <v>Diabetes</v>
      </c>
      <c r="L1530" s="22">
        <f>VLOOKUP(A1530,HD!$A$2:$S$2344,16,FALSE)</f>
        <v>26279</v>
      </c>
      <c r="M1530" s="21">
        <f>VLOOKUP(A1530,HD!$A$2:$S$2344,17,FALSE)</f>
        <v>6706.47</v>
      </c>
      <c r="N1530" s="19" t="str">
        <f>VLOOKUP(A1530,HD!$A$2:$S$2344,12,FALSE)</f>
        <v>tier - 2</v>
      </c>
      <c r="O1530" s="19" t="str">
        <f>VLOOKUP(A1530,HD!$A$2:$S$2344,13,FALSE)</f>
        <v>tier - 1</v>
      </c>
      <c r="P1530" s="19" t="str">
        <f>VLOOKUP(A1530,HD!$A$2:$S$2344,14,FALSE)</f>
        <v>R1013</v>
      </c>
      <c r="Q1530" s="19" t="str">
        <f>VLOOKUP(A1530,HD!$A$2:$S$2344,19,FALSE)</f>
        <v>51</v>
      </c>
      <c r="R1530" s="21">
        <v>6706.47</v>
      </c>
    </row>
    <row r="1531" spans="1:18" ht="15.6" hidden="1" x14ac:dyDescent="0.3">
      <c r="A1531" s="20" t="s">
        <v>835</v>
      </c>
      <c r="B1531" s="19" t="str">
        <f>VLOOKUP(A1531,'Customer Names'!$A$2:$E$2366,3,FALSE)</f>
        <v>Williams</v>
      </c>
      <c r="C1531" s="21">
        <f>VLOOKUP(A1531,ME!$A$2:$J$2366,2,FALSE)</f>
        <v>15.1</v>
      </c>
      <c r="D1531" s="21">
        <f>VLOOKUP(A1531,ME!$A$2:$J$2336,3,FALSE)</f>
        <v>8.41</v>
      </c>
      <c r="E1531" s="19" t="str">
        <f>VLOOKUP(A1531,ME!$A$2:$J$2336,4,FALSE)</f>
        <v>No</v>
      </c>
      <c r="F1531" s="19" t="str">
        <f>VLOOKUP(A1531,ME!$A$2:$J$2336,5,FALSE)</f>
        <v>No</v>
      </c>
      <c r="G1531" s="19" t="str">
        <f>VLOOKUP(A1531,ME!$A$2:$J$2336,6,FALSE)</f>
        <v>No</v>
      </c>
      <c r="H1531" s="19">
        <f>VLOOKUP(A1531,ME!$A$2:$J$2336,7,FALSE)</f>
        <v>0</v>
      </c>
      <c r="I1531" s="19" t="str">
        <f>VLOOKUP(A1531,ME!$A$2:$J$2336,8,FALSE)</f>
        <v>No</v>
      </c>
      <c r="J1531" s="19" t="str">
        <f>VLOOKUP(A1531,ME!$A$2:$J$2336,9,FALSE)</f>
        <v>Under Weight</v>
      </c>
      <c r="K1531" s="19" t="str">
        <f>VLOOKUP(A1531,ME!$A$2:$J$2336,10,FALSE)</f>
        <v>Diabetes</v>
      </c>
      <c r="L1531" s="22">
        <f>VLOOKUP(A1531,HD!$A$2:$S$2344,16,FALSE)</f>
        <v>25032</v>
      </c>
      <c r="M1531" s="21">
        <f>VLOOKUP(A1531,HD!$A$2:$S$2344,17,FALSE)</f>
        <v>6700.56</v>
      </c>
      <c r="N1531" s="19" t="str">
        <f>VLOOKUP(A1531,HD!$A$2:$S$2344,12,FALSE)</f>
        <v>tier - 3</v>
      </c>
      <c r="O1531" s="19" t="str">
        <f>VLOOKUP(A1531,HD!$A$2:$S$2344,13,FALSE)</f>
        <v>tier - 1</v>
      </c>
      <c r="P1531" s="19" t="str">
        <f>VLOOKUP(A1531,HD!$A$2:$S$2344,14,FALSE)</f>
        <v>R1012</v>
      </c>
      <c r="Q1531" s="19" t="str">
        <f>VLOOKUP(A1531,HD!$A$2:$S$2344,19,FALSE)</f>
        <v>54</v>
      </c>
      <c r="R1531" s="21">
        <v>6700.56</v>
      </c>
    </row>
    <row r="1532" spans="1:18" ht="15.6" x14ac:dyDescent="0.3">
      <c r="A1532" s="20" t="s">
        <v>834</v>
      </c>
      <c r="B1532" s="19" t="str">
        <f>VLOOKUP(A1532,'Customer Names'!$A$2:$E$2366,3,FALSE)</f>
        <v>Casey</v>
      </c>
      <c r="C1532" s="21">
        <f>VLOOKUP(A1532,ME!$A$2:$J$2366,2,FALSE)</f>
        <v>23.37</v>
      </c>
      <c r="D1532" s="21">
        <f>VLOOKUP(A1532,ME!$A$2:$J$2336,3,FALSE)</f>
        <v>5.59</v>
      </c>
      <c r="E1532" s="19" t="str">
        <f>VLOOKUP(A1532,ME!$A$2:$J$2336,4,FALSE)</f>
        <v>Yes</v>
      </c>
      <c r="F1532" s="19" t="str">
        <f>VLOOKUP(A1532,ME!$A$2:$J$2336,5,FALSE)</f>
        <v>No</v>
      </c>
      <c r="G1532" s="19" t="str">
        <f>VLOOKUP(A1532,ME!$A$2:$J$2336,6,FALSE)</f>
        <v>No</v>
      </c>
      <c r="H1532" s="19">
        <f>VLOOKUP(A1532,ME!$A$2:$J$2336,7,FALSE)</f>
        <v>0</v>
      </c>
      <c r="I1532" s="19" t="str">
        <f>VLOOKUP(A1532,ME!$A$2:$J$2336,8,FALSE)</f>
        <v>No</v>
      </c>
      <c r="J1532" s="19" t="str">
        <f>VLOOKUP(A1532,ME!$A$2:$J$2336,9,FALSE)</f>
        <v>Normal Weight</v>
      </c>
      <c r="K1532" s="19" t="str">
        <f>VLOOKUP(A1532,ME!$A$2:$J$2336,10,FALSE)</f>
        <v>Normal</v>
      </c>
      <c r="L1532" s="22">
        <f>VLOOKUP(A1532,HD!$A$2:$S$2344,16,FALSE)</f>
        <v>31237</v>
      </c>
      <c r="M1532" s="21">
        <f>VLOOKUP(A1532,HD!$A$2:$S$2344,17,FALSE)</f>
        <v>6686.43</v>
      </c>
      <c r="N1532" s="19" t="str">
        <f>VLOOKUP(A1532,HD!$A$2:$S$2344,12,FALSE)</f>
        <v>tier - 2</v>
      </c>
      <c r="O1532" s="19" t="str">
        <f>VLOOKUP(A1532,HD!$A$2:$S$2344,13,FALSE)</f>
        <v>tier - 3</v>
      </c>
      <c r="P1532" s="19" t="str">
        <f>VLOOKUP(A1532,HD!$A$2:$S$2344,14,FALSE)</f>
        <v>R1012</v>
      </c>
      <c r="Q1532" s="19" t="str">
        <f>VLOOKUP(A1532,HD!$A$2:$S$2344,19,FALSE)</f>
        <v>37</v>
      </c>
      <c r="R1532" s="21">
        <v>6686.43</v>
      </c>
    </row>
    <row r="1533" spans="1:18" ht="15.6" hidden="1" x14ac:dyDescent="0.3">
      <c r="A1533" s="20" t="s">
        <v>833</v>
      </c>
      <c r="B1533" s="19" t="str">
        <f>VLOOKUP(A1533,'Customer Names'!$A$2:$E$2366,3,FALSE)</f>
        <v>Randall</v>
      </c>
      <c r="C1533" s="21">
        <f>VLOOKUP(A1533,ME!$A$2:$J$2366,2,FALSE)</f>
        <v>42.4</v>
      </c>
      <c r="D1533" s="21">
        <f>VLOOKUP(A1533,ME!$A$2:$J$2336,3,FALSE)</f>
        <v>4.0599999999999996</v>
      </c>
      <c r="E1533" s="19" t="str">
        <f>VLOOKUP(A1533,ME!$A$2:$J$2336,4,FALSE)</f>
        <v>No</v>
      </c>
      <c r="F1533" s="19" t="str">
        <f>VLOOKUP(A1533,ME!$A$2:$J$2336,5,FALSE)</f>
        <v>No</v>
      </c>
      <c r="G1533" s="19" t="str">
        <f>VLOOKUP(A1533,ME!$A$2:$J$2336,6,FALSE)</f>
        <v>No</v>
      </c>
      <c r="H1533" s="19">
        <f>VLOOKUP(A1533,ME!$A$2:$J$2336,7,FALSE)</f>
        <v>0</v>
      </c>
      <c r="I1533" s="19" t="str">
        <f>VLOOKUP(A1533,ME!$A$2:$J$2336,8,FALSE)</f>
        <v>No</v>
      </c>
      <c r="J1533" s="19" t="str">
        <f>VLOOKUP(A1533,ME!$A$2:$J$2336,9,FALSE)</f>
        <v>Obesity</v>
      </c>
      <c r="K1533" s="19" t="str">
        <f>VLOOKUP(A1533,ME!$A$2:$J$2336,10,FALSE)</f>
        <v>Normal</v>
      </c>
      <c r="L1533" s="22">
        <f>VLOOKUP(A1533,HD!$A$2:$S$2344,16,FALSE)</f>
        <v>32801</v>
      </c>
      <c r="M1533" s="21">
        <f>VLOOKUP(A1533,HD!$A$2:$S$2344,17,FALSE)</f>
        <v>6666.24</v>
      </c>
      <c r="N1533" s="19" t="str">
        <f>VLOOKUP(A1533,HD!$A$2:$S$2344,12,FALSE)</f>
        <v>tier - 3</v>
      </c>
      <c r="O1533" s="19" t="str">
        <f>VLOOKUP(A1533,HD!$A$2:$S$2344,13,FALSE)</f>
        <v>tier - 1</v>
      </c>
      <c r="P1533" s="19" t="str">
        <f>VLOOKUP(A1533,HD!$A$2:$S$2344,14,FALSE)</f>
        <v>R1011</v>
      </c>
      <c r="Q1533" s="19" t="str">
        <f>VLOOKUP(A1533,HD!$A$2:$S$2344,19,FALSE)</f>
        <v>33</v>
      </c>
      <c r="R1533" s="21">
        <v>6666.24</v>
      </c>
    </row>
    <row r="1534" spans="1:18" ht="15.6" hidden="1" x14ac:dyDescent="0.3">
      <c r="A1534" s="20" t="s">
        <v>832</v>
      </c>
      <c r="B1534" s="19" t="str">
        <f>VLOOKUP(A1534,'Customer Names'!$A$2:$E$2366,3,FALSE)</f>
        <v>Doyon</v>
      </c>
      <c r="C1534" s="21">
        <f>VLOOKUP(A1534,ME!$A$2:$J$2366,2,FALSE)</f>
        <v>28.405000000000001</v>
      </c>
      <c r="D1534" s="21">
        <f>VLOOKUP(A1534,ME!$A$2:$J$2336,3,FALSE)</f>
        <v>7.02</v>
      </c>
      <c r="E1534" s="19" t="str">
        <f>VLOOKUP(A1534,ME!$A$2:$J$2336,4,FALSE)</f>
        <v>Yes</v>
      </c>
      <c r="F1534" s="19" t="str">
        <f>VLOOKUP(A1534,ME!$A$2:$J$2336,5,FALSE)</f>
        <v>No</v>
      </c>
      <c r="G1534" s="19" t="str">
        <f>VLOOKUP(A1534,ME!$A$2:$J$2336,6,FALSE)</f>
        <v>No</v>
      </c>
      <c r="H1534" s="19">
        <f>VLOOKUP(A1534,ME!$A$2:$J$2336,7,FALSE)</f>
        <v>0</v>
      </c>
      <c r="I1534" s="19" t="str">
        <f>VLOOKUP(A1534,ME!$A$2:$J$2336,8,FALSE)</f>
        <v>No</v>
      </c>
      <c r="J1534" s="19" t="str">
        <f>VLOOKUP(A1534,ME!$A$2:$J$2336,9,FALSE)</f>
        <v>Over Weight</v>
      </c>
      <c r="K1534" s="19" t="str">
        <f>VLOOKUP(A1534,ME!$A$2:$J$2336,10,FALSE)</f>
        <v>Diabetes</v>
      </c>
      <c r="L1534" s="22">
        <f>VLOOKUP(A1534,HD!$A$2:$S$2344,16,FALSE)</f>
        <v>29846</v>
      </c>
      <c r="M1534" s="21">
        <f>VLOOKUP(A1534,HD!$A$2:$S$2344,17,FALSE)</f>
        <v>6664.69</v>
      </c>
      <c r="N1534" s="19" t="str">
        <f>VLOOKUP(A1534,HD!$A$2:$S$2344,12,FALSE)</f>
        <v>tier - 3</v>
      </c>
      <c r="O1534" s="19" t="str">
        <f>VLOOKUP(A1534,HD!$A$2:$S$2344,13,FALSE)</f>
        <v>tier - 1</v>
      </c>
      <c r="P1534" s="19" t="str">
        <f>VLOOKUP(A1534,HD!$A$2:$S$2344,14,FALSE)</f>
        <v>R1012</v>
      </c>
      <c r="Q1534" s="19" t="str">
        <f>VLOOKUP(A1534,HD!$A$2:$S$2344,19,FALSE)</f>
        <v>41</v>
      </c>
      <c r="R1534" s="21">
        <v>6664.69</v>
      </c>
    </row>
    <row r="1535" spans="1:18" ht="15.6" x14ac:dyDescent="0.3">
      <c r="A1535" s="20" t="s">
        <v>831</v>
      </c>
      <c r="B1535" s="19" t="str">
        <f>VLOOKUP(A1535,'Customer Names'!$A$2:$E$2366,3,FALSE)</f>
        <v>Sankey</v>
      </c>
      <c r="C1535" s="21">
        <f>VLOOKUP(A1535,ME!$A$2:$J$2366,2,FALSE)</f>
        <v>23.4</v>
      </c>
      <c r="D1535" s="21">
        <f>VLOOKUP(A1535,ME!$A$2:$J$2336,3,FALSE)</f>
        <v>4.47</v>
      </c>
      <c r="E1535" s="19" t="str">
        <f>VLOOKUP(A1535,ME!$A$2:$J$2336,4,FALSE)</f>
        <v>No</v>
      </c>
      <c r="F1535" s="19" t="str">
        <f>VLOOKUP(A1535,ME!$A$2:$J$2336,5,FALSE)</f>
        <v>No</v>
      </c>
      <c r="G1535" s="19" t="str">
        <f>VLOOKUP(A1535,ME!$A$2:$J$2336,6,FALSE)</f>
        <v>No</v>
      </c>
      <c r="H1535" s="19">
        <f>VLOOKUP(A1535,ME!$A$2:$J$2336,7,FALSE)</f>
        <v>0</v>
      </c>
      <c r="I1535" s="19" t="str">
        <f>VLOOKUP(A1535,ME!$A$2:$J$2336,8,FALSE)</f>
        <v>No</v>
      </c>
      <c r="J1535" s="19" t="str">
        <f>VLOOKUP(A1535,ME!$A$2:$J$2336,9,FALSE)</f>
        <v>Normal Weight</v>
      </c>
      <c r="K1535" s="19" t="str">
        <f>VLOOKUP(A1535,ME!$A$2:$J$2336,10,FALSE)</f>
        <v>Normal</v>
      </c>
      <c r="L1535" s="22">
        <f>VLOOKUP(A1535,HD!$A$2:$S$2344,16,FALSE)</f>
        <v>30221</v>
      </c>
      <c r="M1535" s="21">
        <f>VLOOKUP(A1535,HD!$A$2:$S$2344,17,FALSE)</f>
        <v>6664.32</v>
      </c>
      <c r="N1535" s="19" t="str">
        <f>VLOOKUP(A1535,HD!$A$2:$S$2344,12,FALSE)</f>
        <v>tier - 2</v>
      </c>
      <c r="O1535" s="19" t="str">
        <f>VLOOKUP(A1535,HD!$A$2:$S$2344,13,FALSE)</f>
        <v>tier - 2</v>
      </c>
      <c r="P1535" s="19" t="str">
        <f>VLOOKUP(A1535,HD!$A$2:$S$2344,14,FALSE)</f>
        <v>R1013</v>
      </c>
      <c r="Q1535" s="19" t="str">
        <f>VLOOKUP(A1535,HD!$A$2:$S$2344,19,FALSE)</f>
        <v>40</v>
      </c>
      <c r="R1535" s="21">
        <v>6664.32</v>
      </c>
    </row>
    <row r="1536" spans="1:18" ht="15.6" hidden="1" x14ac:dyDescent="0.3">
      <c r="A1536" s="20" t="s">
        <v>830</v>
      </c>
      <c r="B1536" s="19" t="str">
        <f>VLOOKUP(A1536,'Customer Names'!$A$2:$E$2366,3,FALSE)</f>
        <v>Stilgenbauer</v>
      </c>
      <c r="C1536" s="21">
        <f>VLOOKUP(A1536,ME!$A$2:$J$2366,2,FALSE)</f>
        <v>33.44</v>
      </c>
      <c r="D1536" s="21">
        <f>VLOOKUP(A1536,ME!$A$2:$J$2336,3,FALSE)</f>
        <v>4.54</v>
      </c>
      <c r="E1536" s="19" t="str">
        <f>VLOOKUP(A1536,ME!$A$2:$J$2336,4,FALSE)</f>
        <v>No</v>
      </c>
      <c r="F1536" s="19" t="str">
        <f>VLOOKUP(A1536,ME!$A$2:$J$2336,5,FALSE)</f>
        <v>No</v>
      </c>
      <c r="G1536" s="19" t="str">
        <f>VLOOKUP(A1536,ME!$A$2:$J$2336,6,FALSE)</f>
        <v>No</v>
      </c>
      <c r="H1536" s="19">
        <f>VLOOKUP(A1536,ME!$A$2:$J$2336,7,FALSE)</f>
        <v>0</v>
      </c>
      <c r="I1536" s="19" t="str">
        <f>VLOOKUP(A1536,ME!$A$2:$J$2336,8,FALSE)</f>
        <v>No</v>
      </c>
      <c r="J1536" s="19" t="str">
        <f>VLOOKUP(A1536,ME!$A$2:$J$2336,9,FALSE)</f>
        <v>Obesity</v>
      </c>
      <c r="K1536" s="19" t="str">
        <f>VLOOKUP(A1536,ME!$A$2:$J$2336,10,FALSE)</f>
        <v>Normal</v>
      </c>
      <c r="L1536" s="22">
        <f>VLOOKUP(A1536,HD!$A$2:$S$2344,16,FALSE)</f>
        <v>32831</v>
      </c>
      <c r="M1536" s="21">
        <f>VLOOKUP(A1536,HD!$A$2:$S$2344,17,FALSE)</f>
        <v>6653.79</v>
      </c>
      <c r="N1536" s="19" t="str">
        <f>VLOOKUP(A1536,HD!$A$2:$S$2344,12,FALSE)</f>
        <v>tier - 2</v>
      </c>
      <c r="O1536" s="19" t="str">
        <f>VLOOKUP(A1536,HD!$A$2:$S$2344,13,FALSE)</f>
        <v>tier - 1</v>
      </c>
      <c r="P1536" s="19" t="str">
        <f>VLOOKUP(A1536,HD!$A$2:$S$2344,14,FALSE)</f>
        <v>R1013</v>
      </c>
      <c r="Q1536" s="19" t="str">
        <f>VLOOKUP(A1536,HD!$A$2:$S$2344,19,FALSE)</f>
        <v>33</v>
      </c>
      <c r="R1536" s="21">
        <v>6653.79</v>
      </c>
    </row>
    <row r="1537" spans="1:18" ht="15.6" x14ac:dyDescent="0.3">
      <c r="A1537" s="20" t="s">
        <v>829</v>
      </c>
      <c r="B1537" s="19" t="str">
        <f>VLOOKUP(A1537,'Customer Names'!$A$2:$E$2366,3,FALSE)</f>
        <v>Jaskiewicz</v>
      </c>
      <c r="C1537" s="21">
        <f>VLOOKUP(A1537,ME!$A$2:$J$2366,2,FALSE)</f>
        <v>21.12</v>
      </c>
      <c r="D1537" s="21">
        <f>VLOOKUP(A1537,ME!$A$2:$J$2336,3,FALSE)</f>
        <v>4.99</v>
      </c>
      <c r="E1537" s="19" t="str">
        <f>VLOOKUP(A1537,ME!$A$2:$J$2336,4,FALSE)</f>
        <v>No</v>
      </c>
      <c r="F1537" s="19" t="str">
        <f>VLOOKUP(A1537,ME!$A$2:$J$2336,5,FALSE)</f>
        <v>No</v>
      </c>
      <c r="G1537" s="19" t="str">
        <f>VLOOKUP(A1537,ME!$A$2:$J$2336,6,FALSE)</f>
        <v>No</v>
      </c>
      <c r="H1537" s="19">
        <f>VLOOKUP(A1537,ME!$A$2:$J$2336,7,FALSE)</f>
        <v>1</v>
      </c>
      <c r="I1537" s="19" t="str">
        <f>VLOOKUP(A1537,ME!$A$2:$J$2336,8,FALSE)</f>
        <v>No</v>
      </c>
      <c r="J1537" s="19" t="str">
        <f>VLOOKUP(A1537,ME!$A$2:$J$2336,9,FALSE)</f>
        <v>Normal Weight</v>
      </c>
      <c r="K1537" s="19" t="str">
        <f>VLOOKUP(A1537,ME!$A$2:$J$2336,10,FALSE)</f>
        <v>Normal</v>
      </c>
      <c r="L1537" s="22">
        <f>VLOOKUP(A1537,HD!$A$2:$S$2344,16,FALSE)</f>
        <v>30864</v>
      </c>
      <c r="M1537" s="21">
        <f>VLOOKUP(A1537,HD!$A$2:$S$2344,17,FALSE)</f>
        <v>6652.53</v>
      </c>
      <c r="N1537" s="19" t="str">
        <f>VLOOKUP(A1537,HD!$A$2:$S$2344,12,FALSE)</f>
        <v>tier - 3</v>
      </c>
      <c r="O1537" s="19" t="str">
        <f>VLOOKUP(A1537,HD!$A$2:$S$2344,13,FALSE)</f>
        <v>tier - 2</v>
      </c>
      <c r="P1537" s="19" t="str">
        <f>VLOOKUP(A1537,HD!$A$2:$S$2344,14,FALSE)</f>
        <v>R1013</v>
      </c>
      <c r="Q1537" s="19" t="str">
        <f>VLOOKUP(A1537,HD!$A$2:$S$2344,19,FALSE)</f>
        <v>38</v>
      </c>
      <c r="R1537" s="21">
        <v>6652.53</v>
      </c>
    </row>
    <row r="1538" spans="1:18" ht="15.6" hidden="1" x14ac:dyDescent="0.3">
      <c r="A1538" s="20" t="s">
        <v>828</v>
      </c>
      <c r="B1538" s="19" t="str">
        <f>VLOOKUP(A1538,'Customer Names'!$A$2:$E$2366,3,FALSE)</f>
        <v>Deppen</v>
      </c>
      <c r="C1538" s="21">
        <f>VLOOKUP(A1538,ME!$A$2:$J$2366,2,FALSE)</f>
        <v>18.48</v>
      </c>
      <c r="D1538" s="21">
        <f>VLOOKUP(A1538,ME!$A$2:$J$2336,3,FALSE)</f>
        <v>10.84</v>
      </c>
      <c r="E1538" s="19" t="str">
        <f>VLOOKUP(A1538,ME!$A$2:$J$2336,4,FALSE)</f>
        <v>Yes</v>
      </c>
      <c r="F1538" s="19" t="str">
        <f>VLOOKUP(A1538,ME!$A$2:$J$2336,5,FALSE)</f>
        <v>No</v>
      </c>
      <c r="G1538" s="19" t="str">
        <f>VLOOKUP(A1538,ME!$A$2:$J$2336,6,FALSE)</f>
        <v>No</v>
      </c>
      <c r="H1538" s="19">
        <f>VLOOKUP(A1538,ME!$A$2:$J$2336,7,FALSE)</f>
        <v>2</v>
      </c>
      <c r="I1538" s="19" t="str">
        <f>VLOOKUP(A1538,ME!$A$2:$J$2336,8,FALSE)</f>
        <v>No</v>
      </c>
      <c r="J1538" s="19" t="str">
        <f>VLOOKUP(A1538,ME!$A$2:$J$2336,9,FALSE)</f>
        <v>Under Weight</v>
      </c>
      <c r="K1538" s="19" t="str">
        <f>VLOOKUP(A1538,ME!$A$2:$J$2336,10,FALSE)</f>
        <v>Diabetes</v>
      </c>
      <c r="L1538" s="22">
        <f>VLOOKUP(A1538,HD!$A$2:$S$2344,16,FALSE)</f>
        <v>25880</v>
      </c>
      <c r="M1538" s="21">
        <f>VLOOKUP(A1538,HD!$A$2:$S$2344,17,FALSE)</f>
        <v>6651.26</v>
      </c>
      <c r="N1538" s="19" t="str">
        <f>VLOOKUP(A1538,HD!$A$2:$S$2344,12,FALSE)</f>
        <v>tier - 2</v>
      </c>
      <c r="O1538" s="19" t="str">
        <f>VLOOKUP(A1538,HD!$A$2:$S$2344,13,FALSE)</f>
        <v>tier - 3</v>
      </c>
      <c r="P1538" s="19" t="str">
        <f>VLOOKUP(A1538,HD!$A$2:$S$2344,14,FALSE)</f>
        <v>R1013</v>
      </c>
      <c r="Q1538" s="19" t="str">
        <f>VLOOKUP(A1538,HD!$A$2:$S$2344,19,FALSE)</f>
        <v>52</v>
      </c>
      <c r="R1538" s="21">
        <v>6651.26</v>
      </c>
    </row>
    <row r="1539" spans="1:18" ht="15.6" hidden="1" x14ac:dyDescent="0.3">
      <c r="A1539" s="20" t="s">
        <v>827</v>
      </c>
      <c r="B1539" s="19" t="str">
        <f>VLOOKUP(A1539,'Customer Names'!$A$2:$E$2366,3,FALSE)</f>
        <v>Hine</v>
      </c>
      <c r="C1539" s="21">
        <f>VLOOKUP(A1539,ME!$A$2:$J$2366,2,FALSE)</f>
        <v>16.815000000000001</v>
      </c>
      <c r="D1539" s="21">
        <f>VLOOKUP(A1539,ME!$A$2:$J$2336,3,FALSE)</f>
        <v>5.63</v>
      </c>
      <c r="E1539" s="19" t="str">
        <f>VLOOKUP(A1539,ME!$A$2:$J$2336,4,FALSE)</f>
        <v>No</v>
      </c>
      <c r="F1539" s="19" t="str">
        <f>VLOOKUP(A1539,ME!$A$2:$J$2336,5,FALSE)</f>
        <v>No</v>
      </c>
      <c r="G1539" s="19" t="str">
        <f>VLOOKUP(A1539,ME!$A$2:$J$2336,6,FALSE)</f>
        <v>No</v>
      </c>
      <c r="H1539" s="19">
        <f>VLOOKUP(A1539,ME!$A$2:$J$2336,7,FALSE)</f>
        <v>1</v>
      </c>
      <c r="I1539" s="19" t="str">
        <f>VLOOKUP(A1539,ME!$A$2:$J$2336,8,FALSE)</f>
        <v>No</v>
      </c>
      <c r="J1539" s="19" t="str">
        <f>VLOOKUP(A1539,ME!$A$2:$J$2336,9,FALSE)</f>
        <v>Under Weight</v>
      </c>
      <c r="K1539" s="19" t="str">
        <f>VLOOKUP(A1539,ME!$A$2:$J$2336,10,FALSE)</f>
        <v>Normal</v>
      </c>
      <c r="L1539" s="22">
        <f>VLOOKUP(A1539,HD!$A$2:$S$2344,16,FALSE)</f>
        <v>31024</v>
      </c>
      <c r="M1539" s="21">
        <f>VLOOKUP(A1539,HD!$A$2:$S$2344,17,FALSE)</f>
        <v>6640.54</v>
      </c>
      <c r="N1539" s="19" t="str">
        <f>VLOOKUP(A1539,HD!$A$2:$S$2344,12,FALSE)</f>
        <v>tier - 2</v>
      </c>
      <c r="O1539" s="19" t="str">
        <f>VLOOKUP(A1539,HD!$A$2:$S$2344,13,FALSE)</f>
        <v>tier - 3</v>
      </c>
      <c r="P1539" s="19" t="str">
        <f>VLOOKUP(A1539,HD!$A$2:$S$2344,14,FALSE)</f>
        <v>R1019</v>
      </c>
      <c r="Q1539" s="19" t="str">
        <f>VLOOKUP(A1539,HD!$A$2:$S$2344,19,FALSE)</f>
        <v>38</v>
      </c>
      <c r="R1539" s="21">
        <v>6640.54</v>
      </c>
    </row>
    <row r="1540" spans="1:18" ht="15.6" hidden="1" x14ac:dyDescent="0.3">
      <c r="A1540" s="20" t="s">
        <v>826</v>
      </c>
      <c r="B1540" s="19" t="str">
        <f>VLOOKUP(A1540,'Customer Names'!$A$2:$E$2366,3,FALSE)</f>
        <v>Mathews</v>
      </c>
      <c r="C1540" s="21">
        <f>VLOOKUP(A1540,ME!$A$2:$J$2366,2,FALSE)</f>
        <v>26.72</v>
      </c>
      <c r="D1540" s="21">
        <f>VLOOKUP(A1540,ME!$A$2:$J$2336,3,FALSE)</f>
        <v>4.1399999999999997</v>
      </c>
      <c r="E1540" s="19" t="str">
        <f>VLOOKUP(A1540,ME!$A$2:$J$2336,4,FALSE)</f>
        <v>No</v>
      </c>
      <c r="F1540" s="19" t="str">
        <f>VLOOKUP(A1540,ME!$A$2:$J$2336,5,FALSE)</f>
        <v>No</v>
      </c>
      <c r="G1540" s="19" t="str">
        <f>VLOOKUP(A1540,ME!$A$2:$J$2336,6,FALSE)</f>
        <v>No</v>
      </c>
      <c r="H1540" s="19">
        <f>VLOOKUP(A1540,ME!$A$2:$J$2336,7,FALSE)</f>
        <v>0</v>
      </c>
      <c r="I1540" s="19" t="str">
        <f>VLOOKUP(A1540,ME!$A$2:$J$2336,8,FALSE)</f>
        <v>No</v>
      </c>
      <c r="J1540" s="19" t="str">
        <f>VLOOKUP(A1540,ME!$A$2:$J$2336,9,FALSE)</f>
        <v>Over Weight</v>
      </c>
      <c r="K1540" s="19" t="str">
        <f>VLOOKUP(A1540,ME!$A$2:$J$2336,10,FALSE)</f>
        <v>Normal</v>
      </c>
      <c r="L1540" s="22">
        <f>VLOOKUP(A1540,HD!$A$2:$S$2344,16,FALSE)</f>
        <v>33030</v>
      </c>
      <c r="M1540" s="21">
        <f>VLOOKUP(A1540,HD!$A$2:$S$2344,17,FALSE)</f>
        <v>6639.3</v>
      </c>
      <c r="N1540" s="19" t="str">
        <f>VLOOKUP(A1540,HD!$A$2:$S$2344,12,FALSE)</f>
        <v>tier - 2</v>
      </c>
      <c r="O1540" s="19" t="str">
        <f>VLOOKUP(A1540,HD!$A$2:$S$2344,13,FALSE)</f>
        <v>tier - 2</v>
      </c>
      <c r="P1540" s="19" t="str">
        <f>VLOOKUP(A1540,HD!$A$2:$S$2344,14,FALSE)</f>
        <v>R1021</v>
      </c>
      <c r="Q1540" s="19" t="str">
        <f>VLOOKUP(A1540,HD!$A$2:$S$2344,19,FALSE)</f>
        <v>33</v>
      </c>
      <c r="R1540" s="21">
        <v>6639.3</v>
      </c>
    </row>
    <row r="1541" spans="1:18" ht="15.6" hidden="1" x14ac:dyDescent="0.3">
      <c r="A1541" s="20" t="s">
        <v>825</v>
      </c>
      <c r="B1541" s="19" t="str">
        <f>VLOOKUP(A1541,'Customer Names'!$A$2:$E$2366,3,FALSE)</f>
        <v>Yabu</v>
      </c>
      <c r="C1541" s="21">
        <f>VLOOKUP(A1541,ME!$A$2:$J$2366,2,FALSE)</f>
        <v>41.42</v>
      </c>
      <c r="D1541" s="21">
        <f>VLOOKUP(A1541,ME!$A$2:$J$2336,3,FALSE)</f>
        <v>5.17</v>
      </c>
      <c r="E1541" s="19" t="str">
        <f>VLOOKUP(A1541,ME!$A$2:$J$2336,4,FALSE)</f>
        <v>No</v>
      </c>
      <c r="F1541" s="19" t="str">
        <f>VLOOKUP(A1541,ME!$A$2:$J$2336,5,FALSE)</f>
        <v>No</v>
      </c>
      <c r="G1541" s="19" t="str">
        <f>VLOOKUP(A1541,ME!$A$2:$J$2336,6,FALSE)</f>
        <v>Yes</v>
      </c>
      <c r="H1541" s="19">
        <f>VLOOKUP(A1541,ME!$A$2:$J$2336,7,FALSE)</f>
        <v>1</v>
      </c>
      <c r="I1541" s="19" t="str">
        <f>VLOOKUP(A1541,ME!$A$2:$J$2336,8,FALSE)</f>
        <v>No</v>
      </c>
      <c r="J1541" s="19" t="str">
        <f>VLOOKUP(A1541,ME!$A$2:$J$2336,9,FALSE)</f>
        <v>Obesity</v>
      </c>
      <c r="K1541" s="19" t="str">
        <f>VLOOKUP(A1541,ME!$A$2:$J$2336,10,FALSE)</f>
        <v>Normal</v>
      </c>
      <c r="L1541" s="22">
        <f>VLOOKUP(A1541,HD!$A$2:$S$2344,16,FALSE)</f>
        <v>37868</v>
      </c>
      <c r="M1541" s="21">
        <f>VLOOKUP(A1541,HD!$A$2:$S$2344,17,FALSE)</f>
        <v>6638.16</v>
      </c>
      <c r="N1541" s="19" t="str">
        <f>VLOOKUP(A1541,HD!$A$2:$S$2344,12,FALSE)</f>
        <v>tier - 2</v>
      </c>
      <c r="O1541" s="19" t="str">
        <f>VLOOKUP(A1541,HD!$A$2:$S$2344,13,FALSE)</f>
        <v>tier - 1</v>
      </c>
      <c r="P1541" s="19" t="str">
        <f>VLOOKUP(A1541,HD!$A$2:$S$2344,14,FALSE)</f>
        <v>R1012</v>
      </c>
      <c r="Q1541" s="19" t="str">
        <f>VLOOKUP(A1541,HD!$A$2:$S$2344,19,FALSE)</f>
        <v>19</v>
      </c>
      <c r="R1541" s="21">
        <v>6638.16</v>
      </c>
    </row>
    <row r="1542" spans="1:18" ht="15.6" hidden="1" x14ac:dyDescent="0.3">
      <c r="A1542" s="20" t="s">
        <v>824</v>
      </c>
      <c r="B1542" s="19" t="str">
        <f>VLOOKUP(A1542,'Customer Names'!$A$2:$E$2366,3,FALSE)</f>
        <v>Strang</v>
      </c>
      <c r="C1542" s="21">
        <f>VLOOKUP(A1542,ME!$A$2:$J$2366,2,FALSE)</f>
        <v>20.69</v>
      </c>
      <c r="D1542" s="21">
        <f>VLOOKUP(A1542,ME!$A$2:$J$2336,3,FALSE)</f>
        <v>6.93</v>
      </c>
      <c r="E1542" s="19" t="str">
        <f>VLOOKUP(A1542,ME!$A$2:$J$2336,4,FALSE)</f>
        <v>No</v>
      </c>
      <c r="F1542" s="19" t="str">
        <f>VLOOKUP(A1542,ME!$A$2:$J$2336,5,FALSE)</f>
        <v>No</v>
      </c>
      <c r="G1542" s="19" t="str">
        <f>VLOOKUP(A1542,ME!$A$2:$J$2336,6,FALSE)</f>
        <v>No</v>
      </c>
      <c r="H1542" s="19">
        <f>VLOOKUP(A1542,ME!$A$2:$J$2336,7,FALSE)</f>
        <v>2</v>
      </c>
      <c r="I1542" s="19" t="str">
        <f>VLOOKUP(A1542,ME!$A$2:$J$2336,8,FALSE)</f>
        <v>No</v>
      </c>
      <c r="J1542" s="19" t="str">
        <f>VLOOKUP(A1542,ME!$A$2:$J$2336,9,FALSE)</f>
        <v>Normal Weight</v>
      </c>
      <c r="K1542" s="19" t="str">
        <f>VLOOKUP(A1542,ME!$A$2:$J$2336,10,FALSE)</f>
        <v>Diabetes</v>
      </c>
      <c r="L1542" s="22">
        <f>VLOOKUP(A1542,HD!$A$2:$S$2344,16,FALSE)</f>
        <v>26905</v>
      </c>
      <c r="M1542" s="21">
        <f>VLOOKUP(A1542,HD!$A$2:$S$2344,17,FALSE)</f>
        <v>6630.31</v>
      </c>
      <c r="N1542" s="19" t="str">
        <f>VLOOKUP(A1542,HD!$A$2:$S$2344,12,FALSE)</f>
        <v>tier - 2</v>
      </c>
      <c r="O1542" s="19" t="str">
        <f>VLOOKUP(A1542,HD!$A$2:$S$2344,13,FALSE)</f>
        <v>tier - 1</v>
      </c>
      <c r="P1542" s="19" t="str">
        <f>VLOOKUP(A1542,HD!$A$2:$S$2344,14,FALSE)</f>
        <v>R1013</v>
      </c>
      <c r="Q1542" s="19" t="str">
        <f>VLOOKUP(A1542,HD!$A$2:$S$2344,19,FALSE)</f>
        <v>49</v>
      </c>
      <c r="R1542" s="21">
        <v>6630.31</v>
      </c>
    </row>
    <row r="1543" spans="1:18" ht="15.6" hidden="1" x14ac:dyDescent="0.3">
      <c r="A1543" s="20" t="s">
        <v>823</v>
      </c>
      <c r="B1543" s="19" t="str">
        <f>VLOOKUP(A1543,'Customer Names'!$A$2:$E$2366,3,FALSE)</f>
        <v>Frank</v>
      </c>
      <c r="C1543" s="21">
        <f>VLOOKUP(A1543,ME!$A$2:$J$2366,2,FALSE)</f>
        <v>41.23</v>
      </c>
      <c r="D1543" s="21">
        <f>VLOOKUP(A1543,ME!$A$2:$J$2336,3,FALSE)</f>
        <v>4.24</v>
      </c>
      <c r="E1543" s="19" t="str">
        <f>VLOOKUP(A1543,ME!$A$2:$J$2336,4,FALSE)</f>
        <v>No</v>
      </c>
      <c r="F1543" s="19" t="str">
        <f>VLOOKUP(A1543,ME!$A$2:$J$2336,5,FALSE)</f>
        <v>No</v>
      </c>
      <c r="G1543" s="19" t="str">
        <f>VLOOKUP(A1543,ME!$A$2:$J$2336,6,FALSE)</f>
        <v>No</v>
      </c>
      <c r="H1543" s="19">
        <f>VLOOKUP(A1543,ME!$A$2:$J$2336,7,FALSE)</f>
        <v>0</v>
      </c>
      <c r="I1543" s="19" t="str">
        <f>VLOOKUP(A1543,ME!$A$2:$J$2336,8,FALSE)</f>
        <v>No</v>
      </c>
      <c r="J1543" s="19" t="str">
        <f>VLOOKUP(A1543,ME!$A$2:$J$2336,9,FALSE)</f>
        <v>Obesity</v>
      </c>
      <c r="K1543" s="19" t="str">
        <f>VLOOKUP(A1543,ME!$A$2:$J$2336,10,FALSE)</f>
        <v>Normal</v>
      </c>
      <c r="L1543" s="22">
        <f>VLOOKUP(A1543,HD!$A$2:$S$2344,16,FALSE)</f>
        <v>30191</v>
      </c>
      <c r="M1543" s="21">
        <f>VLOOKUP(A1543,HD!$A$2:$S$2344,17,FALSE)</f>
        <v>6610.11</v>
      </c>
      <c r="N1543" s="19" t="str">
        <f>VLOOKUP(A1543,HD!$A$2:$S$2344,12,FALSE)</f>
        <v>tier - 3</v>
      </c>
      <c r="O1543" s="19" t="str">
        <f>VLOOKUP(A1543,HD!$A$2:$S$2344,13,FALSE)</f>
        <v>tier - 2</v>
      </c>
      <c r="P1543" s="19" t="str">
        <f>VLOOKUP(A1543,HD!$A$2:$S$2344,14,FALSE)</f>
        <v>R1015</v>
      </c>
      <c r="Q1543" s="19" t="str">
        <f>VLOOKUP(A1543,HD!$A$2:$S$2344,19,FALSE)</f>
        <v>40</v>
      </c>
      <c r="R1543" s="21">
        <v>6610.11</v>
      </c>
    </row>
    <row r="1544" spans="1:18" ht="15.6" hidden="1" x14ac:dyDescent="0.3">
      <c r="A1544" s="20" t="s">
        <v>822</v>
      </c>
      <c r="B1544" s="19" t="str">
        <f>VLOOKUP(A1544,'Customer Names'!$A$2:$E$2366,3,FALSE)</f>
        <v>Shanley</v>
      </c>
      <c r="C1544" s="21">
        <f>VLOOKUP(A1544,ME!$A$2:$J$2366,2,FALSE)</f>
        <v>29.9</v>
      </c>
      <c r="D1544" s="21">
        <f>VLOOKUP(A1544,ME!$A$2:$J$2336,3,FALSE)</f>
        <v>5.91</v>
      </c>
      <c r="E1544" s="19" t="str">
        <f>VLOOKUP(A1544,ME!$A$2:$J$2336,4,FALSE)</f>
        <v>No</v>
      </c>
      <c r="F1544" s="19" t="str">
        <f>VLOOKUP(A1544,ME!$A$2:$J$2336,5,FALSE)</f>
        <v>No</v>
      </c>
      <c r="G1544" s="19" t="str">
        <f>VLOOKUP(A1544,ME!$A$2:$J$2336,6,FALSE)</f>
        <v>No</v>
      </c>
      <c r="H1544" s="19">
        <f>VLOOKUP(A1544,ME!$A$2:$J$2336,7,FALSE)</f>
        <v>0</v>
      </c>
      <c r="I1544" s="19" t="str">
        <f>VLOOKUP(A1544,ME!$A$2:$J$2336,8,FALSE)</f>
        <v>No</v>
      </c>
      <c r="J1544" s="19" t="str">
        <f>VLOOKUP(A1544,ME!$A$2:$J$2336,9,FALSE)</f>
        <v>Obesity</v>
      </c>
      <c r="K1544" s="19" t="str">
        <f>VLOOKUP(A1544,ME!$A$2:$J$2336,10,FALSE)</f>
        <v>Prediabetes</v>
      </c>
      <c r="L1544" s="22">
        <f>VLOOKUP(A1544,HD!$A$2:$S$2344,16,FALSE)</f>
        <v>30262</v>
      </c>
      <c r="M1544" s="21">
        <f>VLOOKUP(A1544,HD!$A$2:$S$2344,17,FALSE)</f>
        <v>6600.36</v>
      </c>
      <c r="N1544" s="19" t="str">
        <f>VLOOKUP(A1544,HD!$A$2:$S$2344,12,FALSE)</f>
        <v>tier - 2</v>
      </c>
      <c r="O1544" s="19" t="str">
        <f>VLOOKUP(A1544,HD!$A$2:$S$2344,13,FALSE)</f>
        <v>tier - 3</v>
      </c>
      <c r="P1544" s="19" t="str">
        <f>VLOOKUP(A1544,HD!$A$2:$S$2344,14,FALSE)</f>
        <v>R1011</v>
      </c>
      <c r="Q1544" s="19" t="str">
        <f>VLOOKUP(A1544,HD!$A$2:$S$2344,19,FALSE)</f>
        <v>40</v>
      </c>
      <c r="R1544" s="21">
        <v>6600.36</v>
      </c>
    </row>
    <row r="1545" spans="1:18" ht="15.6" hidden="1" x14ac:dyDescent="0.3">
      <c r="A1545" s="20" t="s">
        <v>821</v>
      </c>
      <c r="B1545" s="19" t="str">
        <f>VLOOKUP(A1545,'Customer Names'!$A$2:$E$2366,3,FALSE)</f>
        <v>Mancebo Garcia</v>
      </c>
      <c r="C1545" s="21">
        <f>VLOOKUP(A1545,ME!$A$2:$J$2366,2,FALSE)</f>
        <v>34.104999999999997</v>
      </c>
      <c r="D1545" s="21">
        <f>VLOOKUP(A1545,ME!$A$2:$J$2336,3,FALSE)</f>
        <v>5.93</v>
      </c>
      <c r="E1545" s="19" t="str">
        <f>VLOOKUP(A1545,ME!$A$2:$J$2336,4,FALSE)</f>
        <v>No</v>
      </c>
      <c r="F1545" s="19" t="str">
        <f>VLOOKUP(A1545,ME!$A$2:$J$2336,5,FALSE)</f>
        <v>No</v>
      </c>
      <c r="G1545" s="19" t="str">
        <f>VLOOKUP(A1545,ME!$A$2:$J$2336,6,FALSE)</f>
        <v>No</v>
      </c>
      <c r="H1545" s="19">
        <f>VLOOKUP(A1545,ME!$A$2:$J$2336,7,FALSE)</f>
        <v>0</v>
      </c>
      <c r="I1545" s="19" t="str">
        <f>VLOOKUP(A1545,ME!$A$2:$J$2336,8,FALSE)</f>
        <v>No</v>
      </c>
      <c r="J1545" s="19" t="str">
        <f>VLOOKUP(A1545,ME!$A$2:$J$2336,9,FALSE)</f>
        <v>Obesity</v>
      </c>
      <c r="K1545" s="19" t="str">
        <f>VLOOKUP(A1545,ME!$A$2:$J$2336,10,FALSE)</f>
        <v>Prediabetes</v>
      </c>
      <c r="L1545" s="22">
        <f>VLOOKUP(A1545,HD!$A$2:$S$2344,16,FALSE)</f>
        <v>30314</v>
      </c>
      <c r="M1545" s="21">
        <f>VLOOKUP(A1545,HD!$A$2:$S$2344,17,FALSE)</f>
        <v>6600.21</v>
      </c>
      <c r="N1545" s="19" t="str">
        <f>VLOOKUP(A1545,HD!$A$2:$S$2344,12,FALSE)</f>
        <v>tier - 3</v>
      </c>
      <c r="O1545" s="19" t="str">
        <f>VLOOKUP(A1545,HD!$A$2:$S$2344,13,FALSE)</f>
        <v>tier - 2</v>
      </c>
      <c r="P1545" s="19" t="str">
        <f>VLOOKUP(A1545,HD!$A$2:$S$2344,14,FALSE)</f>
        <v>R1016</v>
      </c>
      <c r="Q1545" s="19" t="str">
        <f>VLOOKUP(A1545,HD!$A$2:$S$2344,19,FALSE)</f>
        <v>40</v>
      </c>
      <c r="R1545" s="21">
        <v>6600.21</v>
      </c>
    </row>
    <row r="1546" spans="1:18" ht="15.6" hidden="1" x14ac:dyDescent="0.3">
      <c r="A1546" s="20" t="s">
        <v>820</v>
      </c>
      <c r="B1546" s="19" t="str">
        <f>VLOOKUP(A1546,'Customer Names'!$A$2:$E$2366,3,FALSE)</f>
        <v>Keehan</v>
      </c>
      <c r="C1546" s="21">
        <f>VLOOKUP(A1546,ME!$A$2:$J$2366,2,FALSE)</f>
        <v>24.97</v>
      </c>
      <c r="D1546" s="21">
        <f>VLOOKUP(A1546,ME!$A$2:$J$2336,3,FALSE)</f>
        <v>5.66</v>
      </c>
      <c r="E1546" s="19" t="str">
        <f>VLOOKUP(A1546,ME!$A$2:$J$2336,4,FALSE)</f>
        <v>No</v>
      </c>
      <c r="F1546" s="19" t="str">
        <f>VLOOKUP(A1546,ME!$A$2:$J$2336,5,FALSE)</f>
        <v>No</v>
      </c>
      <c r="G1546" s="19" t="str">
        <f>VLOOKUP(A1546,ME!$A$2:$J$2336,6,FALSE)</f>
        <v>No</v>
      </c>
      <c r="H1546" s="19">
        <f>VLOOKUP(A1546,ME!$A$2:$J$2336,7,FALSE)</f>
        <v>0</v>
      </c>
      <c r="I1546" s="19" t="str">
        <f>VLOOKUP(A1546,ME!$A$2:$J$2336,8,FALSE)</f>
        <v>No</v>
      </c>
      <c r="J1546" s="19" t="str">
        <f>VLOOKUP(A1546,ME!$A$2:$J$2336,9,FALSE)</f>
        <v>Over Weight</v>
      </c>
      <c r="K1546" s="19" t="str">
        <f>VLOOKUP(A1546,ME!$A$2:$J$2336,10,FALSE)</f>
        <v>Normal</v>
      </c>
      <c r="L1546" s="22">
        <f>VLOOKUP(A1546,HD!$A$2:$S$2344,16,FALSE)</f>
        <v>30277</v>
      </c>
      <c r="M1546" s="21">
        <f>VLOOKUP(A1546,HD!$A$2:$S$2344,17,FALSE)</f>
        <v>6593.51</v>
      </c>
      <c r="N1546" s="19" t="str">
        <f>VLOOKUP(A1546,HD!$A$2:$S$2344,12,FALSE)</f>
        <v>tier - 2</v>
      </c>
      <c r="O1546" s="19" t="str">
        <f>VLOOKUP(A1546,HD!$A$2:$S$2344,13,FALSE)</f>
        <v>tier - 1</v>
      </c>
      <c r="P1546" s="19" t="str">
        <f>VLOOKUP(A1546,HD!$A$2:$S$2344,14,FALSE)</f>
        <v>R1013</v>
      </c>
      <c r="Q1546" s="19" t="str">
        <f>VLOOKUP(A1546,HD!$A$2:$S$2344,19,FALSE)</f>
        <v>40</v>
      </c>
      <c r="R1546" s="21">
        <v>6593.51</v>
      </c>
    </row>
    <row r="1547" spans="1:18" ht="15.6" hidden="1" x14ac:dyDescent="0.3">
      <c r="A1547" s="20" t="s">
        <v>819</v>
      </c>
      <c r="B1547" s="19" t="str">
        <f>VLOOKUP(A1547,'Customer Names'!$A$2:$E$2366,3,FALSE)</f>
        <v>Mahaney</v>
      </c>
      <c r="C1547" s="21">
        <f>VLOOKUP(A1547,ME!$A$2:$J$2366,2,FALSE)</f>
        <v>34.799999999999997</v>
      </c>
      <c r="D1547" s="21">
        <f>VLOOKUP(A1547,ME!$A$2:$J$2336,3,FALSE)</f>
        <v>4.1900000000000004</v>
      </c>
      <c r="E1547" s="19" t="str">
        <f>VLOOKUP(A1547,ME!$A$2:$J$2336,4,FALSE)</f>
        <v>No</v>
      </c>
      <c r="F1547" s="19" t="str">
        <f>VLOOKUP(A1547,ME!$A$2:$J$2336,5,FALSE)</f>
        <v>No</v>
      </c>
      <c r="G1547" s="19" t="str">
        <f>VLOOKUP(A1547,ME!$A$2:$J$2336,6,FALSE)</f>
        <v>No</v>
      </c>
      <c r="H1547" s="19">
        <f>VLOOKUP(A1547,ME!$A$2:$J$2336,7,FALSE)</f>
        <v>1</v>
      </c>
      <c r="I1547" s="19" t="str">
        <f>VLOOKUP(A1547,ME!$A$2:$J$2336,8,FALSE)</f>
        <v>No</v>
      </c>
      <c r="J1547" s="19" t="str">
        <f>VLOOKUP(A1547,ME!$A$2:$J$2336,9,FALSE)</f>
        <v>Obesity</v>
      </c>
      <c r="K1547" s="19" t="str">
        <f>VLOOKUP(A1547,ME!$A$2:$J$2336,10,FALSE)</f>
        <v>Normal</v>
      </c>
      <c r="L1547" s="22">
        <f>VLOOKUP(A1547,HD!$A$2:$S$2344,16,FALSE)</f>
        <v>30960</v>
      </c>
      <c r="M1547" s="21">
        <f>VLOOKUP(A1547,HD!$A$2:$S$2344,17,FALSE)</f>
        <v>6571.54</v>
      </c>
      <c r="N1547" s="19" t="str">
        <f>VLOOKUP(A1547,HD!$A$2:$S$2344,12,FALSE)</f>
        <v>tier - 2</v>
      </c>
      <c r="O1547" s="19" t="str">
        <f>VLOOKUP(A1547,HD!$A$2:$S$2344,13,FALSE)</f>
        <v>tier - 3</v>
      </c>
      <c r="P1547" s="19" t="str">
        <f>VLOOKUP(A1547,HD!$A$2:$S$2344,14,FALSE)</f>
        <v>R1011</v>
      </c>
      <c r="Q1547" s="19" t="str">
        <f>VLOOKUP(A1547,HD!$A$2:$S$2344,19,FALSE)</f>
        <v>38</v>
      </c>
      <c r="R1547" s="21">
        <v>6571.54</v>
      </c>
    </row>
    <row r="1548" spans="1:18" ht="15.6" hidden="1" x14ac:dyDescent="0.3">
      <c r="A1548" s="20" t="s">
        <v>818</v>
      </c>
      <c r="B1548" s="19" t="str">
        <f>VLOOKUP(A1548,'Customer Names'!$A$2:$E$2366,3,FALSE)</f>
        <v>Nolan</v>
      </c>
      <c r="C1548" s="21">
        <f>VLOOKUP(A1548,ME!$A$2:$J$2366,2,FALSE)</f>
        <v>32.965000000000003</v>
      </c>
      <c r="D1548" s="21">
        <f>VLOOKUP(A1548,ME!$A$2:$J$2336,3,FALSE)</f>
        <v>9.2100000000000009</v>
      </c>
      <c r="E1548" s="19" t="str">
        <f>VLOOKUP(A1548,ME!$A$2:$J$2336,4,FALSE)</f>
        <v>Yes</v>
      </c>
      <c r="F1548" s="19" t="str">
        <f>VLOOKUP(A1548,ME!$A$2:$J$2336,5,FALSE)</f>
        <v>No</v>
      </c>
      <c r="G1548" s="19" t="str">
        <f>VLOOKUP(A1548,ME!$A$2:$J$2336,6,FALSE)</f>
        <v>No</v>
      </c>
      <c r="H1548" s="19">
        <f>VLOOKUP(A1548,ME!$A$2:$J$2336,7,FALSE)</f>
        <v>0</v>
      </c>
      <c r="I1548" s="19" t="str">
        <f>VLOOKUP(A1548,ME!$A$2:$J$2336,8,FALSE)</f>
        <v>No</v>
      </c>
      <c r="J1548" s="19" t="str">
        <f>VLOOKUP(A1548,ME!$A$2:$J$2336,9,FALSE)</f>
        <v>Obesity</v>
      </c>
      <c r="K1548" s="19" t="str">
        <f>VLOOKUP(A1548,ME!$A$2:$J$2336,10,FALSE)</f>
        <v>Diabetes</v>
      </c>
      <c r="L1548" s="22">
        <f>VLOOKUP(A1548,HD!$A$2:$S$2344,16,FALSE)</f>
        <v>29787</v>
      </c>
      <c r="M1548" s="21">
        <f>VLOOKUP(A1548,HD!$A$2:$S$2344,17,FALSE)</f>
        <v>6571.02</v>
      </c>
      <c r="N1548" s="19" t="str">
        <f>VLOOKUP(A1548,HD!$A$2:$S$2344,12,FALSE)</f>
        <v>tier - 2</v>
      </c>
      <c r="O1548" s="19" t="str">
        <f>VLOOKUP(A1548,HD!$A$2:$S$2344,13,FALSE)</f>
        <v>tier - 1</v>
      </c>
      <c r="P1548" s="19" t="str">
        <f>VLOOKUP(A1548,HD!$A$2:$S$2344,14,FALSE)</f>
        <v>R1012</v>
      </c>
      <c r="Q1548" s="19" t="str">
        <f>VLOOKUP(A1548,HD!$A$2:$S$2344,19,FALSE)</f>
        <v>41</v>
      </c>
      <c r="R1548" s="21">
        <v>6571.02</v>
      </c>
    </row>
    <row r="1549" spans="1:18" ht="15.6" hidden="1" x14ac:dyDescent="0.3">
      <c r="A1549" s="20" t="s">
        <v>817</v>
      </c>
      <c r="B1549" s="19" t="str">
        <f>VLOOKUP(A1549,'Customer Names'!$A$2:$E$2366,3,FALSE)</f>
        <v>Sobrino</v>
      </c>
      <c r="C1549" s="21">
        <f>VLOOKUP(A1549,ME!$A$2:$J$2366,2,FALSE)</f>
        <v>27.265000000000001</v>
      </c>
      <c r="D1549" s="21">
        <f>VLOOKUP(A1549,ME!$A$2:$J$2336,3,FALSE)</f>
        <v>5.51</v>
      </c>
      <c r="E1549" s="19" t="str">
        <f>VLOOKUP(A1549,ME!$A$2:$J$2336,4,FALSE)</f>
        <v>No</v>
      </c>
      <c r="F1549" s="19" t="str">
        <f>VLOOKUP(A1549,ME!$A$2:$J$2336,5,FALSE)</f>
        <v>No</v>
      </c>
      <c r="G1549" s="19" t="str">
        <f>VLOOKUP(A1549,ME!$A$2:$J$2336,6,FALSE)</f>
        <v>No</v>
      </c>
      <c r="H1549" s="19">
        <f>VLOOKUP(A1549,ME!$A$2:$J$2336,7,FALSE)</f>
        <v>1</v>
      </c>
      <c r="I1549" s="19" t="str">
        <f>VLOOKUP(A1549,ME!$A$2:$J$2336,8,FALSE)</f>
        <v>No</v>
      </c>
      <c r="J1549" s="19" t="str">
        <f>VLOOKUP(A1549,ME!$A$2:$J$2336,9,FALSE)</f>
        <v>Over Weight</v>
      </c>
      <c r="K1549" s="19" t="str">
        <f>VLOOKUP(A1549,ME!$A$2:$J$2336,10,FALSE)</f>
        <v>Normal</v>
      </c>
      <c r="L1549" s="22">
        <f>VLOOKUP(A1549,HD!$A$2:$S$2344,16,FALSE)</f>
        <v>30945</v>
      </c>
      <c r="M1549" s="21">
        <f>VLOOKUP(A1549,HD!$A$2:$S$2344,17,FALSE)</f>
        <v>6555.07</v>
      </c>
      <c r="N1549" s="19" t="str">
        <f>VLOOKUP(A1549,HD!$A$2:$S$2344,12,FALSE)</f>
        <v>tier - 2</v>
      </c>
      <c r="O1549" s="19" t="str">
        <f>VLOOKUP(A1549,HD!$A$2:$S$2344,13,FALSE)</f>
        <v>tier - 2</v>
      </c>
      <c r="P1549" s="19" t="str">
        <f>VLOOKUP(A1549,HD!$A$2:$S$2344,14,FALSE)</f>
        <v>R1024</v>
      </c>
      <c r="Q1549" s="19" t="str">
        <f>VLOOKUP(A1549,HD!$A$2:$S$2344,19,FALSE)</f>
        <v>38</v>
      </c>
      <c r="R1549" s="21">
        <v>6555.07</v>
      </c>
    </row>
    <row r="1550" spans="1:18" ht="15.6" hidden="1" x14ac:dyDescent="0.3">
      <c r="A1550" s="20" t="s">
        <v>816</v>
      </c>
      <c r="B1550" s="19" t="str">
        <f>VLOOKUP(A1550,'Customer Names'!$A$2:$E$2366,3,FALSE)</f>
        <v>Gennaro</v>
      </c>
      <c r="C1550" s="21">
        <f>VLOOKUP(A1550,ME!$A$2:$J$2366,2,FALSE)</f>
        <v>17.059999999999999</v>
      </c>
      <c r="D1550" s="21">
        <f>VLOOKUP(A1550,ME!$A$2:$J$2336,3,FALSE)</f>
        <v>8.5</v>
      </c>
      <c r="E1550" s="19" t="str">
        <f>VLOOKUP(A1550,ME!$A$2:$J$2336,4,FALSE)</f>
        <v>No</v>
      </c>
      <c r="F1550" s="19" t="str">
        <f>VLOOKUP(A1550,ME!$A$2:$J$2336,5,FALSE)</f>
        <v>No</v>
      </c>
      <c r="G1550" s="19" t="str">
        <f>VLOOKUP(A1550,ME!$A$2:$J$2336,6,FALSE)</f>
        <v>No</v>
      </c>
      <c r="H1550" s="19">
        <f>VLOOKUP(A1550,ME!$A$2:$J$2336,7,FALSE)</f>
        <v>0</v>
      </c>
      <c r="I1550" s="19" t="str">
        <f>VLOOKUP(A1550,ME!$A$2:$J$2336,8,FALSE)</f>
        <v>No</v>
      </c>
      <c r="J1550" s="19" t="str">
        <f>VLOOKUP(A1550,ME!$A$2:$J$2336,9,FALSE)</f>
        <v>Under Weight</v>
      </c>
      <c r="K1550" s="19" t="str">
        <f>VLOOKUP(A1550,ME!$A$2:$J$2336,10,FALSE)</f>
        <v>Diabetes</v>
      </c>
      <c r="L1550" s="22">
        <f>VLOOKUP(A1550,HD!$A$2:$S$2344,16,FALSE)</f>
        <v>25183</v>
      </c>
      <c r="M1550" s="21">
        <f>VLOOKUP(A1550,HD!$A$2:$S$2344,17,FALSE)</f>
        <v>6552.01</v>
      </c>
      <c r="N1550" s="19" t="str">
        <f>VLOOKUP(A1550,HD!$A$2:$S$2344,12,FALSE)</f>
        <v>tier - 3</v>
      </c>
      <c r="O1550" s="19" t="str">
        <f>VLOOKUP(A1550,HD!$A$2:$S$2344,13,FALSE)</f>
        <v>tier - 2</v>
      </c>
      <c r="P1550" s="19" t="str">
        <f>VLOOKUP(A1550,HD!$A$2:$S$2344,14,FALSE)</f>
        <v>R1013</v>
      </c>
      <c r="Q1550" s="19" t="str">
        <f>VLOOKUP(A1550,HD!$A$2:$S$2344,19,FALSE)</f>
        <v>54</v>
      </c>
      <c r="R1550" s="21">
        <v>6552.01</v>
      </c>
    </row>
    <row r="1551" spans="1:18" ht="15.6" hidden="1" x14ac:dyDescent="0.3">
      <c r="A1551" s="20" t="s">
        <v>815</v>
      </c>
      <c r="B1551" s="19" t="str">
        <f>VLOOKUP(A1551,'Customer Names'!$A$2:$E$2366,3,FALSE)</f>
        <v>Mayer</v>
      </c>
      <c r="C1551" s="21">
        <f>VLOOKUP(A1551,ME!$A$2:$J$2366,2,FALSE)</f>
        <v>36.29</v>
      </c>
      <c r="D1551" s="21">
        <f>VLOOKUP(A1551,ME!$A$2:$J$2336,3,FALSE)</f>
        <v>6.23</v>
      </c>
      <c r="E1551" s="19" t="str">
        <f>VLOOKUP(A1551,ME!$A$2:$J$2336,4,FALSE)</f>
        <v>No</v>
      </c>
      <c r="F1551" s="19" t="str">
        <f>VLOOKUP(A1551,ME!$A$2:$J$2336,5,FALSE)</f>
        <v>No</v>
      </c>
      <c r="G1551" s="19" t="str">
        <f>VLOOKUP(A1551,ME!$A$2:$J$2336,6,FALSE)</f>
        <v>No</v>
      </c>
      <c r="H1551" s="19">
        <f>VLOOKUP(A1551,ME!$A$2:$J$2336,7,FALSE)</f>
        <v>0</v>
      </c>
      <c r="I1551" s="19" t="str">
        <f>VLOOKUP(A1551,ME!$A$2:$J$2336,8,FALSE)</f>
        <v>No</v>
      </c>
      <c r="J1551" s="19" t="str">
        <f>VLOOKUP(A1551,ME!$A$2:$J$2336,9,FALSE)</f>
        <v>Obesity</v>
      </c>
      <c r="K1551" s="19" t="str">
        <f>VLOOKUP(A1551,ME!$A$2:$J$2336,10,FALSE)</f>
        <v>Prediabetes</v>
      </c>
      <c r="L1551" s="22">
        <f>VLOOKUP(A1551,HD!$A$2:$S$2344,16,FALSE)</f>
        <v>32726</v>
      </c>
      <c r="M1551" s="21">
        <f>VLOOKUP(A1551,HD!$A$2:$S$2344,17,FALSE)</f>
        <v>6551.75</v>
      </c>
      <c r="N1551" s="19" t="str">
        <f>VLOOKUP(A1551,HD!$A$2:$S$2344,12,FALSE)</f>
        <v>tier - 2</v>
      </c>
      <c r="O1551" s="19" t="str">
        <f>VLOOKUP(A1551,HD!$A$2:$S$2344,13,FALSE)</f>
        <v>tier - 2</v>
      </c>
      <c r="P1551" s="19" t="str">
        <f>VLOOKUP(A1551,HD!$A$2:$S$2344,14,FALSE)</f>
        <v>R1024</v>
      </c>
      <c r="Q1551" s="19" t="str">
        <f>VLOOKUP(A1551,HD!$A$2:$S$2344,19,FALSE)</f>
        <v>33</v>
      </c>
      <c r="R1551" s="21">
        <v>6551.75</v>
      </c>
    </row>
    <row r="1552" spans="1:18" ht="15.6" hidden="1" x14ac:dyDescent="0.3">
      <c r="A1552" s="20" t="s">
        <v>814</v>
      </c>
      <c r="B1552" s="19" t="str">
        <f>VLOOKUP(A1552,'Customer Names'!$A$2:$E$2366,3,FALSE)</f>
        <v>Becker</v>
      </c>
      <c r="C1552" s="21">
        <f>VLOOKUP(A1552,ME!$A$2:$J$2366,2,FALSE)</f>
        <v>28.594999999999999</v>
      </c>
      <c r="D1552" s="21">
        <f>VLOOKUP(A1552,ME!$A$2:$J$2336,3,FALSE)</f>
        <v>8.5299999999999994</v>
      </c>
      <c r="E1552" s="19" t="str">
        <f>VLOOKUP(A1552,ME!$A$2:$J$2336,4,FALSE)</f>
        <v>Yes</v>
      </c>
      <c r="F1552" s="19" t="str">
        <f>VLOOKUP(A1552,ME!$A$2:$J$2336,5,FALSE)</f>
        <v>No</v>
      </c>
      <c r="G1552" s="19" t="str">
        <f>VLOOKUP(A1552,ME!$A$2:$J$2336,6,FALSE)</f>
        <v>No</v>
      </c>
      <c r="H1552" s="19">
        <f>VLOOKUP(A1552,ME!$A$2:$J$2336,7,FALSE)</f>
        <v>1</v>
      </c>
      <c r="I1552" s="19" t="str">
        <f>VLOOKUP(A1552,ME!$A$2:$J$2336,8,FALSE)</f>
        <v>No</v>
      </c>
      <c r="J1552" s="19" t="str">
        <f>VLOOKUP(A1552,ME!$A$2:$J$2336,9,FALSE)</f>
        <v>Over Weight</v>
      </c>
      <c r="K1552" s="19" t="str">
        <f>VLOOKUP(A1552,ME!$A$2:$J$2336,10,FALSE)</f>
        <v>Diabetes</v>
      </c>
      <c r="L1552" s="22">
        <f>VLOOKUP(A1552,HD!$A$2:$S$2344,16,FALSE)</f>
        <v>31764</v>
      </c>
      <c r="M1552" s="21">
        <f>VLOOKUP(A1552,HD!$A$2:$S$2344,17,FALSE)</f>
        <v>6548.2</v>
      </c>
      <c r="N1552" s="19" t="str">
        <f>VLOOKUP(A1552,HD!$A$2:$S$2344,12,FALSE)</f>
        <v>tier - 2</v>
      </c>
      <c r="O1552" s="19" t="str">
        <f>VLOOKUP(A1552,HD!$A$2:$S$2344,13,FALSE)</f>
        <v>tier - 3</v>
      </c>
      <c r="P1552" s="19" t="str">
        <f>VLOOKUP(A1552,HD!$A$2:$S$2344,14,FALSE)</f>
        <v>R1012</v>
      </c>
      <c r="Q1552" s="19" t="str">
        <f>VLOOKUP(A1552,HD!$A$2:$S$2344,19,FALSE)</f>
        <v>36</v>
      </c>
      <c r="R1552" s="21">
        <v>6548.2</v>
      </c>
    </row>
    <row r="1553" spans="1:18" ht="15.6" hidden="1" x14ac:dyDescent="0.3">
      <c r="A1553" s="20" t="s">
        <v>813</v>
      </c>
      <c r="B1553" s="19" t="str">
        <f>VLOOKUP(A1553,'Customer Names'!$A$2:$E$2366,3,FALSE)</f>
        <v>Moore</v>
      </c>
      <c r="C1553" s="21">
        <f>VLOOKUP(A1553,ME!$A$2:$J$2366,2,FALSE)</f>
        <v>17.8</v>
      </c>
      <c r="D1553" s="21">
        <f>VLOOKUP(A1553,ME!$A$2:$J$2336,3,FALSE)</f>
        <v>5.75</v>
      </c>
      <c r="E1553" s="19" t="str">
        <f>VLOOKUP(A1553,ME!$A$2:$J$2336,4,FALSE)</f>
        <v>Yes</v>
      </c>
      <c r="F1553" s="19" t="str">
        <f>VLOOKUP(A1553,ME!$A$2:$J$2336,5,FALSE)</f>
        <v>No</v>
      </c>
      <c r="G1553" s="19" t="str">
        <f>VLOOKUP(A1553,ME!$A$2:$J$2336,6,FALSE)</f>
        <v>Yes</v>
      </c>
      <c r="H1553" s="19">
        <f>VLOOKUP(A1553,ME!$A$2:$J$2336,7,FALSE)</f>
        <v>1</v>
      </c>
      <c r="I1553" s="19" t="str">
        <f>VLOOKUP(A1553,ME!$A$2:$J$2336,8,FALSE)</f>
        <v>No</v>
      </c>
      <c r="J1553" s="19" t="str">
        <f>VLOOKUP(A1553,ME!$A$2:$J$2336,9,FALSE)</f>
        <v>Under Weight</v>
      </c>
      <c r="K1553" s="19" t="str">
        <f>VLOOKUP(A1553,ME!$A$2:$J$2336,10,FALSE)</f>
        <v>Prediabetes</v>
      </c>
      <c r="L1553" s="22">
        <f>VLOOKUP(A1553,HD!$A$2:$S$2344,16,FALSE)</f>
        <v>25540</v>
      </c>
      <c r="M1553" s="21">
        <f>VLOOKUP(A1553,HD!$A$2:$S$2344,17,FALSE)</f>
        <v>6546.16</v>
      </c>
      <c r="N1553" s="19" t="str">
        <f>VLOOKUP(A1553,HD!$A$2:$S$2344,12,FALSE)</f>
        <v>tier - 2</v>
      </c>
      <c r="O1553" s="19" t="str">
        <f>VLOOKUP(A1553,HD!$A$2:$S$2344,13,FALSE)</f>
        <v>tier - 3</v>
      </c>
      <c r="P1553" s="19" t="str">
        <f>VLOOKUP(A1553,HD!$A$2:$S$2344,14,FALSE)</f>
        <v>R1013</v>
      </c>
      <c r="Q1553" s="19" t="str">
        <f>VLOOKUP(A1553,HD!$A$2:$S$2344,19,FALSE)</f>
        <v>53</v>
      </c>
      <c r="R1553" s="21">
        <v>6546.16</v>
      </c>
    </row>
    <row r="1554" spans="1:18" ht="15.6" x14ac:dyDescent="0.3">
      <c r="A1554" s="20" t="s">
        <v>812</v>
      </c>
      <c r="B1554" s="19" t="str">
        <f>VLOOKUP(A1554,'Customer Names'!$A$2:$E$2366,3,FALSE)</f>
        <v>Platt</v>
      </c>
      <c r="C1554" s="21">
        <f>VLOOKUP(A1554,ME!$A$2:$J$2366,2,FALSE)</f>
        <v>21.4</v>
      </c>
      <c r="D1554" s="21">
        <f>VLOOKUP(A1554,ME!$A$2:$J$2336,3,FALSE)</f>
        <v>5.6</v>
      </c>
      <c r="E1554" s="19" t="str">
        <f>VLOOKUP(A1554,ME!$A$2:$J$2336,4,FALSE)</f>
        <v>No</v>
      </c>
      <c r="F1554" s="19" t="str">
        <f>VLOOKUP(A1554,ME!$A$2:$J$2336,5,FALSE)</f>
        <v>No</v>
      </c>
      <c r="G1554" s="19" t="str">
        <f>VLOOKUP(A1554,ME!$A$2:$J$2336,6,FALSE)</f>
        <v>No</v>
      </c>
      <c r="H1554" s="19">
        <f>VLOOKUP(A1554,ME!$A$2:$J$2336,7,FALSE)</f>
        <v>0</v>
      </c>
      <c r="I1554" s="19" t="str">
        <f>VLOOKUP(A1554,ME!$A$2:$J$2336,8,FALSE)</f>
        <v>No</v>
      </c>
      <c r="J1554" s="19" t="str">
        <f>VLOOKUP(A1554,ME!$A$2:$J$2336,9,FALSE)</f>
        <v>Normal Weight</v>
      </c>
      <c r="K1554" s="19" t="str">
        <f>VLOOKUP(A1554,ME!$A$2:$J$2336,10,FALSE)</f>
        <v>Normal</v>
      </c>
      <c r="L1554" s="22">
        <f>VLOOKUP(A1554,HD!$A$2:$S$2344,16,FALSE)</f>
        <v>30226</v>
      </c>
      <c r="M1554" s="21">
        <f>VLOOKUP(A1554,HD!$A$2:$S$2344,17,FALSE)</f>
        <v>6536.68</v>
      </c>
      <c r="N1554" s="19" t="str">
        <f>VLOOKUP(A1554,HD!$A$2:$S$2344,12,FALSE)</f>
        <v>tier - 2</v>
      </c>
      <c r="O1554" s="19" t="str">
        <f>VLOOKUP(A1554,HD!$A$2:$S$2344,13,FALSE)</f>
        <v>tier - 2</v>
      </c>
      <c r="P1554" s="19" t="str">
        <f>VLOOKUP(A1554,HD!$A$2:$S$2344,14,FALSE)</f>
        <v>R1012</v>
      </c>
      <c r="Q1554" s="19" t="str">
        <f>VLOOKUP(A1554,HD!$A$2:$S$2344,19,FALSE)</f>
        <v>40</v>
      </c>
      <c r="R1554" s="21">
        <v>6536.68</v>
      </c>
    </row>
    <row r="1555" spans="1:18" ht="15.6" x14ac:dyDescent="0.3">
      <c r="A1555" s="20" t="s">
        <v>811</v>
      </c>
      <c r="B1555" s="19" t="str">
        <f>VLOOKUP(A1555,'Customer Names'!$A$2:$E$2366,3,FALSE)</f>
        <v>Brodeur</v>
      </c>
      <c r="C1555" s="21">
        <f>VLOOKUP(A1555,ME!$A$2:$J$2366,2,FALSE)</f>
        <v>23.01</v>
      </c>
      <c r="D1555" s="21">
        <f>VLOOKUP(A1555,ME!$A$2:$J$2336,3,FALSE)</f>
        <v>4.68</v>
      </c>
      <c r="E1555" s="19" t="str">
        <f>VLOOKUP(A1555,ME!$A$2:$J$2336,4,FALSE)</f>
        <v>No</v>
      </c>
      <c r="F1555" s="19" t="str">
        <f>VLOOKUP(A1555,ME!$A$2:$J$2336,5,FALSE)</f>
        <v>No</v>
      </c>
      <c r="G1555" s="19" t="str">
        <f>VLOOKUP(A1555,ME!$A$2:$J$2336,6,FALSE)</f>
        <v>No</v>
      </c>
      <c r="H1555" s="19">
        <f>VLOOKUP(A1555,ME!$A$2:$J$2336,7,FALSE)</f>
        <v>0</v>
      </c>
      <c r="I1555" s="19" t="str">
        <f>VLOOKUP(A1555,ME!$A$2:$J$2336,8,FALSE)</f>
        <v>No</v>
      </c>
      <c r="J1555" s="19" t="str">
        <f>VLOOKUP(A1555,ME!$A$2:$J$2336,9,FALSE)</f>
        <v>Normal Weight</v>
      </c>
      <c r="K1555" s="19" t="str">
        <f>VLOOKUP(A1555,ME!$A$2:$J$2336,10,FALSE)</f>
        <v>Normal</v>
      </c>
      <c r="L1555" s="22">
        <f>VLOOKUP(A1555,HD!$A$2:$S$2344,16,FALSE)</f>
        <v>30175</v>
      </c>
      <c r="M1555" s="21">
        <f>VLOOKUP(A1555,HD!$A$2:$S$2344,17,FALSE)</f>
        <v>6532.04</v>
      </c>
      <c r="N1555" s="19" t="str">
        <f>VLOOKUP(A1555,HD!$A$2:$S$2344,12,FALSE)</f>
        <v>tier - 2</v>
      </c>
      <c r="O1555" s="19" t="str">
        <f>VLOOKUP(A1555,HD!$A$2:$S$2344,13,FALSE)</f>
        <v>tier - 1</v>
      </c>
      <c r="P1555" s="19" t="str">
        <f>VLOOKUP(A1555,HD!$A$2:$S$2344,14,FALSE)</f>
        <v>R1013</v>
      </c>
      <c r="Q1555" s="19" t="str">
        <f>VLOOKUP(A1555,HD!$A$2:$S$2344,19,FALSE)</f>
        <v>40</v>
      </c>
      <c r="R1555" s="21">
        <v>6532.04</v>
      </c>
    </row>
    <row r="1556" spans="1:18" ht="15.6" x14ac:dyDescent="0.3">
      <c r="A1556" s="20" t="s">
        <v>810</v>
      </c>
      <c r="B1556" s="19" t="str">
        <f>VLOOKUP(A1556,'Customer Names'!$A$2:$E$2366,3,FALSE)</f>
        <v>Knight Pech</v>
      </c>
      <c r="C1556" s="21">
        <f>VLOOKUP(A1556,ME!$A$2:$J$2366,2,FALSE)</f>
        <v>19.86</v>
      </c>
      <c r="D1556" s="21">
        <f>VLOOKUP(A1556,ME!$A$2:$J$2336,3,FALSE)</f>
        <v>5.62</v>
      </c>
      <c r="E1556" s="19" t="str">
        <f>VLOOKUP(A1556,ME!$A$2:$J$2336,4,FALSE)</f>
        <v>Yes</v>
      </c>
      <c r="F1556" s="19" t="str">
        <f>VLOOKUP(A1556,ME!$A$2:$J$2336,5,FALSE)</f>
        <v>No</v>
      </c>
      <c r="G1556" s="19" t="str">
        <f>VLOOKUP(A1556,ME!$A$2:$J$2336,6,FALSE)</f>
        <v>No</v>
      </c>
      <c r="H1556" s="19">
        <f>VLOOKUP(A1556,ME!$A$2:$J$2336,7,FALSE)</f>
        <v>0</v>
      </c>
      <c r="I1556" s="19" t="str">
        <f>VLOOKUP(A1556,ME!$A$2:$J$2336,8,FALSE)</f>
        <v>No</v>
      </c>
      <c r="J1556" s="19" t="str">
        <f>VLOOKUP(A1556,ME!$A$2:$J$2336,9,FALSE)</f>
        <v>Normal Weight</v>
      </c>
      <c r="K1556" s="19" t="str">
        <f>VLOOKUP(A1556,ME!$A$2:$J$2336,10,FALSE)</f>
        <v>Normal</v>
      </c>
      <c r="L1556" s="22">
        <f>VLOOKUP(A1556,HD!$A$2:$S$2344,16,FALSE)</f>
        <v>28056</v>
      </c>
      <c r="M1556" s="21">
        <f>VLOOKUP(A1556,HD!$A$2:$S$2344,17,FALSE)</f>
        <v>6529.21</v>
      </c>
      <c r="N1556" s="19" t="str">
        <f>VLOOKUP(A1556,HD!$A$2:$S$2344,12,FALSE)</f>
        <v>tier - 2</v>
      </c>
      <c r="O1556" s="19" t="str">
        <f>VLOOKUP(A1556,HD!$A$2:$S$2344,13,FALSE)</f>
        <v>tier - 1</v>
      </c>
      <c r="P1556" s="19" t="str">
        <f>VLOOKUP(A1556,HD!$A$2:$S$2344,14,FALSE)</f>
        <v>R1013</v>
      </c>
      <c r="Q1556" s="19" t="str">
        <f>VLOOKUP(A1556,HD!$A$2:$S$2344,19,FALSE)</f>
        <v>46</v>
      </c>
      <c r="R1556" s="21">
        <v>6529.21</v>
      </c>
    </row>
    <row r="1557" spans="1:18" ht="15.6" hidden="1" x14ac:dyDescent="0.3">
      <c r="A1557" s="20" t="s">
        <v>809</v>
      </c>
      <c r="B1557" s="19" t="str">
        <f>VLOOKUP(A1557,'Customer Names'!$A$2:$E$2366,3,FALSE)</f>
        <v>Richter</v>
      </c>
      <c r="C1557" s="21">
        <f>VLOOKUP(A1557,ME!$A$2:$J$2366,2,FALSE)</f>
        <v>33.58</v>
      </c>
      <c r="D1557" s="21">
        <f>VLOOKUP(A1557,ME!$A$2:$J$2336,3,FALSE)</f>
        <v>5.08</v>
      </c>
      <c r="E1557" s="19" t="str">
        <f>VLOOKUP(A1557,ME!$A$2:$J$2336,4,FALSE)</f>
        <v>No</v>
      </c>
      <c r="F1557" s="19" t="str">
        <f>VLOOKUP(A1557,ME!$A$2:$J$2336,5,FALSE)</f>
        <v>No</v>
      </c>
      <c r="G1557" s="19" t="str">
        <f>VLOOKUP(A1557,ME!$A$2:$J$2336,6,FALSE)</f>
        <v>No</v>
      </c>
      <c r="H1557" s="19">
        <f>VLOOKUP(A1557,ME!$A$2:$J$2336,7,FALSE)</f>
        <v>0</v>
      </c>
      <c r="I1557" s="19" t="str">
        <f>VLOOKUP(A1557,ME!$A$2:$J$2336,8,FALSE)</f>
        <v>No</v>
      </c>
      <c r="J1557" s="19" t="str">
        <f>VLOOKUP(A1557,ME!$A$2:$J$2336,9,FALSE)</f>
        <v>Obesity</v>
      </c>
      <c r="K1557" s="19" t="str">
        <f>VLOOKUP(A1557,ME!$A$2:$J$2336,10,FALSE)</f>
        <v>Normal</v>
      </c>
      <c r="L1557" s="22">
        <f>VLOOKUP(A1557,HD!$A$2:$S$2344,16,FALSE)</f>
        <v>34522</v>
      </c>
      <c r="M1557" s="21">
        <f>VLOOKUP(A1557,HD!$A$2:$S$2344,17,FALSE)</f>
        <v>6512.24</v>
      </c>
      <c r="N1557" s="19" t="str">
        <f>VLOOKUP(A1557,HD!$A$2:$S$2344,12,FALSE)</f>
        <v>tier - 2</v>
      </c>
      <c r="O1557" s="19" t="str">
        <f>VLOOKUP(A1557,HD!$A$2:$S$2344,13,FALSE)</f>
        <v>tier - 1</v>
      </c>
      <c r="P1557" s="19" t="str">
        <f>VLOOKUP(A1557,HD!$A$2:$S$2344,14,FALSE)</f>
        <v>R1021</v>
      </c>
      <c r="Q1557" s="19" t="str">
        <f>VLOOKUP(A1557,HD!$A$2:$S$2344,19,FALSE)</f>
        <v>28</v>
      </c>
      <c r="R1557" s="21">
        <v>6512.24</v>
      </c>
    </row>
    <row r="1558" spans="1:18" ht="15.6" hidden="1" x14ac:dyDescent="0.3">
      <c r="A1558" s="20" t="s">
        <v>808</v>
      </c>
      <c r="B1558" s="19" t="str">
        <f>VLOOKUP(A1558,'Customer Names'!$A$2:$E$2366,3,FALSE)</f>
        <v>Jubinski</v>
      </c>
      <c r="C1558" s="21">
        <f>VLOOKUP(A1558,ME!$A$2:$J$2366,2,FALSE)</f>
        <v>29.81</v>
      </c>
      <c r="D1558" s="21">
        <f>VLOOKUP(A1558,ME!$A$2:$J$2336,3,FALSE)</f>
        <v>5.28</v>
      </c>
      <c r="E1558" s="19" t="str">
        <f>VLOOKUP(A1558,ME!$A$2:$J$2336,4,FALSE)</f>
        <v>No</v>
      </c>
      <c r="F1558" s="19" t="str">
        <f>VLOOKUP(A1558,ME!$A$2:$J$2336,5,FALSE)</f>
        <v>No</v>
      </c>
      <c r="G1558" s="19" t="str">
        <f>VLOOKUP(A1558,ME!$A$2:$J$2336,6,FALSE)</f>
        <v>No</v>
      </c>
      <c r="H1558" s="19">
        <f>VLOOKUP(A1558,ME!$A$2:$J$2336,7,FALSE)</f>
        <v>0</v>
      </c>
      <c r="I1558" s="19" t="str">
        <f>VLOOKUP(A1558,ME!$A$2:$J$2336,8,FALSE)</f>
        <v>No</v>
      </c>
      <c r="J1558" s="19" t="str">
        <f>VLOOKUP(A1558,ME!$A$2:$J$2336,9,FALSE)</f>
        <v>Over Weight</v>
      </c>
      <c r="K1558" s="19" t="str">
        <f>VLOOKUP(A1558,ME!$A$2:$J$2336,10,FALSE)</f>
        <v>Normal</v>
      </c>
      <c r="L1558" s="22">
        <f>VLOOKUP(A1558,HD!$A$2:$S$2344,16,FALSE)</f>
        <v>30191</v>
      </c>
      <c r="M1558" s="21">
        <f>VLOOKUP(A1558,HD!$A$2:$S$2344,17,FALSE)</f>
        <v>6500.24</v>
      </c>
      <c r="N1558" s="19" t="str">
        <f>VLOOKUP(A1558,HD!$A$2:$S$2344,12,FALSE)</f>
        <v>tier - 2</v>
      </c>
      <c r="O1558" s="19" t="str">
        <f>VLOOKUP(A1558,HD!$A$2:$S$2344,13,FALSE)</f>
        <v>tier - 2</v>
      </c>
      <c r="P1558" s="19" t="str">
        <f>VLOOKUP(A1558,HD!$A$2:$S$2344,14,FALSE)</f>
        <v>R1013</v>
      </c>
      <c r="Q1558" s="19" t="str">
        <f>VLOOKUP(A1558,HD!$A$2:$S$2344,19,FALSE)</f>
        <v>40</v>
      </c>
      <c r="R1558" s="21">
        <v>6500.24</v>
      </c>
    </row>
    <row r="1559" spans="1:18" ht="15.6" hidden="1" x14ac:dyDescent="0.3">
      <c r="A1559" s="20" t="s">
        <v>807</v>
      </c>
      <c r="B1559" s="19" t="str">
        <f>VLOOKUP(A1559,'Customer Names'!$A$2:$E$2366,3,FALSE)</f>
        <v>Wall</v>
      </c>
      <c r="C1559" s="21">
        <f>VLOOKUP(A1559,ME!$A$2:$J$2366,2,FALSE)</f>
        <v>27.4</v>
      </c>
      <c r="D1559" s="21">
        <f>VLOOKUP(A1559,ME!$A$2:$J$2336,3,FALSE)</f>
        <v>4.6100000000000003</v>
      </c>
      <c r="E1559" s="19" t="str">
        <f>VLOOKUP(A1559,ME!$A$2:$J$2336,4,FALSE)</f>
        <v>No</v>
      </c>
      <c r="F1559" s="19" t="str">
        <f>VLOOKUP(A1559,ME!$A$2:$J$2336,5,FALSE)</f>
        <v>No</v>
      </c>
      <c r="G1559" s="19" t="str">
        <f>VLOOKUP(A1559,ME!$A$2:$J$2336,6,FALSE)</f>
        <v>No</v>
      </c>
      <c r="H1559" s="19">
        <f>VLOOKUP(A1559,ME!$A$2:$J$2336,7,FALSE)</f>
        <v>0</v>
      </c>
      <c r="I1559" s="19" t="str">
        <f>VLOOKUP(A1559,ME!$A$2:$J$2336,8,FALSE)</f>
        <v>No</v>
      </c>
      <c r="J1559" s="19" t="str">
        <f>VLOOKUP(A1559,ME!$A$2:$J$2336,9,FALSE)</f>
        <v>Over Weight</v>
      </c>
      <c r="K1559" s="19" t="str">
        <f>VLOOKUP(A1559,ME!$A$2:$J$2336,10,FALSE)</f>
        <v>Normal</v>
      </c>
      <c r="L1559" s="22">
        <f>VLOOKUP(A1559,HD!$A$2:$S$2344,16,FALSE)</f>
        <v>30233</v>
      </c>
      <c r="M1559" s="21">
        <f>VLOOKUP(A1559,HD!$A$2:$S$2344,17,FALSE)</f>
        <v>6496.89</v>
      </c>
      <c r="N1559" s="19" t="str">
        <f>VLOOKUP(A1559,HD!$A$2:$S$2344,12,FALSE)</f>
        <v>tier - 2</v>
      </c>
      <c r="O1559" s="19" t="str">
        <f>VLOOKUP(A1559,HD!$A$2:$S$2344,13,FALSE)</f>
        <v>tier - 3</v>
      </c>
      <c r="P1559" s="19" t="str">
        <f>VLOOKUP(A1559,HD!$A$2:$S$2344,14,FALSE)</f>
        <v>R1011</v>
      </c>
      <c r="Q1559" s="19" t="str">
        <f>VLOOKUP(A1559,HD!$A$2:$S$2344,19,FALSE)</f>
        <v>40</v>
      </c>
      <c r="R1559" s="21">
        <v>6496.89</v>
      </c>
    </row>
    <row r="1560" spans="1:18" ht="15.6" hidden="1" x14ac:dyDescent="0.3">
      <c r="A1560" s="20" t="s">
        <v>806</v>
      </c>
      <c r="B1560" s="19" t="str">
        <f>VLOOKUP(A1560,'Customer Names'!$A$2:$E$2366,3,FALSE)</f>
        <v>McKay</v>
      </c>
      <c r="C1560" s="21">
        <f>VLOOKUP(A1560,ME!$A$2:$J$2366,2,FALSE)</f>
        <v>17.98</v>
      </c>
      <c r="D1560" s="21">
        <f>VLOOKUP(A1560,ME!$A$2:$J$2336,3,FALSE)</f>
        <v>6.57</v>
      </c>
      <c r="E1560" s="19" t="str">
        <f>VLOOKUP(A1560,ME!$A$2:$J$2336,4,FALSE)</f>
        <v>Yes</v>
      </c>
      <c r="F1560" s="19" t="str">
        <f>VLOOKUP(A1560,ME!$A$2:$J$2336,5,FALSE)</f>
        <v>No</v>
      </c>
      <c r="G1560" s="19" t="str">
        <f>VLOOKUP(A1560,ME!$A$2:$J$2336,6,FALSE)</f>
        <v>No</v>
      </c>
      <c r="H1560" s="19">
        <f>VLOOKUP(A1560,ME!$A$2:$J$2336,7,FALSE)</f>
        <v>2</v>
      </c>
      <c r="I1560" s="19" t="str">
        <f>VLOOKUP(A1560,ME!$A$2:$J$2336,8,FALSE)</f>
        <v>No</v>
      </c>
      <c r="J1560" s="19" t="str">
        <f>VLOOKUP(A1560,ME!$A$2:$J$2336,9,FALSE)</f>
        <v>Under Weight</v>
      </c>
      <c r="K1560" s="19" t="str">
        <f>VLOOKUP(A1560,ME!$A$2:$J$2336,10,FALSE)</f>
        <v>Diabetes</v>
      </c>
      <c r="L1560" s="22">
        <f>VLOOKUP(A1560,HD!$A$2:$S$2344,16,FALSE)</f>
        <v>25903</v>
      </c>
      <c r="M1560" s="21">
        <f>VLOOKUP(A1560,HD!$A$2:$S$2344,17,FALSE)</f>
        <v>6481.67</v>
      </c>
      <c r="N1560" s="19" t="str">
        <f>VLOOKUP(A1560,HD!$A$2:$S$2344,12,FALSE)</f>
        <v>tier - 2</v>
      </c>
      <c r="O1560" s="19" t="str">
        <f>VLOOKUP(A1560,HD!$A$2:$S$2344,13,FALSE)</f>
        <v>tier - 2</v>
      </c>
      <c r="P1560" s="19" t="str">
        <f>VLOOKUP(A1560,HD!$A$2:$S$2344,14,FALSE)</f>
        <v>R1013</v>
      </c>
      <c r="Q1560" s="19" t="str">
        <f>VLOOKUP(A1560,HD!$A$2:$S$2344,19,FALSE)</f>
        <v>52</v>
      </c>
      <c r="R1560" s="21">
        <v>6481.67</v>
      </c>
    </row>
    <row r="1561" spans="1:18" ht="15.6" hidden="1" x14ac:dyDescent="0.3">
      <c r="A1561" s="20" t="s">
        <v>805</v>
      </c>
      <c r="B1561" s="19" t="str">
        <f>VLOOKUP(A1561,'Customer Names'!$A$2:$E$2366,3,FALSE)</f>
        <v>Oh</v>
      </c>
      <c r="C1561" s="21">
        <f>VLOOKUP(A1561,ME!$A$2:$J$2366,2,FALSE)</f>
        <v>37.9</v>
      </c>
      <c r="D1561" s="21">
        <f>VLOOKUP(A1561,ME!$A$2:$J$2336,3,FALSE)</f>
        <v>5.83</v>
      </c>
      <c r="E1561" s="19" t="str">
        <f>VLOOKUP(A1561,ME!$A$2:$J$2336,4,FALSE)</f>
        <v>No</v>
      </c>
      <c r="F1561" s="19" t="str">
        <f>VLOOKUP(A1561,ME!$A$2:$J$2336,5,FALSE)</f>
        <v>No</v>
      </c>
      <c r="G1561" s="19" t="str">
        <f>VLOOKUP(A1561,ME!$A$2:$J$2336,6,FALSE)</f>
        <v>No</v>
      </c>
      <c r="H1561" s="19">
        <f>VLOOKUP(A1561,ME!$A$2:$J$2336,7,FALSE)</f>
        <v>0</v>
      </c>
      <c r="I1561" s="19" t="str">
        <f>VLOOKUP(A1561,ME!$A$2:$J$2336,8,FALSE)</f>
        <v>No</v>
      </c>
      <c r="J1561" s="19" t="str">
        <f>VLOOKUP(A1561,ME!$A$2:$J$2336,9,FALSE)</f>
        <v>Obesity</v>
      </c>
      <c r="K1561" s="19" t="str">
        <f>VLOOKUP(A1561,ME!$A$2:$J$2336,10,FALSE)</f>
        <v>Prediabetes</v>
      </c>
      <c r="L1561" s="22">
        <f>VLOOKUP(A1561,HD!$A$2:$S$2344,16,FALSE)</f>
        <v>29380</v>
      </c>
      <c r="M1561" s="21">
        <f>VLOOKUP(A1561,HD!$A$2:$S$2344,17,FALSE)</f>
        <v>6474.01</v>
      </c>
      <c r="N1561" s="19" t="str">
        <f>VLOOKUP(A1561,HD!$A$2:$S$2344,12,FALSE)</f>
        <v>tier - 2</v>
      </c>
      <c r="O1561" s="19" t="str">
        <f>VLOOKUP(A1561,HD!$A$2:$S$2344,13,FALSE)</f>
        <v>tier - 3</v>
      </c>
      <c r="P1561" s="19" t="str">
        <f>VLOOKUP(A1561,HD!$A$2:$S$2344,14,FALSE)</f>
        <v>R1011</v>
      </c>
      <c r="Q1561" s="19" t="str">
        <f>VLOOKUP(A1561,HD!$A$2:$S$2344,19,FALSE)</f>
        <v>42</v>
      </c>
      <c r="R1561" s="21">
        <v>6474.01</v>
      </c>
    </row>
    <row r="1562" spans="1:18" ht="15.6" hidden="1" x14ac:dyDescent="0.3">
      <c r="A1562" s="20" t="s">
        <v>804</v>
      </c>
      <c r="B1562" s="19" t="str">
        <f>VLOOKUP(A1562,'Customer Names'!$A$2:$E$2366,3,FALSE)</f>
        <v>Kessell</v>
      </c>
      <c r="C1562" s="21">
        <f>VLOOKUP(A1562,ME!$A$2:$J$2366,2,FALSE)</f>
        <v>25.27</v>
      </c>
      <c r="D1562" s="21">
        <f>VLOOKUP(A1562,ME!$A$2:$J$2336,3,FALSE)</f>
        <v>6.98</v>
      </c>
      <c r="E1562" s="19" t="str">
        <f>VLOOKUP(A1562,ME!$A$2:$J$2336,4,FALSE)</f>
        <v>Yes</v>
      </c>
      <c r="F1562" s="19" t="str">
        <f>VLOOKUP(A1562,ME!$A$2:$J$2336,5,FALSE)</f>
        <v>No</v>
      </c>
      <c r="G1562" s="19" t="str">
        <f>VLOOKUP(A1562,ME!$A$2:$J$2336,6,FALSE)</f>
        <v>No</v>
      </c>
      <c r="H1562" s="19">
        <f>VLOOKUP(A1562,ME!$A$2:$J$2336,7,FALSE)</f>
        <v>0</v>
      </c>
      <c r="I1562" s="19" t="str">
        <f>VLOOKUP(A1562,ME!$A$2:$J$2336,8,FALSE)</f>
        <v>No</v>
      </c>
      <c r="J1562" s="19" t="str">
        <f>VLOOKUP(A1562,ME!$A$2:$J$2336,9,FALSE)</f>
        <v>Over Weight</v>
      </c>
      <c r="K1562" s="19" t="str">
        <f>VLOOKUP(A1562,ME!$A$2:$J$2336,10,FALSE)</f>
        <v>Diabetes</v>
      </c>
      <c r="L1562" s="22">
        <f>VLOOKUP(A1562,HD!$A$2:$S$2344,16,FALSE)</f>
        <v>29794</v>
      </c>
      <c r="M1562" s="21">
        <f>VLOOKUP(A1562,HD!$A$2:$S$2344,17,FALSE)</f>
        <v>6473.15</v>
      </c>
      <c r="N1562" s="19" t="str">
        <f>VLOOKUP(A1562,HD!$A$2:$S$2344,12,FALSE)</f>
        <v>tier - 2</v>
      </c>
      <c r="O1562" s="19" t="str">
        <f>VLOOKUP(A1562,HD!$A$2:$S$2344,13,FALSE)</f>
        <v>tier - 2</v>
      </c>
      <c r="P1562" s="19" t="str">
        <f>VLOOKUP(A1562,HD!$A$2:$S$2344,14,FALSE)</f>
        <v>R1013</v>
      </c>
      <c r="Q1562" s="19" t="str">
        <f>VLOOKUP(A1562,HD!$A$2:$S$2344,19,FALSE)</f>
        <v>41</v>
      </c>
      <c r="R1562" s="21">
        <v>6473.15</v>
      </c>
    </row>
    <row r="1563" spans="1:18" ht="15.6" hidden="1" x14ac:dyDescent="0.3">
      <c r="A1563" s="20" t="s">
        <v>803</v>
      </c>
      <c r="B1563" s="19" t="str">
        <f>VLOOKUP(A1563,'Customer Names'!$A$2:$E$2366,3,FALSE)</f>
        <v>Hidalgo Zambrano</v>
      </c>
      <c r="C1563" s="21">
        <f>VLOOKUP(A1563,ME!$A$2:$J$2366,2,FALSE)</f>
        <v>29.26</v>
      </c>
      <c r="D1563" s="21">
        <f>VLOOKUP(A1563,ME!$A$2:$J$2336,3,FALSE)</f>
        <v>4.03</v>
      </c>
      <c r="E1563" s="19" t="str">
        <f>VLOOKUP(A1563,ME!$A$2:$J$2336,4,FALSE)</f>
        <v>No</v>
      </c>
      <c r="F1563" s="19" t="str">
        <f>VLOOKUP(A1563,ME!$A$2:$J$2336,5,FALSE)</f>
        <v>No</v>
      </c>
      <c r="G1563" s="19" t="str">
        <f>VLOOKUP(A1563,ME!$A$2:$J$2336,6,FALSE)</f>
        <v>No</v>
      </c>
      <c r="H1563" s="19">
        <f>VLOOKUP(A1563,ME!$A$2:$J$2336,7,FALSE)</f>
        <v>1</v>
      </c>
      <c r="I1563" s="19" t="str">
        <f>VLOOKUP(A1563,ME!$A$2:$J$2336,8,FALSE)</f>
        <v>No</v>
      </c>
      <c r="J1563" s="19" t="str">
        <f>VLOOKUP(A1563,ME!$A$2:$J$2336,9,FALSE)</f>
        <v>Over Weight</v>
      </c>
      <c r="K1563" s="19" t="str">
        <f>VLOOKUP(A1563,ME!$A$2:$J$2336,10,FALSE)</f>
        <v>Normal</v>
      </c>
      <c r="L1563" s="22">
        <f>VLOOKUP(A1563,HD!$A$2:$S$2344,16,FALSE)</f>
        <v>30987</v>
      </c>
      <c r="M1563" s="21">
        <f>VLOOKUP(A1563,HD!$A$2:$S$2344,17,FALSE)</f>
        <v>6457.84</v>
      </c>
      <c r="N1563" s="19" t="str">
        <f>VLOOKUP(A1563,HD!$A$2:$S$2344,12,FALSE)</f>
        <v>tier - 2</v>
      </c>
      <c r="O1563" s="19" t="str">
        <f>VLOOKUP(A1563,HD!$A$2:$S$2344,13,FALSE)</f>
        <v>tier - 3</v>
      </c>
      <c r="P1563" s="19" t="str">
        <f>VLOOKUP(A1563,HD!$A$2:$S$2344,14,FALSE)</f>
        <v>R1012</v>
      </c>
      <c r="Q1563" s="19" t="str">
        <f>VLOOKUP(A1563,HD!$A$2:$S$2344,19,FALSE)</f>
        <v>38</v>
      </c>
      <c r="R1563" s="21">
        <v>6457.84</v>
      </c>
    </row>
    <row r="1564" spans="1:18" ht="15.6" hidden="1" x14ac:dyDescent="0.3">
      <c r="A1564" s="20" t="s">
        <v>802</v>
      </c>
      <c r="B1564" s="19" t="str">
        <f>VLOOKUP(A1564,'Customer Names'!$A$2:$E$2366,3,FALSE)</f>
        <v>Caprario</v>
      </c>
      <c r="C1564" s="21">
        <f>VLOOKUP(A1564,ME!$A$2:$J$2366,2,FALSE)</f>
        <v>27.835000000000001</v>
      </c>
      <c r="D1564" s="21">
        <f>VLOOKUP(A1564,ME!$A$2:$J$2336,3,FALSE)</f>
        <v>4.5599999999999996</v>
      </c>
      <c r="E1564" s="19" t="str">
        <f>VLOOKUP(A1564,ME!$A$2:$J$2336,4,FALSE)</f>
        <v>No</v>
      </c>
      <c r="F1564" s="19" t="str">
        <f>VLOOKUP(A1564,ME!$A$2:$J$2336,5,FALSE)</f>
        <v>No</v>
      </c>
      <c r="G1564" s="19" t="str">
        <f>VLOOKUP(A1564,ME!$A$2:$J$2336,6,FALSE)</f>
        <v>No</v>
      </c>
      <c r="H1564" s="19">
        <f>VLOOKUP(A1564,ME!$A$2:$J$2336,7,FALSE)</f>
        <v>1</v>
      </c>
      <c r="I1564" s="19" t="str">
        <f>VLOOKUP(A1564,ME!$A$2:$J$2336,8,FALSE)</f>
        <v>No</v>
      </c>
      <c r="J1564" s="19" t="str">
        <f>VLOOKUP(A1564,ME!$A$2:$J$2336,9,FALSE)</f>
        <v>Over Weight</v>
      </c>
      <c r="K1564" s="19" t="str">
        <f>VLOOKUP(A1564,ME!$A$2:$J$2336,10,FALSE)</f>
        <v>Normal</v>
      </c>
      <c r="L1564" s="22">
        <f>VLOOKUP(A1564,HD!$A$2:$S$2344,16,FALSE)</f>
        <v>30920</v>
      </c>
      <c r="M1564" s="21">
        <f>VLOOKUP(A1564,HD!$A$2:$S$2344,17,FALSE)</f>
        <v>6455.86</v>
      </c>
      <c r="N1564" s="19" t="str">
        <f>VLOOKUP(A1564,HD!$A$2:$S$2344,12,FALSE)</f>
        <v>tier - 3</v>
      </c>
      <c r="O1564" s="19" t="str">
        <f>VLOOKUP(A1564,HD!$A$2:$S$2344,13,FALSE)</f>
        <v>tier - 3</v>
      </c>
      <c r="P1564" s="19" t="str">
        <f>VLOOKUP(A1564,HD!$A$2:$S$2344,14,FALSE)</f>
        <v>R1012</v>
      </c>
      <c r="Q1564" s="19" t="str">
        <f>VLOOKUP(A1564,HD!$A$2:$S$2344,19,FALSE)</f>
        <v>38</v>
      </c>
      <c r="R1564" s="21">
        <v>6455.86</v>
      </c>
    </row>
    <row r="1565" spans="1:18" ht="15.6" hidden="1" x14ac:dyDescent="0.3">
      <c r="A1565" s="20" t="s">
        <v>801</v>
      </c>
      <c r="B1565" s="19" t="str">
        <f>VLOOKUP(A1565,'Customer Names'!$A$2:$E$2366,3,FALSE)</f>
        <v>Ryan</v>
      </c>
      <c r="C1565" s="21">
        <f>VLOOKUP(A1565,ME!$A$2:$J$2366,2,FALSE)</f>
        <v>46.53</v>
      </c>
      <c r="D1565" s="21">
        <f>VLOOKUP(A1565,ME!$A$2:$J$2336,3,FALSE)</f>
        <v>5.38</v>
      </c>
      <c r="E1565" s="19" t="str">
        <f>VLOOKUP(A1565,ME!$A$2:$J$2336,4,FALSE)</f>
        <v>Yes</v>
      </c>
      <c r="F1565" s="19" t="str">
        <f>VLOOKUP(A1565,ME!$A$2:$J$2336,5,FALSE)</f>
        <v>No</v>
      </c>
      <c r="G1565" s="19" t="str">
        <f>VLOOKUP(A1565,ME!$A$2:$J$2336,6,FALSE)</f>
        <v>No</v>
      </c>
      <c r="H1565" s="19">
        <f>VLOOKUP(A1565,ME!$A$2:$J$2336,7,FALSE)</f>
        <v>0</v>
      </c>
      <c r="I1565" s="19" t="str">
        <f>VLOOKUP(A1565,ME!$A$2:$J$2336,8,FALSE)</f>
        <v>No</v>
      </c>
      <c r="J1565" s="19" t="str">
        <f>VLOOKUP(A1565,ME!$A$2:$J$2336,9,FALSE)</f>
        <v>Obesity</v>
      </c>
      <c r="K1565" s="19" t="str">
        <f>VLOOKUP(A1565,ME!$A$2:$J$2336,10,FALSE)</f>
        <v>Normal</v>
      </c>
      <c r="L1565" s="22">
        <f>VLOOKUP(A1565,HD!$A$2:$S$2344,16,FALSE)</f>
        <v>31250</v>
      </c>
      <c r="M1565" s="21">
        <f>VLOOKUP(A1565,HD!$A$2:$S$2344,17,FALSE)</f>
        <v>6435.62</v>
      </c>
      <c r="N1565" s="19" t="str">
        <f>VLOOKUP(A1565,HD!$A$2:$S$2344,12,FALSE)</f>
        <v>tier - 3</v>
      </c>
      <c r="O1565" s="19" t="str">
        <f>VLOOKUP(A1565,HD!$A$2:$S$2344,13,FALSE)</f>
        <v>tier - 2</v>
      </c>
      <c r="P1565" s="19" t="str">
        <f>VLOOKUP(A1565,HD!$A$2:$S$2344,14,FALSE)</f>
        <v>R1013</v>
      </c>
      <c r="Q1565" s="19" t="str">
        <f>VLOOKUP(A1565,HD!$A$2:$S$2344,19,FALSE)</f>
        <v>37</v>
      </c>
      <c r="R1565" s="21">
        <v>6435.62</v>
      </c>
    </row>
    <row r="1566" spans="1:18" ht="15.6" hidden="1" x14ac:dyDescent="0.3">
      <c r="A1566" s="20" t="s">
        <v>800</v>
      </c>
      <c r="B1566" s="19" t="str">
        <f>VLOOKUP(A1566,'Customer Names'!$A$2:$E$2366,3,FALSE)</f>
        <v>Hoffman</v>
      </c>
      <c r="C1566" s="21">
        <f>VLOOKUP(A1566,ME!$A$2:$J$2366,2,FALSE)</f>
        <v>20.58</v>
      </c>
      <c r="D1566" s="21">
        <f>VLOOKUP(A1566,ME!$A$2:$J$2336,3,FALSE)</f>
        <v>11.04</v>
      </c>
      <c r="E1566" s="19" t="str">
        <f>VLOOKUP(A1566,ME!$A$2:$J$2336,4,FALSE)</f>
        <v>Yes</v>
      </c>
      <c r="F1566" s="19" t="str">
        <f>VLOOKUP(A1566,ME!$A$2:$J$2336,5,FALSE)</f>
        <v>No</v>
      </c>
      <c r="G1566" s="19" t="str">
        <f>VLOOKUP(A1566,ME!$A$2:$J$2336,6,FALSE)</f>
        <v>No</v>
      </c>
      <c r="H1566" s="19">
        <f>VLOOKUP(A1566,ME!$A$2:$J$2336,7,FALSE)</f>
        <v>1</v>
      </c>
      <c r="I1566" s="19" t="str">
        <f>VLOOKUP(A1566,ME!$A$2:$J$2336,8,FALSE)</f>
        <v>No</v>
      </c>
      <c r="J1566" s="19" t="str">
        <f>VLOOKUP(A1566,ME!$A$2:$J$2336,9,FALSE)</f>
        <v>Normal Weight</v>
      </c>
      <c r="K1566" s="19" t="str">
        <f>VLOOKUP(A1566,ME!$A$2:$J$2336,10,FALSE)</f>
        <v>Diabetes</v>
      </c>
      <c r="L1566" s="22">
        <f>VLOOKUP(A1566,HD!$A$2:$S$2344,16,FALSE)</f>
        <v>27611</v>
      </c>
      <c r="M1566" s="21">
        <f>VLOOKUP(A1566,HD!$A$2:$S$2344,17,FALSE)</f>
        <v>6423.48</v>
      </c>
      <c r="N1566" s="19" t="str">
        <f>VLOOKUP(A1566,HD!$A$2:$S$2344,12,FALSE)</f>
        <v>tier - 2</v>
      </c>
      <c r="O1566" s="19" t="str">
        <f>VLOOKUP(A1566,HD!$A$2:$S$2344,13,FALSE)</f>
        <v>tier - 3</v>
      </c>
      <c r="P1566" s="19" t="str">
        <f>VLOOKUP(A1566,HD!$A$2:$S$2344,14,FALSE)</f>
        <v>R1013</v>
      </c>
      <c r="Q1566" s="19" t="str">
        <f>VLOOKUP(A1566,HD!$A$2:$S$2344,19,FALSE)</f>
        <v>47</v>
      </c>
      <c r="R1566" s="21">
        <v>6423.48</v>
      </c>
    </row>
    <row r="1567" spans="1:18" ht="15.6" hidden="1" x14ac:dyDescent="0.3">
      <c r="A1567" s="20" t="s">
        <v>799</v>
      </c>
      <c r="B1567" s="19" t="str">
        <f>VLOOKUP(A1567,'Customer Names'!$A$2:$E$2366,3,FALSE)</f>
        <v>Wong</v>
      </c>
      <c r="C1567" s="21">
        <f>VLOOKUP(A1567,ME!$A$2:$J$2366,2,FALSE)</f>
        <v>19.53</v>
      </c>
      <c r="D1567" s="21">
        <f>VLOOKUP(A1567,ME!$A$2:$J$2336,3,FALSE)</f>
        <v>6.09</v>
      </c>
      <c r="E1567" s="19" t="str">
        <f>VLOOKUP(A1567,ME!$A$2:$J$2336,4,FALSE)</f>
        <v>Yes</v>
      </c>
      <c r="F1567" s="19" t="str">
        <f>VLOOKUP(A1567,ME!$A$2:$J$2336,5,FALSE)</f>
        <v>No</v>
      </c>
      <c r="G1567" s="19" t="str">
        <f>VLOOKUP(A1567,ME!$A$2:$J$2336,6,FALSE)</f>
        <v>No</v>
      </c>
      <c r="H1567" s="19">
        <f>VLOOKUP(A1567,ME!$A$2:$J$2336,7,FALSE)</f>
        <v>0</v>
      </c>
      <c r="I1567" s="19" t="str">
        <f>VLOOKUP(A1567,ME!$A$2:$J$2336,8,FALSE)</f>
        <v>No</v>
      </c>
      <c r="J1567" s="19" t="str">
        <f>VLOOKUP(A1567,ME!$A$2:$J$2336,9,FALSE)</f>
        <v>Normal Weight</v>
      </c>
      <c r="K1567" s="19" t="str">
        <f>VLOOKUP(A1567,ME!$A$2:$J$2336,10,FALSE)</f>
        <v>Prediabetes</v>
      </c>
      <c r="L1567" s="22">
        <f>VLOOKUP(A1567,HD!$A$2:$S$2344,16,FALSE)</f>
        <v>28124</v>
      </c>
      <c r="M1567" s="21">
        <f>VLOOKUP(A1567,HD!$A$2:$S$2344,17,FALSE)</f>
        <v>6417.28</v>
      </c>
      <c r="N1567" s="19" t="str">
        <f>VLOOKUP(A1567,HD!$A$2:$S$2344,12,FALSE)</f>
        <v>tier - 2</v>
      </c>
      <c r="O1567" s="19" t="str">
        <f>VLOOKUP(A1567,HD!$A$2:$S$2344,13,FALSE)</f>
        <v>tier - 3</v>
      </c>
      <c r="P1567" s="19" t="str">
        <f>VLOOKUP(A1567,HD!$A$2:$S$2344,14,FALSE)</f>
        <v>R1013</v>
      </c>
      <c r="Q1567" s="19" t="str">
        <f>VLOOKUP(A1567,HD!$A$2:$S$2344,19,FALSE)</f>
        <v>46</v>
      </c>
      <c r="R1567" s="21">
        <v>6417.28</v>
      </c>
    </row>
    <row r="1568" spans="1:18" ht="15.6" hidden="1" x14ac:dyDescent="0.3">
      <c r="A1568" s="20" t="s">
        <v>798</v>
      </c>
      <c r="B1568" s="19" t="str">
        <f>VLOOKUP(A1568,'Customer Names'!$A$2:$E$2366,3,FALSE)</f>
        <v>Lea</v>
      </c>
      <c r="C1568" s="21">
        <f>VLOOKUP(A1568,ME!$A$2:$J$2366,2,FALSE)</f>
        <v>27.7</v>
      </c>
      <c r="D1568" s="21">
        <f>VLOOKUP(A1568,ME!$A$2:$J$2336,3,FALSE)</f>
        <v>4.71</v>
      </c>
      <c r="E1568" s="19" t="str">
        <f>VLOOKUP(A1568,ME!$A$2:$J$2336,4,FALSE)</f>
        <v>No</v>
      </c>
      <c r="F1568" s="19" t="str">
        <f>VLOOKUP(A1568,ME!$A$2:$J$2336,5,FALSE)</f>
        <v>No</v>
      </c>
      <c r="G1568" s="19" t="str">
        <f>VLOOKUP(A1568,ME!$A$2:$J$2336,6,FALSE)</f>
        <v>No</v>
      </c>
      <c r="H1568" s="19">
        <f>VLOOKUP(A1568,ME!$A$2:$J$2336,7,FALSE)</f>
        <v>1</v>
      </c>
      <c r="I1568" s="19" t="str">
        <f>VLOOKUP(A1568,ME!$A$2:$J$2336,8,FALSE)</f>
        <v>No</v>
      </c>
      <c r="J1568" s="19" t="str">
        <f>VLOOKUP(A1568,ME!$A$2:$J$2336,9,FALSE)</f>
        <v>Over Weight</v>
      </c>
      <c r="K1568" s="19" t="str">
        <f>VLOOKUP(A1568,ME!$A$2:$J$2336,10,FALSE)</f>
        <v>Normal</v>
      </c>
      <c r="L1568" s="22">
        <f>VLOOKUP(A1568,HD!$A$2:$S$2344,16,FALSE)</f>
        <v>32024</v>
      </c>
      <c r="M1568" s="21">
        <f>VLOOKUP(A1568,HD!$A$2:$S$2344,17,FALSE)</f>
        <v>6414.18</v>
      </c>
      <c r="N1568" s="19" t="str">
        <f>VLOOKUP(A1568,HD!$A$2:$S$2344,12,FALSE)</f>
        <v>tier - 2</v>
      </c>
      <c r="O1568" s="19" t="str">
        <f>VLOOKUP(A1568,HD!$A$2:$S$2344,13,FALSE)</f>
        <v>tier - 2</v>
      </c>
      <c r="P1568" s="19" t="str">
        <f>VLOOKUP(A1568,HD!$A$2:$S$2344,14,FALSE)</f>
        <v>R1011</v>
      </c>
      <c r="Q1568" s="19" t="str">
        <f>VLOOKUP(A1568,HD!$A$2:$S$2344,19,FALSE)</f>
        <v>35</v>
      </c>
      <c r="R1568" s="21">
        <v>6414.18</v>
      </c>
    </row>
    <row r="1569" spans="1:18" ht="15.6" hidden="1" x14ac:dyDescent="0.3">
      <c r="A1569" s="20" t="s">
        <v>797</v>
      </c>
      <c r="B1569" s="19" t="str">
        <f>VLOOKUP(A1569,'Customer Names'!$A$2:$E$2366,3,FALSE)</f>
        <v>Patterson</v>
      </c>
      <c r="C1569" s="21">
        <f>VLOOKUP(A1569,ME!$A$2:$J$2366,2,FALSE)</f>
        <v>18.920000000000002</v>
      </c>
      <c r="D1569" s="21">
        <f>VLOOKUP(A1569,ME!$A$2:$J$2336,3,FALSE)</f>
        <v>8.18</v>
      </c>
      <c r="E1569" s="19" t="str">
        <f>VLOOKUP(A1569,ME!$A$2:$J$2336,4,FALSE)</f>
        <v>No</v>
      </c>
      <c r="F1569" s="19" t="str">
        <f>VLOOKUP(A1569,ME!$A$2:$J$2336,5,FALSE)</f>
        <v>No</v>
      </c>
      <c r="G1569" s="19" t="str">
        <f>VLOOKUP(A1569,ME!$A$2:$J$2336,6,FALSE)</f>
        <v>No</v>
      </c>
      <c r="H1569" s="19">
        <f>VLOOKUP(A1569,ME!$A$2:$J$2336,7,FALSE)</f>
        <v>0</v>
      </c>
      <c r="I1569" s="19" t="str">
        <f>VLOOKUP(A1569,ME!$A$2:$J$2336,8,FALSE)</f>
        <v>No</v>
      </c>
      <c r="J1569" s="19" t="str">
        <f>VLOOKUP(A1569,ME!$A$2:$J$2336,9,FALSE)</f>
        <v>Normal Weight</v>
      </c>
      <c r="K1569" s="19" t="str">
        <f>VLOOKUP(A1569,ME!$A$2:$J$2336,10,FALSE)</f>
        <v>Diabetes</v>
      </c>
      <c r="L1569" s="22">
        <f>VLOOKUP(A1569,HD!$A$2:$S$2344,16,FALSE)</f>
        <v>26167</v>
      </c>
      <c r="M1569" s="21">
        <f>VLOOKUP(A1569,HD!$A$2:$S$2344,17,FALSE)</f>
        <v>6412.34</v>
      </c>
      <c r="N1569" s="19" t="str">
        <f>VLOOKUP(A1569,HD!$A$2:$S$2344,12,FALSE)</f>
        <v>tier - 2</v>
      </c>
      <c r="O1569" s="19" t="str">
        <f>VLOOKUP(A1569,HD!$A$2:$S$2344,13,FALSE)</f>
        <v>tier - 3</v>
      </c>
      <c r="P1569" s="19" t="str">
        <f>VLOOKUP(A1569,HD!$A$2:$S$2344,14,FALSE)</f>
        <v>R1013</v>
      </c>
      <c r="Q1569" s="19" t="str">
        <f>VLOOKUP(A1569,HD!$A$2:$S$2344,19,FALSE)</f>
        <v>51</v>
      </c>
      <c r="R1569" s="21">
        <v>6412.34</v>
      </c>
    </row>
    <row r="1570" spans="1:18" ht="15.6" hidden="1" x14ac:dyDescent="0.3">
      <c r="A1570" s="20" t="s">
        <v>796</v>
      </c>
      <c r="B1570" s="19" t="str">
        <f>VLOOKUP(A1570,'Customer Names'!$A$2:$E$2366,3,FALSE)</f>
        <v>Quigley</v>
      </c>
      <c r="C1570" s="21">
        <f>VLOOKUP(A1570,ME!$A$2:$J$2366,2,FALSE)</f>
        <v>17.760000000000002</v>
      </c>
      <c r="D1570" s="21">
        <f>VLOOKUP(A1570,ME!$A$2:$J$2336,3,FALSE)</f>
        <v>11.18</v>
      </c>
      <c r="E1570" s="19" t="str">
        <f>VLOOKUP(A1570,ME!$A$2:$J$2336,4,FALSE)</f>
        <v>Yes</v>
      </c>
      <c r="F1570" s="19" t="str">
        <f>VLOOKUP(A1570,ME!$A$2:$J$2336,5,FALSE)</f>
        <v>No</v>
      </c>
      <c r="G1570" s="19" t="str">
        <f>VLOOKUP(A1570,ME!$A$2:$J$2336,6,FALSE)</f>
        <v>No</v>
      </c>
      <c r="H1570" s="19">
        <f>VLOOKUP(A1570,ME!$A$2:$J$2336,7,FALSE)</f>
        <v>2</v>
      </c>
      <c r="I1570" s="19" t="str">
        <f>VLOOKUP(A1570,ME!$A$2:$J$2336,8,FALSE)</f>
        <v>No</v>
      </c>
      <c r="J1570" s="19" t="str">
        <f>VLOOKUP(A1570,ME!$A$2:$J$2336,9,FALSE)</f>
        <v>Under Weight</v>
      </c>
      <c r="K1570" s="19" t="str">
        <f>VLOOKUP(A1570,ME!$A$2:$J$2336,10,FALSE)</f>
        <v>Diabetes</v>
      </c>
      <c r="L1570" s="22">
        <f>VLOOKUP(A1570,HD!$A$2:$S$2344,16,FALSE)</f>
        <v>25800</v>
      </c>
      <c r="M1570" s="21">
        <f>VLOOKUP(A1570,HD!$A$2:$S$2344,17,FALSE)</f>
        <v>6407.05</v>
      </c>
      <c r="N1570" s="19" t="str">
        <f>VLOOKUP(A1570,HD!$A$2:$S$2344,12,FALSE)</f>
        <v>tier - 2</v>
      </c>
      <c r="O1570" s="19" t="str">
        <f>VLOOKUP(A1570,HD!$A$2:$S$2344,13,FALSE)</f>
        <v>tier - 1</v>
      </c>
      <c r="P1570" s="19" t="str">
        <f>VLOOKUP(A1570,HD!$A$2:$S$2344,14,FALSE)</f>
        <v>R1013</v>
      </c>
      <c r="Q1570" s="19" t="str">
        <f>VLOOKUP(A1570,HD!$A$2:$S$2344,19,FALSE)</f>
        <v>52</v>
      </c>
      <c r="R1570" s="21">
        <v>6407.05</v>
      </c>
    </row>
    <row r="1571" spans="1:18" ht="15.6" hidden="1" x14ac:dyDescent="0.3">
      <c r="A1571" s="20" t="s">
        <v>795</v>
      </c>
      <c r="B1571" s="19" t="str">
        <f>VLOOKUP(A1571,'Customer Names'!$A$2:$E$2366,3,FALSE)</f>
        <v>Korir</v>
      </c>
      <c r="C1571" s="21">
        <f>VLOOKUP(A1571,ME!$A$2:$J$2366,2,FALSE)</f>
        <v>29.83</v>
      </c>
      <c r="D1571" s="21">
        <f>VLOOKUP(A1571,ME!$A$2:$J$2336,3,FALSE)</f>
        <v>5.03</v>
      </c>
      <c r="E1571" s="19" t="str">
        <f>VLOOKUP(A1571,ME!$A$2:$J$2336,4,FALSE)</f>
        <v>Yes</v>
      </c>
      <c r="F1571" s="19" t="str">
        <f>VLOOKUP(A1571,ME!$A$2:$J$2336,5,FALSE)</f>
        <v>No</v>
      </c>
      <c r="G1571" s="19" t="str">
        <f>VLOOKUP(A1571,ME!$A$2:$J$2336,6,FALSE)</f>
        <v>No</v>
      </c>
      <c r="H1571" s="19">
        <f>VLOOKUP(A1571,ME!$A$2:$J$2336,7,FALSE)</f>
        <v>0</v>
      </c>
      <c r="I1571" s="19" t="str">
        <f>VLOOKUP(A1571,ME!$A$2:$J$2336,8,FALSE)</f>
        <v>No</v>
      </c>
      <c r="J1571" s="19" t="str">
        <f>VLOOKUP(A1571,ME!$A$2:$J$2336,9,FALSE)</f>
        <v>Over Weight</v>
      </c>
      <c r="K1571" s="19" t="str">
        <f>VLOOKUP(A1571,ME!$A$2:$J$2336,10,FALSE)</f>
        <v>Normal</v>
      </c>
      <c r="L1571" s="22">
        <f>VLOOKUP(A1571,HD!$A$2:$S$2344,16,FALSE)</f>
        <v>31391</v>
      </c>
      <c r="M1571" s="21">
        <f>VLOOKUP(A1571,HD!$A$2:$S$2344,17,FALSE)</f>
        <v>6406.41</v>
      </c>
      <c r="N1571" s="19" t="str">
        <f>VLOOKUP(A1571,HD!$A$2:$S$2344,12,FALSE)</f>
        <v>tier - 1</v>
      </c>
      <c r="O1571" s="19" t="str">
        <f>VLOOKUP(A1571,HD!$A$2:$S$2344,13,FALSE)</f>
        <v>tier - 3</v>
      </c>
      <c r="P1571" s="19" t="str">
        <f>VLOOKUP(A1571,HD!$A$2:$S$2344,14,FALSE)</f>
        <v>R1014</v>
      </c>
      <c r="Q1571" s="19" t="str">
        <f>VLOOKUP(A1571,HD!$A$2:$S$2344,19,FALSE)</f>
        <v>37</v>
      </c>
      <c r="R1571" s="21">
        <v>6406.41</v>
      </c>
    </row>
    <row r="1572" spans="1:18" ht="15.6" x14ac:dyDescent="0.3">
      <c r="A1572" s="20" t="s">
        <v>794</v>
      </c>
      <c r="B1572" s="19" t="str">
        <f>VLOOKUP(A1572,'Customer Names'!$A$2:$E$2366,3,FALSE)</f>
        <v>Downs</v>
      </c>
      <c r="C1572" s="21">
        <f>VLOOKUP(A1572,ME!$A$2:$J$2366,2,FALSE)</f>
        <v>23.465</v>
      </c>
      <c r="D1572" s="21">
        <f>VLOOKUP(A1572,ME!$A$2:$J$2336,3,FALSE)</f>
        <v>5.56</v>
      </c>
      <c r="E1572" s="19" t="str">
        <f>VLOOKUP(A1572,ME!$A$2:$J$2336,4,FALSE)</f>
        <v>No</v>
      </c>
      <c r="F1572" s="19" t="str">
        <f>VLOOKUP(A1572,ME!$A$2:$J$2336,5,FALSE)</f>
        <v>No</v>
      </c>
      <c r="G1572" s="19" t="str">
        <f>VLOOKUP(A1572,ME!$A$2:$J$2336,6,FALSE)</f>
        <v>No</v>
      </c>
      <c r="H1572" s="19">
        <f>VLOOKUP(A1572,ME!$A$2:$J$2336,7,FALSE)</f>
        <v>1</v>
      </c>
      <c r="I1572" s="19" t="str">
        <f>VLOOKUP(A1572,ME!$A$2:$J$2336,8,FALSE)</f>
        <v>No</v>
      </c>
      <c r="J1572" s="19" t="str">
        <f>VLOOKUP(A1572,ME!$A$2:$J$2336,9,FALSE)</f>
        <v>Normal Weight</v>
      </c>
      <c r="K1572" s="19" t="str">
        <f>VLOOKUP(A1572,ME!$A$2:$J$2336,10,FALSE)</f>
        <v>Normal</v>
      </c>
      <c r="L1572" s="22">
        <f>VLOOKUP(A1572,HD!$A$2:$S$2344,16,FALSE)</f>
        <v>32029</v>
      </c>
      <c r="M1572" s="21">
        <f>VLOOKUP(A1572,HD!$A$2:$S$2344,17,FALSE)</f>
        <v>6402.29</v>
      </c>
      <c r="N1572" s="19" t="str">
        <f>VLOOKUP(A1572,HD!$A$2:$S$2344,12,FALSE)</f>
        <v>tier - 2</v>
      </c>
      <c r="O1572" s="19" t="str">
        <f>VLOOKUP(A1572,HD!$A$2:$S$2344,13,FALSE)</f>
        <v>tier - 3</v>
      </c>
      <c r="P1572" s="19" t="str">
        <f>VLOOKUP(A1572,HD!$A$2:$S$2344,14,FALSE)</f>
        <v>R1024</v>
      </c>
      <c r="Q1572" s="19" t="str">
        <f>VLOOKUP(A1572,HD!$A$2:$S$2344,19,FALSE)</f>
        <v>35</v>
      </c>
      <c r="R1572" s="21">
        <v>6402.29</v>
      </c>
    </row>
    <row r="1573" spans="1:18" ht="15.6" hidden="1" x14ac:dyDescent="0.3">
      <c r="A1573" s="20" t="s">
        <v>793</v>
      </c>
      <c r="B1573" s="19" t="str">
        <f>VLOOKUP(A1573,'Customer Names'!$A$2:$E$2366,3,FALSE)</f>
        <v>Young</v>
      </c>
      <c r="C1573" s="21">
        <f>VLOOKUP(A1573,ME!$A$2:$J$2366,2,FALSE)</f>
        <v>29.355</v>
      </c>
      <c r="D1573" s="21">
        <f>VLOOKUP(A1573,ME!$A$2:$J$2336,3,FALSE)</f>
        <v>4.33</v>
      </c>
      <c r="E1573" s="19" t="str">
        <f>VLOOKUP(A1573,ME!$A$2:$J$2336,4,FALSE)</f>
        <v>No</v>
      </c>
      <c r="F1573" s="19" t="str">
        <f>VLOOKUP(A1573,ME!$A$2:$J$2336,5,FALSE)</f>
        <v>No</v>
      </c>
      <c r="G1573" s="19" t="str">
        <f>VLOOKUP(A1573,ME!$A$2:$J$2336,6,FALSE)</f>
        <v>No</v>
      </c>
      <c r="H1573" s="19">
        <f>VLOOKUP(A1573,ME!$A$2:$J$2336,7,FALSE)</f>
        <v>0</v>
      </c>
      <c r="I1573" s="19" t="str">
        <f>VLOOKUP(A1573,ME!$A$2:$J$2336,8,FALSE)</f>
        <v>No</v>
      </c>
      <c r="J1573" s="19" t="str">
        <f>VLOOKUP(A1573,ME!$A$2:$J$2336,9,FALSE)</f>
        <v>Over Weight</v>
      </c>
      <c r="K1573" s="19" t="str">
        <f>VLOOKUP(A1573,ME!$A$2:$J$2336,10,FALSE)</f>
        <v>Normal</v>
      </c>
      <c r="L1573" s="22">
        <f>VLOOKUP(A1573,HD!$A$2:$S$2344,16,FALSE)</f>
        <v>30252</v>
      </c>
      <c r="M1573" s="21">
        <f>VLOOKUP(A1573,HD!$A$2:$S$2344,17,FALSE)</f>
        <v>6393.6</v>
      </c>
      <c r="N1573" s="19" t="str">
        <f>VLOOKUP(A1573,HD!$A$2:$S$2344,12,FALSE)</f>
        <v>tier - 2</v>
      </c>
      <c r="O1573" s="19" t="str">
        <f>VLOOKUP(A1573,HD!$A$2:$S$2344,13,FALSE)</f>
        <v>tier - 1</v>
      </c>
      <c r="P1573" s="19" t="str">
        <f>VLOOKUP(A1573,HD!$A$2:$S$2344,14,FALSE)</f>
        <v>R1012</v>
      </c>
      <c r="Q1573" s="19" t="str">
        <f>VLOOKUP(A1573,HD!$A$2:$S$2344,19,FALSE)</f>
        <v>40</v>
      </c>
      <c r="R1573" s="21">
        <v>6393.6</v>
      </c>
    </row>
    <row r="1574" spans="1:18" ht="15.6" hidden="1" x14ac:dyDescent="0.3">
      <c r="A1574" s="20" t="s">
        <v>792</v>
      </c>
      <c r="B1574" s="19" t="str">
        <f>VLOOKUP(A1574,'Customer Names'!$A$2:$E$2366,3,FALSE)</f>
        <v>Zywek</v>
      </c>
      <c r="C1574" s="21">
        <f>VLOOKUP(A1574,ME!$A$2:$J$2366,2,FALSE)</f>
        <v>35.49</v>
      </c>
      <c r="D1574" s="21">
        <f>VLOOKUP(A1574,ME!$A$2:$J$2336,3,FALSE)</f>
        <v>5.21</v>
      </c>
      <c r="E1574" s="19" t="str">
        <f>VLOOKUP(A1574,ME!$A$2:$J$2336,4,FALSE)</f>
        <v>Yes</v>
      </c>
      <c r="F1574" s="19" t="str">
        <f>VLOOKUP(A1574,ME!$A$2:$J$2336,5,FALSE)</f>
        <v>No</v>
      </c>
      <c r="G1574" s="19" t="str">
        <f>VLOOKUP(A1574,ME!$A$2:$J$2336,6,FALSE)</f>
        <v>Yes</v>
      </c>
      <c r="H1574" s="19">
        <f>VLOOKUP(A1574,ME!$A$2:$J$2336,7,FALSE)</f>
        <v>1</v>
      </c>
      <c r="I1574" s="19" t="str">
        <f>VLOOKUP(A1574,ME!$A$2:$J$2336,8,FALSE)</f>
        <v>No</v>
      </c>
      <c r="J1574" s="19" t="str">
        <f>VLOOKUP(A1574,ME!$A$2:$J$2336,9,FALSE)</f>
        <v>Obesity</v>
      </c>
      <c r="K1574" s="19" t="str">
        <f>VLOOKUP(A1574,ME!$A$2:$J$2336,10,FALSE)</f>
        <v>Normal</v>
      </c>
      <c r="L1574" s="22">
        <f>VLOOKUP(A1574,HD!$A$2:$S$2344,16,FALSE)</f>
        <v>35658</v>
      </c>
      <c r="M1574" s="21">
        <f>VLOOKUP(A1574,HD!$A$2:$S$2344,17,FALSE)</f>
        <v>6389.53</v>
      </c>
      <c r="N1574" s="19" t="str">
        <f>VLOOKUP(A1574,HD!$A$2:$S$2344,12,FALSE)</f>
        <v>tier - 2</v>
      </c>
      <c r="O1574" s="19" t="str">
        <f>VLOOKUP(A1574,HD!$A$2:$S$2344,13,FALSE)</f>
        <v>tier - 2</v>
      </c>
      <c r="P1574" s="19" t="str">
        <f>VLOOKUP(A1574,HD!$A$2:$S$2344,14,FALSE)</f>
        <v>R1021</v>
      </c>
      <c r="Q1574" s="19" t="str">
        <f>VLOOKUP(A1574,HD!$A$2:$S$2344,19,FALSE)</f>
        <v>25</v>
      </c>
      <c r="R1574" s="21">
        <v>6389.53</v>
      </c>
    </row>
    <row r="1575" spans="1:18" ht="15.6" hidden="1" x14ac:dyDescent="0.3">
      <c r="A1575" s="20" t="s">
        <v>791</v>
      </c>
      <c r="B1575" s="19" t="str">
        <f>VLOOKUP(A1575,'Customer Names'!$A$2:$E$2366,3,FALSE)</f>
        <v>Faulkner</v>
      </c>
      <c r="C1575" s="21">
        <f>VLOOKUP(A1575,ME!$A$2:$J$2366,2,FALSE)</f>
        <v>26.315000000000001</v>
      </c>
      <c r="D1575" s="21">
        <f>VLOOKUP(A1575,ME!$A$2:$J$2336,3,FALSE)</f>
        <v>5.89</v>
      </c>
      <c r="E1575" s="19" t="str">
        <f>VLOOKUP(A1575,ME!$A$2:$J$2336,4,FALSE)</f>
        <v>No</v>
      </c>
      <c r="F1575" s="19" t="str">
        <f>VLOOKUP(A1575,ME!$A$2:$J$2336,5,FALSE)</f>
        <v>No</v>
      </c>
      <c r="G1575" s="19" t="str">
        <f>VLOOKUP(A1575,ME!$A$2:$J$2336,6,FALSE)</f>
        <v>No</v>
      </c>
      <c r="H1575" s="19">
        <f>VLOOKUP(A1575,ME!$A$2:$J$2336,7,FALSE)</f>
        <v>0</v>
      </c>
      <c r="I1575" s="19" t="str">
        <f>VLOOKUP(A1575,ME!$A$2:$J$2336,8,FALSE)</f>
        <v>No</v>
      </c>
      <c r="J1575" s="19" t="str">
        <f>VLOOKUP(A1575,ME!$A$2:$J$2336,9,FALSE)</f>
        <v>Over Weight</v>
      </c>
      <c r="K1575" s="19" t="str">
        <f>VLOOKUP(A1575,ME!$A$2:$J$2336,10,FALSE)</f>
        <v>Prediabetes</v>
      </c>
      <c r="L1575" s="22">
        <f>VLOOKUP(A1575,HD!$A$2:$S$2344,16,FALSE)</f>
        <v>30169</v>
      </c>
      <c r="M1575" s="21">
        <f>VLOOKUP(A1575,HD!$A$2:$S$2344,17,FALSE)</f>
        <v>6389.38</v>
      </c>
      <c r="N1575" s="19" t="str">
        <f>VLOOKUP(A1575,HD!$A$2:$S$2344,12,FALSE)</f>
        <v>tier - 1</v>
      </c>
      <c r="O1575" s="19" t="str">
        <f>VLOOKUP(A1575,HD!$A$2:$S$2344,13,FALSE)</f>
        <v>tier - 2</v>
      </c>
      <c r="P1575" s="19" t="str">
        <f>VLOOKUP(A1575,HD!$A$2:$S$2344,14,FALSE)</f>
        <v>R1012</v>
      </c>
      <c r="Q1575" s="19" t="str">
        <f>VLOOKUP(A1575,HD!$A$2:$S$2344,19,FALSE)</f>
        <v>40</v>
      </c>
      <c r="R1575" s="21">
        <v>6389.38</v>
      </c>
    </row>
    <row r="1576" spans="1:18" ht="15.6" x14ac:dyDescent="0.3">
      <c r="A1576" s="20" t="s">
        <v>790</v>
      </c>
      <c r="B1576" s="19" t="str">
        <f>VLOOKUP(A1576,'Customer Names'!$A$2:$E$2366,3,FALSE)</f>
        <v>Erspamer</v>
      </c>
      <c r="C1576" s="21">
        <f>VLOOKUP(A1576,ME!$A$2:$J$2366,2,FALSE)</f>
        <v>19.79</v>
      </c>
      <c r="D1576" s="21">
        <f>VLOOKUP(A1576,ME!$A$2:$J$2336,3,FALSE)</f>
        <v>4.8099999999999996</v>
      </c>
      <c r="E1576" s="19" t="str">
        <f>VLOOKUP(A1576,ME!$A$2:$J$2336,4,FALSE)</f>
        <v>Yes</v>
      </c>
      <c r="F1576" s="19" t="str">
        <f>VLOOKUP(A1576,ME!$A$2:$J$2336,5,FALSE)</f>
        <v>No</v>
      </c>
      <c r="G1576" s="19" t="str">
        <f>VLOOKUP(A1576,ME!$A$2:$J$2336,6,FALSE)</f>
        <v>No</v>
      </c>
      <c r="H1576" s="19">
        <f>VLOOKUP(A1576,ME!$A$2:$J$2336,7,FALSE)</f>
        <v>0</v>
      </c>
      <c r="I1576" s="19" t="str">
        <f>VLOOKUP(A1576,ME!$A$2:$J$2336,8,FALSE)</f>
        <v>No</v>
      </c>
      <c r="J1576" s="19" t="str">
        <f>VLOOKUP(A1576,ME!$A$2:$J$2336,9,FALSE)</f>
        <v>Normal Weight</v>
      </c>
      <c r="K1576" s="19" t="str">
        <f>VLOOKUP(A1576,ME!$A$2:$J$2336,10,FALSE)</f>
        <v>Normal</v>
      </c>
      <c r="L1576" s="22">
        <f>VLOOKUP(A1576,HD!$A$2:$S$2344,16,FALSE)</f>
        <v>28082</v>
      </c>
      <c r="M1576" s="21">
        <f>VLOOKUP(A1576,HD!$A$2:$S$2344,17,FALSE)</f>
        <v>6374.16</v>
      </c>
      <c r="N1576" s="19" t="str">
        <f>VLOOKUP(A1576,HD!$A$2:$S$2344,12,FALSE)</f>
        <v>tier - 2</v>
      </c>
      <c r="O1576" s="19" t="str">
        <f>VLOOKUP(A1576,HD!$A$2:$S$2344,13,FALSE)</f>
        <v>tier - 2</v>
      </c>
      <c r="P1576" s="19" t="str">
        <f>VLOOKUP(A1576,HD!$A$2:$S$2344,14,FALSE)</f>
        <v>R1013</v>
      </c>
      <c r="Q1576" s="19" t="str">
        <f>VLOOKUP(A1576,HD!$A$2:$S$2344,19,FALSE)</f>
        <v>46</v>
      </c>
      <c r="R1576" s="21">
        <v>6374.16</v>
      </c>
    </row>
    <row r="1577" spans="1:18" ht="15.6" hidden="1" x14ac:dyDescent="0.3">
      <c r="A1577" s="20" t="s">
        <v>789</v>
      </c>
      <c r="B1577" s="19" t="str">
        <f>VLOOKUP(A1577,'Customer Names'!$A$2:$E$2366,3,FALSE)</f>
        <v>Campbell</v>
      </c>
      <c r="C1577" s="21">
        <f>VLOOKUP(A1577,ME!$A$2:$J$2366,2,FALSE)</f>
        <v>40.564999999999998</v>
      </c>
      <c r="D1577" s="21">
        <f>VLOOKUP(A1577,ME!$A$2:$J$2336,3,FALSE)</f>
        <v>5.66</v>
      </c>
      <c r="E1577" s="19" t="str">
        <f>VLOOKUP(A1577,ME!$A$2:$J$2336,4,FALSE)</f>
        <v>No</v>
      </c>
      <c r="F1577" s="19" t="str">
        <f>VLOOKUP(A1577,ME!$A$2:$J$2336,5,FALSE)</f>
        <v>No</v>
      </c>
      <c r="G1577" s="19" t="str">
        <f>VLOOKUP(A1577,ME!$A$2:$J$2336,6,FALSE)</f>
        <v>No</v>
      </c>
      <c r="H1577" s="19">
        <f>VLOOKUP(A1577,ME!$A$2:$J$2336,7,FALSE)</f>
        <v>1</v>
      </c>
      <c r="I1577" s="19" t="str">
        <f>VLOOKUP(A1577,ME!$A$2:$J$2336,8,FALSE)</f>
        <v>No</v>
      </c>
      <c r="J1577" s="19" t="str">
        <f>VLOOKUP(A1577,ME!$A$2:$J$2336,9,FALSE)</f>
        <v>Obesity</v>
      </c>
      <c r="K1577" s="19" t="str">
        <f>VLOOKUP(A1577,ME!$A$2:$J$2336,10,FALSE)</f>
        <v>Normal</v>
      </c>
      <c r="L1577" s="22">
        <f>VLOOKUP(A1577,HD!$A$2:$S$2344,16,FALSE)</f>
        <v>30907</v>
      </c>
      <c r="M1577" s="21">
        <f>VLOOKUP(A1577,HD!$A$2:$S$2344,17,FALSE)</f>
        <v>6373.56</v>
      </c>
      <c r="N1577" s="19" t="str">
        <f>VLOOKUP(A1577,HD!$A$2:$S$2344,12,FALSE)</f>
        <v>tier - 2</v>
      </c>
      <c r="O1577" s="19" t="str">
        <f>VLOOKUP(A1577,HD!$A$2:$S$2344,13,FALSE)</f>
        <v>tier - 1</v>
      </c>
      <c r="P1577" s="19" t="str">
        <f>VLOOKUP(A1577,HD!$A$2:$S$2344,14,FALSE)</f>
        <v>R1012</v>
      </c>
      <c r="Q1577" s="19" t="str">
        <f>VLOOKUP(A1577,HD!$A$2:$S$2344,19,FALSE)</f>
        <v>38</v>
      </c>
      <c r="R1577" s="21">
        <v>6373.56</v>
      </c>
    </row>
    <row r="1578" spans="1:18" ht="15.6" hidden="1" x14ac:dyDescent="0.3">
      <c r="A1578" s="20" t="s">
        <v>788</v>
      </c>
      <c r="B1578" s="19" t="str">
        <f>VLOOKUP(A1578,'Customer Names'!$A$2:$E$2366,3,FALSE)</f>
        <v>Addison</v>
      </c>
      <c r="C1578" s="21">
        <f>VLOOKUP(A1578,ME!$A$2:$J$2366,2,FALSE)</f>
        <v>18.03</v>
      </c>
      <c r="D1578" s="21">
        <f>VLOOKUP(A1578,ME!$A$2:$J$2336,3,FALSE)</f>
        <v>10.66</v>
      </c>
      <c r="E1578" s="19" t="str">
        <f>VLOOKUP(A1578,ME!$A$2:$J$2336,4,FALSE)</f>
        <v>Yes</v>
      </c>
      <c r="F1578" s="19" t="str">
        <f>VLOOKUP(A1578,ME!$A$2:$J$2336,5,FALSE)</f>
        <v>No</v>
      </c>
      <c r="G1578" s="19" t="str">
        <f>VLOOKUP(A1578,ME!$A$2:$J$2336,6,FALSE)</f>
        <v>No</v>
      </c>
      <c r="H1578" s="19">
        <f>VLOOKUP(A1578,ME!$A$2:$J$2336,7,FALSE)</f>
        <v>2</v>
      </c>
      <c r="I1578" s="19" t="str">
        <f>VLOOKUP(A1578,ME!$A$2:$J$2336,8,FALSE)</f>
        <v>No</v>
      </c>
      <c r="J1578" s="19" t="str">
        <f>VLOOKUP(A1578,ME!$A$2:$J$2336,9,FALSE)</f>
        <v>Under Weight</v>
      </c>
      <c r="K1578" s="19" t="str">
        <f>VLOOKUP(A1578,ME!$A$2:$J$2336,10,FALSE)</f>
        <v>Diabetes</v>
      </c>
      <c r="L1578" s="22">
        <f>VLOOKUP(A1578,HD!$A$2:$S$2344,16,FALSE)</f>
        <v>25881</v>
      </c>
      <c r="M1578" s="21">
        <f>VLOOKUP(A1578,HD!$A$2:$S$2344,17,FALSE)</f>
        <v>6367.31</v>
      </c>
      <c r="N1578" s="19" t="str">
        <f>VLOOKUP(A1578,HD!$A$2:$S$2344,12,FALSE)</f>
        <v>tier - 2</v>
      </c>
      <c r="O1578" s="19" t="str">
        <f>VLOOKUP(A1578,HD!$A$2:$S$2344,13,FALSE)</f>
        <v>tier - 1</v>
      </c>
      <c r="P1578" s="19" t="str">
        <f>VLOOKUP(A1578,HD!$A$2:$S$2344,14,FALSE)</f>
        <v>R1013</v>
      </c>
      <c r="Q1578" s="19" t="str">
        <f>VLOOKUP(A1578,HD!$A$2:$S$2344,19,FALSE)</f>
        <v>52</v>
      </c>
      <c r="R1578" s="21">
        <v>6367.31</v>
      </c>
    </row>
    <row r="1579" spans="1:18" ht="15.6" hidden="1" x14ac:dyDescent="0.3">
      <c r="A1579" s="20" t="s">
        <v>787</v>
      </c>
      <c r="B1579" s="19" t="str">
        <f>VLOOKUP(A1579,'Customer Names'!$A$2:$E$2366,3,FALSE)</f>
        <v>Wu</v>
      </c>
      <c r="C1579" s="21">
        <f>VLOOKUP(A1579,ME!$A$2:$J$2366,2,FALSE)</f>
        <v>34.65</v>
      </c>
      <c r="D1579" s="21">
        <f>VLOOKUP(A1579,ME!$A$2:$J$2336,3,FALSE)</f>
        <v>5.98</v>
      </c>
      <c r="E1579" s="19" t="str">
        <f>VLOOKUP(A1579,ME!$A$2:$J$2336,4,FALSE)</f>
        <v>Yes</v>
      </c>
      <c r="F1579" s="19" t="str">
        <f>VLOOKUP(A1579,ME!$A$2:$J$2336,5,FALSE)</f>
        <v>No</v>
      </c>
      <c r="G1579" s="19" t="str">
        <f>VLOOKUP(A1579,ME!$A$2:$J$2336,6,FALSE)</f>
        <v>No</v>
      </c>
      <c r="H1579" s="19">
        <f>VLOOKUP(A1579,ME!$A$2:$J$2336,7,FALSE)</f>
        <v>0</v>
      </c>
      <c r="I1579" s="19" t="str">
        <f>VLOOKUP(A1579,ME!$A$2:$J$2336,8,FALSE)</f>
        <v>No</v>
      </c>
      <c r="J1579" s="19" t="str">
        <f>VLOOKUP(A1579,ME!$A$2:$J$2336,9,FALSE)</f>
        <v>Obesity</v>
      </c>
      <c r="K1579" s="19" t="str">
        <f>VLOOKUP(A1579,ME!$A$2:$J$2336,10,FALSE)</f>
        <v>Prediabetes</v>
      </c>
      <c r="L1579" s="22">
        <f>VLOOKUP(A1579,HD!$A$2:$S$2344,16,FALSE)</f>
        <v>35253</v>
      </c>
      <c r="M1579" s="21">
        <f>VLOOKUP(A1579,HD!$A$2:$S$2344,17,FALSE)</f>
        <v>6361.47</v>
      </c>
      <c r="N1579" s="19" t="str">
        <f>VLOOKUP(A1579,HD!$A$2:$S$2344,12,FALSE)</f>
        <v>tier - 2</v>
      </c>
      <c r="O1579" s="19" t="str">
        <f>VLOOKUP(A1579,HD!$A$2:$S$2344,13,FALSE)</f>
        <v>tier - 3</v>
      </c>
      <c r="P1579" s="19" t="str">
        <f>VLOOKUP(A1579,HD!$A$2:$S$2344,14,FALSE)</f>
        <v>R1021</v>
      </c>
      <c r="Q1579" s="19" t="str">
        <f>VLOOKUP(A1579,HD!$A$2:$S$2344,19,FALSE)</f>
        <v>26</v>
      </c>
      <c r="R1579" s="21">
        <v>6361.47</v>
      </c>
    </row>
    <row r="1580" spans="1:18" ht="15.6" hidden="1" x14ac:dyDescent="0.3">
      <c r="A1580" s="20" t="s">
        <v>786</v>
      </c>
      <c r="B1580" s="19" t="str">
        <f>VLOOKUP(A1580,'Customer Names'!$A$2:$E$2366,3,FALSE)</f>
        <v>Millett</v>
      </c>
      <c r="C1580" s="21">
        <f>VLOOKUP(A1580,ME!$A$2:$J$2366,2,FALSE)</f>
        <v>42.94</v>
      </c>
      <c r="D1580" s="21">
        <f>VLOOKUP(A1580,ME!$A$2:$J$2336,3,FALSE)</f>
        <v>4.34</v>
      </c>
      <c r="E1580" s="19" t="str">
        <f>VLOOKUP(A1580,ME!$A$2:$J$2336,4,FALSE)</f>
        <v>No</v>
      </c>
      <c r="F1580" s="19" t="str">
        <f>VLOOKUP(A1580,ME!$A$2:$J$2336,5,FALSE)</f>
        <v>No</v>
      </c>
      <c r="G1580" s="19" t="str">
        <f>VLOOKUP(A1580,ME!$A$2:$J$2336,6,FALSE)</f>
        <v>No</v>
      </c>
      <c r="H1580" s="19">
        <f>VLOOKUP(A1580,ME!$A$2:$J$2336,7,FALSE)</f>
        <v>0</v>
      </c>
      <c r="I1580" s="19" t="str">
        <f>VLOOKUP(A1580,ME!$A$2:$J$2336,8,FALSE)</f>
        <v>No</v>
      </c>
      <c r="J1580" s="19" t="str">
        <f>VLOOKUP(A1580,ME!$A$2:$J$2336,9,FALSE)</f>
        <v>Obesity</v>
      </c>
      <c r="K1580" s="19" t="str">
        <f>VLOOKUP(A1580,ME!$A$2:$J$2336,10,FALSE)</f>
        <v>Normal</v>
      </c>
      <c r="L1580" s="22">
        <f>VLOOKUP(A1580,HD!$A$2:$S$2344,16,FALSE)</f>
        <v>32683</v>
      </c>
      <c r="M1580" s="21">
        <f>VLOOKUP(A1580,HD!$A$2:$S$2344,17,FALSE)</f>
        <v>6360.99</v>
      </c>
      <c r="N1580" s="19" t="str">
        <f>VLOOKUP(A1580,HD!$A$2:$S$2344,12,FALSE)</f>
        <v>tier - 2</v>
      </c>
      <c r="O1580" s="19" t="str">
        <f>VLOOKUP(A1580,HD!$A$2:$S$2344,13,FALSE)</f>
        <v>tier - 2</v>
      </c>
      <c r="P1580" s="19" t="str">
        <f>VLOOKUP(A1580,HD!$A$2:$S$2344,14,FALSE)</f>
        <v>R1012</v>
      </c>
      <c r="Q1580" s="19" t="str">
        <f>VLOOKUP(A1580,HD!$A$2:$S$2344,19,FALSE)</f>
        <v>33</v>
      </c>
      <c r="R1580" s="21">
        <v>6360.99</v>
      </c>
    </row>
    <row r="1581" spans="1:18" ht="15.6" hidden="1" x14ac:dyDescent="0.3">
      <c r="A1581" s="20" t="s">
        <v>785</v>
      </c>
      <c r="B1581" s="19" t="str">
        <f>VLOOKUP(A1581,'Customer Names'!$A$2:$E$2366,3,FALSE)</f>
        <v>Bosl</v>
      </c>
      <c r="C1581" s="21">
        <f>VLOOKUP(A1581,ME!$A$2:$J$2366,2,FALSE)</f>
        <v>31.254999999999999</v>
      </c>
      <c r="D1581" s="21">
        <f>VLOOKUP(A1581,ME!$A$2:$J$2336,3,FALSE)</f>
        <v>5.17</v>
      </c>
      <c r="E1581" s="19" t="str">
        <f>VLOOKUP(A1581,ME!$A$2:$J$2336,4,FALSE)</f>
        <v>No</v>
      </c>
      <c r="F1581" s="19" t="str">
        <f>VLOOKUP(A1581,ME!$A$2:$J$2336,5,FALSE)</f>
        <v>No</v>
      </c>
      <c r="G1581" s="19" t="str">
        <f>VLOOKUP(A1581,ME!$A$2:$J$2336,6,FALSE)</f>
        <v>No</v>
      </c>
      <c r="H1581" s="19">
        <f>VLOOKUP(A1581,ME!$A$2:$J$2336,7,FALSE)</f>
        <v>0</v>
      </c>
      <c r="I1581" s="19" t="str">
        <f>VLOOKUP(A1581,ME!$A$2:$J$2336,8,FALSE)</f>
        <v>No</v>
      </c>
      <c r="J1581" s="19" t="str">
        <f>VLOOKUP(A1581,ME!$A$2:$J$2336,9,FALSE)</f>
        <v>Obesity</v>
      </c>
      <c r="K1581" s="19" t="str">
        <f>VLOOKUP(A1581,ME!$A$2:$J$2336,10,FALSE)</f>
        <v>Normal</v>
      </c>
      <c r="L1581" s="22">
        <f>VLOOKUP(A1581,HD!$A$2:$S$2344,16,FALSE)</f>
        <v>29524</v>
      </c>
      <c r="M1581" s="21">
        <f>VLOOKUP(A1581,HD!$A$2:$S$2344,17,FALSE)</f>
        <v>6358.78</v>
      </c>
      <c r="N1581" s="19" t="str">
        <f>VLOOKUP(A1581,HD!$A$2:$S$2344,12,FALSE)</f>
        <v>tier - 2</v>
      </c>
      <c r="O1581" s="19" t="str">
        <f>VLOOKUP(A1581,HD!$A$2:$S$2344,13,FALSE)</f>
        <v>tier - 1</v>
      </c>
      <c r="P1581" s="19" t="str">
        <f>VLOOKUP(A1581,HD!$A$2:$S$2344,14,FALSE)</f>
        <v>R1012</v>
      </c>
      <c r="Q1581" s="19" t="str">
        <f>VLOOKUP(A1581,HD!$A$2:$S$2344,19,FALSE)</f>
        <v>42</v>
      </c>
      <c r="R1581" s="21">
        <v>6358.78</v>
      </c>
    </row>
    <row r="1582" spans="1:18" ht="15.6" hidden="1" x14ac:dyDescent="0.3">
      <c r="A1582" s="20" t="s">
        <v>784</v>
      </c>
      <c r="B1582" s="19" t="str">
        <f>VLOOKUP(A1582,'Customer Names'!$A$2:$E$2366,3,FALSE)</f>
        <v>Goldberg</v>
      </c>
      <c r="C1582" s="21">
        <f>VLOOKUP(A1582,ME!$A$2:$J$2366,2,FALSE)</f>
        <v>45.43</v>
      </c>
      <c r="D1582" s="21">
        <f>VLOOKUP(A1582,ME!$A$2:$J$2336,3,FALSE)</f>
        <v>4.2300000000000004</v>
      </c>
      <c r="E1582" s="19" t="str">
        <f>VLOOKUP(A1582,ME!$A$2:$J$2336,4,FALSE)</f>
        <v>Yes</v>
      </c>
      <c r="F1582" s="19" t="str">
        <f>VLOOKUP(A1582,ME!$A$2:$J$2336,5,FALSE)</f>
        <v>No</v>
      </c>
      <c r="G1582" s="19" t="str">
        <f>VLOOKUP(A1582,ME!$A$2:$J$2336,6,FALSE)</f>
        <v>Yes</v>
      </c>
      <c r="H1582" s="19">
        <f>VLOOKUP(A1582,ME!$A$2:$J$2336,7,FALSE)</f>
        <v>1</v>
      </c>
      <c r="I1582" s="19" t="str">
        <f>VLOOKUP(A1582,ME!$A$2:$J$2336,8,FALSE)</f>
        <v>No</v>
      </c>
      <c r="J1582" s="19" t="str">
        <f>VLOOKUP(A1582,ME!$A$2:$J$2336,9,FALSE)</f>
        <v>Obesity</v>
      </c>
      <c r="K1582" s="19" t="str">
        <f>VLOOKUP(A1582,ME!$A$2:$J$2336,10,FALSE)</f>
        <v>Normal</v>
      </c>
      <c r="L1582" s="22">
        <f>VLOOKUP(A1582,HD!$A$2:$S$2344,16,FALSE)</f>
        <v>30547</v>
      </c>
      <c r="M1582" s="21">
        <f>VLOOKUP(A1582,HD!$A$2:$S$2344,17,FALSE)</f>
        <v>6356.27</v>
      </c>
      <c r="N1582" s="19" t="str">
        <f>VLOOKUP(A1582,HD!$A$2:$S$2344,12,FALSE)</f>
        <v>tier - 3</v>
      </c>
      <c r="O1582" s="19" t="str">
        <f>VLOOKUP(A1582,HD!$A$2:$S$2344,13,FALSE)</f>
        <v>tier - 2</v>
      </c>
      <c r="P1582" s="19" t="str">
        <f>VLOOKUP(A1582,HD!$A$2:$S$2344,14,FALSE)</f>
        <v>R1013</v>
      </c>
      <c r="Q1582" s="19" t="str">
        <f>VLOOKUP(A1582,HD!$A$2:$S$2344,19,FALSE)</f>
        <v>39</v>
      </c>
      <c r="R1582" s="21">
        <v>6356.27</v>
      </c>
    </row>
    <row r="1583" spans="1:18" ht="15.6" hidden="1" x14ac:dyDescent="0.3">
      <c r="A1583" s="20" t="s">
        <v>783</v>
      </c>
      <c r="B1583" s="19" t="str">
        <f>VLOOKUP(A1583,'Customer Names'!$A$2:$E$2366,3,FALSE)</f>
        <v>Kelley</v>
      </c>
      <c r="C1583" s="21">
        <f>VLOOKUP(A1583,ME!$A$2:$J$2366,2,FALSE)</f>
        <v>32.340000000000003</v>
      </c>
      <c r="D1583" s="21">
        <f>VLOOKUP(A1583,ME!$A$2:$J$2336,3,FALSE)</f>
        <v>4.88</v>
      </c>
      <c r="E1583" s="19" t="str">
        <f>VLOOKUP(A1583,ME!$A$2:$J$2336,4,FALSE)</f>
        <v>Yes</v>
      </c>
      <c r="F1583" s="19" t="str">
        <f>VLOOKUP(A1583,ME!$A$2:$J$2336,5,FALSE)</f>
        <v>No</v>
      </c>
      <c r="G1583" s="19" t="str">
        <f>VLOOKUP(A1583,ME!$A$2:$J$2336,6,FALSE)</f>
        <v>Yes</v>
      </c>
      <c r="H1583" s="19">
        <f>VLOOKUP(A1583,ME!$A$2:$J$2336,7,FALSE)</f>
        <v>1</v>
      </c>
      <c r="I1583" s="19" t="str">
        <f>VLOOKUP(A1583,ME!$A$2:$J$2336,8,FALSE)</f>
        <v>No</v>
      </c>
      <c r="J1583" s="19" t="str">
        <f>VLOOKUP(A1583,ME!$A$2:$J$2336,9,FALSE)</f>
        <v>Obesity</v>
      </c>
      <c r="K1583" s="19" t="str">
        <f>VLOOKUP(A1583,ME!$A$2:$J$2336,10,FALSE)</f>
        <v>Normal</v>
      </c>
      <c r="L1583" s="22">
        <f>VLOOKUP(A1583,HD!$A$2:$S$2344,16,FALSE)</f>
        <v>30610</v>
      </c>
      <c r="M1583" s="21">
        <f>VLOOKUP(A1583,HD!$A$2:$S$2344,17,FALSE)</f>
        <v>6338.08</v>
      </c>
      <c r="N1583" s="19" t="str">
        <f>VLOOKUP(A1583,HD!$A$2:$S$2344,12,FALSE)</f>
        <v>tier - 2</v>
      </c>
      <c r="O1583" s="19" t="str">
        <f>VLOOKUP(A1583,HD!$A$2:$S$2344,13,FALSE)</f>
        <v>tier - 1</v>
      </c>
      <c r="P1583" s="19" t="str">
        <f>VLOOKUP(A1583,HD!$A$2:$S$2344,14,FALSE)</f>
        <v>R1013</v>
      </c>
      <c r="Q1583" s="19" t="str">
        <f>VLOOKUP(A1583,HD!$A$2:$S$2344,19,FALSE)</f>
        <v>39</v>
      </c>
      <c r="R1583" s="21">
        <v>6338.08</v>
      </c>
    </row>
    <row r="1584" spans="1:18" ht="15.6" hidden="1" x14ac:dyDescent="0.3">
      <c r="A1584" s="20" t="s">
        <v>782</v>
      </c>
      <c r="B1584" s="19" t="str">
        <f>VLOOKUP(A1584,'Customer Names'!$A$2:$E$2366,3,FALSE)</f>
        <v>Johnston</v>
      </c>
      <c r="C1584" s="21">
        <f>VLOOKUP(A1584,ME!$A$2:$J$2366,2,FALSE)</f>
        <v>25.46</v>
      </c>
      <c r="D1584" s="21">
        <f>VLOOKUP(A1584,ME!$A$2:$J$2336,3,FALSE)</f>
        <v>9.7100000000000009</v>
      </c>
      <c r="E1584" s="19" t="str">
        <f>VLOOKUP(A1584,ME!$A$2:$J$2336,4,FALSE)</f>
        <v>Yes</v>
      </c>
      <c r="F1584" s="19" t="str">
        <f>VLOOKUP(A1584,ME!$A$2:$J$2336,5,FALSE)</f>
        <v>No</v>
      </c>
      <c r="G1584" s="19" t="str">
        <f>VLOOKUP(A1584,ME!$A$2:$J$2336,6,FALSE)</f>
        <v>No</v>
      </c>
      <c r="H1584" s="19">
        <f>VLOOKUP(A1584,ME!$A$2:$J$2336,7,FALSE)</f>
        <v>1</v>
      </c>
      <c r="I1584" s="19" t="str">
        <f>VLOOKUP(A1584,ME!$A$2:$J$2336,8,FALSE)</f>
        <v>No</v>
      </c>
      <c r="J1584" s="19" t="str">
        <f>VLOOKUP(A1584,ME!$A$2:$J$2336,9,FALSE)</f>
        <v>Over Weight</v>
      </c>
      <c r="K1584" s="19" t="str">
        <f>VLOOKUP(A1584,ME!$A$2:$J$2336,10,FALSE)</f>
        <v>Diabetes</v>
      </c>
      <c r="L1584" s="22">
        <f>VLOOKUP(A1584,HD!$A$2:$S$2344,16,FALSE)</f>
        <v>31680</v>
      </c>
      <c r="M1584" s="21">
        <f>VLOOKUP(A1584,HD!$A$2:$S$2344,17,FALSE)</f>
        <v>6335.64</v>
      </c>
      <c r="N1584" s="19" t="str">
        <f>VLOOKUP(A1584,HD!$A$2:$S$2344,12,FALSE)</f>
        <v>tier - 2</v>
      </c>
      <c r="O1584" s="19" t="str">
        <f>VLOOKUP(A1584,HD!$A$2:$S$2344,13,FALSE)</f>
        <v>tier - 2</v>
      </c>
      <c r="P1584" s="19" t="str">
        <f>VLOOKUP(A1584,HD!$A$2:$S$2344,14,FALSE)</f>
        <v>R1013</v>
      </c>
      <c r="Q1584" s="19" t="str">
        <f>VLOOKUP(A1584,HD!$A$2:$S$2344,19,FALSE)</f>
        <v>36</v>
      </c>
      <c r="R1584" s="21">
        <v>6335.64</v>
      </c>
    </row>
    <row r="1585" spans="1:18" ht="15.6" hidden="1" x14ac:dyDescent="0.3">
      <c r="A1585" s="20" t="s">
        <v>781</v>
      </c>
      <c r="B1585" s="19" t="str">
        <f>VLOOKUP(A1585,'Customer Names'!$A$2:$E$2366,3,FALSE)</f>
        <v>Keating</v>
      </c>
      <c r="C1585" s="21">
        <f>VLOOKUP(A1585,ME!$A$2:$J$2366,2,FALSE)</f>
        <v>37.145000000000003</v>
      </c>
      <c r="D1585" s="21">
        <f>VLOOKUP(A1585,ME!$A$2:$J$2336,3,FALSE)</f>
        <v>5.32</v>
      </c>
      <c r="E1585" s="19" t="str">
        <f>VLOOKUP(A1585,ME!$A$2:$J$2336,4,FALSE)</f>
        <v>No</v>
      </c>
      <c r="F1585" s="19" t="str">
        <f>VLOOKUP(A1585,ME!$A$2:$J$2336,5,FALSE)</f>
        <v>No</v>
      </c>
      <c r="G1585" s="19" t="str">
        <f>VLOOKUP(A1585,ME!$A$2:$J$2336,6,FALSE)</f>
        <v>No</v>
      </c>
      <c r="H1585" s="19">
        <f>VLOOKUP(A1585,ME!$A$2:$J$2336,7,FALSE)</f>
        <v>0</v>
      </c>
      <c r="I1585" s="19" t="str">
        <f>VLOOKUP(A1585,ME!$A$2:$J$2336,8,FALSE)</f>
        <v>No</v>
      </c>
      <c r="J1585" s="19" t="str">
        <f>VLOOKUP(A1585,ME!$A$2:$J$2336,9,FALSE)</f>
        <v>Obesity</v>
      </c>
      <c r="K1585" s="19" t="str">
        <f>VLOOKUP(A1585,ME!$A$2:$J$2336,10,FALSE)</f>
        <v>Normal</v>
      </c>
      <c r="L1585" s="22">
        <f>VLOOKUP(A1585,HD!$A$2:$S$2344,16,FALSE)</f>
        <v>33098</v>
      </c>
      <c r="M1585" s="21">
        <f>VLOOKUP(A1585,HD!$A$2:$S$2344,17,FALSE)</f>
        <v>6334.34</v>
      </c>
      <c r="N1585" s="19" t="str">
        <f>VLOOKUP(A1585,HD!$A$2:$S$2344,12,FALSE)</f>
        <v>tier - 2</v>
      </c>
      <c r="O1585" s="19" t="str">
        <f>VLOOKUP(A1585,HD!$A$2:$S$2344,13,FALSE)</f>
        <v>tier - 2</v>
      </c>
      <c r="P1585" s="19" t="str">
        <f>VLOOKUP(A1585,HD!$A$2:$S$2344,14,FALSE)</f>
        <v>R1024</v>
      </c>
      <c r="Q1585" s="19" t="str">
        <f>VLOOKUP(A1585,HD!$A$2:$S$2344,19,FALSE)</f>
        <v>32</v>
      </c>
      <c r="R1585" s="21">
        <v>6334.34</v>
      </c>
    </row>
    <row r="1586" spans="1:18" ht="15.6" hidden="1" x14ac:dyDescent="0.3">
      <c r="A1586" s="20" t="s">
        <v>780</v>
      </c>
      <c r="B1586" s="19" t="str">
        <f>VLOOKUP(A1586,'Customer Names'!$A$2:$E$2366,3,FALSE)</f>
        <v>Duhon</v>
      </c>
      <c r="C1586" s="21">
        <f>VLOOKUP(A1586,ME!$A$2:$J$2366,2,FALSE)</f>
        <v>30.8</v>
      </c>
      <c r="D1586" s="21">
        <f>VLOOKUP(A1586,ME!$A$2:$J$2336,3,FALSE)</f>
        <v>5.83</v>
      </c>
      <c r="E1586" s="19" t="str">
        <f>VLOOKUP(A1586,ME!$A$2:$J$2336,4,FALSE)</f>
        <v>Yes</v>
      </c>
      <c r="F1586" s="19" t="str">
        <f>VLOOKUP(A1586,ME!$A$2:$J$2336,5,FALSE)</f>
        <v>No</v>
      </c>
      <c r="G1586" s="19" t="str">
        <f>VLOOKUP(A1586,ME!$A$2:$J$2336,6,FALSE)</f>
        <v>No</v>
      </c>
      <c r="H1586" s="19">
        <f>VLOOKUP(A1586,ME!$A$2:$J$2336,7,FALSE)</f>
        <v>0</v>
      </c>
      <c r="I1586" s="19" t="str">
        <f>VLOOKUP(A1586,ME!$A$2:$J$2336,8,FALSE)</f>
        <v>No</v>
      </c>
      <c r="J1586" s="19" t="str">
        <f>VLOOKUP(A1586,ME!$A$2:$J$2336,9,FALSE)</f>
        <v>Obesity</v>
      </c>
      <c r="K1586" s="19" t="str">
        <f>VLOOKUP(A1586,ME!$A$2:$J$2336,10,FALSE)</f>
        <v>Prediabetes</v>
      </c>
      <c r="L1586" s="22">
        <f>VLOOKUP(A1586,HD!$A$2:$S$2344,16,FALSE)</f>
        <v>31396</v>
      </c>
      <c r="M1586" s="21">
        <f>VLOOKUP(A1586,HD!$A$2:$S$2344,17,FALSE)</f>
        <v>6313.76</v>
      </c>
      <c r="N1586" s="19" t="str">
        <f>VLOOKUP(A1586,HD!$A$2:$S$2344,12,FALSE)</f>
        <v>tier - 2</v>
      </c>
      <c r="O1586" s="19" t="str">
        <f>VLOOKUP(A1586,HD!$A$2:$S$2344,13,FALSE)</f>
        <v>tier - 1</v>
      </c>
      <c r="P1586" s="19" t="str">
        <f>VLOOKUP(A1586,HD!$A$2:$S$2344,14,FALSE)</f>
        <v>R1013</v>
      </c>
      <c r="Q1586" s="19" t="str">
        <f>VLOOKUP(A1586,HD!$A$2:$S$2344,19,FALSE)</f>
        <v>37</v>
      </c>
      <c r="R1586" s="21">
        <v>6313.76</v>
      </c>
    </row>
    <row r="1587" spans="1:18" ht="15.6" hidden="1" x14ac:dyDescent="0.3">
      <c r="A1587" s="20" t="s">
        <v>779</v>
      </c>
      <c r="B1587" s="19" t="str">
        <f>VLOOKUP(A1587,'Customer Names'!$A$2:$E$2366,3,FALSE)</f>
        <v>Briseno</v>
      </c>
      <c r="C1587" s="21">
        <f>VLOOKUP(A1587,ME!$A$2:$J$2366,2,FALSE)</f>
        <v>29.5</v>
      </c>
      <c r="D1587" s="21">
        <f>VLOOKUP(A1587,ME!$A$2:$J$2336,3,FALSE)</f>
        <v>5.54</v>
      </c>
      <c r="E1587" s="19" t="str">
        <f>VLOOKUP(A1587,ME!$A$2:$J$2336,4,FALSE)</f>
        <v>Yes</v>
      </c>
      <c r="F1587" s="19" t="str">
        <f>VLOOKUP(A1587,ME!$A$2:$J$2336,5,FALSE)</f>
        <v>No</v>
      </c>
      <c r="G1587" s="19" t="str">
        <f>VLOOKUP(A1587,ME!$A$2:$J$2336,6,FALSE)</f>
        <v>No</v>
      </c>
      <c r="H1587" s="19">
        <f>VLOOKUP(A1587,ME!$A$2:$J$2336,7,FALSE)</f>
        <v>0</v>
      </c>
      <c r="I1587" s="19" t="str">
        <f>VLOOKUP(A1587,ME!$A$2:$J$2336,8,FALSE)</f>
        <v>No</v>
      </c>
      <c r="J1587" s="19" t="str">
        <f>VLOOKUP(A1587,ME!$A$2:$J$2336,9,FALSE)</f>
        <v>Over Weight</v>
      </c>
      <c r="K1587" s="19" t="str">
        <f>VLOOKUP(A1587,ME!$A$2:$J$2336,10,FALSE)</f>
        <v>Normal</v>
      </c>
      <c r="L1587" s="22">
        <f>VLOOKUP(A1587,HD!$A$2:$S$2344,16,FALSE)</f>
        <v>31370</v>
      </c>
      <c r="M1587" s="21">
        <f>VLOOKUP(A1587,HD!$A$2:$S$2344,17,FALSE)</f>
        <v>6311.95</v>
      </c>
      <c r="N1587" s="19" t="str">
        <f>VLOOKUP(A1587,HD!$A$2:$S$2344,12,FALSE)</f>
        <v>tier - 2</v>
      </c>
      <c r="O1587" s="19" t="str">
        <f>VLOOKUP(A1587,HD!$A$2:$S$2344,13,FALSE)</f>
        <v>tier - 1</v>
      </c>
      <c r="P1587" s="19" t="str">
        <f>VLOOKUP(A1587,HD!$A$2:$S$2344,14,FALSE)</f>
        <v>R1011</v>
      </c>
      <c r="Q1587" s="19" t="str">
        <f>VLOOKUP(A1587,HD!$A$2:$S$2344,19,FALSE)</f>
        <v>37</v>
      </c>
      <c r="R1587" s="21">
        <v>6311.95</v>
      </c>
    </row>
    <row r="1588" spans="1:18" ht="15.6" hidden="1" x14ac:dyDescent="0.3">
      <c r="A1588" s="20" t="s">
        <v>778</v>
      </c>
      <c r="B1588" s="19" t="str">
        <f>VLOOKUP(A1588,'Customer Names'!$A$2:$E$2366,3,FALSE)</f>
        <v>Besse</v>
      </c>
      <c r="C1588" s="21">
        <f>VLOOKUP(A1588,ME!$A$2:$J$2366,2,FALSE)</f>
        <v>43.39</v>
      </c>
      <c r="D1588" s="21">
        <f>VLOOKUP(A1588,ME!$A$2:$J$2336,3,FALSE)</f>
        <v>5.85</v>
      </c>
      <c r="E1588" s="19" t="str">
        <f>VLOOKUP(A1588,ME!$A$2:$J$2336,4,FALSE)</f>
        <v>No</v>
      </c>
      <c r="F1588" s="19" t="str">
        <f>VLOOKUP(A1588,ME!$A$2:$J$2336,5,FALSE)</f>
        <v>Yes</v>
      </c>
      <c r="G1588" s="19" t="str">
        <f>VLOOKUP(A1588,ME!$A$2:$J$2336,6,FALSE)</f>
        <v>No</v>
      </c>
      <c r="H1588" s="19">
        <f>VLOOKUP(A1588,ME!$A$2:$J$2336,7,FALSE)</f>
        <v>1</v>
      </c>
      <c r="I1588" s="19" t="str">
        <f>VLOOKUP(A1588,ME!$A$2:$J$2336,8,FALSE)</f>
        <v>No</v>
      </c>
      <c r="J1588" s="19" t="str">
        <f>VLOOKUP(A1588,ME!$A$2:$J$2336,9,FALSE)</f>
        <v>Obesity</v>
      </c>
      <c r="K1588" s="19" t="str">
        <f>VLOOKUP(A1588,ME!$A$2:$J$2336,10,FALSE)</f>
        <v>Prediabetes</v>
      </c>
      <c r="L1588" s="22">
        <f>VLOOKUP(A1588,HD!$A$2:$S$2344,16,FALSE)</f>
        <v>38195</v>
      </c>
      <c r="M1588" s="21">
        <f>VLOOKUP(A1588,HD!$A$2:$S$2344,17,FALSE)</f>
        <v>6311.11</v>
      </c>
      <c r="N1588" s="19" t="str">
        <f>VLOOKUP(A1588,HD!$A$2:$S$2344,12,FALSE)</f>
        <v>tier - 2</v>
      </c>
      <c r="O1588" s="19" t="str">
        <f>VLOOKUP(A1588,HD!$A$2:$S$2344,13,FALSE)</f>
        <v>tier - 2</v>
      </c>
      <c r="P1588" s="19" t="str">
        <f>VLOOKUP(A1588,HD!$A$2:$S$2344,14,FALSE)</f>
        <v>R1011</v>
      </c>
      <c r="Q1588" s="19" t="str">
        <f>VLOOKUP(A1588,HD!$A$2:$S$2344,19,FALSE)</f>
        <v>18</v>
      </c>
      <c r="R1588" s="21">
        <v>6311.11</v>
      </c>
    </row>
    <row r="1589" spans="1:18" ht="15.6" hidden="1" x14ac:dyDescent="0.3">
      <c r="A1589" s="20" t="s">
        <v>777</v>
      </c>
      <c r="B1589" s="19" t="str">
        <f>VLOOKUP(A1589,'Customer Names'!$A$2:$E$2366,3,FALSE)</f>
        <v>Shillings</v>
      </c>
      <c r="C1589" s="21">
        <f>VLOOKUP(A1589,ME!$A$2:$J$2366,2,FALSE)</f>
        <v>15.08</v>
      </c>
      <c r="D1589" s="21">
        <f>VLOOKUP(A1589,ME!$A$2:$J$2336,3,FALSE)</f>
        <v>4.8499999999999996</v>
      </c>
      <c r="E1589" s="19" t="str">
        <f>VLOOKUP(A1589,ME!$A$2:$J$2336,4,FALSE)</f>
        <v>Yes</v>
      </c>
      <c r="F1589" s="19" t="str">
        <f>VLOOKUP(A1589,ME!$A$2:$J$2336,5,FALSE)</f>
        <v>No</v>
      </c>
      <c r="G1589" s="19" t="str">
        <f>VLOOKUP(A1589,ME!$A$2:$J$2336,6,FALSE)</f>
        <v>Yes</v>
      </c>
      <c r="H1589" s="19">
        <f>VLOOKUP(A1589,ME!$A$2:$J$2336,7,FALSE)</f>
        <v>1</v>
      </c>
      <c r="I1589" s="19" t="str">
        <f>VLOOKUP(A1589,ME!$A$2:$J$2336,8,FALSE)</f>
        <v>No</v>
      </c>
      <c r="J1589" s="19" t="str">
        <f>VLOOKUP(A1589,ME!$A$2:$J$2336,9,FALSE)</f>
        <v>Under Weight</v>
      </c>
      <c r="K1589" s="19" t="str">
        <f>VLOOKUP(A1589,ME!$A$2:$J$2336,10,FALSE)</f>
        <v>Normal</v>
      </c>
      <c r="L1589" s="22">
        <f>VLOOKUP(A1589,HD!$A$2:$S$2344,16,FALSE)</f>
        <v>25450</v>
      </c>
      <c r="M1589" s="21">
        <f>VLOOKUP(A1589,HD!$A$2:$S$2344,17,FALSE)</f>
        <v>6305.61</v>
      </c>
      <c r="N1589" s="19" t="str">
        <f>VLOOKUP(A1589,HD!$A$2:$S$2344,12,FALSE)</f>
        <v>tier - 2</v>
      </c>
      <c r="O1589" s="19" t="str">
        <f>VLOOKUP(A1589,HD!$A$2:$S$2344,13,FALSE)</f>
        <v>tier - 2</v>
      </c>
      <c r="P1589" s="19" t="str">
        <f>VLOOKUP(A1589,HD!$A$2:$S$2344,14,FALSE)</f>
        <v>R1012</v>
      </c>
      <c r="Q1589" s="19" t="str">
        <f>VLOOKUP(A1589,HD!$A$2:$S$2344,19,FALSE)</f>
        <v>53</v>
      </c>
      <c r="R1589" s="21">
        <v>6305.61</v>
      </c>
    </row>
    <row r="1590" spans="1:18" ht="15.6" hidden="1" x14ac:dyDescent="0.3">
      <c r="A1590" s="20" t="s">
        <v>776</v>
      </c>
      <c r="B1590" s="19" t="str">
        <f>VLOOKUP(A1590,'Customer Names'!$A$2:$E$2366,3,FALSE)</f>
        <v>Tate</v>
      </c>
      <c r="C1590" s="21">
        <f>VLOOKUP(A1590,ME!$A$2:$J$2366,2,FALSE)</f>
        <v>20.48</v>
      </c>
      <c r="D1590" s="21">
        <f>VLOOKUP(A1590,ME!$A$2:$J$2336,3,FALSE)</f>
        <v>11.09</v>
      </c>
      <c r="E1590" s="19" t="str">
        <f>VLOOKUP(A1590,ME!$A$2:$J$2336,4,FALSE)</f>
        <v>No</v>
      </c>
      <c r="F1590" s="19" t="str">
        <f>VLOOKUP(A1590,ME!$A$2:$J$2336,5,FALSE)</f>
        <v>No</v>
      </c>
      <c r="G1590" s="19" t="str">
        <f>VLOOKUP(A1590,ME!$A$2:$J$2336,6,FALSE)</f>
        <v>No</v>
      </c>
      <c r="H1590" s="19">
        <f>VLOOKUP(A1590,ME!$A$2:$J$2336,7,FALSE)</f>
        <v>0</v>
      </c>
      <c r="I1590" s="19" t="str">
        <f>VLOOKUP(A1590,ME!$A$2:$J$2336,8,FALSE)</f>
        <v>No</v>
      </c>
      <c r="J1590" s="19" t="str">
        <f>VLOOKUP(A1590,ME!$A$2:$J$2336,9,FALSE)</f>
        <v>Normal Weight</v>
      </c>
      <c r="K1590" s="19" t="str">
        <f>VLOOKUP(A1590,ME!$A$2:$J$2336,10,FALSE)</f>
        <v>Diabetes</v>
      </c>
      <c r="L1590" s="22">
        <f>VLOOKUP(A1590,HD!$A$2:$S$2344,16,FALSE)</f>
        <v>27289</v>
      </c>
      <c r="M1590" s="21">
        <f>VLOOKUP(A1590,HD!$A$2:$S$2344,17,FALSE)</f>
        <v>6302.23</v>
      </c>
      <c r="N1590" s="19" t="str">
        <f>VLOOKUP(A1590,HD!$A$2:$S$2344,12,FALSE)</f>
        <v>tier - 2</v>
      </c>
      <c r="O1590" s="19" t="str">
        <f>VLOOKUP(A1590,HD!$A$2:$S$2344,13,FALSE)</f>
        <v>tier - 1</v>
      </c>
      <c r="P1590" s="19" t="str">
        <f>VLOOKUP(A1590,HD!$A$2:$S$2344,14,FALSE)</f>
        <v>R1013</v>
      </c>
      <c r="Q1590" s="19" t="str">
        <f>VLOOKUP(A1590,HD!$A$2:$S$2344,19,FALSE)</f>
        <v>48</v>
      </c>
      <c r="R1590" s="21">
        <v>6302.23</v>
      </c>
    </row>
    <row r="1591" spans="1:18" ht="15.6" hidden="1" x14ac:dyDescent="0.3">
      <c r="A1591" s="20" t="s">
        <v>775</v>
      </c>
      <c r="B1591" s="19" t="str">
        <f>VLOOKUP(A1591,'Customer Names'!$A$2:$E$2366,3,FALSE)</f>
        <v>Arsenault</v>
      </c>
      <c r="C1591" s="21">
        <f>VLOOKUP(A1591,ME!$A$2:$J$2366,2,FALSE)</f>
        <v>34.450000000000003</v>
      </c>
      <c r="D1591" s="21">
        <f>VLOOKUP(A1591,ME!$A$2:$J$2336,3,FALSE)</f>
        <v>5.58</v>
      </c>
      <c r="E1591" s="19" t="str">
        <f>VLOOKUP(A1591,ME!$A$2:$J$2336,4,FALSE)</f>
        <v>Yes</v>
      </c>
      <c r="F1591" s="19" t="str">
        <f>VLOOKUP(A1591,ME!$A$2:$J$2336,5,FALSE)</f>
        <v>No</v>
      </c>
      <c r="G1591" s="19" t="str">
        <f>VLOOKUP(A1591,ME!$A$2:$J$2336,6,FALSE)</f>
        <v>No</v>
      </c>
      <c r="H1591" s="19">
        <f>VLOOKUP(A1591,ME!$A$2:$J$2336,7,FALSE)</f>
        <v>0</v>
      </c>
      <c r="I1591" s="19" t="str">
        <f>VLOOKUP(A1591,ME!$A$2:$J$2336,8,FALSE)</f>
        <v>No</v>
      </c>
      <c r="J1591" s="19" t="str">
        <f>VLOOKUP(A1591,ME!$A$2:$J$2336,9,FALSE)</f>
        <v>Obesity</v>
      </c>
      <c r="K1591" s="19" t="str">
        <f>VLOOKUP(A1591,ME!$A$2:$J$2336,10,FALSE)</f>
        <v>Normal</v>
      </c>
      <c r="L1591" s="22">
        <f>VLOOKUP(A1591,HD!$A$2:$S$2344,16,FALSE)</f>
        <v>35250</v>
      </c>
      <c r="M1591" s="21">
        <f>VLOOKUP(A1591,HD!$A$2:$S$2344,17,FALSE)</f>
        <v>6293.63</v>
      </c>
      <c r="N1591" s="19" t="str">
        <f>VLOOKUP(A1591,HD!$A$2:$S$2344,12,FALSE)</f>
        <v>tier - 2</v>
      </c>
      <c r="O1591" s="19" t="str">
        <f>VLOOKUP(A1591,HD!$A$2:$S$2344,13,FALSE)</f>
        <v>tier - 3</v>
      </c>
      <c r="P1591" s="19" t="str">
        <f>VLOOKUP(A1591,HD!$A$2:$S$2344,14,FALSE)</f>
        <v>R1021</v>
      </c>
      <c r="Q1591" s="19" t="str">
        <f>VLOOKUP(A1591,HD!$A$2:$S$2344,19,FALSE)</f>
        <v>26</v>
      </c>
      <c r="R1591" s="21">
        <v>6293.63</v>
      </c>
    </row>
    <row r="1592" spans="1:18" ht="15.6" hidden="1" x14ac:dyDescent="0.3">
      <c r="A1592" s="20" t="s">
        <v>774</v>
      </c>
      <c r="B1592" s="19" t="str">
        <f>VLOOKUP(A1592,'Customer Names'!$A$2:$E$2366,3,FALSE)</f>
        <v>Hengoed</v>
      </c>
      <c r="C1592" s="21">
        <f>VLOOKUP(A1592,ME!$A$2:$J$2366,2,FALSE)</f>
        <v>34.21</v>
      </c>
      <c r="D1592" s="21">
        <f>VLOOKUP(A1592,ME!$A$2:$J$2336,3,FALSE)</f>
        <v>9.7200000000000006</v>
      </c>
      <c r="E1592" s="19" t="str">
        <f>VLOOKUP(A1592,ME!$A$2:$J$2336,4,FALSE)</f>
        <v>Yes</v>
      </c>
      <c r="F1592" s="19" t="str">
        <f>VLOOKUP(A1592,ME!$A$2:$J$2336,5,FALSE)</f>
        <v>No</v>
      </c>
      <c r="G1592" s="19" t="str">
        <f>VLOOKUP(A1592,ME!$A$2:$J$2336,6,FALSE)</f>
        <v>No</v>
      </c>
      <c r="H1592" s="19">
        <f>VLOOKUP(A1592,ME!$A$2:$J$2336,7,FALSE)</f>
        <v>0</v>
      </c>
      <c r="I1592" s="19" t="str">
        <f>VLOOKUP(A1592,ME!$A$2:$J$2336,8,FALSE)</f>
        <v>No</v>
      </c>
      <c r="J1592" s="19" t="str">
        <f>VLOOKUP(A1592,ME!$A$2:$J$2336,9,FALSE)</f>
        <v>Obesity</v>
      </c>
      <c r="K1592" s="19" t="str">
        <f>VLOOKUP(A1592,ME!$A$2:$J$2336,10,FALSE)</f>
        <v>Diabetes</v>
      </c>
      <c r="L1592" s="22">
        <f>VLOOKUP(A1592,HD!$A$2:$S$2344,16,FALSE)</f>
        <v>29824</v>
      </c>
      <c r="M1592" s="21">
        <f>VLOOKUP(A1592,HD!$A$2:$S$2344,17,FALSE)</f>
        <v>6289.75</v>
      </c>
      <c r="N1592" s="19" t="str">
        <f>VLOOKUP(A1592,HD!$A$2:$S$2344,12,FALSE)</f>
        <v>tier - 2</v>
      </c>
      <c r="O1592" s="19" t="str">
        <f>VLOOKUP(A1592,HD!$A$2:$S$2344,13,FALSE)</f>
        <v>tier - 3</v>
      </c>
      <c r="P1592" s="19" t="str">
        <f>VLOOKUP(A1592,HD!$A$2:$S$2344,14,FALSE)</f>
        <v>R1013</v>
      </c>
      <c r="Q1592" s="19" t="str">
        <f>VLOOKUP(A1592,HD!$A$2:$S$2344,19,FALSE)</f>
        <v>41</v>
      </c>
      <c r="R1592" s="21">
        <v>6289.75</v>
      </c>
    </row>
    <row r="1593" spans="1:18" ht="15.6" hidden="1" x14ac:dyDescent="0.3">
      <c r="A1593" s="20" t="s">
        <v>773</v>
      </c>
      <c r="B1593" s="19" t="str">
        <f>VLOOKUP(A1593,'Customer Names'!$A$2:$E$2366,3,FALSE)</f>
        <v>Aller</v>
      </c>
      <c r="C1593" s="21">
        <f>VLOOKUP(A1593,ME!$A$2:$J$2366,2,FALSE)</f>
        <v>28.8</v>
      </c>
      <c r="D1593" s="21">
        <f>VLOOKUP(A1593,ME!$A$2:$J$2336,3,FALSE)</f>
        <v>11.41</v>
      </c>
      <c r="E1593" s="19" t="str">
        <f>VLOOKUP(A1593,ME!$A$2:$J$2336,4,FALSE)</f>
        <v>Yes</v>
      </c>
      <c r="F1593" s="19" t="str">
        <f>VLOOKUP(A1593,ME!$A$2:$J$2336,5,FALSE)</f>
        <v>No</v>
      </c>
      <c r="G1593" s="19" t="str">
        <f>VLOOKUP(A1593,ME!$A$2:$J$2336,6,FALSE)</f>
        <v>No</v>
      </c>
      <c r="H1593" s="19">
        <f>VLOOKUP(A1593,ME!$A$2:$J$2336,7,FALSE)</f>
        <v>0</v>
      </c>
      <c r="I1593" s="19" t="str">
        <f>VLOOKUP(A1593,ME!$A$2:$J$2336,8,FALSE)</f>
        <v>No</v>
      </c>
      <c r="J1593" s="19" t="str">
        <f>VLOOKUP(A1593,ME!$A$2:$J$2336,9,FALSE)</f>
        <v>Over Weight</v>
      </c>
      <c r="K1593" s="19" t="str">
        <f>VLOOKUP(A1593,ME!$A$2:$J$2336,10,FALSE)</f>
        <v>Diabetes</v>
      </c>
      <c r="L1593" s="22">
        <f>VLOOKUP(A1593,HD!$A$2:$S$2344,16,FALSE)</f>
        <v>29914</v>
      </c>
      <c r="M1593" s="21">
        <f>VLOOKUP(A1593,HD!$A$2:$S$2344,17,FALSE)</f>
        <v>6282.24</v>
      </c>
      <c r="N1593" s="19" t="str">
        <f>VLOOKUP(A1593,HD!$A$2:$S$2344,12,FALSE)</f>
        <v>tier - 2</v>
      </c>
      <c r="O1593" s="19" t="str">
        <f>VLOOKUP(A1593,HD!$A$2:$S$2344,13,FALSE)</f>
        <v>tier - 1</v>
      </c>
      <c r="P1593" s="19" t="str">
        <f>VLOOKUP(A1593,HD!$A$2:$S$2344,14,FALSE)</f>
        <v>R1011</v>
      </c>
      <c r="Q1593" s="19" t="str">
        <f>VLOOKUP(A1593,HD!$A$2:$S$2344,19,FALSE)</f>
        <v>41</v>
      </c>
      <c r="R1593" s="21">
        <v>6282.24</v>
      </c>
    </row>
    <row r="1594" spans="1:18" ht="15.6" hidden="1" x14ac:dyDescent="0.3">
      <c r="A1594" s="20" t="s">
        <v>772</v>
      </c>
      <c r="B1594" s="19" t="str">
        <f>VLOOKUP(A1594,'Customer Names'!$A$2:$E$2366,3,FALSE)</f>
        <v>Pisano</v>
      </c>
      <c r="C1594" s="21">
        <f>VLOOKUP(A1594,ME!$A$2:$J$2366,2,FALSE)</f>
        <v>31.74</v>
      </c>
      <c r="D1594" s="21">
        <f>VLOOKUP(A1594,ME!$A$2:$J$2336,3,FALSE)</f>
        <v>4.46</v>
      </c>
      <c r="E1594" s="19" t="str">
        <f>VLOOKUP(A1594,ME!$A$2:$J$2336,4,FALSE)</f>
        <v>No</v>
      </c>
      <c r="F1594" s="19" t="str">
        <f>VLOOKUP(A1594,ME!$A$2:$J$2336,5,FALSE)</f>
        <v>No</v>
      </c>
      <c r="G1594" s="19" t="str">
        <f>VLOOKUP(A1594,ME!$A$2:$J$2336,6,FALSE)</f>
        <v>Yes</v>
      </c>
      <c r="H1594" s="19">
        <f>VLOOKUP(A1594,ME!$A$2:$J$2336,7,FALSE)</f>
        <v>1</v>
      </c>
      <c r="I1594" s="19" t="str">
        <f>VLOOKUP(A1594,ME!$A$2:$J$2336,8,FALSE)</f>
        <v>No</v>
      </c>
      <c r="J1594" s="19" t="str">
        <f>VLOOKUP(A1594,ME!$A$2:$J$2336,9,FALSE)</f>
        <v>Obesity</v>
      </c>
      <c r="K1594" s="19" t="str">
        <f>VLOOKUP(A1594,ME!$A$2:$J$2336,10,FALSE)</f>
        <v>Normal</v>
      </c>
      <c r="L1594" s="22">
        <f>VLOOKUP(A1594,HD!$A$2:$S$2344,16,FALSE)</f>
        <v>34258</v>
      </c>
      <c r="M1594" s="21">
        <f>VLOOKUP(A1594,HD!$A$2:$S$2344,17,FALSE)</f>
        <v>6276.3</v>
      </c>
      <c r="N1594" s="19" t="str">
        <f>VLOOKUP(A1594,HD!$A$2:$S$2344,12,FALSE)</f>
        <v>tier - 2</v>
      </c>
      <c r="O1594" s="19" t="str">
        <f>VLOOKUP(A1594,HD!$A$2:$S$2344,13,FALSE)</f>
        <v>tier - 1</v>
      </c>
      <c r="P1594" s="19" t="str">
        <f>VLOOKUP(A1594,HD!$A$2:$S$2344,14,FALSE)</f>
        <v>R1025</v>
      </c>
      <c r="Q1594" s="19" t="str">
        <f>VLOOKUP(A1594,HD!$A$2:$S$2344,19,FALSE)</f>
        <v>29</v>
      </c>
      <c r="R1594" s="21">
        <v>6276.3</v>
      </c>
    </row>
    <row r="1595" spans="1:18" ht="15.6" hidden="1" x14ac:dyDescent="0.3">
      <c r="A1595" s="20" t="s">
        <v>771</v>
      </c>
      <c r="B1595" s="19" t="str">
        <f>VLOOKUP(A1595,'Customer Names'!$A$2:$E$2366,3,FALSE)</f>
        <v>Sanca</v>
      </c>
      <c r="C1595" s="21">
        <f>VLOOKUP(A1595,ME!$A$2:$J$2366,2,FALSE)</f>
        <v>21.78</v>
      </c>
      <c r="D1595" s="21">
        <f>VLOOKUP(A1595,ME!$A$2:$J$2336,3,FALSE)</f>
        <v>9.31</v>
      </c>
      <c r="E1595" s="19" t="str">
        <f>VLOOKUP(A1595,ME!$A$2:$J$2336,4,FALSE)</f>
        <v>Yes</v>
      </c>
      <c r="F1595" s="19" t="str">
        <f>VLOOKUP(A1595,ME!$A$2:$J$2336,5,FALSE)</f>
        <v>No</v>
      </c>
      <c r="G1595" s="19" t="str">
        <f>VLOOKUP(A1595,ME!$A$2:$J$2336,6,FALSE)</f>
        <v>No</v>
      </c>
      <c r="H1595" s="19">
        <f>VLOOKUP(A1595,ME!$A$2:$J$2336,7,FALSE)</f>
        <v>0</v>
      </c>
      <c r="I1595" s="19" t="str">
        <f>VLOOKUP(A1595,ME!$A$2:$J$2336,8,FALSE)</f>
        <v>No</v>
      </c>
      <c r="J1595" s="19" t="str">
        <f>VLOOKUP(A1595,ME!$A$2:$J$2336,9,FALSE)</f>
        <v>Normal Weight</v>
      </c>
      <c r="K1595" s="19" t="str">
        <f>VLOOKUP(A1595,ME!$A$2:$J$2336,10,FALSE)</f>
        <v>Diabetes</v>
      </c>
      <c r="L1595" s="22">
        <f>VLOOKUP(A1595,HD!$A$2:$S$2344,16,FALSE)</f>
        <v>29767</v>
      </c>
      <c r="M1595" s="21">
        <f>VLOOKUP(A1595,HD!$A$2:$S$2344,17,FALSE)</f>
        <v>6272.48</v>
      </c>
      <c r="N1595" s="19" t="str">
        <f>VLOOKUP(A1595,HD!$A$2:$S$2344,12,FALSE)</f>
        <v>tier - 1</v>
      </c>
      <c r="O1595" s="19" t="str">
        <f>VLOOKUP(A1595,HD!$A$2:$S$2344,13,FALSE)</f>
        <v>tier - 3</v>
      </c>
      <c r="P1595" s="19" t="str">
        <f>VLOOKUP(A1595,HD!$A$2:$S$2344,14,FALSE)</f>
        <v>R1013</v>
      </c>
      <c r="Q1595" s="19" t="str">
        <f>VLOOKUP(A1595,HD!$A$2:$S$2344,19,FALSE)</f>
        <v>41</v>
      </c>
      <c r="R1595" s="21">
        <v>6272.48</v>
      </c>
    </row>
    <row r="1596" spans="1:18" ht="15.6" x14ac:dyDescent="0.3">
      <c r="A1596" s="20" t="s">
        <v>770</v>
      </c>
      <c r="B1596" s="19" t="str">
        <f>VLOOKUP(A1596,'Customer Names'!$A$2:$E$2366,3,FALSE)</f>
        <v>Bond</v>
      </c>
      <c r="C1596" s="21">
        <f>VLOOKUP(A1596,ME!$A$2:$J$2366,2,FALSE)</f>
        <v>23.75</v>
      </c>
      <c r="D1596" s="21">
        <f>VLOOKUP(A1596,ME!$A$2:$J$2336,3,FALSE)</f>
        <v>5.03</v>
      </c>
      <c r="E1596" s="19" t="str">
        <f>VLOOKUP(A1596,ME!$A$2:$J$2336,4,FALSE)</f>
        <v>No</v>
      </c>
      <c r="F1596" s="19" t="str">
        <f>VLOOKUP(A1596,ME!$A$2:$J$2336,5,FALSE)</f>
        <v>No</v>
      </c>
      <c r="G1596" s="19" t="str">
        <f>VLOOKUP(A1596,ME!$A$2:$J$2336,6,FALSE)</f>
        <v>No</v>
      </c>
      <c r="H1596" s="19">
        <f>VLOOKUP(A1596,ME!$A$2:$J$2336,7,FALSE)</f>
        <v>1</v>
      </c>
      <c r="I1596" s="19" t="str">
        <f>VLOOKUP(A1596,ME!$A$2:$J$2336,8,FALSE)</f>
        <v>No</v>
      </c>
      <c r="J1596" s="19" t="str">
        <f>VLOOKUP(A1596,ME!$A$2:$J$2336,9,FALSE)</f>
        <v>Normal Weight</v>
      </c>
      <c r="K1596" s="19" t="str">
        <f>VLOOKUP(A1596,ME!$A$2:$J$2336,10,FALSE)</f>
        <v>Normal</v>
      </c>
      <c r="L1596" s="22">
        <f>VLOOKUP(A1596,HD!$A$2:$S$2344,16,FALSE)</f>
        <v>30950</v>
      </c>
      <c r="M1596" s="21">
        <f>VLOOKUP(A1596,HD!$A$2:$S$2344,17,FALSE)</f>
        <v>6269.33</v>
      </c>
      <c r="N1596" s="19" t="str">
        <f>VLOOKUP(A1596,HD!$A$2:$S$2344,12,FALSE)</f>
        <v>tier - 2</v>
      </c>
      <c r="O1596" s="19" t="str">
        <f>VLOOKUP(A1596,HD!$A$2:$S$2344,13,FALSE)</f>
        <v>tier - 1</v>
      </c>
      <c r="P1596" s="19" t="str">
        <f>VLOOKUP(A1596,HD!$A$2:$S$2344,14,FALSE)</f>
        <v>R1013</v>
      </c>
      <c r="Q1596" s="19" t="str">
        <f>VLOOKUP(A1596,HD!$A$2:$S$2344,19,FALSE)</f>
        <v>38</v>
      </c>
      <c r="R1596" s="21">
        <v>6269.33</v>
      </c>
    </row>
    <row r="1597" spans="1:18" ht="15.6" hidden="1" x14ac:dyDescent="0.3">
      <c r="A1597" s="20" t="s">
        <v>769</v>
      </c>
      <c r="B1597" s="19" t="str">
        <f>VLOOKUP(A1597,'Customer Names'!$A$2:$E$2366,3,FALSE)</f>
        <v>Carron</v>
      </c>
      <c r="C1597" s="21">
        <f>VLOOKUP(A1597,ME!$A$2:$J$2366,2,FALSE)</f>
        <v>33.21</v>
      </c>
      <c r="D1597" s="21">
        <f>VLOOKUP(A1597,ME!$A$2:$J$2336,3,FALSE)</f>
        <v>5.07</v>
      </c>
      <c r="E1597" s="19" t="str">
        <f>VLOOKUP(A1597,ME!$A$2:$J$2336,4,FALSE)</f>
        <v>Yes</v>
      </c>
      <c r="F1597" s="19" t="str">
        <f>VLOOKUP(A1597,ME!$A$2:$J$2336,5,FALSE)</f>
        <v>No</v>
      </c>
      <c r="G1597" s="19" t="str">
        <f>VLOOKUP(A1597,ME!$A$2:$J$2336,6,FALSE)</f>
        <v>No</v>
      </c>
      <c r="H1597" s="19">
        <f>VLOOKUP(A1597,ME!$A$2:$J$2336,7,FALSE)</f>
        <v>1</v>
      </c>
      <c r="I1597" s="19" t="str">
        <f>VLOOKUP(A1597,ME!$A$2:$J$2336,8,FALSE)</f>
        <v>No</v>
      </c>
      <c r="J1597" s="19" t="str">
        <f>VLOOKUP(A1597,ME!$A$2:$J$2336,9,FALSE)</f>
        <v>Obesity</v>
      </c>
      <c r="K1597" s="19" t="str">
        <f>VLOOKUP(A1597,ME!$A$2:$J$2336,10,FALSE)</f>
        <v>Normal</v>
      </c>
      <c r="L1597" s="22">
        <f>VLOOKUP(A1597,HD!$A$2:$S$2344,16,FALSE)</f>
        <v>34989</v>
      </c>
      <c r="M1597" s="21">
        <f>VLOOKUP(A1597,HD!$A$2:$S$2344,17,FALSE)</f>
        <v>6261.2</v>
      </c>
      <c r="N1597" s="19" t="str">
        <f>VLOOKUP(A1597,HD!$A$2:$S$2344,12,FALSE)</f>
        <v>tier - 2</v>
      </c>
      <c r="O1597" s="19" t="str">
        <f>VLOOKUP(A1597,HD!$A$2:$S$2344,13,FALSE)</f>
        <v>tier - 1</v>
      </c>
      <c r="P1597" s="19" t="str">
        <f>VLOOKUP(A1597,HD!$A$2:$S$2344,14,FALSE)</f>
        <v>R1026</v>
      </c>
      <c r="Q1597" s="19" t="str">
        <f>VLOOKUP(A1597,HD!$A$2:$S$2344,19,FALSE)</f>
        <v>27</v>
      </c>
      <c r="R1597" s="21">
        <v>6261.2</v>
      </c>
    </row>
    <row r="1598" spans="1:18" ht="15.6" hidden="1" x14ac:dyDescent="0.3">
      <c r="A1598" s="20" t="s">
        <v>768</v>
      </c>
      <c r="B1598" s="19" t="str">
        <f>VLOOKUP(A1598,'Customer Names'!$A$2:$E$2366,3,FALSE)</f>
        <v>Ellwanger</v>
      </c>
      <c r="C1598" s="21">
        <f>VLOOKUP(A1598,ME!$A$2:$J$2366,2,FALSE)</f>
        <v>17.7</v>
      </c>
      <c r="D1598" s="21">
        <f>VLOOKUP(A1598,ME!$A$2:$J$2336,3,FALSE)</f>
        <v>10.42</v>
      </c>
      <c r="E1598" s="19" t="str">
        <f>VLOOKUP(A1598,ME!$A$2:$J$2336,4,FALSE)</f>
        <v>Yes</v>
      </c>
      <c r="F1598" s="19" t="str">
        <f>VLOOKUP(A1598,ME!$A$2:$J$2336,5,FALSE)</f>
        <v>No</v>
      </c>
      <c r="G1598" s="19" t="str">
        <f>VLOOKUP(A1598,ME!$A$2:$J$2336,6,FALSE)</f>
        <v>No</v>
      </c>
      <c r="H1598" s="19">
        <f>VLOOKUP(A1598,ME!$A$2:$J$2336,7,FALSE)</f>
        <v>2</v>
      </c>
      <c r="I1598" s="19" t="str">
        <f>VLOOKUP(A1598,ME!$A$2:$J$2336,8,FALSE)</f>
        <v>No</v>
      </c>
      <c r="J1598" s="19" t="str">
        <f>VLOOKUP(A1598,ME!$A$2:$J$2336,9,FALSE)</f>
        <v>Under Weight</v>
      </c>
      <c r="K1598" s="19" t="str">
        <f>VLOOKUP(A1598,ME!$A$2:$J$2336,10,FALSE)</f>
        <v>Diabetes</v>
      </c>
      <c r="L1598" s="22">
        <f>VLOOKUP(A1598,HD!$A$2:$S$2344,16,FALSE)</f>
        <v>25852</v>
      </c>
      <c r="M1598" s="21">
        <f>VLOOKUP(A1598,HD!$A$2:$S$2344,17,FALSE)</f>
        <v>6255.38</v>
      </c>
      <c r="N1598" s="19" t="str">
        <f>VLOOKUP(A1598,HD!$A$2:$S$2344,12,FALSE)</f>
        <v>tier - 2</v>
      </c>
      <c r="O1598" s="19" t="str">
        <f>VLOOKUP(A1598,HD!$A$2:$S$2344,13,FALSE)</f>
        <v>tier - 2</v>
      </c>
      <c r="P1598" s="19" t="str">
        <f>VLOOKUP(A1598,HD!$A$2:$S$2344,14,FALSE)</f>
        <v>R1013</v>
      </c>
      <c r="Q1598" s="19" t="str">
        <f>VLOOKUP(A1598,HD!$A$2:$S$2344,19,FALSE)</f>
        <v>52</v>
      </c>
      <c r="R1598" s="21">
        <v>6255.38</v>
      </c>
    </row>
    <row r="1599" spans="1:18" ht="15.6" hidden="1" x14ac:dyDescent="0.3">
      <c r="A1599" s="20" t="s">
        <v>767</v>
      </c>
      <c r="B1599" s="19" t="str">
        <f>VLOOKUP(A1599,'Customer Names'!$A$2:$E$2366,3,FALSE)</f>
        <v>Hanson</v>
      </c>
      <c r="C1599" s="21">
        <f>VLOOKUP(A1599,ME!$A$2:$J$2366,2,FALSE)</f>
        <v>17.2</v>
      </c>
      <c r="D1599" s="21">
        <f>VLOOKUP(A1599,ME!$A$2:$J$2336,3,FALSE)</f>
        <v>6.45</v>
      </c>
      <c r="E1599" s="19" t="str">
        <f>VLOOKUP(A1599,ME!$A$2:$J$2336,4,FALSE)</f>
        <v>No</v>
      </c>
      <c r="F1599" s="19" t="str">
        <f>VLOOKUP(A1599,ME!$A$2:$J$2336,5,FALSE)</f>
        <v>No</v>
      </c>
      <c r="G1599" s="19" t="str">
        <f>VLOOKUP(A1599,ME!$A$2:$J$2336,6,FALSE)</f>
        <v>No</v>
      </c>
      <c r="H1599" s="19">
        <f>VLOOKUP(A1599,ME!$A$2:$J$2336,7,FALSE)</f>
        <v>2</v>
      </c>
      <c r="I1599" s="19" t="str">
        <f>VLOOKUP(A1599,ME!$A$2:$J$2336,8,FALSE)</f>
        <v>No</v>
      </c>
      <c r="J1599" s="19" t="str">
        <f>VLOOKUP(A1599,ME!$A$2:$J$2336,9,FALSE)</f>
        <v>Under Weight</v>
      </c>
      <c r="K1599" s="19" t="str">
        <f>VLOOKUP(A1599,ME!$A$2:$J$2336,10,FALSE)</f>
        <v>Diabetes</v>
      </c>
      <c r="L1599" s="22">
        <f>VLOOKUP(A1599,HD!$A$2:$S$2344,16,FALSE)</f>
        <v>26550</v>
      </c>
      <c r="M1599" s="21">
        <f>VLOOKUP(A1599,HD!$A$2:$S$2344,17,FALSE)</f>
        <v>6254.13</v>
      </c>
      <c r="N1599" s="19" t="str">
        <f>VLOOKUP(A1599,HD!$A$2:$S$2344,12,FALSE)</f>
        <v>tier - 2</v>
      </c>
      <c r="O1599" s="19" t="str">
        <f>VLOOKUP(A1599,HD!$A$2:$S$2344,13,FALSE)</f>
        <v>tier - 2</v>
      </c>
      <c r="P1599" s="19" t="str">
        <f>VLOOKUP(A1599,HD!$A$2:$S$2344,14,FALSE)</f>
        <v>R1012</v>
      </c>
      <c r="Q1599" s="19" t="str">
        <f>VLOOKUP(A1599,HD!$A$2:$S$2344,19,FALSE)</f>
        <v>50</v>
      </c>
      <c r="R1599" s="21">
        <v>6254.13</v>
      </c>
    </row>
    <row r="1600" spans="1:18" ht="15.6" x14ac:dyDescent="0.3">
      <c r="A1600" s="20" t="s">
        <v>766</v>
      </c>
      <c r="B1600" s="19" t="str">
        <f>VLOOKUP(A1600,'Customer Names'!$A$2:$E$2366,3,FALSE)</f>
        <v>Tucker</v>
      </c>
      <c r="C1600" s="21">
        <f>VLOOKUP(A1600,ME!$A$2:$J$2366,2,FALSE)</f>
        <v>19.21</v>
      </c>
      <c r="D1600" s="21">
        <f>VLOOKUP(A1600,ME!$A$2:$J$2336,3,FALSE)</f>
        <v>5.52</v>
      </c>
      <c r="E1600" s="19" t="str">
        <f>VLOOKUP(A1600,ME!$A$2:$J$2336,4,FALSE)</f>
        <v>No</v>
      </c>
      <c r="F1600" s="19" t="str">
        <f>VLOOKUP(A1600,ME!$A$2:$J$2336,5,FALSE)</f>
        <v>No</v>
      </c>
      <c r="G1600" s="19" t="str">
        <f>VLOOKUP(A1600,ME!$A$2:$J$2336,6,FALSE)</f>
        <v>No</v>
      </c>
      <c r="H1600" s="19">
        <f>VLOOKUP(A1600,ME!$A$2:$J$2336,7,FALSE)</f>
        <v>2</v>
      </c>
      <c r="I1600" s="19" t="str">
        <f>VLOOKUP(A1600,ME!$A$2:$J$2336,8,FALSE)</f>
        <v>No</v>
      </c>
      <c r="J1600" s="19" t="str">
        <f>VLOOKUP(A1600,ME!$A$2:$J$2336,9,FALSE)</f>
        <v>Normal Weight</v>
      </c>
      <c r="K1600" s="19" t="str">
        <f>VLOOKUP(A1600,ME!$A$2:$J$2336,10,FALSE)</f>
        <v>Normal</v>
      </c>
      <c r="L1600" s="22">
        <f>VLOOKUP(A1600,HD!$A$2:$S$2344,16,FALSE)</f>
        <v>26614</v>
      </c>
      <c r="M1600" s="21">
        <f>VLOOKUP(A1600,HD!$A$2:$S$2344,17,FALSE)</f>
        <v>6253.85</v>
      </c>
      <c r="N1600" s="19" t="str">
        <f>VLOOKUP(A1600,HD!$A$2:$S$2344,12,FALSE)</f>
        <v>tier - 2</v>
      </c>
      <c r="O1600" s="19" t="str">
        <f>VLOOKUP(A1600,HD!$A$2:$S$2344,13,FALSE)</f>
        <v>tier - 2</v>
      </c>
      <c r="P1600" s="19" t="str">
        <f>VLOOKUP(A1600,HD!$A$2:$S$2344,14,FALSE)</f>
        <v>R1013</v>
      </c>
      <c r="Q1600" s="19" t="str">
        <f>VLOOKUP(A1600,HD!$A$2:$S$2344,19,FALSE)</f>
        <v>50</v>
      </c>
      <c r="R1600" s="21">
        <v>6253.85</v>
      </c>
    </row>
    <row r="1601" spans="1:18" ht="15.6" x14ac:dyDescent="0.3">
      <c r="A1601" s="20" t="s">
        <v>765</v>
      </c>
      <c r="B1601" s="19" t="str">
        <f>VLOOKUP(A1601,'Customer Names'!$A$2:$E$2366,3,FALSE)</f>
        <v>Counts</v>
      </c>
      <c r="C1601" s="21">
        <f>VLOOKUP(A1601,ME!$A$2:$J$2366,2,FALSE)</f>
        <v>23.2</v>
      </c>
      <c r="D1601" s="21">
        <f>VLOOKUP(A1601,ME!$A$2:$J$2336,3,FALSE)</f>
        <v>4.41</v>
      </c>
      <c r="E1601" s="19" t="str">
        <f>VLOOKUP(A1601,ME!$A$2:$J$2336,4,FALSE)</f>
        <v>No</v>
      </c>
      <c r="F1601" s="19" t="str">
        <f>VLOOKUP(A1601,ME!$A$2:$J$2336,5,FALSE)</f>
        <v>No</v>
      </c>
      <c r="G1601" s="19" t="str">
        <f>VLOOKUP(A1601,ME!$A$2:$J$2336,6,FALSE)</f>
        <v>Yes</v>
      </c>
      <c r="H1601" s="19">
        <f>VLOOKUP(A1601,ME!$A$2:$J$2336,7,FALSE)</f>
        <v>1</v>
      </c>
      <c r="I1601" s="19" t="str">
        <f>VLOOKUP(A1601,ME!$A$2:$J$2336,8,FALSE)</f>
        <v>No</v>
      </c>
      <c r="J1601" s="19" t="str">
        <f>VLOOKUP(A1601,ME!$A$2:$J$2336,9,FALSE)</f>
        <v>Normal Weight</v>
      </c>
      <c r="K1601" s="19" t="str">
        <f>VLOOKUP(A1601,ME!$A$2:$J$2336,10,FALSE)</f>
        <v>Normal</v>
      </c>
      <c r="L1601" s="22">
        <f>VLOOKUP(A1601,HD!$A$2:$S$2344,16,FALSE)</f>
        <v>29138</v>
      </c>
      <c r="M1601" s="21">
        <f>VLOOKUP(A1601,HD!$A$2:$S$2344,17,FALSE)</f>
        <v>6250.44</v>
      </c>
      <c r="N1601" s="19" t="str">
        <f>VLOOKUP(A1601,HD!$A$2:$S$2344,12,FALSE)</f>
        <v>tier - 2</v>
      </c>
      <c r="O1601" s="19" t="str">
        <f>VLOOKUP(A1601,HD!$A$2:$S$2344,13,FALSE)</f>
        <v>tier - 1</v>
      </c>
      <c r="P1601" s="19" t="str">
        <f>VLOOKUP(A1601,HD!$A$2:$S$2344,14,FALSE)</f>
        <v>R1011</v>
      </c>
      <c r="Q1601" s="19" t="str">
        <f>VLOOKUP(A1601,HD!$A$2:$S$2344,19,FALSE)</f>
        <v>43</v>
      </c>
      <c r="R1601" s="21">
        <v>6250.44</v>
      </c>
    </row>
    <row r="1602" spans="1:18" ht="15.6" hidden="1" x14ac:dyDescent="0.3">
      <c r="A1602" s="20" t="s">
        <v>764</v>
      </c>
      <c r="B1602" s="19" t="str">
        <f>VLOOKUP(A1602,'Customer Names'!$A$2:$E$2366,3,FALSE)</f>
        <v>Carson</v>
      </c>
      <c r="C1602" s="21">
        <f>VLOOKUP(A1602,ME!$A$2:$J$2366,2,FALSE)</f>
        <v>32.5</v>
      </c>
      <c r="D1602" s="21">
        <f>VLOOKUP(A1602,ME!$A$2:$J$2336,3,FALSE)</f>
        <v>4.6900000000000004</v>
      </c>
      <c r="E1602" s="19" t="str">
        <f>VLOOKUP(A1602,ME!$A$2:$J$2336,4,FALSE)</f>
        <v>Yes</v>
      </c>
      <c r="F1602" s="19" t="str">
        <f>VLOOKUP(A1602,ME!$A$2:$J$2336,5,FALSE)</f>
        <v>No</v>
      </c>
      <c r="G1602" s="19" t="str">
        <f>VLOOKUP(A1602,ME!$A$2:$J$2336,6,FALSE)</f>
        <v>Yes</v>
      </c>
      <c r="H1602" s="19">
        <f>VLOOKUP(A1602,ME!$A$2:$J$2336,7,FALSE)</f>
        <v>1</v>
      </c>
      <c r="I1602" s="19" t="str">
        <f>VLOOKUP(A1602,ME!$A$2:$J$2336,8,FALSE)</f>
        <v>No</v>
      </c>
      <c r="J1602" s="19" t="str">
        <f>VLOOKUP(A1602,ME!$A$2:$J$2336,9,FALSE)</f>
        <v>Obesity</v>
      </c>
      <c r="K1602" s="19" t="str">
        <f>VLOOKUP(A1602,ME!$A$2:$J$2336,10,FALSE)</f>
        <v>Normal</v>
      </c>
      <c r="L1602" s="22">
        <f>VLOOKUP(A1602,HD!$A$2:$S$2344,16,FALSE)</f>
        <v>30539</v>
      </c>
      <c r="M1602" s="21">
        <f>VLOOKUP(A1602,HD!$A$2:$S$2344,17,FALSE)</f>
        <v>6238.3</v>
      </c>
      <c r="N1602" s="19" t="str">
        <f>VLOOKUP(A1602,HD!$A$2:$S$2344,12,FALSE)</f>
        <v>tier - 2</v>
      </c>
      <c r="O1602" s="19" t="str">
        <f>VLOOKUP(A1602,HD!$A$2:$S$2344,13,FALSE)</f>
        <v>tier - 1</v>
      </c>
      <c r="P1602" s="19" t="str">
        <f>VLOOKUP(A1602,HD!$A$2:$S$2344,14,FALSE)</f>
        <v>R1011</v>
      </c>
      <c r="Q1602" s="19" t="str">
        <f>VLOOKUP(A1602,HD!$A$2:$S$2344,19,FALSE)</f>
        <v>39</v>
      </c>
      <c r="R1602" s="21">
        <v>6238.3</v>
      </c>
    </row>
    <row r="1603" spans="1:18" ht="15.6" hidden="1" x14ac:dyDescent="0.3">
      <c r="A1603" s="20" t="s">
        <v>763</v>
      </c>
      <c r="B1603" s="19" t="str">
        <f>VLOOKUP(A1603,'Customer Names'!$A$2:$E$2366,3,FALSE)</f>
        <v>Haines</v>
      </c>
      <c r="C1603" s="21">
        <f>VLOOKUP(A1603,ME!$A$2:$J$2366,2,FALSE)</f>
        <v>20.9</v>
      </c>
      <c r="D1603" s="21">
        <f>VLOOKUP(A1603,ME!$A$2:$J$2336,3,FALSE)</f>
        <v>6.94</v>
      </c>
      <c r="E1603" s="19" t="str">
        <f>VLOOKUP(A1603,ME!$A$2:$J$2336,4,FALSE)</f>
        <v>No</v>
      </c>
      <c r="F1603" s="19" t="str">
        <f>VLOOKUP(A1603,ME!$A$2:$J$2336,5,FALSE)</f>
        <v>No</v>
      </c>
      <c r="G1603" s="19" t="str">
        <f>VLOOKUP(A1603,ME!$A$2:$J$2336,6,FALSE)</f>
        <v>No</v>
      </c>
      <c r="H1603" s="19">
        <f>VLOOKUP(A1603,ME!$A$2:$J$2336,7,FALSE)</f>
        <v>0</v>
      </c>
      <c r="I1603" s="19" t="str">
        <f>VLOOKUP(A1603,ME!$A$2:$J$2336,8,FALSE)</f>
        <v>No</v>
      </c>
      <c r="J1603" s="19" t="str">
        <f>VLOOKUP(A1603,ME!$A$2:$J$2336,9,FALSE)</f>
        <v>Normal Weight</v>
      </c>
      <c r="K1603" s="19" t="str">
        <f>VLOOKUP(A1603,ME!$A$2:$J$2336,10,FALSE)</f>
        <v>Diabetes</v>
      </c>
      <c r="L1603" s="22">
        <f>VLOOKUP(A1603,HD!$A$2:$S$2344,16,FALSE)</f>
        <v>28752</v>
      </c>
      <c r="M1603" s="21">
        <f>VLOOKUP(A1603,HD!$A$2:$S$2344,17,FALSE)</f>
        <v>6236.95</v>
      </c>
      <c r="N1603" s="19" t="str">
        <f>VLOOKUP(A1603,HD!$A$2:$S$2344,12,FALSE)</f>
        <v>tier - 2</v>
      </c>
      <c r="O1603" s="19" t="str">
        <f>VLOOKUP(A1603,HD!$A$2:$S$2344,13,FALSE)</f>
        <v>tier - 2</v>
      </c>
      <c r="P1603" s="19" t="str">
        <f>VLOOKUP(A1603,HD!$A$2:$S$2344,14,FALSE)</f>
        <v>R1013</v>
      </c>
      <c r="Q1603" s="19" t="str">
        <f>VLOOKUP(A1603,HD!$A$2:$S$2344,19,FALSE)</f>
        <v>44</v>
      </c>
      <c r="R1603" s="21">
        <v>6236.95</v>
      </c>
    </row>
    <row r="1604" spans="1:18" ht="15.6" x14ac:dyDescent="0.3">
      <c r="A1604" s="20" t="s">
        <v>762</v>
      </c>
      <c r="B1604" s="19" t="str">
        <f>VLOOKUP(A1604,'Customer Names'!$A$2:$E$2366,3,FALSE)</f>
        <v>Schnabel</v>
      </c>
      <c r="C1604" s="21">
        <f>VLOOKUP(A1604,ME!$A$2:$J$2366,2,FALSE)</f>
        <v>19.11</v>
      </c>
      <c r="D1604" s="21">
        <f>VLOOKUP(A1604,ME!$A$2:$J$2336,3,FALSE)</f>
        <v>4.3499999999999996</v>
      </c>
      <c r="E1604" s="19" t="str">
        <f>VLOOKUP(A1604,ME!$A$2:$J$2336,4,FALSE)</f>
        <v>No</v>
      </c>
      <c r="F1604" s="19" t="str">
        <f>VLOOKUP(A1604,ME!$A$2:$J$2336,5,FALSE)</f>
        <v>No</v>
      </c>
      <c r="G1604" s="19" t="str">
        <f>VLOOKUP(A1604,ME!$A$2:$J$2336,6,FALSE)</f>
        <v>No</v>
      </c>
      <c r="H1604" s="19">
        <f>VLOOKUP(A1604,ME!$A$2:$J$2336,7,FALSE)</f>
        <v>2</v>
      </c>
      <c r="I1604" s="19" t="str">
        <f>VLOOKUP(A1604,ME!$A$2:$J$2336,8,FALSE)</f>
        <v>No</v>
      </c>
      <c r="J1604" s="19" t="str">
        <f>VLOOKUP(A1604,ME!$A$2:$J$2336,9,FALSE)</f>
        <v>Normal Weight</v>
      </c>
      <c r="K1604" s="19" t="str">
        <f>VLOOKUP(A1604,ME!$A$2:$J$2336,10,FALSE)</f>
        <v>Normal</v>
      </c>
      <c r="L1604" s="22">
        <f>VLOOKUP(A1604,HD!$A$2:$S$2344,16,FALSE)</f>
        <v>26479</v>
      </c>
      <c r="M1604" s="21">
        <f>VLOOKUP(A1604,HD!$A$2:$S$2344,17,FALSE)</f>
        <v>6219.93</v>
      </c>
      <c r="N1604" s="19" t="str">
        <f>VLOOKUP(A1604,HD!$A$2:$S$2344,12,FALSE)</f>
        <v>tier - 2</v>
      </c>
      <c r="O1604" s="19" t="str">
        <f>VLOOKUP(A1604,HD!$A$2:$S$2344,13,FALSE)</f>
        <v>tier - 2</v>
      </c>
      <c r="P1604" s="19" t="str">
        <f>VLOOKUP(A1604,HD!$A$2:$S$2344,14,FALSE)</f>
        <v>R1013</v>
      </c>
      <c r="Q1604" s="19" t="str">
        <f>VLOOKUP(A1604,HD!$A$2:$S$2344,19,FALSE)</f>
        <v>50</v>
      </c>
      <c r="R1604" s="21">
        <v>6219.93</v>
      </c>
    </row>
    <row r="1605" spans="1:18" ht="15.6" hidden="1" x14ac:dyDescent="0.3">
      <c r="A1605" s="20" t="s">
        <v>761</v>
      </c>
      <c r="B1605" s="19" t="str">
        <f>VLOOKUP(A1605,'Customer Names'!$A$2:$E$2366,3,FALSE)</f>
        <v>Thind</v>
      </c>
      <c r="C1605" s="21">
        <f>VLOOKUP(A1605,ME!$A$2:$J$2366,2,FALSE)</f>
        <v>31.17</v>
      </c>
      <c r="D1605" s="21">
        <f>VLOOKUP(A1605,ME!$A$2:$J$2336,3,FALSE)</f>
        <v>5.28</v>
      </c>
      <c r="E1605" s="19" t="str">
        <f>VLOOKUP(A1605,ME!$A$2:$J$2336,4,FALSE)</f>
        <v>No</v>
      </c>
      <c r="F1605" s="19" t="str">
        <f>VLOOKUP(A1605,ME!$A$2:$J$2336,5,FALSE)</f>
        <v>No</v>
      </c>
      <c r="G1605" s="19" t="str">
        <f>VLOOKUP(A1605,ME!$A$2:$J$2336,6,FALSE)</f>
        <v>No</v>
      </c>
      <c r="H1605" s="19">
        <f>VLOOKUP(A1605,ME!$A$2:$J$2336,7,FALSE)</f>
        <v>1</v>
      </c>
      <c r="I1605" s="19" t="str">
        <f>VLOOKUP(A1605,ME!$A$2:$J$2336,8,FALSE)</f>
        <v>No</v>
      </c>
      <c r="J1605" s="19" t="str">
        <f>VLOOKUP(A1605,ME!$A$2:$J$2336,9,FALSE)</f>
        <v>Obesity</v>
      </c>
      <c r="K1605" s="19" t="str">
        <f>VLOOKUP(A1605,ME!$A$2:$J$2336,10,FALSE)</f>
        <v>Normal</v>
      </c>
      <c r="L1605" s="22">
        <f>VLOOKUP(A1605,HD!$A$2:$S$2344,16,FALSE)</f>
        <v>33828</v>
      </c>
      <c r="M1605" s="21">
        <f>VLOOKUP(A1605,HD!$A$2:$S$2344,17,FALSE)</f>
        <v>6208.5</v>
      </c>
      <c r="N1605" s="19" t="str">
        <f>VLOOKUP(A1605,HD!$A$2:$S$2344,12,FALSE)</f>
        <v>tier - 2</v>
      </c>
      <c r="O1605" s="19" t="str">
        <f>VLOOKUP(A1605,HD!$A$2:$S$2344,13,FALSE)</f>
        <v>tier - 1</v>
      </c>
      <c r="P1605" s="19" t="str">
        <f>VLOOKUP(A1605,HD!$A$2:$S$2344,14,FALSE)</f>
        <v>R1021</v>
      </c>
      <c r="Q1605" s="19" t="str">
        <f>VLOOKUP(A1605,HD!$A$2:$S$2344,19,FALSE)</f>
        <v>30</v>
      </c>
      <c r="R1605" s="21">
        <v>6208.5</v>
      </c>
    </row>
    <row r="1606" spans="1:18" ht="15.6" hidden="1" x14ac:dyDescent="0.3">
      <c r="A1606" s="20" t="s">
        <v>760</v>
      </c>
      <c r="B1606" s="19" t="str">
        <f>VLOOKUP(A1606,'Customer Names'!$A$2:$E$2366,3,FALSE)</f>
        <v>Simon</v>
      </c>
      <c r="C1606" s="21">
        <f>VLOOKUP(A1606,ME!$A$2:$J$2366,2,FALSE)</f>
        <v>36.08</v>
      </c>
      <c r="D1606" s="21">
        <f>VLOOKUP(A1606,ME!$A$2:$J$2336,3,FALSE)</f>
        <v>4.29</v>
      </c>
      <c r="E1606" s="19" t="str">
        <f>VLOOKUP(A1606,ME!$A$2:$J$2336,4,FALSE)</f>
        <v>No</v>
      </c>
      <c r="F1606" s="19" t="str">
        <f>VLOOKUP(A1606,ME!$A$2:$J$2336,5,FALSE)</f>
        <v>No</v>
      </c>
      <c r="G1606" s="19" t="str">
        <f>VLOOKUP(A1606,ME!$A$2:$J$2336,6,FALSE)</f>
        <v>No</v>
      </c>
      <c r="H1606" s="19">
        <f>VLOOKUP(A1606,ME!$A$2:$J$2336,7,FALSE)</f>
        <v>0</v>
      </c>
      <c r="I1606" s="19" t="str">
        <f>VLOOKUP(A1606,ME!$A$2:$J$2336,8,FALSE)</f>
        <v>No</v>
      </c>
      <c r="J1606" s="19" t="str">
        <f>VLOOKUP(A1606,ME!$A$2:$J$2336,9,FALSE)</f>
        <v>Obesity</v>
      </c>
      <c r="K1606" s="19" t="str">
        <f>VLOOKUP(A1606,ME!$A$2:$J$2336,10,FALSE)</f>
        <v>Normal</v>
      </c>
      <c r="L1606" s="22">
        <f>VLOOKUP(A1606,HD!$A$2:$S$2344,16,FALSE)</f>
        <v>36413</v>
      </c>
      <c r="M1606" s="21">
        <f>VLOOKUP(A1606,HD!$A$2:$S$2344,17,FALSE)</f>
        <v>6207.26</v>
      </c>
      <c r="N1606" s="19" t="str">
        <f>VLOOKUP(A1606,HD!$A$2:$S$2344,12,FALSE)</f>
        <v>tier - 2</v>
      </c>
      <c r="O1606" s="19" t="str">
        <f>VLOOKUP(A1606,HD!$A$2:$S$2344,13,FALSE)</f>
        <v>tier - 2</v>
      </c>
      <c r="P1606" s="19" t="str">
        <f>VLOOKUP(A1606,HD!$A$2:$S$2344,14,FALSE)</f>
        <v>R1026</v>
      </c>
      <c r="Q1606" s="19" t="str">
        <f>VLOOKUP(A1606,HD!$A$2:$S$2344,19,FALSE)</f>
        <v>23</v>
      </c>
      <c r="R1606" s="21">
        <v>6207.26</v>
      </c>
    </row>
    <row r="1607" spans="1:18" ht="15.6" hidden="1" x14ac:dyDescent="0.3">
      <c r="A1607" s="20" t="s">
        <v>759</v>
      </c>
      <c r="B1607" s="19" t="str">
        <f>VLOOKUP(A1607,'Customer Names'!$A$2:$E$2366,3,FALSE)</f>
        <v>Arciniaga</v>
      </c>
      <c r="C1607" s="21">
        <f>VLOOKUP(A1607,ME!$A$2:$J$2366,2,FALSE)</f>
        <v>28.024999999999999</v>
      </c>
      <c r="D1607" s="21">
        <f>VLOOKUP(A1607,ME!$A$2:$J$2336,3,FALSE)</f>
        <v>5.69</v>
      </c>
      <c r="E1607" s="19" t="str">
        <f>VLOOKUP(A1607,ME!$A$2:$J$2336,4,FALSE)</f>
        <v>Yes</v>
      </c>
      <c r="F1607" s="19" t="str">
        <f>VLOOKUP(A1607,ME!$A$2:$J$2336,5,FALSE)</f>
        <v>No</v>
      </c>
      <c r="G1607" s="19" t="str">
        <f>VLOOKUP(A1607,ME!$A$2:$J$2336,6,FALSE)</f>
        <v>No</v>
      </c>
      <c r="H1607" s="19">
        <f>VLOOKUP(A1607,ME!$A$2:$J$2336,7,FALSE)</f>
        <v>0</v>
      </c>
      <c r="I1607" s="19" t="str">
        <f>VLOOKUP(A1607,ME!$A$2:$J$2336,8,FALSE)</f>
        <v>No</v>
      </c>
      <c r="J1607" s="19" t="str">
        <f>VLOOKUP(A1607,ME!$A$2:$J$2336,9,FALSE)</f>
        <v>Over Weight</v>
      </c>
      <c r="K1607" s="19" t="str">
        <f>VLOOKUP(A1607,ME!$A$2:$J$2336,10,FALSE)</f>
        <v>Normal</v>
      </c>
      <c r="L1607" s="22">
        <f>VLOOKUP(A1607,HD!$A$2:$S$2344,16,FALSE)</f>
        <v>31312</v>
      </c>
      <c r="M1607" s="21">
        <f>VLOOKUP(A1607,HD!$A$2:$S$2344,17,FALSE)</f>
        <v>6203.9</v>
      </c>
      <c r="N1607" s="19" t="str">
        <f>VLOOKUP(A1607,HD!$A$2:$S$2344,12,FALSE)</f>
        <v>tier - 2</v>
      </c>
      <c r="O1607" s="19" t="str">
        <f>VLOOKUP(A1607,HD!$A$2:$S$2344,13,FALSE)</f>
        <v>tier - 2</v>
      </c>
      <c r="P1607" s="19" t="str">
        <f>VLOOKUP(A1607,HD!$A$2:$S$2344,14,FALSE)</f>
        <v>R1012</v>
      </c>
      <c r="Q1607" s="19" t="str">
        <f>VLOOKUP(A1607,HD!$A$2:$S$2344,19,FALSE)</f>
        <v>37</v>
      </c>
      <c r="R1607" s="21">
        <v>6203.9</v>
      </c>
    </row>
    <row r="1608" spans="1:18" ht="15.6" x14ac:dyDescent="0.3">
      <c r="A1608" s="20" t="s">
        <v>758</v>
      </c>
      <c r="B1608" s="19" t="str">
        <f>VLOOKUP(A1608,'Customer Names'!$A$2:$E$2366,3,FALSE)</f>
        <v>Ryan</v>
      </c>
      <c r="C1608" s="21">
        <f>VLOOKUP(A1608,ME!$A$2:$J$2366,2,FALSE)</f>
        <v>24.32</v>
      </c>
      <c r="D1608" s="21">
        <f>VLOOKUP(A1608,ME!$A$2:$J$2336,3,FALSE)</f>
        <v>5.56</v>
      </c>
      <c r="E1608" s="19" t="str">
        <f>VLOOKUP(A1608,ME!$A$2:$J$2336,4,FALSE)</f>
        <v>Yes</v>
      </c>
      <c r="F1608" s="19" t="str">
        <f>VLOOKUP(A1608,ME!$A$2:$J$2336,5,FALSE)</f>
        <v>No</v>
      </c>
      <c r="G1608" s="19" t="str">
        <f>VLOOKUP(A1608,ME!$A$2:$J$2336,6,FALSE)</f>
        <v>No</v>
      </c>
      <c r="H1608" s="19">
        <f>VLOOKUP(A1608,ME!$A$2:$J$2336,7,FALSE)</f>
        <v>0</v>
      </c>
      <c r="I1608" s="19" t="str">
        <f>VLOOKUP(A1608,ME!$A$2:$J$2336,8,FALSE)</f>
        <v>No</v>
      </c>
      <c r="J1608" s="19" t="str">
        <f>VLOOKUP(A1608,ME!$A$2:$J$2336,9,FALSE)</f>
        <v>Normal Weight</v>
      </c>
      <c r="K1608" s="19" t="str">
        <f>VLOOKUP(A1608,ME!$A$2:$J$2336,10,FALSE)</f>
        <v>Normal</v>
      </c>
      <c r="L1608" s="22">
        <f>VLOOKUP(A1608,HD!$A$2:$S$2344,16,FALSE)</f>
        <v>31250</v>
      </c>
      <c r="M1608" s="21">
        <f>VLOOKUP(A1608,HD!$A$2:$S$2344,17,FALSE)</f>
        <v>6198.75</v>
      </c>
      <c r="N1608" s="19" t="str">
        <f>VLOOKUP(A1608,HD!$A$2:$S$2344,12,FALSE)</f>
        <v>tier - 2</v>
      </c>
      <c r="O1608" s="19" t="str">
        <f>VLOOKUP(A1608,HD!$A$2:$S$2344,13,FALSE)</f>
        <v>tier - 1</v>
      </c>
      <c r="P1608" s="19" t="str">
        <f>VLOOKUP(A1608,HD!$A$2:$S$2344,14,FALSE)</f>
        <v>R1012</v>
      </c>
      <c r="Q1608" s="19" t="str">
        <f>VLOOKUP(A1608,HD!$A$2:$S$2344,19,FALSE)</f>
        <v>37</v>
      </c>
      <c r="R1608" s="21">
        <v>6198.75</v>
      </c>
    </row>
    <row r="1609" spans="1:18" ht="15.6" hidden="1" x14ac:dyDescent="0.3">
      <c r="A1609" s="20" t="s">
        <v>757</v>
      </c>
      <c r="B1609" s="19" t="str">
        <f>VLOOKUP(A1609,'Customer Names'!$A$2:$E$2366,3,FALSE)</f>
        <v>Lizak</v>
      </c>
      <c r="C1609" s="21">
        <f>VLOOKUP(A1609,ME!$A$2:$J$2366,2,FALSE)</f>
        <v>38</v>
      </c>
      <c r="D1609" s="21">
        <f>VLOOKUP(A1609,ME!$A$2:$J$2336,3,FALSE)</f>
        <v>5.41</v>
      </c>
      <c r="E1609" s="19" t="str">
        <f>VLOOKUP(A1609,ME!$A$2:$J$2336,4,FALSE)</f>
        <v>Yes</v>
      </c>
      <c r="F1609" s="19" t="str">
        <f>VLOOKUP(A1609,ME!$A$2:$J$2336,5,FALSE)</f>
        <v>No</v>
      </c>
      <c r="G1609" s="19" t="str">
        <f>VLOOKUP(A1609,ME!$A$2:$J$2336,6,FALSE)</f>
        <v>No</v>
      </c>
      <c r="H1609" s="19">
        <f>VLOOKUP(A1609,ME!$A$2:$J$2336,7,FALSE)</f>
        <v>1</v>
      </c>
      <c r="I1609" s="19" t="str">
        <f>VLOOKUP(A1609,ME!$A$2:$J$2336,8,FALSE)</f>
        <v>No</v>
      </c>
      <c r="J1609" s="19" t="str">
        <f>VLOOKUP(A1609,ME!$A$2:$J$2336,9,FALSE)</f>
        <v>Obesity</v>
      </c>
      <c r="K1609" s="19" t="str">
        <f>VLOOKUP(A1609,ME!$A$2:$J$2336,10,FALSE)</f>
        <v>Normal</v>
      </c>
      <c r="L1609" s="22">
        <f>VLOOKUP(A1609,HD!$A$2:$S$2344,16,FALSE)</f>
        <v>32439</v>
      </c>
      <c r="M1609" s="21">
        <f>VLOOKUP(A1609,HD!$A$2:$S$2344,17,FALSE)</f>
        <v>6196.45</v>
      </c>
      <c r="N1609" s="19" t="str">
        <f>VLOOKUP(A1609,HD!$A$2:$S$2344,12,FALSE)</f>
        <v>tier - 2</v>
      </c>
      <c r="O1609" s="19" t="str">
        <f>VLOOKUP(A1609,HD!$A$2:$S$2344,13,FALSE)</f>
        <v>tier - 1</v>
      </c>
      <c r="P1609" s="19" t="str">
        <f>VLOOKUP(A1609,HD!$A$2:$S$2344,14,FALSE)</f>
        <v>R1011</v>
      </c>
      <c r="Q1609" s="19" t="str">
        <f>VLOOKUP(A1609,HD!$A$2:$S$2344,19,FALSE)</f>
        <v>34</v>
      </c>
      <c r="R1609" s="21">
        <v>6196.45</v>
      </c>
    </row>
    <row r="1610" spans="1:18" ht="15.6" hidden="1" x14ac:dyDescent="0.3">
      <c r="A1610" s="20" t="s">
        <v>756</v>
      </c>
      <c r="B1610" s="19" t="str">
        <f>VLOOKUP(A1610,'Customer Names'!$A$2:$E$2366,3,FALSE)</f>
        <v>Howery</v>
      </c>
      <c r="C1610" s="21">
        <f>VLOOKUP(A1610,ME!$A$2:$J$2366,2,FALSE)</f>
        <v>31.6</v>
      </c>
      <c r="D1610" s="21">
        <f>VLOOKUP(A1610,ME!$A$2:$J$2336,3,FALSE)</f>
        <v>10.85</v>
      </c>
      <c r="E1610" s="19" t="str">
        <f>VLOOKUP(A1610,ME!$A$2:$J$2336,4,FALSE)</f>
        <v>Yes</v>
      </c>
      <c r="F1610" s="19" t="str">
        <f>VLOOKUP(A1610,ME!$A$2:$J$2336,5,FALSE)</f>
        <v>No</v>
      </c>
      <c r="G1610" s="19" t="str">
        <f>VLOOKUP(A1610,ME!$A$2:$J$2336,6,FALSE)</f>
        <v>No</v>
      </c>
      <c r="H1610" s="19">
        <f>VLOOKUP(A1610,ME!$A$2:$J$2336,7,FALSE)</f>
        <v>0</v>
      </c>
      <c r="I1610" s="19" t="str">
        <f>VLOOKUP(A1610,ME!$A$2:$J$2336,8,FALSE)</f>
        <v>No</v>
      </c>
      <c r="J1610" s="19" t="str">
        <f>VLOOKUP(A1610,ME!$A$2:$J$2336,9,FALSE)</f>
        <v>Obesity</v>
      </c>
      <c r="K1610" s="19" t="str">
        <f>VLOOKUP(A1610,ME!$A$2:$J$2336,10,FALSE)</f>
        <v>Diabetes</v>
      </c>
      <c r="L1610" s="22">
        <f>VLOOKUP(A1610,HD!$A$2:$S$2344,16,FALSE)</f>
        <v>29860</v>
      </c>
      <c r="M1610" s="21">
        <f>VLOOKUP(A1610,HD!$A$2:$S$2344,17,FALSE)</f>
        <v>6186.13</v>
      </c>
      <c r="N1610" s="19" t="str">
        <f>VLOOKUP(A1610,HD!$A$2:$S$2344,12,FALSE)</f>
        <v>tier - 2</v>
      </c>
      <c r="O1610" s="19" t="str">
        <f>VLOOKUP(A1610,HD!$A$2:$S$2344,13,FALSE)</f>
        <v>tier - 3</v>
      </c>
      <c r="P1610" s="19" t="str">
        <f>VLOOKUP(A1610,HD!$A$2:$S$2344,14,FALSE)</f>
        <v>R1011</v>
      </c>
      <c r="Q1610" s="19" t="str">
        <f>VLOOKUP(A1610,HD!$A$2:$S$2344,19,FALSE)</f>
        <v>41</v>
      </c>
      <c r="R1610" s="21">
        <v>6186.13</v>
      </c>
    </row>
    <row r="1611" spans="1:18" ht="15.6" hidden="1" x14ac:dyDescent="0.3">
      <c r="A1611" s="20" t="s">
        <v>755</v>
      </c>
      <c r="B1611" s="19" t="str">
        <f>VLOOKUP(A1611,'Customer Names'!$A$2:$E$2366,3,FALSE)</f>
        <v>Crain</v>
      </c>
      <c r="C1611" s="21">
        <f>VLOOKUP(A1611,ME!$A$2:$J$2366,2,FALSE)</f>
        <v>31.02</v>
      </c>
      <c r="D1611" s="21">
        <f>VLOOKUP(A1611,ME!$A$2:$J$2336,3,FALSE)</f>
        <v>11.63</v>
      </c>
      <c r="E1611" s="19" t="str">
        <f>VLOOKUP(A1611,ME!$A$2:$J$2336,4,FALSE)</f>
        <v>Yes</v>
      </c>
      <c r="F1611" s="19" t="str">
        <f>VLOOKUP(A1611,ME!$A$2:$J$2336,5,FALSE)</f>
        <v>No</v>
      </c>
      <c r="G1611" s="19" t="str">
        <f>VLOOKUP(A1611,ME!$A$2:$J$2336,6,FALSE)</f>
        <v>No</v>
      </c>
      <c r="H1611" s="19">
        <f>VLOOKUP(A1611,ME!$A$2:$J$2336,7,FALSE)</f>
        <v>0</v>
      </c>
      <c r="I1611" s="19" t="str">
        <f>VLOOKUP(A1611,ME!$A$2:$J$2336,8,FALSE)</f>
        <v>No</v>
      </c>
      <c r="J1611" s="19" t="str">
        <f>VLOOKUP(A1611,ME!$A$2:$J$2336,9,FALSE)</f>
        <v>Obesity</v>
      </c>
      <c r="K1611" s="19" t="str">
        <f>VLOOKUP(A1611,ME!$A$2:$J$2336,10,FALSE)</f>
        <v>Diabetes</v>
      </c>
      <c r="L1611" s="22">
        <f>VLOOKUP(A1611,HD!$A$2:$S$2344,16,FALSE)</f>
        <v>29912</v>
      </c>
      <c r="M1611" s="21">
        <f>VLOOKUP(A1611,HD!$A$2:$S$2344,17,FALSE)</f>
        <v>6185.32</v>
      </c>
      <c r="N1611" s="19" t="str">
        <f>VLOOKUP(A1611,HD!$A$2:$S$2344,12,FALSE)</f>
        <v>tier - 2</v>
      </c>
      <c r="O1611" s="19" t="str">
        <f>VLOOKUP(A1611,HD!$A$2:$S$2344,13,FALSE)</f>
        <v>tier - 1</v>
      </c>
      <c r="P1611" s="19" t="str">
        <f>VLOOKUP(A1611,HD!$A$2:$S$2344,14,FALSE)</f>
        <v>R1013</v>
      </c>
      <c r="Q1611" s="19" t="str">
        <f>VLOOKUP(A1611,HD!$A$2:$S$2344,19,FALSE)</f>
        <v>41</v>
      </c>
      <c r="R1611" s="21">
        <v>6185.32</v>
      </c>
    </row>
    <row r="1612" spans="1:18" ht="15.6" hidden="1" x14ac:dyDescent="0.3">
      <c r="A1612" s="20" t="s">
        <v>754</v>
      </c>
      <c r="B1612" s="19" t="str">
        <f>VLOOKUP(A1612,'Customer Names'!$A$2:$E$2366,3,FALSE)</f>
        <v>Hotze</v>
      </c>
      <c r="C1612" s="21">
        <f>VLOOKUP(A1612,ME!$A$2:$J$2366,2,FALSE)</f>
        <v>29.26</v>
      </c>
      <c r="D1612" s="21">
        <f>VLOOKUP(A1612,ME!$A$2:$J$2336,3,FALSE)</f>
        <v>5.68</v>
      </c>
      <c r="E1612" s="19" t="str">
        <f>VLOOKUP(A1612,ME!$A$2:$J$2336,4,FALSE)</f>
        <v>Yes</v>
      </c>
      <c r="F1612" s="19" t="str">
        <f>VLOOKUP(A1612,ME!$A$2:$J$2336,5,FALSE)</f>
        <v>No</v>
      </c>
      <c r="G1612" s="19" t="str">
        <f>VLOOKUP(A1612,ME!$A$2:$J$2336,6,FALSE)</f>
        <v>No</v>
      </c>
      <c r="H1612" s="19">
        <f>VLOOKUP(A1612,ME!$A$2:$J$2336,7,FALSE)</f>
        <v>1</v>
      </c>
      <c r="I1612" s="19" t="str">
        <f>VLOOKUP(A1612,ME!$A$2:$J$2336,8,FALSE)</f>
        <v>No</v>
      </c>
      <c r="J1612" s="19" t="str">
        <f>VLOOKUP(A1612,ME!$A$2:$J$2336,9,FALSE)</f>
        <v>Over Weight</v>
      </c>
      <c r="K1612" s="19" t="str">
        <f>VLOOKUP(A1612,ME!$A$2:$J$2336,10,FALSE)</f>
        <v>Normal</v>
      </c>
      <c r="L1612" s="22">
        <f>VLOOKUP(A1612,HD!$A$2:$S$2344,16,FALSE)</f>
        <v>32448</v>
      </c>
      <c r="M1612" s="21">
        <f>VLOOKUP(A1612,HD!$A$2:$S$2344,17,FALSE)</f>
        <v>6184.3</v>
      </c>
      <c r="N1612" s="19" t="str">
        <f>VLOOKUP(A1612,HD!$A$2:$S$2344,12,FALSE)</f>
        <v>tier - 2</v>
      </c>
      <c r="O1612" s="19" t="str">
        <f>VLOOKUP(A1612,HD!$A$2:$S$2344,13,FALSE)</f>
        <v>tier - 3</v>
      </c>
      <c r="P1612" s="19" t="str">
        <f>VLOOKUP(A1612,HD!$A$2:$S$2344,14,FALSE)</f>
        <v>R1013</v>
      </c>
      <c r="Q1612" s="19" t="str">
        <f>VLOOKUP(A1612,HD!$A$2:$S$2344,19,FALSE)</f>
        <v>34</v>
      </c>
      <c r="R1612" s="21">
        <v>6184.3</v>
      </c>
    </row>
    <row r="1613" spans="1:18" ht="15.6" hidden="1" x14ac:dyDescent="0.3">
      <c r="A1613" s="20" t="s">
        <v>753</v>
      </c>
      <c r="B1613" s="19" t="str">
        <f>VLOOKUP(A1613,'Customer Names'!$A$2:$E$2366,3,FALSE)</f>
        <v>Chauhan</v>
      </c>
      <c r="C1613" s="21">
        <f>VLOOKUP(A1613,ME!$A$2:$J$2366,2,FALSE)</f>
        <v>15.09</v>
      </c>
      <c r="D1613" s="21">
        <f>VLOOKUP(A1613,ME!$A$2:$J$2336,3,FALSE)</f>
        <v>7.59</v>
      </c>
      <c r="E1613" s="19" t="str">
        <f>VLOOKUP(A1613,ME!$A$2:$J$2336,4,FALSE)</f>
        <v>Yes</v>
      </c>
      <c r="F1613" s="19" t="str">
        <f>VLOOKUP(A1613,ME!$A$2:$J$2336,5,FALSE)</f>
        <v>No</v>
      </c>
      <c r="G1613" s="19" t="str">
        <f>VLOOKUP(A1613,ME!$A$2:$J$2336,6,FALSE)</f>
        <v>No</v>
      </c>
      <c r="H1613" s="19">
        <f>VLOOKUP(A1613,ME!$A$2:$J$2336,7,FALSE)</f>
        <v>2</v>
      </c>
      <c r="I1613" s="19" t="str">
        <f>VLOOKUP(A1613,ME!$A$2:$J$2336,8,FALSE)</f>
        <v>No</v>
      </c>
      <c r="J1613" s="19" t="str">
        <f>VLOOKUP(A1613,ME!$A$2:$J$2336,9,FALSE)</f>
        <v>Under Weight</v>
      </c>
      <c r="K1613" s="19" t="str">
        <f>VLOOKUP(A1613,ME!$A$2:$J$2336,10,FALSE)</f>
        <v>Diabetes</v>
      </c>
      <c r="L1613" s="22">
        <f>VLOOKUP(A1613,HD!$A$2:$S$2344,16,FALSE)</f>
        <v>25846</v>
      </c>
      <c r="M1613" s="21">
        <f>VLOOKUP(A1613,HD!$A$2:$S$2344,17,FALSE)</f>
        <v>6183.46</v>
      </c>
      <c r="N1613" s="19" t="str">
        <f>VLOOKUP(A1613,HD!$A$2:$S$2344,12,FALSE)</f>
        <v>tier - 2</v>
      </c>
      <c r="O1613" s="19" t="str">
        <f>VLOOKUP(A1613,HD!$A$2:$S$2344,13,FALSE)</f>
        <v>tier - 2</v>
      </c>
      <c r="P1613" s="19" t="str">
        <f>VLOOKUP(A1613,HD!$A$2:$S$2344,14,FALSE)</f>
        <v>R1012</v>
      </c>
      <c r="Q1613" s="19" t="str">
        <f>VLOOKUP(A1613,HD!$A$2:$S$2344,19,FALSE)</f>
        <v>52</v>
      </c>
      <c r="R1613" s="21">
        <v>6183.46</v>
      </c>
    </row>
    <row r="1614" spans="1:18" ht="15.6" x14ac:dyDescent="0.3">
      <c r="A1614" s="20" t="s">
        <v>752</v>
      </c>
      <c r="B1614" s="19" t="str">
        <f>VLOOKUP(A1614,'Customer Names'!$A$2:$E$2366,3,FALSE)</f>
        <v>Raab</v>
      </c>
      <c r="C1614" s="21">
        <f>VLOOKUP(A1614,ME!$A$2:$J$2366,2,FALSE)</f>
        <v>22.63</v>
      </c>
      <c r="D1614" s="21">
        <f>VLOOKUP(A1614,ME!$A$2:$J$2336,3,FALSE)</f>
        <v>5.09</v>
      </c>
      <c r="E1614" s="19" t="str">
        <f>VLOOKUP(A1614,ME!$A$2:$J$2336,4,FALSE)</f>
        <v>Yes</v>
      </c>
      <c r="F1614" s="19" t="str">
        <f>VLOOKUP(A1614,ME!$A$2:$J$2336,5,FALSE)</f>
        <v>No</v>
      </c>
      <c r="G1614" s="19" t="str">
        <f>VLOOKUP(A1614,ME!$A$2:$J$2336,6,FALSE)</f>
        <v>No</v>
      </c>
      <c r="H1614" s="19">
        <f>VLOOKUP(A1614,ME!$A$2:$J$2336,7,FALSE)</f>
        <v>0</v>
      </c>
      <c r="I1614" s="19" t="str">
        <f>VLOOKUP(A1614,ME!$A$2:$J$2336,8,FALSE)</f>
        <v>No</v>
      </c>
      <c r="J1614" s="19" t="str">
        <f>VLOOKUP(A1614,ME!$A$2:$J$2336,9,FALSE)</f>
        <v>Normal Weight</v>
      </c>
      <c r="K1614" s="19" t="str">
        <f>VLOOKUP(A1614,ME!$A$2:$J$2336,10,FALSE)</f>
        <v>Normal</v>
      </c>
      <c r="L1614" s="22">
        <f>VLOOKUP(A1614,HD!$A$2:$S$2344,16,FALSE)</f>
        <v>31268</v>
      </c>
      <c r="M1614" s="21">
        <f>VLOOKUP(A1614,HD!$A$2:$S$2344,17,FALSE)</f>
        <v>6183.32</v>
      </c>
      <c r="N1614" s="19" t="str">
        <f>VLOOKUP(A1614,HD!$A$2:$S$2344,12,FALSE)</f>
        <v>tier - 2</v>
      </c>
      <c r="O1614" s="19" t="str">
        <f>VLOOKUP(A1614,HD!$A$2:$S$2344,13,FALSE)</f>
        <v>tier - 2</v>
      </c>
      <c r="P1614" s="19" t="str">
        <f>VLOOKUP(A1614,HD!$A$2:$S$2344,14,FALSE)</f>
        <v>R1012</v>
      </c>
      <c r="Q1614" s="19" t="str">
        <f>VLOOKUP(A1614,HD!$A$2:$S$2344,19,FALSE)</f>
        <v>37</v>
      </c>
      <c r="R1614" s="21">
        <v>6183.32</v>
      </c>
    </row>
    <row r="1615" spans="1:18" ht="15.6" x14ac:dyDescent="0.3">
      <c r="A1615" s="20" t="s">
        <v>751</v>
      </c>
      <c r="B1615" s="19" t="str">
        <f>VLOOKUP(A1615,'Customer Names'!$A$2:$E$2366,3,FALSE)</f>
        <v>McKown</v>
      </c>
      <c r="C1615" s="21">
        <f>VLOOKUP(A1615,ME!$A$2:$J$2366,2,FALSE)</f>
        <v>23.46</v>
      </c>
      <c r="D1615" s="21">
        <f>VLOOKUP(A1615,ME!$A$2:$J$2336,3,FALSE)</f>
        <v>4.21</v>
      </c>
      <c r="E1615" s="19" t="str">
        <f>VLOOKUP(A1615,ME!$A$2:$J$2336,4,FALSE)</f>
        <v>No</v>
      </c>
      <c r="F1615" s="19" t="str">
        <f>VLOOKUP(A1615,ME!$A$2:$J$2336,5,FALSE)</f>
        <v>No</v>
      </c>
      <c r="G1615" s="19" t="str">
        <f>VLOOKUP(A1615,ME!$A$2:$J$2336,6,FALSE)</f>
        <v>No</v>
      </c>
      <c r="H1615" s="19">
        <f>VLOOKUP(A1615,ME!$A$2:$J$2336,7,FALSE)</f>
        <v>1</v>
      </c>
      <c r="I1615" s="19" t="str">
        <f>VLOOKUP(A1615,ME!$A$2:$J$2336,8,FALSE)</f>
        <v>No</v>
      </c>
      <c r="J1615" s="19" t="str">
        <f>VLOOKUP(A1615,ME!$A$2:$J$2336,9,FALSE)</f>
        <v>Normal Weight</v>
      </c>
      <c r="K1615" s="19" t="str">
        <f>VLOOKUP(A1615,ME!$A$2:$J$2336,10,FALSE)</f>
        <v>Normal</v>
      </c>
      <c r="L1615" s="22">
        <f>VLOOKUP(A1615,HD!$A$2:$S$2344,16,FALSE)</f>
        <v>30961</v>
      </c>
      <c r="M1615" s="21">
        <f>VLOOKUP(A1615,HD!$A$2:$S$2344,17,FALSE)</f>
        <v>6170.96</v>
      </c>
      <c r="N1615" s="19" t="str">
        <f>VLOOKUP(A1615,HD!$A$2:$S$2344,12,FALSE)</f>
        <v>tier - 2</v>
      </c>
      <c r="O1615" s="19" t="str">
        <f>VLOOKUP(A1615,HD!$A$2:$S$2344,13,FALSE)</f>
        <v>tier - 1</v>
      </c>
      <c r="P1615" s="19" t="str">
        <f>VLOOKUP(A1615,HD!$A$2:$S$2344,14,FALSE)</f>
        <v>R1013</v>
      </c>
      <c r="Q1615" s="19" t="str">
        <f>VLOOKUP(A1615,HD!$A$2:$S$2344,19,FALSE)</f>
        <v>38</v>
      </c>
      <c r="R1615" s="21">
        <v>6170.96</v>
      </c>
    </row>
    <row r="1616" spans="1:18" ht="15.6" x14ac:dyDescent="0.3">
      <c r="A1616" s="20" t="s">
        <v>750</v>
      </c>
      <c r="B1616" s="19" t="str">
        <f>VLOOKUP(A1616,'Customer Names'!$A$2:$E$2366,3,FALSE)</f>
        <v>Schiemann</v>
      </c>
      <c r="C1616" s="21">
        <f>VLOOKUP(A1616,ME!$A$2:$J$2366,2,FALSE)</f>
        <v>22.56</v>
      </c>
      <c r="D1616" s="21">
        <f>VLOOKUP(A1616,ME!$A$2:$J$2336,3,FALSE)</f>
        <v>4.34</v>
      </c>
      <c r="E1616" s="19" t="str">
        <f>VLOOKUP(A1616,ME!$A$2:$J$2336,4,FALSE)</f>
        <v>Yes</v>
      </c>
      <c r="F1616" s="19" t="str">
        <f>VLOOKUP(A1616,ME!$A$2:$J$2336,5,FALSE)</f>
        <v>No</v>
      </c>
      <c r="G1616" s="19" t="str">
        <f>VLOOKUP(A1616,ME!$A$2:$J$2336,6,FALSE)</f>
        <v>No</v>
      </c>
      <c r="H1616" s="19">
        <f>VLOOKUP(A1616,ME!$A$2:$J$2336,7,FALSE)</f>
        <v>0</v>
      </c>
      <c r="I1616" s="19" t="str">
        <f>VLOOKUP(A1616,ME!$A$2:$J$2336,8,FALSE)</f>
        <v>No</v>
      </c>
      <c r="J1616" s="19" t="str">
        <f>VLOOKUP(A1616,ME!$A$2:$J$2336,9,FALSE)</f>
        <v>Normal Weight</v>
      </c>
      <c r="K1616" s="19" t="str">
        <f>VLOOKUP(A1616,ME!$A$2:$J$2336,10,FALSE)</f>
        <v>Normal</v>
      </c>
      <c r="L1616" s="22">
        <f>VLOOKUP(A1616,HD!$A$2:$S$2344,16,FALSE)</f>
        <v>31335</v>
      </c>
      <c r="M1616" s="21">
        <f>VLOOKUP(A1616,HD!$A$2:$S$2344,17,FALSE)</f>
        <v>6159.57</v>
      </c>
      <c r="N1616" s="19" t="str">
        <f>VLOOKUP(A1616,HD!$A$2:$S$2344,12,FALSE)</f>
        <v>tier - 2</v>
      </c>
      <c r="O1616" s="19" t="str">
        <f>VLOOKUP(A1616,HD!$A$2:$S$2344,13,FALSE)</f>
        <v>tier - 1</v>
      </c>
      <c r="P1616" s="19" t="str">
        <f>VLOOKUP(A1616,HD!$A$2:$S$2344,14,FALSE)</f>
        <v>R1012</v>
      </c>
      <c r="Q1616" s="19" t="str">
        <f>VLOOKUP(A1616,HD!$A$2:$S$2344,19,FALSE)</f>
        <v>37</v>
      </c>
      <c r="R1616" s="21">
        <v>6159.57</v>
      </c>
    </row>
    <row r="1617" spans="1:18" ht="15.6" hidden="1" x14ac:dyDescent="0.3">
      <c r="A1617" s="20" t="s">
        <v>749</v>
      </c>
      <c r="B1617" s="19" t="str">
        <f>VLOOKUP(A1617,'Customer Names'!$A$2:$E$2366,3,FALSE)</f>
        <v>Cress</v>
      </c>
      <c r="C1617" s="21">
        <f>VLOOKUP(A1617,ME!$A$2:$J$2366,2,FALSE)</f>
        <v>19.28</v>
      </c>
      <c r="D1617" s="21">
        <f>VLOOKUP(A1617,ME!$A$2:$J$2336,3,FALSE)</f>
        <v>11.85</v>
      </c>
      <c r="E1617" s="19" t="str">
        <f>VLOOKUP(A1617,ME!$A$2:$J$2336,4,FALSE)</f>
        <v>No</v>
      </c>
      <c r="F1617" s="19" t="str">
        <f>VLOOKUP(A1617,ME!$A$2:$J$2336,5,FALSE)</f>
        <v>No</v>
      </c>
      <c r="G1617" s="19" t="str">
        <f>VLOOKUP(A1617,ME!$A$2:$J$2336,6,FALSE)</f>
        <v>No</v>
      </c>
      <c r="H1617" s="19">
        <f>VLOOKUP(A1617,ME!$A$2:$J$2336,7,FALSE)</f>
        <v>2</v>
      </c>
      <c r="I1617" s="19" t="str">
        <f>VLOOKUP(A1617,ME!$A$2:$J$2336,8,FALSE)</f>
        <v>No</v>
      </c>
      <c r="J1617" s="19" t="str">
        <f>VLOOKUP(A1617,ME!$A$2:$J$2336,9,FALSE)</f>
        <v>Normal Weight</v>
      </c>
      <c r="K1617" s="19" t="str">
        <f>VLOOKUP(A1617,ME!$A$2:$J$2336,10,FALSE)</f>
        <v>Diabetes</v>
      </c>
      <c r="L1617" s="22">
        <f>VLOOKUP(A1617,HD!$A$2:$S$2344,16,FALSE)</f>
        <v>26974</v>
      </c>
      <c r="M1617" s="21">
        <f>VLOOKUP(A1617,HD!$A$2:$S$2344,17,FALSE)</f>
        <v>6152.05</v>
      </c>
      <c r="N1617" s="19" t="str">
        <f>VLOOKUP(A1617,HD!$A$2:$S$2344,12,FALSE)</f>
        <v>tier - 2</v>
      </c>
      <c r="O1617" s="19" t="str">
        <f>VLOOKUP(A1617,HD!$A$2:$S$2344,13,FALSE)</f>
        <v>tier - 3</v>
      </c>
      <c r="P1617" s="19" t="str">
        <f>VLOOKUP(A1617,HD!$A$2:$S$2344,14,FALSE)</f>
        <v>R1013</v>
      </c>
      <c r="Q1617" s="19" t="str">
        <f>VLOOKUP(A1617,HD!$A$2:$S$2344,19,FALSE)</f>
        <v>49</v>
      </c>
      <c r="R1617" s="21">
        <v>6152.05</v>
      </c>
    </row>
    <row r="1618" spans="1:18" ht="15.6" hidden="1" x14ac:dyDescent="0.3">
      <c r="A1618" s="20" t="s">
        <v>748</v>
      </c>
      <c r="B1618" s="19" t="str">
        <f>VLOOKUP(A1618,'Customer Names'!$A$2:$E$2366,3,FALSE)</f>
        <v>Mawson</v>
      </c>
      <c r="C1618" s="21">
        <f>VLOOKUP(A1618,ME!$A$2:$J$2366,2,FALSE)</f>
        <v>15.37</v>
      </c>
      <c r="D1618" s="21">
        <f>VLOOKUP(A1618,ME!$A$2:$J$2336,3,FALSE)</f>
        <v>9.61</v>
      </c>
      <c r="E1618" s="19" t="str">
        <f>VLOOKUP(A1618,ME!$A$2:$J$2336,4,FALSE)</f>
        <v>Yes</v>
      </c>
      <c r="F1618" s="19" t="str">
        <f>VLOOKUP(A1618,ME!$A$2:$J$2336,5,FALSE)</f>
        <v>No</v>
      </c>
      <c r="G1618" s="19" t="str">
        <f>VLOOKUP(A1618,ME!$A$2:$J$2336,6,FALSE)</f>
        <v>No</v>
      </c>
      <c r="H1618" s="19">
        <f>VLOOKUP(A1618,ME!$A$2:$J$2336,7,FALSE)</f>
        <v>2</v>
      </c>
      <c r="I1618" s="19" t="str">
        <f>VLOOKUP(A1618,ME!$A$2:$J$2336,8,FALSE)</f>
        <v>No</v>
      </c>
      <c r="J1618" s="19" t="str">
        <f>VLOOKUP(A1618,ME!$A$2:$J$2336,9,FALSE)</f>
        <v>Under Weight</v>
      </c>
      <c r="K1618" s="19" t="str">
        <f>VLOOKUP(A1618,ME!$A$2:$J$2336,10,FALSE)</f>
        <v>Diabetes</v>
      </c>
      <c r="L1618" s="22">
        <f>VLOOKUP(A1618,HD!$A$2:$S$2344,16,FALSE)</f>
        <v>25855</v>
      </c>
      <c r="M1618" s="21">
        <f>VLOOKUP(A1618,HD!$A$2:$S$2344,17,FALSE)</f>
        <v>6147.12</v>
      </c>
      <c r="N1618" s="19" t="str">
        <f>VLOOKUP(A1618,HD!$A$2:$S$2344,12,FALSE)</f>
        <v>tier - 2</v>
      </c>
      <c r="O1618" s="19" t="str">
        <f>VLOOKUP(A1618,HD!$A$2:$S$2344,13,FALSE)</f>
        <v>tier - 3</v>
      </c>
      <c r="P1618" s="19" t="str">
        <f>VLOOKUP(A1618,HD!$A$2:$S$2344,14,FALSE)</f>
        <v>R1012</v>
      </c>
      <c r="Q1618" s="19" t="str">
        <f>VLOOKUP(A1618,HD!$A$2:$S$2344,19,FALSE)</f>
        <v>52</v>
      </c>
      <c r="R1618" s="21">
        <v>6147.12</v>
      </c>
    </row>
    <row r="1619" spans="1:18" ht="15.6" x14ac:dyDescent="0.3">
      <c r="A1619" s="20" t="s">
        <v>747</v>
      </c>
      <c r="B1619" s="19" t="str">
        <f>VLOOKUP(A1619,'Customer Names'!$A$2:$E$2366,3,FALSE)</f>
        <v>Wigginton</v>
      </c>
      <c r="C1619" s="21">
        <f>VLOOKUP(A1619,ME!$A$2:$J$2366,2,FALSE)</f>
        <v>18.71</v>
      </c>
      <c r="D1619" s="21">
        <f>VLOOKUP(A1619,ME!$A$2:$J$2336,3,FALSE)</f>
        <v>5.29</v>
      </c>
      <c r="E1619" s="19" t="str">
        <f>VLOOKUP(A1619,ME!$A$2:$J$2336,4,FALSE)</f>
        <v>Yes</v>
      </c>
      <c r="F1619" s="19" t="str">
        <f>VLOOKUP(A1619,ME!$A$2:$J$2336,5,FALSE)</f>
        <v>No</v>
      </c>
      <c r="G1619" s="19" t="str">
        <f>VLOOKUP(A1619,ME!$A$2:$J$2336,6,FALSE)</f>
        <v>No</v>
      </c>
      <c r="H1619" s="19">
        <f>VLOOKUP(A1619,ME!$A$2:$J$2336,7,FALSE)</f>
        <v>0</v>
      </c>
      <c r="I1619" s="19" t="str">
        <f>VLOOKUP(A1619,ME!$A$2:$J$2336,8,FALSE)</f>
        <v>No</v>
      </c>
      <c r="J1619" s="19" t="str">
        <f>VLOOKUP(A1619,ME!$A$2:$J$2336,9,FALSE)</f>
        <v>Normal Weight</v>
      </c>
      <c r="K1619" s="19" t="str">
        <f>VLOOKUP(A1619,ME!$A$2:$J$2336,10,FALSE)</f>
        <v>Normal</v>
      </c>
      <c r="L1619" s="22">
        <f>VLOOKUP(A1619,HD!$A$2:$S$2344,16,FALSE)</f>
        <v>28106</v>
      </c>
      <c r="M1619" s="21">
        <f>VLOOKUP(A1619,HD!$A$2:$S$2344,17,FALSE)</f>
        <v>6139.14</v>
      </c>
      <c r="N1619" s="19" t="str">
        <f>VLOOKUP(A1619,HD!$A$2:$S$2344,12,FALSE)</f>
        <v>tier - 2</v>
      </c>
      <c r="O1619" s="19" t="str">
        <f>VLOOKUP(A1619,HD!$A$2:$S$2344,13,FALSE)</f>
        <v>tier - 3</v>
      </c>
      <c r="P1619" s="19" t="str">
        <f>VLOOKUP(A1619,HD!$A$2:$S$2344,14,FALSE)</f>
        <v>R1013</v>
      </c>
      <c r="Q1619" s="19" t="str">
        <f>VLOOKUP(A1619,HD!$A$2:$S$2344,19,FALSE)</f>
        <v>46</v>
      </c>
      <c r="R1619" s="21">
        <v>6139.14</v>
      </c>
    </row>
    <row r="1620" spans="1:18" ht="15.6" hidden="1" x14ac:dyDescent="0.3">
      <c r="A1620" s="20" t="s">
        <v>746</v>
      </c>
      <c r="B1620" s="19" t="str">
        <f>VLOOKUP(A1620,'Customer Names'!$A$2:$E$2366,3,FALSE)</f>
        <v>Wang</v>
      </c>
      <c r="C1620" s="21">
        <f>VLOOKUP(A1620,ME!$A$2:$J$2366,2,FALSE)</f>
        <v>20.61</v>
      </c>
      <c r="D1620" s="21">
        <f>VLOOKUP(A1620,ME!$A$2:$J$2336,3,FALSE)</f>
        <v>6.89</v>
      </c>
      <c r="E1620" s="19" t="str">
        <f>VLOOKUP(A1620,ME!$A$2:$J$2336,4,FALSE)</f>
        <v>No</v>
      </c>
      <c r="F1620" s="19" t="str">
        <f>VLOOKUP(A1620,ME!$A$2:$J$2336,5,FALSE)</f>
        <v>No</v>
      </c>
      <c r="G1620" s="19" t="str">
        <f>VLOOKUP(A1620,ME!$A$2:$J$2336,6,FALSE)</f>
        <v>No</v>
      </c>
      <c r="H1620" s="19">
        <f>VLOOKUP(A1620,ME!$A$2:$J$2336,7,FALSE)</f>
        <v>0</v>
      </c>
      <c r="I1620" s="19" t="str">
        <f>VLOOKUP(A1620,ME!$A$2:$J$2336,8,FALSE)</f>
        <v>No</v>
      </c>
      <c r="J1620" s="19" t="str">
        <f>VLOOKUP(A1620,ME!$A$2:$J$2336,9,FALSE)</f>
        <v>Normal Weight</v>
      </c>
      <c r="K1620" s="19" t="str">
        <f>VLOOKUP(A1620,ME!$A$2:$J$2336,10,FALSE)</f>
        <v>Diabetes</v>
      </c>
      <c r="L1620" s="22">
        <f>VLOOKUP(A1620,HD!$A$2:$S$2344,16,FALSE)</f>
        <v>28738</v>
      </c>
      <c r="M1620" s="21">
        <f>VLOOKUP(A1620,HD!$A$2:$S$2344,17,FALSE)</f>
        <v>6138.58</v>
      </c>
      <c r="N1620" s="19" t="str">
        <f>VLOOKUP(A1620,HD!$A$2:$S$2344,12,FALSE)</f>
        <v>tier - 2</v>
      </c>
      <c r="O1620" s="19" t="str">
        <f>VLOOKUP(A1620,HD!$A$2:$S$2344,13,FALSE)</f>
        <v>tier - 1</v>
      </c>
      <c r="P1620" s="19" t="str">
        <f>VLOOKUP(A1620,HD!$A$2:$S$2344,14,FALSE)</f>
        <v>R1013</v>
      </c>
      <c r="Q1620" s="19" t="str">
        <f>VLOOKUP(A1620,HD!$A$2:$S$2344,19,FALSE)</f>
        <v>44</v>
      </c>
      <c r="R1620" s="21">
        <v>6138.58</v>
      </c>
    </row>
    <row r="1621" spans="1:18" ht="15.6" hidden="1" x14ac:dyDescent="0.3">
      <c r="A1621" s="20" t="s">
        <v>745</v>
      </c>
      <c r="B1621" s="19" t="str">
        <f>VLOOKUP(A1621,'Customer Names'!$A$2:$E$2366,3,FALSE)</f>
        <v>Schroeder</v>
      </c>
      <c r="C1621" s="21">
        <f>VLOOKUP(A1621,ME!$A$2:$J$2366,2,FALSE)</f>
        <v>15.99</v>
      </c>
      <c r="D1621" s="21">
        <f>VLOOKUP(A1621,ME!$A$2:$J$2336,3,FALSE)</f>
        <v>4.57</v>
      </c>
      <c r="E1621" s="19" t="str">
        <f>VLOOKUP(A1621,ME!$A$2:$J$2336,4,FALSE)</f>
        <v>Yes</v>
      </c>
      <c r="F1621" s="19" t="str">
        <f>VLOOKUP(A1621,ME!$A$2:$J$2336,5,FALSE)</f>
        <v>No</v>
      </c>
      <c r="G1621" s="19" t="str">
        <f>VLOOKUP(A1621,ME!$A$2:$J$2336,6,FALSE)</f>
        <v>Yes</v>
      </c>
      <c r="H1621" s="19">
        <f>VLOOKUP(A1621,ME!$A$2:$J$2336,7,FALSE)</f>
        <v>1</v>
      </c>
      <c r="I1621" s="19" t="str">
        <f>VLOOKUP(A1621,ME!$A$2:$J$2336,8,FALSE)</f>
        <v>No</v>
      </c>
      <c r="J1621" s="19" t="str">
        <f>VLOOKUP(A1621,ME!$A$2:$J$2336,9,FALSE)</f>
        <v>Under Weight</v>
      </c>
      <c r="K1621" s="19" t="str">
        <f>VLOOKUP(A1621,ME!$A$2:$J$2336,10,FALSE)</f>
        <v>Normal</v>
      </c>
      <c r="L1621" s="22">
        <f>VLOOKUP(A1621,HD!$A$2:$S$2344,16,FALSE)</f>
        <v>25516</v>
      </c>
      <c r="M1621" s="21">
        <f>VLOOKUP(A1621,HD!$A$2:$S$2344,17,FALSE)</f>
        <v>6138.5</v>
      </c>
      <c r="N1621" s="19" t="str">
        <f>VLOOKUP(A1621,HD!$A$2:$S$2344,12,FALSE)</f>
        <v>tier - 2</v>
      </c>
      <c r="O1621" s="19" t="str">
        <f>VLOOKUP(A1621,HD!$A$2:$S$2344,13,FALSE)</f>
        <v>tier - 2</v>
      </c>
      <c r="P1621" s="19" t="str">
        <f>VLOOKUP(A1621,HD!$A$2:$S$2344,14,FALSE)</f>
        <v>R1011</v>
      </c>
      <c r="Q1621" s="19" t="str">
        <f>VLOOKUP(A1621,HD!$A$2:$S$2344,19,FALSE)</f>
        <v>53</v>
      </c>
      <c r="R1621" s="21">
        <v>6138.5</v>
      </c>
    </row>
    <row r="1622" spans="1:18" ht="15.6" hidden="1" x14ac:dyDescent="0.3">
      <c r="A1622" s="20" t="s">
        <v>744</v>
      </c>
      <c r="B1622" s="19" t="str">
        <f>VLOOKUP(A1622,'Customer Names'!$A$2:$E$2366,3,FALSE)</f>
        <v>Leonard</v>
      </c>
      <c r="C1622" s="21">
        <f>VLOOKUP(A1622,ME!$A$2:$J$2366,2,FALSE)</f>
        <v>33.155000000000001</v>
      </c>
      <c r="D1622" s="21">
        <f>VLOOKUP(A1622,ME!$A$2:$J$2336,3,FALSE)</f>
        <v>4.32</v>
      </c>
      <c r="E1622" s="19" t="str">
        <f>VLOOKUP(A1622,ME!$A$2:$J$2336,4,FALSE)</f>
        <v>No</v>
      </c>
      <c r="F1622" s="19" t="str">
        <f>VLOOKUP(A1622,ME!$A$2:$J$2336,5,FALSE)</f>
        <v>No</v>
      </c>
      <c r="G1622" s="19" t="str">
        <f>VLOOKUP(A1622,ME!$A$2:$J$2336,6,FALSE)</f>
        <v>No</v>
      </c>
      <c r="H1622" s="19">
        <f>VLOOKUP(A1622,ME!$A$2:$J$2336,7,FALSE)</f>
        <v>0</v>
      </c>
      <c r="I1622" s="19" t="str">
        <f>VLOOKUP(A1622,ME!$A$2:$J$2336,8,FALSE)</f>
        <v>No</v>
      </c>
      <c r="J1622" s="19" t="str">
        <f>VLOOKUP(A1622,ME!$A$2:$J$2336,9,FALSE)</f>
        <v>Obesity</v>
      </c>
      <c r="K1622" s="19" t="str">
        <f>VLOOKUP(A1622,ME!$A$2:$J$2336,10,FALSE)</f>
        <v>Normal</v>
      </c>
      <c r="L1622" s="22">
        <f>VLOOKUP(A1622,HD!$A$2:$S$2344,16,FALSE)</f>
        <v>33103</v>
      </c>
      <c r="M1622" s="21">
        <f>VLOOKUP(A1622,HD!$A$2:$S$2344,17,FALSE)</f>
        <v>6128.8</v>
      </c>
      <c r="N1622" s="19" t="str">
        <f>VLOOKUP(A1622,HD!$A$2:$S$2344,12,FALSE)</f>
        <v>tier - 2</v>
      </c>
      <c r="O1622" s="19" t="str">
        <f>VLOOKUP(A1622,HD!$A$2:$S$2344,13,FALSE)</f>
        <v>tier - 3</v>
      </c>
      <c r="P1622" s="19" t="str">
        <f>VLOOKUP(A1622,HD!$A$2:$S$2344,14,FALSE)</f>
        <v>R1012</v>
      </c>
      <c r="Q1622" s="19" t="str">
        <f>VLOOKUP(A1622,HD!$A$2:$S$2344,19,FALSE)</f>
        <v>32</v>
      </c>
      <c r="R1622" s="21">
        <v>6128.8</v>
      </c>
    </row>
    <row r="1623" spans="1:18" ht="15.6" hidden="1" x14ac:dyDescent="0.3">
      <c r="A1623" s="20" t="s">
        <v>743</v>
      </c>
      <c r="B1623" s="19" t="str">
        <f>VLOOKUP(A1623,'Customer Names'!$A$2:$E$2366,3,FALSE)</f>
        <v>Tissue</v>
      </c>
      <c r="C1623" s="21">
        <f>VLOOKUP(A1623,ME!$A$2:$J$2366,2,FALSE)</f>
        <v>26.22</v>
      </c>
      <c r="D1623" s="21">
        <f>VLOOKUP(A1623,ME!$A$2:$J$2336,3,FALSE)</f>
        <v>5.57</v>
      </c>
      <c r="E1623" s="19" t="str">
        <f>VLOOKUP(A1623,ME!$A$2:$J$2336,4,FALSE)</f>
        <v>Yes</v>
      </c>
      <c r="F1623" s="19" t="str">
        <f>VLOOKUP(A1623,ME!$A$2:$J$2336,5,FALSE)</f>
        <v>No</v>
      </c>
      <c r="G1623" s="19" t="str">
        <f>VLOOKUP(A1623,ME!$A$2:$J$2336,6,FALSE)</f>
        <v>Yes</v>
      </c>
      <c r="H1623" s="19">
        <f>VLOOKUP(A1623,ME!$A$2:$J$2336,7,FALSE)</f>
        <v>1</v>
      </c>
      <c r="I1623" s="19" t="str">
        <f>VLOOKUP(A1623,ME!$A$2:$J$2336,8,FALSE)</f>
        <v>No</v>
      </c>
      <c r="J1623" s="19" t="str">
        <f>VLOOKUP(A1623,ME!$A$2:$J$2336,9,FALSE)</f>
        <v>Over Weight</v>
      </c>
      <c r="K1623" s="19" t="str">
        <f>VLOOKUP(A1623,ME!$A$2:$J$2336,10,FALSE)</f>
        <v>Normal</v>
      </c>
      <c r="L1623" s="22">
        <f>VLOOKUP(A1623,HD!$A$2:$S$2344,16,FALSE)</f>
        <v>30636</v>
      </c>
      <c r="M1623" s="21">
        <f>VLOOKUP(A1623,HD!$A$2:$S$2344,17,FALSE)</f>
        <v>6123.57</v>
      </c>
      <c r="N1623" s="19" t="str">
        <f>VLOOKUP(A1623,HD!$A$2:$S$2344,12,FALSE)</f>
        <v>tier - 3</v>
      </c>
      <c r="O1623" s="19" t="str">
        <f>VLOOKUP(A1623,HD!$A$2:$S$2344,13,FALSE)</f>
        <v>tier - 2</v>
      </c>
      <c r="P1623" s="19" t="str">
        <f>VLOOKUP(A1623,HD!$A$2:$S$2344,14,FALSE)</f>
        <v>R1012</v>
      </c>
      <c r="Q1623" s="19" t="str">
        <f>VLOOKUP(A1623,HD!$A$2:$S$2344,19,FALSE)</f>
        <v>39</v>
      </c>
      <c r="R1623" s="21">
        <v>6123.57</v>
      </c>
    </row>
    <row r="1624" spans="1:18" ht="15.6" x14ac:dyDescent="0.3">
      <c r="A1624" s="20" t="s">
        <v>742</v>
      </c>
      <c r="B1624" s="19" t="str">
        <f>VLOOKUP(A1624,'Customer Names'!$A$2:$E$2366,3,FALSE)</f>
        <v>Wood</v>
      </c>
      <c r="C1624" s="21">
        <f>VLOOKUP(A1624,ME!$A$2:$J$2366,2,FALSE)</f>
        <v>21.85</v>
      </c>
      <c r="D1624" s="21">
        <f>VLOOKUP(A1624,ME!$A$2:$J$2336,3,FALSE)</f>
        <v>5.26</v>
      </c>
      <c r="E1624" s="19" t="str">
        <f>VLOOKUP(A1624,ME!$A$2:$J$2336,4,FALSE)</f>
        <v>Yes</v>
      </c>
      <c r="F1624" s="19" t="str">
        <f>VLOOKUP(A1624,ME!$A$2:$J$2336,5,FALSE)</f>
        <v>No</v>
      </c>
      <c r="G1624" s="19" t="str">
        <f>VLOOKUP(A1624,ME!$A$2:$J$2336,6,FALSE)</f>
        <v>Yes</v>
      </c>
      <c r="H1624" s="19">
        <f>VLOOKUP(A1624,ME!$A$2:$J$2336,7,FALSE)</f>
        <v>1</v>
      </c>
      <c r="I1624" s="19" t="str">
        <f>VLOOKUP(A1624,ME!$A$2:$J$2336,8,FALSE)</f>
        <v>No</v>
      </c>
      <c r="J1624" s="19" t="str">
        <f>VLOOKUP(A1624,ME!$A$2:$J$2336,9,FALSE)</f>
        <v>Normal Weight</v>
      </c>
      <c r="K1624" s="19" t="str">
        <f>VLOOKUP(A1624,ME!$A$2:$J$2336,10,FALSE)</f>
        <v>Normal</v>
      </c>
      <c r="L1624" s="22">
        <f>VLOOKUP(A1624,HD!$A$2:$S$2344,16,FALSE)</f>
        <v>30539</v>
      </c>
      <c r="M1624" s="21">
        <f>VLOOKUP(A1624,HD!$A$2:$S$2344,17,FALSE)</f>
        <v>6117.49</v>
      </c>
      <c r="N1624" s="19" t="str">
        <f>VLOOKUP(A1624,HD!$A$2:$S$2344,12,FALSE)</f>
        <v>tier - 2</v>
      </c>
      <c r="O1624" s="19" t="str">
        <f>VLOOKUP(A1624,HD!$A$2:$S$2344,13,FALSE)</f>
        <v>tier - 3</v>
      </c>
      <c r="P1624" s="19" t="str">
        <f>VLOOKUP(A1624,HD!$A$2:$S$2344,14,FALSE)</f>
        <v>R1012</v>
      </c>
      <c r="Q1624" s="19" t="str">
        <f>VLOOKUP(A1624,HD!$A$2:$S$2344,19,FALSE)</f>
        <v>39</v>
      </c>
      <c r="R1624" s="21">
        <v>6117.49</v>
      </c>
    </row>
    <row r="1625" spans="1:18" ht="15.6" hidden="1" x14ac:dyDescent="0.3">
      <c r="A1625" s="20" t="s">
        <v>741</v>
      </c>
      <c r="B1625" s="19" t="str">
        <f>VLOOKUP(A1625,'Customer Names'!$A$2:$E$2366,3,FALSE)</f>
        <v>Denny</v>
      </c>
      <c r="C1625" s="21">
        <f>VLOOKUP(A1625,ME!$A$2:$J$2366,2,FALSE)</f>
        <v>30.495000000000001</v>
      </c>
      <c r="D1625" s="21">
        <f>VLOOKUP(A1625,ME!$A$2:$J$2336,3,FALSE)</f>
        <v>6.25</v>
      </c>
      <c r="E1625" s="19" t="str">
        <f>VLOOKUP(A1625,ME!$A$2:$J$2336,4,FALSE)</f>
        <v>No</v>
      </c>
      <c r="F1625" s="19" t="str">
        <f>VLOOKUP(A1625,ME!$A$2:$J$2336,5,FALSE)</f>
        <v>No</v>
      </c>
      <c r="G1625" s="19" t="str">
        <f>VLOOKUP(A1625,ME!$A$2:$J$2336,6,FALSE)</f>
        <v>No</v>
      </c>
      <c r="H1625" s="19">
        <f>VLOOKUP(A1625,ME!$A$2:$J$2336,7,FALSE)</f>
        <v>0</v>
      </c>
      <c r="I1625" s="19" t="str">
        <f>VLOOKUP(A1625,ME!$A$2:$J$2336,8,FALSE)</f>
        <v>No</v>
      </c>
      <c r="J1625" s="19" t="str">
        <f>VLOOKUP(A1625,ME!$A$2:$J$2336,9,FALSE)</f>
        <v>Obesity</v>
      </c>
      <c r="K1625" s="19" t="str">
        <f>VLOOKUP(A1625,ME!$A$2:$J$2336,10,FALSE)</f>
        <v>Prediabetes</v>
      </c>
      <c r="L1625" s="22">
        <f>VLOOKUP(A1625,HD!$A$2:$S$2344,16,FALSE)</f>
        <v>33444</v>
      </c>
      <c r="M1625" s="21">
        <f>VLOOKUP(A1625,HD!$A$2:$S$2344,17,FALSE)</f>
        <v>6113.23</v>
      </c>
      <c r="N1625" s="19" t="str">
        <f>VLOOKUP(A1625,HD!$A$2:$S$2344,12,FALSE)</f>
        <v>tier - 2</v>
      </c>
      <c r="O1625" s="19" t="str">
        <f>VLOOKUP(A1625,HD!$A$2:$S$2344,13,FALSE)</f>
        <v>tier - 2</v>
      </c>
      <c r="P1625" s="19" t="str">
        <f>VLOOKUP(A1625,HD!$A$2:$S$2344,14,FALSE)</f>
        <v>R1024</v>
      </c>
      <c r="Q1625" s="19" t="str">
        <f>VLOOKUP(A1625,HD!$A$2:$S$2344,19,FALSE)</f>
        <v>31</v>
      </c>
      <c r="R1625" s="21">
        <v>6113.23</v>
      </c>
    </row>
    <row r="1626" spans="1:18" ht="15.6" hidden="1" x14ac:dyDescent="0.3">
      <c r="A1626" s="20" t="s">
        <v>740</v>
      </c>
      <c r="B1626" s="19" t="str">
        <f>VLOOKUP(A1626,'Customer Names'!$A$2:$E$2366,3,FALSE)</f>
        <v>Testa</v>
      </c>
      <c r="C1626" s="21">
        <f>VLOOKUP(A1626,ME!$A$2:$J$2366,2,FALSE)</f>
        <v>34.104999999999997</v>
      </c>
      <c r="D1626" s="21">
        <f>VLOOKUP(A1626,ME!$A$2:$J$2336,3,FALSE)</f>
        <v>5.67</v>
      </c>
      <c r="E1626" s="19" t="str">
        <f>VLOOKUP(A1626,ME!$A$2:$J$2336,4,FALSE)</f>
        <v>Yes</v>
      </c>
      <c r="F1626" s="19" t="str">
        <f>VLOOKUP(A1626,ME!$A$2:$J$2336,5,FALSE)</f>
        <v>No</v>
      </c>
      <c r="G1626" s="19" t="str">
        <f>VLOOKUP(A1626,ME!$A$2:$J$2336,6,FALSE)</f>
        <v>No</v>
      </c>
      <c r="H1626" s="19">
        <f>VLOOKUP(A1626,ME!$A$2:$J$2336,7,FALSE)</f>
        <v>0</v>
      </c>
      <c r="I1626" s="19" t="str">
        <f>VLOOKUP(A1626,ME!$A$2:$J$2336,8,FALSE)</f>
        <v>No</v>
      </c>
      <c r="J1626" s="19" t="str">
        <f>VLOOKUP(A1626,ME!$A$2:$J$2336,9,FALSE)</f>
        <v>Obesity</v>
      </c>
      <c r="K1626" s="19" t="str">
        <f>VLOOKUP(A1626,ME!$A$2:$J$2336,10,FALSE)</f>
        <v>Normal</v>
      </c>
      <c r="L1626" s="22">
        <f>VLOOKUP(A1626,HD!$A$2:$S$2344,16,FALSE)</f>
        <v>31249</v>
      </c>
      <c r="M1626" s="21">
        <f>VLOOKUP(A1626,HD!$A$2:$S$2344,17,FALSE)</f>
        <v>6112.35</v>
      </c>
      <c r="N1626" s="19" t="str">
        <f>VLOOKUP(A1626,HD!$A$2:$S$2344,12,FALSE)</f>
        <v>tier - 2</v>
      </c>
      <c r="O1626" s="19" t="str">
        <f>VLOOKUP(A1626,HD!$A$2:$S$2344,13,FALSE)</f>
        <v>tier - 1</v>
      </c>
      <c r="P1626" s="19" t="str">
        <f>VLOOKUP(A1626,HD!$A$2:$S$2344,14,FALSE)</f>
        <v>R1012</v>
      </c>
      <c r="Q1626" s="19" t="str">
        <f>VLOOKUP(A1626,HD!$A$2:$S$2344,19,FALSE)</f>
        <v>37</v>
      </c>
      <c r="R1626" s="21">
        <v>6112.35</v>
      </c>
    </row>
    <row r="1627" spans="1:18" ht="15.6" hidden="1" x14ac:dyDescent="0.3">
      <c r="A1627" s="20" t="s">
        <v>739</v>
      </c>
      <c r="B1627" s="19" t="str">
        <f>VLOOKUP(A1627,'Customer Names'!$A$2:$E$2366,3,FALSE)</f>
        <v>Mooney</v>
      </c>
      <c r="C1627" s="21">
        <f>VLOOKUP(A1627,ME!$A$2:$J$2366,2,FALSE)</f>
        <v>32.770000000000003</v>
      </c>
      <c r="D1627" s="21">
        <f>VLOOKUP(A1627,ME!$A$2:$J$2336,3,FALSE)</f>
        <v>4.42</v>
      </c>
      <c r="E1627" s="19" t="str">
        <f>VLOOKUP(A1627,ME!$A$2:$J$2336,4,FALSE)</f>
        <v>Yes</v>
      </c>
      <c r="F1627" s="19" t="str">
        <f>VLOOKUP(A1627,ME!$A$2:$J$2336,5,FALSE)</f>
        <v>No</v>
      </c>
      <c r="G1627" s="19" t="str">
        <f>VLOOKUP(A1627,ME!$A$2:$J$2336,6,FALSE)</f>
        <v>No</v>
      </c>
      <c r="H1627" s="19">
        <f>VLOOKUP(A1627,ME!$A$2:$J$2336,7,FALSE)</f>
        <v>1</v>
      </c>
      <c r="I1627" s="19" t="str">
        <f>VLOOKUP(A1627,ME!$A$2:$J$2336,8,FALSE)</f>
        <v>No</v>
      </c>
      <c r="J1627" s="19" t="str">
        <f>VLOOKUP(A1627,ME!$A$2:$J$2336,9,FALSE)</f>
        <v>Obesity</v>
      </c>
      <c r="K1627" s="19" t="str">
        <f>VLOOKUP(A1627,ME!$A$2:$J$2336,10,FALSE)</f>
        <v>Normal</v>
      </c>
      <c r="L1627" s="22">
        <f>VLOOKUP(A1627,HD!$A$2:$S$2344,16,FALSE)</f>
        <v>34951</v>
      </c>
      <c r="M1627" s="21">
        <f>VLOOKUP(A1627,HD!$A$2:$S$2344,17,FALSE)</f>
        <v>6111.95</v>
      </c>
      <c r="N1627" s="19" t="str">
        <f>VLOOKUP(A1627,HD!$A$2:$S$2344,12,FALSE)</f>
        <v>tier - 2</v>
      </c>
      <c r="O1627" s="19" t="str">
        <f>VLOOKUP(A1627,HD!$A$2:$S$2344,13,FALSE)</f>
        <v>tier - 3</v>
      </c>
      <c r="P1627" s="19" t="str">
        <f>VLOOKUP(A1627,HD!$A$2:$S$2344,14,FALSE)</f>
        <v>R1026</v>
      </c>
      <c r="Q1627" s="19" t="str">
        <f>VLOOKUP(A1627,HD!$A$2:$S$2344,19,FALSE)</f>
        <v>27</v>
      </c>
      <c r="R1627" s="21">
        <v>6111.95</v>
      </c>
    </row>
    <row r="1628" spans="1:18" ht="15.6" hidden="1" x14ac:dyDescent="0.3">
      <c r="A1628" s="20" t="s">
        <v>738</v>
      </c>
      <c r="B1628" s="19" t="str">
        <f>VLOOKUP(A1628,'Customer Names'!$A$2:$E$2366,3,FALSE)</f>
        <v>Buchholtz</v>
      </c>
      <c r="C1628" s="21">
        <f>VLOOKUP(A1628,ME!$A$2:$J$2366,2,FALSE)</f>
        <v>16.850000000000001</v>
      </c>
      <c r="D1628" s="21">
        <f>VLOOKUP(A1628,ME!$A$2:$J$2336,3,FALSE)</f>
        <v>11.75</v>
      </c>
      <c r="E1628" s="19" t="str">
        <f>VLOOKUP(A1628,ME!$A$2:$J$2336,4,FALSE)</f>
        <v>Yes</v>
      </c>
      <c r="F1628" s="19" t="str">
        <f>VLOOKUP(A1628,ME!$A$2:$J$2336,5,FALSE)</f>
        <v>No</v>
      </c>
      <c r="G1628" s="19" t="str">
        <f>VLOOKUP(A1628,ME!$A$2:$J$2336,6,FALSE)</f>
        <v>No</v>
      </c>
      <c r="H1628" s="19">
        <f>VLOOKUP(A1628,ME!$A$2:$J$2336,7,FALSE)</f>
        <v>2</v>
      </c>
      <c r="I1628" s="19" t="str">
        <f>VLOOKUP(A1628,ME!$A$2:$J$2336,8,FALSE)</f>
        <v>No</v>
      </c>
      <c r="J1628" s="19" t="str">
        <f>VLOOKUP(A1628,ME!$A$2:$J$2336,9,FALSE)</f>
        <v>Under Weight</v>
      </c>
      <c r="K1628" s="19" t="str">
        <f>VLOOKUP(A1628,ME!$A$2:$J$2336,10,FALSE)</f>
        <v>Diabetes</v>
      </c>
      <c r="L1628" s="22">
        <f>VLOOKUP(A1628,HD!$A$2:$S$2344,16,FALSE)</f>
        <v>25728</v>
      </c>
      <c r="M1628" s="21">
        <f>VLOOKUP(A1628,HD!$A$2:$S$2344,17,FALSE)</f>
        <v>6098.38</v>
      </c>
      <c r="N1628" s="19" t="str">
        <f>VLOOKUP(A1628,HD!$A$2:$S$2344,12,FALSE)</f>
        <v>tier - 2</v>
      </c>
      <c r="O1628" s="19" t="str">
        <f>VLOOKUP(A1628,HD!$A$2:$S$2344,13,FALSE)</f>
        <v>tier - 2</v>
      </c>
      <c r="P1628" s="19" t="str">
        <f>VLOOKUP(A1628,HD!$A$2:$S$2344,14,FALSE)</f>
        <v>R1013</v>
      </c>
      <c r="Q1628" s="19" t="str">
        <f>VLOOKUP(A1628,HD!$A$2:$S$2344,19,FALSE)</f>
        <v>52</v>
      </c>
      <c r="R1628" s="21">
        <v>6098.38</v>
      </c>
    </row>
    <row r="1629" spans="1:18" ht="15.6" hidden="1" x14ac:dyDescent="0.3">
      <c r="A1629" s="20" t="s">
        <v>737</v>
      </c>
      <c r="B1629" s="19" t="str">
        <f>VLOOKUP(A1629,'Customer Names'!$A$2:$E$2366,3,FALSE)</f>
        <v>Hoyt</v>
      </c>
      <c r="C1629" s="21">
        <f>VLOOKUP(A1629,ME!$A$2:$J$2366,2,FALSE)</f>
        <v>34.700000000000003</v>
      </c>
      <c r="D1629" s="21">
        <f>VLOOKUP(A1629,ME!$A$2:$J$2336,3,FALSE)</f>
        <v>6.06</v>
      </c>
      <c r="E1629" s="19" t="str">
        <f>VLOOKUP(A1629,ME!$A$2:$J$2336,4,FALSE)</f>
        <v>No</v>
      </c>
      <c r="F1629" s="19" t="str">
        <f>VLOOKUP(A1629,ME!$A$2:$J$2336,5,FALSE)</f>
        <v>No</v>
      </c>
      <c r="G1629" s="19" t="str">
        <f>VLOOKUP(A1629,ME!$A$2:$J$2336,6,FALSE)</f>
        <v>No</v>
      </c>
      <c r="H1629" s="19">
        <f>VLOOKUP(A1629,ME!$A$2:$J$2336,7,FALSE)</f>
        <v>1</v>
      </c>
      <c r="I1629" s="19" t="str">
        <f>VLOOKUP(A1629,ME!$A$2:$J$2336,8,FALSE)</f>
        <v>No</v>
      </c>
      <c r="J1629" s="19" t="str">
        <f>VLOOKUP(A1629,ME!$A$2:$J$2336,9,FALSE)</f>
        <v>Obesity</v>
      </c>
      <c r="K1629" s="19" t="str">
        <f>VLOOKUP(A1629,ME!$A$2:$J$2336,10,FALSE)</f>
        <v>Prediabetes</v>
      </c>
      <c r="L1629" s="22">
        <f>VLOOKUP(A1629,HD!$A$2:$S$2344,16,FALSE)</f>
        <v>30888</v>
      </c>
      <c r="M1629" s="21">
        <f>VLOOKUP(A1629,HD!$A$2:$S$2344,17,FALSE)</f>
        <v>6082.41</v>
      </c>
      <c r="N1629" s="19" t="str">
        <f>VLOOKUP(A1629,HD!$A$2:$S$2344,12,FALSE)</f>
        <v>tier - 1</v>
      </c>
      <c r="O1629" s="19" t="str">
        <f>VLOOKUP(A1629,HD!$A$2:$S$2344,13,FALSE)</f>
        <v>tier - 2</v>
      </c>
      <c r="P1629" s="19" t="str">
        <f>VLOOKUP(A1629,HD!$A$2:$S$2344,14,FALSE)</f>
        <v>R1011</v>
      </c>
      <c r="Q1629" s="19" t="str">
        <f>VLOOKUP(A1629,HD!$A$2:$S$2344,19,FALSE)</f>
        <v>38</v>
      </c>
      <c r="R1629" s="21">
        <v>6082.41</v>
      </c>
    </row>
    <row r="1630" spans="1:18" ht="15.6" hidden="1" x14ac:dyDescent="0.3">
      <c r="A1630" s="20" t="s">
        <v>736</v>
      </c>
      <c r="B1630" s="19" t="str">
        <f>VLOOKUP(A1630,'Customer Names'!$A$2:$E$2366,3,FALSE)</f>
        <v>Cabada</v>
      </c>
      <c r="C1630" s="21">
        <f>VLOOKUP(A1630,ME!$A$2:$J$2366,2,FALSE)</f>
        <v>37.049999999999997</v>
      </c>
      <c r="D1630" s="21">
        <f>VLOOKUP(A1630,ME!$A$2:$J$2336,3,FALSE)</f>
        <v>5.48</v>
      </c>
      <c r="E1630" s="19" t="str">
        <f>VLOOKUP(A1630,ME!$A$2:$J$2336,4,FALSE)</f>
        <v>No</v>
      </c>
      <c r="F1630" s="19" t="str">
        <f>VLOOKUP(A1630,ME!$A$2:$J$2336,5,FALSE)</f>
        <v>No</v>
      </c>
      <c r="G1630" s="19" t="str">
        <f>VLOOKUP(A1630,ME!$A$2:$J$2336,6,FALSE)</f>
        <v>No</v>
      </c>
      <c r="H1630" s="19">
        <f>VLOOKUP(A1630,ME!$A$2:$J$2336,7,FALSE)</f>
        <v>1</v>
      </c>
      <c r="I1630" s="19" t="str">
        <f>VLOOKUP(A1630,ME!$A$2:$J$2336,8,FALSE)</f>
        <v>No</v>
      </c>
      <c r="J1630" s="19" t="str">
        <f>VLOOKUP(A1630,ME!$A$2:$J$2336,9,FALSE)</f>
        <v>Obesity</v>
      </c>
      <c r="K1630" s="19" t="str">
        <f>VLOOKUP(A1630,ME!$A$2:$J$2336,10,FALSE)</f>
        <v>Normal</v>
      </c>
      <c r="L1630" s="22">
        <f>VLOOKUP(A1630,HD!$A$2:$S$2344,16,FALSE)</f>
        <v>30969</v>
      </c>
      <c r="M1630" s="21">
        <f>VLOOKUP(A1630,HD!$A$2:$S$2344,17,FALSE)</f>
        <v>6079.67</v>
      </c>
      <c r="N1630" s="19" t="str">
        <f>VLOOKUP(A1630,HD!$A$2:$S$2344,12,FALSE)</f>
        <v>tier - 1</v>
      </c>
      <c r="O1630" s="19" t="str">
        <f>VLOOKUP(A1630,HD!$A$2:$S$2344,13,FALSE)</f>
        <v>tier - 1</v>
      </c>
      <c r="P1630" s="19" t="str">
        <f>VLOOKUP(A1630,HD!$A$2:$S$2344,14,FALSE)</f>
        <v>R1014</v>
      </c>
      <c r="Q1630" s="19" t="str">
        <f>VLOOKUP(A1630,HD!$A$2:$S$2344,19,FALSE)</f>
        <v>38</v>
      </c>
      <c r="R1630" s="21">
        <v>6079.67</v>
      </c>
    </row>
    <row r="1631" spans="1:18" ht="15.6" x14ac:dyDescent="0.3">
      <c r="A1631" s="20" t="s">
        <v>735</v>
      </c>
      <c r="B1631" s="19" t="str">
        <f>VLOOKUP(A1631,'Customer Names'!$A$2:$E$2366,3,FALSE)</f>
        <v>Lobaciute</v>
      </c>
      <c r="C1631" s="21">
        <f>VLOOKUP(A1631,ME!$A$2:$J$2366,2,FALSE)</f>
        <v>18.78</v>
      </c>
      <c r="D1631" s="21">
        <f>VLOOKUP(A1631,ME!$A$2:$J$2336,3,FALSE)</f>
        <v>4.45</v>
      </c>
      <c r="E1631" s="19" t="str">
        <f>VLOOKUP(A1631,ME!$A$2:$J$2336,4,FALSE)</f>
        <v>No</v>
      </c>
      <c r="F1631" s="19" t="str">
        <f>VLOOKUP(A1631,ME!$A$2:$J$2336,5,FALSE)</f>
        <v>No</v>
      </c>
      <c r="G1631" s="19" t="str">
        <f>VLOOKUP(A1631,ME!$A$2:$J$2336,6,FALSE)</f>
        <v>Yes</v>
      </c>
      <c r="H1631" s="19">
        <f>VLOOKUP(A1631,ME!$A$2:$J$2336,7,FALSE)</f>
        <v>1</v>
      </c>
      <c r="I1631" s="19" t="str">
        <f>VLOOKUP(A1631,ME!$A$2:$J$2336,8,FALSE)</f>
        <v>No</v>
      </c>
      <c r="J1631" s="19" t="str">
        <f>VLOOKUP(A1631,ME!$A$2:$J$2336,9,FALSE)</f>
        <v>Normal Weight</v>
      </c>
      <c r="K1631" s="19" t="str">
        <f>VLOOKUP(A1631,ME!$A$2:$J$2336,10,FALSE)</f>
        <v>Normal</v>
      </c>
      <c r="L1631" s="22">
        <f>VLOOKUP(A1631,HD!$A$2:$S$2344,16,FALSE)</f>
        <v>29075</v>
      </c>
      <c r="M1631" s="21">
        <f>VLOOKUP(A1631,HD!$A$2:$S$2344,17,FALSE)</f>
        <v>6074.37</v>
      </c>
      <c r="N1631" s="19" t="str">
        <f>VLOOKUP(A1631,HD!$A$2:$S$2344,12,FALSE)</f>
        <v>tier - 2</v>
      </c>
      <c r="O1631" s="19" t="str">
        <f>VLOOKUP(A1631,HD!$A$2:$S$2344,13,FALSE)</f>
        <v>tier - 2</v>
      </c>
      <c r="P1631" s="19" t="str">
        <f>VLOOKUP(A1631,HD!$A$2:$S$2344,14,FALSE)</f>
        <v>R1012</v>
      </c>
      <c r="Q1631" s="19" t="str">
        <f>VLOOKUP(A1631,HD!$A$2:$S$2344,19,FALSE)</f>
        <v>43</v>
      </c>
      <c r="R1631" s="21">
        <v>6074.37</v>
      </c>
    </row>
    <row r="1632" spans="1:18" ht="15.6" hidden="1" x14ac:dyDescent="0.3">
      <c r="A1632" s="20" t="s">
        <v>734</v>
      </c>
      <c r="B1632" s="19" t="str">
        <f>VLOOKUP(A1632,'Customer Names'!$A$2:$E$2366,3,FALSE)</f>
        <v>Dawes</v>
      </c>
      <c r="C1632" s="21">
        <f>VLOOKUP(A1632,ME!$A$2:$J$2366,2,FALSE)</f>
        <v>28.024999999999999</v>
      </c>
      <c r="D1632" s="21">
        <f>VLOOKUP(A1632,ME!$A$2:$J$2336,3,FALSE)</f>
        <v>5</v>
      </c>
      <c r="E1632" s="19" t="str">
        <f>VLOOKUP(A1632,ME!$A$2:$J$2336,4,FALSE)</f>
        <v>No</v>
      </c>
      <c r="F1632" s="19" t="str">
        <f>VLOOKUP(A1632,ME!$A$2:$J$2336,5,FALSE)</f>
        <v>No</v>
      </c>
      <c r="G1632" s="19" t="str">
        <f>VLOOKUP(A1632,ME!$A$2:$J$2336,6,FALSE)</f>
        <v>No</v>
      </c>
      <c r="H1632" s="19">
        <f>VLOOKUP(A1632,ME!$A$2:$J$2336,7,FALSE)</f>
        <v>1</v>
      </c>
      <c r="I1632" s="19" t="str">
        <f>VLOOKUP(A1632,ME!$A$2:$J$2336,8,FALSE)</f>
        <v>No</v>
      </c>
      <c r="J1632" s="19" t="str">
        <f>VLOOKUP(A1632,ME!$A$2:$J$2336,9,FALSE)</f>
        <v>Over Weight</v>
      </c>
      <c r="K1632" s="19" t="str">
        <f>VLOOKUP(A1632,ME!$A$2:$J$2336,10,FALSE)</f>
        <v>Normal</v>
      </c>
      <c r="L1632" s="22">
        <f>VLOOKUP(A1632,HD!$A$2:$S$2344,16,FALSE)</f>
        <v>30946</v>
      </c>
      <c r="M1632" s="21">
        <f>VLOOKUP(A1632,HD!$A$2:$S$2344,17,FALSE)</f>
        <v>6067.13</v>
      </c>
      <c r="N1632" s="19" t="str">
        <f>VLOOKUP(A1632,HD!$A$2:$S$2344,12,FALSE)</f>
        <v>tier - 3</v>
      </c>
      <c r="O1632" s="19" t="str">
        <f>VLOOKUP(A1632,HD!$A$2:$S$2344,13,FALSE)</f>
        <v>tier - 1</v>
      </c>
      <c r="P1632" s="19" t="str">
        <f>VLOOKUP(A1632,HD!$A$2:$S$2344,14,FALSE)</f>
        <v>R1016</v>
      </c>
      <c r="Q1632" s="19" t="str">
        <f>VLOOKUP(A1632,HD!$A$2:$S$2344,19,FALSE)</f>
        <v>38</v>
      </c>
      <c r="R1632" s="21">
        <v>6067.13</v>
      </c>
    </row>
    <row r="1633" spans="1:18" ht="15.6" hidden="1" x14ac:dyDescent="0.3">
      <c r="A1633" s="20" t="s">
        <v>733</v>
      </c>
      <c r="B1633" s="19" t="str">
        <f>VLOOKUP(A1633,'Customer Names'!$A$2:$E$2366,3,FALSE)</f>
        <v>Deppen</v>
      </c>
      <c r="C1633" s="21">
        <f>VLOOKUP(A1633,ME!$A$2:$J$2366,2,FALSE)</f>
        <v>35.090000000000003</v>
      </c>
      <c r="D1633" s="21">
        <f>VLOOKUP(A1633,ME!$A$2:$J$2336,3,FALSE)</f>
        <v>5.84</v>
      </c>
      <c r="E1633" s="19" t="str">
        <f>VLOOKUP(A1633,ME!$A$2:$J$2336,4,FALSE)</f>
        <v>No</v>
      </c>
      <c r="F1633" s="19" t="str">
        <f>VLOOKUP(A1633,ME!$A$2:$J$2336,5,FALSE)</f>
        <v>No</v>
      </c>
      <c r="G1633" s="19" t="str">
        <f>VLOOKUP(A1633,ME!$A$2:$J$2336,6,FALSE)</f>
        <v>No</v>
      </c>
      <c r="H1633" s="19">
        <f>VLOOKUP(A1633,ME!$A$2:$J$2336,7,FALSE)</f>
        <v>0</v>
      </c>
      <c r="I1633" s="19" t="str">
        <f>VLOOKUP(A1633,ME!$A$2:$J$2336,8,FALSE)</f>
        <v>No</v>
      </c>
      <c r="J1633" s="19" t="str">
        <f>VLOOKUP(A1633,ME!$A$2:$J$2336,9,FALSE)</f>
        <v>Obesity</v>
      </c>
      <c r="K1633" s="19" t="str">
        <f>VLOOKUP(A1633,ME!$A$2:$J$2336,10,FALSE)</f>
        <v>Prediabetes</v>
      </c>
      <c r="L1633" s="22">
        <f>VLOOKUP(A1633,HD!$A$2:$S$2344,16,FALSE)</f>
        <v>34646</v>
      </c>
      <c r="M1633" s="21">
        <f>VLOOKUP(A1633,HD!$A$2:$S$2344,17,FALSE)</f>
        <v>6064.37</v>
      </c>
      <c r="N1633" s="19" t="str">
        <f>VLOOKUP(A1633,HD!$A$2:$S$2344,12,FALSE)</f>
        <v>tier - 2</v>
      </c>
      <c r="O1633" s="19" t="str">
        <f>VLOOKUP(A1633,HD!$A$2:$S$2344,13,FALSE)</f>
        <v>tier - 2</v>
      </c>
      <c r="P1633" s="19" t="str">
        <f>VLOOKUP(A1633,HD!$A$2:$S$2344,14,FALSE)</f>
        <v>R1011</v>
      </c>
      <c r="Q1633" s="19" t="str">
        <f>VLOOKUP(A1633,HD!$A$2:$S$2344,19,FALSE)</f>
        <v>28</v>
      </c>
      <c r="R1633" s="21">
        <v>6064.37</v>
      </c>
    </row>
    <row r="1634" spans="1:18" ht="15.6" hidden="1" x14ac:dyDescent="0.3">
      <c r="A1634" s="20" t="s">
        <v>732</v>
      </c>
      <c r="B1634" s="19" t="str">
        <f>VLOOKUP(A1634,'Customer Names'!$A$2:$E$2366,3,FALSE)</f>
        <v>Oberndorfer</v>
      </c>
      <c r="C1634" s="21">
        <f>VLOOKUP(A1634,ME!$A$2:$J$2366,2,FALSE)</f>
        <v>34.42</v>
      </c>
      <c r="D1634" s="21">
        <f>VLOOKUP(A1634,ME!$A$2:$J$2336,3,FALSE)</f>
        <v>5.21</v>
      </c>
      <c r="E1634" s="19" t="str">
        <f>VLOOKUP(A1634,ME!$A$2:$J$2336,4,FALSE)</f>
        <v>Yes</v>
      </c>
      <c r="F1634" s="19" t="str">
        <f>VLOOKUP(A1634,ME!$A$2:$J$2336,5,FALSE)</f>
        <v>No</v>
      </c>
      <c r="G1634" s="19" t="str">
        <f>VLOOKUP(A1634,ME!$A$2:$J$2336,6,FALSE)</f>
        <v>No</v>
      </c>
      <c r="H1634" s="19">
        <f>VLOOKUP(A1634,ME!$A$2:$J$2336,7,FALSE)</f>
        <v>0</v>
      </c>
      <c r="I1634" s="19" t="str">
        <f>VLOOKUP(A1634,ME!$A$2:$J$2336,8,FALSE)</f>
        <v>No</v>
      </c>
      <c r="J1634" s="19" t="str">
        <f>VLOOKUP(A1634,ME!$A$2:$J$2336,9,FALSE)</f>
        <v>Obesity</v>
      </c>
      <c r="K1634" s="19" t="str">
        <f>VLOOKUP(A1634,ME!$A$2:$J$2336,10,FALSE)</f>
        <v>Normal</v>
      </c>
      <c r="L1634" s="22">
        <f>VLOOKUP(A1634,HD!$A$2:$S$2344,16,FALSE)</f>
        <v>35274</v>
      </c>
      <c r="M1634" s="21">
        <f>VLOOKUP(A1634,HD!$A$2:$S$2344,17,FALSE)</f>
        <v>6061.8</v>
      </c>
      <c r="N1634" s="19" t="str">
        <f>VLOOKUP(A1634,HD!$A$2:$S$2344,12,FALSE)</f>
        <v>tier - 2</v>
      </c>
      <c r="O1634" s="19" t="str">
        <f>VLOOKUP(A1634,HD!$A$2:$S$2344,13,FALSE)</f>
        <v>tier - 3</v>
      </c>
      <c r="P1634" s="19" t="str">
        <f>VLOOKUP(A1634,HD!$A$2:$S$2344,14,FALSE)</f>
        <v>R1012</v>
      </c>
      <c r="Q1634" s="19" t="str">
        <f>VLOOKUP(A1634,HD!$A$2:$S$2344,19,FALSE)</f>
        <v>26</v>
      </c>
      <c r="R1634" s="21">
        <v>6061.8</v>
      </c>
    </row>
    <row r="1635" spans="1:18" ht="15.6" hidden="1" x14ac:dyDescent="0.3">
      <c r="A1635" s="20" t="s">
        <v>731</v>
      </c>
      <c r="B1635" s="19" t="str">
        <f>VLOOKUP(A1635,'Customer Names'!$A$2:$E$2366,3,FALSE)</f>
        <v>Hetherington</v>
      </c>
      <c r="C1635" s="21">
        <f>VLOOKUP(A1635,ME!$A$2:$J$2366,2,FALSE)</f>
        <v>29.4</v>
      </c>
      <c r="D1635" s="21">
        <f>VLOOKUP(A1635,ME!$A$2:$J$2336,3,FALSE)</f>
        <v>4.26</v>
      </c>
      <c r="E1635" s="19" t="str">
        <f>VLOOKUP(A1635,ME!$A$2:$J$2336,4,FALSE)</f>
        <v>No</v>
      </c>
      <c r="F1635" s="19" t="str">
        <f>VLOOKUP(A1635,ME!$A$2:$J$2336,5,FALSE)</f>
        <v>No</v>
      </c>
      <c r="G1635" s="19" t="str">
        <f>VLOOKUP(A1635,ME!$A$2:$J$2336,6,FALSE)</f>
        <v>No</v>
      </c>
      <c r="H1635" s="19">
        <f>VLOOKUP(A1635,ME!$A$2:$J$2336,7,FALSE)</f>
        <v>0</v>
      </c>
      <c r="I1635" s="19" t="str">
        <f>VLOOKUP(A1635,ME!$A$2:$J$2336,8,FALSE)</f>
        <v>No</v>
      </c>
      <c r="J1635" s="19" t="str">
        <f>VLOOKUP(A1635,ME!$A$2:$J$2336,9,FALSE)</f>
        <v>Over Weight</v>
      </c>
      <c r="K1635" s="19" t="str">
        <f>VLOOKUP(A1635,ME!$A$2:$J$2336,10,FALSE)</f>
        <v>Normal</v>
      </c>
      <c r="L1635" s="22">
        <f>VLOOKUP(A1635,HD!$A$2:$S$2344,16,FALSE)</f>
        <v>32736</v>
      </c>
      <c r="M1635" s="21">
        <f>VLOOKUP(A1635,HD!$A$2:$S$2344,17,FALSE)</f>
        <v>6059.17</v>
      </c>
      <c r="N1635" s="19" t="str">
        <f>VLOOKUP(A1635,HD!$A$2:$S$2344,12,FALSE)</f>
        <v>tier - 2</v>
      </c>
      <c r="O1635" s="19" t="str">
        <f>VLOOKUP(A1635,HD!$A$2:$S$2344,13,FALSE)</f>
        <v>tier - 1</v>
      </c>
      <c r="P1635" s="19" t="str">
        <f>VLOOKUP(A1635,HD!$A$2:$S$2344,14,FALSE)</f>
        <v>R1011</v>
      </c>
      <c r="Q1635" s="19" t="str">
        <f>VLOOKUP(A1635,HD!$A$2:$S$2344,19,FALSE)</f>
        <v>33</v>
      </c>
      <c r="R1635" s="21">
        <v>6059.17</v>
      </c>
    </row>
    <row r="1636" spans="1:18" ht="15.6" x14ac:dyDescent="0.3">
      <c r="A1636" s="20" t="s">
        <v>730</v>
      </c>
      <c r="B1636" s="19" t="str">
        <f>VLOOKUP(A1636,'Customer Names'!$A$2:$E$2366,3,FALSE)</f>
        <v>Murray</v>
      </c>
      <c r="C1636" s="21">
        <f>VLOOKUP(A1636,ME!$A$2:$J$2366,2,FALSE)</f>
        <v>21.31</v>
      </c>
      <c r="D1636" s="21">
        <f>VLOOKUP(A1636,ME!$A$2:$J$2336,3,FALSE)</f>
        <v>4.17</v>
      </c>
      <c r="E1636" s="19" t="str">
        <f>VLOOKUP(A1636,ME!$A$2:$J$2336,4,FALSE)</f>
        <v>No</v>
      </c>
      <c r="F1636" s="19" t="str">
        <f>VLOOKUP(A1636,ME!$A$2:$J$2336,5,FALSE)</f>
        <v>No</v>
      </c>
      <c r="G1636" s="19" t="str">
        <f>VLOOKUP(A1636,ME!$A$2:$J$2336,6,FALSE)</f>
        <v>No</v>
      </c>
      <c r="H1636" s="19">
        <f>VLOOKUP(A1636,ME!$A$2:$J$2336,7,FALSE)</f>
        <v>0</v>
      </c>
      <c r="I1636" s="19" t="str">
        <f>VLOOKUP(A1636,ME!$A$2:$J$2336,8,FALSE)</f>
        <v>No</v>
      </c>
      <c r="J1636" s="19" t="str">
        <f>VLOOKUP(A1636,ME!$A$2:$J$2336,9,FALSE)</f>
        <v>Normal Weight</v>
      </c>
      <c r="K1636" s="19" t="str">
        <f>VLOOKUP(A1636,ME!$A$2:$J$2336,10,FALSE)</f>
        <v>Normal</v>
      </c>
      <c r="L1636" s="22">
        <f>VLOOKUP(A1636,HD!$A$2:$S$2344,16,FALSE)</f>
        <v>29441</v>
      </c>
      <c r="M1636" s="21">
        <f>VLOOKUP(A1636,HD!$A$2:$S$2344,17,FALSE)</f>
        <v>5993.62</v>
      </c>
      <c r="N1636" s="19" t="str">
        <f>VLOOKUP(A1636,HD!$A$2:$S$2344,12,FALSE)</f>
        <v>tier - 2</v>
      </c>
      <c r="O1636" s="19" t="str">
        <f>VLOOKUP(A1636,HD!$A$2:$S$2344,13,FALSE)</f>
        <v>tier - 3</v>
      </c>
      <c r="P1636" s="19" t="str">
        <f>VLOOKUP(A1636,HD!$A$2:$S$2344,14,FALSE)</f>
        <v>R1013</v>
      </c>
      <c r="Q1636" s="19" t="str">
        <f>VLOOKUP(A1636,HD!$A$2:$S$2344,19,FALSE)</f>
        <v>42</v>
      </c>
      <c r="R1636" s="21">
        <v>5993.62</v>
      </c>
    </row>
    <row r="1637" spans="1:18" ht="15.6" hidden="1" x14ac:dyDescent="0.3">
      <c r="A1637" s="20" t="s">
        <v>729</v>
      </c>
      <c r="B1637" s="19" t="str">
        <f>VLOOKUP(A1637,'Customer Names'!$A$2:$E$2366,3,FALSE)</f>
        <v>Higden</v>
      </c>
      <c r="C1637" s="21">
        <f>VLOOKUP(A1637,ME!$A$2:$J$2366,2,FALSE)</f>
        <v>19.559999999999999</v>
      </c>
      <c r="D1637" s="21">
        <f>VLOOKUP(A1637,ME!$A$2:$J$2336,3,FALSE)</f>
        <v>11.96</v>
      </c>
      <c r="E1637" s="19" t="str">
        <f>VLOOKUP(A1637,ME!$A$2:$J$2336,4,FALSE)</f>
        <v>No</v>
      </c>
      <c r="F1637" s="19" t="str">
        <f>VLOOKUP(A1637,ME!$A$2:$J$2336,5,FALSE)</f>
        <v>No</v>
      </c>
      <c r="G1637" s="19" t="str">
        <f>VLOOKUP(A1637,ME!$A$2:$J$2336,6,FALSE)</f>
        <v>No</v>
      </c>
      <c r="H1637" s="19">
        <f>VLOOKUP(A1637,ME!$A$2:$J$2336,7,FALSE)</f>
        <v>0</v>
      </c>
      <c r="I1637" s="19" t="str">
        <f>VLOOKUP(A1637,ME!$A$2:$J$2336,8,FALSE)</f>
        <v>No</v>
      </c>
      <c r="J1637" s="19" t="str">
        <f>VLOOKUP(A1637,ME!$A$2:$J$2336,9,FALSE)</f>
        <v>Normal Weight</v>
      </c>
      <c r="K1637" s="19" t="str">
        <f>VLOOKUP(A1637,ME!$A$2:$J$2336,10,FALSE)</f>
        <v>Diabetes</v>
      </c>
      <c r="L1637" s="22">
        <f>VLOOKUP(A1637,HD!$A$2:$S$2344,16,FALSE)</f>
        <v>27258</v>
      </c>
      <c r="M1637" s="21">
        <f>VLOOKUP(A1637,HD!$A$2:$S$2344,17,FALSE)</f>
        <v>5990.17</v>
      </c>
      <c r="N1637" s="19" t="str">
        <f>VLOOKUP(A1637,HD!$A$2:$S$2344,12,FALSE)</f>
        <v>tier - 2</v>
      </c>
      <c r="O1637" s="19" t="str">
        <f>VLOOKUP(A1637,HD!$A$2:$S$2344,13,FALSE)</f>
        <v>tier - 2</v>
      </c>
      <c r="P1637" s="19" t="str">
        <f>VLOOKUP(A1637,HD!$A$2:$S$2344,14,FALSE)</f>
        <v>R1013</v>
      </c>
      <c r="Q1637" s="19" t="str">
        <f>VLOOKUP(A1637,HD!$A$2:$S$2344,19,FALSE)</f>
        <v>48</v>
      </c>
      <c r="R1637" s="21">
        <v>5990.17</v>
      </c>
    </row>
    <row r="1638" spans="1:18" ht="15.6" hidden="1" x14ac:dyDescent="0.3">
      <c r="A1638" s="20" t="s">
        <v>728</v>
      </c>
      <c r="B1638" s="19" t="str">
        <f>VLOOKUP(A1638,'Customer Names'!$A$2:$E$2366,3,FALSE)</f>
        <v>Rediger</v>
      </c>
      <c r="C1638" s="21">
        <f>VLOOKUP(A1638,ME!$A$2:$J$2366,2,FALSE)</f>
        <v>37.335000000000001</v>
      </c>
      <c r="D1638" s="21">
        <f>VLOOKUP(A1638,ME!$A$2:$J$2336,3,FALSE)</f>
        <v>6.26</v>
      </c>
      <c r="E1638" s="19" t="str">
        <f>VLOOKUP(A1638,ME!$A$2:$J$2336,4,FALSE)</f>
        <v>Yes</v>
      </c>
      <c r="F1638" s="19" t="str">
        <f>VLOOKUP(A1638,ME!$A$2:$J$2336,5,FALSE)</f>
        <v>No</v>
      </c>
      <c r="G1638" s="19" t="str">
        <f>VLOOKUP(A1638,ME!$A$2:$J$2336,6,FALSE)</f>
        <v>No</v>
      </c>
      <c r="H1638" s="19">
        <f>VLOOKUP(A1638,ME!$A$2:$J$2336,7,FALSE)</f>
        <v>1</v>
      </c>
      <c r="I1638" s="19" t="str">
        <f>VLOOKUP(A1638,ME!$A$2:$J$2336,8,FALSE)</f>
        <v>No</v>
      </c>
      <c r="J1638" s="19" t="str">
        <f>VLOOKUP(A1638,ME!$A$2:$J$2336,9,FALSE)</f>
        <v>Obesity</v>
      </c>
      <c r="K1638" s="19" t="str">
        <f>VLOOKUP(A1638,ME!$A$2:$J$2336,10,FALSE)</f>
        <v>Prediabetes</v>
      </c>
      <c r="L1638" s="22">
        <f>VLOOKUP(A1638,HD!$A$2:$S$2344,16,FALSE)</f>
        <v>32304</v>
      </c>
      <c r="M1638" s="21">
        <f>VLOOKUP(A1638,HD!$A$2:$S$2344,17,FALSE)</f>
        <v>5989.52</v>
      </c>
      <c r="N1638" s="19" t="str">
        <f>VLOOKUP(A1638,HD!$A$2:$S$2344,12,FALSE)</f>
        <v>tier - 2</v>
      </c>
      <c r="O1638" s="19" t="str">
        <f>VLOOKUP(A1638,HD!$A$2:$S$2344,13,FALSE)</f>
        <v>tier - 1</v>
      </c>
      <c r="P1638" s="19" t="str">
        <f>VLOOKUP(A1638,HD!$A$2:$S$2344,14,FALSE)</f>
        <v>R1012</v>
      </c>
      <c r="Q1638" s="19" t="str">
        <f>VLOOKUP(A1638,HD!$A$2:$S$2344,19,FALSE)</f>
        <v>34</v>
      </c>
      <c r="R1638" s="21">
        <v>5989.52</v>
      </c>
    </row>
    <row r="1639" spans="1:18" ht="15.6" hidden="1" x14ac:dyDescent="0.3">
      <c r="A1639" s="20" t="s">
        <v>727</v>
      </c>
      <c r="B1639" s="19" t="str">
        <f>VLOOKUP(A1639,'Customer Names'!$A$2:$E$2366,3,FALSE)</f>
        <v>Huff</v>
      </c>
      <c r="C1639" s="21">
        <f>VLOOKUP(A1639,ME!$A$2:$J$2366,2,FALSE)</f>
        <v>19.53</v>
      </c>
      <c r="D1639" s="21">
        <f>VLOOKUP(A1639,ME!$A$2:$J$2336,3,FALSE)</f>
        <v>11.68</v>
      </c>
      <c r="E1639" s="19" t="str">
        <f>VLOOKUP(A1639,ME!$A$2:$J$2336,4,FALSE)</f>
        <v>No</v>
      </c>
      <c r="F1639" s="19" t="str">
        <f>VLOOKUP(A1639,ME!$A$2:$J$2336,5,FALSE)</f>
        <v>No</v>
      </c>
      <c r="G1639" s="19" t="str">
        <f>VLOOKUP(A1639,ME!$A$2:$J$2336,6,FALSE)</f>
        <v>No</v>
      </c>
      <c r="H1639" s="19">
        <f>VLOOKUP(A1639,ME!$A$2:$J$2336,7,FALSE)</f>
        <v>0</v>
      </c>
      <c r="I1639" s="19" t="str">
        <f>VLOOKUP(A1639,ME!$A$2:$J$2336,8,FALSE)</f>
        <v>No</v>
      </c>
      <c r="J1639" s="19" t="str">
        <f>VLOOKUP(A1639,ME!$A$2:$J$2336,9,FALSE)</f>
        <v>Normal Weight</v>
      </c>
      <c r="K1639" s="19" t="str">
        <f>VLOOKUP(A1639,ME!$A$2:$J$2336,10,FALSE)</f>
        <v>Diabetes</v>
      </c>
      <c r="L1639" s="22">
        <f>VLOOKUP(A1639,HD!$A$2:$S$2344,16,FALSE)</f>
        <v>27313</v>
      </c>
      <c r="M1639" s="21">
        <f>VLOOKUP(A1639,HD!$A$2:$S$2344,17,FALSE)</f>
        <v>5979.99</v>
      </c>
      <c r="N1639" s="19" t="str">
        <f>VLOOKUP(A1639,HD!$A$2:$S$2344,12,FALSE)</f>
        <v>tier - 2</v>
      </c>
      <c r="O1639" s="19" t="str">
        <f>VLOOKUP(A1639,HD!$A$2:$S$2344,13,FALSE)</f>
        <v>tier - 3</v>
      </c>
      <c r="P1639" s="19" t="str">
        <f>VLOOKUP(A1639,HD!$A$2:$S$2344,14,FALSE)</f>
        <v>R1013</v>
      </c>
      <c r="Q1639" s="19" t="str">
        <f>VLOOKUP(A1639,HD!$A$2:$S$2344,19,FALSE)</f>
        <v>48</v>
      </c>
      <c r="R1639" s="21">
        <v>5979.99</v>
      </c>
    </row>
    <row r="1640" spans="1:18" ht="15.6" hidden="1" x14ac:dyDescent="0.3">
      <c r="A1640" s="20" t="s">
        <v>726</v>
      </c>
      <c r="B1640" s="19" t="str">
        <f>VLOOKUP(A1640,'Customer Names'!$A$2:$E$2366,3,FALSE)</f>
        <v>Hall</v>
      </c>
      <c r="C1640" s="21">
        <f>VLOOKUP(A1640,ME!$A$2:$J$2366,2,FALSE)</f>
        <v>34.1</v>
      </c>
      <c r="D1640" s="21">
        <f>VLOOKUP(A1640,ME!$A$2:$J$2336,3,FALSE)</f>
        <v>5.16</v>
      </c>
      <c r="E1640" s="19" t="str">
        <f>VLOOKUP(A1640,ME!$A$2:$J$2336,4,FALSE)</f>
        <v>No</v>
      </c>
      <c r="F1640" s="19" t="str">
        <f>VLOOKUP(A1640,ME!$A$2:$J$2336,5,FALSE)</f>
        <v>No</v>
      </c>
      <c r="G1640" s="19" t="str">
        <f>VLOOKUP(A1640,ME!$A$2:$J$2336,6,FALSE)</f>
        <v>No</v>
      </c>
      <c r="H1640" s="19">
        <f>VLOOKUP(A1640,ME!$A$2:$J$2336,7,FALSE)</f>
        <v>0</v>
      </c>
      <c r="I1640" s="19" t="str">
        <f>VLOOKUP(A1640,ME!$A$2:$J$2336,8,FALSE)</f>
        <v>No</v>
      </c>
      <c r="J1640" s="19" t="str">
        <f>VLOOKUP(A1640,ME!$A$2:$J$2336,9,FALSE)</f>
        <v>Obesity</v>
      </c>
      <c r="K1640" s="19" t="str">
        <f>VLOOKUP(A1640,ME!$A$2:$J$2336,10,FALSE)</f>
        <v>Normal</v>
      </c>
      <c r="L1640" s="22">
        <f>VLOOKUP(A1640,HD!$A$2:$S$2344,16,FALSE)</f>
        <v>29504</v>
      </c>
      <c r="M1640" s="21">
        <f>VLOOKUP(A1640,HD!$A$2:$S$2344,17,FALSE)</f>
        <v>5979.73</v>
      </c>
      <c r="N1640" s="19" t="str">
        <f>VLOOKUP(A1640,HD!$A$2:$S$2344,12,FALSE)</f>
        <v>tier - 2</v>
      </c>
      <c r="O1640" s="19" t="str">
        <f>VLOOKUP(A1640,HD!$A$2:$S$2344,13,FALSE)</f>
        <v>tier - 2</v>
      </c>
      <c r="P1640" s="19" t="str">
        <f>VLOOKUP(A1640,HD!$A$2:$S$2344,14,FALSE)</f>
        <v>R1011</v>
      </c>
      <c r="Q1640" s="19" t="str">
        <f>VLOOKUP(A1640,HD!$A$2:$S$2344,19,FALSE)</f>
        <v>42</v>
      </c>
      <c r="R1640" s="21">
        <v>5979.73</v>
      </c>
    </row>
    <row r="1641" spans="1:18" ht="15.6" hidden="1" x14ac:dyDescent="0.3">
      <c r="A1641" s="20" t="s">
        <v>725</v>
      </c>
      <c r="B1641" s="19" t="str">
        <f>VLOOKUP(A1641,'Customer Names'!$A$2:$E$2366,3,FALSE)</f>
        <v>Grise</v>
      </c>
      <c r="C1641" s="21">
        <f>VLOOKUP(A1641,ME!$A$2:$J$2366,2,FALSE)</f>
        <v>16.5</v>
      </c>
      <c r="D1641" s="21">
        <f>VLOOKUP(A1641,ME!$A$2:$J$2336,3,FALSE)</f>
        <v>6.9</v>
      </c>
      <c r="E1641" s="19" t="str">
        <f>VLOOKUP(A1641,ME!$A$2:$J$2336,4,FALSE)</f>
        <v>Yes</v>
      </c>
      <c r="F1641" s="19" t="str">
        <f>VLOOKUP(A1641,ME!$A$2:$J$2336,5,FALSE)</f>
        <v>No</v>
      </c>
      <c r="G1641" s="19" t="str">
        <f>VLOOKUP(A1641,ME!$A$2:$J$2336,6,FALSE)</f>
        <v>No</v>
      </c>
      <c r="H1641" s="19">
        <f>VLOOKUP(A1641,ME!$A$2:$J$2336,7,FALSE)</f>
        <v>2</v>
      </c>
      <c r="I1641" s="19" t="str">
        <f>VLOOKUP(A1641,ME!$A$2:$J$2336,8,FALSE)</f>
        <v>No</v>
      </c>
      <c r="J1641" s="19" t="str">
        <f>VLOOKUP(A1641,ME!$A$2:$J$2336,9,FALSE)</f>
        <v>Under Weight</v>
      </c>
      <c r="K1641" s="19" t="str">
        <f>VLOOKUP(A1641,ME!$A$2:$J$2336,10,FALSE)</f>
        <v>Diabetes</v>
      </c>
      <c r="L1641" s="22">
        <f>VLOOKUP(A1641,HD!$A$2:$S$2344,16,FALSE)</f>
        <v>25744</v>
      </c>
      <c r="M1641" s="21">
        <f>VLOOKUP(A1641,HD!$A$2:$S$2344,17,FALSE)</f>
        <v>5979.66</v>
      </c>
      <c r="N1641" s="19" t="str">
        <f>VLOOKUP(A1641,HD!$A$2:$S$2344,12,FALSE)</f>
        <v>tier - 2</v>
      </c>
      <c r="O1641" s="19" t="str">
        <f>VLOOKUP(A1641,HD!$A$2:$S$2344,13,FALSE)</f>
        <v>tier - 3</v>
      </c>
      <c r="P1641" s="19" t="str">
        <f>VLOOKUP(A1641,HD!$A$2:$S$2344,14,FALSE)</f>
        <v>R1013</v>
      </c>
      <c r="Q1641" s="19" t="str">
        <f>VLOOKUP(A1641,HD!$A$2:$S$2344,19,FALSE)</f>
        <v>52</v>
      </c>
      <c r="R1641" s="21">
        <v>5979.66</v>
      </c>
    </row>
    <row r="1642" spans="1:18" ht="15.6" hidden="1" x14ac:dyDescent="0.3">
      <c r="A1642" s="20" t="s">
        <v>724</v>
      </c>
      <c r="B1642" s="19" t="str">
        <f>VLOOKUP(A1642,'Customer Names'!$A$2:$E$2366,3,FALSE)</f>
        <v>Skildum</v>
      </c>
      <c r="C1642" s="21">
        <f>VLOOKUP(A1642,ME!$A$2:$J$2366,2,FALSE)</f>
        <v>30.69</v>
      </c>
      <c r="D1642" s="21">
        <f>VLOOKUP(A1642,ME!$A$2:$J$2336,3,FALSE)</f>
        <v>4.83</v>
      </c>
      <c r="E1642" s="19" t="str">
        <f>VLOOKUP(A1642,ME!$A$2:$J$2336,4,FALSE)</f>
        <v>No</v>
      </c>
      <c r="F1642" s="19" t="str">
        <f>VLOOKUP(A1642,ME!$A$2:$J$2336,5,FALSE)</f>
        <v>No</v>
      </c>
      <c r="G1642" s="19" t="str">
        <f>VLOOKUP(A1642,ME!$A$2:$J$2336,6,FALSE)</f>
        <v>No</v>
      </c>
      <c r="H1642" s="19">
        <f>VLOOKUP(A1642,ME!$A$2:$J$2336,7,FALSE)</f>
        <v>1</v>
      </c>
      <c r="I1642" s="19" t="str">
        <f>VLOOKUP(A1642,ME!$A$2:$J$2336,8,FALSE)</f>
        <v>No</v>
      </c>
      <c r="J1642" s="19" t="str">
        <f>VLOOKUP(A1642,ME!$A$2:$J$2336,9,FALSE)</f>
        <v>Obesity</v>
      </c>
      <c r="K1642" s="19" t="str">
        <f>VLOOKUP(A1642,ME!$A$2:$J$2336,10,FALSE)</f>
        <v>Normal</v>
      </c>
      <c r="L1642" s="22">
        <f>VLOOKUP(A1642,HD!$A$2:$S$2344,16,FALSE)</f>
        <v>30997</v>
      </c>
      <c r="M1642" s="21">
        <f>VLOOKUP(A1642,HD!$A$2:$S$2344,17,FALSE)</f>
        <v>5976.83</v>
      </c>
      <c r="N1642" s="19" t="str">
        <f>VLOOKUP(A1642,HD!$A$2:$S$2344,12,FALSE)</f>
        <v>tier - 2</v>
      </c>
      <c r="O1642" s="19" t="str">
        <f>VLOOKUP(A1642,HD!$A$2:$S$2344,13,FALSE)</f>
        <v>tier - 2</v>
      </c>
      <c r="P1642" s="19" t="str">
        <f>VLOOKUP(A1642,HD!$A$2:$S$2344,14,FALSE)</f>
        <v>R1013</v>
      </c>
      <c r="Q1642" s="19" t="str">
        <f>VLOOKUP(A1642,HD!$A$2:$S$2344,19,FALSE)</f>
        <v>38</v>
      </c>
      <c r="R1642" s="21">
        <v>5976.83</v>
      </c>
    </row>
    <row r="1643" spans="1:18" ht="15.6" hidden="1" x14ac:dyDescent="0.3">
      <c r="A1643" s="20" t="s">
        <v>723</v>
      </c>
      <c r="B1643" s="19" t="str">
        <f>VLOOKUP(A1643,'Customer Names'!$A$2:$E$2366,3,FALSE)</f>
        <v>Yang</v>
      </c>
      <c r="C1643" s="21">
        <f>VLOOKUP(A1643,ME!$A$2:$J$2366,2,FALSE)</f>
        <v>28.93</v>
      </c>
      <c r="D1643" s="21">
        <f>VLOOKUP(A1643,ME!$A$2:$J$2336,3,FALSE)</f>
        <v>4.87</v>
      </c>
      <c r="E1643" s="19" t="str">
        <f>VLOOKUP(A1643,ME!$A$2:$J$2336,4,FALSE)</f>
        <v>No</v>
      </c>
      <c r="F1643" s="19" t="str">
        <f>VLOOKUP(A1643,ME!$A$2:$J$2336,5,FALSE)</f>
        <v>No</v>
      </c>
      <c r="G1643" s="19" t="str">
        <f>VLOOKUP(A1643,ME!$A$2:$J$2336,6,FALSE)</f>
        <v>No</v>
      </c>
      <c r="H1643" s="19">
        <f>VLOOKUP(A1643,ME!$A$2:$J$2336,7,FALSE)</f>
        <v>1</v>
      </c>
      <c r="I1643" s="19" t="str">
        <f>VLOOKUP(A1643,ME!$A$2:$J$2336,8,FALSE)</f>
        <v>No</v>
      </c>
      <c r="J1643" s="19" t="str">
        <f>VLOOKUP(A1643,ME!$A$2:$J$2336,9,FALSE)</f>
        <v>Over Weight</v>
      </c>
      <c r="K1643" s="19" t="str">
        <f>VLOOKUP(A1643,ME!$A$2:$J$2336,10,FALSE)</f>
        <v>Normal</v>
      </c>
      <c r="L1643" s="22">
        <f>VLOOKUP(A1643,HD!$A$2:$S$2344,16,FALSE)</f>
        <v>30944</v>
      </c>
      <c r="M1643" s="21">
        <f>VLOOKUP(A1643,HD!$A$2:$S$2344,17,FALSE)</f>
        <v>5974.38</v>
      </c>
      <c r="N1643" s="19" t="str">
        <f>VLOOKUP(A1643,HD!$A$2:$S$2344,12,FALSE)</f>
        <v>tier - 2</v>
      </c>
      <c r="O1643" s="19" t="str">
        <f>VLOOKUP(A1643,HD!$A$2:$S$2344,13,FALSE)</f>
        <v>tier - 3</v>
      </c>
      <c r="P1643" s="19" t="str">
        <f>VLOOKUP(A1643,HD!$A$2:$S$2344,14,FALSE)</f>
        <v>R1013</v>
      </c>
      <c r="Q1643" s="19" t="str">
        <f>VLOOKUP(A1643,HD!$A$2:$S$2344,19,FALSE)</f>
        <v>38</v>
      </c>
      <c r="R1643" s="21">
        <v>5974.38</v>
      </c>
    </row>
    <row r="1644" spans="1:18" ht="15.6" hidden="1" x14ac:dyDescent="0.3">
      <c r="A1644" s="20" t="s">
        <v>722</v>
      </c>
      <c r="B1644" s="19" t="str">
        <f>VLOOKUP(A1644,'Customer Names'!$A$2:$E$2366,3,FALSE)</f>
        <v>Fischer-Daly</v>
      </c>
      <c r="C1644" s="21">
        <f>VLOOKUP(A1644,ME!$A$2:$J$2366,2,FALSE)</f>
        <v>38.9</v>
      </c>
      <c r="D1644" s="21">
        <f>VLOOKUP(A1644,ME!$A$2:$J$2336,3,FALSE)</f>
        <v>4.28</v>
      </c>
      <c r="E1644" s="19" t="str">
        <f>VLOOKUP(A1644,ME!$A$2:$J$2336,4,FALSE)</f>
        <v>No</v>
      </c>
      <c r="F1644" s="19" t="str">
        <f>VLOOKUP(A1644,ME!$A$2:$J$2336,5,FALSE)</f>
        <v>No</v>
      </c>
      <c r="G1644" s="19" t="str">
        <f>VLOOKUP(A1644,ME!$A$2:$J$2336,6,FALSE)</f>
        <v>No</v>
      </c>
      <c r="H1644" s="19">
        <f>VLOOKUP(A1644,ME!$A$2:$J$2336,7,FALSE)</f>
        <v>0</v>
      </c>
      <c r="I1644" s="19" t="str">
        <f>VLOOKUP(A1644,ME!$A$2:$J$2336,8,FALSE)</f>
        <v>No</v>
      </c>
      <c r="J1644" s="19" t="str">
        <f>VLOOKUP(A1644,ME!$A$2:$J$2336,9,FALSE)</f>
        <v>Obesity</v>
      </c>
      <c r="K1644" s="19" t="str">
        <f>VLOOKUP(A1644,ME!$A$2:$J$2336,10,FALSE)</f>
        <v>Normal</v>
      </c>
      <c r="L1644" s="22">
        <f>VLOOKUP(A1644,HD!$A$2:$S$2344,16,FALSE)</f>
        <v>32711</v>
      </c>
      <c r="M1644" s="21">
        <f>VLOOKUP(A1644,HD!$A$2:$S$2344,17,FALSE)</f>
        <v>5972.38</v>
      </c>
      <c r="N1644" s="19" t="str">
        <f>VLOOKUP(A1644,HD!$A$2:$S$2344,12,FALSE)</f>
        <v>tier - 2</v>
      </c>
      <c r="O1644" s="19" t="str">
        <f>VLOOKUP(A1644,HD!$A$2:$S$2344,13,FALSE)</f>
        <v>tier - 2</v>
      </c>
      <c r="P1644" s="19" t="str">
        <f>VLOOKUP(A1644,HD!$A$2:$S$2344,14,FALSE)</f>
        <v>R1011</v>
      </c>
      <c r="Q1644" s="19" t="str">
        <f>VLOOKUP(A1644,HD!$A$2:$S$2344,19,FALSE)</f>
        <v>33</v>
      </c>
      <c r="R1644" s="21">
        <v>5972.38</v>
      </c>
    </row>
    <row r="1645" spans="1:18" ht="15.6" hidden="1" x14ac:dyDescent="0.3">
      <c r="A1645" s="20" t="s">
        <v>721</v>
      </c>
      <c r="B1645" s="19" t="str">
        <f>VLOOKUP(A1645,'Customer Names'!$A$2:$E$2366,3,FALSE)</f>
        <v>Asher</v>
      </c>
      <c r="C1645" s="21">
        <f>VLOOKUP(A1645,ME!$A$2:$J$2366,2,FALSE)</f>
        <v>26.9</v>
      </c>
      <c r="D1645" s="21">
        <f>VLOOKUP(A1645,ME!$A$2:$J$2336,3,FALSE)</f>
        <v>4.07</v>
      </c>
      <c r="E1645" s="19" t="str">
        <f>VLOOKUP(A1645,ME!$A$2:$J$2336,4,FALSE)</f>
        <v>No</v>
      </c>
      <c r="F1645" s="19" t="str">
        <f>VLOOKUP(A1645,ME!$A$2:$J$2336,5,FALSE)</f>
        <v>No</v>
      </c>
      <c r="G1645" s="19" t="str">
        <f>VLOOKUP(A1645,ME!$A$2:$J$2336,6,FALSE)</f>
        <v>No</v>
      </c>
      <c r="H1645" s="19">
        <f>VLOOKUP(A1645,ME!$A$2:$J$2336,7,FALSE)</f>
        <v>0</v>
      </c>
      <c r="I1645" s="19" t="str">
        <f>VLOOKUP(A1645,ME!$A$2:$J$2336,8,FALSE)</f>
        <v>No</v>
      </c>
      <c r="J1645" s="19" t="str">
        <f>VLOOKUP(A1645,ME!$A$2:$J$2336,9,FALSE)</f>
        <v>Over Weight</v>
      </c>
      <c r="K1645" s="19" t="str">
        <f>VLOOKUP(A1645,ME!$A$2:$J$2336,10,FALSE)</f>
        <v>Normal</v>
      </c>
      <c r="L1645" s="22">
        <f>VLOOKUP(A1645,HD!$A$2:$S$2344,16,FALSE)</f>
        <v>29423</v>
      </c>
      <c r="M1645" s="21">
        <f>VLOOKUP(A1645,HD!$A$2:$S$2344,17,FALSE)</f>
        <v>5969.72</v>
      </c>
      <c r="N1645" s="19" t="str">
        <f>VLOOKUP(A1645,HD!$A$2:$S$2344,12,FALSE)</f>
        <v>tier - 3</v>
      </c>
      <c r="O1645" s="19" t="str">
        <f>VLOOKUP(A1645,HD!$A$2:$S$2344,13,FALSE)</f>
        <v>tier - 3</v>
      </c>
      <c r="P1645" s="19" t="str">
        <f>VLOOKUP(A1645,HD!$A$2:$S$2344,14,FALSE)</f>
        <v>R1011</v>
      </c>
      <c r="Q1645" s="19" t="str">
        <f>VLOOKUP(A1645,HD!$A$2:$S$2344,19,FALSE)</f>
        <v>42</v>
      </c>
      <c r="R1645" s="21">
        <v>5969.72</v>
      </c>
    </row>
    <row r="1646" spans="1:18" ht="15.6" hidden="1" x14ac:dyDescent="0.3">
      <c r="A1646" s="20" t="s">
        <v>720</v>
      </c>
      <c r="B1646" s="19" t="str">
        <f>VLOOKUP(A1646,'Customer Names'!$A$2:$E$2366,3,FALSE)</f>
        <v>Zhou</v>
      </c>
      <c r="C1646" s="21">
        <f>VLOOKUP(A1646,ME!$A$2:$J$2366,2,FALSE)</f>
        <v>24.86</v>
      </c>
      <c r="D1646" s="21">
        <f>VLOOKUP(A1646,ME!$A$2:$J$2336,3,FALSE)</f>
        <v>6.23</v>
      </c>
      <c r="E1646" s="19" t="str">
        <f>VLOOKUP(A1646,ME!$A$2:$J$2336,4,FALSE)</f>
        <v>No</v>
      </c>
      <c r="F1646" s="19" t="str">
        <f>VLOOKUP(A1646,ME!$A$2:$J$2336,5,FALSE)</f>
        <v>No</v>
      </c>
      <c r="G1646" s="19" t="str">
        <f>VLOOKUP(A1646,ME!$A$2:$J$2336,6,FALSE)</f>
        <v>No</v>
      </c>
      <c r="H1646" s="19">
        <f>VLOOKUP(A1646,ME!$A$2:$J$2336,7,FALSE)</f>
        <v>0</v>
      </c>
      <c r="I1646" s="19" t="str">
        <f>VLOOKUP(A1646,ME!$A$2:$J$2336,8,FALSE)</f>
        <v>No</v>
      </c>
      <c r="J1646" s="19" t="str">
        <f>VLOOKUP(A1646,ME!$A$2:$J$2336,9,FALSE)</f>
        <v>Normal Weight</v>
      </c>
      <c r="K1646" s="19" t="str">
        <f>VLOOKUP(A1646,ME!$A$2:$J$2336,10,FALSE)</f>
        <v>Prediabetes</v>
      </c>
      <c r="L1646" s="22">
        <f>VLOOKUP(A1646,HD!$A$2:$S$2344,16,FALSE)</f>
        <v>29438</v>
      </c>
      <c r="M1646" s="21">
        <f>VLOOKUP(A1646,HD!$A$2:$S$2344,17,FALSE)</f>
        <v>5966.89</v>
      </c>
      <c r="N1646" s="19" t="str">
        <f>VLOOKUP(A1646,HD!$A$2:$S$2344,12,FALSE)</f>
        <v>tier - 2</v>
      </c>
      <c r="O1646" s="19" t="str">
        <f>VLOOKUP(A1646,HD!$A$2:$S$2344,13,FALSE)</f>
        <v>tier - 3</v>
      </c>
      <c r="P1646" s="19" t="str">
        <f>VLOOKUP(A1646,HD!$A$2:$S$2344,14,FALSE)</f>
        <v>R1013</v>
      </c>
      <c r="Q1646" s="19" t="str">
        <f>VLOOKUP(A1646,HD!$A$2:$S$2344,19,FALSE)</f>
        <v>42</v>
      </c>
      <c r="R1646" s="21">
        <v>5966.89</v>
      </c>
    </row>
    <row r="1647" spans="1:18" ht="15.6" hidden="1" x14ac:dyDescent="0.3">
      <c r="A1647" s="20" t="s">
        <v>719</v>
      </c>
      <c r="B1647" s="19" t="str">
        <f>VLOOKUP(A1647,'Customer Names'!$A$2:$E$2366,3,FALSE)</f>
        <v>Rudder</v>
      </c>
      <c r="C1647" s="21">
        <f>VLOOKUP(A1647,ME!$A$2:$J$2366,2,FALSE)</f>
        <v>39.14</v>
      </c>
      <c r="D1647" s="21">
        <f>VLOOKUP(A1647,ME!$A$2:$J$2336,3,FALSE)</f>
        <v>6.24</v>
      </c>
      <c r="E1647" s="19" t="str">
        <f>VLOOKUP(A1647,ME!$A$2:$J$2336,4,FALSE)</f>
        <v>No</v>
      </c>
      <c r="F1647" s="19" t="str">
        <f>VLOOKUP(A1647,ME!$A$2:$J$2336,5,FALSE)</f>
        <v>Yes</v>
      </c>
      <c r="G1647" s="19" t="str">
        <f>VLOOKUP(A1647,ME!$A$2:$J$2336,6,FALSE)</f>
        <v>No</v>
      </c>
      <c r="H1647" s="19">
        <f>VLOOKUP(A1647,ME!$A$2:$J$2336,7,FALSE)</f>
        <v>1</v>
      </c>
      <c r="I1647" s="19" t="str">
        <f>VLOOKUP(A1647,ME!$A$2:$J$2336,8,FALSE)</f>
        <v>No</v>
      </c>
      <c r="J1647" s="19" t="str">
        <f>VLOOKUP(A1647,ME!$A$2:$J$2336,9,FALSE)</f>
        <v>Obesity</v>
      </c>
      <c r="K1647" s="19" t="str">
        <f>VLOOKUP(A1647,ME!$A$2:$J$2336,10,FALSE)</f>
        <v>Prediabetes</v>
      </c>
      <c r="L1647" s="22">
        <f>VLOOKUP(A1647,HD!$A$2:$S$2344,16,FALSE)</f>
        <v>38183</v>
      </c>
      <c r="M1647" s="21">
        <f>VLOOKUP(A1647,HD!$A$2:$S$2344,17,FALSE)</f>
        <v>5960.91</v>
      </c>
      <c r="N1647" s="19" t="str">
        <f>VLOOKUP(A1647,HD!$A$2:$S$2344,12,FALSE)</f>
        <v>tier - 2</v>
      </c>
      <c r="O1647" s="19" t="str">
        <f>VLOOKUP(A1647,HD!$A$2:$S$2344,13,FALSE)</f>
        <v>tier - 1</v>
      </c>
      <c r="P1647" s="19" t="str">
        <f>VLOOKUP(A1647,HD!$A$2:$S$2344,14,FALSE)</f>
        <v>R1026</v>
      </c>
      <c r="Q1647" s="19" t="str">
        <f>VLOOKUP(A1647,HD!$A$2:$S$2344,19,FALSE)</f>
        <v>18</v>
      </c>
      <c r="R1647" s="21">
        <v>5960.91</v>
      </c>
    </row>
    <row r="1648" spans="1:18" ht="15.6" hidden="1" x14ac:dyDescent="0.3">
      <c r="A1648" s="20" t="s">
        <v>718</v>
      </c>
      <c r="B1648" s="19" t="str">
        <f>VLOOKUP(A1648,'Customer Names'!$A$2:$E$2366,3,FALSE)</f>
        <v>Cartmell</v>
      </c>
      <c r="C1648" s="21">
        <f>VLOOKUP(A1648,ME!$A$2:$J$2366,2,FALSE)</f>
        <v>39.799999999999997</v>
      </c>
      <c r="D1648" s="21">
        <f>VLOOKUP(A1648,ME!$A$2:$J$2336,3,FALSE)</f>
        <v>6.17</v>
      </c>
      <c r="E1648" s="19" t="str">
        <f>VLOOKUP(A1648,ME!$A$2:$J$2336,4,FALSE)</f>
        <v>No</v>
      </c>
      <c r="F1648" s="19" t="str">
        <f>VLOOKUP(A1648,ME!$A$2:$J$2336,5,FALSE)</f>
        <v>No</v>
      </c>
      <c r="G1648" s="19" t="str">
        <f>VLOOKUP(A1648,ME!$A$2:$J$2336,6,FALSE)</f>
        <v>Yes</v>
      </c>
      <c r="H1648" s="19">
        <f>VLOOKUP(A1648,ME!$A$2:$J$2336,7,FALSE)</f>
        <v>1</v>
      </c>
      <c r="I1648" s="19" t="str">
        <f>VLOOKUP(A1648,ME!$A$2:$J$2336,8,FALSE)</f>
        <v>No</v>
      </c>
      <c r="J1648" s="19" t="str">
        <f>VLOOKUP(A1648,ME!$A$2:$J$2336,9,FALSE)</f>
        <v>Obesity</v>
      </c>
      <c r="K1648" s="19" t="str">
        <f>VLOOKUP(A1648,ME!$A$2:$J$2336,10,FALSE)</f>
        <v>Prediabetes</v>
      </c>
      <c r="L1648" s="22">
        <f>VLOOKUP(A1648,HD!$A$2:$S$2344,16,FALSE)</f>
        <v>37846</v>
      </c>
      <c r="M1648" s="21">
        <f>VLOOKUP(A1648,HD!$A$2:$S$2344,17,FALSE)</f>
        <v>5957.35</v>
      </c>
      <c r="N1648" s="19" t="str">
        <f>VLOOKUP(A1648,HD!$A$2:$S$2344,12,FALSE)</f>
        <v>tier - 2</v>
      </c>
      <c r="O1648" s="19" t="str">
        <f>VLOOKUP(A1648,HD!$A$2:$S$2344,13,FALSE)</f>
        <v>tier - 2</v>
      </c>
      <c r="P1648" s="19" t="str">
        <f>VLOOKUP(A1648,HD!$A$2:$S$2344,14,FALSE)</f>
        <v>R1012</v>
      </c>
      <c r="Q1648" s="19" t="str">
        <f>VLOOKUP(A1648,HD!$A$2:$S$2344,19,FALSE)</f>
        <v>19</v>
      </c>
      <c r="R1648" s="21">
        <v>5957.35</v>
      </c>
    </row>
    <row r="1649" spans="1:18" ht="15.6" hidden="1" x14ac:dyDescent="0.3">
      <c r="A1649" s="20" t="s">
        <v>717</v>
      </c>
      <c r="B1649" s="19" t="str">
        <f>VLOOKUP(A1649,'Customer Names'!$A$2:$E$2366,3,FALSE)</f>
        <v>Troland</v>
      </c>
      <c r="C1649" s="21">
        <f>VLOOKUP(A1649,ME!$A$2:$J$2366,2,FALSE)</f>
        <v>34.32</v>
      </c>
      <c r="D1649" s="21">
        <f>VLOOKUP(A1649,ME!$A$2:$J$2336,3,FALSE)</f>
        <v>5.16</v>
      </c>
      <c r="E1649" s="19" t="str">
        <f>VLOOKUP(A1649,ME!$A$2:$J$2336,4,FALSE)</f>
        <v>No</v>
      </c>
      <c r="F1649" s="19" t="str">
        <f>VLOOKUP(A1649,ME!$A$2:$J$2336,5,FALSE)</f>
        <v>No</v>
      </c>
      <c r="G1649" s="19" t="str">
        <f>VLOOKUP(A1649,ME!$A$2:$J$2336,6,FALSE)</f>
        <v>No</v>
      </c>
      <c r="H1649" s="19">
        <f>VLOOKUP(A1649,ME!$A$2:$J$2336,7,FALSE)</f>
        <v>1</v>
      </c>
      <c r="I1649" s="19" t="str">
        <f>VLOOKUP(A1649,ME!$A$2:$J$2336,8,FALSE)</f>
        <v>No</v>
      </c>
      <c r="J1649" s="19" t="str">
        <f>VLOOKUP(A1649,ME!$A$2:$J$2336,9,FALSE)</f>
        <v>Obesity</v>
      </c>
      <c r="K1649" s="19" t="str">
        <f>VLOOKUP(A1649,ME!$A$2:$J$2336,10,FALSE)</f>
        <v>Normal</v>
      </c>
      <c r="L1649" s="22">
        <f>VLOOKUP(A1649,HD!$A$2:$S$2344,16,FALSE)</f>
        <v>31972</v>
      </c>
      <c r="M1649" s="21">
        <f>VLOOKUP(A1649,HD!$A$2:$S$2344,17,FALSE)</f>
        <v>5934.38</v>
      </c>
      <c r="N1649" s="19" t="str">
        <f>VLOOKUP(A1649,HD!$A$2:$S$2344,12,FALSE)</f>
        <v>tier - 3</v>
      </c>
      <c r="O1649" s="19" t="str">
        <f>VLOOKUP(A1649,HD!$A$2:$S$2344,13,FALSE)</f>
        <v>tier - 2</v>
      </c>
      <c r="P1649" s="19" t="str">
        <f>VLOOKUP(A1649,HD!$A$2:$S$2344,14,FALSE)</f>
        <v>R1013</v>
      </c>
      <c r="Q1649" s="19" t="str">
        <f>VLOOKUP(A1649,HD!$A$2:$S$2344,19,FALSE)</f>
        <v>35</v>
      </c>
      <c r="R1649" s="21">
        <v>5934.38</v>
      </c>
    </row>
    <row r="1650" spans="1:18" ht="15.6" hidden="1" x14ac:dyDescent="0.3">
      <c r="A1650" s="20" t="s">
        <v>716</v>
      </c>
      <c r="B1650" s="19" t="str">
        <f>VLOOKUP(A1650,'Customer Names'!$A$2:$E$2366,3,FALSE)</f>
        <v>Hall</v>
      </c>
      <c r="C1650" s="21">
        <f>VLOOKUP(A1650,ME!$A$2:$J$2366,2,FALSE)</f>
        <v>32.51</v>
      </c>
      <c r="D1650" s="21">
        <f>VLOOKUP(A1650,ME!$A$2:$J$2336,3,FALSE)</f>
        <v>4.3</v>
      </c>
      <c r="E1650" s="19" t="str">
        <f>VLOOKUP(A1650,ME!$A$2:$J$2336,4,FALSE)</f>
        <v>No</v>
      </c>
      <c r="F1650" s="19" t="str">
        <f>VLOOKUP(A1650,ME!$A$2:$J$2336,5,FALSE)</f>
        <v>No</v>
      </c>
      <c r="G1650" s="19" t="str">
        <f>VLOOKUP(A1650,ME!$A$2:$J$2336,6,FALSE)</f>
        <v>No</v>
      </c>
      <c r="H1650" s="19">
        <f>VLOOKUP(A1650,ME!$A$2:$J$2336,7,FALSE)</f>
        <v>0</v>
      </c>
      <c r="I1650" s="19" t="str">
        <f>VLOOKUP(A1650,ME!$A$2:$J$2336,8,FALSE)</f>
        <v>No</v>
      </c>
      <c r="J1650" s="19" t="str">
        <f>VLOOKUP(A1650,ME!$A$2:$J$2336,9,FALSE)</f>
        <v>Obesity</v>
      </c>
      <c r="K1650" s="19" t="str">
        <f>VLOOKUP(A1650,ME!$A$2:$J$2336,10,FALSE)</f>
        <v>Normal</v>
      </c>
      <c r="L1650" s="22">
        <f>VLOOKUP(A1650,HD!$A$2:$S$2344,16,FALSE)</f>
        <v>34545</v>
      </c>
      <c r="M1650" s="21">
        <f>VLOOKUP(A1650,HD!$A$2:$S$2344,17,FALSE)</f>
        <v>5927.65</v>
      </c>
      <c r="N1650" s="19" t="str">
        <f>VLOOKUP(A1650,HD!$A$2:$S$2344,12,FALSE)</f>
        <v>tier - 2</v>
      </c>
      <c r="O1650" s="19" t="str">
        <f>VLOOKUP(A1650,HD!$A$2:$S$2344,13,FALSE)</f>
        <v>tier - 1</v>
      </c>
      <c r="P1650" s="19" t="str">
        <f>VLOOKUP(A1650,HD!$A$2:$S$2344,14,FALSE)</f>
        <v>R1012</v>
      </c>
      <c r="Q1650" s="19" t="str">
        <f>VLOOKUP(A1650,HD!$A$2:$S$2344,19,FALSE)</f>
        <v>28</v>
      </c>
      <c r="R1650" s="21">
        <v>5927.65</v>
      </c>
    </row>
    <row r="1651" spans="1:18" ht="15.6" hidden="1" x14ac:dyDescent="0.3">
      <c r="A1651" s="20" t="s">
        <v>715</v>
      </c>
      <c r="B1651" s="19" t="str">
        <f>VLOOKUP(A1651,'Customer Names'!$A$2:$E$2366,3,FALSE)</f>
        <v>Berg</v>
      </c>
      <c r="C1651" s="21">
        <f>VLOOKUP(A1651,ME!$A$2:$J$2366,2,FALSE)</f>
        <v>30.71</v>
      </c>
      <c r="D1651" s="21">
        <f>VLOOKUP(A1651,ME!$A$2:$J$2336,3,FALSE)</f>
        <v>6.14</v>
      </c>
      <c r="E1651" s="19" t="str">
        <f>VLOOKUP(A1651,ME!$A$2:$J$2336,4,FALSE)</f>
        <v>No</v>
      </c>
      <c r="F1651" s="19" t="str">
        <f>VLOOKUP(A1651,ME!$A$2:$J$2336,5,FALSE)</f>
        <v>No</v>
      </c>
      <c r="G1651" s="19" t="str">
        <f>VLOOKUP(A1651,ME!$A$2:$J$2336,6,FALSE)</f>
        <v>Yes</v>
      </c>
      <c r="H1651" s="19">
        <f>VLOOKUP(A1651,ME!$A$2:$J$2336,7,FALSE)</f>
        <v>1</v>
      </c>
      <c r="I1651" s="19" t="str">
        <f>VLOOKUP(A1651,ME!$A$2:$J$2336,8,FALSE)</f>
        <v>No</v>
      </c>
      <c r="J1651" s="19" t="str">
        <f>VLOOKUP(A1651,ME!$A$2:$J$2336,9,FALSE)</f>
        <v>Obesity</v>
      </c>
      <c r="K1651" s="19" t="str">
        <f>VLOOKUP(A1651,ME!$A$2:$J$2336,10,FALSE)</f>
        <v>Prediabetes</v>
      </c>
      <c r="L1651" s="22">
        <f>VLOOKUP(A1651,HD!$A$2:$S$2344,16,FALSE)</f>
        <v>34194</v>
      </c>
      <c r="M1651" s="21">
        <f>VLOOKUP(A1651,HD!$A$2:$S$2344,17,FALSE)</f>
        <v>5926.93</v>
      </c>
      <c r="N1651" s="19" t="str">
        <f>VLOOKUP(A1651,HD!$A$2:$S$2344,12,FALSE)</f>
        <v>tier - 2</v>
      </c>
      <c r="O1651" s="19" t="str">
        <f>VLOOKUP(A1651,HD!$A$2:$S$2344,13,FALSE)</f>
        <v>tier - 2</v>
      </c>
      <c r="P1651" s="19" t="str">
        <f>VLOOKUP(A1651,HD!$A$2:$S$2344,14,FALSE)</f>
        <v>R1025</v>
      </c>
      <c r="Q1651" s="19" t="str">
        <f>VLOOKUP(A1651,HD!$A$2:$S$2344,19,FALSE)</f>
        <v>29</v>
      </c>
      <c r="R1651" s="21">
        <v>5926.93</v>
      </c>
    </row>
    <row r="1652" spans="1:18" ht="15.6" hidden="1" x14ac:dyDescent="0.3">
      <c r="A1652" s="20" t="s">
        <v>714</v>
      </c>
      <c r="B1652" s="19" t="str">
        <f>VLOOKUP(A1652,'Customer Names'!$A$2:$E$2366,3,FALSE)</f>
        <v>Engtrakul</v>
      </c>
      <c r="C1652" s="21">
        <f>VLOOKUP(A1652,ME!$A$2:$J$2366,2,FALSE)</f>
        <v>28.9</v>
      </c>
      <c r="D1652" s="21">
        <f>VLOOKUP(A1652,ME!$A$2:$J$2336,3,FALSE)</f>
        <v>5.36</v>
      </c>
      <c r="E1652" s="19" t="str">
        <f>VLOOKUP(A1652,ME!$A$2:$J$2336,4,FALSE)</f>
        <v>No</v>
      </c>
      <c r="F1652" s="19" t="str">
        <f>VLOOKUP(A1652,ME!$A$2:$J$2336,5,FALSE)</f>
        <v>No</v>
      </c>
      <c r="G1652" s="19" t="str">
        <f>VLOOKUP(A1652,ME!$A$2:$J$2336,6,FALSE)</f>
        <v>No</v>
      </c>
      <c r="H1652" s="19">
        <f>VLOOKUP(A1652,ME!$A$2:$J$2336,7,FALSE)</f>
        <v>1</v>
      </c>
      <c r="I1652" s="19" t="str">
        <f>VLOOKUP(A1652,ME!$A$2:$J$2336,8,FALSE)</f>
        <v>No</v>
      </c>
      <c r="J1652" s="19" t="str">
        <f>VLOOKUP(A1652,ME!$A$2:$J$2336,9,FALSE)</f>
        <v>Over Weight</v>
      </c>
      <c r="K1652" s="19" t="str">
        <f>VLOOKUP(A1652,ME!$A$2:$J$2336,10,FALSE)</f>
        <v>Normal</v>
      </c>
      <c r="L1652" s="22">
        <f>VLOOKUP(A1652,HD!$A$2:$S$2344,16,FALSE)</f>
        <v>31987</v>
      </c>
      <c r="M1652" s="21">
        <f>VLOOKUP(A1652,HD!$A$2:$S$2344,17,FALSE)</f>
        <v>5926.85</v>
      </c>
      <c r="N1652" s="19" t="str">
        <f>VLOOKUP(A1652,HD!$A$2:$S$2344,12,FALSE)</f>
        <v>tier - 3</v>
      </c>
      <c r="O1652" s="19" t="str">
        <f>VLOOKUP(A1652,HD!$A$2:$S$2344,13,FALSE)</f>
        <v>tier - 3</v>
      </c>
      <c r="P1652" s="19" t="str">
        <f>VLOOKUP(A1652,HD!$A$2:$S$2344,14,FALSE)</f>
        <v>R1011</v>
      </c>
      <c r="Q1652" s="19" t="str">
        <f>VLOOKUP(A1652,HD!$A$2:$S$2344,19,FALSE)</f>
        <v>35</v>
      </c>
      <c r="R1652" s="21">
        <v>5926.85</v>
      </c>
    </row>
    <row r="1653" spans="1:18" ht="15.6" hidden="1" x14ac:dyDescent="0.3">
      <c r="A1653" s="20" t="s">
        <v>713</v>
      </c>
      <c r="B1653" s="19" t="str">
        <f>VLOOKUP(A1653,'Customer Names'!$A$2:$E$2366,3,FALSE)</f>
        <v>Leonhardt</v>
      </c>
      <c r="C1653" s="21">
        <f>VLOOKUP(A1653,ME!$A$2:$J$2366,2,FALSE)</f>
        <v>36.19</v>
      </c>
      <c r="D1653" s="21">
        <f>VLOOKUP(A1653,ME!$A$2:$J$2336,3,FALSE)</f>
        <v>4.3</v>
      </c>
      <c r="E1653" s="19" t="str">
        <f>VLOOKUP(A1653,ME!$A$2:$J$2336,4,FALSE)</f>
        <v>No</v>
      </c>
      <c r="F1653" s="19" t="str">
        <f>VLOOKUP(A1653,ME!$A$2:$J$2336,5,FALSE)</f>
        <v>No</v>
      </c>
      <c r="G1653" s="19" t="str">
        <f>VLOOKUP(A1653,ME!$A$2:$J$2336,6,FALSE)</f>
        <v>No</v>
      </c>
      <c r="H1653" s="19">
        <f>VLOOKUP(A1653,ME!$A$2:$J$2336,7,FALSE)</f>
        <v>0</v>
      </c>
      <c r="I1653" s="19" t="str">
        <f>VLOOKUP(A1653,ME!$A$2:$J$2336,8,FALSE)</f>
        <v>No</v>
      </c>
      <c r="J1653" s="19" t="str">
        <f>VLOOKUP(A1653,ME!$A$2:$J$2336,9,FALSE)</f>
        <v>Obesity</v>
      </c>
      <c r="K1653" s="19" t="str">
        <f>VLOOKUP(A1653,ME!$A$2:$J$2336,10,FALSE)</f>
        <v>Normal</v>
      </c>
      <c r="L1653" s="22">
        <f>VLOOKUP(A1653,HD!$A$2:$S$2344,16,FALSE)</f>
        <v>30306</v>
      </c>
      <c r="M1653" s="21">
        <f>VLOOKUP(A1653,HD!$A$2:$S$2344,17,FALSE)</f>
        <v>5920.1</v>
      </c>
      <c r="N1653" s="19" t="str">
        <f>VLOOKUP(A1653,HD!$A$2:$S$2344,12,FALSE)</f>
        <v>tier - 2</v>
      </c>
      <c r="O1653" s="19" t="str">
        <f>VLOOKUP(A1653,HD!$A$2:$S$2344,13,FALSE)</f>
        <v>tier - 1</v>
      </c>
      <c r="P1653" s="19" t="str">
        <f>VLOOKUP(A1653,HD!$A$2:$S$2344,14,FALSE)</f>
        <v>R1013</v>
      </c>
      <c r="Q1653" s="19" t="str">
        <f>VLOOKUP(A1653,HD!$A$2:$S$2344,19,FALSE)</f>
        <v>40</v>
      </c>
      <c r="R1653" s="21">
        <v>5920.1</v>
      </c>
    </row>
    <row r="1654" spans="1:18" ht="15.6" hidden="1" x14ac:dyDescent="0.3">
      <c r="A1654" s="20" t="s">
        <v>712</v>
      </c>
      <c r="B1654" s="19" t="str">
        <f>VLOOKUP(A1654,'Customer Names'!$A$2:$E$2366,3,FALSE)</f>
        <v>Goetz</v>
      </c>
      <c r="C1654" s="21">
        <f>VLOOKUP(A1654,ME!$A$2:$J$2366,2,FALSE)</f>
        <v>29.6</v>
      </c>
      <c r="D1654" s="21">
        <f>VLOOKUP(A1654,ME!$A$2:$J$2336,3,FALSE)</f>
        <v>4.09</v>
      </c>
      <c r="E1654" s="19" t="str">
        <f>VLOOKUP(A1654,ME!$A$2:$J$2336,4,FALSE)</f>
        <v>No</v>
      </c>
      <c r="F1654" s="19" t="str">
        <f>VLOOKUP(A1654,ME!$A$2:$J$2336,5,FALSE)</f>
        <v>No</v>
      </c>
      <c r="G1654" s="19" t="str">
        <f>VLOOKUP(A1654,ME!$A$2:$J$2336,6,FALSE)</f>
        <v>No</v>
      </c>
      <c r="H1654" s="19">
        <f>VLOOKUP(A1654,ME!$A$2:$J$2336,7,FALSE)</f>
        <v>0</v>
      </c>
      <c r="I1654" s="19" t="str">
        <f>VLOOKUP(A1654,ME!$A$2:$J$2336,8,FALSE)</f>
        <v>No</v>
      </c>
      <c r="J1654" s="19" t="str">
        <f>VLOOKUP(A1654,ME!$A$2:$J$2336,9,FALSE)</f>
        <v>Over Weight</v>
      </c>
      <c r="K1654" s="19" t="str">
        <f>VLOOKUP(A1654,ME!$A$2:$J$2336,10,FALSE)</f>
        <v>Normal</v>
      </c>
      <c r="L1654" s="22">
        <f>VLOOKUP(A1654,HD!$A$2:$S$2344,16,FALSE)</f>
        <v>30140</v>
      </c>
      <c r="M1654" s="21">
        <f>VLOOKUP(A1654,HD!$A$2:$S$2344,17,FALSE)</f>
        <v>5910.94</v>
      </c>
      <c r="N1654" s="19" t="str">
        <f>VLOOKUP(A1654,HD!$A$2:$S$2344,12,FALSE)</f>
        <v>tier - 2</v>
      </c>
      <c r="O1654" s="19" t="str">
        <f>VLOOKUP(A1654,HD!$A$2:$S$2344,13,FALSE)</f>
        <v>tier - 1</v>
      </c>
      <c r="P1654" s="19" t="str">
        <f>VLOOKUP(A1654,HD!$A$2:$S$2344,14,FALSE)</f>
        <v>R1011</v>
      </c>
      <c r="Q1654" s="19" t="str">
        <f>VLOOKUP(A1654,HD!$A$2:$S$2344,19,FALSE)</f>
        <v>40</v>
      </c>
      <c r="R1654" s="21">
        <v>5910.94</v>
      </c>
    </row>
    <row r="1655" spans="1:18" ht="15.6" hidden="1" x14ac:dyDescent="0.3">
      <c r="A1655" s="20" t="s">
        <v>711</v>
      </c>
      <c r="B1655" s="19" t="str">
        <f>VLOOKUP(A1655,'Customer Names'!$A$2:$E$2366,3,FALSE)</f>
        <v>Cacharelis</v>
      </c>
      <c r="C1655" s="21">
        <f>VLOOKUP(A1655,ME!$A$2:$J$2366,2,FALSE)</f>
        <v>30.95</v>
      </c>
      <c r="D1655" s="21">
        <f>VLOOKUP(A1655,ME!$A$2:$J$2336,3,FALSE)</f>
        <v>6.27</v>
      </c>
      <c r="E1655" s="19" t="str">
        <f>VLOOKUP(A1655,ME!$A$2:$J$2336,4,FALSE)</f>
        <v>No</v>
      </c>
      <c r="F1655" s="19" t="str">
        <f>VLOOKUP(A1655,ME!$A$2:$J$2336,5,FALSE)</f>
        <v>No</v>
      </c>
      <c r="G1655" s="19" t="str">
        <f>VLOOKUP(A1655,ME!$A$2:$J$2336,6,FALSE)</f>
        <v>Yes</v>
      </c>
      <c r="H1655" s="19">
        <f>VLOOKUP(A1655,ME!$A$2:$J$2336,7,FALSE)</f>
        <v>1</v>
      </c>
      <c r="I1655" s="19" t="str">
        <f>VLOOKUP(A1655,ME!$A$2:$J$2336,8,FALSE)</f>
        <v>No</v>
      </c>
      <c r="J1655" s="19" t="str">
        <f>VLOOKUP(A1655,ME!$A$2:$J$2336,9,FALSE)</f>
        <v>Obesity</v>
      </c>
      <c r="K1655" s="19" t="str">
        <f>VLOOKUP(A1655,ME!$A$2:$J$2336,10,FALSE)</f>
        <v>Prediabetes</v>
      </c>
      <c r="L1655" s="22">
        <f>VLOOKUP(A1655,HD!$A$2:$S$2344,16,FALSE)</f>
        <v>34261</v>
      </c>
      <c r="M1655" s="21">
        <f>VLOOKUP(A1655,HD!$A$2:$S$2344,17,FALSE)</f>
        <v>5877.02</v>
      </c>
      <c r="N1655" s="19" t="str">
        <f>VLOOKUP(A1655,HD!$A$2:$S$2344,12,FALSE)</f>
        <v>tier - 2</v>
      </c>
      <c r="O1655" s="19" t="str">
        <f>VLOOKUP(A1655,HD!$A$2:$S$2344,13,FALSE)</f>
        <v>tier - 2</v>
      </c>
      <c r="P1655" s="19" t="str">
        <f>VLOOKUP(A1655,HD!$A$2:$S$2344,14,FALSE)</f>
        <v>R1021</v>
      </c>
      <c r="Q1655" s="19" t="str">
        <f>VLOOKUP(A1655,HD!$A$2:$S$2344,19,FALSE)</f>
        <v>29</v>
      </c>
      <c r="R1655" s="21">
        <v>5877.02</v>
      </c>
    </row>
    <row r="1656" spans="1:18" ht="15.6" x14ac:dyDescent="0.3">
      <c r="A1656" s="20" t="s">
        <v>710</v>
      </c>
      <c r="B1656" s="19" t="str">
        <f>VLOOKUP(A1656,'Customer Names'!$A$2:$E$2366,3,FALSE)</f>
        <v>Kariolis</v>
      </c>
      <c r="C1656" s="21">
        <f>VLOOKUP(A1656,ME!$A$2:$J$2366,2,FALSE)</f>
        <v>19.95</v>
      </c>
      <c r="D1656" s="21">
        <f>VLOOKUP(A1656,ME!$A$2:$J$2336,3,FALSE)</f>
        <v>5.39</v>
      </c>
      <c r="E1656" s="19" t="str">
        <f>VLOOKUP(A1656,ME!$A$2:$J$2336,4,FALSE)</f>
        <v>No</v>
      </c>
      <c r="F1656" s="19" t="str">
        <f>VLOOKUP(A1656,ME!$A$2:$J$2336,5,FALSE)</f>
        <v>No</v>
      </c>
      <c r="G1656" s="19" t="str">
        <f>VLOOKUP(A1656,ME!$A$2:$J$2336,6,FALSE)</f>
        <v>No</v>
      </c>
      <c r="H1656" s="19">
        <f>VLOOKUP(A1656,ME!$A$2:$J$2336,7,FALSE)</f>
        <v>1</v>
      </c>
      <c r="I1656" s="19" t="str">
        <f>VLOOKUP(A1656,ME!$A$2:$J$2336,8,FALSE)</f>
        <v>No</v>
      </c>
      <c r="J1656" s="19" t="str">
        <f>VLOOKUP(A1656,ME!$A$2:$J$2336,9,FALSE)</f>
        <v>Normal Weight</v>
      </c>
      <c r="K1656" s="19" t="str">
        <f>VLOOKUP(A1656,ME!$A$2:$J$2336,10,FALSE)</f>
        <v>Normal</v>
      </c>
      <c r="L1656" s="22">
        <f>VLOOKUP(A1656,HD!$A$2:$S$2344,16,FALSE)</f>
        <v>31008</v>
      </c>
      <c r="M1656" s="21">
        <f>VLOOKUP(A1656,HD!$A$2:$S$2344,17,FALSE)</f>
        <v>5855.9</v>
      </c>
      <c r="N1656" s="19" t="str">
        <f>VLOOKUP(A1656,HD!$A$2:$S$2344,12,FALSE)</f>
        <v>tier - 2</v>
      </c>
      <c r="O1656" s="19" t="str">
        <f>VLOOKUP(A1656,HD!$A$2:$S$2344,13,FALSE)</f>
        <v>tier - 3</v>
      </c>
      <c r="P1656" s="19" t="str">
        <f>VLOOKUP(A1656,HD!$A$2:$S$2344,14,FALSE)</f>
        <v>R1012</v>
      </c>
      <c r="Q1656" s="19" t="str">
        <f>VLOOKUP(A1656,HD!$A$2:$S$2344,19,FALSE)</f>
        <v>38</v>
      </c>
      <c r="R1656" s="21">
        <v>5855.9</v>
      </c>
    </row>
    <row r="1657" spans="1:18" ht="15.6" hidden="1" x14ac:dyDescent="0.3">
      <c r="A1657" s="20" t="s">
        <v>709</v>
      </c>
      <c r="B1657" s="19" t="str">
        <f>VLOOKUP(A1657,'Customer Names'!$A$2:$E$2366,3,FALSE)</f>
        <v>Zelwin</v>
      </c>
      <c r="C1657" s="21">
        <f>VLOOKUP(A1657,ME!$A$2:$J$2366,2,FALSE)</f>
        <v>23.65</v>
      </c>
      <c r="D1657" s="21">
        <f>VLOOKUP(A1657,ME!$A$2:$J$2336,3,FALSE)</f>
        <v>5.75</v>
      </c>
      <c r="E1657" s="19" t="str">
        <f>VLOOKUP(A1657,ME!$A$2:$J$2336,4,FALSE)</f>
        <v>Yes</v>
      </c>
      <c r="F1657" s="19" t="str">
        <f>VLOOKUP(A1657,ME!$A$2:$J$2336,5,FALSE)</f>
        <v>No</v>
      </c>
      <c r="G1657" s="19" t="str">
        <f>VLOOKUP(A1657,ME!$A$2:$J$2336,6,FALSE)</f>
        <v>No</v>
      </c>
      <c r="H1657" s="19">
        <f>VLOOKUP(A1657,ME!$A$2:$J$2336,7,FALSE)</f>
        <v>0</v>
      </c>
      <c r="I1657" s="19" t="str">
        <f>VLOOKUP(A1657,ME!$A$2:$J$2336,8,FALSE)</f>
        <v>No</v>
      </c>
      <c r="J1657" s="19" t="str">
        <f>VLOOKUP(A1657,ME!$A$2:$J$2336,9,FALSE)</f>
        <v>Normal Weight</v>
      </c>
      <c r="K1657" s="19" t="str">
        <f>VLOOKUP(A1657,ME!$A$2:$J$2336,10,FALSE)</f>
        <v>Prediabetes</v>
      </c>
      <c r="L1657" s="22">
        <f>VLOOKUP(A1657,HD!$A$2:$S$2344,16,FALSE)</f>
        <v>31216</v>
      </c>
      <c r="M1657" s="21">
        <f>VLOOKUP(A1657,HD!$A$2:$S$2344,17,FALSE)</f>
        <v>5847.24</v>
      </c>
      <c r="N1657" s="19" t="str">
        <f>VLOOKUP(A1657,HD!$A$2:$S$2344,12,FALSE)</f>
        <v>tier - 2</v>
      </c>
      <c r="O1657" s="19" t="str">
        <f>VLOOKUP(A1657,HD!$A$2:$S$2344,13,FALSE)</f>
        <v>tier - 1</v>
      </c>
      <c r="P1657" s="19" t="str">
        <f>VLOOKUP(A1657,HD!$A$2:$S$2344,14,FALSE)</f>
        <v>R1013</v>
      </c>
      <c r="Q1657" s="19" t="str">
        <f>VLOOKUP(A1657,HD!$A$2:$S$2344,19,FALSE)</f>
        <v>37</v>
      </c>
      <c r="R1657" s="21">
        <v>5847.24</v>
      </c>
    </row>
    <row r="1658" spans="1:18" ht="15.6" hidden="1" x14ac:dyDescent="0.3">
      <c r="A1658" s="20" t="s">
        <v>708</v>
      </c>
      <c r="B1658" s="19" t="str">
        <f>VLOOKUP(A1658,'Customer Names'!$A$2:$E$2366,3,FALSE)</f>
        <v>Barry</v>
      </c>
      <c r="C1658" s="21">
        <f>VLOOKUP(A1658,ME!$A$2:$J$2366,2,FALSE)</f>
        <v>43.34</v>
      </c>
      <c r="D1658" s="21">
        <f>VLOOKUP(A1658,ME!$A$2:$J$2336,3,FALSE)</f>
        <v>4.91</v>
      </c>
      <c r="E1658" s="19" t="str">
        <f>VLOOKUP(A1658,ME!$A$2:$J$2336,4,FALSE)</f>
        <v>No</v>
      </c>
      <c r="F1658" s="19" t="str">
        <f>VLOOKUP(A1658,ME!$A$2:$J$2336,5,FALSE)</f>
        <v>No</v>
      </c>
      <c r="G1658" s="19" t="str">
        <f>VLOOKUP(A1658,ME!$A$2:$J$2336,6,FALSE)</f>
        <v>No</v>
      </c>
      <c r="H1658" s="19">
        <f>VLOOKUP(A1658,ME!$A$2:$J$2336,7,FALSE)</f>
        <v>1</v>
      </c>
      <c r="I1658" s="19" t="str">
        <f>VLOOKUP(A1658,ME!$A$2:$J$2336,8,FALSE)</f>
        <v>No</v>
      </c>
      <c r="J1658" s="19" t="str">
        <f>VLOOKUP(A1658,ME!$A$2:$J$2336,9,FALSE)</f>
        <v>Obesity</v>
      </c>
      <c r="K1658" s="19" t="str">
        <f>VLOOKUP(A1658,ME!$A$2:$J$2336,10,FALSE)</f>
        <v>Normal</v>
      </c>
      <c r="L1658" s="22">
        <f>VLOOKUP(A1658,HD!$A$2:$S$2344,16,FALSE)</f>
        <v>32050</v>
      </c>
      <c r="M1658" s="21">
        <f>VLOOKUP(A1658,HD!$A$2:$S$2344,17,FALSE)</f>
        <v>5846.92</v>
      </c>
      <c r="N1658" s="19" t="str">
        <f>VLOOKUP(A1658,HD!$A$2:$S$2344,12,FALSE)</f>
        <v>tier - 2</v>
      </c>
      <c r="O1658" s="19" t="str">
        <f>VLOOKUP(A1658,HD!$A$2:$S$2344,13,FALSE)</f>
        <v>tier - 2</v>
      </c>
      <c r="P1658" s="19" t="str">
        <f>VLOOKUP(A1658,HD!$A$2:$S$2344,14,FALSE)</f>
        <v>R1013</v>
      </c>
      <c r="Q1658" s="19" t="str">
        <f>VLOOKUP(A1658,HD!$A$2:$S$2344,19,FALSE)</f>
        <v>35</v>
      </c>
      <c r="R1658" s="21">
        <v>5846.92</v>
      </c>
    </row>
    <row r="1659" spans="1:18" ht="15.6" hidden="1" x14ac:dyDescent="0.3">
      <c r="A1659" s="20" t="s">
        <v>707</v>
      </c>
      <c r="B1659" s="19" t="str">
        <f>VLOOKUP(A1659,'Customer Names'!$A$2:$E$2366,3,FALSE)</f>
        <v>Bannon</v>
      </c>
      <c r="C1659" s="21">
        <f>VLOOKUP(A1659,ME!$A$2:$J$2366,2,FALSE)</f>
        <v>31.98</v>
      </c>
      <c r="D1659" s="21">
        <f>VLOOKUP(A1659,ME!$A$2:$J$2336,3,FALSE)</f>
        <v>4.46</v>
      </c>
      <c r="E1659" s="19" t="str">
        <f>VLOOKUP(A1659,ME!$A$2:$J$2336,4,FALSE)</f>
        <v>Yes</v>
      </c>
      <c r="F1659" s="19" t="str">
        <f>VLOOKUP(A1659,ME!$A$2:$J$2336,5,FALSE)</f>
        <v>No</v>
      </c>
      <c r="G1659" s="19" t="str">
        <f>VLOOKUP(A1659,ME!$A$2:$J$2336,6,FALSE)</f>
        <v>No</v>
      </c>
      <c r="H1659" s="19">
        <f>VLOOKUP(A1659,ME!$A$2:$J$2336,7,FALSE)</f>
        <v>1</v>
      </c>
      <c r="I1659" s="19" t="str">
        <f>VLOOKUP(A1659,ME!$A$2:$J$2336,8,FALSE)</f>
        <v>No</v>
      </c>
      <c r="J1659" s="19" t="str">
        <f>VLOOKUP(A1659,ME!$A$2:$J$2336,9,FALSE)</f>
        <v>Obesity</v>
      </c>
      <c r="K1659" s="19" t="str">
        <f>VLOOKUP(A1659,ME!$A$2:$J$2336,10,FALSE)</f>
        <v>Normal</v>
      </c>
      <c r="L1659" s="22">
        <f>VLOOKUP(A1659,HD!$A$2:$S$2344,16,FALSE)</f>
        <v>34931</v>
      </c>
      <c r="M1659" s="21">
        <f>VLOOKUP(A1659,HD!$A$2:$S$2344,17,FALSE)</f>
        <v>5843.99</v>
      </c>
      <c r="N1659" s="19" t="str">
        <f>VLOOKUP(A1659,HD!$A$2:$S$2344,12,FALSE)</f>
        <v>tier - 2</v>
      </c>
      <c r="O1659" s="19" t="str">
        <f>VLOOKUP(A1659,HD!$A$2:$S$2344,13,FALSE)</f>
        <v>tier - 2</v>
      </c>
      <c r="P1659" s="19" t="str">
        <f>VLOOKUP(A1659,HD!$A$2:$S$2344,14,FALSE)</f>
        <v>R1025</v>
      </c>
      <c r="Q1659" s="19" t="str">
        <f>VLOOKUP(A1659,HD!$A$2:$S$2344,19,FALSE)</f>
        <v>27</v>
      </c>
      <c r="R1659" s="21">
        <v>5843.99</v>
      </c>
    </row>
    <row r="1660" spans="1:18" ht="15.6" hidden="1" x14ac:dyDescent="0.3">
      <c r="A1660" s="20" t="s">
        <v>706</v>
      </c>
      <c r="B1660" s="19" t="str">
        <f>VLOOKUP(A1660,'Customer Names'!$A$2:$E$2366,3,FALSE)</f>
        <v>Chang</v>
      </c>
      <c r="C1660" s="21">
        <f>VLOOKUP(A1660,ME!$A$2:$J$2366,2,FALSE)</f>
        <v>35.86</v>
      </c>
      <c r="D1660" s="21">
        <f>VLOOKUP(A1660,ME!$A$2:$J$2336,3,FALSE)</f>
        <v>6.22</v>
      </c>
      <c r="E1660" s="19" t="str">
        <f>VLOOKUP(A1660,ME!$A$2:$J$2336,4,FALSE)</f>
        <v>No</v>
      </c>
      <c r="F1660" s="19" t="str">
        <f>VLOOKUP(A1660,ME!$A$2:$J$2336,5,FALSE)</f>
        <v>No</v>
      </c>
      <c r="G1660" s="19" t="str">
        <f>VLOOKUP(A1660,ME!$A$2:$J$2336,6,FALSE)</f>
        <v>No</v>
      </c>
      <c r="H1660" s="19">
        <f>VLOOKUP(A1660,ME!$A$2:$J$2336,7,FALSE)</f>
        <v>1</v>
      </c>
      <c r="I1660" s="19" t="str">
        <f>VLOOKUP(A1660,ME!$A$2:$J$2336,8,FALSE)</f>
        <v>No</v>
      </c>
      <c r="J1660" s="19" t="str">
        <f>VLOOKUP(A1660,ME!$A$2:$J$2336,9,FALSE)</f>
        <v>Obesity</v>
      </c>
      <c r="K1660" s="19" t="str">
        <f>VLOOKUP(A1660,ME!$A$2:$J$2336,10,FALSE)</f>
        <v>Prediabetes</v>
      </c>
      <c r="L1660" s="22">
        <f>VLOOKUP(A1660,HD!$A$2:$S$2344,16,FALSE)</f>
        <v>31985</v>
      </c>
      <c r="M1660" s="21">
        <f>VLOOKUP(A1660,HD!$A$2:$S$2344,17,FALSE)</f>
        <v>5836.52</v>
      </c>
      <c r="N1660" s="19" t="str">
        <f>VLOOKUP(A1660,HD!$A$2:$S$2344,12,FALSE)</f>
        <v>tier - 2</v>
      </c>
      <c r="O1660" s="19" t="str">
        <f>VLOOKUP(A1660,HD!$A$2:$S$2344,13,FALSE)</f>
        <v>tier - 3</v>
      </c>
      <c r="P1660" s="19" t="str">
        <f>VLOOKUP(A1660,HD!$A$2:$S$2344,14,FALSE)</f>
        <v>R1013</v>
      </c>
      <c r="Q1660" s="19" t="str">
        <f>VLOOKUP(A1660,HD!$A$2:$S$2344,19,FALSE)</f>
        <v>35</v>
      </c>
      <c r="R1660" s="21">
        <v>5836.52</v>
      </c>
    </row>
    <row r="1661" spans="1:18" ht="15.6" hidden="1" x14ac:dyDescent="0.3">
      <c r="A1661" s="20" t="s">
        <v>705</v>
      </c>
      <c r="B1661" s="19" t="str">
        <f>VLOOKUP(A1661,'Customer Names'!$A$2:$E$2366,3,FALSE)</f>
        <v>Vetter</v>
      </c>
      <c r="C1661" s="21">
        <f>VLOOKUP(A1661,ME!$A$2:$J$2366,2,FALSE)</f>
        <v>15.2</v>
      </c>
      <c r="D1661" s="21">
        <f>VLOOKUP(A1661,ME!$A$2:$J$2336,3,FALSE)</f>
        <v>8.82</v>
      </c>
      <c r="E1661" s="19" t="str">
        <f>VLOOKUP(A1661,ME!$A$2:$J$2336,4,FALSE)</f>
        <v>No</v>
      </c>
      <c r="F1661" s="19" t="str">
        <f>VLOOKUP(A1661,ME!$A$2:$J$2336,5,FALSE)</f>
        <v>No</v>
      </c>
      <c r="G1661" s="19" t="str">
        <f>VLOOKUP(A1661,ME!$A$2:$J$2336,6,FALSE)</f>
        <v>No</v>
      </c>
      <c r="H1661" s="19">
        <f>VLOOKUP(A1661,ME!$A$2:$J$2336,7,FALSE)</f>
        <v>0</v>
      </c>
      <c r="I1661" s="19" t="str">
        <f>VLOOKUP(A1661,ME!$A$2:$J$2336,8,FALSE)</f>
        <v>No</v>
      </c>
      <c r="J1661" s="19" t="str">
        <f>VLOOKUP(A1661,ME!$A$2:$J$2336,9,FALSE)</f>
        <v>Under Weight</v>
      </c>
      <c r="K1661" s="19" t="str">
        <f>VLOOKUP(A1661,ME!$A$2:$J$2336,10,FALSE)</f>
        <v>Diabetes</v>
      </c>
      <c r="L1661" s="22">
        <f>VLOOKUP(A1661,HD!$A$2:$S$2344,16,FALSE)</f>
        <v>26203</v>
      </c>
      <c r="M1661" s="21">
        <f>VLOOKUP(A1661,HD!$A$2:$S$2344,17,FALSE)</f>
        <v>5832.6</v>
      </c>
      <c r="N1661" s="19" t="str">
        <f>VLOOKUP(A1661,HD!$A$2:$S$2344,12,FALSE)</f>
        <v>tier - 2</v>
      </c>
      <c r="O1661" s="19" t="str">
        <f>VLOOKUP(A1661,HD!$A$2:$S$2344,13,FALSE)</f>
        <v>tier - 3</v>
      </c>
      <c r="P1661" s="19" t="str">
        <f>VLOOKUP(A1661,HD!$A$2:$S$2344,14,FALSE)</f>
        <v>R1012</v>
      </c>
      <c r="Q1661" s="19" t="str">
        <f>VLOOKUP(A1661,HD!$A$2:$S$2344,19,FALSE)</f>
        <v>51</v>
      </c>
      <c r="R1661" s="21">
        <v>5832.6</v>
      </c>
    </row>
    <row r="1662" spans="1:18" ht="15.6" hidden="1" x14ac:dyDescent="0.3">
      <c r="A1662" s="20" t="s">
        <v>704</v>
      </c>
      <c r="B1662" s="19" t="str">
        <f>VLOOKUP(A1662,'Customer Names'!$A$2:$E$2366,3,FALSE)</f>
        <v>Jablonski</v>
      </c>
      <c r="C1662" s="21">
        <f>VLOOKUP(A1662,ME!$A$2:$J$2366,2,FALSE)</f>
        <v>37.200000000000003</v>
      </c>
      <c r="D1662" s="21">
        <f>VLOOKUP(A1662,ME!$A$2:$J$2336,3,FALSE)</f>
        <v>10.14</v>
      </c>
      <c r="E1662" s="19" t="str">
        <f>VLOOKUP(A1662,ME!$A$2:$J$2336,4,FALSE)</f>
        <v>No</v>
      </c>
      <c r="F1662" s="19" t="str">
        <f>VLOOKUP(A1662,ME!$A$2:$J$2336,5,FALSE)</f>
        <v>No</v>
      </c>
      <c r="G1662" s="19" t="str">
        <f>VLOOKUP(A1662,ME!$A$2:$J$2336,6,FALSE)</f>
        <v>No</v>
      </c>
      <c r="H1662" s="19">
        <f>VLOOKUP(A1662,ME!$A$2:$J$2336,7,FALSE)</f>
        <v>0</v>
      </c>
      <c r="I1662" s="19" t="str">
        <f>VLOOKUP(A1662,ME!$A$2:$J$2336,8,FALSE)</f>
        <v>No</v>
      </c>
      <c r="J1662" s="19" t="str">
        <f>VLOOKUP(A1662,ME!$A$2:$J$2336,9,FALSE)</f>
        <v>Obesity</v>
      </c>
      <c r="K1662" s="19" t="str">
        <f>VLOOKUP(A1662,ME!$A$2:$J$2336,10,FALSE)</f>
        <v>Diabetes</v>
      </c>
      <c r="L1662" s="22">
        <f>VLOOKUP(A1662,HD!$A$2:$S$2344,16,FALSE)</f>
        <v>37459</v>
      </c>
      <c r="M1662" s="21">
        <f>VLOOKUP(A1662,HD!$A$2:$S$2344,17,FALSE)</f>
        <v>5816.58</v>
      </c>
      <c r="N1662" s="19" t="str">
        <f>VLOOKUP(A1662,HD!$A$2:$S$2344,12,FALSE)</f>
        <v>tier - 2</v>
      </c>
      <c r="O1662" s="19" t="str">
        <f>VLOOKUP(A1662,HD!$A$2:$S$2344,13,FALSE)</f>
        <v>tier - 2</v>
      </c>
      <c r="P1662" s="19" t="str">
        <f>VLOOKUP(A1662,HD!$A$2:$S$2344,14,FALSE)</f>
        <v>R1026</v>
      </c>
      <c r="Q1662" s="19" t="str">
        <f>VLOOKUP(A1662,HD!$A$2:$S$2344,19,FALSE)</f>
        <v>20</v>
      </c>
      <c r="R1662" s="21">
        <v>5816.58</v>
      </c>
    </row>
    <row r="1663" spans="1:18" ht="15.6" hidden="1" x14ac:dyDescent="0.3">
      <c r="A1663" s="20" t="s">
        <v>703</v>
      </c>
      <c r="B1663" s="19" t="str">
        <f>VLOOKUP(A1663,'Customer Names'!$A$2:$E$2366,3,FALSE)</f>
        <v>Jakubowitch</v>
      </c>
      <c r="C1663" s="21">
        <f>VLOOKUP(A1663,ME!$A$2:$J$2366,2,FALSE)</f>
        <v>17.91</v>
      </c>
      <c r="D1663" s="21">
        <f>VLOOKUP(A1663,ME!$A$2:$J$2336,3,FALSE)</f>
        <v>4.66</v>
      </c>
      <c r="E1663" s="19" t="str">
        <f>VLOOKUP(A1663,ME!$A$2:$J$2336,4,FALSE)</f>
        <v>No</v>
      </c>
      <c r="F1663" s="19" t="str">
        <f>VLOOKUP(A1663,ME!$A$2:$J$2336,5,FALSE)</f>
        <v>No</v>
      </c>
      <c r="G1663" s="19" t="str">
        <f>VLOOKUP(A1663,ME!$A$2:$J$2336,6,FALSE)</f>
        <v>No</v>
      </c>
      <c r="H1663" s="19">
        <f>VLOOKUP(A1663,ME!$A$2:$J$2336,7,FALSE)</f>
        <v>2</v>
      </c>
      <c r="I1663" s="19" t="str">
        <f>VLOOKUP(A1663,ME!$A$2:$J$2336,8,FALSE)</f>
        <v>No</v>
      </c>
      <c r="J1663" s="19" t="str">
        <f>VLOOKUP(A1663,ME!$A$2:$J$2336,9,FALSE)</f>
        <v>Under Weight</v>
      </c>
      <c r="K1663" s="19" t="str">
        <f>VLOOKUP(A1663,ME!$A$2:$J$2336,10,FALSE)</f>
        <v>Normal</v>
      </c>
      <c r="L1663" s="22">
        <f>VLOOKUP(A1663,HD!$A$2:$S$2344,16,FALSE)</f>
        <v>26605</v>
      </c>
      <c r="M1663" s="21">
        <f>VLOOKUP(A1663,HD!$A$2:$S$2344,17,FALSE)</f>
        <v>5812.9</v>
      </c>
      <c r="N1663" s="19" t="str">
        <f>VLOOKUP(A1663,HD!$A$2:$S$2344,12,FALSE)</f>
        <v>tier - 2</v>
      </c>
      <c r="O1663" s="19" t="str">
        <f>VLOOKUP(A1663,HD!$A$2:$S$2344,13,FALSE)</f>
        <v>tier - 2</v>
      </c>
      <c r="P1663" s="19" t="str">
        <f>VLOOKUP(A1663,HD!$A$2:$S$2344,14,FALSE)</f>
        <v>R1013</v>
      </c>
      <c r="Q1663" s="19" t="str">
        <f>VLOOKUP(A1663,HD!$A$2:$S$2344,19,FALSE)</f>
        <v>50</v>
      </c>
      <c r="R1663" s="21">
        <v>5812.9</v>
      </c>
    </row>
    <row r="1664" spans="1:18" ht="15.6" hidden="1" x14ac:dyDescent="0.3">
      <c r="A1664" s="20" t="s">
        <v>702</v>
      </c>
      <c r="B1664" s="19" t="str">
        <f>VLOOKUP(A1664,'Customer Names'!$A$2:$E$2366,3,FALSE)</f>
        <v>Altshuler</v>
      </c>
      <c r="C1664" s="21">
        <f>VLOOKUP(A1664,ME!$A$2:$J$2366,2,FALSE)</f>
        <v>20.76</v>
      </c>
      <c r="D1664" s="21">
        <f>VLOOKUP(A1664,ME!$A$2:$J$2336,3,FALSE)</f>
        <v>6.26</v>
      </c>
      <c r="E1664" s="19" t="str">
        <f>VLOOKUP(A1664,ME!$A$2:$J$2336,4,FALSE)</f>
        <v>No</v>
      </c>
      <c r="F1664" s="19" t="str">
        <f>VLOOKUP(A1664,ME!$A$2:$J$2336,5,FALSE)</f>
        <v>No</v>
      </c>
      <c r="G1664" s="19" t="str">
        <f>VLOOKUP(A1664,ME!$A$2:$J$2336,6,FALSE)</f>
        <v>No</v>
      </c>
      <c r="H1664" s="19">
        <f>VLOOKUP(A1664,ME!$A$2:$J$2336,7,FALSE)</f>
        <v>0</v>
      </c>
      <c r="I1664" s="19" t="str">
        <f>VLOOKUP(A1664,ME!$A$2:$J$2336,8,FALSE)</f>
        <v>No</v>
      </c>
      <c r="J1664" s="19" t="str">
        <f>VLOOKUP(A1664,ME!$A$2:$J$2336,9,FALSE)</f>
        <v>Normal Weight</v>
      </c>
      <c r="K1664" s="19" t="str">
        <f>VLOOKUP(A1664,ME!$A$2:$J$2336,10,FALSE)</f>
        <v>Prediabetes</v>
      </c>
      <c r="L1664" s="22">
        <f>VLOOKUP(A1664,HD!$A$2:$S$2344,16,FALSE)</f>
        <v>29482</v>
      </c>
      <c r="M1664" s="21">
        <f>VLOOKUP(A1664,HD!$A$2:$S$2344,17,FALSE)</f>
        <v>5807.06</v>
      </c>
      <c r="N1664" s="19" t="str">
        <f>VLOOKUP(A1664,HD!$A$2:$S$2344,12,FALSE)</f>
        <v>tier - 2</v>
      </c>
      <c r="O1664" s="19" t="str">
        <f>VLOOKUP(A1664,HD!$A$2:$S$2344,13,FALSE)</f>
        <v>tier - 3</v>
      </c>
      <c r="P1664" s="19" t="str">
        <f>VLOOKUP(A1664,HD!$A$2:$S$2344,14,FALSE)</f>
        <v>R1013</v>
      </c>
      <c r="Q1664" s="19" t="str">
        <f>VLOOKUP(A1664,HD!$A$2:$S$2344,19,FALSE)</f>
        <v>42</v>
      </c>
      <c r="R1664" s="21">
        <v>5807.06</v>
      </c>
    </row>
    <row r="1665" spans="1:18" ht="15.6" hidden="1" x14ac:dyDescent="0.3">
      <c r="A1665" s="20" t="s">
        <v>701</v>
      </c>
      <c r="B1665" s="19" t="str">
        <f>VLOOKUP(A1665,'Customer Names'!$A$2:$E$2366,3,FALSE)</f>
        <v>Ugarte</v>
      </c>
      <c r="C1665" s="21">
        <f>VLOOKUP(A1665,ME!$A$2:$J$2366,2,FALSE)</f>
        <v>38.99</v>
      </c>
      <c r="D1665" s="21">
        <f>VLOOKUP(A1665,ME!$A$2:$J$2336,3,FALSE)</f>
        <v>5.21</v>
      </c>
      <c r="E1665" s="19" t="str">
        <f>VLOOKUP(A1665,ME!$A$2:$J$2336,4,FALSE)</f>
        <v>No</v>
      </c>
      <c r="F1665" s="19" t="str">
        <f>VLOOKUP(A1665,ME!$A$2:$J$2336,5,FALSE)</f>
        <v>Yes</v>
      </c>
      <c r="G1665" s="19" t="str">
        <f>VLOOKUP(A1665,ME!$A$2:$J$2336,6,FALSE)</f>
        <v>No</v>
      </c>
      <c r="H1665" s="19">
        <f>VLOOKUP(A1665,ME!$A$2:$J$2336,7,FALSE)</f>
        <v>1</v>
      </c>
      <c r="I1665" s="19" t="str">
        <f>VLOOKUP(A1665,ME!$A$2:$J$2336,8,FALSE)</f>
        <v>No</v>
      </c>
      <c r="J1665" s="19" t="str">
        <f>VLOOKUP(A1665,ME!$A$2:$J$2336,9,FALSE)</f>
        <v>Obesity</v>
      </c>
      <c r="K1665" s="19" t="str">
        <f>VLOOKUP(A1665,ME!$A$2:$J$2336,10,FALSE)</f>
        <v>Normal</v>
      </c>
      <c r="L1665" s="22">
        <f>VLOOKUP(A1665,HD!$A$2:$S$2344,16,FALSE)</f>
        <v>38292</v>
      </c>
      <c r="M1665" s="21">
        <f>VLOOKUP(A1665,HD!$A$2:$S$2344,17,FALSE)</f>
        <v>5778.71</v>
      </c>
      <c r="N1665" s="19" t="str">
        <f>VLOOKUP(A1665,HD!$A$2:$S$2344,12,FALSE)</f>
        <v>tier - 2</v>
      </c>
      <c r="O1665" s="19" t="str">
        <f>VLOOKUP(A1665,HD!$A$2:$S$2344,13,FALSE)</f>
        <v>tier - 3</v>
      </c>
      <c r="P1665" s="19" t="str">
        <f>VLOOKUP(A1665,HD!$A$2:$S$2344,14,FALSE)</f>
        <v>R1022</v>
      </c>
      <c r="Q1665" s="19" t="str">
        <f>VLOOKUP(A1665,HD!$A$2:$S$2344,19,FALSE)</f>
        <v>18</v>
      </c>
      <c r="R1665" s="21">
        <v>5778.71</v>
      </c>
    </row>
    <row r="1666" spans="1:18" ht="15.6" hidden="1" x14ac:dyDescent="0.3">
      <c r="A1666" s="20" t="s">
        <v>700</v>
      </c>
      <c r="B1666" s="19" t="str">
        <f>VLOOKUP(A1666,'Customer Names'!$A$2:$E$2366,3,FALSE)</f>
        <v>Tusso</v>
      </c>
      <c r="C1666" s="21">
        <f>VLOOKUP(A1666,ME!$A$2:$J$2366,2,FALSE)</f>
        <v>42.655000000000001</v>
      </c>
      <c r="D1666" s="21">
        <f>VLOOKUP(A1666,ME!$A$2:$J$2336,3,FALSE)</f>
        <v>5.94</v>
      </c>
      <c r="E1666" s="19" t="str">
        <f>VLOOKUP(A1666,ME!$A$2:$J$2336,4,FALSE)</f>
        <v>Yes</v>
      </c>
      <c r="F1666" s="19" t="str">
        <f>VLOOKUP(A1666,ME!$A$2:$J$2336,5,FALSE)</f>
        <v>No</v>
      </c>
      <c r="G1666" s="19" t="str">
        <f>VLOOKUP(A1666,ME!$A$2:$J$2336,6,FALSE)</f>
        <v>Yes</v>
      </c>
      <c r="H1666" s="19">
        <f>VLOOKUP(A1666,ME!$A$2:$J$2336,7,FALSE)</f>
        <v>1</v>
      </c>
      <c r="I1666" s="19" t="str">
        <f>VLOOKUP(A1666,ME!$A$2:$J$2336,8,FALSE)</f>
        <v>No</v>
      </c>
      <c r="J1666" s="19" t="str">
        <f>VLOOKUP(A1666,ME!$A$2:$J$2336,9,FALSE)</f>
        <v>Obesity</v>
      </c>
      <c r="K1666" s="19" t="str">
        <f>VLOOKUP(A1666,ME!$A$2:$J$2336,10,FALSE)</f>
        <v>Prediabetes</v>
      </c>
      <c r="L1666" s="22">
        <f>VLOOKUP(A1666,HD!$A$2:$S$2344,16,FALSE)</f>
        <v>30558</v>
      </c>
      <c r="M1666" s="21">
        <f>VLOOKUP(A1666,HD!$A$2:$S$2344,17,FALSE)</f>
        <v>5757.41</v>
      </c>
      <c r="N1666" s="19" t="str">
        <f>VLOOKUP(A1666,HD!$A$2:$S$2344,12,FALSE)</f>
        <v>tier - 2</v>
      </c>
      <c r="O1666" s="19" t="str">
        <f>VLOOKUP(A1666,HD!$A$2:$S$2344,13,FALSE)</f>
        <v>tier - 3</v>
      </c>
      <c r="P1666" s="19" t="str">
        <f>VLOOKUP(A1666,HD!$A$2:$S$2344,14,FALSE)</f>
        <v>R1019</v>
      </c>
      <c r="Q1666" s="19" t="str">
        <f>VLOOKUP(A1666,HD!$A$2:$S$2344,19,FALSE)</f>
        <v>39</v>
      </c>
      <c r="R1666" s="21">
        <v>5757.41</v>
      </c>
    </row>
    <row r="1667" spans="1:18" ht="15.6" hidden="1" x14ac:dyDescent="0.3">
      <c r="A1667" s="20" t="s">
        <v>699</v>
      </c>
      <c r="B1667" s="19" t="str">
        <f>VLOOKUP(A1667,'Customer Names'!$A$2:$E$2366,3,FALSE)</f>
        <v>Johnson</v>
      </c>
      <c r="C1667" s="21">
        <f>VLOOKUP(A1667,ME!$A$2:$J$2366,2,FALSE)</f>
        <v>30.57</v>
      </c>
      <c r="D1667" s="21">
        <f>VLOOKUP(A1667,ME!$A$2:$J$2336,3,FALSE)</f>
        <v>5.34</v>
      </c>
      <c r="E1667" s="19" t="str">
        <f>VLOOKUP(A1667,ME!$A$2:$J$2336,4,FALSE)</f>
        <v>No</v>
      </c>
      <c r="F1667" s="19" t="str">
        <f>VLOOKUP(A1667,ME!$A$2:$J$2336,5,FALSE)</f>
        <v>No</v>
      </c>
      <c r="G1667" s="19" t="str">
        <f>VLOOKUP(A1667,ME!$A$2:$J$2336,6,FALSE)</f>
        <v>Yes</v>
      </c>
      <c r="H1667" s="19">
        <f>VLOOKUP(A1667,ME!$A$2:$J$2336,7,FALSE)</f>
        <v>1</v>
      </c>
      <c r="I1667" s="19" t="str">
        <f>VLOOKUP(A1667,ME!$A$2:$J$2336,8,FALSE)</f>
        <v>No</v>
      </c>
      <c r="J1667" s="19" t="str">
        <f>VLOOKUP(A1667,ME!$A$2:$J$2336,9,FALSE)</f>
        <v>Obesity</v>
      </c>
      <c r="K1667" s="19" t="str">
        <f>VLOOKUP(A1667,ME!$A$2:$J$2336,10,FALSE)</f>
        <v>Normal</v>
      </c>
      <c r="L1667" s="22">
        <f>VLOOKUP(A1667,HD!$A$2:$S$2344,16,FALSE)</f>
        <v>34130</v>
      </c>
      <c r="M1667" s="21">
        <f>VLOOKUP(A1667,HD!$A$2:$S$2344,17,FALSE)</f>
        <v>5748.13</v>
      </c>
      <c r="N1667" s="19" t="str">
        <f>VLOOKUP(A1667,HD!$A$2:$S$2344,12,FALSE)</f>
        <v>tier - 2</v>
      </c>
      <c r="O1667" s="19" t="str">
        <f>VLOOKUP(A1667,HD!$A$2:$S$2344,13,FALSE)</f>
        <v>tier - 1</v>
      </c>
      <c r="P1667" s="19" t="str">
        <f>VLOOKUP(A1667,HD!$A$2:$S$2344,14,FALSE)</f>
        <v>R1021</v>
      </c>
      <c r="Q1667" s="19" t="str">
        <f>VLOOKUP(A1667,HD!$A$2:$S$2344,19,FALSE)</f>
        <v>29</v>
      </c>
      <c r="R1667" s="21">
        <v>5748.13</v>
      </c>
    </row>
    <row r="1668" spans="1:18" ht="15.6" hidden="1" x14ac:dyDescent="0.3">
      <c r="A1668" s="20" t="s">
        <v>698</v>
      </c>
      <c r="B1668" s="19" t="str">
        <f>VLOOKUP(A1668,'Customer Names'!$A$2:$E$2366,3,FALSE)</f>
        <v>Landry</v>
      </c>
      <c r="C1668" s="21">
        <f>VLOOKUP(A1668,ME!$A$2:$J$2366,2,FALSE)</f>
        <v>17.7</v>
      </c>
      <c r="D1668" s="21">
        <f>VLOOKUP(A1668,ME!$A$2:$J$2336,3,FALSE)</f>
        <v>6.38</v>
      </c>
      <c r="E1668" s="19" t="str">
        <f>VLOOKUP(A1668,ME!$A$2:$J$2336,4,FALSE)</f>
        <v>No</v>
      </c>
      <c r="F1668" s="19" t="str">
        <f>VLOOKUP(A1668,ME!$A$2:$J$2336,5,FALSE)</f>
        <v>No</v>
      </c>
      <c r="G1668" s="19" t="str">
        <f>VLOOKUP(A1668,ME!$A$2:$J$2336,6,FALSE)</f>
        <v>No</v>
      </c>
      <c r="H1668" s="19">
        <f>VLOOKUP(A1668,ME!$A$2:$J$2336,7,FALSE)</f>
        <v>2</v>
      </c>
      <c r="I1668" s="19" t="str">
        <f>VLOOKUP(A1668,ME!$A$2:$J$2336,8,FALSE)</f>
        <v>No</v>
      </c>
      <c r="J1668" s="19" t="str">
        <f>VLOOKUP(A1668,ME!$A$2:$J$2336,9,FALSE)</f>
        <v>Under Weight</v>
      </c>
      <c r="K1668" s="19" t="str">
        <f>VLOOKUP(A1668,ME!$A$2:$J$2336,10,FALSE)</f>
        <v>Prediabetes</v>
      </c>
      <c r="L1668" s="22">
        <f>VLOOKUP(A1668,HD!$A$2:$S$2344,16,FALSE)</f>
        <v>26532</v>
      </c>
      <c r="M1668" s="21">
        <f>VLOOKUP(A1668,HD!$A$2:$S$2344,17,FALSE)</f>
        <v>5741.67</v>
      </c>
      <c r="N1668" s="19" t="str">
        <f>VLOOKUP(A1668,HD!$A$2:$S$2344,12,FALSE)</f>
        <v>tier - 2</v>
      </c>
      <c r="O1668" s="19" t="str">
        <f>VLOOKUP(A1668,HD!$A$2:$S$2344,13,FALSE)</f>
        <v>tier - 3</v>
      </c>
      <c r="P1668" s="19" t="str">
        <f>VLOOKUP(A1668,HD!$A$2:$S$2344,14,FALSE)</f>
        <v>R1013</v>
      </c>
      <c r="Q1668" s="19" t="str">
        <f>VLOOKUP(A1668,HD!$A$2:$S$2344,19,FALSE)</f>
        <v>50</v>
      </c>
      <c r="R1668" s="21">
        <v>5741.67</v>
      </c>
    </row>
    <row r="1669" spans="1:18" ht="15.6" hidden="1" x14ac:dyDescent="0.3">
      <c r="A1669" s="20" t="s">
        <v>697</v>
      </c>
      <c r="B1669" s="19" t="str">
        <f>VLOOKUP(A1669,'Customer Names'!$A$2:$E$2366,3,FALSE)</f>
        <v>McDonald</v>
      </c>
      <c r="C1669" s="21">
        <f>VLOOKUP(A1669,ME!$A$2:$J$2366,2,FALSE)</f>
        <v>34.770000000000003</v>
      </c>
      <c r="D1669" s="21">
        <f>VLOOKUP(A1669,ME!$A$2:$J$2336,3,FALSE)</f>
        <v>4.47</v>
      </c>
      <c r="E1669" s="19" t="str">
        <f>VLOOKUP(A1669,ME!$A$2:$J$2336,4,FALSE)</f>
        <v>No</v>
      </c>
      <c r="F1669" s="19" t="str">
        <f>VLOOKUP(A1669,ME!$A$2:$J$2336,5,FALSE)</f>
        <v>No</v>
      </c>
      <c r="G1669" s="19" t="str">
        <f>VLOOKUP(A1669,ME!$A$2:$J$2336,6,FALSE)</f>
        <v>No</v>
      </c>
      <c r="H1669" s="19">
        <f>VLOOKUP(A1669,ME!$A$2:$J$2336,7,FALSE)</f>
        <v>1</v>
      </c>
      <c r="I1669" s="19" t="str">
        <f>VLOOKUP(A1669,ME!$A$2:$J$2336,8,FALSE)</f>
        <v>No</v>
      </c>
      <c r="J1669" s="19" t="str">
        <f>VLOOKUP(A1669,ME!$A$2:$J$2336,9,FALSE)</f>
        <v>Obesity</v>
      </c>
      <c r="K1669" s="19" t="str">
        <f>VLOOKUP(A1669,ME!$A$2:$J$2336,10,FALSE)</f>
        <v>Normal</v>
      </c>
      <c r="L1669" s="22">
        <f>VLOOKUP(A1669,HD!$A$2:$S$2344,16,FALSE)</f>
        <v>32069</v>
      </c>
      <c r="M1669" s="21">
        <f>VLOOKUP(A1669,HD!$A$2:$S$2344,17,FALSE)</f>
        <v>5729.01</v>
      </c>
      <c r="N1669" s="19" t="str">
        <f>VLOOKUP(A1669,HD!$A$2:$S$2344,12,FALSE)</f>
        <v>tier - 1</v>
      </c>
      <c r="O1669" s="19" t="str">
        <f>VLOOKUP(A1669,HD!$A$2:$S$2344,13,FALSE)</f>
        <v>tier - 2</v>
      </c>
      <c r="P1669" s="19" t="str">
        <f>VLOOKUP(A1669,HD!$A$2:$S$2344,14,FALSE)</f>
        <v>R1012</v>
      </c>
      <c r="Q1669" s="19" t="str">
        <f>VLOOKUP(A1669,HD!$A$2:$S$2344,19,FALSE)</f>
        <v>35</v>
      </c>
      <c r="R1669" s="21">
        <v>5729.01</v>
      </c>
    </row>
    <row r="1670" spans="1:18" ht="15.6" hidden="1" x14ac:dyDescent="0.3">
      <c r="A1670" s="20" t="s">
        <v>696</v>
      </c>
      <c r="B1670" s="19" t="str">
        <f>VLOOKUP(A1670,'Customer Names'!$A$2:$E$2366,3,FALSE)</f>
        <v>Dunlap</v>
      </c>
      <c r="C1670" s="21">
        <f>VLOOKUP(A1670,ME!$A$2:$J$2366,2,FALSE)</f>
        <v>16.88</v>
      </c>
      <c r="D1670" s="21">
        <f>VLOOKUP(A1670,ME!$A$2:$J$2336,3,FALSE)</f>
        <v>9.9600000000000009</v>
      </c>
      <c r="E1670" s="19" t="str">
        <f>VLOOKUP(A1670,ME!$A$2:$J$2336,4,FALSE)</f>
        <v>No</v>
      </c>
      <c r="F1670" s="19" t="str">
        <f>VLOOKUP(A1670,ME!$A$2:$J$2336,5,FALSE)</f>
        <v>No</v>
      </c>
      <c r="G1670" s="19" t="str">
        <f>VLOOKUP(A1670,ME!$A$2:$J$2336,6,FALSE)</f>
        <v>No</v>
      </c>
      <c r="H1670" s="19">
        <f>VLOOKUP(A1670,ME!$A$2:$J$2336,7,FALSE)</f>
        <v>0</v>
      </c>
      <c r="I1670" s="19" t="str">
        <f>VLOOKUP(A1670,ME!$A$2:$J$2336,8,FALSE)</f>
        <v>No</v>
      </c>
      <c r="J1670" s="19" t="str">
        <f>VLOOKUP(A1670,ME!$A$2:$J$2336,9,FALSE)</f>
        <v>Under Weight</v>
      </c>
      <c r="K1670" s="19" t="str">
        <f>VLOOKUP(A1670,ME!$A$2:$J$2336,10,FALSE)</f>
        <v>Diabetes</v>
      </c>
      <c r="L1670" s="22">
        <f>VLOOKUP(A1670,HD!$A$2:$S$2344,16,FALSE)</f>
        <v>26285</v>
      </c>
      <c r="M1670" s="21">
        <f>VLOOKUP(A1670,HD!$A$2:$S$2344,17,FALSE)</f>
        <v>5720.38</v>
      </c>
      <c r="N1670" s="19" t="str">
        <f>VLOOKUP(A1670,HD!$A$2:$S$2344,12,FALSE)</f>
        <v>tier - 2</v>
      </c>
      <c r="O1670" s="19" t="str">
        <f>VLOOKUP(A1670,HD!$A$2:$S$2344,13,FALSE)</f>
        <v>tier - 1</v>
      </c>
      <c r="P1670" s="19" t="str">
        <f>VLOOKUP(A1670,HD!$A$2:$S$2344,14,FALSE)</f>
        <v>R1013</v>
      </c>
      <c r="Q1670" s="19" t="str">
        <f>VLOOKUP(A1670,HD!$A$2:$S$2344,19,FALSE)</f>
        <v>51</v>
      </c>
      <c r="R1670" s="21">
        <v>5720.38</v>
      </c>
    </row>
    <row r="1671" spans="1:18" ht="15.6" hidden="1" x14ac:dyDescent="0.3">
      <c r="A1671" s="20" t="s">
        <v>695</v>
      </c>
      <c r="B1671" s="19" t="str">
        <f>VLOOKUP(A1671,'Customer Names'!$A$2:$E$2366,3,FALSE)</f>
        <v>Larue</v>
      </c>
      <c r="C1671" s="21">
        <f>VLOOKUP(A1671,ME!$A$2:$J$2366,2,FALSE)</f>
        <v>40.26</v>
      </c>
      <c r="D1671" s="21">
        <f>VLOOKUP(A1671,ME!$A$2:$J$2336,3,FALSE)</f>
        <v>9.92</v>
      </c>
      <c r="E1671" s="19" t="str">
        <f>VLOOKUP(A1671,ME!$A$2:$J$2336,4,FALSE)</f>
        <v>Yes</v>
      </c>
      <c r="F1671" s="19" t="str">
        <f>VLOOKUP(A1671,ME!$A$2:$J$2336,5,FALSE)</f>
        <v>No</v>
      </c>
      <c r="G1671" s="19" t="str">
        <f>VLOOKUP(A1671,ME!$A$2:$J$2336,6,FALSE)</f>
        <v>No</v>
      </c>
      <c r="H1671" s="19">
        <f>VLOOKUP(A1671,ME!$A$2:$J$2336,7,FALSE)</f>
        <v>0</v>
      </c>
      <c r="I1671" s="19" t="str">
        <f>VLOOKUP(A1671,ME!$A$2:$J$2336,8,FALSE)</f>
        <v>No</v>
      </c>
      <c r="J1671" s="19" t="str">
        <f>VLOOKUP(A1671,ME!$A$2:$J$2336,9,FALSE)</f>
        <v>Obesity</v>
      </c>
      <c r="K1671" s="19" t="str">
        <f>VLOOKUP(A1671,ME!$A$2:$J$2336,10,FALSE)</f>
        <v>Diabetes</v>
      </c>
      <c r="L1671" s="22">
        <f>VLOOKUP(A1671,HD!$A$2:$S$2344,16,FALSE)</f>
        <v>29828</v>
      </c>
      <c r="M1671" s="21">
        <f>VLOOKUP(A1671,HD!$A$2:$S$2344,17,FALSE)</f>
        <v>5709.16</v>
      </c>
      <c r="N1671" s="19" t="str">
        <f>VLOOKUP(A1671,HD!$A$2:$S$2344,12,FALSE)</f>
        <v>tier - 3</v>
      </c>
      <c r="O1671" s="19" t="str">
        <f>VLOOKUP(A1671,HD!$A$2:$S$2344,13,FALSE)</f>
        <v>tier - 3</v>
      </c>
      <c r="P1671" s="19" t="str">
        <f>VLOOKUP(A1671,HD!$A$2:$S$2344,14,FALSE)</f>
        <v>R1013</v>
      </c>
      <c r="Q1671" s="19" t="str">
        <f>VLOOKUP(A1671,HD!$A$2:$S$2344,19,FALSE)</f>
        <v>41</v>
      </c>
      <c r="R1671" s="21">
        <v>5709.16</v>
      </c>
    </row>
    <row r="1672" spans="1:18" ht="15.6" hidden="1" x14ac:dyDescent="0.3">
      <c r="A1672" s="20" t="s">
        <v>694</v>
      </c>
      <c r="B1672" s="19" t="str">
        <f>VLOOKUP(A1672,'Customer Names'!$A$2:$E$2366,3,FALSE)</f>
        <v>Hodge</v>
      </c>
      <c r="C1672" s="21">
        <f>VLOOKUP(A1672,ME!$A$2:$J$2366,2,FALSE)</f>
        <v>25.6</v>
      </c>
      <c r="D1672" s="21">
        <f>VLOOKUP(A1672,ME!$A$2:$J$2336,3,FALSE)</f>
        <v>6.03</v>
      </c>
      <c r="E1672" s="19" t="str">
        <f>VLOOKUP(A1672,ME!$A$2:$J$2336,4,FALSE)</f>
        <v>No</v>
      </c>
      <c r="F1672" s="19" t="str">
        <f>VLOOKUP(A1672,ME!$A$2:$J$2336,5,FALSE)</f>
        <v>No</v>
      </c>
      <c r="G1672" s="19" t="str">
        <f>VLOOKUP(A1672,ME!$A$2:$J$2336,6,FALSE)</f>
        <v>Yes</v>
      </c>
      <c r="H1672" s="19">
        <f>VLOOKUP(A1672,ME!$A$2:$J$2336,7,FALSE)</f>
        <v>1</v>
      </c>
      <c r="I1672" s="19" t="str">
        <f>VLOOKUP(A1672,ME!$A$2:$J$2336,8,FALSE)</f>
        <v>No</v>
      </c>
      <c r="J1672" s="19" t="str">
        <f>VLOOKUP(A1672,ME!$A$2:$J$2336,9,FALSE)</f>
        <v>Over Weight</v>
      </c>
      <c r="K1672" s="19" t="str">
        <f>VLOOKUP(A1672,ME!$A$2:$J$2336,10,FALSE)</f>
        <v>Prediabetes</v>
      </c>
      <c r="L1672" s="22">
        <f>VLOOKUP(A1672,HD!$A$2:$S$2344,16,FALSE)</f>
        <v>34276</v>
      </c>
      <c r="M1672" s="21">
        <f>VLOOKUP(A1672,HD!$A$2:$S$2344,17,FALSE)</f>
        <v>5708.87</v>
      </c>
      <c r="N1672" s="19" t="str">
        <f>VLOOKUP(A1672,HD!$A$2:$S$2344,12,FALSE)</f>
        <v>tier - 2</v>
      </c>
      <c r="O1672" s="19" t="str">
        <f>VLOOKUP(A1672,HD!$A$2:$S$2344,13,FALSE)</f>
        <v>tier - 1</v>
      </c>
      <c r="P1672" s="19" t="str">
        <f>VLOOKUP(A1672,HD!$A$2:$S$2344,14,FALSE)</f>
        <v>R1011</v>
      </c>
      <c r="Q1672" s="19" t="str">
        <f>VLOOKUP(A1672,HD!$A$2:$S$2344,19,FALSE)</f>
        <v>29</v>
      </c>
      <c r="R1672" s="21">
        <v>5708.87</v>
      </c>
    </row>
    <row r="1673" spans="1:18" ht="15.6" hidden="1" x14ac:dyDescent="0.3">
      <c r="A1673" s="20" t="s">
        <v>693</v>
      </c>
      <c r="B1673" s="19" t="str">
        <f>VLOOKUP(A1673,'Customer Names'!$A$2:$E$2366,3,FALSE)</f>
        <v>Marcus</v>
      </c>
      <c r="C1673" s="21">
        <f>VLOOKUP(A1673,ME!$A$2:$J$2366,2,FALSE)</f>
        <v>33.549999999999997</v>
      </c>
      <c r="D1673" s="21">
        <f>VLOOKUP(A1673,ME!$A$2:$J$2336,3,FALSE)</f>
        <v>10.9</v>
      </c>
      <c r="E1673" s="19" t="str">
        <f>VLOOKUP(A1673,ME!$A$2:$J$2336,4,FALSE)</f>
        <v>Yes</v>
      </c>
      <c r="F1673" s="19" t="str">
        <f>VLOOKUP(A1673,ME!$A$2:$J$2336,5,FALSE)</f>
        <v>No</v>
      </c>
      <c r="G1673" s="19" t="str">
        <f>VLOOKUP(A1673,ME!$A$2:$J$2336,6,FALSE)</f>
        <v>No</v>
      </c>
      <c r="H1673" s="19">
        <f>VLOOKUP(A1673,ME!$A$2:$J$2336,7,FALSE)</f>
        <v>0</v>
      </c>
      <c r="I1673" s="19" t="str">
        <f>VLOOKUP(A1673,ME!$A$2:$J$2336,8,FALSE)</f>
        <v>No</v>
      </c>
      <c r="J1673" s="19" t="str">
        <f>VLOOKUP(A1673,ME!$A$2:$J$2336,9,FALSE)</f>
        <v>Obesity</v>
      </c>
      <c r="K1673" s="19" t="str">
        <f>VLOOKUP(A1673,ME!$A$2:$J$2336,10,FALSE)</f>
        <v>Diabetes</v>
      </c>
      <c r="L1673" s="22">
        <f>VLOOKUP(A1673,HD!$A$2:$S$2344,16,FALSE)</f>
        <v>29752</v>
      </c>
      <c r="M1673" s="21">
        <f>VLOOKUP(A1673,HD!$A$2:$S$2344,17,FALSE)</f>
        <v>5699.84</v>
      </c>
      <c r="N1673" s="19" t="str">
        <f>VLOOKUP(A1673,HD!$A$2:$S$2344,12,FALSE)</f>
        <v>tier - 2</v>
      </c>
      <c r="O1673" s="19" t="str">
        <f>VLOOKUP(A1673,HD!$A$2:$S$2344,13,FALSE)</f>
        <v>tier - 3</v>
      </c>
      <c r="P1673" s="19" t="str">
        <f>VLOOKUP(A1673,HD!$A$2:$S$2344,14,FALSE)</f>
        <v>R1013</v>
      </c>
      <c r="Q1673" s="19" t="str">
        <f>VLOOKUP(A1673,HD!$A$2:$S$2344,19,FALSE)</f>
        <v>41</v>
      </c>
      <c r="R1673" s="21">
        <v>5699.84</v>
      </c>
    </row>
    <row r="1674" spans="1:18" ht="15.6" hidden="1" x14ac:dyDescent="0.3">
      <c r="A1674" s="20" t="s">
        <v>692</v>
      </c>
      <c r="B1674" s="19" t="str">
        <f>VLOOKUP(A1674,'Customer Names'!$A$2:$E$2366,3,FALSE)</f>
        <v>Daubert</v>
      </c>
      <c r="C1674" s="21">
        <f>VLOOKUP(A1674,ME!$A$2:$J$2366,2,FALSE)</f>
        <v>16.690000000000001</v>
      </c>
      <c r="D1674" s="21">
        <f>VLOOKUP(A1674,ME!$A$2:$J$2336,3,FALSE)</f>
        <v>10.66</v>
      </c>
      <c r="E1674" s="19" t="str">
        <f>VLOOKUP(A1674,ME!$A$2:$J$2336,4,FALSE)</f>
        <v>No</v>
      </c>
      <c r="F1674" s="19" t="str">
        <f>VLOOKUP(A1674,ME!$A$2:$J$2336,5,FALSE)</f>
        <v>No</v>
      </c>
      <c r="G1674" s="19" t="str">
        <f>VLOOKUP(A1674,ME!$A$2:$J$2336,6,FALSE)</f>
        <v>No</v>
      </c>
      <c r="H1674" s="19">
        <f>VLOOKUP(A1674,ME!$A$2:$J$2336,7,FALSE)</f>
        <v>0</v>
      </c>
      <c r="I1674" s="19" t="str">
        <f>VLOOKUP(A1674,ME!$A$2:$J$2336,8,FALSE)</f>
        <v>No</v>
      </c>
      <c r="J1674" s="19" t="str">
        <f>VLOOKUP(A1674,ME!$A$2:$J$2336,9,FALSE)</f>
        <v>Under Weight</v>
      </c>
      <c r="K1674" s="19" t="str">
        <f>VLOOKUP(A1674,ME!$A$2:$J$2336,10,FALSE)</f>
        <v>Diabetes</v>
      </c>
      <c r="L1674" s="22">
        <f>VLOOKUP(A1674,HD!$A$2:$S$2344,16,FALSE)</f>
        <v>27216</v>
      </c>
      <c r="M1674" s="21">
        <f>VLOOKUP(A1674,HD!$A$2:$S$2344,17,FALSE)</f>
        <v>5698.74</v>
      </c>
      <c r="N1674" s="19" t="str">
        <f>VLOOKUP(A1674,HD!$A$2:$S$2344,12,FALSE)</f>
        <v>tier - 2</v>
      </c>
      <c r="O1674" s="19" t="str">
        <f>VLOOKUP(A1674,HD!$A$2:$S$2344,13,FALSE)</f>
        <v>tier - 2</v>
      </c>
      <c r="P1674" s="19" t="str">
        <f>VLOOKUP(A1674,HD!$A$2:$S$2344,14,FALSE)</f>
        <v>R1012</v>
      </c>
      <c r="Q1674" s="19" t="str">
        <f>VLOOKUP(A1674,HD!$A$2:$S$2344,19,FALSE)</f>
        <v>48</v>
      </c>
      <c r="R1674" s="21">
        <v>5698.74</v>
      </c>
    </row>
    <row r="1675" spans="1:18" ht="15.6" x14ac:dyDescent="0.3">
      <c r="A1675" s="20" t="s">
        <v>691</v>
      </c>
      <c r="B1675" s="19" t="str">
        <f>VLOOKUP(A1675,'Customer Names'!$A$2:$E$2366,3,FALSE)</f>
        <v>Close</v>
      </c>
      <c r="C1675" s="21">
        <f>VLOOKUP(A1675,ME!$A$2:$J$2366,2,FALSE)</f>
        <v>19.95</v>
      </c>
      <c r="D1675" s="21">
        <f>VLOOKUP(A1675,ME!$A$2:$J$2336,3,FALSE)</f>
        <v>4.05</v>
      </c>
      <c r="E1675" s="19" t="str">
        <f>VLOOKUP(A1675,ME!$A$2:$J$2336,4,FALSE)</f>
        <v>No</v>
      </c>
      <c r="F1675" s="19" t="str">
        <f>VLOOKUP(A1675,ME!$A$2:$J$2336,5,FALSE)</f>
        <v>No</v>
      </c>
      <c r="G1675" s="19" t="str">
        <f>VLOOKUP(A1675,ME!$A$2:$J$2336,6,FALSE)</f>
        <v>No</v>
      </c>
      <c r="H1675" s="19">
        <f>VLOOKUP(A1675,ME!$A$2:$J$2336,7,FALSE)</f>
        <v>1</v>
      </c>
      <c r="I1675" s="19" t="str">
        <f>VLOOKUP(A1675,ME!$A$2:$J$2336,8,FALSE)</f>
        <v>No</v>
      </c>
      <c r="J1675" s="19" t="str">
        <f>VLOOKUP(A1675,ME!$A$2:$J$2336,9,FALSE)</f>
        <v>Normal Weight</v>
      </c>
      <c r="K1675" s="19" t="str">
        <f>VLOOKUP(A1675,ME!$A$2:$J$2336,10,FALSE)</f>
        <v>Normal</v>
      </c>
      <c r="L1675" s="22">
        <f>VLOOKUP(A1675,HD!$A$2:$S$2344,16,FALSE)</f>
        <v>33911</v>
      </c>
      <c r="M1675" s="21">
        <f>VLOOKUP(A1675,HD!$A$2:$S$2344,17,FALSE)</f>
        <v>5693.43</v>
      </c>
      <c r="N1675" s="19" t="str">
        <f>VLOOKUP(A1675,HD!$A$2:$S$2344,12,FALSE)</f>
        <v>tier - 2</v>
      </c>
      <c r="O1675" s="19" t="str">
        <f>VLOOKUP(A1675,HD!$A$2:$S$2344,13,FALSE)</f>
        <v>tier - 3</v>
      </c>
      <c r="P1675" s="19" t="str">
        <f>VLOOKUP(A1675,HD!$A$2:$S$2344,14,FALSE)</f>
        <v>R1012</v>
      </c>
      <c r="Q1675" s="19" t="str">
        <f>VLOOKUP(A1675,HD!$A$2:$S$2344,19,FALSE)</f>
        <v>30</v>
      </c>
      <c r="R1675" s="21">
        <v>5693.43</v>
      </c>
    </row>
    <row r="1676" spans="1:18" ht="15.6" hidden="1" x14ac:dyDescent="0.3">
      <c r="A1676" s="20" t="s">
        <v>690</v>
      </c>
      <c r="B1676" s="19" t="str">
        <f>VLOOKUP(A1676,'Customer Names'!$A$2:$E$2366,3,FALSE)</f>
        <v>Roels</v>
      </c>
      <c r="C1676" s="21">
        <f>VLOOKUP(A1676,ME!$A$2:$J$2366,2,FALSE)</f>
        <v>17.55</v>
      </c>
      <c r="D1676" s="21">
        <f>VLOOKUP(A1676,ME!$A$2:$J$2336,3,FALSE)</f>
        <v>4.2300000000000004</v>
      </c>
      <c r="E1676" s="19" t="str">
        <f>VLOOKUP(A1676,ME!$A$2:$J$2336,4,FALSE)</f>
        <v>No</v>
      </c>
      <c r="F1676" s="19" t="str">
        <f>VLOOKUP(A1676,ME!$A$2:$J$2336,5,FALSE)</f>
        <v>No</v>
      </c>
      <c r="G1676" s="19" t="str">
        <f>VLOOKUP(A1676,ME!$A$2:$J$2336,6,FALSE)</f>
        <v>No</v>
      </c>
      <c r="H1676" s="19">
        <f>VLOOKUP(A1676,ME!$A$2:$J$2336,7,FALSE)</f>
        <v>2</v>
      </c>
      <c r="I1676" s="19" t="str">
        <f>VLOOKUP(A1676,ME!$A$2:$J$2336,8,FALSE)</f>
        <v>No</v>
      </c>
      <c r="J1676" s="19" t="str">
        <f>VLOOKUP(A1676,ME!$A$2:$J$2336,9,FALSE)</f>
        <v>Under Weight</v>
      </c>
      <c r="K1676" s="19" t="str">
        <f>VLOOKUP(A1676,ME!$A$2:$J$2336,10,FALSE)</f>
        <v>Normal</v>
      </c>
      <c r="L1676" s="22">
        <f>VLOOKUP(A1676,HD!$A$2:$S$2344,16,FALSE)</f>
        <v>26600</v>
      </c>
      <c r="M1676" s="21">
        <f>VLOOKUP(A1676,HD!$A$2:$S$2344,17,FALSE)</f>
        <v>5690.79</v>
      </c>
      <c r="N1676" s="19" t="str">
        <f>VLOOKUP(A1676,HD!$A$2:$S$2344,12,FALSE)</f>
        <v>tier - 2</v>
      </c>
      <c r="O1676" s="19" t="str">
        <f>VLOOKUP(A1676,HD!$A$2:$S$2344,13,FALSE)</f>
        <v>tier - 1</v>
      </c>
      <c r="P1676" s="19" t="str">
        <f>VLOOKUP(A1676,HD!$A$2:$S$2344,14,FALSE)</f>
        <v>R1013</v>
      </c>
      <c r="Q1676" s="19" t="str">
        <f>VLOOKUP(A1676,HD!$A$2:$S$2344,19,FALSE)</f>
        <v>50</v>
      </c>
      <c r="R1676" s="21">
        <v>5690.79</v>
      </c>
    </row>
    <row r="1677" spans="1:18" ht="15.6" x14ac:dyDescent="0.3">
      <c r="A1677" s="20" t="s">
        <v>689</v>
      </c>
      <c r="B1677" s="19" t="str">
        <f>VLOOKUP(A1677,'Customer Names'!$A$2:$E$2366,3,FALSE)</f>
        <v>Venosky</v>
      </c>
      <c r="C1677" s="21">
        <f>VLOOKUP(A1677,ME!$A$2:$J$2366,2,FALSE)</f>
        <v>22.01</v>
      </c>
      <c r="D1677" s="21">
        <f>VLOOKUP(A1677,ME!$A$2:$J$2336,3,FALSE)</f>
        <v>5.01</v>
      </c>
      <c r="E1677" s="19" t="str">
        <f>VLOOKUP(A1677,ME!$A$2:$J$2336,4,FALSE)</f>
        <v>No</v>
      </c>
      <c r="F1677" s="19" t="str">
        <f>VLOOKUP(A1677,ME!$A$2:$J$2336,5,FALSE)</f>
        <v>No</v>
      </c>
      <c r="G1677" s="19" t="str">
        <f>VLOOKUP(A1677,ME!$A$2:$J$2336,6,FALSE)</f>
        <v>No</v>
      </c>
      <c r="H1677" s="19">
        <f>VLOOKUP(A1677,ME!$A$2:$J$2336,7,FALSE)</f>
        <v>1</v>
      </c>
      <c r="I1677" s="19" t="str">
        <f>VLOOKUP(A1677,ME!$A$2:$J$2336,8,FALSE)</f>
        <v>No</v>
      </c>
      <c r="J1677" s="19" t="str">
        <f>VLOOKUP(A1677,ME!$A$2:$J$2336,9,FALSE)</f>
        <v>Normal Weight</v>
      </c>
      <c r="K1677" s="19" t="str">
        <f>VLOOKUP(A1677,ME!$A$2:$J$2336,10,FALSE)</f>
        <v>Normal</v>
      </c>
      <c r="L1677" s="22">
        <f>VLOOKUP(A1677,HD!$A$2:$S$2344,16,FALSE)</f>
        <v>30906</v>
      </c>
      <c r="M1677" s="21">
        <f>VLOOKUP(A1677,HD!$A$2:$S$2344,17,FALSE)</f>
        <v>5679.13</v>
      </c>
      <c r="N1677" s="19" t="str">
        <f>VLOOKUP(A1677,HD!$A$2:$S$2344,12,FALSE)</f>
        <v>tier - 2</v>
      </c>
      <c r="O1677" s="19" t="str">
        <f>VLOOKUP(A1677,HD!$A$2:$S$2344,13,FALSE)</f>
        <v>tier - 2</v>
      </c>
      <c r="P1677" s="19" t="str">
        <f>VLOOKUP(A1677,HD!$A$2:$S$2344,14,FALSE)</f>
        <v>R1013</v>
      </c>
      <c r="Q1677" s="19" t="str">
        <f>VLOOKUP(A1677,HD!$A$2:$S$2344,19,FALSE)</f>
        <v>38</v>
      </c>
      <c r="R1677" s="21">
        <v>5679.13</v>
      </c>
    </row>
    <row r="1678" spans="1:18" ht="15.6" hidden="1" x14ac:dyDescent="0.3">
      <c r="A1678" s="20" t="s">
        <v>688</v>
      </c>
      <c r="B1678" s="19" t="str">
        <f>VLOOKUP(A1678,'Customer Names'!$A$2:$E$2366,3,FALSE)</f>
        <v>Gosnell</v>
      </c>
      <c r="C1678" s="21">
        <f>VLOOKUP(A1678,ME!$A$2:$J$2366,2,FALSE)</f>
        <v>41.8</v>
      </c>
      <c r="D1678" s="21">
        <f>VLOOKUP(A1678,ME!$A$2:$J$2336,3,FALSE)</f>
        <v>5.82</v>
      </c>
      <c r="E1678" s="19" t="str">
        <f>VLOOKUP(A1678,ME!$A$2:$J$2336,4,FALSE)</f>
        <v>Yes</v>
      </c>
      <c r="F1678" s="19" t="str">
        <f>VLOOKUP(A1678,ME!$A$2:$J$2336,5,FALSE)</f>
        <v>No</v>
      </c>
      <c r="G1678" s="19" t="str">
        <f>VLOOKUP(A1678,ME!$A$2:$J$2336,6,FALSE)</f>
        <v>Yes</v>
      </c>
      <c r="H1678" s="19">
        <f>VLOOKUP(A1678,ME!$A$2:$J$2336,7,FALSE)</f>
        <v>1</v>
      </c>
      <c r="I1678" s="19" t="str">
        <f>VLOOKUP(A1678,ME!$A$2:$J$2336,8,FALSE)</f>
        <v>No</v>
      </c>
      <c r="J1678" s="19" t="str">
        <f>VLOOKUP(A1678,ME!$A$2:$J$2336,9,FALSE)</f>
        <v>Obesity</v>
      </c>
      <c r="K1678" s="19" t="str">
        <f>VLOOKUP(A1678,ME!$A$2:$J$2336,10,FALSE)</f>
        <v>Prediabetes</v>
      </c>
      <c r="L1678" s="22">
        <f>VLOOKUP(A1678,HD!$A$2:$S$2344,16,FALSE)</f>
        <v>30562</v>
      </c>
      <c r="M1678" s="21">
        <f>VLOOKUP(A1678,HD!$A$2:$S$2344,17,FALSE)</f>
        <v>5662.23</v>
      </c>
      <c r="N1678" s="19" t="str">
        <f>VLOOKUP(A1678,HD!$A$2:$S$2344,12,FALSE)</f>
        <v>tier - 2</v>
      </c>
      <c r="O1678" s="19" t="str">
        <f>VLOOKUP(A1678,HD!$A$2:$S$2344,13,FALSE)</f>
        <v>tier - 1</v>
      </c>
      <c r="P1678" s="19" t="str">
        <f>VLOOKUP(A1678,HD!$A$2:$S$2344,14,FALSE)</f>
        <v>R1013</v>
      </c>
      <c r="Q1678" s="19" t="str">
        <f>VLOOKUP(A1678,HD!$A$2:$S$2344,19,FALSE)</f>
        <v>39</v>
      </c>
      <c r="R1678" s="21">
        <v>5662.23</v>
      </c>
    </row>
    <row r="1679" spans="1:18" ht="15.6" hidden="1" x14ac:dyDescent="0.3">
      <c r="A1679" s="20" t="s">
        <v>687</v>
      </c>
      <c r="B1679" s="19" t="str">
        <f>VLOOKUP(A1679,'Customer Names'!$A$2:$E$2366,3,FALSE)</f>
        <v>Chewning-Kulick</v>
      </c>
      <c r="C1679" s="21">
        <f>VLOOKUP(A1679,ME!$A$2:$J$2366,2,FALSE)</f>
        <v>19.170000000000002</v>
      </c>
      <c r="D1679" s="21">
        <f>VLOOKUP(A1679,ME!$A$2:$J$2336,3,FALSE)</f>
        <v>7.94</v>
      </c>
      <c r="E1679" s="19" t="str">
        <f>VLOOKUP(A1679,ME!$A$2:$J$2336,4,FALSE)</f>
        <v>No</v>
      </c>
      <c r="F1679" s="19" t="str">
        <f>VLOOKUP(A1679,ME!$A$2:$J$2336,5,FALSE)</f>
        <v>No</v>
      </c>
      <c r="G1679" s="19" t="str">
        <f>VLOOKUP(A1679,ME!$A$2:$J$2336,6,FALSE)</f>
        <v>No</v>
      </c>
      <c r="H1679" s="19">
        <f>VLOOKUP(A1679,ME!$A$2:$J$2336,7,FALSE)</f>
        <v>0</v>
      </c>
      <c r="I1679" s="19" t="str">
        <f>VLOOKUP(A1679,ME!$A$2:$J$2336,8,FALSE)</f>
        <v>No</v>
      </c>
      <c r="J1679" s="19" t="str">
        <f>VLOOKUP(A1679,ME!$A$2:$J$2336,9,FALSE)</f>
        <v>Normal Weight</v>
      </c>
      <c r="K1679" s="19" t="str">
        <f>VLOOKUP(A1679,ME!$A$2:$J$2336,10,FALSE)</f>
        <v>Diabetes</v>
      </c>
      <c r="L1679" s="22">
        <f>VLOOKUP(A1679,HD!$A$2:$S$2344,16,FALSE)</f>
        <v>28760</v>
      </c>
      <c r="M1679" s="21">
        <f>VLOOKUP(A1679,HD!$A$2:$S$2344,17,FALSE)</f>
        <v>5650.14</v>
      </c>
      <c r="N1679" s="19" t="str">
        <f>VLOOKUP(A1679,HD!$A$2:$S$2344,12,FALSE)</f>
        <v>tier - 2</v>
      </c>
      <c r="O1679" s="19" t="str">
        <f>VLOOKUP(A1679,HD!$A$2:$S$2344,13,FALSE)</f>
        <v>tier - 1</v>
      </c>
      <c r="P1679" s="19" t="str">
        <f>VLOOKUP(A1679,HD!$A$2:$S$2344,14,FALSE)</f>
        <v>R1013</v>
      </c>
      <c r="Q1679" s="19" t="str">
        <f>VLOOKUP(A1679,HD!$A$2:$S$2344,19,FALSE)</f>
        <v>44</v>
      </c>
      <c r="R1679" s="21">
        <v>5650.14</v>
      </c>
    </row>
    <row r="1680" spans="1:18" ht="15.6" hidden="1" x14ac:dyDescent="0.3">
      <c r="A1680" s="20" t="s">
        <v>686</v>
      </c>
      <c r="B1680" s="19" t="str">
        <f>VLOOKUP(A1680,'Customer Names'!$A$2:$E$2366,3,FALSE)</f>
        <v>McCarron</v>
      </c>
      <c r="C1680" s="21">
        <f>VLOOKUP(A1680,ME!$A$2:$J$2366,2,FALSE)</f>
        <v>32.799999999999997</v>
      </c>
      <c r="D1680" s="21">
        <f>VLOOKUP(A1680,ME!$A$2:$J$2336,3,FALSE)</f>
        <v>6.16</v>
      </c>
      <c r="E1680" s="19" t="str">
        <f>VLOOKUP(A1680,ME!$A$2:$J$2336,4,FALSE)</f>
        <v>Yes</v>
      </c>
      <c r="F1680" s="19" t="str">
        <f>VLOOKUP(A1680,ME!$A$2:$J$2336,5,FALSE)</f>
        <v>No</v>
      </c>
      <c r="G1680" s="19" t="str">
        <f>VLOOKUP(A1680,ME!$A$2:$J$2336,6,FALSE)</f>
        <v>Yes</v>
      </c>
      <c r="H1680" s="19">
        <f>VLOOKUP(A1680,ME!$A$2:$J$2336,7,FALSE)</f>
        <v>1</v>
      </c>
      <c r="I1680" s="19" t="str">
        <f>VLOOKUP(A1680,ME!$A$2:$J$2336,8,FALSE)</f>
        <v>No</v>
      </c>
      <c r="J1680" s="19" t="str">
        <f>VLOOKUP(A1680,ME!$A$2:$J$2336,9,FALSE)</f>
        <v>Obesity</v>
      </c>
      <c r="K1680" s="19" t="str">
        <f>VLOOKUP(A1680,ME!$A$2:$J$2336,10,FALSE)</f>
        <v>Prediabetes</v>
      </c>
      <c r="L1680" s="22">
        <f>VLOOKUP(A1680,HD!$A$2:$S$2344,16,FALSE)</f>
        <v>30475</v>
      </c>
      <c r="M1680" s="21">
        <f>VLOOKUP(A1680,HD!$A$2:$S$2344,17,FALSE)</f>
        <v>5649.72</v>
      </c>
      <c r="N1680" s="19" t="str">
        <f>VLOOKUP(A1680,HD!$A$2:$S$2344,12,FALSE)</f>
        <v>tier - 2</v>
      </c>
      <c r="O1680" s="19" t="str">
        <f>VLOOKUP(A1680,HD!$A$2:$S$2344,13,FALSE)</f>
        <v>tier - 3</v>
      </c>
      <c r="P1680" s="19" t="str">
        <f>VLOOKUP(A1680,HD!$A$2:$S$2344,14,FALSE)</f>
        <v>R1011</v>
      </c>
      <c r="Q1680" s="19" t="str">
        <f>VLOOKUP(A1680,HD!$A$2:$S$2344,19,FALSE)</f>
        <v>39</v>
      </c>
      <c r="R1680" s="21">
        <v>5649.72</v>
      </c>
    </row>
    <row r="1681" spans="1:18" ht="15.6" hidden="1" x14ac:dyDescent="0.3">
      <c r="A1681" s="20" t="s">
        <v>685</v>
      </c>
      <c r="B1681" s="19" t="str">
        <f>VLOOKUP(A1681,'Customer Names'!$A$2:$E$2366,3,FALSE)</f>
        <v>Manion</v>
      </c>
      <c r="C1681" s="21">
        <f>VLOOKUP(A1681,ME!$A$2:$J$2366,2,FALSE)</f>
        <v>35.814999999999998</v>
      </c>
      <c r="D1681" s="21">
        <f>VLOOKUP(A1681,ME!$A$2:$J$2336,3,FALSE)</f>
        <v>4.1500000000000004</v>
      </c>
      <c r="E1681" s="19" t="str">
        <f>VLOOKUP(A1681,ME!$A$2:$J$2336,4,FALSE)</f>
        <v>No</v>
      </c>
      <c r="F1681" s="19" t="str">
        <f>VLOOKUP(A1681,ME!$A$2:$J$2336,5,FALSE)</f>
        <v>No</v>
      </c>
      <c r="G1681" s="19" t="str">
        <f>VLOOKUP(A1681,ME!$A$2:$J$2336,6,FALSE)</f>
        <v>No</v>
      </c>
      <c r="H1681" s="19">
        <f>VLOOKUP(A1681,ME!$A$2:$J$2336,7,FALSE)</f>
        <v>1</v>
      </c>
      <c r="I1681" s="19" t="str">
        <f>VLOOKUP(A1681,ME!$A$2:$J$2336,8,FALSE)</f>
        <v>No</v>
      </c>
      <c r="J1681" s="19" t="str">
        <f>VLOOKUP(A1681,ME!$A$2:$J$2336,9,FALSE)</f>
        <v>Obesity</v>
      </c>
      <c r="K1681" s="19" t="str">
        <f>VLOOKUP(A1681,ME!$A$2:$J$2336,10,FALSE)</f>
        <v>Normal</v>
      </c>
      <c r="L1681" s="22">
        <f>VLOOKUP(A1681,HD!$A$2:$S$2344,16,FALSE)</f>
        <v>32120</v>
      </c>
      <c r="M1681" s="21">
        <f>VLOOKUP(A1681,HD!$A$2:$S$2344,17,FALSE)</f>
        <v>5630.46</v>
      </c>
      <c r="N1681" s="19" t="str">
        <f>VLOOKUP(A1681,HD!$A$2:$S$2344,12,FALSE)</f>
        <v>tier - 2</v>
      </c>
      <c r="O1681" s="19" t="str">
        <f>VLOOKUP(A1681,HD!$A$2:$S$2344,13,FALSE)</f>
        <v>tier - 3</v>
      </c>
      <c r="P1681" s="19" t="str">
        <f>VLOOKUP(A1681,HD!$A$2:$S$2344,14,FALSE)</f>
        <v>R1012</v>
      </c>
      <c r="Q1681" s="19" t="str">
        <f>VLOOKUP(A1681,HD!$A$2:$S$2344,19,FALSE)</f>
        <v>35</v>
      </c>
      <c r="R1681" s="21">
        <v>5630.46</v>
      </c>
    </row>
    <row r="1682" spans="1:18" ht="15.6" hidden="1" x14ac:dyDescent="0.3">
      <c r="A1682" s="20" t="s">
        <v>684</v>
      </c>
      <c r="B1682" s="19" t="str">
        <f>VLOOKUP(A1682,'Customer Names'!$A$2:$E$2366,3,FALSE)</f>
        <v>Strong</v>
      </c>
      <c r="C1682" s="21">
        <f>VLOOKUP(A1682,ME!$A$2:$J$2366,2,FALSE)</f>
        <v>24.3</v>
      </c>
      <c r="D1682" s="21">
        <f>VLOOKUP(A1682,ME!$A$2:$J$2336,3,FALSE)</f>
        <v>6.23</v>
      </c>
      <c r="E1682" s="19" t="str">
        <f>VLOOKUP(A1682,ME!$A$2:$J$2336,4,FALSE)</f>
        <v>No</v>
      </c>
      <c r="F1682" s="19" t="str">
        <f>VLOOKUP(A1682,ME!$A$2:$J$2336,5,FALSE)</f>
        <v>No</v>
      </c>
      <c r="G1682" s="19" t="str">
        <f>VLOOKUP(A1682,ME!$A$2:$J$2336,6,FALSE)</f>
        <v>No</v>
      </c>
      <c r="H1682" s="19">
        <f>VLOOKUP(A1682,ME!$A$2:$J$2336,7,FALSE)</f>
        <v>0</v>
      </c>
      <c r="I1682" s="19" t="str">
        <f>VLOOKUP(A1682,ME!$A$2:$J$2336,8,FALSE)</f>
        <v>No</v>
      </c>
      <c r="J1682" s="19" t="str">
        <f>VLOOKUP(A1682,ME!$A$2:$J$2336,9,FALSE)</f>
        <v>Normal Weight</v>
      </c>
      <c r="K1682" s="19" t="str">
        <f>VLOOKUP(A1682,ME!$A$2:$J$2336,10,FALSE)</f>
        <v>Prediabetes</v>
      </c>
      <c r="L1682" s="22">
        <f>VLOOKUP(A1682,HD!$A$2:$S$2344,16,FALSE)</f>
        <v>34653</v>
      </c>
      <c r="M1682" s="21">
        <f>VLOOKUP(A1682,HD!$A$2:$S$2344,17,FALSE)</f>
        <v>5615.37</v>
      </c>
      <c r="N1682" s="19" t="str">
        <f>VLOOKUP(A1682,HD!$A$2:$S$2344,12,FALSE)</f>
        <v>tier - 2</v>
      </c>
      <c r="O1682" s="19" t="str">
        <f>VLOOKUP(A1682,HD!$A$2:$S$2344,13,FALSE)</f>
        <v>tier - 3</v>
      </c>
      <c r="P1682" s="19" t="str">
        <f>VLOOKUP(A1682,HD!$A$2:$S$2344,14,FALSE)</f>
        <v>R1011</v>
      </c>
      <c r="Q1682" s="19" t="str">
        <f>VLOOKUP(A1682,HD!$A$2:$S$2344,19,FALSE)</f>
        <v>28</v>
      </c>
      <c r="R1682" s="21">
        <v>5615.37</v>
      </c>
    </row>
    <row r="1683" spans="1:18" ht="15.6" hidden="1" x14ac:dyDescent="0.3">
      <c r="A1683" s="20" t="s">
        <v>683</v>
      </c>
      <c r="B1683" s="19" t="str">
        <f>VLOOKUP(A1683,'Customer Names'!$A$2:$E$2366,3,FALSE)</f>
        <v>Leblanc</v>
      </c>
      <c r="C1683" s="21">
        <f>VLOOKUP(A1683,ME!$A$2:$J$2366,2,FALSE)</f>
        <v>19.059999999999999</v>
      </c>
      <c r="D1683" s="21">
        <f>VLOOKUP(A1683,ME!$A$2:$J$2336,3,FALSE)</f>
        <v>7.41</v>
      </c>
      <c r="E1683" s="19" t="str">
        <f>VLOOKUP(A1683,ME!$A$2:$J$2336,4,FALSE)</f>
        <v>No</v>
      </c>
      <c r="F1683" s="19" t="str">
        <f>VLOOKUP(A1683,ME!$A$2:$J$2336,5,FALSE)</f>
        <v>No</v>
      </c>
      <c r="G1683" s="19" t="str">
        <f>VLOOKUP(A1683,ME!$A$2:$J$2336,6,FALSE)</f>
        <v>No</v>
      </c>
      <c r="H1683" s="19">
        <f>VLOOKUP(A1683,ME!$A$2:$J$2336,7,FALSE)</f>
        <v>0</v>
      </c>
      <c r="I1683" s="19" t="str">
        <f>VLOOKUP(A1683,ME!$A$2:$J$2336,8,FALSE)</f>
        <v>No</v>
      </c>
      <c r="J1683" s="19" t="str">
        <f>VLOOKUP(A1683,ME!$A$2:$J$2336,9,FALSE)</f>
        <v>Normal Weight</v>
      </c>
      <c r="K1683" s="19" t="str">
        <f>VLOOKUP(A1683,ME!$A$2:$J$2336,10,FALSE)</f>
        <v>Diabetes</v>
      </c>
      <c r="L1683" s="22">
        <f>VLOOKUP(A1683,HD!$A$2:$S$2344,16,FALSE)</f>
        <v>28744</v>
      </c>
      <c r="M1683" s="21">
        <f>VLOOKUP(A1683,HD!$A$2:$S$2344,17,FALSE)</f>
        <v>5612.83</v>
      </c>
      <c r="N1683" s="19" t="str">
        <f>VLOOKUP(A1683,HD!$A$2:$S$2344,12,FALSE)</f>
        <v>tier - 2</v>
      </c>
      <c r="O1683" s="19" t="str">
        <f>VLOOKUP(A1683,HD!$A$2:$S$2344,13,FALSE)</f>
        <v>tier - 3</v>
      </c>
      <c r="P1683" s="19" t="str">
        <f>VLOOKUP(A1683,HD!$A$2:$S$2344,14,FALSE)</f>
        <v>R1013</v>
      </c>
      <c r="Q1683" s="19" t="str">
        <f>VLOOKUP(A1683,HD!$A$2:$S$2344,19,FALSE)</f>
        <v>44</v>
      </c>
      <c r="R1683" s="21">
        <v>5612.83</v>
      </c>
    </row>
    <row r="1684" spans="1:18" ht="15.6" hidden="1" x14ac:dyDescent="0.3">
      <c r="A1684" s="20" t="s">
        <v>682</v>
      </c>
      <c r="B1684" s="19" t="str">
        <f>VLOOKUP(A1684,'Customer Names'!$A$2:$E$2366,3,FALSE)</f>
        <v>Palmer</v>
      </c>
      <c r="C1684" s="21">
        <f>VLOOKUP(A1684,ME!$A$2:$J$2366,2,FALSE)</f>
        <v>33.25</v>
      </c>
      <c r="D1684" s="21">
        <f>VLOOKUP(A1684,ME!$A$2:$J$2336,3,FALSE)</f>
        <v>5.62</v>
      </c>
      <c r="E1684" s="19" t="str">
        <f>VLOOKUP(A1684,ME!$A$2:$J$2336,4,FALSE)</f>
        <v>Yes</v>
      </c>
      <c r="F1684" s="19" t="str">
        <f>VLOOKUP(A1684,ME!$A$2:$J$2336,5,FALSE)</f>
        <v>No</v>
      </c>
      <c r="G1684" s="19" t="str">
        <f>VLOOKUP(A1684,ME!$A$2:$J$2336,6,FALSE)</f>
        <v>No</v>
      </c>
      <c r="H1684" s="19">
        <f>VLOOKUP(A1684,ME!$A$2:$J$2336,7,FALSE)</f>
        <v>1</v>
      </c>
      <c r="I1684" s="19" t="str">
        <f>VLOOKUP(A1684,ME!$A$2:$J$2336,8,FALSE)</f>
        <v>No</v>
      </c>
      <c r="J1684" s="19" t="str">
        <f>VLOOKUP(A1684,ME!$A$2:$J$2336,9,FALSE)</f>
        <v>Obesity</v>
      </c>
      <c r="K1684" s="19" t="str">
        <f>VLOOKUP(A1684,ME!$A$2:$J$2336,10,FALSE)</f>
        <v>Normal</v>
      </c>
      <c r="L1684" s="22">
        <f>VLOOKUP(A1684,HD!$A$2:$S$2344,16,FALSE)</f>
        <v>32465</v>
      </c>
      <c r="M1684" s="21">
        <f>VLOOKUP(A1684,HD!$A$2:$S$2344,17,FALSE)</f>
        <v>5594.85</v>
      </c>
      <c r="N1684" s="19" t="str">
        <f>VLOOKUP(A1684,HD!$A$2:$S$2344,12,FALSE)</f>
        <v>tier - 2</v>
      </c>
      <c r="O1684" s="19" t="str">
        <f>VLOOKUP(A1684,HD!$A$2:$S$2344,13,FALSE)</f>
        <v>tier - 3</v>
      </c>
      <c r="P1684" s="19" t="str">
        <f>VLOOKUP(A1684,HD!$A$2:$S$2344,14,FALSE)</f>
        <v>R1024</v>
      </c>
      <c r="Q1684" s="19" t="str">
        <f>VLOOKUP(A1684,HD!$A$2:$S$2344,19,FALSE)</f>
        <v>34</v>
      </c>
      <c r="R1684" s="21">
        <v>5594.85</v>
      </c>
    </row>
    <row r="1685" spans="1:18" ht="15.6" x14ac:dyDescent="0.3">
      <c r="A1685" s="20" t="s">
        <v>681</v>
      </c>
      <c r="B1685" s="19" t="str">
        <f>VLOOKUP(A1685,'Customer Names'!$A$2:$E$2366,3,FALSE)</f>
        <v>Shen</v>
      </c>
      <c r="C1685" s="21">
        <f>VLOOKUP(A1685,ME!$A$2:$J$2366,2,FALSE)</f>
        <v>21.37</v>
      </c>
      <c r="D1685" s="21">
        <f>VLOOKUP(A1685,ME!$A$2:$J$2336,3,FALSE)</f>
        <v>4.54</v>
      </c>
      <c r="E1685" s="19" t="str">
        <f>VLOOKUP(A1685,ME!$A$2:$J$2336,4,FALSE)</f>
        <v>Yes</v>
      </c>
      <c r="F1685" s="19" t="str">
        <f>VLOOKUP(A1685,ME!$A$2:$J$2336,5,FALSE)</f>
        <v>No</v>
      </c>
      <c r="G1685" s="19" t="str">
        <f>VLOOKUP(A1685,ME!$A$2:$J$2336,6,FALSE)</f>
        <v>Yes</v>
      </c>
      <c r="H1685" s="19">
        <f>VLOOKUP(A1685,ME!$A$2:$J$2336,7,FALSE)</f>
        <v>1</v>
      </c>
      <c r="I1685" s="19" t="str">
        <f>VLOOKUP(A1685,ME!$A$2:$J$2336,8,FALSE)</f>
        <v>No</v>
      </c>
      <c r="J1685" s="19" t="str">
        <f>VLOOKUP(A1685,ME!$A$2:$J$2336,9,FALSE)</f>
        <v>Normal Weight</v>
      </c>
      <c r="K1685" s="19" t="str">
        <f>VLOOKUP(A1685,ME!$A$2:$J$2336,10,FALSE)</f>
        <v>Normal</v>
      </c>
      <c r="L1685" s="22">
        <f>VLOOKUP(A1685,HD!$A$2:$S$2344,16,FALSE)</f>
        <v>30592</v>
      </c>
      <c r="M1685" s="21">
        <f>VLOOKUP(A1685,HD!$A$2:$S$2344,17,FALSE)</f>
        <v>5587.59</v>
      </c>
      <c r="N1685" s="19" t="str">
        <f>VLOOKUP(A1685,HD!$A$2:$S$2344,12,FALSE)</f>
        <v>tier - 2</v>
      </c>
      <c r="O1685" s="19" t="str">
        <f>VLOOKUP(A1685,HD!$A$2:$S$2344,13,FALSE)</f>
        <v>tier - 1</v>
      </c>
      <c r="P1685" s="19" t="str">
        <f>VLOOKUP(A1685,HD!$A$2:$S$2344,14,FALSE)</f>
        <v>R1013</v>
      </c>
      <c r="Q1685" s="19" t="str">
        <f>VLOOKUP(A1685,HD!$A$2:$S$2344,19,FALSE)</f>
        <v>39</v>
      </c>
      <c r="R1685" s="21">
        <v>5587.59</v>
      </c>
    </row>
    <row r="1686" spans="1:18" ht="15.6" hidden="1" x14ac:dyDescent="0.3">
      <c r="A1686" s="20" t="s">
        <v>680</v>
      </c>
      <c r="B1686" s="19" t="str">
        <f>VLOOKUP(A1686,'Customer Names'!$A$2:$E$2366,3,FALSE)</f>
        <v>Goldsby</v>
      </c>
      <c r="C1686" s="21">
        <f>VLOOKUP(A1686,ME!$A$2:$J$2366,2,FALSE)</f>
        <v>34.43</v>
      </c>
      <c r="D1686" s="21">
        <f>VLOOKUP(A1686,ME!$A$2:$J$2336,3,FALSE)</f>
        <v>8.6199999999999992</v>
      </c>
      <c r="E1686" s="19" t="str">
        <f>VLOOKUP(A1686,ME!$A$2:$J$2336,4,FALSE)</f>
        <v>Yes</v>
      </c>
      <c r="F1686" s="19" t="str">
        <f>VLOOKUP(A1686,ME!$A$2:$J$2336,5,FALSE)</f>
        <v>No</v>
      </c>
      <c r="G1686" s="19" t="str">
        <f>VLOOKUP(A1686,ME!$A$2:$J$2336,6,FALSE)</f>
        <v>No</v>
      </c>
      <c r="H1686" s="19">
        <f>VLOOKUP(A1686,ME!$A$2:$J$2336,7,FALSE)</f>
        <v>1</v>
      </c>
      <c r="I1686" s="19" t="str">
        <f>VLOOKUP(A1686,ME!$A$2:$J$2336,8,FALSE)</f>
        <v>No</v>
      </c>
      <c r="J1686" s="19" t="str">
        <f>VLOOKUP(A1686,ME!$A$2:$J$2336,9,FALSE)</f>
        <v>Obesity</v>
      </c>
      <c r="K1686" s="19" t="str">
        <f>VLOOKUP(A1686,ME!$A$2:$J$2336,10,FALSE)</f>
        <v>Diabetes</v>
      </c>
      <c r="L1686" s="22">
        <f>VLOOKUP(A1686,HD!$A$2:$S$2344,16,FALSE)</f>
        <v>31737</v>
      </c>
      <c r="M1686" s="21">
        <f>VLOOKUP(A1686,HD!$A$2:$S$2344,17,FALSE)</f>
        <v>5584.31</v>
      </c>
      <c r="N1686" s="19" t="str">
        <f>VLOOKUP(A1686,HD!$A$2:$S$2344,12,FALSE)</f>
        <v>tier - 3</v>
      </c>
      <c r="O1686" s="19" t="str">
        <f>VLOOKUP(A1686,HD!$A$2:$S$2344,13,FALSE)</f>
        <v>tier - 1</v>
      </c>
      <c r="P1686" s="19" t="str">
        <f>VLOOKUP(A1686,HD!$A$2:$S$2344,14,FALSE)</f>
        <v>R1013</v>
      </c>
      <c r="Q1686" s="19" t="str">
        <f>VLOOKUP(A1686,HD!$A$2:$S$2344,19,FALSE)</f>
        <v>36</v>
      </c>
      <c r="R1686" s="21">
        <v>5584.31</v>
      </c>
    </row>
    <row r="1687" spans="1:18" ht="15.6" x14ac:dyDescent="0.3">
      <c r="A1687" s="20" t="s">
        <v>679</v>
      </c>
      <c r="B1687" s="19" t="str">
        <f>VLOOKUP(A1687,'Customer Names'!$A$2:$E$2366,3,FALSE)</f>
        <v>Whitney</v>
      </c>
      <c r="C1687" s="21">
        <f>VLOOKUP(A1687,ME!$A$2:$J$2366,2,FALSE)</f>
        <v>20.86</v>
      </c>
      <c r="D1687" s="21">
        <f>VLOOKUP(A1687,ME!$A$2:$J$2336,3,FALSE)</f>
        <v>4.3600000000000003</v>
      </c>
      <c r="E1687" s="19" t="str">
        <f>VLOOKUP(A1687,ME!$A$2:$J$2336,4,FALSE)</f>
        <v>Yes</v>
      </c>
      <c r="F1687" s="19" t="str">
        <f>VLOOKUP(A1687,ME!$A$2:$J$2336,5,FALSE)</f>
        <v>No</v>
      </c>
      <c r="G1687" s="19" t="str">
        <f>VLOOKUP(A1687,ME!$A$2:$J$2336,6,FALSE)</f>
        <v>No</v>
      </c>
      <c r="H1687" s="19">
        <f>VLOOKUP(A1687,ME!$A$2:$J$2336,7,FALSE)</f>
        <v>0</v>
      </c>
      <c r="I1687" s="19" t="str">
        <f>VLOOKUP(A1687,ME!$A$2:$J$2336,8,FALSE)</f>
        <v>No</v>
      </c>
      <c r="J1687" s="19" t="str">
        <f>VLOOKUP(A1687,ME!$A$2:$J$2336,9,FALSE)</f>
        <v>Normal Weight</v>
      </c>
      <c r="K1687" s="19" t="str">
        <f>VLOOKUP(A1687,ME!$A$2:$J$2336,10,FALSE)</f>
        <v>Normal</v>
      </c>
      <c r="L1687" s="22">
        <f>VLOOKUP(A1687,HD!$A$2:$S$2344,16,FALSE)</f>
        <v>31295</v>
      </c>
      <c r="M1687" s="21">
        <f>VLOOKUP(A1687,HD!$A$2:$S$2344,17,FALSE)</f>
        <v>5582.95</v>
      </c>
      <c r="N1687" s="19" t="str">
        <f>VLOOKUP(A1687,HD!$A$2:$S$2344,12,FALSE)</f>
        <v>tier - 2</v>
      </c>
      <c r="O1687" s="19" t="str">
        <f>VLOOKUP(A1687,HD!$A$2:$S$2344,13,FALSE)</f>
        <v>tier - 1</v>
      </c>
      <c r="P1687" s="19" t="str">
        <f>VLOOKUP(A1687,HD!$A$2:$S$2344,14,FALSE)</f>
        <v>R1012</v>
      </c>
      <c r="Q1687" s="19" t="str">
        <f>VLOOKUP(A1687,HD!$A$2:$S$2344,19,FALSE)</f>
        <v>37</v>
      </c>
      <c r="R1687" s="21">
        <v>5582.95</v>
      </c>
    </row>
    <row r="1688" spans="1:18" ht="15.6" hidden="1" x14ac:dyDescent="0.3">
      <c r="A1688" s="20" t="s">
        <v>678</v>
      </c>
      <c r="B1688" s="19" t="str">
        <f>VLOOKUP(A1688,'Customer Names'!$A$2:$E$2366,3,FALSE)</f>
        <v>Mahoney</v>
      </c>
      <c r="C1688" s="21">
        <f>VLOOKUP(A1688,ME!$A$2:$J$2366,2,FALSE)</f>
        <v>18.34</v>
      </c>
      <c r="D1688" s="21">
        <f>VLOOKUP(A1688,ME!$A$2:$J$2336,3,FALSE)</f>
        <v>10.01</v>
      </c>
      <c r="E1688" s="19" t="str">
        <f>VLOOKUP(A1688,ME!$A$2:$J$2336,4,FALSE)</f>
        <v>No</v>
      </c>
      <c r="F1688" s="19" t="str">
        <f>VLOOKUP(A1688,ME!$A$2:$J$2336,5,FALSE)</f>
        <v>No</v>
      </c>
      <c r="G1688" s="19" t="str">
        <f>VLOOKUP(A1688,ME!$A$2:$J$2336,6,FALSE)</f>
        <v>No</v>
      </c>
      <c r="H1688" s="19">
        <f>VLOOKUP(A1688,ME!$A$2:$J$2336,7,FALSE)</f>
        <v>0</v>
      </c>
      <c r="I1688" s="19" t="str">
        <f>VLOOKUP(A1688,ME!$A$2:$J$2336,8,FALSE)</f>
        <v>No</v>
      </c>
      <c r="J1688" s="19" t="str">
        <f>VLOOKUP(A1688,ME!$A$2:$J$2336,9,FALSE)</f>
        <v>Under Weight</v>
      </c>
      <c r="K1688" s="19" t="str">
        <f>VLOOKUP(A1688,ME!$A$2:$J$2336,10,FALSE)</f>
        <v>Diabetes</v>
      </c>
      <c r="L1688" s="22">
        <f>VLOOKUP(A1688,HD!$A$2:$S$2344,16,FALSE)</f>
        <v>27290</v>
      </c>
      <c r="M1688" s="21">
        <f>VLOOKUP(A1688,HD!$A$2:$S$2344,17,FALSE)</f>
        <v>5576.35</v>
      </c>
      <c r="N1688" s="19" t="str">
        <f>VLOOKUP(A1688,HD!$A$2:$S$2344,12,FALSE)</f>
        <v>tier - 2</v>
      </c>
      <c r="O1688" s="19" t="str">
        <f>VLOOKUP(A1688,HD!$A$2:$S$2344,13,FALSE)</f>
        <v>tier - 3</v>
      </c>
      <c r="P1688" s="19" t="str">
        <f>VLOOKUP(A1688,HD!$A$2:$S$2344,14,FALSE)</f>
        <v>R1013</v>
      </c>
      <c r="Q1688" s="19" t="str">
        <f>VLOOKUP(A1688,HD!$A$2:$S$2344,19,FALSE)</f>
        <v>48</v>
      </c>
      <c r="R1688" s="21">
        <v>5576.35</v>
      </c>
    </row>
    <row r="1689" spans="1:18" ht="15.6" hidden="1" x14ac:dyDescent="0.3">
      <c r="A1689" s="20" t="s">
        <v>677</v>
      </c>
      <c r="B1689" s="19" t="str">
        <f>VLOOKUP(A1689,'Customer Names'!$A$2:$E$2366,3,FALSE)</f>
        <v>McCracken</v>
      </c>
      <c r="C1689" s="21">
        <f>VLOOKUP(A1689,ME!$A$2:$J$2366,2,FALSE)</f>
        <v>34.15</v>
      </c>
      <c r="D1689" s="21">
        <f>VLOOKUP(A1689,ME!$A$2:$J$2336,3,FALSE)</f>
        <v>5.42</v>
      </c>
      <c r="E1689" s="19" t="str">
        <f>VLOOKUP(A1689,ME!$A$2:$J$2336,4,FALSE)</f>
        <v>No</v>
      </c>
      <c r="F1689" s="19" t="str">
        <f>VLOOKUP(A1689,ME!$A$2:$J$2336,5,FALSE)</f>
        <v>No</v>
      </c>
      <c r="G1689" s="19" t="str">
        <f>VLOOKUP(A1689,ME!$A$2:$J$2336,6,FALSE)</f>
        <v>No</v>
      </c>
      <c r="H1689" s="19">
        <f>VLOOKUP(A1689,ME!$A$2:$J$2336,7,FALSE)</f>
        <v>0</v>
      </c>
      <c r="I1689" s="19" t="str">
        <f>VLOOKUP(A1689,ME!$A$2:$J$2336,8,FALSE)</f>
        <v>No</v>
      </c>
      <c r="J1689" s="19" t="str">
        <f>VLOOKUP(A1689,ME!$A$2:$J$2336,9,FALSE)</f>
        <v>Obesity</v>
      </c>
      <c r="K1689" s="19" t="str">
        <f>VLOOKUP(A1689,ME!$A$2:$J$2336,10,FALSE)</f>
        <v>Normal</v>
      </c>
      <c r="L1689" s="22">
        <f>VLOOKUP(A1689,HD!$A$2:$S$2344,16,FALSE)</f>
        <v>36425</v>
      </c>
      <c r="M1689" s="21">
        <f>VLOOKUP(A1689,HD!$A$2:$S$2344,17,FALSE)</f>
        <v>5552.61</v>
      </c>
      <c r="N1689" s="19" t="str">
        <f>VLOOKUP(A1689,HD!$A$2:$S$2344,12,FALSE)</f>
        <v>tier - 2</v>
      </c>
      <c r="O1689" s="19" t="str">
        <f>VLOOKUP(A1689,HD!$A$2:$S$2344,13,FALSE)</f>
        <v>tier - 3</v>
      </c>
      <c r="P1689" s="19" t="str">
        <f>VLOOKUP(A1689,HD!$A$2:$S$2344,14,FALSE)</f>
        <v>R1026</v>
      </c>
      <c r="Q1689" s="19" t="str">
        <f>VLOOKUP(A1689,HD!$A$2:$S$2344,19,FALSE)</f>
        <v>23</v>
      </c>
      <c r="R1689" s="21">
        <v>5552.61</v>
      </c>
    </row>
    <row r="1690" spans="1:18" ht="15.6" hidden="1" x14ac:dyDescent="0.3">
      <c r="A1690" s="20" t="s">
        <v>676</v>
      </c>
      <c r="B1690" s="19" t="str">
        <f>VLOOKUP(A1690,'Customer Names'!$A$2:$E$2366,3,FALSE)</f>
        <v>Spewak</v>
      </c>
      <c r="C1690" s="21">
        <f>VLOOKUP(A1690,ME!$A$2:$J$2366,2,FALSE)</f>
        <v>18.350000000000001</v>
      </c>
      <c r="D1690" s="21">
        <f>VLOOKUP(A1690,ME!$A$2:$J$2336,3,FALSE)</f>
        <v>5.12</v>
      </c>
      <c r="E1690" s="19" t="str">
        <f>VLOOKUP(A1690,ME!$A$2:$J$2336,4,FALSE)</f>
        <v>No</v>
      </c>
      <c r="F1690" s="19" t="str">
        <f>VLOOKUP(A1690,ME!$A$2:$J$2336,5,FALSE)</f>
        <v>No</v>
      </c>
      <c r="G1690" s="19" t="str">
        <f>VLOOKUP(A1690,ME!$A$2:$J$2336,6,FALSE)</f>
        <v>No</v>
      </c>
      <c r="H1690" s="19">
        <f>VLOOKUP(A1690,ME!$A$2:$J$2336,7,FALSE)</f>
        <v>0</v>
      </c>
      <c r="I1690" s="19" t="str">
        <f>VLOOKUP(A1690,ME!$A$2:$J$2336,8,FALSE)</f>
        <v>No</v>
      </c>
      <c r="J1690" s="19" t="str">
        <f>VLOOKUP(A1690,ME!$A$2:$J$2336,9,FALSE)</f>
        <v>Under Weight</v>
      </c>
      <c r="K1690" s="19" t="str">
        <f>VLOOKUP(A1690,ME!$A$2:$J$2336,10,FALSE)</f>
        <v>Normal</v>
      </c>
      <c r="L1690" s="22">
        <f>VLOOKUP(A1690,HD!$A$2:$S$2344,16,FALSE)</f>
        <v>29562</v>
      </c>
      <c r="M1690" s="21">
        <f>VLOOKUP(A1690,HD!$A$2:$S$2344,17,FALSE)</f>
        <v>5540.35</v>
      </c>
      <c r="N1690" s="19" t="str">
        <f>VLOOKUP(A1690,HD!$A$2:$S$2344,12,FALSE)</f>
        <v>tier - 2</v>
      </c>
      <c r="O1690" s="19" t="str">
        <f>VLOOKUP(A1690,HD!$A$2:$S$2344,13,FALSE)</f>
        <v>tier - 2</v>
      </c>
      <c r="P1690" s="19" t="str">
        <f>VLOOKUP(A1690,HD!$A$2:$S$2344,14,FALSE)</f>
        <v>R1012</v>
      </c>
      <c r="Q1690" s="19" t="str">
        <f>VLOOKUP(A1690,HD!$A$2:$S$2344,19,FALSE)</f>
        <v>42</v>
      </c>
      <c r="R1690" s="21">
        <v>5540.35</v>
      </c>
    </row>
    <row r="1691" spans="1:18" ht="15.6" hidden="1" x14ac:dyDescent="0.3">
      <c r="A1691" s="20" t="s">
        <v>675</v>
      </c>
      <c r="B1691" s="19" t="str">
        <f>VLOOKUP(A1691,'Customer Names'!$A$2:$E$2366,3,FALSE)</f>
        <v>Cottini</v>
      </c>
      <c r="C1691" s="21">
        <f>VLOOKUP(A1691,ME!$A$2:$J$2366,2,FALSE)</f>
        <v>22.13</v>
      </c>
      <c r="D1691" s="21">
        <f>VLOOKUP(A1691,ME!$A$2:$J$2336,3,FALSE)</f>
        <v>9.1999999999999993</v>
      </c>
      <c r="E1691" s="19" t="str">
        <f>VLOOKUP(A1691,ME!$A$2:$J$2336,4,FALSE)</f>
        <v>Yes</v>
      </c>
      <c r="F1691" s="19" t="str">
        <f>VLOOKUP(A1691,ME!$A$2:$J$2336,5,FALSE)</f>
        <v>No</v>
      </c>
      <c r="G1691" s="19" t="str">
        <f>VLOOKUP(A1691,ME!$A$2:$J$2336,6,FALSE)</f>
        <v>No</v>
      </c>
      <c r="H1691" s="19">
        <f>VLOOKUP(A1691,ME!$A$2:$J$2336,7,FALSE)</f>
        <v>0</v>
      </c>
      <c r="I1691" s="19" t="str">
        <f>VLOOKUP(A1691,ME!$A$2:$J$2336,8,FALSE)</f>
        <v>No</v>
      </c>
      <c r="J1691" s="19" t="str">
        <f>VLOOKUP(A1691,ME!$A$2:$J$2336,9,FALSE)</f>
        <v>Normal Weight</v>
      </c>
      <c r="K1691" s="19" t="str">
        <f>VLOOKUP(A1691,ME!$A$2:$J$2336,10,FALSE)</f>
        <v>Diabetes</v>
      </c>
      <c r="L1691" s="22">
        <f>VLOOKUP(A1691,HD!$A$2:$S$2344,16,FALSE)</f>
        <v>29897</v>
      </c>
      <c r="M1691" s="21">
        <f>VLOOKUP(A1691,HD!$A$2:$S$2344,17,FALSE)</f>
        <v>5539.4</v>
      </c>
      <c r="N1691" s="19" t="str">
        <f>VLOOKUP(A1691,HD!$A$2:$S$2344,12,FALSE)</f>
        <v>tier - 2</v>
      </c>
      <c r="O1691" s="19" t="str">
        <f>VLOOKUP(A1691,HD!$A$2:$S$2344,13,FALSE)</f>
        <v>tier - 2</v>
      </c>
      <c r="P1691" s="19" t="str">
        <f>VLOOKUP(A1691,HD!$A$2:$S$2344,14,FALSE)</f>
        <v>R1013</v>
      </c>
      <c r="Q1691" s="19" t="str">
        <f>VLOOKUP(A1691,HD!$A$2:$S$2344,19,FALSE)</f>
        <v>41</v>
      </c>
      <c r="R1691" s="21">
        <v>5539.4</v>
      </c>
    </row>
    <row r="1692" spans="1:18" ht="15.6" hidden="1" x14ac:dyDescent="0.3">
      <c r="A1692" s="20" t="s">
        <v>674</v>
      </c>
      <c r="B1692" s="19" t="str">
        <f>VLOOKUP(A1692,'Customer Names'!$A$2:$E$2366,3,FALSE)</f>
        <v>Findlay</v>
      </c>
      <c r="C1692" s="21">
        <f>VLOOKUP(A1692,ME!$A$2:$J$2366,2,FALSE)</f>
        <v>22.51</v>
      </c>
      <c r="D1692" s="21">
        <f>VLOOKUP(A1692,ME!$A$2:$J$2336,3,FALSE)</f>
        <v>6.08</v>
      </c>
      <c r="E1692" s="19" t="str">
        <f>VLOOKUP(A1692,ME!$A$2:$J$2336,4,FALSE)</f>
        <v>Yes</v>
      </c>
      <c r="F1692" s="19" t="str">
        <f>VLOOKUP(A1692,ME!$A$2:$J$2336,5,FALSE)</f>
        <v>No</v>
      </c>
      <c r="G1692" s="19" t="str">
        <f>VLOOKUP(A1692,ME!$A$2:$J$2336,6,FALSE)</f>
        <v>No</v>
      </c>
      <c r="H1692" s="19">
        <f>VLOOKUP(A1692,ME!$A$2:$J$2336,7,FALSE)</f>
        <v>1</v>
      </c>
      <c r="I1692" s="19" t="str">
        <f>VLOOKUP(A1692,ME!$A$2:$J$2336,8,FALSE)</f>
        <v>No</v>
      </c>
      <c r="J1692" s="19" t="str">
        <f>VLOOKUP(A1692,ME!$A$2:$J$2336,9,FALSE)</f>
        <v>Normal Weight</v>
      </c>
      <c r="K1692" s="19" t="str">
        <f>VLOOKUP(A1692,ME!$A$2:$J$2336,10,FALSE)</f>
        <v>Prediabetes</v>
      </c>
      <c r="L1692" s="22">
        <f>VLOOKUP(A1692,HD!$A$2:$S$2344,16,FALSE)</f>
        <v>32353</v>
      </c>
      <c r="M1692" s="21">
        <f>VLOOKUP(A1692,HD!$A$2:$S$2344,17,FALSE)</f>
        <v>5503.36</v>
      </c>
      <c r="N1692" s="19" t="str">
        <f>VLOOKUP(A1692,HD!$A$2:$S$2344,12,FALSE)</f>
        <v>tier - 2</v>
      </c>
      <c r="O1692" s="19" t="str">
        <f>VLOOKUP(A1692,HD!$A$2:$S$2344,13,FALSE)</f>
        <v>tier - 2</v>
      </c>
      <c r="P1692" s="19" t="str">
        <f>VLOOKUP(A1692,HD!$A$2:$S$2344,14,FALSE)</f>
        <v>R1012</v>
      </c>
      <c r="Q1692" s="19" t="str">
        <f>VLOOKUP(A1692,HD!$A$2:$S$2344,19,FALSE)</f>
        <v>34</v>
      </c>
      <c r="R1692" s="21">
        <v>5503.36</v>
      </c>
    </row>
    <row r="1693" spans="1:18" ht="15.6" hidden="1" x14ac:dyDescent="0.3">
      <c r="A1693" s="20" t="s">
        <v>673</v>
      </c>
      <c r="B1693" s="19" t="str">
        <f>VLOOKUP(A1693,'Customer Names'!$A$2:$E$2366,3,FALSE)</f>
        <v>Strasburg</v>
      </c>
      <c r="C1693" s="21">
        <f>VLOOKUP(A1693,ME!$A$2:$J$2366,2,FALSE)</f>
        <v>31</v>
      </c>
      <c r="D1693" s="21">
        <f>VLOOKUP(A1693,ME!$A$2:$J$2336,3,FALSE)</f>
        <v>4.7699999999999996</v>
      </c>
      <c r="E1693" s="19" t="str">
        <f>VLOOKUP(A1693,ME!$A$2:$J$2336,4,FALSE)</f>
        <v>No</v>
      </c>
      <c r="F1693" s="19" t="str">
        <f>VLOOKUP(A1693,ME!$A$2:$J$2336,5,FALSE)</f>
        <v>No</v>
      </c>
      <c r="G1693" s="19" t="str">
        <f>VLOOKUP(A1693,ME!$A$2:$J$2336,6,FALSE)</f>
        <v>No</v>
      </c>
      <c r="H1693" s="19">
        <f>VLOOKUP(A1693,ME!$A$2:$J$2336,7,FALSE)</f>
        <v>1</v>
      </c>
      <c r="I1693" s="19" t="str">
        <f>VLOOKUP(A1693,ME!$A$2:$J$2336,8,FALSE)</f>
        <v>No</v>
      </c>
      <c r="J1693" s="19" t="str">
        <f>VLOOKUP(A1693,ME!$A$2:$J$2336,9,FALSE)</f>
        <v>Obesity</v>
      </c>
      <c r="K1693" s="19" t="str">
        <f>VLOOKUP(A1693,ME!$A$2:$J$2336,10,FALSE)</f>
        <v>Normal</v>
      </c>
      <c r="L1693" s="22">
        <f>VLOOKUP(A1693,HD!$A$2:$S$2344,16,FALSE)</f>
        <v>30911</v>
      </c>
      <c r="M1693" s="21">
        <f>VLOOKUP(A1693,HD!$A$2:$S$2344,17,FALSE)</f>
        <v>5488.26</v>
      </c>
      <c r="N1693" s="19" t="str">
        <f>VLOOKUP(A1693,HD!$A$2:$S$2344,12,FALSE)</f>
        <v>tier - 2</v>
      </c>
      <c r="O1693" s="19" t="str">
        <f>VLOOKUP(A1693,HD!$A$2:$S$2344,13,FALSE)</f>
        <v>tier - 3</v>
      </c>
      <c r="P1693" s="19" t="str">
        <f>VLOOKUP(A1693,HD!$A$2:$S$2344,14,FALSE)</f>
        <v>R1011</v>
      </c>
      <c r="Q1693" s="19" t="str">
        <f>VLOOKUP(A1693,HD!$A$2:$S$2344,19,FALSE)</f>
        <v>38</v>
      </c>
      <c r="R1693" s="21">
        <v>5488.26</v>
      </c>
    </row>
    <row r="1694" spans="1:18" ht="15.6" hidden="1" x14ac:dyDescent="0.3">
      <c r="A1694" s="20" t="s">
        <v>672</v>
      </c>
      <c r="B1694" s="19" t="str">
        <f>VLOOKUP(A1694,'Customer Names'!$A$2:$E$2366,3,FALSE)</f>
        <v>Adams</v>
      </c>
      <c r="C1694" s="21">
        <f>VLOOKUP(A1694,ME!$A$2:$J$2366,2,FALSE)</f>
        <v>28.27</v>
      </c>
      <c r="D1694" s="21">
        <f>VLOOKUP(A1694,ME!$A$2:$J$2336,3,FALSE)</f>
        <v>4.62</v>
      </c>
      <c r="E1694" s="19" t="str">
        <f>VLOOKUP(A1694,ME!$A$2:$J$2336,4,FALSE)</f>
        <v>No</v>
      </c>
      <c r="F1694" s="19" t="str">
        <f>VLOOKUP(A1694,ME!$A$2:$J$2336,5,FALSE)</f>
        <v>No</v>
      </c>
      <c r="G1694" s="19" t="str">
        <f>VLOOKUP(A1694,ME!$A$2:$J$2336,6,FALSE)</f>
        <v>No</v>
      </c>
      <c r="H1694" s="19">
        <f>VLOOKUP(A1694,ME!$A$2:$J$2336,7,FALSE)</f>
        <v>1</v>
      </c>
      <c r="I1694" s="19" t="str">
        <f>VLOOKUP(A1694,ME!$A$2:$J$2336,8,FALSE)</f>
        <v>No</v>
      </c>
      <c r="J1694" s="19" t="str">
        <f>VLOOKUP(A1694,ME!$A$2:$J$2336,9,FALSE)</f>
        <v>Over Weight</v>
      </c>
      <c r="K1694" s="19" t="str">
        <f>VLOOKUP(A1694,ME!$A$2:$J$2336,10,FALSE)</f>
        <v>Normal</v>
      </c>
      <c r="L1694" s="22">
        <f>VLOOKUP(A1694,HD!$A$2:$S$2344,16,FALSE)</f>
        <v>30920</v>
      </c>
      <c r="M1694" s="21">
        <f>VLOOKUP(A1694,HD!$A$2:$S$2344,17,FALSE)</f>
        <v>5484.47</v>
      </c>
      <c r="N1694" s="19" t="str">
        <f>VLOOKUP(A1694,HD!$A$2:$S$2344,12,FALSE)</f>
        <v>tier - 2</v>
      </c>
      <c r="O1694" s="19" t="str">
        <f>VLOOKUP(A1694,HD!$A$2:$S$2344,13,FALSE)</f>
        <v>tier - 2</v>
      </c>
      <c r="P1694" s="19" t="str">
        <f>VLOOKUP(A1694,HD!$A$2:$S$2344,14,FALSE)</f>
        <v>R1013</v>
      </c>
      <c r="Q1694" s="19" t="str">
        <f>VLOOKUP(A1694,HD!$A$2:$S$2344,19,FALSE)</f>
        <v>38</v>
      </c>
      <c r="R1694" s="21">
        <v>5484.47</v>
      </c>
    </row>
    <row r="1695" spans="1:18" ht="15.6" hidden="1" x14ac:dyDescent="0.3">
      <c r="A1695" s="20" t="s">
        <v>671</v>
      </c>
      <c r="B1695" s="19" t="str">
        <f>VLOOKUP(A1695,'Customer Names'!$A$2:$E$2366,3,FALSE)</f>
        <v>Deeter</v>
      </c>
      <c r="C1695" s="21">
        <f>VLOOKUP(A1695,ME!$A$2:$J$2366,2,FALSE)</f>
        <v>29.92</v>
      </c>
      <c r="D1695" s="21">
        <f>VLOOKUP(A1695,ME!$A$2:$J$2336,3,FALSE)</f>
        <v>9.07</v>
      </c>
      <c r="E1695" s="19" t="str">
        <f>VLOOKUP(A1695,ME!$A$2:$J$2336,4,FALSE)</f>
        <v>Yes</v>
      </c>
      <c r="F1695" s="19" t="str">
        <f>VLOOKUP(A1695,ME!$A$2:$J$2336,5,FALSE)</f>
        <v>No</v>
      </c>
      <c r="G1695" s="19" t="str">
        <f>VLOOKUP(A1695,ME!$A$2:$J$2336,6,FALSE)</f>
        <v>No</v>
      </c>
      <c r="H1695" s="19">
        <f>VLOOKUP(A1695,ME!$A$2:$J$2336,7,FALSE)</f>
        <v>1</v>
      </c>
      <c r="I1695" s="19" t="str">
        <f>VLOOKUP(A1695,ME!$A$2:$J$2336,8,FALSE)</f>
        <v>No</v>
      </c>
      <c r="J1695" s="19" t="str">
        <f>VLOOKUP(A1695,ME!$A$2:$J$2336,9,FALSE)</f>
        <v>Obesity</v>
      </c>
      <c r="K1695" s="19" t="str">
        <f>VLOOKUP(A1695,ME!$A$2:$J$2336,10,FALSE)</f>
        <v>Diabetes</v>
      </c>
      <c r="L1695" s="22">
        <f>VLOOKUP(A1695,HD!$A$2:$S$2344,16,FALSE)</f>
        <v>31685</v>
      </c>
      <c r="M1695" s="21">
        <f>VLOOKUP(A1695,HD!$A$2:$S$2344,17,FALSE)</f>
        <v>5478.04</v>
      </c>
      <c r="N1695" s="19" t="str">
        <f>VLOOKUP(A1695,HD!$A$2:$S$2344,12,FALSE)</f>
        <v>tier - 2</v>
      </c>
      <c r="O1695" s="19" t="str">
        <f>VLOOKUP(A1695,HD!$A$2:$S$2344,13,FALSE)</f>
        <v>tier - 3</v>
      </c>
      <c r="P1695" s="19" t="str">
        <f>VLOOKUP(A1695,HD!$A$2:$S$2344,14,FALSE)</f>
        <v>R1013</v>
      </c>
      <c r="Q1695" s="19" t="str">
        <f>VLOOKUP(A1695,HD!$A$2:$S$2344,19,FALSE)</f>
        <v>36</v>
      </c>
      <c r="R1695" s="21">
        <v>5478.04</v>
      </c>
    </row>
    <row r="1696" spans="1:18" ht="15.6" hidden="1" x14ac:dyDescent="0.3">
      <c r="A1696" s="20" t="s">
        <v>670</v>
      </c>
      <c r="B1696" s="19" t="str">
        <f>VLOOKUP(A1696,'Customer Names'!$A$2:$E$2366,3,FALSE)</f>
        <v>Arpin</v>
      </c>
      <c r="C1696" s="21">
        <f>VLOOKUP(A1696,ME!$A$2:$J$2366,2,FALSE)</f>
        <v>25.9</v>
      </c>
      <c r="D1696" s="21">
        <f>VLOOKUP(A1696,ME!$A$2:$J$2336,3,FALSE)</f>
        <v>9.1199999999999992</v>
      </c>
      <c r="E1696" s="19" t="str">
        <f>VLOOKUP(A1696,ME!$A$2:$J$2336,4,FALSE)</f>
        <v>Yes</v>
      </c>
      <c r="F1696" s="19" t="str">
        <f>VLOOKUP(A1696,ME!$A$2:$J$2336,5,FALSE)</f>
        <v>No</v>
      </c>
      <c r="G1696" s="19" t="str">
        <f>VLOOKUP(A1696,ME!$A$2:$J$2336,6,FALSE)</f>
        <v>No</v>
      </c>
      <c r="H1696" s="19">
        <f>VLOOKUP(A1696,ME!$A$2:$J$2336,7,FALSE)</f>
        <v>1</v>
      </c>
      <c r="I1696" s="19" t="str">
        <f>VLOOKUP(A1696,ME!$A$2:$J$2336,8,FALSE)</f>
        <v>No</v>
      </c>
      <c r="J1696" s="19" t="str">
        <f>VLOOKUP(A1696,ME!$A$2:$J$2336,9,FALSE)</f>
        <v>Over Weight</v>
      </c>
      <c r="K1696" s="19" t="str">
        <f>VLOOKUP(A1696,ME!$A$2:$J$2336,10,FALSE)</f>
        <v>Diabetes</v>
      </c>
      <c r="L1696" s="22">
        <f>VLOOKUP(A1696,HD!$A$2:$S$2344,16,FALSE)</f>
        <v>31605</v>
      </c>
      <c r="M1696" s="21">
        <f>VLOOKUP(A1696,HD!$A$2:$S$2344,17,FALSE)</f>
        <v>5472.45</v>
      </c>
      <c r="N1696" s="19" t="str">
        <f>VLOOKUP(A1696,HD!$A$2:$S$2344,12,FALSE)</f>
        <v>tier - 2</v>
      </c>
      <c r="O1696" s="19" t="str">
        <f>VLOOKUP(A1696,HD!$A$2:$S$2344,13,FALSE)</f>
        <v>tier - 3</v>
      </c>
      <c r="P1696" s="19" t="str">
        <f>VLOOKUP(A1696,HD!$A$2:$S$2344,14,FALSE)</f>
        <v>R1011</v>
      </c>
      <c r="Q1696" s="19" t="str">
        <f>VLOOKUP(A1696,HD!$A$2:$S$2344,19,FALSE)</f>
        <v>36</v>
      </c>
      <c r="R1696" s="21">
        <v>5472.45</v>
      </c>
    </row>
    <row r="1697" spans="1:18" ht="15.6" hidden="1" x14ac:dyDescent="0.3">
      <c r="A1697" s="20" t="s">
        <v>669</v>
      </c>
      <c r="B1697" s="19" t="str">
        <f>VLOOKUP(A1697,'Customer Names'!$A$2:$E$2366,3,FALSE)</f>
        <v>Schoeneck</v>
      </c>
      <c r="C1697" s="21">
        <f>VLOOKUP(A1697,ME!$A$2:$J$2366,2,FALSE)</f>
        <v>27.74</v>
      </c>
      <c r="D1697" s="21">
        <f>VLOOKUP(A1697,ME!$A$2:$J$2336,3,FALSE)</f>
        <v>7.32</v>
      </c>
      <c r="E1697" s="19" t="str">
        <f>VLOOKUP(A1697,ME!$A$2:$J$2336,4,FALSE)</f>
        <v>Yes</v>
      </c>
      <c r="F1697" s="19" t="str">
        <f>VLOOKUP(A1697,ME!$A$2:$J$2336,5,FALSE)</f>
        <v>No</v>
      </c>
      <c r="G1697" s="19" t="str">
        <f>VLOOKUP(A1697,ME!$A$2:$J$2336,6,FALSE)</f>
        <v>No</v>
      </c>
      <c r="H1697" s="19">
        <f>VLOOKUP(A1697,ME!$A$2:$J$2336,7,FALSE)</f>
        <v>1</v>
      </c>
      <c r="I1697" s="19" t="str">
        <f>VLOOKUP(A1697,ME!$A$2:$J$2336,8,FALSE)</f>
        <v>No</v>
      </c>
      <c r="J1697" s="19" t="str">
        <f>VLOOKUP(A1697,ME!$A$2:$J$2336,9,FALSE)</f>
        <v>Over Weight</v>
      </c>
      <c r="K1697" s="19" t="str">
        <f>VLOOKUP(A1697,ME!$A$2:$J$2336,10,FALSE)</f>
        <v>Diabetes</v>
      </c>
      <c r="L1697" s="22">
        <f>VLOOKUP(A1697,HD!$A$2:$S$2344,16,FALSE)</f>
        <v>31748</v>
      </c>
      <c r="M1697" s="21">
        <f>VLOOKUP(A1697,HD!$A$2:$S$2344,17,FALSE)</f>
        <v>5469.01</v>
      </c>
      <c r="N1697" s="19" t="str">
        <f>VLOOKUP(A1697,HD!$A$2:$S$2344,12,FALSE)</f>
        <v>tier - 2</v>
      </c>
      <c r="O1697" s="19" t="str">
        <f>VLOOKUP(A1697,HD!$A$2:$S$2344,13,FALSE)</f>
        <v>tier - 2</v>
      </c>
      <c r="P1697" s="19" t="str">
        <f>VLOOKUP(A1697,HD!$A$2:$S$2344,14,FALSE)</f>
        <v>R1024</v>
      </c>
      <c r="Q1697" s="19" t="str">
        <f>VLOOKUP(A1697,HD!$A$2:$S$2344,19,FALSE)</f>
        <v>36</v>
      </c>
      <c r="R1697" s="21">
        <v>5469.01</v>
      </c>
    </row>
    <row r="1698" spans="1:18" ht="15.6" hidden="1" x14ac:dyDescent="0.3">
      <c r="A1698" s="20" t="s">
        <v>668</v>
      </c>
      <c r="B1698" s="19" t="str">
        <f>VLOOKUP(A1698,'Customer Names'!$A$2:$E$2366,3,FALSE)</f>
        <v>Mueller</v>
      </c>
      <c r="C1698" s="21">
        <f>VLOOKUP(A1698,ME!$A$2:$J$2366,2,FALSE)</f>
        <v>17.260000000000002</v>
      </c>
      <c r="D1698" s="21">
        <f>VLOOKUP(A1698,ME!$A$2:$J$2336,3,FALSE)</f>
        <v>11.73</v>
      </c>
      <c r="E1698" s="19" t="str">
        <f>VLOOKUP(A1698,ME!$A$2:$J$2336,4,FALSE)</f>
        <v>No</v>
      </c>
      <c r="F1698" s="19" t="str">
        <f>VLOOKUP(A1698,ME!$A$2:$J$2336,5,FALSE)</f>
        <v>No</v>
      </c>
      <c r="G1698" s="19" t="str">
        <f>VLOOKUP(A1698,ME!$A$2:$J$2336,6,FALSE)</f>
        <v>No</v>
      </c>
      <c r="H1698" s="19">
        <f>VLOOKUP(A1698,ME!$A$2:$J$2336,7,FALSE)</f>
        <v>2</v>
      </c>
      <c r="I1698" s="19" t="str">
        <f>VLOOKUP(A1698,ME!$A$2:$J$2336,8,FALSE)</f>
        <v>No</v>
      </c>
      <c r="J1698" s="19" t="str">
        <f>VLOOKUP(A1698,ME!$A$2:$J$2336,9,FALSE)</f>
        <v>Under Weight</v>
      </c>
      <c r="K1698" s="19" t="str">
        <f>VLOOKUP(A1698,ME!$A$2:$J$2336,10,FALSE)</f>
        <v>Diabetes</v>
      </c>
      <c r="L1698" s="22">
        <f>VLOOKUP(A1698,HD!$A$2:$S$2344,16,FALSE)</f>
        <v>26961</v>
      </c>
      <c r="M1698" s="21">
        <f>VLOOKUP(A1698,HD!$A$2:$S$2344,17,FALSE)</f>
        <v>5466.88</v>
      </c>
      <c r="N1698" s="19" t="str">
        <f>VLOOKUP(A1698,HD!$A$2:$S$2344,12,FALSE)</f>
        <v>tier - 2</v>
      </c>
      <c r="O1698" s="19" t="str">
        <f>VLOOKUP(A1698,HD!$A$2:$S$2344,13,FALSE)</f>
        <v>tier - 2</v>
      </c>
      <c r="P1698" s="19" t="str">
        <f>VLOOKUP(A1698,HD!$A$2:$S$2344,14,FALSE)</f>
        <v>R1013</v>
      </c>
      <c r="Q1698" s="19" t="str">
        <f>VLOOKUP(A1698,HD!$A$2:$S$2344,19,FALSE)</f>
        <v>49</v>
      </c>
      <c r="R1698" s="21">
        <v>5466.88</v>
      </c>
    </row>
    <row r="1699" spans="1:18" ht="15.6" hidden="1" x14ac:dyDescent="0.3">
      <c r="A1699" s="20" t="s">
        <v>667</v>
      </c>
      <c r="B1699" s="19" t="str">
        <f>VLOOKUP(A1699,'Customer Names'!$A$2:$E$2366,3,FALSE)</f>
        <v>Willits</v>
      </c>
      <c r="C1699" s="21">
        <f>VLOOKUP(A1699,ME!$A$2:$J$2366,2,FALSE)</f>
        <v>19.855</v>
      </c>
      <c r="D1699" s="21">
        <f>VLOOKUP(A1699,ME!$A$2:$J$2336,3,FALSE)</f>
        <v>6.64</v>
      </c>
      <c r="E1699" s="19" t="str">
        <f>VLOOKUP(A1699,ME!$A$2:$J$2336,4,FALSE)</f>
        <v>Yes</v>
      </c>
      <c r="F1699" s="19" t="str">
        <f>VLOOKUP(A1699,ME!$A$2:$J$2336,5,FALSE)</f>
        <v>No</v>
      </c>
      <c r="G1699" s="19" t="str">
        <f>VLOOKUP(A1699,ME!$A$2:$J$2336,6,FALSE)</f>
        <v>No</v>
      </c>
      <c r="H1699" s="19">
        <f>VLOOKUP(A1699,ME!$A$2:$J$2336,7,FALSE)</f>
        <v>1</v>
      </c>
      <c r="I1699" s="19" t="str">
        <f>VLOOKUP(A1699,ME!$A$2:$J$2336,8,FALSE)</f>
        <v>No</v>
      </c>
      <c r="J1699" s="19" t="str">
        <f>VLOOKUP(A1699,ME!$A$2:$J$2336,9,FALSE)</f>
        <v>Normal Weight</v>
      </c>
      <c r="K1699" s="19" t="str">
        <f>VLOOKUP(A1699,ME!$A$2:$J$2336,10,FALSE)</f>
        <v>Diabetes</v>
      </c>
      <c r="L1699" s="22">
        <f>VLOOKUP(A1699,HD!$A$2:$S$2344,16,FALSE)</f>
        <v>31771</v>
      </c>
      <c r="M1699" s="21">
        <f>VLOOKUP(A1699,HD!$A$2:$S$2344,17,FALSE)</f>
        <v>5458.05</v>
      </c>
      <c r="N1699" s="19" t="str">
        <f>VLOOKUP(A1699,HD!$A$2:$S$2344,12,FALSE)</f>
        <v>tier - 2</v>
      </c>
      <c r="O1699" s="19" t="str">
        <f>VLOOKUP(A1699,HD!$A$2:$S$2344,13,FALSE)</f>
        <v>tier - 2</v>
      </c>
      <c r="P1699" s="19" t="str">
        <f>VLOOKUP(A1699,HD!$A$2:$S$2344,14,FALSE)</f>
        <v>R1024</v>
      </c>
      <c r="Q1699" s="19" t="str">
        <f>VLOOKUP(A1699,HD!$A$2:$S$2344,19,FALSE)</f>
        <v>36</v>
      </c>
      <c r="R1699" s="21">
        <v>5458.05</v>
      </c>
    </row>
    <row r="1700" spans="1:18" ht="15.6" hidden="1" x14ac:dyDescent="0.3">
      <c r="A1700" s="20" t="s">
        <v>666</v>
      </c>
      <c r="B1700" s="19" t="str">
        <f>VLOOKUP(A1700,'Customer Names'!$A$2:$E$2366,3,FALSE)</f>
        <v>Syring</v>
      </c>
      <c r="C1700" s="21">
        <f>VLOOKUP(A1700,ME!$A$2:$J$2366,2,FALSE)</f>
        <v>41.69</v>
      </c>
      <c r="D1700" s="21">
        <f>VLOOKUP(A1700,ME!$A$2:$J$2336,3,FALSE)</f>
        <v>5.78</v>
      </c>
      <c r="E1700" s="19" t="str">
        <f>VLOOKUP(A1700,ME!$A$2:$J$2336,4,FALSE)</f>
        <v>No</v>
      </c>
      <c r="F1700" s="19" t="str">
        <f>VLOOKUP(A1700,ME!$A$2:$J$2336,5,FALSE)</f>
        <v>No</v>
      </c>
      <c r="G1700" s="19" t="str">
        <f>VLOOKUP(A1700,ME!$A$2:$J$2336,6,FALSE)</f>
        <v>No</v>
      </c>
      <c r="H1700" s="19">
        <f>VLOOKUP(A1700,ME!$A$2:$J$2336,7,FALSE)</f>
        <v>0</v>
      </c>
      <c r="I1700" s="19" t="str">
        <f>VLOOKUP(A1700,ME!$A$2:$J$2336,8,FALSE)</f>
        <v>No</v>
      </c>
      <c r="J1700" s="19" t="str">
        <f>VLOOKUP(A1700,ME!$A$2:$J$2336,9,FALSE)</f>
        <v>Obesity</v>
      </c>
      <c r="K1700" s="19" t="str">
        <f>VLOOKUP(A1700,ME!$A$2:$J$2336,10,FALSE)</f>
        <v>Prediabetes</v>
      </c>
      <c r="L1700" s="22">
        <f>VLOOKUP(A1700,HD!$A$2:$S$2344,16,FALSE)</f>
        <v>30188</v>
      </c>
      <c r="M1700" s="21">
        <f>VLOOKUP(A1700,HD!$A$2:$S$2344,17,FALSE)</f>
        <v>5438.75</v>
      </c>
      <c r="N1700" s="19" t="str">
        <f>VLOOKUP(A1700,HD!$A$2:$S$2344,12,FALSE)</f>
        <v>tier - 3</v>
      </c>
      <c r="O1700" s="19" t="str">
        <f>VLOOKUP(A1700,HD!$A$2:$S$2344,13,FALSE)</f>
        <v>tier - 2</v>
      </c>
      <c r="P1700" s="19" t="str">
        <f>VLOOKUP(A1700,HD!$A$2:$S$2344,14,FALSE)</f>
        <v>R1013</v>
      </c>
      <c r="Q1700" s="19" t="str">
        <f>VLOOKUP(A1700,HD!$A$2:$S$2344,19,FALSE)</f>
        <v>40</v>
      </c>
      <c r="R1700" s="21">
        <v>5438.75</v>
      </c>
    </row>
    <row r="1701" spans="1:18" ht="15.6" hidden="1" x14ac:dyDescent="0.3">
      <c r="A1701" s="20" t="s">
        <v>665</v>
      </c>
      <c r="B1701" s="19" t="str">
        <f>VLOOKUP(A1701,'Customer Names'!$A$2:$E$2366,3,FALSE)</f>
        <v>Strike</v>
      </c>
      <c r="C1701" s="21">
        <f>VLOOKUP(A1701,ME!$A$2:$J$2366,2,FALSE)</f>
        <v>16.12</v>
      </c>
      <c r="D1701" s="21">
        <f>VLOOKUP(A1701,ME!$A$2:$J$2336,3,FALSE)</f>
        <v>10.45</v>
      </c>
      <c r="E1701" s="19" t="str">
        <f>VLOOKUP(A1701,ME!$A$2:$J$2336,4,FALSE)</f>
        <v>No</v>
      </c>
      <c r="F1701" s="19" t="str">
        <f>VLOOKUP(A1701,ME!$A$2:$J$2336,5,FALSE)</f>
        <v>No</v>
      </c>
      <c r="G1701" s="19" t="str">
        <f>VLOOKUP(A1701,ME!$A$2:$J$2336,6,FALSE)</f>
        <v>No</v>
      </c>
      <c r="H1701" s="19">
        <f>VLOOKUP(A1701,ME!$A$2:$J$2336,7,FALSE)</f>
        <v>0</v>
      </c>
      <c r="I1701" s="19" t="str">
        <f>VLOOKUP(A1701,ME!$A$2:$J$2336,8,FALSE)</f>
        <v>No</v>
      </c>
      <c r="J1701" s="19" t="str">
        <f>VLOOKUP(A1701,ME!$A$2:$J$2336,9,FALSE)</f>
        <v>Under Weight</v>
      </c>
      <c r="K1701" s="19" t="str">
        <f>VLOOKUP(A1701,ME!$A$2:$J$2336,10,FALSE)</f>
        <v>Diabetes</v>
      </c>
      <c r="L1701" s="22">
        <f>VLOOKUP(A1701,HD!$A$2:$S$2344,16,FALSE)</f>
        <v>28649</v>
      </c>
      <c r="M1701" s="21">
        <f>VLOOKUP(A1701,HD!$A$2:$S$2344,17,FALSE)</f>
        <v>5428.98</v>
      </c>
      <c r="N1701" s="19" t="str">
        <f>VLOOKUP(A1701,HD!$A$2:$S$2344,12,FALSE)</f>
        <v>tier - 2</v>
      </c>
      <c r="O1701" s="19" t="str">
        <f>VLOOKUP(A1701,HD!$A$2:$S$2344,13,FALSE)</f>
        <v>tier - 2</v>
      </c>
      <c r="P1701" s="19" t="str">
        <f>VLOOKUP(A1701,HD!$A$2:$S$2344,14,FALSE)</f>
        <v>R1012</v>
      </c>
      <c r="Q1701" s="19" t="str">
        <f>VLOOKUP(A1701,HD!$A$2:$S$2344,19,FALSE)</f>
        <v>44</v>
      </c>
      <c r="R1701" s="21">
        <v>5428.98</v>
      </c>
    </row>
    <row r="1702" spans="1:18" ht="15.6" hidden="1" x14ac:dyDescent="0.3">
      <c r="A1702" s="20" t="s">
        <v>664</v>
      </c>
      <c r="B1702" s="19" t="str">
        <f>VLOOKUP(A1702,'Customer Names'!$A$2:$E$2366,3,FALSE)</f>
        <v>Hennigar</v>
      </c>
      <c r="C1702" s="21">
        <f>VLOOKUP(A1702,ME!$A$2:$J$2366,2,FALSE)</f>
        <v>37.43</v>
      </c>
      <c r="D1702" s="21">
        <f>VLOOKUP(A1702,ME!$A$2:$J$2336,3,FALSE)</f>
        <v>4.5199999999999996</v>
      </c>
      <c r="E1702" s="19" t="str">
        <f>VLOOKUP(A1702,ME!$A$2:$J$2336,4,FALSE)</f>
        <v>No</v>
      </c>
      <c r="F1702" s="19" t="str">
        <f>VLOOKUP(A1702,ME!$A$2:$J$2336,5,FALSE)</f>
        <v>No</v>
      </c>
      <c r="G1702" s="19" t="str">
        <f>VLOOKUP(A1702,ME!$A$2:$J$2336,6,FALSE)</f>
        <v>No</v>
      </c>
      <c r="H1702" s="19">
        <f>VLOOKUP(A1702,ME!$A$2:$J$2336,7,FALSE)</f>
        <v>1</v>
      </c>
      <c r="I1702" s="19" t="str">
        <f>VLOOKUP(A1702,ME!$A$2:$J$2336,8,FALSE)</f>
        <v>No</v>
      </c>
      <c r="J1702" s="19" t="str">
        <f>VLOOKUP(A1702,ME!$A$2:$J$2336,9,FALSE)</f>
        <v>Obesity</v>
      </c>
      <c r="K1702" s="19" t="str">
        <f>VLOOKUP(A1702,ME!$A$2:$J$2336,10,FALSE)</f>
        <v>Normal</v>
      </c>
      <c r="L1702" s="22">
        <f>VLOOKUP(A1702,HD!$A$2:$S$2344,16,FALSE)</f>
        <v>33864</v>
      </c>
      <c r="M1702" s="21">
        <f>VLOOKUP(A1702,HD!$A$2:$S$2344,17,FALSE)</f>
        <v>5428.73</v>
      </c>
      <c r="N1702" s="19" t="str">
        <f>VLOOKUP(A1702,HD!$A$2:$S$2344,12,FALSE)</f>
        <v>tier - 3</v>
      </c>
      <c r="O1702" s="19" t="str">
        <f>VLOOKUP(A1702,HD!$A$2:$S$2344,13,FALSE)</f>
        <v>tier - 1</v>
      </c>
      <c r="P1702" s="19" t="str">
        <f>VLOOKUP(A1702,HD!$A$2:$S$2344,14,FALSE)</f>
        <v>R1017</v>
      </c>
      <c r="Q1702" s="19" t="str">
        <f>VLOOKUP(A1702,HD!$A$2:$S$2344,19,FALSE)</f>
        <v>30</v>
      </c>
      <c r="R1702" s="21">
        <v>5428.73</v>
      </c>
    </row>
    <row r="1703" spans="1:18" ht="15.6" hidden="1" x14ac:dyDescent="0.3">
      <c r="A1703" s="20" t="s">
        <v>663</v>
      </c>
      <c r="B1703" s="19" t="str">
        <f>VLOOKUP(A1703,'Customer Names'!$A$2:$E$2366,3,FALSE)</f>
        <v>May</v>
      </c>
      <c r="C1703" s="21">
        <f>VLOOKUP(A1703,ME!$A$2:$J$2366,2,FALSE)</f>
        <v>31.065000000000001</v>
      </c>
      <c r="D1703" s="21">
        <f>VLOOKUP(A1703,ME!$A$2:$J$2336,3,FALSE)</f>
        <v>5.71</v>
      </c>
      <c r="E1703" s="19" t="str">
        <f>VLOOKUP(A1703,ME!$A$2:$J$2336,4,FALSE)</f>
        <v>No</v>
      </c>
      <c r="F1703" s="19" t="str">
        <f>VLOOKUP(A1703,ME!$A$2:$J$2336,5,FALSE)</f>
        <v>No</v>
      </c>
      <c r="G1703" s="19" t="str">
        <f>VLOOKUP(A1703,ME!$A$2:$J$2336,6,FALSE)</f>
        <v>No</v>
      </c>
      <c r="H1703" s="19">
        <f>VLOOKUP(A1703,ME!$A$2:$J$2336,7,FALSE)</f>
        <v>0</v>
      </c>
      <c r="I1703" s="19" t="str">
        <f>VLOOKUP(A1703,ME!$A$2:$J$2336,8,FALSE)</f>
        <v>No</v>
      </c>
      <c r="J1703" s="19" t="str">
        <f>VLOOKUP(A1703,ME!$A$2:$J$2336,9,FALSE)</f>
        <v>Obesity</v>
      </c>
      <c r="K1703" s="19" t="str">
        <f>VLOOKUP(A1703,ME!$A$2:$J$2336,10,FALSE)</f>
        <v>Prediabetes</v>
      </c>
      <c r="L1703" s="22">
        <f>VLOOKUP(A1703,HD!$A$2:$S$2344,16,FALSE)</f>
        <v>33425</v>
      </c>
      <c r="M1703" s="21">
        <f>VLOOKUP(A1703,HD!$A$2:$S$2344,17,FALSE)</f>
        <v>5425.02</v>
      </c>
      <c r="N1703" s="19" t="str">
        <f>VLOOKUP(A1703,HD!$A$2:$S$2344,12,FALSE)</f>
        <v>tier - 2</v>
      </c>
      <c r="O1703" s="19" t="str">
        <f>VLOOKUP(A1703,HD!$A$2:$S$2344,13,FALSE)</f>
        <v>tier - 1</v>
      </c>
      <c r="P1703" s="19" t="str">
        <f>VLOOKUP(A1703,HD!$A$2:$S$2344,14,FALSE)</f>
        <v>R1012</v>
      </c>
      <c r="Q1703" s="19" t="str">
        <f>VLOOKUP(A1703,HD!$A$2:$S$2344,19,FALSE)</f>
        <v>31</v>
      </c>
      <c r="R1703" s="21">
        <v>5425.02</v>
      </c>
    </row>
    <row r="1704" spans="1:18" ht="15.6" hidden="1" x14ac:dyDescent="0.3">
      <c r="A1704" s="20" t="s">
        <v>662</v>
      </c>
      <c r="B1704" s="19" t="str">
        <f>VLOOKUP(A1704,'Customer Names'!$A$2:$E$2366,3,FALSE)</f>
        <v>Metcalf</v>
      </c>
      <c r="C1704" s="21">
        <f>VLOOKUP(A1704,ME!$A$2:$J$2366,2,FALSE)</f>
        <v>25.08</v>
      </c>
      <c r="D1704" s="21">
        <f>VLOOKUP(A1704,ME!$A$2:$J$2336,3,FALSE)</f>
        <v>4.7699999999999996</v>
      </c>
      <c r="E1704" s="19" t="str">
        <f>VLOOKUP(A1704,ME!$A$2:$J$2336,4,FALSE)</f>
        <v>No</v>
      </c>
      <c r="F1704" s="19" t="str">
        <f>VLOOKUP(A1704,ME!$A$2:$J$2336,5,FALSE)</f>
        <v>No</v>
      </c>
      <c r="G1704" s="19" t="str">
        <f>VLOOKUP(A1704,ME!$A$2:$J$2336,6,FALSE)</f>
        <v>No</v>
      </c>
      <c r="H1704" s="19">
        <f>VLOOKUP(A1704,ME!$A$2:$J$2336,7,FALSE)</f>
        <v>0</v>
      </c>
      <c r="I1704" s="19" t="str">
        <f>VLOOKUP(A1704,ME!$A$2:$J$2336,8,FALSE)</f>
        <v>No</v>
      </c>
      <c r="J1704" s="19" t="str">
        <f>VLOOKUP(A1704,ME!$A$2:$J$2336,9,FALSE)</f>
        <v>Over Weight</v>
      </c>
      <c r="K1704" s="19" t="str">
        <f>VLOOKUP(A1704,ME!$A$2:$J$2336,10,FALSE)</f>
        <v>Normal</v>
      </c>
      <c r="L1704" s="22">
        <f>VLOOKUP(A1704,HD!$A$2:$S$2344,16,FALSE)</f>
        <v>30221</v>
      </c>
      <c r="M1704" s="21">
        <f>VLOOKUP(A1704,HD!$A$2:$S$2344,17,FALSE)</f>
        <v>5415.66</v>
      </c>
      <c r="N1704" s="19" t="str">
        <f>VLOOKUP(A1704,HD!$A$2:$S$2344,12,FALSE)</f>
        <v>tier - 2</v>
      </c>
      <c r="O1704" s="19" t="str">
        <f>VLOOKUP(A1704,HD!$A$2:$S$2344,13,FALSE)</f>
        <v>tier - 3</v>
      </c>
      <c r="P1704" s="19" t="str">
        <f>VLOOKUP(A1704,HD!$A$2:$S$2344,14,FALSE)</f>
        <v>R1013</v>
      </c>
      <c r="Q1704" s="19" t="str">
        <f>VLOOKUP(A1704,HD!$A$2:$S$2344,19,FALSE)</f>
        <v>40</v>
      </c>
      <c r="R1704" s="21">
        <v>5415.66</v>
      </c>
    </row>
    <row r="1705" spans="1:18" ht="15.6" hidden="1" x14ac:dyDescent="0.3">
      <c r="A1705" s="20" t="s">
        <v>661</v>
      </c>
      <c r="B1705" s="19" t="str">
        <f>VLOOKUP(A1705,'Customer Names'!$A$2:$E$2366,3,FALSE)</f>
        <v>Tiska</v>
      </c>
      <c r="C1705" s="21">
        <f>VLOOKUP(A1705,ME!$A$2:$J$2366,2,FALSE)</f>
        <v>15.2</v>
      </c>
      <c r="D1705" s="21">
        <f>VLOOKUP(A1705,ME!$A$2:$J$2336,3,FALSE)</f>
        <v>7.81</v>
      </c>
      <c r="E1705" s="19" t="str">
        <f>VLOOKUP(A1705,ME!$A$2:$J$2336,4,FALSE)</f>
        <v>Yes</v>
      </c>
      <c r="F1705" s="19" t="str">
        <f>VLOOKUP(A1705,ME!$A$2:$J$2336,5,FALSE)</f>
        <v>No</v>
      </c>
      <c r="G1705" s="19" t="str">
        <f>VLOOKUP(A1705,ME!$A$2:$J$2336,6,FALSE)</f>
        <v>No</v>
      </c>
      <c r="H1705" s="19">
        <f>VLOOKUP(A1705,ME!$A$2:$J$2336,7,FALSE)</f>
        <v>1</v>
      </c>
      <c r="I1705" s="19" t="str">
        <f>VLOOKUP(A1705,ME!$A$2:$J$2336,8,FALSE)</f>
        <v>No</v>
      </c>
      <c r="J1705" s="19" t="str">
        <f>VLOOKUP(A1705,ME!$A$2:$J$2336,9,FALSE)</f>
        <v>Under Weight</v>
      </c>
      <c r="K1705" s="19" t="str">
        <f>VLOOKUP(A1705,ME!$A$2:$J$2336,10,FALSE)</f>
        <v>Diabetes</v>
      </c>
      <c r="L1705" s="22">
        <f>VLOOKUP(A1705,HD!$A$2:$S$2344,16,FALSE)</f>
        <v>27664</v>
      </c>
      <c r="M1705" s="21">
        <f>VLOOKUP(A1705,HD!$A$2:$S$2344,17,FALSE)</f>
        <v>5411.99</v>
      </c>
      <c r="N1705" s="19" t="str">
        <f>VLOOKUP(A1705,HD!$A$2:$S$2344,12,FALSE)</f>
        <v>tier - 2</v>
      </c>
      <c r="O1705" s="19" t="str">
        <f>VLOOKUP(A1705,HD!$A$2:$S$2344,13,FALSE)</f>
        <v>tier - 3</v>
      </c>
      <c r="P1705" s="19" t="str">
        <f>VLOOKUP(A1705,HD!$A$2:$S$2344,14,FALSE)</f>
        <v>R1012</v>
      </c>
      <c r="Q1705" s="19" t="str">
        <f>VLOOKUP(A1705,HD!$A$2:$S$2344,19,FALSE)</f>
        <v>47</v>
      </c>
      <c r="R1705" s="21">
        <v>5411.99</v>
      </c>
    </row>
    <row r="1706" spans="1:18" ht="15.6" x14ac:dyDescent="0.3">
      <c r="A1706" s="20" t="s">
        <v>660</v>
      </c>
      <c r="B1706" s="19" t="str">
        <f>VLOOKUP(A1706,'Customer Names'!$A$2:$E$2366,3,FALSE)</f>
        <v>McDonough</v>
      </c>
      <c r="C1706" s="21">
        <f>VLOOKUP(A1706,ME!$A$2:$J$2366,2,FALSE)</f>
        <v>22.34</v>
      </c>
      <c r="D1706" s="21">
        <f>VLOOKUP(A1706,ME!$A$2:$J$2336,3,FALSE)</f>
        <v>5.19</v>
      </c>
      <c r="E1706" s="19" t="str">
        <f>VLOOKUP(A1706,ME!$A$2:$J$2336,4,FALSE)</f>
        <v>Yes</v>
      </c>
      <c r="F1706" s="19" t="str">
        <f>VLOOKUP(A1706,ME!$A$2:$J$2336,5,FALSE)</f>
        <v>No</v>
      </c>
      <c r="G1706" s="19" t="str">
        <f>VLOOKUP(A1706,ME!$A$2:$J$2336,6,FALSE)</f>
        <v>No</v>
      </c>
      <c r="H1706" s="19">
        <f>VLOOKUP(A1706,ME!$A$2:$J$2336,7,FALSE)</f>
        <v>0</v>
      </c>
      <c r="I1706" s="19" t="str">
        <f>VLOOKUP(A1706,ME!$A$2:$J$2336,8,FALSE)</f>
        <v>No</v>
      </c>
      <c r="J1706" s="19" t="str">
        <f>VLOOKUP(A1706,ME!$A$2:$J$2336,9,FALSE)</f>
        <v>Normal Weight</v>
      </c>
      <c r="K1706" s="19" t="str">
        <f>VLOOKUP(A1706,ME!$A$2:$J$2336,10,FALSE)</f>
        <v>Normal</v>
      </c>
      <c r="L1706" s="22">
        <f>VLOOKUP(A1706,HD!$A$2:$S$2344,16,FALSE)</f>
        <v>31404</v>
      </c>
      <c r="M1706" s="21">
        <f>VLOOKUP(A1706,HD!$A$2:$S$2344,17,FALSE)</f>
        <v>5402.89</v>
      </c>
      <c r="N1706" s="19" t="str">
        <f>VLOOKUP(A1706,HD!$A$2:$S$2344,12,FALSE)</f>
        <v>tier - 2</v>
      </c>
      <c r="O1706" s="19" t="str">
        <f>VLOOKUP(A1706,HD!$A$2:$S$2344,13,FALSE)</f>
        <v>tier - 1</v>
      </c>
      <c r="P1706" s="19" t="str">
        <f>VLOOKUP(A1706,HD!$A$2:$S$2344,14,FALSE)</f>
        <v>R1013</v>
      </c>
      <c r="Q1706" s="19" t="str">
        <f>VLOOKUP(A1706,HD!$A$2:$S$2344,19,FALSE)</f>
        <v>37</v>
      </c>
      <c r="R1706" s="21">
        <v>5402.89</v>
      </c>
    </row>
    <row r="1707" spans="1:18" ht="15.6" hidden="1" x14ac:dyDescent="0.3">
      <c r="A1707" s="20" t="s">
        <v>659</v>
      </c>
      <c r="B1707" s="19" t="str">
        <f>VLOOKUP(A1707,'Customer Names'!$A$2:$E$2366,3,FALSE)</f>
        <v>Fairley</v>
      </c>
      <c r="C1707" s="21">
        <f>VLOOKUP(A1707,ME!$A$2:$J$2366,2,FALSE)</f>
        <v>40.15</v>
      </c>
      <c r="D1707" s="21">
        <f>VLOOKUP(A1707,ME!$A$2:$J$2336,3,FALSE)</f>
        <v>5.93</v>
      </c>
      <c r="E1707" s="19" t="str">
        <f>VLOOKUP(A1707,ME!$A$2:$J$2336,4,FALSE)</f>
        <v>No</v>
      </c>
      <c r="F1707" s="19" t="str">
        <f>VLOOKUP(A1707,ME!$A$2:$J$2336,5,FALSE)</f>
        <v>No</v>
      </c>
      <c r="G1707" s="19" t="str">
        <f>VLOOKUP(A1707,ME!$A$2:$J$2336,6,FALSE)</f>
        <v>No</v>
      </c>
      <c r="H1707" s="19">
        <f>VLOOKUP(A1707,ME!$A$2:$J$2336,7,FALSE)</f>
        <v>1</v>
      </c>
      <c r="I1707" s="19" t="str">
        <f>VLOOKUP(A1707,ME!$A$2:$J$2336,8,FALSE)</f>
        <v>No</v>
      </c>
      <c r="J1707" s="19" t="str">
        <f>VLOOKUP(A1707,ME!$A$2:$J$2336,9,FALSE)</f>
        <v>Obesity</v>
      </c>
      <c r="K1707" s="19" t="str">
        <f>VLOOKUP(A1707,ME!$A$2:$J$2336,10,FALSE)</f>
        <v>Prediabetes</v>
      </c>
      <c r="L1707" s="22">
        <f>VLOOKUP(A1707,HD!$A$2:$S$2344,16,FALSE)</f>
        <v>30895</v>
      </c>
      <c r="M1707" s="21">
        <f>VLOOKUP(A1707,HD!$A$2:$S$2344,17,FALSE)</f>
        <v>5400.98</v>
      </c>
      <c r="N1707" s="19" t="str">
        <f>VLOOKUP(A1707,HD!$A$2:$S$2344,12,FALSE)</f>
        <v>tier - 2</v>
      </c>
      <c r="O1707" s="19" t="str">
        <f>VLOOKUP(A1707,HD!$A$2:$S$2344,13,FALSE)</f>
        <v>tier - 2</v>
      </c>
      <c r="P1707" s="19" t="str">
        <f>VLOOKUP(A1707,HD!$A$2:$S$2344,14,FALSE)</f>
        <v>R1013</v>
      </c>
      <c r="Q1707" s="19" t="str">
        <f>VLOOKUP(A1707,HD!$A$2:$S$2344,19,FALSE)</f>
        <v>38</v>
      </c>
      <c r="R1707" s="21">
        <v>5400.98</v>
      </c>
    </row>
    <row r="1708" spans="1:18" ht="15.6" hidden="1" x14ac:dyDescent="0.3">
      <c r="A1708" s="20" t="s">
        <v>658</v>
      </c>
      <c r="B1708" s="19" t="str">
        <f>VLOOKUP(A1708,'Customer Names'!$A$2:$E$2366,3,FALSE)</f>
        <v>Barnett</v>
      </c>
      <c r="C1708" s="21">
        <f>VLOOKUP(A1708,ME!$A$2:$J$2366,2,FALSE)</f>
        <v>37.729999999999997</v>
      </c>
      <c r="D1708" s="21">
        <f>VLOOKUP(A1708,ME!$A$2:$J$2336,3,FALSE)</f>
        <v>6.29</v>
      </c>
      <c r="E1708" s="19" t="str">
        <f>VLOOKUP(A1708,ME!$A$2:$J$2336,4,FALSE)</f>
        <v>No</v>
      </c>
      <c r="F1708" s="19" t="str">
        <f>VLOOKUP(A1708,ME!$A$2:$J$2336,5,FALSE)</f>
        <v>No</v>
      </c>
      <c r="G1708" s="19" t="str">
        <f>VLOOKUP(A1708,ME!$A$2:$J$2336,6,FALSE)</f>
        <v>No</v>
      </c>
      <c r="H1708" s="19">
        <f>VLOOKUP(A1708,ME!$A$2:$J$2336,7,FALSE)</f>
        <v>1</v>
      </c>
      <c r="I1708" s="19" t="str">
        <f>VLOOKUP(A1708,ME!$A$2:$J$2336,8,FALSE)</f>
        <v>No</v>
      </c>
      <c r="J1708" s="19" t="str">
        <f>VLOOKUP(A1708,ME!$A$2:$J$2336,9,FALSE)</f>
        <v>Obesity</v>
      </c>
      <c r="K1708" s="19" t="str">
        <f>VLOOKUP(A1708,ME!$A$2:$J$2336,10,FALSE)</f>
        <v>Prediabetes</v>
      </c>
      <c r="L1708" s="22">
        <f>VLOOKUP(A1708,HD!$A$2:$S$2344,16,FALSE)</f>
        <v>30928</v>
      </c>
      <c r="M1708" s="21">
        <f>VLOOKUP(A1708,HD!$A$2:$S$2344,17,FALSE)</f>
        <v>5397.62</v>
      </c>
      <c r="N1708" s="19" t="str">
        <f>VLOOKUP(A1708,HD!$A$2:$S$2344,12,FALSE)</f>
        <v>tier - 2</v>
      </c>
      <c r="O1708" s="19" t="str">
        <f>VLOOKUP(A1708,HD!$A$2:$S$2344,13,FALSE)</f>
        <v>tier - 2</v>
      </c>
      <c r="P1708" s="19" t="str">
        <f>VLOOKUP(A1708,HD!$A$2:$S$2344,14,FALSE)</f>
        <v>R1013</v>
      </c>
      <c r="Q1708" s="19" t="str">
        <f>VLOOKUP(A1708,HD!$A$2:$S$2344,19,FALSE)</f>
        <v>38</v>
      </c>
      <c r="R1708" s="21">
        <v>5397.62</v>
      </c>
    </row>
    <row r="1709" spans="1:18" ht="15.6" hidden="1" x14ac:dyDescent="0.3">
      <c r="A1709" s="20" t="s">
        <v>657</v>
      </c>
      <c r="B1709" s="19" t="str">
        <f>VLOOKUP(A1709,'Customer Names'!$A$2:$E$2366,3,FALSE)</f>
        <v>Piasta</v>
      </c>
      <c r="C1709" s="21">
        <f>VLOOKUP(A1709,ME!$A$2:$J$2366,2,FALSE)</f>
        <v>25.35</v>
      </c>
      <c r="D1709" s="21">
        <f>VLOOKUP(A1709,ME!$A$2:$J$2336,3,FALSE)</f>
        <v>4.9000000000000004</v>
      </c>
      <c r="E1709" s="19" t="str">
        <f>VLOOKUP(A1709,ME!$A$2:$J$2336,4,FALSE)</f>
        <v>No</v>
      </c>
      <c r="F1709" s="19" t="str">
        <f>VLOOKUP(A1709,ME!$A$2:$J$2336,5,FALSE)</f>
        <v>No</v>
      </c>
      <c r="G1709" s="19" t="str">
        <f>VLOOKUP(A1709,ME!$A$2:$J$2336,6,FALSE)</f>
        <v>No</v>
      </c>
      <c r="H1709" s="19">
        <f>VLOOKUP(A1709,ME!$A$2:$J$2336,7,FALSE)</f>
        <v>0</v>
      </c>
      <c r="I1709" s="19" t="str">
        <f>VLOOKUP(A1709,ME!$A$2:$J$2336,8,FALSE)</f>
        <v>No</v>
      </c>
      <c r="J1709" s="19" t="str">
        <f>VLOOKUP(A1709,ME!$A$2:$J$2336,9,FALSE)</f>
        <v>Over Weight</v>
      </c>
      <c r="K1709" s="19" t="str">
        <f>VLOOKUP(A1709,ME!$A$2:$J$2336,10,FALSE)</f>
        <v>Normal</v>
      </c>
      <c r="L1709" s="22">
        <f>VLOOKUP(A1709,HD!$A$2:$S$2344,16,FALSE)</f>
        <v>32818</v>
      </c>
      <c r="M1709" s="21">
        <f>VLOOKUP(A1709,HD!$A$2:$S$2344,17,FALSE)</f>
        <v>5396.44</v>
      </c>
      <c r="N1709" s="19" t="str">
        <f>VLOOKUP(A1709,HD!$A$2:$S$2344,12,FALSE)</f>
        <v>tier - 2</v>
      </c>
      <c r="O1709" s="19" t="str">
        <f>VLOOKUP(A1709,HD!$A$2:$S$2344,13,FALSE)</f>
        <v>tier - 3</v>
      </c>
      <c r="P1709" s="19" t="str">
        <f>VLOOKUP(A1709,HD!$A$2:$S$2344,14,FALSE)</f>
        <v>R1013</v>
      </c>
      <c r="Q1709" s="19" t="str">
        <f>VLOOKUP(A1709,HD!$A$2:$S$2344,19,FALSE)</f>
        <v>33</v>
      </c>
      <c r="R1709" s="21">
        <v>5396.44</v>
      </c>
    </row>
    <row r="1710" spans="1:18" ht="15.6" hidden="1" x14ac:dyDescent="0.3">
      <c r="A1710" s="20" t="s">
        <v>656</v>
      </c>
      <c r="B1710" s="19" t="str">
        <f>VLOOKUP(A1710,'Customer Names'!$A$2:$E$2366,3,FALSE)</f>
        <v>Mueller</v>
      </c>
      <c r="C1710" s="21">
        <f>VLOOKUP(A1710,ME!$A$2:$J$2366,2,FALSE)</f>
        <v>26.41</v>
      </c>
      <c r="D1710" s="21">
        <f>VLOOKUP(A1710,ME!$A$2:$J$2336,3,FALSE)</f>
        <v>5.07</v>
      </c>
      <c r="E1710" s="19" t="str">
        <f>VLOOKUP(A1710,ME!$A$2:$J$2336,4,FALSE)</f>
        <v>Yes</v>
      </c>
      <c r="F1710" s="19" t="str">
        <f>VLOOKUP(A1710,ME!$A$2:$J$2336,5,FALSE)</f>
        <v>No</v>
      </c>
      <c r="G1710" s="19" t="str">
        <f>VLOOKUP(A1710,ME!$A$2:$J$2336,6,FALSE)</f>
        <v>No</v>
      </c>
      <c r="H1710" s="19">
        <f>VLOOKUP(A1710,ME!$A$2:$J$2336,7,FALSE)</f>
        <v>1</v>
      </c>
      <c r="I1710" s="19" t="str">
        <f>VLOOKUP(A1710,ME!$A$2:$J$2336,8,FALSE)</f>
        <v>No</v>
      </c>
      <c r="J1710" s="19" t="str">
        <f>VLOOKUP(A1710,ME!$A$2:$J$2336,9,FALSE)</f>
        <v>Over Weight</v>
      </c>
      <c r="K1710" s="19" t="str">
        <f>VLOOKUP(A1710,ME!$A$2:$J$2336,10,FALSE)</f>
        <v>Normal</v>
      </c>
      <c r="L1710" s="22">
        <f>VLOOKUP(A1710,HD!$A$2:$S$2344,16,FALSE)</f>
        <v>32363</v>
      </c>
      <c r="M1710" s="21">
        <f>VLOOKUP(A1710,HD!$A$2:$S$2344,17,FALSE)</f>
        <v>5385.34</v>
      </c>
      <c r="N1710" s="19" t="str">
        <f>VLOOKUP(A1710,HD!$A$2:$S$2344,12,FALSE)</f>
        <v>tier - 2</v>
      </c>
      <c r="O1710" s="19" t="str">
        <f>VLOOKUP(A1710,HD!$A$2:$S$2344,13,FALSE)</f>
        <v>tier - 3</v>
      </c>
      <c r="P1710" s="19" t="str">
        <f>VLOOKUP(A1710,HD!$A$2:$S$2344,14,FALSE)</f>
        <v>R1012</v>
      </c>
      <c r="Q1710" s="19" t="str">
        <f>VLOOKUP(A1710,HD!$A$2:$S$2344,19,FALSE)</f>
        <v>34</v>
      </c>
      <c r="R1710" s="21">
        <v>5385.34</v>
      </c>
    </row>
    <row r="1711" spans="1:18" ht="15.6" hidden="1" x14ac:dyDescent="0.3">
      <c r="A1711" s="20" t="s">
        <v>655</v>
      </c>
      <c r="B1711" s="19" t="str">
        <f>VLOOKUP(A1711,'Customer Names'!$A$2:$E$2366,3,FALSE)</f>
        <v>Olsen</v>
      </c>
      <c r="C1711" s="21">
        <f>VLOOKUP(A1711,ME!$A$2:$J$2366,2,FALSE)</f>
        <v>27.6</v>
      </c>
      <c r="D1711" s="21">
        <f>VLOOKUP(A1711,ME!$A$2:$J$2336,3,FALSE)</f>
        <v>5.33</v>
      </c>
      <c r="E1711" s="19" t="str">
        <f>VLOOKUP(A1711,ME!$A$2:$J$2336,4,FALSE)</f>
        <v>No</v>
      </c>
      <c r="F1711" s="19" t="str">
        <f>VLOOKUP(A1711,ME!$A$2:$J$2336,5,FALSE)</f>
        <v>No</v>
      </c>
      <c r="G1711" s="19" t="str">
        <f>VLOOKUP(A1711,ME!$A$2:$J$2336,6,FALSE)</f>
        <v>No</v>
      </c>
      <c r="H1711" s="19">
        <f>VLOOKUP(A1711,ME!$A$2:$J$2336,7,FALSE)</f>
        <v>1</v>
      </c>
      <c r="I1711" s="19" t="str">
        <f>VLOOKUP(A1711,ME!$A$2:$J$2336,8,FALSE)</f>
        <v>No</v>
      </c>
      <c r="J1711" s="19" t="str">
        <f>VLOOKUP(A1711,ME!$A$2:$J$2336,9,FALSE)</f>
        <v>Over Weight</v>
      </c>
      <c r="K1711" s="19" t="str">
        <f>VLOOKUP(A1711,ME!$A$2:$J$2336,10,FALSE)</f>
        <v>Normal</v>
      </c>
      <c r="L1711" s="22">
        <f>VLOOKUP(A1711,HD!$A$2:$S$2344,16,FALSE)</f>
        <v>30834</v>
      </c>
      <c r="M1711" s="21">
        <f>VLOOKUP(A1711,HD!$A$2:$S$2344,17,FALSE)</f>
        <v>5383.54</v>
      </c>
      <c r="N1711" s="19" t="str">
        <f>VLOOKUP(A1711,HD!$A$2:$S$2344,12,FALSE)</f>
        <v>tier - 2</v>
      </c>
      <c r="O1711" s="19" t="str">
        <f>VLOOKUP(A1711,HD!$A$2:$S$2344,13,FALSE)</f>
        <v>tier - 3</v>
      </c>
      <c r="P1711" s="19" t="str">
        <f>VLOOKUP(A1711,HD!$A$2:$S$2344,14,FALSE)</f>
        <v>R1011</v>
      </c>
      <c r="Q1711" s="19" t="str">
        <f>VLOOKUP(A1711,HD!$A$2:$S$2344,19,FALSE)</f>
        <v>39</v>
      </c>
      <c r="R1711" s="21">
        <v>5383.54</v>
      </c>
    </row>
    <row r="1712" spans="1:18" ht="15.6" hidden="1" x14ac:dyDescent="0.3">
      <c r="A1712" s="20" t="s">
        <v>654</v>
      </c>
      <c r="B1712" s="19" t="str">
        <f>VLOOKUP(A1712,'Customer Names'!$A$2:$E$2366,3,FALSE)</f>
        <v>De Jesus</v>
      </c>
      <c r="C1712" s="21">
        <f>VLOOKUP(A1712,ME!$A$2:$J$2366,2,FALSE)</f>
        <v>33.82</v>
      </c>
      <c r="D1712" s="21">
        <f>VLOOKUP(A1712,ME!$A$2:$J$2336,3,FALSE)</f>
        <v>8.93</v>
      </c>
      <c r="E1712" s="19" t="str">
        <f>VLOOKUP(A1712,ME!$A$2:$J$2336,4,FALSE)</f>
        <v>Yes</v>
      </c>
      <c r="F1712" s="19" t="str">
        <f>VLOOKUP(A1712,ME!$A$2:$J$2336,5,FALSE)</f>
        <v>No</v>
      </c>
      <c r="G1712" s="19" t="str">
        <f>VLOOKUP(A1712,ME!$A$2:$J$2336,6,FALSE)</f>
        <v>No</v>
      </c>
      <c r="H1712" s="19">
        <f>VLOOKUP(A1712,ME!$A$2:$J$2336,7,FALSE)</f>
        <v>1</v>
      </c>
      <c r="I1712" s="19" t="str">
        <f>VLOOKUP(A1712,ME!$A$2:$J$2336,8,FALSE)</f>
        <v>No</v>
      </c>
      <c r="J1712" s="19" t="str">
        <f>VLOOKUP(A1712,ME!$A$2:$J$2336,9,FALSE)</f>
        <v>Obesity</v>
      </c>
      <c r="K1712" s="19" t="str">
        <f>VLOOKUP(A1712,ME!$A$2:$J$2336,10,FALSE)</f>
        <v>Diabetes</v>
      </c>
      <c r="L1712" s="22">
        <f>VLOOKUP(A1712,HD!$A$2:$S$2344,16,FALSE)</f>
        <v>31615</v>
      </c>
      <c r="M1712" s="21">
        <f>VLOOKUP(A1712,HD!$A$2:$S$2344,17,FALSE)</f>
        <v>5377.46</v>
      </c>
      <c r="N1712" s="19" t="str">
        <f>VLOOKUP(A1712,HD!$A$2:$S$2344,12,FALSE)</f>
        <v>tier - 2</v>
      </c>
      <c r="O1712" s="19" t="str">
        <f>VLOOKUP(A1712,HD!$A$2:$S$2344,13,FALSE)</f>
        <v>tier - 3</v>
      </c>
      <c r="P1712" s="19" t="str">
        <f>VLOOKUP(A1712,HD!$A$2:$S$2344,14,FALSE)</f>
        <v>R1012</v>
      </c>
      <c r="Q1712" s="19" t="str">
        <f>VLOOKUP(A1712,HD!$A$2:$S$2344,19,FALSE)</f>
        <v>36</v>
      </c>
      <c r="R1712" s="21">
        <v>5377.46</v>
      </c>
    </row>
    <row r="1713" spans="1:18" ht="15.6" hidden="1" x14ac:dyDescent="0.3">
      <c r="A1713" s="20" t="s">
        <v>653</v>
      </c>
      <c r="B1713" s="19" t="str">
        <f>VLOOKUP(A1713,'Customer Names'!$A$2:$E$2366,3,FALSE)</f>
        <v>Bartus</v>
      </c>
      <c r="C1713" s="21">
        <f>VLOOKUP(A1713,ME!$A$2:$J$2366,2,FALSE)</f>
        <v>32.9</v>
      </c>
      <c r="D1713" s="21">
        <f>VLOOKUP(A1713,ME!$A$2:$J$2336,3,FALSE)</f>
        <v>4.3499999999999996</v>
      </c>
      <c r="E1713" s="19" t="str">
        <f>VLOOKUP(A1713,ME!$A$2:$J$2336,4,FALSE)</f>
        <v>No</v>
      </c>
      <c r="F1713" s="19" t="str">
        <f>VLOOKUP(A1713,ME!$A$2:$J$2336,5,FALSE)</f>
        <v>No</v>
      </c>
      <c r="G1713" s="19" t="str">
        <f>VLOOKUP(A1713,ME!$A$2:$J$2336,6,FALSE)</f>
        <v>No</v>
      </c>
      <c r="H1713" s="19">
        <f>VLOOKUP(A1713,ME!$A$2:$J$2336,7,FALSE)</f>
        <v>0</v>
      </c>
      <c r="I1713" s="19" t="str">
        <f>VLOOKUP(A1713,ME!$A$2:$J$2336,8,FALSE)</f>
        <v>No</v>
      </c>
      <c r="J1713" s="19" t="str">
        <f>VLOOKUP(A1713,ME!$A$2:$J$2336,9,FALSE)</f>
        <v>Obesity</v>
      </c>
      <c r="K1713" s="19" t="str">
        <f>VLOOKUP(A1713,ME!$A$2:$J$2336,10,FALSE)</f>
        <v>Normal</v>
      </c>
      <c r="L1713" s="22">
        <f>VLOOKUP(A1713,HD!$A$2:$S$2344,16,FALSE)</f>
        <v>32830</v>
      </c>
      <c r="M1713" s="21">
        <f>VLOOKUP(A1713,HD!$A$2:$S$2344,17,FALSE)</f>
        <v>5375.04</v>
      </c>
      <c r="N1713" s="19" t="str">
        <f>VLOOKUP(A1713,HD!$A$2:$S$2344,12,FALSE)</f>
        <v>tier - 2</v>
      </c>
      <c r="O1713" s="19" t="str">
        <f>VLOOKUP(A1713,HD!$A$2:$S$2344,13,FALSE)</f>
        <v>tier - 1</v>
      </c>
      <c r="P1713" s="19" t="str">
        <f>VLOOKUP(A1713,HD!$A$2:$S$2344,14,FALSE)</f>
        <v>R1011</v>
      </c>
      <c r="Q1713" s="19" t="str">
        <f>VLOOKUP(A1713,HD!$A$2:$S$2344,19,FALSE)</f>
        <v>33</v>
      </c>
      <c r="R1713" s="21">
        <v>5375.04</v>
      </c>
    </row>
    <row r="1714" spans="1:18" ht="15.6" hidden="1" x14ac:dyDescent="0.3">
      <c r="A1714" s="20" t="s">
        <v>652</v>
      </c>
      <c r="B1714" s="19" t="str">
        <f>VLOOKUP(A1714,'Customer Names'!$A$2:$E$2366,3,FALSE)</f>
        <v>Stevens</v>
      </c>
      <c r="C1714" s="21">
        <f>VLOOKUP(A1714,ME!$A$2:$J$2366,2,FALSE)</f>
        <v>30.875</v>
      </c>
      <c r="D1714" s="21">
        <f>VLOOKUP(A1714,ME!$A$2:$J$2336,3,FALSE)</f>
        <v>9.5399999999999991</v>
      </c>
      <c r="E1714" s="19" t="str">
        <f>VLOOKUP(A1714,ME!$A$2:$J$2336,4,FALSE)</f>
        <v>Yes</v>
      </c>
      <c r="F1714" s="19" t="str">
        <f>VLOOKUP(A1714,ME!$A$2:$J$2336,5,FALSE)</f>
        <v>No</v>
      </c>
      <c r="G1714" s="19" t="str">
        <f>VLOOKUP(A1714,ME!$A$2:$J$2336,6,FALSE)</f>
        <v>No</v>
      </c>
      <c r="H1714" s="19">
        <f>VLOOKUP(A1714,ME!$A$2:$J$2336,7,FALSE)</f>
        <v>1</v>
      </c>
      <c r="I1714" s="19" t="str">
        <f>VLOOKUP(A1714,ME!$A$2:$J$2336,8,FALSE)</f>
        <v>No</v>
      </c>
      <c r="J1714" s="19" t="str">
        <f>VLOOKUP(A1714,ME!$A$2:$J$2336,9,FALSE)</f>
        <v>Obesity</v>
      </c>
      <c r="K1714" s="19" t="str">
        <f>VLOOKUP(A1714,ME!$A$2:$J$2336,10,FALSE)</f>
        <v>Diabetes</v>
      </c>
      <c r="L1714" s="22">
        <f>VLOOKUP(A1714,HD!$A$2:$S$2344,16,FALSE)</f>
        <v>31564</v>
      </c>
      <c r="M1714" s="21">
        <f>VLOOKUP(A1714,HD!$A$2:$S$2344,17,FALSE)</f>
        <v>5373.36</v>
      </c>
      <c r="N1714" s="19" t="str">
        <f>VLOOKUP(A1714,HD!$A$2:$S$2344,12,FALSE)</f>
        <v>tier - 2</v>
      </c>
      <c r="O1714" s="19" t="str">
        <f>VLOOKUP(A1714,HD!$A$2:$S$2344,13,FALSE)</f>
        <v>tier - 2</v>
      </c>
      <c r="P1714" s="19" t="str">
        <f>VLOOKUP(A1714,HD!$A$2:$S$2344,14,FALSE)</f>
        <v>R1012</v>
      </c>
      <c r="Q1714" s="19" t="str">
        <f>VLOOKUP(A1714,HD!$A$2:$S$2344,19,FALSE)</f>
        <v>37</v>
      </c>
      <c r="R1714" s="21">
        <v>5373.36</v>
      </c>
    </row>
    <row r="1715" spans="1:18" ht="15.6" hidden="1" x14ac:dyDescent="0.3">
      <c r="A1715" s="20" t="s">
        <v>651</v>
      </c>
      <c r="B1715" s="19" t="str">
        <f>VLOOKUP(A1715,'Customer Names'!$A$2:$E$2366,3,FALSE)</f>
        <v>Rich</v>
      </c>
      <c r="C1715" s="21">
        <f>VLOOKUP(A1715,ME!$A$2:$J$2366,2,FALSE)</f>
        <v>32.64</v>
      </c>
      <c r="D1715" s="21">
        <f>VLOOKUP(A1715,ME!$A$2:$J$2336,3,FALSE)</f>
        <v>5.91</v>
      </c>
      <c r="E1715" s="19" t="str">
        <f>VLOOKUP(A1715,ME!$A$2:$J$2336,4,FALSE)</f>
        <v>No</v>
      </c>
      <c r="F1715" s="19" t="str">
        <f>VLOOKUP(A1715,ME!$A$2:$J$2336,5,FALSE)</f>
        <v>No</v>
      </c>
      <c r="G1715" s="19" t="str">
        <f>VLOOKUP(A1715,ME!$A$2:$J$2336,6,FALSE)</f>
        <v>No</v>
      </c>
      <c r="H1715" s="19">
        <f>VLOOKUP(A1715,ME!$A$2:$J$2336,7,FALSE)</f>
        <v>0</v>
      </c>
      <c r="I1715" s="19" t="str">
        <f>VLOOKUP(A1715,ME!$A$2:$J$2336,8,FALSE)</f>
        <v>No</v>
      </c>
      <c r="J1715" s="19" t="str">
        <f>VLOOKUP(A1715,ME!$A$2:$J$2336,9,FALSE)</f>
        <v>Obesity</v>
      </c>
      <c r="K1715" s="19" t="str">
        <f>VLOOKUP(A1715,ME!$A$2:$J$2336,10,FALSE)</f>
        <v>Prediabetes</v>
      </c>
      <c r="L1715" s="22">
        <f>VLOOKUP(A1715,HD!$A$2:$S$2344,16,FALSE)</f>
        <v>34675</v>
      </c>
      <c r="M1715" s="21">
        <f>VLOOKUP(A1715,HD!$A$2:$S$2344,17,FALSE)</f>
        <v>5364.66</v>
      </c>
      <c r="N1715" s="19" t="str">
        <f>VLOOKUP(A1715,HD!$A$2:$S$2344,12,FALSE)</f>
        <v>tier - 2</v>
      </c>
      <c r="O1715" s="19" t="str">
        <f>VLOOKUP(A1715,HD!$A$2:$S$2344,13,FALSE)</f>
        <v>tier - 1</v>
      </c>
      <c r="P1715" s="19" t="str">
        <f>VLOOKUP(A1715,HD!$A$2:$S$2344,14,FALSE)</f>
        <v>R1011</v>
      </c>
      <c r="Q1715" s="19" t="str">
        <f>VLOOKUP(A1715,HD!$A$2:$S$2344,19,FALSE)</f>
        <v>28</v>
      </c>
      <c r="R1715" s="21">
        <v>5364.66</v>
      </c>
    </row>
    <row r="1716" spans="1:18" ht="15.6" x14ac:dyDescent="0.3">
      <c r="A1716" s="20" t="s">
        <v>650</v>
      </c>
      <c r="B1716" s="19" t="str">
        <f>VLOOKUP(A1716,'Customer Names'!$A$2:$E$2366,3,FALSE)</f>
        <v>Fayter</v>
      </c>
      <c r="C1716" s="21">
        <f>VLOOKUP(A1716,ME!$A$2:$J$2366,2,FALSE)</f>
        <v>22.135000000000002</v>
      </c>
      <c r="D1716" s="21">
        <f>VLOOKUP(A1716,ME!$A$2:$J$2336,3,FALSE)</f>
        <v>5.0999999999999996</v>
      </c>
      <c r="E1716" s="19" t="str">
        <f>VLOOKUP(A1716,ME!$A$2:$J$2336,4,FALSE)</f>
        <v>No</v>
      </c>
      <c r="F1716" s="19" t="str">
        <f>VLOOKUP(A1716,ME!$A$2:$J$2336,5,FALSE)</f>
        <v>No</v>
      </c>
      <c r="G1716" s="19" t="str">
        <f>VLOOKUP(A1716,ME!$A$2:$J$2336,6,FALSE)</f>
        <v>No</v>
      </c>
      <c r="H1716" s="19">
        <f>VLOOKUP(A1716,ME!$A$2:$J$2336,7,FALSE)</f>
        <v>0</v>
      </c>
      <c r="I1716" s="19" t="str">
        <f>VLOOKUP(A1716,ME!$A$2:$J$2336,8,FALSE)</f>
        <v>No</v>
      </c>
      <c r="J1716" s="19" t="str">
        <f>VLOOKUP(A1716,ME!$A$2:$J$2336,9,FALSE)</f>
        <v>Normal Weight</v>
      </c>
      <c r="K1716" s="19" t="str">
        <f>VLOOKUP(A1716,ME!$A$2:$J$2336,10,FALSE)</f>
        <v>Normal</v>
      </c>
      <c r="L1716" s="22">
        <f>VLOOKUP(A1716,HD!$A$2:$S$2344,16,FALSE)</f>
        <v>32819</v>
      </c>
      <c r="M1716" s="21">
        <f>VLOOKUP(A1716,HD!$A$2:$S$2344,17,FALSE)</f>
        <v>5354.07</v>
      </c>
      <c r="N1716" s="19" t="str">
        <f>VLOOKUP(A1716,HD!$A$2:$S$2344,12,FALSE)</f>
        <v>tier - 2</v>
      </c>
      <c r="O1716" s="19" t="str">
        <f>VLOOKUP(A1716,HD!$A$2:$S$2344,13,FALSE)</f>
        <v>tier - 3</v>
      </c>
      <c r="P1716" s="19" t="str">
        <f>VLOOKUP(A1716,HD!$A$2:$S$2344,14,FALSE)</f>
        <v>R1024</v>
      </c>
      <c r="Q1716" s="19" t="str">
        <f>VLOOKUP(A1716,HD!$A$2:$S$2344,19,FALSE)</f>
        <v>33</v>
      </c>
      <c r="R1716" s="21">
        <v>5354.07</v>
      </c>
    </row>
    <row r="1717" spans="1:18" ht="15.6" hidden="1" x14ac:dyDescent="0.3">
      <c r="A1717" s="20" t="s">
        <v>649</v>
      </c>
      <c r="B1717" s="19" t="str">
        <f>VLOOKUP(A1717,'Customer Names'!$A$2:$E$2366,3,FALSE)</f>
        <v>Parise</v>
      </c>
      <c r="C1717" s="21">
        <f>VLOOKUP(A1717,ME!$A$2:$J$2366,2,FALSE)</f>
        <v>16.53</v>
      </c>
      <c r="D1717" s="21">
        <f>VLOOKUP(A1717,ME!$A$2:$J$2336,3,FALSE)</f>
        <v>5.08</v>
      </c>
      <c r="E1717" s="19" t="str">
        <f>VLOOKUP(A1717,ME!$A$2:$J$2336,4,FALSE)</f>
        <v>No</v>
      </c>
      <c r="F1717" s="19" t="str">
        <f>VLOOKUP(A1717,ME!$A$2:$J$2336,5,FALSE)</f>
        <v>No</v>
      </c>
      <c r="G1717" s="19" t="str">
        <f>VLOOKUP(A1717,ME!$A$2:$J$2336,6,FALSE)</f>
        <v>No</v>
      </c>
      <c r="H1717" s="19">
        <f>VLOOKUP(A1717,ME!$A$2:$J$2336,7,FALSE)</f>
        <v>2</v>
      </c>
      <c r="I1717" s="19" t="str">
        <f>VLOOKUP(A1717,ME!$A$2:$J$2336,8,FALSE)</f>
        <v>No</v>
      </c>
      <c r="J1717" s="19" t="str">
        <f>VLOOKUP(A1717,ME!$A$2:$J$2336,9,FALSE)</f>
        <v>Under Weight</v>
      </c>
      <c r="K1717" s="19" t="str">
        <f>VLOOKUP(A1717,ME!$A$2:$J$2336,10,FALSE)</f>
        <v>Normal</v>
      </c>
      <c r="L1717" s="22">
        <f>VLOOKUP(A1717,HD!$A$2:$S$2344,16,FALSE)</f>
        <v>26648</v>
      </c>
      <c r="M1717" s="21">
        <f>VLOOKUP(A1717,HD!$A$2:$S$2344,17,FALSE)</f>
        <v>5344.81</v>
      </c>
      <c r="N1717" s="19" t="str">
        <f>VLOOKUP(A1717,HD!$A$2:$S$2344,12,FALSE)</f>
        <v>tier - 2</v>
      </c>
      <c r="O1717" s="19" t="str">
        <f>VLOOKUP(A1717,HD!$A$2:$S$2344,13,FALSE)</f>
        <v>tier - 3</v>
      </c>
      <c r="P1717" s="19" t="str">
        <f>VLOOKUP(A1717,HD!$A$2:$S$2344,14,FALSE)</f>
        <v>R1013</v>
      </c>
      <c r="Q1717" s="19" t="str">
        <f>VLOOKUP(A1717,HD!$A$2:$S$2344,19,FALSE)</f>
        <v>50</v>
      </c>
      <c r="R1717" s="21">
        <v>5344.81</v>
      </c>
    </row>
    <row r="1718" spans="1:18" ht="15.6" hidden="1" x14ac:dyDescent="0.3">
      <c r="A1718" s="20" t="s">
        <v>648</v>
      </c>
      <c r="B1718" s="19" t="str">
        <f>VLOOKUP(A1718,'Customer Names'!$A$2:$E$2366,3,FALSE)</f>
        <v>Andrew</v>
      </c>
      <c r="C1718" s="21">
        <f>VLOOKUP(A1718,ME!$A$2:$J$2366,2,FALSE)</f>
        <v>32.774999999999999</v>
      </c>
      <c r="D1718" s="21">
        <f>VLOOKUP(A1718,ME!$A$2:$J$2336,3,FALSE)</f>
        <v>4.75</v>
      </c>
      <c r="E1718" s="19" t="str">
        <f>VLOOKUP(A1718,ME!$A$2:$J$2336,4,FALSE)</f>
        <v>No</v>
      </c>
      <c r="F1718" s="19" t="str">
        <f>VLOOKUP(A1718,ME!$A$2:$J$2336,5,FALSE)</f>
        <v>No</v>
      </c>
      <c r="G1718" s="19" t="str">
        <f>VLOOKUP(A1718,ME!$A$2:$J$2336,6,FALSE)</f>
        <v>No</v>
      </c>
      <c r="H1718" s="19">
        <f>VLOOKUP(A1718,ME!$A$2:$J$2336,7,FALSE)</f>
        <v>0</v>
      </c>
      <c r="I1718" s="19" t="str">
        <f>VLOOKUP(A1718,ME!$A$2:$J$2336,8,FALSE)</f>
        <v>No</v>
      </c>
      <c r="J1718" s="19" t="str">
        <f>VLOOKUP(A1718,ME!$A$2:$J$2336,9,FALSE)</f>
        <v>Obesity</v>
      </c>
      <c r="K1718" s="19" t="str">
        <f>VLOOKUP(A1718,ME!$A$2:$J$2336,10,FALSE)</f>
        <v>Normal</v>
      </c>
      <c r="L1718" s="22">
        <f>VLOOKUP(A1718,HD!$A$2:$S$2344,16,FALSE)</f>
        <v>33478</v>
      </c>
      <c r="M1718" s="21">
        <f>VLOOKUP(A1718,HD!$A$2:$S$2344,17,FALSE)</f>
        <v>5327.4</v>
      </c>
      <c r="N1718" s="19" t="str">
        <f>VLOOKUP(A1718,HD!$A$2:$S$2344,12,FALSE)</f>
        <v>tier - 2</v>
      </c>
      <c r="O1718" s="19" t="str">
        <f>VLOOKUP(A1718,HD!$A$2:$S$2344,13,FALSE)</f>
        <v>tier - 1</v>
      </c>
      <c r="P1718" s="19" t="str">
        <f>VLOOKUP(A1718,HD!$A$2:$S$2344,14,FALSE)</f>
        <v>R1012</v>
      </c>
      <c r="Q1718" s="19" t="str">
        <f>VLOOKUP(A1718,HD!$A$2:$S$2344,19,FALSE)</f>
        <v>31</v>
      </c>
      <c r="R1718" s="21">
        <v>5327.4</v>
      </c>
    </row>
    <row r="1719" spans="1:18" ht="15.6" hidden="1" x14ac:dyDescent="0.3">
      <c r="A1719" s="20" t="s">
        <v>647</v>
      </c>
      <c r="B1719" s="19" t="str">
        <f>VLOOKUP(A1719,'Customer Names'!$A$2:$E$2366,3,FALSE)</f>
        <v>Gryniewicz</v>
      </c>
      <c r="C1719" s="21">
        <f>VLOOKUP(A1719,ME!$A$2:$J$2366,2,FALSE)</f>
        <v>30.9</v>
      </c>
      <c r="D1719" s="21">
        <f>VLOOKUP(A1719,ME!$A$2:$J$2336,3,FALSE)</f>
        <v>6.05</v>
      </c>
      <c r="E1719" s="19" t="str">
        <f>VLOOKUP(A1719,ME!$A$2:$J$2336,4,FALSE)</f>
        <v>No</v>
      </c>
      <c r="F1719" s="19" t="str">
        <f>VLOOKUP(A1719,ME!$A$2:$J$2336,5,FALSE)</f>
        <v>No</v>
      </c>
      <c r="G1719" s="19" t="str">
        <f>VLOOKUP(A1719,ME!$A$2:$J$2336,6,FALSE)</f>
        <v>No</v>
      </c>
      <c r="H1719" s="19">
        <f>VLOOKUP(A1719,ME!$A$2:$J$2336,7,FALSE)</f>
        <v>1</v>
      </c>
      <c r="I1719" s="19" t="str">
        <f>VLOOKUP(A1719,ME!$A$2:$J$2336,8,FALSE)</f>
        <v>No</v>
      </c>
      <c r="J1719" s="19" t="str">
        <f>VLOOKUP(A1719,ME!$A$2:$J$2336,9,FALSE)</f>
        <v>Obesity</v>
      </c>
      <c r="K1719" s="19" t="str">
        <f>VLOOKUP(A1719,ME!$A$2:$J$2336,10,FALSE)</f>
        <v>Prediabetes</v>
      </c>
      <c r="L1719" s="22">
        <f>VLOOKUP(A1719,HD!$A$2:$S$2344,16,FALSE)</f>
        <v>33773</v>
      </c>
      <c r="M1719" s="21">
        <f>VLOOKUP(A1719,HD!$A$2:$S$2344,17,FALSE)</f>
        <v>5325.65</v>
      </c>
      <c r="N1719" s="19" t="str">
        <f>VLOOKUP(A1719,HD!$A$2:$S$2344,12,FALSE)</f>
        <v>tier - 2</v>
      </c>
      <c r="O1719" s="19" t="str">
        <f>VLOOKUP(A1719,HD!$A$2:$S$2344,13,FALSE)</f>
        <v>tier - 1</v>
      </c>
      <c r="P1719" s="19" t="str">
        <f>VLOOKUP(A1719,HD!$A$2:$S$2344,14,FALSE)</f>
        <v>R1011</v>
      </c>
      <c r="Q1719" s="19" t="str">
        <f>VLOOKUP(A1719,HD!$A$2:$S$2344,19,FALSE)</f>
        <v>30</v>
      </c>
      <c r="R1719" s="21">
        <v>5325.65</v>
      </c>
    </row>
    <row r="1720" spans="1:18" ht="15.6" hidden="1" x14ac:dyDescent="0.3">
      <c r="A1720" s="20" t="s">
        <v>646</v>
      </c>
      <c r="B1720" s="19" t="str">
        <f>VLOOKUP(A1720,'Customer Names'!$A$2:$E$2366,3,FALSE)</f>
        <v>Panora</v>
      </c>
      <c r="C1720" s="21">
        <f>VLOOKUP(A1720,ME!$A$2:$J$2366,2,FALSE)</f>
        <v>15.58</v>
      </c>
      <c r="D1720" s="21">
        <f>VLOOKUP(A1720,ME!$A$2:$J$2336,3,FALSE)</f>
        <v>11.56</v>
      </c>
      <c r="E1720" s="19" t="str">
        <f>VLOOKUP(A1720,ME!$A$2:$J$2336,4,FALSE)</f>
        <v>No</v>
      </c>
      <c r="F1720" s="19" t="str">
        <f>VLOOKUP(A1720,ME!$A$2:$J$2336,5,FALSE)</f>
        <v>No</v>
      </c>
      <c r="G1720" s="19" t="str">
        <f>VLOOKUP(A1720,ME!$A$2:$J$2336,6,FALSE)</f>
        <v>No</v>
      </c>
      <c r="H1720" s="19">
        <f>VLOOKUP(A1720,ME!$A$2:$J$2336,7,FALSE)</f>
        <v>0</v>
      </c>
      <c r="I1720" s="19" t="str">
        <f>VLOOKUP(A1720,ME!$A$2:$J$2336,8,FALSE)</f>
        <v>No</v>
      </c>
      <c r="J1720" s="19" t="str">
        <f>VLOOKUP(A1720,ME!$A$2:$J$2336,9,FALSE)</f>
        <v>Under Weight</v>
      </c>
      <c r="K1720" s="19" t="str">
        <f>VLOOKUP(A1720,ME!$A$2:$J$2336,10,FALSE)</f>
        <v>Diabetes</v>
      </c>
      <c r="L1720" s="22">
        <f>VLOOKUP(A1720,HD!$A$2:$S$2344,16,FALSE)</f>
        <v>27274</v>
      </c>
      <c r="M1720" s="21">
        <f>VLOOKUP(A1720,HD!$A$2:$S$2344,17,FALSE)</f>
        <v>5322.24</v>
      </c>
      <c r="N1720" s="19" t="str">
        <f>VLOOKUP(A1720,HD!$A$2:$S$2344,12,FALSE)</f>
        <v>tier - 2</v>
      </c>
      <c r="O1720" s="19" t="str">
        <f>VLOOKUP(A1720,HD!$A$2:$S$2344,13,FALSE)</f>
        <v>tier - 1</v>
      </c>
      <c r="P1720" s="19" t="str">
        <f>VLOOKUP(A1720,HD!$A$2:$S$2344,14,FALSE)</f>
        <v>R1012</v>
      </c>
      <c r="Q1720" s="19" t="str">
        <f>VLOOKUP(A1720,HD!$A$2:$S$2344,19,FALSE)</f>
        <v>48</v>
      </c>
      <c r="R1720" s="21">
        <v>5322.24</v>
      </c>
    </row>
    <row r="1721" spans="1:18" ht="15.6" hidden="1" x14ac:dyDescent="0.3">
      <c r="A1721" s="20" t="s">
        <v>645</v>
      </c>
      <c r="B1721" s="19" t="str">
        <f>VLOOKUP(A1721,'Customer Names'!$A$2:$E$2366,3,FALSE)</f>
        <v>Woodward</v>
      </c>
      <c r="C1721" s="21">
        <f>VLOOKUP(A1721,ME!$A$2:$J$2366,2,FALSE)</f>
        <v>26.315000000000001</v>
      </c>
      <c r="D1721" s="21">
        <f>VLOOKUP(A1721,ME!$A$2:$J$2336,3,FALSE)</f>
        <v>5.76</v>
      </c>
      <c r="E1721" s="19" t="str">
        <f>VLOOKUP(A1721,ME!$A$2:$J$2336,4,FALSE)</f>
        <v>No</v>
      </c>
      <c r="F1721" s="19" t="str">
        <f>VLOOKUP(A1721,ME!$A$2:$J$2336,5,FALSE)</f>
        <v>No</v>
      </c>
      <c r="G1721" s="19" t="str">
        <f>VLOOKUP(A1721,ME!$A$2:$J$2336,6,FALSE)</f>
        <v>No</v>
      </c>
      <c r="H1721" s="19">
        <f>VLOOKUP(A1721,ME!$A$2:$J$2336,7,FALSE)</f>
        <v>0</v>
      </c>
      <c r="I1721" s="19" t="str">
        <f>VLOOKUP(A1721,ME!$A$2:$J$2336,8,FALSE)</f>
        <v>No</v>
      </c>
      <c r="J1721" s="19" t="str">
        <f>VLOOKUP(A1721,ME!$A$2:$J$2336,9,FALSE)</f>
        <v>Over Weight</v>
      </c>
      <c r="K1721" s="19" t="str">
        <f>VLOOKUP(A1721,ME!$A$2:$J$2336,10,FALSE)</f>
        <v>Prediabetes</v>
      </c>
      <c r="L1721" s="22">
        <f>VLOOKUP(A1721,HD!$A$2:$S$2344,16,FALSE)</f>
        <v>34651</v>
      </c>
      <c r="M1721" s="21">
        <f>VLOOKUP(A1721,HD!$A$2:$S$2344,17,FALSE)</f>
        <v>5312.17</v>
      </c>
      <c r="N1721" s="19" t="str">
        <f>VLOOKUP(A1721,HD!$A$2:$S$2344,12,FALSE)</f>
        <v>tier - 2</v>
      </c>
      <c r="O1721" s="19" t="str">
        <f>VLOOKUP(A1721,HD!$A$2:$S$2344,13,FALSE)</f>
        <v>tier - 2</v>
      </c>
      <c r="P1721" s="19" t="str">
        <f>VLOOKUP(A1721,HD!$A$2:$S$2344,14,FALSE)</f>
        <v>R1012</v>
      </c>
      <c r="Q1721" s="19" t="str">
        <f>VLOOKUP(A1721,HD!$A$2:$S$2344,19,FALSE)</f>
        <v>28</v>
      </c>
      <c r="R1721" s="21">
        <v>5312.17</v>
      </c>
    </row>
    <row r="1722" spans="1:18" ht="15.6" hidden="1" x14ac:dyDescent="0.3">
      <c r="A1722" s="20" t="s">
        <v>644</v>
      </c>
      <c r="B1722" s="19" t="str">
        <f>VLOOKUP(A1722,'Customer Names'!$A$2:$E$2366,3,FALSE)</f>
        <v>Lambe</v>
      </c>
      <c r="C1722" s="21">
        <f>VLOOKUP(A1722,ME!$A$2:$J$2366,2,FALSE)</f>
        <v>35.61</v>
      </c>
      <c r="D1722" s="21">
        <f>VLOOKUP(A1722,ME!$A$2:$J$2336,3,FALSE)</f>
        <v>5.65</v>
      </c>
      <c r="E1722" s="19" t="str">
        <f>VLOOKUP(A1722,ME!$A$2:$J$2336,4,FALSE)</f>
        <v>No</v>
      </c>
      <c r="F1722" s="19" t="str">
        <f>VLOOKUP(A1722,ME!$A$2:$J$2336,5,FALSE)</f>
        <v>Yes</v>
      </c>
      <c r="G1722" s="19" t="str">
        <f>VLOOKUP(A1722,ME!$A$2:$J$2336,6,FALSE)</f>
        <v>No</v>
      </c>
      <c r="H1722" s="19">
        <f>VLOOKUP(A1722,ME!$A$2:$J$2336,7,FALSE)</f>
        <v>1</v>
      </c>
      <c r="I1722" s="19" t="str">
        <f>VLOOKUP(A1722,ME!$A$2:$J$2336,8,FALSE)</f>
        <v>No</v>
      </c>
      <c r="J1722" s="19" t="str">
        <f>VLOOKUP(A1722,ME!$A$2:$J$2336,9,FALSE)</f>
        <v>Obesity</v>
      </c>
      <c r="K1722" s="19" t="str">
        <f>VLOOKUP(A1722,ME!$A$2:$J$2336,10,FALSE)</f>
        <v>Normal</v>
      </c>
      <c r="L1722" s="22">
        <f>VLOOKUP(A1722,HD!$A$2:$S$2344,16,FALSE)</f>
        <v>36778</v>
      </c>
      <c r="M1722" s="21">
        <f>VLOOKUP(A1722,HD!$A$2:$S$2344,17,FALSE)</f>
        <v>5306.7</v>
      </c>
      <c r="N1722" s="19" t="str">
        <f>VLOOKUP(A1722,HD!$A$2:$S$2344,12,FALSE)</f>
        <v>tier - 2</v>
      </c>
      <c r="O1722" s="19" t="str">
        <f>VLOOKUP(A1722,HD!$A$2:$S$2344,13,FALSE)</f>
        <v>tier - 3</v>
      </c>
      <c r="P1722" s="19" t="str">
        <f>VLOOKUP(A1722,HD!$A$2:$S$2344,14,FALSE)</f>
        <v>R1012</v>
      </c>
      <c r="Q1722" s="19" t="str">
        <f>VLOOKUP(A1722,HD!$A$2:$S$2344,19,FALSE)</f>
        <v>22</v>
      </c>
      <c r="R1722" s="21">
        <v>5306.7</v>
      </c>
    </row>
    <row r="1723" spans="1:18" ht="15.6" hidden="1" x14ac:dyDescent="0.3">
      <c r="A1723" s="20" t="s">
        <v>643</v>
      </c>
      <c r="B1723" s="19" t="str">
        <f>VLOOKUP(A1723,'Customer Names'!$A$2:$E$2366,3,FALSE)</f>
        <v>Casto</v>
      </c>
      <c r="C1723" s="21">
        <f>VLOOKUP(A1723,ME!$A$2:$J$2366,2,FALSE)</f>
        <v>37.56</v>
      </c>
      <c r="D1723" s="21">
        <f>VLOOKUP(A1723,ME!$A$2:$J$2336,3,FALSE)</f>
        <v>5.88</v>
      </c>
      <c r="E1723" s="19" t="str">
        <f>VLOOKUP(A1723,ME!$A$2:$J$2336,4,FALSE)</f>
        <v>No</v>
      </c>
      <c r="F1723" s="19" t="str">
        <f>VLOOKUP(A1723,ME!$A$2:$J$2336,5,FALSE)</f>
        <v>Yes</v>
      </c>
      <c r="G1723" s="19" t="str">
        <f>VLOOKUP(A1723,ME!$A$2:$J$2336,6,FALSE)</f>
        <v>No</v>
      </c>
      <c r="H1723" s="19">
        <f>VLOOKUP(A1723,ME!$A$2:$J$2336,7,FALSE)</f>
        <v>1</v>
      </c>
      <c r="I1723" s="19" t="str">
        <f>VLOOKUP(A1723,ME!$A$2:$J$2336,8,FALSE)</f>
        <v>No</v>
      </c>
      <c r="J1723" s="19" t="str">
        <f>VLOOKUP(A1723,ME!$A$2:$J$2336,9,FALSE)</f>
        <v>Obesity</v>
      </c>
      <c r="K1723" s="19" t="str">
        <f>VLOOKUP(A1723,ME!$A$2:$J$2336,10,FALSE)</f>
        <v>Prediabetes</v>
      </c>
      <c r="L1723" s="22">
        <f>VLOOKUP(A1723,HD!$A$2:$S$2344,16,FALSE)</f>
        <v>38221</v>
      </c>
      <c r="M1723" s="21">
        <f>VLOOKUP(A1723,HD!$A$2:$S$2344,17,FALSE)</f>
        <v>5293.67</v>
      </c>
      <c r="N1723" s="19" t="str">
        <f>VLOOKUP(A1723,HD!$A$2:$S$2344,12,FALSE)</f>
        <v>tier - 2</v>
      </c>
      <c r="O1723" s="19" t="str">
        <f>VLOOKUP(A1723,HD!$A$2:$S$2344,13,FALSE)</f>
        <v>tier - 2</v>
      </c>
      <c r="P1723" s="19" t="str">
        <f>VLOOKUP(A1723,HD!$A$2:$S$2344,14,FALSE)</f>
        <v>R1022</v>
      </c>
      <c r="Q1723" s="19" t="str">
        <f>VLOOKUP(A1723,HD!$A$2:$S$2344,19,FALSE)</f>
        <v>18</v>
      </c>
      <c r="R1723" s="21">
        <v>5293.67</v>
      </c>
    </row>
    <row r="1724" spans="1:18" ht="15.6" hidden="1" x14ac:dyDescent="0.3">
      <c r="A1724" s="20" t="s">
        <v>642</v>
      </c>
      <c r="B1724" s="19" t="str">
        <f>VLOOKUP(A1724,'Customer Names'!$A$2:$E$2366,3,FALSE)</f>
        <v>Martelli</v>
      </c>
      <c r="C1724" s="21">
        <f>VLOOKUP(A1724,ME!$A$2:$J$2366,2,FALSE)</f>
        <v>15.49</v>
      </c>
      <c r="D1724" s="21">
        <f>VLOOKUP(A1724,ME!$A$2:$J$2336,3,FALSE)</f>
        <v>9.6</v>
      </c>
      <c r="E1724" s="19" t="str">
        <f>VLOOKUP(A1724,ME!$A$2:$J$2336,4,FALSE)</f>
        <v>No</v>
      </c>
      <c r="F1724" s="19" t="str">
        <f>VLOOKUP(A1724,ME!$A$2:$J$2336,5,FALSE)</f>
        <v>No</v>
      </c>
      <c r="G1724" s="19" t="str">
        <f>VLOOKUP(A1724,ME!$A$2:$J$2336,6,FALSE)</f>
        <v>No</v>
      </c>
      <c r="H1724" s="19">
        <f>VLOOKUP(A1724,ME!$A$2:$J$2336,7,FALSE)</f>
        <v>0</v>
      </c>
      <c r="I1724" s="19" t="str">
        <f>VLOOKUP(A1724,ME!$A$2:$J$2336,8,FALSE)</f>
        <v>No</v>
      </c>
      <c r="J1724" s="19" t="str">
        <f>VLOOKUP(A1724,ME!$A$2:$J$2336,9,FALSE)</f>
        <v>Under Weight</v>
      </c>
      <c r="K1724" s="19" t="str">
        <f>VLOOKUP(A1724,ME!$A$2:$J$2336,10,FALSE)</f>
        <v>Diabetes</v>
      </c>
      <c r="L1724" s="22">
        <f>VLOOKUP(A1724,HD!$A$2:$S$2344,16,FALSE)</f>
        <v>27345</v>
      </c>
      <c r="M1724" s="21">
        <f>VLOOKUP(A1724,HD!$A$2:$S$2344,17,FALSE)</f>
        <v>5291.71</v>
      </c>
      <c r="N1724" s="19" t="str">
        <f>VLOOKUP(A1724,HD!$A$2:$S$2344,12,FALSE)</f>
        <v>tier - 2</v>
      </c>
      <c r="O1724" s="19" t="str">
        <f>VLOOKUP(A1724,HD!$A$2:$S$2344,13,FALSE)</f>
        <v>tier - 2</v>
      </c>
      <c r="P1724" s="19" t="str">
        <f>VLOOKUP(A1724,HD!$A$2:$S$2344,14,FALSE)</f>
        <v>R1012</v>
      </c>
      <c r="Q1724" s="19" t="str">
        <f>VLOOKUP(A1724,HD!$A$2:$S$2344,19,FALSE)</f>
        <v>48</v>
      </c>
      <c r="R1724" s="21">
        <v>5291.71</v>
      </c>
    </row>
    <row r="1725" spans="1:18" ht="15.6" hidden="1" x14ac:dyDescent="0.3">
      <c r="A1725" s="20" t="s">
        <v>641</v>
      </c>
      <c r="B1725" s="19" t="str">
        <f>VLOOKUP(A1725,'Customer Names'!$A$2:$E$2366,3,FALSE)</f>
        <v>Naskret</v>
      </c>
      <c r="C1725" s="21">
        <f>VLOOKUP(A1725,ME!$A$2:$J$2366,2,FALSE)</f>
        <v>23.48</v>
      </c>
      <c r="D1725" s="21">
        <f>VLOOKUP(A1725,ME!$A$2:$J$2336,3,FALSE)</f>
        <v>6.24</v>
      </c>
      <c r="E1725" s="19" t="str">
        <f>VLOOKUP(A1725,ME!$A$2:$J$2336,4,FALSE)</f>
        <v>No</v>
      </c>
      <c r="F1725" s="19" t="str">
        <f>VLOOKUP(A1725,ME!$A$2:$J$2336,5,FALSE)</f>
        <v>No</v>
      </c>
      <c r="G1725" s="19" t="str">
        <f>VLOOKUP(A1725,ME!$A$2:$J$2336,6,FALSE)</f>
        <v>No</v>
      </c>
      <c r="H1725" s="19">
        <f>VLOOKUP(A1725,ME!$A$2:$J$2336,7,FALSE)</f>
        <v>1</v>
      </c>
      <c r="I1725" s="19" t="str">
        <f>VLOOKUP(A1725,ME!$A$2:$J$2336,8,FALSE)</f>
        <v>No</v>
      </c>
      <c r="J1725" s="19" t="str">
        <f>VLOOKUP(A1725,ME!$A$2:$J$2336,9,FALSE)</f>
        <v>Normal Weight</v>
      </c>
      <c r="K1725" s="19" t="str">
        <f>VLOOKUP(A1725,ME!$A$2:$J$2336,10,FALSE)</f>
        <v>Prediabetes</v>
      </c>
      <c r="L1725" s="22">
        <f>VLOOKUP(A1725,HD!$A$2:$S$2344,16,FALSE)</f>
        <v>32021</v>
      </c>
      <c r="M1725" s="21">
        <f>VLOOKUP(A1725,HD!$A$2:$S$2344,17,FALSE)</f>
        <v>5275.86</v>
      </c>
      <c r="N1725" s="19" t="str">
        <f>VLOOKUP(A1725,HD!$A$2:$S$2344,12,FALSE)</f>
        <v>tier - 2</v>
      </c>
      <c r="O1725" s="19" t="str">
        <f>VLOOKUP(A1725,HD!$A$2:$S$2344,13,FALSE)</f>
        <v>tier - 2</v>
      </c>
      <c r="P1725" s="19" t="str">
        <f>VLOOKUP(A1725,HD!$A$2:$S$2344,14,FALSE)</f>
        <v>R1013</v>
      </c>
      <c r="Q1725" s="19" t="str">
        <f>VLOOKUP(A1725,HD!$A$2:$S$2344,19,FALSE)</f>
        <v>35</v>
      </c>
      <c r="R1725" s="21">
        <v>5275.86</v>
      </c>
    </row>
    <row r="1726" spans="1:18" ht="15.6" hidden="1" x14ac:dyDescent="0.3">
      <c r="A1726" s="20" t="s">
        <v>640</v>
      </c>
      <c r="B1726" s="19" t="str">
        <f>VLOOKUP(A1726,'Customer Names'!$A$2:$E$2366,3,FALSE)</f>
        <v>Morgan</v>
      </c>
      <c r="C1726" s="21">
        <f>VLOOKUP(A1726,ME!$A$2:$J$2366,2,FALSE)</f>
        <v>30.02</v>
      </c>
      <c r="D1726" s="21">
        <f>VLOOKUP(A1726,ME!$A$2:$J$2336,3,FALSE)</f>
        <v>7.63</v>
      </c>
      <c r="E1726" s="19" t="str">
        <f>VLOOKUP(A1726,ME!$A$2:$J$2336,4,FALSE)</f>
        <v>Yes</v>
      </c>
      <c r="F1726" s="19" t="str">
        <f>VLOOKUP(A1726,ME!$A$2:$J$2336,5,FALSE)</f>
        <v>No</v>
      </c>
      <c r="G1726" s="19" t="str">
        <f>VLOOKUP(A1726,ME!$A$2:$J$2336,6,FALSE)</f>
        <v>No</v>
      </c>
      <c r="H1726" s="19">
        <f>VLOOKUP(A1726,ME!$A$2:$J$2336,7,FALSE)</f>
        <v>1</v>
      </c>
      <c r="I1726" s="19" t="str">
        <f>VLOOKUP(A1726,ME!$A$2:$J$2336,8,FALSE)</f>
        <v>No</v>
      </c>
      <c r="J1726" s="19" t="str">
        <f>VLOOKUP(A1726,ME!$A$2:$J$2336,9,FALSE)</f>
        <v>Obesity</v>
      </c>
      <c r="K1726" s="19" t="str">
        <f>VLOOKUP(A1726,ME!$A$2:$J$2336,10,FALSE)</f>
        <v>Diabetes</v>
      </c>
      <c r="L1726" s="22">
        <f>VLOOKUP(A1726,HD!$A$2:$S$2344,16,FALSE)</f>
        <v>31705</v>
      </c>
      <c r="M1726" s="21">
        <f>VLOOKUP(A1726,HD!$A$2:$S$2344,17,FALSE)</f>
        <v>5272.18</v>
      </c>
      <c r="N1726" s="19" t="str">
        <f>VLOOKUP(A1726,HD!$A$2:$S$2344,12,FALSE)</f>
        <v>tier - 2</v>
      </c>
      <c r="O1726" s="19" t="str">
        <f>VLOOKUP(A1726,HD!$A$2:$S$2344,13,FALSE)</f>
        <v>tier - 3</v>
      </c>
      <c r="P1726" s="19" t="str">
        <f>VLOOKUP(A1726,HD!$A$2:$S$2344,14,FALSE)</f>
        <v>R1012</v>
      </c>
      <c r="Q1726" s="19" t="str">
        <f>VLOOKUP(A1726,HD!$A$2:$S$2344,19,FALSE)</f>
        <v>36</v>
      </c>
      <c r="R1726" s="21">
        <v>5272.18</v>
      </c>
    </row>
    <row r="1727" spans="1:18" ht="15.6" hidden="1" x14ac:dyDescent="0.3">
      <c r="A1727" s="20" t="s">
        <v>639</v>
      </c>
      <c r="B1727" s="19" t="str">
        <f>VLOOKUP(A1727,'Customer Names'!$A$2:$E$2366,3,FALSE)</f>
        <v>Maloney</v>
      </c>
      <c r="C1727" s="21">
        <f>VLOOKUP(A1727,ME!$A$2:$J$2366,2,FALSE)</f>
        <v>26.885000000000002</v>
      </c>
      <c r="D1727" s="21">
        <f>VLOOKUP(A1727,ME!$A$2:$J$2336,3,FALSE)</f>
        <v>8.66</v>
      </c>
      <c r="E1727" s="19" t="str">
        <f>VLOOKUP(A1727,ME!$A$2:$J$2336,4,FALSE)</f>
        <v>Yes</v>
      </c>
      <c r="F1727" s="19" t="str">
        <f>VLOOKUP(A1727,ME!$A$2:$J$2336,5,FALSE)</f>
        <v>No</v>
      </c>
      <c r="G1727" s="19" t="str">
        <f>VLOOKUP(A1727,ME!$A$2:$J$2336,6,FALSE)</f>
        <v>No</v>
      </c>
      <c r="H1727" s="19">
        <f>VLOOKUP(A1727,ME!$A$2:$J$2336,7,FALSE)</f>
        <v>1</v>
      </c>
      <c r="I1727" s="19" t="str">
        <f>VLOOKUP(A1727,ME!$A$2:$J$2336,8,FALSE)</f>
        <v>No</v>
      </c>
      <c r="J1727" s="19" t="str">
        <f>VLOOKUP(A1727,ME!$A$2:$J$2336,9,FALSE)</f>
        <v>Over Weight</v>
      </c>
      <c r="K1727" s="19" t="str">
        <f>VLOOKUP(A1727,ME!$A$2:$J$2336,10,FALSE)</f>
        <v>Diabetes</v>
      </c>
      <c r="L1727" s="22">
        <f>VLOOKUP(A1727,HD!$A$2:$S$2344,16,FALSE)</f>
        <v>31675</v>
      </c>
      <c r="M1727" s="21">
        <f>VLOOKUP(A1727,HD!$A$2:$S$2344,17,FALSE)</f>
        <v>5267.82</v>
      </c>
      <c r="N1727" s="19" t="str">
        <f>VLOOKUP(A1727,HD!$A$2:$S$2344,12,FALSE)</f>
        <v>tier - 2</v>
      </c>
      <c r="O1727" s="19" t="str">
        <f>VLOOKUP(A1727,HD!$A$2:$S$2344,13,FALSE)</f>
        <v>tier - 2</v>
      </c>
      <c r="P1727" s="19" t="str">
        <f>VLOOKUP(A1727,HD!$A$2:$S$2344,14,FALSE)</f>
        <v>R1012</v>
      </c>
      <c r="Q1727" s="19" t="str">
        <f>VLOOKUP(A1727,HD!$A$2:$S$2344,19,FALSE)</f>
        <v>36</v>
      </c>
      <c r="R1727" s="21">
        <v>5267.82</v>
      </c>
    </row>
    <row r="1728" spans="1:18" ht="15.6" hidden="1" x14ac:dyDescent="0.3">
      <c r="A1728" s="20" t="s">
        <v>638</v>
      </c>
      <c r="B1728" s="19" t="str">
        <f>VLOOKUP(A1728,'Customer Names'!$A$2:$E$2366,3,FALSE)</f>
        <v>Amherst</v>
      </c>
      <c r="C1728" s="21">
        <f>VLOOKUP(A1728,ME!$A$2:$J$2366,2,FALSE)</f>
        <v>25.84</v>
      </c>
      <c r="D1728" s="21">
        <f>VLOOKUP(A1728,ME!$A$2:$J$2336,3,FALSE)</f>
        <v>8.5500000000000007</v>
      </c>
      <c r="E1728" s="19" t="str">
        <f>VLOOKUP(A1728,ME!$A$2:$J$2336,4,FALSE)</f>
        <v>Yes</v>
      </c>
      <c r="F1728" s="19" t="str">
        <f>VLOOKUP(A1728,ME!$A$2:$J$2336,5,FALSE)</f>
        <v>No</v>
      </c>
      <c r="G1728" s="19" t="str">
        <f>VLOOKUP(A1728,ME!$A$2:$J$2336,6,FALSE)</f>
        <v>No</v>
      </c>
      <c r="H1728" s="19">
        <f>VLOOKUP(A1728,ME!$A$2:$J$2336,7,FALSE)</f>
        <v>1</v>
      </c>
      <c r="I1728" s="19" t="str">
        <f>VLOOKUP(A1728,ME!$A$2:$J$2336,8,FALSE)</f>
        <v>No</v>
      </c>
      <c r="J1728" s="19" t="str">
        <f>VLOOKUP(A1728,ME!$A$2:$J$2336,9,FALSE)</f>
        <v>Over Weight</v>
      </c>
      <c r="K1728" s="19" t="str">
        <f>VLOOKUP(A1728,ME!$A$2:$J$2336,10,FALSE)</f>
        <v>Diabetes</v>
      </c>
      <c r="L1728" s="22">
        <f>VLOOKUP(A1728,HD!$A$2:$S$2344,16,FALSE)</f>
        <v>31710</v>
      </c>
      <c r="M1728" s="21">
        <f>VLOOKUP(A1728,HD!$A$2:$S$2344,17,FALSE)</f>
        <v>5266.37</v>
      </c>
      <c r="N1728" s="19" t="str">
        <f>VLOOKUP(A1728,HD!$A$2:$S$2344,12,FALSE)</f>
        <v>tier - 2</v>
      </c>
      <c r="O1728" s="19" t="str">
        <f>VLOOKUP(A1728,HD!$A$2:$S$2344,13,FALSE)</f>
        <v>tier - 2</v>
      </c>
      <c r="P1728" s="19" t="str">
        <f>VLOOKUP(A1728,HD!$A$2:$S$2344,14,FALSE)</f>
        <v>R1012</v>
      </c>
      <c r="Q1728" s="19" t="str">
        <f>VLOOKUP(A1728,HD!$A$2:$S$2344,19,FALSE)</f>
        <v>36</v>
      </c>
      <c r="R1728" s="21">
        <v>5266.37</v>
      </c>
    </row>
    <row r="1729" spans="1:18" ht="15.6" hidden="1" x14ac:dyDescent="0.3">
      <c r="A1729" s="20" t="s">
        <v>637</v>
      </c>
      <c r="B1729" s="19" t="str">
        <f>VLOOKUP(A1729,'Customer Names'!$A$2:$E$2366,3,FALSE)</f>
        <v>Davenport</v>
      </c>
      <c r="C1729" s="21">
        <f>VLOOKUP(A1729,ME!$A$2:$J$2366,2,FALSE)</f>
        <v>27.454999999999998</v>
      </c>
      <c r="D1729" s="21">
        <f>VLOOKUP(A1729,ME!$A$2:$J$2336,3,FALSE)</f>
        <v>4.54</v>
      </c>
      <c r="E1729" s="19" t="str">
        <f>VLOOKUP(A1729,ME!$A$2:$J$2336,4,FALSE)</f>
        <v>No</v>
      </c>
      <c r="F1729" s="19" t="str">
        <f>VLOOKUP(A1729,ME!$A$2:$J$2336,5,FALSE)</f>
        <v>No</v>
      </c>
      <c r="G1729" s="19" t="str">
        <f>VLOOKUP(A1729,ME!$A$2:$J$2336,6,FALSE)</f>
        <v>No</v>
      </c>
      <c r="H1729" s="19">
        <f>VLOOKUP(A1729,ME!$A$2:$J$2336,7,FALSE)</f>
        <v>0</v>
      </c>
      <c r="I1729" s="19" t="str">
        <f>VLOOKUP(A1729,ME!$A$2:$J$2336,8,FALSE)</f>
        <v>No</v>
      </c>
      <c r="J1729" s="19" t="str">
        <f>VLOOKUP(A1729,ME!$A$2:$J$2336,9,FALSE)</f>
        <v>Over Weight</v>
      </c>
      <c r="K1729" s="19" t="str">
        <f>VLOOKUP(A1729,ME!$A$2:$J$2336,10,FALSE)</f>
        <v>Normal</v>
      </c>
      <c r="L1729" s="22">
        <f>VLOOKUP(A1729,HD!$A$2:$S$2344,16,FALSE)</f>
        <v>32708</v>
      </c>
      <c r="M1729" s="21">
        <f>VLOOKUP(A1729,HD!$A$2:$S$2344,17,FALSE)</f>
        <v>5261.47</v>
      </c>
      <c r="N1729" s="19" t="str">
        <f>VLOOKUP(A1729,HD!$A$2:$S$2344,12,FALSE)</f>
        <v>tier - 2</v>
      </c>
      <c r="O1729" s="19" t="str">
        <f>VLOOKUP(A1729,HD!$A$2:$S$2344,13,FALSE)</f>
        <v>tier - 2</v>
      </c>
      <c r="P1729" s="19" t="str">
        <f>VLOOKUP(A1729,HD!$A$2:$S$2344,14,FALSE)</f>
        <v>R1012</v>
      </c>
      <c r="Q1729" s="19" t="str">
        <f>VLOOKUP(A1729,HD!$A$2:$S$2344,19,FALSE)</f>
        <v>33</v>
      </c>
      <c r="R1729" s="21">
        <v>5261.47</v>
      </c>
    </row>
    <row r="1730" spans="1:18" ht="15.6" hidden="1" x14ac:dyDescent="0.3">
      <c r="A1730" s="20" t="s">
        <v>636</v>
      </c>
      <c r="B1730" s="19" t="str">
        <f>VLOOKUP(A1730,'Customer Names'!$A$2:$E$2366,3,FALSE)</f>
        <v>Johansen</v>
      </c>
      <c r="C1730" s="21">
        <f>VLOOKUP(A1730,ME!$A$2:$J$2366,2,FALSE)</f>
        <v>24.605</v>
      </c>
      <c r="D1730" s="21">
        <f>VLOOKUP(A1730,ME!$A$2:$J$2336,3,FALSE)</f>
        <v>5.7</v>
      </c>
      <c r="E1730" s="19" t="str">
        <f>VLOOKUP(A1730,ME!$A$2:$J$2336,4,FALSE)</f>
        <v>No</v>
      </c>
      <c r="F1730" s="19" t="str">
        <f>VLOOKUP(A1730,ME!$A$2:$J$2336,5,FALSE)</f>
        <v>No</v>
      </c>
      <c r="G1730" s="19" t="str">
        <f>VLOOKUP(A1730,ME!$A$2:$J$2336,6,FALSE)</f>
        <v>No</v>
      </c>
      <c r="H1730" s="19">
        <f>VLOOKUP(A1730,ME!$A$2:$J$2336,7,FALSE)</f>
        <v>0</v>
      </c>
      <c r="I1730" s="19" t="str">
        <f>VLOOKUP(A1730,ME!$A$2:$J$2336,8,FALSE)</f>
        <v>No</v>
      </c>
      <c r="J1730" s="19" t="str">
        <f>VLOOKUP(A1730,ME!$A$2:$J$2336,9,FALSE)</f>
        <v>Normal Weight</v>
      </c>
      <c r="K1730" s="19" t="str">
        <f>VLOOKUP(A1730,ME!$A$2:$J$2336,10,FALSE)</f>
        <v>Prediabetes</v>
      </c>
      <c r="L1730" s="22">
        <f>VLOOKUP(A1730,HD!$A$2:$S$2344,16,FALSE)</f>
        <v>32837</v>
      </c>
      <c r="M1730" s="21">
        <f>VLOOKUP(A1730,HD!$A$2:$S$2344,17,FALSE)</f>
        <v>5257.51</v>
      </c>
      <c r="N1730" s="19" t="str">
        <f>VLOOKUP(A1730,HD!$A$2:$S$2344,12,FALSE)</f>
        <v>tier - 2</v>
      </c>
      <c r="O1730" s="19" t="str">
        <f>VLOOKUP(A1730,HD!$A$2:$S$2344,13,FALSE)</f>
        <v>tier - 2</v>
      </c>
      <c r="P1730" s="19" t="str">
        <f>VLOOKUP(A1730,HD!$A$2:$S$2344,14,FALSE)</f>
        <v>R1012</v>
      </c>
      <c r="Q1730" s="19" t="str">
        <f>VLOOKUP(A1730,HD!$A$2:$S$2344,19,FALSE)</f>
        <v>33</v>
      </c>
      <c r="R1730" s="21">
        <v>5257.51</v>
      </c>
    </row>
    <row r="1731" spans="1:18" ht="15.6" hidden="1" x14ac:dyDescent="0.3">
      <c r="A1731" s="20" t="s">
        <v>635</v>
      </c>
      <c r="B1731" s="19" t="str">
        <f>VLOOKUP(A1731,'Customer Names'!$A$2:$E$2366,3,FALSE)</f>
        <v>Bond</v>
      </c>
      <c r="C1731" s="21">
        <f>VLOOKUP(A1731,ME!$A$2:$J$2366,2,FALSE)</f>
        <v>30.8</v>
      </c>
      <c r="D1731" s="21">
        <f>VLOOKUP(A1731,ME!$A$2:$J$2336,3,FALSE)</f>
        <v>5.07</v>
      </c>
      <c r="E1731" s="19" t="str">
        <f>VLOOKUP(A1731,ME!$A$2:$J$2336,4,FALSE)</f>
        <v>No</v>
      </c>
      <c r="F1731" s="19" t="str">
        <f>VLOOKUP(A1731,ME!$A$2:$J$2336,5,FALSE)</f>
        <v>No</v>
      </c>
      <c r="G1731" s="19" t="str">
        <f>VLOOKUP(A1731,ME!$A$2:$J$2336,6,FALSE)</f>
        <v>No</v>
      </c>
      <c r="H1731" s="19">
        <f>VLOOKUP(A1731,ME!$A$2:$J$2336,7,FALSE)</f>
        <v>0</v>
      </c>
      <c r="I1731" s="19" t="str">
        <f>VLOOKUP(A1731,ME!$A$2:$J$2336,8,FALSE)</f>
        <v>No</v>
      </c>
      <c r="J1731" s="19" t="str">
        <f>VLOOKUP(A1731,ME!$A$2:$J$2336,9,FALSE)</f>
        <v>Obesity</v>
      </c>
      <c r="K1731" s="19" t="str">
        <f>VLOOKUP(A1731,ME!$A$2:$J$2336,10,FALSE)</f>
        <v>Normal</v>
      </c>
      <c r="L1731" s="22">
        <f>VLOOKUP(A1731,HD!$A$2:$S$2344,16,FALSE)</f>
        <v>33060</v>
      </c>
      <c r="M1731" s="21">
        <f>VLOOKUP(A1731,HD!$A$2:$S$2344,17,FALSE)</f>
        <v>5253.52</v>
      </c>
      <c r="N1731" s="19" t="str">
        <f>VLOOKUP(A1731,HD!$A$2:$S$2344,12,FALSE)</f>
        <v>tier - 3</v>
      </c>
      <c r="O1731" s="19" t="str">
        <f>VLOOKUP(A1731,HD!$A$2:$S$2344,13,FALSE)</f>
        <v>tier - 3</v>
      </c>
      <c r="P1731" s="19" t="str">
        <f>VLOOKUP(A1731,HD!$A$2:$S$2344,14,FALSE)</f>
        <v>R1011</v>
      </c>
      <c r="Q1731" s="19" t="str">
        <f>VLOOKUP(A1731,HD!$A$2:$S$2344,19,FALSE)</f>
        <v>32</v>
      </c>
      <c r="R1731" s="21">
        <v>5253.52</v>
      </c>
    </row>
    <row r="1732" spans="1:18" ht="15.6" hidden="1" x14ac:dyDescent="0.3">
      <c r="A1732" s="20" t="s">
        <v>634</v>
      </c>
      <c r="B1732" s="19" t="str">
        <f>VLOOKUP(A1732,'Customer Names'!$A$2:$E$2366,3,FALSE)</f>
        <v>Reilly</v>
      </c>
      <c r="C1732" s="21">
        <f>VLOOKUP(A1732,ME!$A$2:$J$2366,2,FALSE)</f>
        <v>34.799999999999997</v>
      </c>
      <c r="D1732" s="21">
        <f>VLOOKUP(A1732,ME!$A$2:$J$2336,3,FALSE)</f>
        <v>4.38</v>
      </c>
      <c r="E1732" s="19" t="str">
        <f>VLOOKUP(A1732,ME!$A$2:$J$2336,4,FALSE)</f>
        <v>No</v>
      </c>
      <c r="F1732" s="19" t="str">
        <f>VLOOKUP(A1732,ME!$A$2:$J$2336,5,FALSE)</f>
        <v>No</v>
      </c>
      <c r="G1732" s="19" t="str">
        <f>VLOOKUP(A1732,ME!$A$2:$J$2336,6,FALSE)</f>
        <v>No</v>
      </c>
      <c r="H1732" s="19">
        <f>VLOOKUP(A1732,ME!$A$2:$J$2336,7,FALSE)</f>
        <v>1</v>
      </c>
      <c r="I1732" s="19" t="str">
        <f>VLOOKUP(A1732,ME!$A$2:$J$2336,8,FALSE)</f>
        <v>No</v>
      </c>
      <c r="J1732" s="19" t="str">
        <f>VLOOKUP(A1732,ME!$A$2:$J$2336,9,FALSE)</f>
        <v>Obesity</v>
      </c>
      <c r="K1732" s="19" t="str">
        <f>VLOOKUP(A1732,ME!$A$2:$J$2336,10,FALSE)</f>
        <v>Normal</v>
      </c>
      <c r="L1732" s="22">
        <f>VLOOKUP(A1732,HD!$A$2:$S$2344,16,FALSE)</f>
        <v>32029</v>
      </c>
      <c r="M1732" s="21">
        <f>VLOOKUP(A1732,HD!$A$2:$S$2344,17,FALSE)</f>
        <v>5246.05</v>
      </c>
      <c r="N1732" s="19" t="str">
        <f>VLOOKUP(A1732,HD!$A$2:$S$2344,12,FALSE)</f>
        <v>tier - 2</v>
      </c>
      <c r="O1732" s="19" t="str">
        <f>VLOOKUP(A1732,HD!$A$2:$S$2344,13,FALSE)</f>
        <v>tier - 3</v>
      </c>
      <c r="P1732" s="19" t="str">
        <f>VLOOKUP(A1732,HD!$A$2:$S$2344,14,FALSE)</f>
        <v>R1011</v>
      </c>
      <c r="Q1732" s="19" t="str">
        <f>VLOOKUP(A1732,HD!$A$2:$S$2344,19,FALSE)</f>
        <v>35</v>
      </c>
      <c r="R1732" s="21">
        <v>5246.05</v>
      </c>
    </row>
    <row r="1733" spans="1:18" ht="15.6" hidden="1" x14ac:dyDescent="0.3">
      <c r="A1733" s="20" t="s">
        <v>633</v>
      </c>
      <c r="B1733" s="19" t="str">
        <f>VLOOKUP(A1733,'Customer Names'!$A$2:$E$2366,3,FALSE)</f>
        <v>Chandler</v>
      </c>
      <c r="C1733" s="21">
        <f>VLOOKUP(A1733,ME!$A$2:$J$2366,2,FALSE)</f>
        <v>34.21</v>
      </c>
      <c r="D1733" s="21">
        <f>VLOOKUP(A1733,ME!$A$2:$J$2336,3,FALSE)</f>
        <v>4.54</v>
      </c>
      <c r="E1733" s="19" t="str">
        <f>VLOOKUP(A1733,ME!$A$2:$J$2336,4,FALSE)</f>
        <v>No</v>
      </c>
      <c r="F1733" s="19" t="str">
        <f>VLOOKUP(A1733,ME!$A$2:$J$2336,5,FALSE)</f>
        <v>No</v>
      </c>
      <c r="G1733" s="19" t="str">
        <f>VLOOKUP(A1733,ME!$A$2:$J$2336,6,FALSE)</f>
        <v>No</v>
      </c>
      <c r="H1733" s="19">
        <f>VLOOKUP(A1733,ME!$A$2:$J$2336,7,FALSE)</f>
        <v>1</v>
      </c>
      <c r="I1733" s="19" t="str">
        <f>VLOOKUP(A1733,ME!$A$2:$J$2336,8,FALSE)</f>
        <v>No</v>
      </c>
      <c r="J1733" s="19" t="str">
        <f>VLOOKUP(A1733,ME!$A$2:$J$2336,9,FALSE)</f>
        <v>Obesity</v>
      </c>
      <c r="K1733" s="19" t="str">
        <f>VLOOKUP(A1733,ME!$A$2:$J$2336,10,FALSE)</f>
        <v>Normal</v>
      </c>
      <c r="L1733" s="22">
        <f>VLOOKUP(A1733,HD!$A$2:$S$2344,16,FALSE)</f>
        <v>31963</v>
      </c>
      <c r="M1733" s="21">
        <f>VLOOKUP(A1733,HD!$A$2:$S$2344,17,FALSE)</f>
        <v>5245.23</v>
      </c>
      <c r="N1733" s="19" t="str">
        <f>VLOOKUP(A1733,HD!$A$2:$S$2344,12,FALSE)</f>
        <v>tier - 2</v>
      </c>
      <c r="O1733" s="19" t="str">
        <f>VLOOKUP(A1733,HD!$A$2:$S$2344,13,FALSE)</f>
        <v>tier - 2</v>
      </c>
      <c r="P1733" s="19" t="str">
        <f>VLOOKUP(A1733,HD!$A$2:$S$2344,14,FALSE)</f>
        <v>R1013</v>
      </c>
      <c r="Q1733" s="19" t="str">
        <f>VLOOKUP(A1733,HD!$A$2:$S$2344,19,FALSE)</f>
        <v>35</v>
      </c>
      <c r="R1733" s="21">
        <v>5245.23</v>
      </c>
    </row>
    <row r="1734" spans="1:18" ht="15.6" hidden="1" x14ac:dyDescent="0.3">
      <c r="A1734" s="20" t="s">
        <v>632</v>
      </c>
      <c r="B1734" s="19" t="str">
        <f>VLOOKUP(A1734,'Customer Names'!$A$2:$E$2366,3,FALSE)</f>
        <v>Kaufmann</v>
      </c>
      <c r="C1734" s="21">
        <f>VLOOKUP(A1734,ME!$A$2:$J$2366,2,FALSE)</f>
        <v>31</v>
      </c>
      <c r="D1734" s="21">
        <f>VLOOKUP(A1734,ME!$A$2:$J$2336,3,FALSE)</f>
        <v>5.38</v>
      </c>
      <c r="E1734" s="19" t="str">
        <f>VLOOKUP(A1734,ME!$A$2:$J$2336,4,FALSE)</f>
        <v>No</v>
      </c>
      <c r="F1734" s="19" t="str">
        <f>VLOOKUP(A1734,ME!$A$2:$J$2336,5,FALSE)</f>
        <v>No</v>
      </c>
      <c r="G1734" s="19" t="str">
        <f>VLOOKUP(A1734,ME!$A$2:$J$2336,6,FALSE)</f>
        <v>No</v>
      </c>
      <c r="H1734" s="19">
        <f>VLOOKUP(A1734,ME!$A$2:$J$2336,7,FALSE)</f>
        <v>1</v>
      </c>
      <c r="I1734" s="19" t="str">
        <f>VLOOKUP(A1734,ME!$A$2:$J$2336,8,FALSE)</f>
        <v>No</v>
      </c>
      <c r="J1734" s="19" t="str">
        <f>VLOOKUP(A1734,ME!$A$2:$J$2336,9,FALSE)</f>
        <v>Obesity</v>
      </c>
      <c r="K1734" s="19" t="str">
        <f>VLOOKUP(A1734,ME!$A$2:$J$2336,10,FALSE)</f>
        <v>Normal</v>
      </c>
      <c r="L1734" s="22">
        <f>VLOOKUP(A1734,HD!$A$2:$S$2344,16,FALSE)</f>
        <v>32137</v>
      </c>
      <c r="M1734" s="21">
        <f>VLOOKUP(A1734,HD!$A$2:$S$2344,17,FALSE)</f>
        <v>5240.7700000000004</v>
      </c>
      <c r="N1734" s="19" t="str">
        <f>VLOOKUP(A1734,HD!$A$2:$S$2344,12,FALSE)</f>
        <v>tier - 2</v>
      </c>
      <c r="O1734" s="19" t="str">
        <f>VLOOKUP(A1734,HD!$A$2:$S$2344,13,FALSE)</f>
        <v>tier - 2</v>
      </c>
      <c r="P1734" s="19" t="str">
        <f>VLOOKUP(A1734,HD!$A$2:$S$2344,14,FALSE)</f>
        <v>R1011</v>
      </c>
      <c r="Q1734" s="19" t="str">
        <f>VLOOKUP(A1734,HD!$A$2:$S$2344,19,FALSE)</f>
        <v>35</v>
      </c>
      <c r="R1734" s="21">
        <v>5240.7700000000004</v>
      </c>
    </row>
    <row r="1735" spans="1:18" ht="15.6" hidden="1" x14ac:dyDescent="0.3">
      <c r="A1735" s="20" t="s">
        <v>631</v>
      </c>
      <c r="B1735" s="19" t="str">
        <f>VLOOKUP(A1735,'Customer Names'!$A$2:$E$2366,3,FALSE)</f>
        <v>Barnes-Zurkinden</v>
      </c>
      <c r="C1735" s="21">
        <f>VLOOKUP(A1735,ME!$A$2:$J$2366,2,FALSE)</f>
        <v>26.125</v>
      </c>
      <c r="D1735" s="21">
        <f>VLOOKUP(A1735,ME!$A$2:$J$2336,3,FALSE)</f>
        <v>5.55</v>
      </c>
      <c r="E1735" s="19" t="str">
        <f>VLOOKUP(A1735,ME!$A$2:$J$2336,4,FALSE)</f>
        <v>No</v>
      </c>
      <c r="F1735" s="19" t="str">
        <f>VLOOKUP(A1735,ME!$A$2:$J$2336,5,FALSE)</f>
        <v>No</v>
      </c>
      <c r="G1735" s="19" t="str">
        <f>VLOOKUP(A1735,ME!$A$2:$J$2336,6,FALSE)</f>
        <v>No</v>
      </c>
      <c r="H1735" s="19">
        <f>VLOOKUP(A1735,ME!$A$2:$J$2336,7,FALSE)</f>
        <v>1</v>
      </c>
      <c r="I1735" s="19" t="str">
        <f>VLOOKUP(A1735,ME!$A$2:$J$2336,8,FALSE)</f>
        <v>No</v>
      </c>
      <c r="J1735" s="19" t="str">
        <f>VLOOKUP(A1735,ME!$A$2:$J$2336,9,FALSE)</f>
        <v>Over Weight</v>
      </c>
      <c r="K1735" s="19" t="str">
        <f>VLOOKUP(A1735,ME!$A$2:$J$2336,10,FALSE)</f>
        <v>Normal</v>
      </c>
      <c r="L1735" s="22">
        <f>VLOOKUP(A1735,HD!$A$2:$S$2344,16,FALSE)</f>
        <v>31957</v>
      </c>
      <c r="M1735" s="21">
        <f>VLOOKUP(A1735,HD!$A$2:$S$2344,17,FALSE)</f>
        <v>5227.99</v>
      </c>
      <c r="N1735" s="19" t="str">
        <f>VLOOKUP(A1735,HD!$A$2:$S$2344,12,FALSE)</f>
        <v>tier - 2</v>
      </c>
      <c r="O1735" s="19" t="str">
        <f>VLOOKUP(A1735,HD!$A$2:$S$2344,13,FALSE)</f>
        <v>tier - 1</v>
      </c>
      <c r="P1735" s="19" t="str">
        <f>VLOOKUP(A1735,HD!$A$2:$S$2344,14,FALSE)</f>
        <v>R1024</v>
      </c>
      <c r="Q1735" s="19" t="str">
        <f>VLOOKUP(A1735,HD!$A$2:$S$2344,19,FALSE)</f>
        <v>35</v>
      </c>
      <c r="R1735" s="21">
        <v>5227.99</v>
      </c>
    </row>
    <row r="1736" spans="1:18" ht="15.6" hidden="1" x14ac:dyDescent="0.3">
      <c r="A1736" s="20" t="s">
        <v>630</v>
      </c>
      <c r="B1736" s="19" t="str">
        <f>VLOOKUP(A1736,'Customer Names'!$A$2:$E$2366,3,FALSE)</f>
        <v>Wolter</v>
      </c>
      <c r="C1736" s="21">
        <f>VLOOKUP(A1736,ME!$A$2:$J$2366,2,FALSE)</f>
        <v>30.13</v>
      </c>
      <c r="D1736" s="21">
        <f>VLOOKUP(A1736,ME!$A$2:$J$2336,3,FALSE)</f>
        <v>4.03</v>
      </c>
      <c r="E1736" s="19" t="str">
        <f>VLOOKUP(A1736,ME!$A$2:$J$2336,4,FALSE)</f>
        <v>Yes</v>
      </c>
      <c r="F1736" s="19" t="str">
        <f>VLOOKUP(A1736,ME!$A$2:$J$2336,5,FALSE)</f>
        <v>No</v>
      </c>
      <c r="G1736" s="19" t="str">
        <f>VLOOKUP(A1736,ME!$A$2:$J$2336,6,FALSE)</f>
        <v>No</v>
      </c>
      <c r="H1736" s="19">
        <f>VLOOKUP(A1736,ME!$A$2:$J$2336,7,FALSE)</f>
        <v>1</v>
      </c>
      <c r="I1736" s="19" t="str">
        <f>VLOOKUP(A1736,ME!$A$2:$J$2336,8,FALSE)</f>
        <v>No</v>
      </c>
      <c r="J1736" s="19" t="str">
        <f>VLOOKUP(A1736,ME!$A$2:$J$2336,9,FALSE)</f>
        <v>Obesity</v>
      </c>
      <c r="K1736" s="19" t="str">
        <f>VLOOKUP(A1736,ME!$A$2:$J$2336,10,FALSE)</f>
        <v>Normal</v>
      </c>
      <c r="L1736" s="22">
        <f>VLOOKUP(A1736,HD!$A$2:$S$2344,16,FALSE)</f>
        <v>34856</v>
      </c>
      <c r="M1736" s="21">
        <f>VLOOKUP(A1736,HD!$A$2:$S$2344,17,FALSE)</f>
        <v>5216.4799999999996</v>
      </c>
      <c r="N1736" s="19" t="str">
        <f>VLOOKUP(A1736,HD!$A$2:$S$2344,12,FALSE)</f>
        <v>tier - 2</v>
      </c>
      <c r="O1736" s="19" t="str">
        <f>VLOOKUP(A1736,HD!$A$2:$S$2344,13,FALSE)</f>
        <v>tier - 2</v>
      </c>
      <c r="P1736" s="19" t="str">
        <f>VLOOKUP(A1736,HD!$A$2:$S$2344,14,FALSE)</f>
        <v>R1025</v>
      </c>
      <c r="Q1736" s="19" t="str">
        <f>VLOOKUP(A1736,HD!$A$2:$S$2344,19,FALSE)</f>
        <v>28</v>
      </c>
      <c r="R1736" s="21">
        <v>5216.4799999999996</v>
      </c>
    </row>
    <row r="1737" spans="1:18" ht="15.6" hidden="1" x14ac:dyDescent="0.3">
      <c r="A1737" s="20" t="s">
        <v>629</v>
      </c>
      <c r="B1737" s="19" t="str">
        <f>VLOOKUP(A1737,'Customer Names'!$A$2:$E$2366,3,FALSE)</f>
        <v>Pearson</v>
      </c>
      <c r="C1737" s="21">
        <f>VLOOKUP(A1737,ME!$A$2:$J$2366,2,FALSE)</f>
        <v>34.19</v>
      </c>
      <c r="D1737" s="21">
        <f>VLOOKUP(A1737,ME!$A$2:$J$2336,3,FALSE)</f>
        <v>4.1900000000000004</v>
      </c>
      <c r="E1737" s="19" t="str">
        <f>VLOOKUP(A1737,ME!$A$2:$J$2336,4,FALSE)</f>
        <v>No</v>
      </c>
      <c r="F1737" s="19" t="str">
        <f>VLOOKUP(A1737,ME!$A$2:$J$2336,5,FALSE)</f>
        <v>No</v>
      </c>
      <c r="G1737" s="19" t="str">
        <f>VLOOKUP(A1737,ME!$A$2:$J$2336,6,FALSE)</f>
        <v>No</v>
      </c>
      <c r="H1737" s="19">
        <f>VLOOKUP(A1737,ME!$A$2:$J$2336,7,FALSE)</f>
        <v>0</v>
      </c>
      <c r="I1737" s="19" t="str">
        <f>VLOOKUP(A1737,ME!$A$2:$J$2336,8,FALSE)</f>
        <v>No</v>
      </c>
      <c r="J1737" s="19" t="str">
        <f>VLOOKUP(A1737,ME!$A$2:$J$2336,9,FALSE)</f>
        <v>Obesity</v>
      </c>
      <c r="K1737" s="19" t="str">
        <f>VLOOKUP(A1737,ME!$A$2:$J$2336,10,FALSE)</f>
        <v>Normal</v>
      </c>
      <c r="L1737" s="22">
        <f>VLOOKUP(A1737,HD!$A$2:$S$2344,16,FALSE)</f>
        <v>36495</v>
      </c>
      <c r="M1737" s="21">
        <f>VLOOKUP(A1737,HD!$A$2:$S$2344,17,FALSE)</f>
        <v>5213.22</v>
      </c>
      <c r="N1737" s="19" t="str">
        <f>VLOOKUP(A1737,HD!$A$2:$S$2344,12,FALSE)</f>
        <v>tier - 2</v>
      </c>
      <c r="O1737" s="19" t="str">
        <f>VLOOKUP(A1737,HD!$A$2:$S$2344,13,FALSE)</f>
        <v>tier - 1</v>
      </c>
      <c r="P1737" s="19" t="str">
        <f>VLOOKUP(A1737,HD!$A$2:$S$2344,14,FALSE)</f>
        <v>R1012</v>
      </c>
      <c r="Q1737" s="19" t="str">
        <f>VLOOKUP(A1737,HD!$A$2:$S$2344,19,FALSE)</f>
        <v>23</v>
      </c>
      <c r="R1737" s="21">
        <v>5213.22</v>
      </c>
    </row>
    <row r="1738" spans="1:18" ht="15.6" x14ac:dyDescent="0.3">
      <c r="A1738" s="20" t="s">
        <v>628</v>
      </c>
      <c r="B1738" s="19" t="str">
        <f>VLOOKUP(A1738,'Customer Names'!$A$2:$E$2366,3,FALSE)</f>
        <v>Thomas</v>
      </c>
      <c r="C1738" s="21">
        <f>VLOOKUP(A1738,ME!$A$2:$J$2366,2,FALSE)</f>
        <v>22.515000000000001</v>
      </c>
      <c r="D1738" s="21">
        <f>VLOOKUP(A1738,ME!$A$2:$J$2336,3,FALSE)</f>
        <v>4.37</v>
      </c>
      <c r="E1738" s="19" t="str">
        <f>VLOOKUP(A1738,ME!$A$2:$J$2336,4,FALSE)</f>
        <v>No</v>
      </c>
      <c r="F1738" s="19" t="str">
        <f>VLOOKUP(A1738,ME!$A$2:$J$2336,5,FALSE)</f>
        <v>No</v>
      </c>
      <c r="G1738" s="19" t="str">
        <f>VLOOKUP(A1738,ME!$A$2:$J$2336,6,FALSE)</f>
        <v>Yes</v>
      </c>
      <c r="H1738" s="19">
        <f>VLOOKUP(A1738,ME!$A$2:$J$2336,7,FALSE)</f>
        <v>1</v>
      </c>
      <c r="I1738" s="19" t="str">
        <f>VLOOKUP(A1738,ME!$A$2:$J$2336,8,FALSE)</f>
        <v>No</v>
      </c>
      <c r="J1738" s="19" t="str">
        <f>VLOOKUP(A1738,ME!$A$2:$J$2336,9,FALSE)</f>
        <v>Normal Weight</v>
      </c>
      <c r="K1738" s="19" t="str">
        <f>VLOOKUP(A1738,ME!$A$2:$J$2336,10,FALSE)</f>
        <v>Normal</v>
      </c>
      <c r="L1738" s="22">
        <f>VLOOKUP(A1738,HD!$A$2:$S$2344,16,FALSE)</f>
        <v>34137</v>
      </c>
      <c r="M1738" s="21">
        <f>VLOOKUP(A1738,HD!$A$2:$S$2344,17,FALSE)</f>
        <v>5209.58</v>
      </c>
      <c r="N1738" s="19" t="str">
        <f>VLOOKUP(A1738,HD!$A$2:$S$2344,12,FALSE)</f>
        <v>tier - 3</v>
      </c>
      <c r="O1738" s="19" t="str">
        <f>VLOOKUP(A1738,HD!$A$2:$S$2344,13,FALSE)</f>
        <v>tier - 3</v>
      </c>
      <c r="P1738" s="19" t="str">
        <f>VLOOKUP(A1738,HD!$A$2:$S$2344,14,FALSE)</f>
        <v>R1017</v>
      </c>
      <c r="Q1738" s="19" t="str">
        <f>VLOOKUP(A1738,HD!$A$2:$S$2344,19,FALSE)</f>
        <v>29</v>
      </c>
      <c r="R1738" s="21">
        <v>5209.58</v>
      </c>
    </row>
    <row r="1739" spans="1:18" ht="15.6" hidden="1" x14ac:dyDescent="0.3">
      <c r="A1739" s="20" t="s">
        <v>627</v>
      </c>
      <c r="B1739" s="19" t="str">
        <f>VLOOKUP(A1739,'Customer Names'!$A$2:$E$2366,3,FALSE)</f>
        <v>Leon</v>
      </c>
      <c r="C1739" s="21">
        <f>VLOOKUP(A1739,ME!$A$2:$J$2366,2,FALSE)</f>
        <v>18.239999999999998</v>
      </c>
      <c r="D1739" s="21">
        <f>VLOOKUP(A1739,ME!$A$2:$J$2336,3,FALSE)</f>
        <v>5.31</v>
      </c>
      <c r="E1739" s="19" t="str">
        <f>VLOOKUP(A1739,ME!$A$2:$J$2336,4,FALSE)</f>
        <v>Yes</v>
      </c>
      <c r="F1739" s="19" t="str">
        <f>VLOOKUP(A1739,ME!$A$2:$J$2336,5,FALSE)</f>
        <v>No</v>
      </c>
      <c r="G1739" s="19" t="str">
        <f>VLOOKUP(A1739,ME!$A$2:$J$2336,6,FALSE)</f>
        <v>Yes</v>
      </c>
      <c r="H1739" s="19">
        <f>VLOOKUP(A1739,ME!$A$2:$J$2336,7,FALSE)</f>
        <v>1</v>
      </c>
      <c r="I1739" s="19" t="str">
        <f>VLOOKUP(A1739,ME!$A$2:$J$2336,8,FALSE)</f>
        <v>No</v>
      </c>
      <c r="J1739" s="19" t="str">
        <f>VLOOKUP(A1739,ME!$A$2:$J$2336,9,FALSE)</f>
        <v>Under Weight</v>
      </c>
      <c r="K1739" s="19" t="str">
        <f>VLOOKUP(A1739,ME!$A$2:$J$2336,10,FALSE)</f>
        <v>Normal</v>
      </c>
      <c r="L1739" s="22">
        <f>VLOOKUP(A1739,HD!$A$2:$S$2344,16,FALSE)</f>
        <v>30613</v>
      </c>
      <c r="M1739" s="21">
        <f>VLOOKUP(A1739,HD!$A$2:$S$2344,17,FALSE)</f>
        <v>5207.97</v>
      </c>
      <c r="N1739" s="19" t="str">
        <f>VLOOKUP(A1739,HD!$A$2:$S$2344,12,FALSE)</f>
        <v>tier - 2</v>
      </c>
      <c r="O1739" s="19" t="str">
        <f>VLOOKUP(A1739,HD!$A$2:$S$2344,13,FALSE)</f>
        <v>tier - 2</v>
      </c>
      <c r="P1739" s="19" t="str">
        <f>VLOOKUP(A1739,HD!$A$2:$S$2344,14,FALSE)</f>
        <v>R1012</v>
      </c>
      <c r="Q1739" s="19" t="str">
        <f>VLOOKUP(A1739,HD!$A$2:$S$2344,19,FALSE)</f>
        <v>39</v>
      </c>
      <c r="R1739" s="21">
        <v>5207.97</v>
      </c>
    </row>
    <row r="1740" spans="1:18" ht="15.6" hidden="1" x14ac:dyDescent="0.3">
      <c r="A1740" s="20" t="s">
        <v>625</v>
      </c>
      <c r="B1740" s="19" t="str">
        <f>VLOOKUP(A1740,'Customer Names'!$A$2:$E$2366,3,FALSE)</f>
        <v>Marriott</v>
      </c>
      <c r="C1740" s="21">
        <f>VLOOKUP(A1740,ME!$A$2:$J$2366,2,FALSE)</f>
        <v>37.28</v>
      </c>
      <c r="D1740" s="21">
        <f>VLOOKUP(A1740,ME!$A$2:$J$2336,3,FALSE)</f>
        <v>4.66</v>
      </c>
      <c r="E1740" s="19" t="str">
        <f>VLOOKUP(A1740,ME!$A$2:$J$2336,4,FALSE)</f>
        <v>No</v>
      </c>
      <c r="F1740" s="19" t="str">
        <f>VLOOKUP(A1740,ME!$A$2:$J$2336,5,FALSE)</f>
        <v>Yes</v>
      </c>
      <c r="G1740" s="19" t="str">
        <f>VLOOKUP(A1740,ME!$A$2:$J$2336,6,FALSE)</f>
        <v>No</v>
      </c>
      <c r="H1740" s="19">
        <f>VLOOKUP(A1740,ME!$A$2:$J$2336,7,FALSE)</f>
        <v>1</v>
      </c>
      <c r="I1740" s="19" t="str">
        <f>VLOOKUP(A1740,ME!$A$2:$J$2336,8,FALSE)</f>
        <v>No</v>
      </c>
      <c r="J1740" s="19" t="str">
        <f>VLOOKUP(A1740,ME!$A$2:$J$2336,9,FALSE)</f>
        <v>Obesity</v>
      </c>
      <c r="K1740" s="19" t="str">
        <f>VLOOKUP(A1740,ME!$A$2:$J$2336,10,FALSE)</f>
        <v>Normal</v>
      </c>
      <c r="L1740" s="22">
        <f>VLOOKUP(A1740,HD!$A$2:$S$2344,16,FALSE)</f>
        <v>38144</v>
      </c>
      <c r="M1740" s="21">
        <f>VLOOKUP(A1740,HD!$A$2:$S$2344,17,FALSE)</f>
        <v>5198.6899999999996</v>
      </c>
      <c r="N1740" s="19" t="str">
        <f>VLOOKUP(A1740,HD!$A$2:$S$2344,12,FALSE)</f>
        <v>tier - 2</v>
      </c>
      <c r="O1740" s="19" t="str">
        <f>VLOOKUP(A1740,HD!$A$2:$S$2344,13,FALSE)</f>
        <v>tier - 2</v>
      </c>
      <c r="P1740" s="19" t="str">
        <f>VLOOKUP(A1740,HD!$A$2:$S$2344,14,FALSE)</f>
        <v>R1022</v>
      </c>
      <c r="Q1740" s="19" t="str">
        <f>VLOOKUP(A1740,HD!$A$2:$S$2344,19,FALSE)</f>
        <v>19</v>
      </c>
      <c r="R1740" s="21">
        <v>5198.6899999999996</v>
      </c>
    </row>
    <row r="1741" spans="1:18" ht="15.6" hidden="1" x14ac:dyDescent="0.3">
      <c r="A1741" s="20" t="s">
        <v>624</v>
      </c>
      <c r="B1741" s="19" t="str">
        <f>VLOOKUP(A1741,'Customer Names'!$A$2:$E$2366,3,FALSE)</f>
        <v>Wilkins</v>
      </c>
      <c r="C1741" s="21">
        <f>VLOOKUP(A1741,ME!$A$2:$J$2366,2,FALSE)</f>
        <v>18.2</v>
      </c>
      <c r="D1741" s="21">
        <f>VLOOKUP(A1741,ME!$A$2:$J$2336,3,FALSE)</f>
        <v>6.19</v>
      </c>
      <c r="E1741" s="19" t="str">
        <f>VLOOKUP(A1741,ME!$A$2:$J$2336,4,FALSE)</f>
        <v>No</v>
      </c>
      <c r="F1741" s="19" t="str">
        <f>VLOOKUP(A1741,ME!$A$2:$J$2336,5,FALSE)</f>
        <v>No</v>
      </c>
      <c r="G1741" s="19" t="str">
        <f>VLOOKUP(A1741,ME!$A$2:$J$2336,6,FALSE)</f>
        <v>Yes</v>
      </c>
      <c r="H1741" s="19">
        <f>VLOOKUP(A1741,ME!$A$2:$J$2336,7,FALSE)</f>
        <v>1</v>
      </c>
      <c r="I1741" s="19" t="str">
        <f>VLOOKUP(A1741,ME!$A$2:$J$2336,8,FALSE)</f>
        <v>No</v>
      </c>
      <c r="J1741" s="19" t="str">
        <f>VLOOKUP(A1741,ME!$A$2:$J$2336,9,FALSE)</f>
        <v>Under Weight</v>
      </c>
      <c r="K1741" s="19" t="str">
        <f>VLOOKUP(A1741,ME!$A$2:$J$2336,10,FALSE)</f>
        <v>Prediabetes</v>
      </c>
      <c r="L1741" s="22">
        <f>VLOOKUP(A1741,HD!$A$2:$S$2344,16,FALSE)</f>
        <v>29110</v>
      </c>
      <c r="M1741" s="21">
        <f>VLOOKUP(A1741,HD!$A$2:$S$2344,17,FALSE)</f>
        <v>5195.58</v>
      </c>
      <c r="N1741" s="19" t="str">
        <f>VLOOKUP(A1741,HD!$A$2:$S$2344,12,FALSE)</f>
        <v>tier - 2</v>
      </c>
      <c r="O1741" s="19" t="str">
        <f>VLOOKUP(A1741,HD!$A$2:$S$2344,13,FALSE)</f>
        <v>tier - 2</v>
      </c>
      <c r="P1741" s="19" t="str">
        <f>VLOOKUP(A1741,HD!$A$2:$S$2344,14,FALSE)</f>
        <v>R1013</v>
      </c>
      <c r="Q1741" s="19" t="str">
        <f>VLOOKUP(A1741,HD!$A$2:$S$2344,19,FALSE)</f>
        <v>43</v>
      </c>
      <c r="R1741" s="21">
        <v>5195.58</v>
      </c>
    </row>
    <row r="1742" spans="1:18" ht="15.6" x14ac:dyDescent="0.3">
      <c r="A1742" s="20" t="s">
        <v>623</v>
      </c>
      <c r="B1742" s="19" t="str">
        <f>VLOOKUP(A1742,'Customer Names'!$A$2:$E$2366,3,FALSE)</f>
        <v>Saiter</v>
      </c>
      <c r="C1742" s="21">
        <f>VLOOKUP(A1742,ME!$A$2:$J$2366,2,FALSE)</f>
        <v>20.53</v>
      </c>
      <c r="D1742" s="21">
        <f>VLOOKUP(A1742,ME!$A$2:$J$2336,3,FALSE)</f>
        <v>4.8600000000000003</v>
      </c>
      <c r="E1742" s="19" t="str">
        <f>VLOOKUP(A1742,ME!$A$2:$J$2336,4,FALSE)</f>
        <v>No</v>
      </c>
      <c r="F1742" s="19" t="str">
        <f>VLOOKUP(A1742,ME!$A$2:$J$2336,5,FALSE)</f>
        <v>No</v>
      </c>
      <c r="G1742" s="19" t="str">
        <f>VLOOKUP(A1742,ME!$A$2:$J$2336,6,FALSE)</f>
        <v>No</v>
      </c>
      <c r="H1742" s="19">
        <f>VLOOKUP(A1742,ME!$A$2:$J$2336,7,FALSE)</f>
        <v>1</v>
      </c>
      <c r="I1742" s="19" t="str">
        <f>VLOOKUP(A1742,ME!$A$2:$J$2336,8,FALSE)</f>
        <v>No</v>
      </c>
      <c r="J1742" s="19" t="str">
        <f>VLOOKUP(A1742,ME!$A$2:$J$2336,9,FALSE)</f>
        <v>Normal Weight</v>
      </c>
      <c r="K1742" s="19" t="str">
        <f>VLOOKUP(A1742,ME!$A$2:$J$2336,10,FALSE)</f>
        <v>Normal</v>
      </c>
      <c r="L1742" s="22">
        <f>VLOOKUP(A1742,HD!$A$2:$S$2344,16,FALSE)</f>
        <v>30971</v>
      </c>
      <c r="M1742" s="21">
        <f>VLOOKUP(A1742,HD!$A$2:$S$2344,17,FALSE)</f>
        <v>5177.12</v>
      </c>
      <c r="N1742" s="19" t="str">
        <f>VLOOKUP(A1742,HD!$A$2:$S$2344,12,FALSE)</f>
        <v>tier - 2</v>
      </c>
      <c r="O1742" s="19" t="str">
        <f>VLOOKUP(A1742,HD!$A$2:$S$2344,13,FALSE)</f>
        <v>tier - 1</v>
      </c>
      <c r="P1742" s="19" t="str">
        <f>VLOOKUP(A1742,HD!$A$2:$S$2344,14,FALSE)</f>
        <v>R1013</v>
      </c>
      <c r="Q1742" s="19" t="str">
        <f>VLOOKUP(A1742,HD!$A$2:$S$2344,19,FALSE)</f>
        <v>38</v>
      </c>
      <c r="R1742" s="21">
        <v>5177.12</v>
      </c>
    </row>
    <row r="1743" spans="1:18" ht="15.6" x14ac:dyDescent="0.3">
      <c r="A1743" s="20" t="s">
        <v>622</v>
      </c>
      <c r="B1743" s="19" t="str">
        <f>VLOOKUP(A1743,'Customer Names'!$A$2:$E$2366,3,FALSE)</f>
        <v>Winrow</v>
      </c>
      <c r="C1743" s="21">
        <f>VLOOKUP(A1743,ME!$A$2:$J$2366,2,FALSE)</f>
        <v>23.79</v>
      </c>
      <c r="D1743" s="21">
        <f>VLOOKUP(A1743,ME!$A$2:$J$2336,3,FALSE)</f>
        <v>4.74</v>
      </c>
      <c r="E1743" s="19" t="str">
        <f>VLOOKUP(A1743,ME!$A$2:$J$2336,4,FALSE)</f>
        <v>No</v>
      </c>
      <c r="F1743" s="19" t="str">
        <f>VLOOKUP(A1743,ME!$A$2:$J$2336,5,FALSE)</f>
        <v>No</v>
      </c>
      <c r="G1743" s="19" t="str">
        <f>VLOOKUP(A1743,ME!$A$2:$J$2336,6,FALSE)</f>
        <v>No</v>
      </c>
      <c r="H1743" s="19">
        <f>VLOOKUP(A1743,ME!$A$2:$J$2336,7,FALSE)</f>
        <v>0</v>
      </c>
      <c r="I1743" s="19" t="str">
        <f>VLOOKUP(A1743,ME!$A$2:$J$2336,8,FALSE)</f>
        <v>No</v>
      </c>
      <c r="J1743" s="19" t="str">
        <f>VLOOKUP(A1743,ME!$A$2:$J$2336,9,FALSE)</f>
        <v>Normal Weight</v>
      </c>
      <c r="K1743" s="19" t="str">
        <f>VLOOKUP(A1743,ME!$A$2:$J$2336,10,FALSE)</f>
        <v>Normal</v>
      </c>
      <c r="L1743" s="22">
        <f>VLOOKUP(A1743,HD!$A$2:$S$2344,16,FALSE)</f>
        <v>33479</v>
      </c>
      <c r="M1743" s="21">
        <f>VLOOKUP(A1743,HD!$A$2:$S$2344,17,FALSE)</f>
        <v>5166.96</v>
      </c>
      <c r="N1743" s="19" t="str">
        <f>VLOOKUP(A1743,HD!$A$2:$S$2344,12,FALSE)</f>
        <v>tier - 2</v>
      </c>
      <c r="O1743" s="19" t="str">
        <f>VLOOKUP(A1743,HD!$A$2:$S$2344,13,FALSE)</f>
        <v>tier - 2</v>
      </c>
      <c r="P1743" s="19" t="str">
        <f>VLOOKUP(A1743,HD!$A$2:$S$2344,14,FALSE)</f>
        <v>R1012</v>
      </c>
      <c r="Q1743" s="19" t="str">
        <f>VLOOKUP(A1743,HD!$A$2:$S$2344,19,FALSE)</f>
        <v>31</v>
      </c>
      <c r="R1743" s="21">
        <v>5166.96</v>
      </c>
    </row>
    <row r="1744" spans="1:18" ht="15.6" hidden="1" x14ac:dyDescent="0.3">
      <c r="A1744" s="20" t="s">
        <v>621</v>
      </c>
      <c r="B1744" s="19" t="str">
        <f>VLOOKUP(A1744,'Customer Names'!$A$2:$E$2366,3,FALSE)</f>
        <v>Gries</v>
      </c>
      <c r="C1744" s="21">
        <f>VLOOKUP(A1744,ME!$A$2:$J$2366,2,FALSE)</f>
        <v>29.8</v>
      </c>
      <c r="D1744" s="21">
        <f>VLOOKUP(A1744,ME!$A$2:$J$2336,3,FALSE)</f>
        <v>6.03</v>
      </c>
      <c r="E1744" s="19" t="str">
        <f>VLOOKUP(A1744,ME!$A$2:$J$2336,4,FALSE)</f>
        <v>No</v>
      </c>
      <c r="F1744" s="19" t="str">
        <f>VLOOKUP(A1744,ME!$A$2:$J$2336,5,FALSE)</f>
        <v>No</v>
      </c>
      <c r="G1744" s="19" t="str">
        <f>VLOOKUP(A1744,ME!$A$2:$J$2336,6,FALSE)</f>
        <v>No</v>
      </c>
      <c r="H1744" s="19">
        <f>VLOOKUP(A1744,ME!$A$2:$J$2336,7,FALSE)</f>
        <v>0</v>
      </c>
      <c r="I1744" s="19" t="str">
        <f>VLOOKUP(A1744,ME!$A$2:$J$2336,8,FALSE)</f>
        <v>No</v>
      </c>
      <c r="J1744" s="19" t="str">
        <f>VLOOKUP(A1744,ME!$A$2:$J$2336,9,FALSE)</f>
        <v>Over Weight</v>
      </c>
      <c r="K1744" s="19" t="str">
        <f>VLOOKUP(A1744,ME!$A$2:$J$2336,10,FALSE)</f>
        <v>Prediabetes</v>
      </c>
      <c r="L1744" s="22">
        <f>VLOOKUP(A1744,HD!$A$2:$S$2344,16,FALSE)</f>
        <v>33155</v>
      </c>
      <c r="M1744" s="21">
        <f>VLOOKUP(A1744,HD!$A$2:$S$2344,17,FALSE)</f>
        <v>5152.13</v>
      </c>
      <c r="N1744" s="19" t="str">
        <f>VLOOKUP(A1744,HD!$A$2:$S$2344,12,FALSE)</f>
        <v>tier - 2</v>
      </c>
      <c r="O1744" s="19" t="str">
        <f>VLOOKUP(A1744,HD!$A$2:$S$2344,13,FALSE)</f>
        <v>tier - 2</v>
      </c>
      <c r="P1744" s="19" t="str">
        <f>VLOOKUP(A1744,HD!$A$2:$S$2344,14,FALSE)</f>
        <v>R1011</v>
      </c>
      <c r="Q1744" s="19" t="str">
        <f>VLOOKUP(A1744,HD!$A$2:$S$2344,19,FALSE)</f>
        <v>32</v>
      </c>
      <c r="R1744" s="21">
        <v>5152.13</v>
      </c>
    </row>
    <row r="1745" spans="1:18" ht="15.6" hidden="1" x14ac:dyDescent="0.3">
      <c r="A1745" s="20" t="s">
        <v>620</v>
      </c>
      <c r="B1745" s="19" t="str">
        <f>VLOOKUP(A1745,'Customer Names'!$A$2:$E$2366,3,FALSE)</f>
        <v>Strohschein</v>
      </c>
      <c r="C1745" s="21">
        <f>VLOOKUP(A1745,ME!$A$2:$J$2366,2,FALSE)</f>
        <v>31.54</v>
      </c>
      <c r="D1745" s="21">
        <f>VLOOKUP(A1745,ME!$A$2:$J$2336,3,FALSE)</f>
        <v>4.71</v>
      </c>
      <c r="E1745" s="19" t="str">
        <f>VLOOKUP(A1745,ME!$A$2:$J$2336,4,FALSE)</f>
        <v>No</v>
      </c>
      <c r="F1745" s="19" t="str">
        <f>VLOOKUP(A1745,ME!$A$2:$J$2336,5,FALSE)</f>
        <v>No</v>
      </c>
      <c r="G1745" s="19" t="str">
        <f>VLOOKUP(A1745,ME!$A$2:$J$2336,6,FALSE)</f>
        <v>No</v>
      </c>
      <c r="H1745" s="19">
        <f>VLOOKUP(A1745,ME!$A$2:$J$2336,7,FALSE)</f>
        <v>0</v>
      </c>
      <c r="I1745" s="19" t="str">
        <f>VLOOKUP(A1745,ME!$A$2:$J$2336,8,FALSE)</f>
        <v>No</v>
      </c>
      <c r="J1745" s="19" t="str">
        <f>VLOOKUP(A1745,ME!$A$2:$J$2336,9,FALSE)</f>
        <v>Obesity</v>
      </c>
      <c r="K1745" s="19" t="str">
        <f>VLOOKUP(A1745,ME!$A$2:$J$2336,10,FALSE)</f>
        <v>Normal</v>
      </c>
      <c r="L1745" s="22">
        <f>VLOOKUP(A1745,HD!$A$2:$S$2344,16,FALSE)</f>
        <v>33107</v>
      </c>
      <c r="M1745" s="21">
        <f>VLOOKUP(A1745,HD!$A$2:$S$2344,17,FALSE)</f>
        <v>5148.55</v>
      </c>
      <c r="N1745" s="19" t="str">
        <f>VLOOKUP(A1745,HD!$A$2:$S$2344,12,FALSE)</f>
        <v>tier - 2</v>
      </c>
      <c r="O1745" s="19" t="str">
        <f>VLOOKUP(A1745,HD!$A$2:$S$2344,13,FALSE)</f>
        <v>tier - 2</v>
      </c>
      <c r="P1745" s="19" t="str">
        <f>VLOOKUP(A1745,HD!$A$2:$S$2344,14,FALSE)</f>
        <v>R1024</v>
      </c>
      <c r="Q1745" s="19" t="str">
        <f>VLOOKUP(A1745,HD!$A$2:$S$2344,19,FALSE)</f>
        <v>32</v>
      </c>
      <c r="R1745" s="21">
        <v>5148.55</v>
      </c>
    </row>
    <row r="1746" spans="1:18" ht="15.6" x14ac:dyDescent="0.3">
      <c r="A1746" s="20" t="s">
        <v>619</v>
      </c>
      <c r="B1746" s="19" t="str">
        <f>VLOOKUP(A1746,'Customer Names'!$A$2:$E$2366,3,FALSE)</f>
        <v>Berger</v>
      </c>
      <c r="C1746" s="21">
        <f>VLOOKUP(A1746,ME!$A$2:$J$2366,2,FALSE)</f>
        <v>20.82</v>
      </c>
      <c r="D1746" s="21">
        <f>VLOOKUP(A1746,ME!$A$2:$J$2336,3,FALSE)</f>
        <v>5.55</v>
      </c>
      <c r="E1746" s="19" t="str">
        <f>VLOOKUP(A1746,ME!$A$2:$J$2336,4,FALSE)</f>
        <v>No</v>
      </c>
      <c r="F1746" s="19" t="str">
        <f>VLOOKUP(A1746,ME!$A$2:$J$2336,5,FALSE)</f>
        <v>No</v>
      </c>
      <c r="G1746" s="19" t="str">
        <f>VLOOKUP(A1746,ME!$A$2:$J$2336,6,FALSE)</f>
        <v>No</v>
      </c>
      <c r="H1746" s="19">
        <f>VLOOKUP(A1746,ME!$A$2:$J$2336,7,FALSE)</f>
        <v>1</v>
      </c>
      <c r="I1746" s="19" t="str">
        <f>VLOOKUP(A1746,ME!$A$2:$J$2336,8,FALSE)</f>
        <v>No</v>
      </c>
      <c r="J1746" s="19" t="str">
        <f>VLOOKUP(A1746,ME!$A$2:$J$2336,9,FALSE)</f>
        <v>Normal Weight</v>
      </c>
      <c r="K1746" s="19" t="str">
        <f>VLOOKUP(A1746,ME!$A$2:$J$2336,10,FALSE)</f>
        <v>Normal</v>
      </c>
      <c r="L1746" s="22">
        <f>VLOOKUP(A1746,HD!$A$2:$S$2344,16,FALSE)</f>
        <v>30916</v>
      </c>
      <c r="M1746" s="21">
        <f>VLOOKUP(A1746,HD!$A$2:$S$2344,17,FALSE)</f>
        <v>5144.18</v>
      </c>
      <c r="N1746" s="19" t="str">
        <f>VLOOKUP(A1746,HD!$A$2:$S$2344,12,FALSE)</f>
        <v>tier - 2</v>
      </c>
      <c r="O1746" s="19" t="str">
        <f>VLOOKUP(A1746,HD!$A$2:$S$2344,13,FALSE)</f>
        <v>tier - 1</v>
      </c>
      <c r="P1746" s="19" t="str">
        <f>VLOOKUP(A1746,HD!$A$2:$S$2344,14,FALSE)</f>
        <v>R1013</v>
      </c>
      <c r="Q1746" s="19" t="str">
        <f>VLOOKUP(A1746,HD!$A$2:$S$2344,19,FALSE)</f>
        <v>38</v>
      </c>
      <c r="R1746" s="21">
        <v>5144.18</v>
      </c>
    </row>
    <row r="1747" spans="1:18" ht="15.6" hidden="1" x14ac:dyDescent="0.3">
      <c r="A1747" s="20" t="s">
        <v>618</v>
      </c>
      <c r="B1747" s="19" t="str">
        <f>VLOOKUP(A1747,'Customer Names'!$A$2:$E$2366,3,FALSE)</f>
        <v>Coogan</v>
      </c>
      <c r="C1747" s="21">
        <f>VLOOKUP(A1747,ME!$A$2:$J$2366,2,FALSE)</f>
        <v>38.83</v>
      </c>
      <c r="D1747" s="21">
        <f>VLOOKUP(A1747,ME!$A$2:$J$2336,3,FALSE)</f>
        <v>4.78</v>
      </c>
      <c r="E1747" s="19" t="str">
        <f>VLOOKUP(A1747,ME!$A$2:$J$2336,4,FALSE)</f>
        <v>No</v>
      </c>
      <c r="F1747" s="19" t="str">
        <f>VLOOKUP(A1747,ME!$A$2:$J$2336,5,FALSE)</f>
        <v>No</v>
      </c>
      <c r="G1747" s="19" t="str">
        <f>VLOOKUP(A1747,ME!$A$2:$J$2336,6,FALSE)</f>
        <v>Yes</v>
      </c>
      <c r="H1747" s="19">
        <f>VLOOKUP(A1747,ME!$A$2:$J$2336,7,FALSE)</f>
        <v>1</v>
      </c>
      <c r="I1747" s="19" t="str">
        <f>VLOOKUP(A1747,ME!$A$2:$J$2336,8,FALSE)</f>
        <v>No</v>
      </c>
      <c r="J1747" s="19" t="str">
        <f>VLOOKUP(A1747,ME!$A$2:$J$2336,9,FALSE)</f>
        <v>Obesity</v>
      </c>
      <c r="K1747" s="19" t="str">
        <f>VLOOKUP(A1747,ME!$A$2:$J$2336,10,FALSE)</f>
        <v>Normal</v>
      </c>
      <c r="L1747" s="22">
        <f>VLOOKUP(A1747,HD!$A$2:$S$2344,16,FALSE)</f>
        <v>34313</v>
      </c>
      <c r="M1747" s="21">
        <f>VLOOKUP(A1747,HD!$A$2:$S$2344,17,FALSE)</f>
        <v>5138.26</v>
      </c>
      <c r="N1747" s="19" t="str">
        <f>VLOOKUP(A1747,HD!$A$2:$S$2344,12,FALSE)</f>
        <v>tier - 2</v>
      </c>
      <c r="O1747" s="19" t="str">
        <f>VLOOKUP(A1747,HD!$A$2:$S$2344,13,FALSE)</f>
        <v>tier - 2</v>
      </c>
      <c r="P1747" s="19" t="str">
        <f>VLOOKUP(A1747,HD!$A$2:$S$2344,14,FALSE)</f>
        <v>R1013</v>
      </c>
      <c r="Q1747" s="19" t="str">
        <f>VLOOKUP(A1747,HD!$A$2:$S$2344,19,FALSE)</f>
        <v>29</v>
      </c>
      <c r="R1747" s="21">
        <v>5138.26</v>
      </c>
    </row>
    <row r="1748" spans="1:18" ht="15.6" x14ac:dyDescent="0.3">
      <c r="A1748" s="20" t="s">
        <v>617</v>
      </c>
      <c r="B1748" s="19" t="str">
        <f>VLOOKUP(A1748,'Customer Names'!$A$2:$E$2366,3,FALSE)</f>
        <v>Gagnon</v>
      </c>
      <c r="C1748" s="21">
        <f>VLOOKUP(A1748,ME!$A$2:$J$2366,2,FALSE)</f>
        <v>23.44</v>
      </c>
      <c r="D1748" s="21">
        <f>VLOOKUP(A1748,ME!$A$2:$J$2336,3,FALSE)</f>
        <v>4.6500000000000004</v>
      </c>
      <c r="E1748" s="19" t="str">
        <f>VLOOKUP(A1748,ME!$A$2:$J$2336,4,FALSE)</f>
        <v>Yes</v>
      </c>
      <c r="F1748" s="19" t="str">
        <f>VLOOKUP(A1748,ME!$A$2:$J$2336,5,FALSE)</f>
        <v>No</v>
      </c>
      <c r="G1748" s="19" t="str">
        <f>VLOOKUP(A1748,ME!$A$2:$J$2336,6,FALSE)</f>
        <v>No</v>
      </c>
      <c r="H1748" s="19">
        <f>VLOOKUP(A1748,ME!$A$2:$J$2336,7,FALSE)</f>
        <v>1</v>
      </c>
      <c r="I1748" s="19" t="str">
        <f>VLOOKUP(A1748,ME!$A$2:$J$2336,8,FALSE)</f>
        <v>No</v>
      </c>
      <c r="J1748" s="19" t="str">
        <f>VLOOKUP(A1748,ME!$A$2:$J$2336,9,FALSE)</f>
        <v>Normal Weight</v>
      </c>
      <c r="K1748" s="19" t="str">
        <f>VLOOKUP(A1748,ME!$A$2:$J$2336,10,FALSE)</f>
        <v>Normal</v>
      </c>
      <c r="L1748" s="22">
        <f>VLOOKUP(A1748,HD!$A$2:$S$2344,16,FALSE)</f>
        <v>32401</v>
      </c>
      <c r="M1748" s="21">
        <f>VLOOKUP(A1748,HD!$A$2:$S$2344,17,FALSE)</f>
        <v>5136.75</v>
      </c>
      <c r="N1748" s="19" t="str">
        <f>VLOOKUP(A1748,HD!$A$2:$S$2344,12,FALSE)</f>
        <v>tier - 2</v>
      </c>
      <c r="O1748" s="19" t="str">
        <f>VLOOKUP(A1748,HD!$A$2:$S$2344,13,FALSE)</f>
        <v>tier - 1</v>
      </c>
      <c r="P1748" s="19" t="str">
        <f>VLOOKUP(A1748,HD!$A$2:$S$2344,14,FALSE)</f>
        <v>R1013</v>
      </c>
      <c r="Q1748" s="19" t="str">
        <f>VLOOKUP(A1748,HD!$A$2:$S$2344,19,FALSE)</f>
        <v>34</v>
      </c>
      <c r="R1748" s="21">
        <v>5136.75</v>
      </c>
    </row>
    <row r="1749" spans="1:18" ht="15.6" x14ac:dyDescent="0.3">
      <c r="A1749" s="20" t="s">
        <v>616</v>
      </c>
      <c r="B1749" s="19" t="str">
        <f>VLOOKUP(A1749,'Customer Names'!$A$2:$E$2366,3,FALSE)</f>
        <v>Pearson</v>
      </c>
      <c r="C1749" s="21">
        <f>VLOOKUP(A1749,ME!$A$2:$J$2366,2,FALSE)</f>
        <v>24.13</v>
      </c>
      <c r="D1749" s="21">
        <f>VLOOKUP(A1749,ME!$A$2:$J$2336,3,FALSE)</f>
        <v>5.2</v>
      </c>
      <c r="E1749" s="19" t="str">
        <f>VLOOKUP(A1749,ME!$A$2:$J$2336,4,FALSE)</f>
        <v>No</v>
      </c>
      <c r="F1749" s="19" t="str">
        <f>VLOOKUP(A1749,ME!$A$2:$J$2336,5,FALSE)</f>
        <v>No</v>
      </c>
      <c r="G1749" s="19" t="str">
        <f>VLOOKUP(A1749,ME!$A$2:$J$2336,6,FALSE)</f>
        <v>No</v>
      </c>
      <c r="H1749" s="19">
        <f>VLOOKUP(A1749,ME!$A$2:$J$2336,7,FALSE)</f>
        <v>1</v>
      </c>
      <c r="I1749" s="19" t="str">
        <f>VLOOKUP(A1749,ME!$A$2:$J$2336,8,FALSE)</f>
        <v>No</v>
      </c>
      <c r="J1749" s="19" t="str">
        <f>VLOOKUP(A1749,ME!$A$2:$J$2336,9,FALSE)</f>
        <v>Normal Weight</v>
      </c>
      <c r="K1749" s="19" t="str">
        <f>VLOOKUP(A1749,ME!$A$2:$J$2336,10,FALSE)</f>
        <v>Normal</v>
      </c>
      <c r="L1749" s="22">
        <f>VLOOKUP(A1749,HD!$A$2:$S$2344,16,FALSE)</f>
        <v>32033</v>
      </c>
      <c r="M1749" s="21">
        <f>VLOOKUP(A1749,HD!$A$2:$S$2344,17,FALSE)</f>
        <v>5125.22</v>
      </c>
      <c r="N1749" s="19" t="str">
        <f>VLOOKUP(A1749,HD!$A$2:$S$2344,12,FALSE)</f>
        <v>tier - 1</v>
      </c>
      <c r="O1749" s="19" t="str">
        <f>VLOOKUP(A1749,HD!$A$2:$S$2344,13,FALSE)</f>
        <v>tier - 2</v>
      </c>
      <c r="P1749" s="19" t="str">
        <f>VLOOKUP(A1749,HD!$A$2:$S$2344,14,FALSE)</f>
        <v>R1012</v>
      </c>
      <c r="Q1749" s="19" t="str">
        <f>VLOOKUP(A1749,HD!$A$2:$S$2344,19,FALSE)</f>
        <v>35</v>
      </c>
      <c r="R1749" s="21">
        <v>5125.22</v>
      </c>
    </row>
    <row r="1750" spans="1:18" ht="15.6" hidden="1" x14ac:dyDescent="0.3">
      <c r="A1750" s="20" t="s">
        <v>615</v>
      </c>
      <c r="B1750" s="19" t="str">
        <f>VLOOKUP(A1750,'Customer Names'!$A$2:$E$2366,3,FALSE)</f>
        <v>Brian</v>
      </c>
      <c r="C1750" s="21">
        <f>VLOOKUP(A1750,ME!$A$2:$J$2366,2,FALSE)</f>
        <v>42.13</v>
      </c>
      <c r="D1750" s="21">
        <f>VLOOKUP(A1750,ME!$A$2:$J$2336,3,FALSE)</f>
        <v>4.54</v>
      </c>
      <c r="E1750" s="19" t="str">
        <f>VLOOKUP(A1750,ME!$A$2:$J$2336,4,FALSE)</f>
        <v>Yes</v>
      </c>
      <c r="F1750" s="19" t="str">
        <f>VLOOKUP(A1750,ME!$A$2:$J$2336,5,FALSE)</f>
        <v>No</v>
      </c>
      <c r="G1750" s="19" t="str">
        <f>VLOOKUP(A1750,ME!$A$2:$J$2336,6,FALSE)</f>
        <v>No</v>
      </c>
      <c r="H1750" s="19">
        <f>VLOOKUP(A1750,ME!$A$2:$J$2336,7,FALSE)</f>
        <v>1</v>
      </c>
      <c r="I1750" s="19" t="str">
        <f>VLOOKUP(A1750,ME!$A$2:$J$2336,8,FALSE)</f>
        <v>No</v>
      </c>
      <c r="J1750" s="19" t="str">
        <f>VLOOKUP(A1750,ME!$A$2:$J$2336,9,FALSE)</f>
        <v>Obesity</v>
      </c>
      <c r="K1750" s="19" t="str">
        <f>VLOOKUP(A1750,ME!$A$2:$J$2336,10,FALSE)</f>
        <v>Normal</v>
      </c>
      <c r="L1750" s="22">
        <f>VLOOKUP(A1750,HD!$A$2:$S$2344,16,FALSE)</f>
        <v>32448</v>
      </c>
      <c r="M1750" s="21">
        <f>VLOOKUP(A1750,HD!$A$2:$S$2344,17,FALSE)</f>
        <v>5124.1899999999996</v>
      </c>
      <c r="N1750" s="19" t="str">
        <f>VLOOKUP(A1750,HD!$A$2:$S$2344,12,FALSE)</f>
        <v>tier - 2</v>
      </c>
      <c r="O1750" s="19" t="str">
        <f>VLOOKUP(A1750,HD!$A$2:$S$2344,13,FALSE)</f>
        <v>tier - 3</v>
      </c>
      <c r="P1750" s="19" t="str">
        <f>VLOOKUP(A1750,HD!$A$2:$S$2344,14,FALSE)</f>
        <v>R1013</v>
      </c>
      <c r="Q1750" s="19" t="str">
        <f>VLOOKUP(A1750,HD!$A$2:$S$2344,19,FALSE)</f>
        <v>34</v>
      </c>
      <c r="R1750" s="21">
        <v>5124.1899999999996</v>
      </c>
    </row>
    <row r="1751" spans="1:18" ht="15.6" hidden="1" x14ac:dyDescent="0.3">
      <c r="A1751" s="20" t="s">
        <v>614</v>
      </c>
      <c r="B1751" s="19" t="str">
        <f>VLOOKUP(A1751,'Customer Names'!$A$2:$E$2366,3,FALSE)</f>
        <v>Brown</v>
      </c>
      <c r="C1751" s="21">
        <f>VLOOKUP(A1751,ME!$A$2:$J$2366,2,FALSE)</f>
        <v>17.86</v>
      </c>
      <c r="D1751" s="21">
        <f>VLOOKUP(A1751,ME!$A$2:$J$2336,3,FALSE)</f>
        <v>4.1100000000000003</v>
      </c>
      <c r="E1751" s="19" t="str">
        <f>VLOOKUP(A1751,ME!$A$2:$J$2336,4,FALSE)</f>
        <v>No</v>
      </c>
      <c r="F1751" s="19" t="str">
        <f>VLOOKUP(A1751,ME!$A$2:$J$2336,5,FALSE)</f>
        <v>No</v>
      </c>
      <c r="G1751" s="19" t="str">
        <f>VLOOKUP(A1751,ME!$A$2:$J$2336,6,FALSE)</f>
        <v>No</v>
      </c>
      <c r="H1751" s="19">
        <f>VLOOKUP(A1751,ME!$A$2:$J$2336,7,FALSE)</f>
        <v>1</v>
      </c>
      <c r="I1751" s="19" t="str">
        <f>VLOOKUP(A1751,ME!$A$2:$J$2336,8,FALSE)</f>
        <v>No</v>
      </c>
      <c r="J1751" s="19" t="str">
        <f>VLOOKUP(A1751,ME!$A$2:$J$2336,9,FALSE)</f>
        <v>Under Weight</v>
      </c>
      <c r="K1751" s="19" t="str">
        <f>VLOOKUP(A1751,ME!$A$2:$J$2336,10,FALSE)</f>
        <v>Normal</v>
      </c>
      <c r="L1751" s="22">
        <f>VLOOKUP(A1751,HD!$A$2:$S$2344,16,FALSE)</f>
        <v>32099</v>
      </c>
      <c r="M1751" s="21">
        <f>VLOOKUP(A1751,HD!$A$2:$S$2344,17,FALSE)</f>
        <v>5116.5</v>
      </c>
      <c r="N1751" s="19" t="str">
        <f>VLOOKUP(A1751,HD!$A$2:$S$2344,12,FALSE)</f>
        <v>tier - 2</v>
      </c>
      <c r="O1751" s="19" t="str">
        <f>VLOOKUP(A1751,HD!$A$2:$S$2344,13,FALSE)</f>
        <v>tier - 2</v>
      </c>
      <c r="P1751" s="19" t="str">
        <f>VLOOKUP(A1751,HD!$A$2:$S$2344,14,FALSE)</f>
        <v>R1012</v>
      </c>
      <c r="Q1751" s="19" t="str">
        <f>VLOOKUP(A1751,HD!$A$2:$S$2344,19,FALSE)</f>
        <v>35</v>
      </c>
      <c r="R1751" s="21">
        <v>5116.5</v>
      </c>
    </row>
    <row r="1752" spans="1:18" ht="15.6" hidden="1" x14ac:dyDescent="0.3">
      <c r="A1752" s="20" t="s">
        <v>613</v>
      </c>
      <c r="B1752" s="19" t="str">
        <f>VLOOKUP(A1752,'Customer Names'!$A$2:$E$2366,3,FALSE)</f>
        <v>Fox</v>
      </c>
      <c r="C1752" s="21">
        <f>VLOOKUP(A1752,ME!$A$2:$J$2366,2,FALSE)</f>
        <v>32.78</v>
      </c>
      <c r="D1752" s="21">
        <f>VLOOKUP(A1752,ME!$A$2:$J$2336,3,FALSE)</f>
        <v>4.63</v>
      </c>
      <c r="E1752" s="19" t="str">
        <f>VLOOKUP(A1752,ME!$A$2:$J$2336,4,FALSE)</f>
        <v>No</v>
      </c>
      <c r="F1752" s="19" t="str">
        <f>VLOOKUP(A1752,ME!$A$2:$J$2336,5,FALSE)</f>
        <v>No</v>
      </c>
      <c r="G1752" s="19" t="str">
        <f>VLOOKUP(A1752,ME!$A$2:$J$2336,6,FALSE)</f>
        <v>No</v>
      </c>
      <c r="H1752" s="19">
        <f>VLOOKUP(A1752,ME!$A$2:$J$2336,7,FALSE)</f>
        <v>0</v>
      </c>
      <c r="I1752" s="19" t="str">
        <f>VLOOKUP(A1752,ME!$A$2:$J$2336,8,FALSE)</f>
        <v>No</v>
      </c>
      <c r="J1752" s="19" t="str">
        <f>VLOOKUP(A1752,ME!$A$2:$J$2336,9,FALSE)</f>
        <v>Obesity</v>
      </c>
      <c r="K1752" s="19" t="str">
        <f>VLOOKUP(A1752,ME!$A$2:$J$2336,10,FALSE)</f>
        <v>Normal</v>
      </c>
      <c r="L1752" s="22">
        <f>VLOOKUP(A1752,HD!$A$2:$S$2344,16,FALSE)</f>
        <v>36330</v>
      </c>
      <c r="M1752" s="21">
        <f>VLOOKUP(A1752,HD!$A$2:$S$2344,17,FALSE)</f>
        <v>5087.92</v>
      </c>
      <c r="N1752" s="19" t="str">
        <f>VLOOKUP(A1752,HD!$A$2:$S$2344,12,FALSE)</f>
        <v>tier - 2</v>
      </c>
      <c r="O1752" s="19" t="str">
        <f>VLOOKUP(A1752,HD!$A$2:$S$2344,13,FALSE)</f>
        <v>tier - 2</v>
      </c>
      <c r="P1752" s="19" t="str">
        <f>VLOOKUP(A1752,HD!$A$2:$S$2344,14,FALSE)</f>
        <v>R1026</v>
      </c>
      <c r="Q1752" s="19" t="str">
        <f>VLOOKUP(A1752,HD!$A$2:$S$2344,19,FALSE)</f>
        <v>23</v>
      </c>
      <c r="R1752" s="21">
        <v>5087.92</v>
      </c>
    </row>
    <row r="1753" spans="1:18" ht="15.6" hidden="1" x14ac:dyDescent="0.3">
      <c r="A1753" s="20" t="s">
        <v>612</v>
      </c>
      <c r="B1753" s="19" t="str">
        <f>VLOOKUP(A1753,'Customer Names'!$A$2:$E$2366,3,FALSE)</f>
        <v>Traver</v>
      </c>
      <c r="C1753" s="21">
        <f>VLOOKUP(A1753,ME!$A$2:$J$2366,2,FALSE)</f>
        <v>23.9</v>
      </c>
      <c r="D1753" s="21">
        <f>VLOOKUP(A1753,ME!$A$2:$J$2336,3,FALSE)</f>
        <v>6.06</v>
      </c>
      <c r="E1753" s="19" t="str">
        <f>VLOOKUP(A1753,ME!$A$2:$J$2336,4,FALSE)</f>
        <v>Yes</v>
      </c>
      <c r="F1753" s="19" t="str">
        <f>VLOOKUP(A1753,ME!$A$2:$J$2336,5,FALSE)</f>
        <v>No</v>
      </c>
      <c r="G1753" s="19" t="str">
        <f>VLOOKUP(A1753,ME!$A$2:$J$2336,6,FALSE)</f>
        <v>Yes</v>
      </c>
      <c r="H1753" s="19">
        <f>VLOOKUP(A1753,ME!$A$2:$J$2336,7,FALSE)</f>
        <v>1</v>
      </c>
      <c r="I1753" s="19" t="str">
        <f>VLOOKUP(A1753,ME!$A$2:$J$2336,8,FALSE)</f>
        <v>No</v>
      </c>
      <c r="J1753" s="19" t="str">
        <f>VLOOKUP(A1753,ME!$A$2:$J$2336,9,FALSE)</f>
        <v>Normal Weight</v>
      </c>
      <c r="K1753" s="19" t="str">
        <f>VLOOKUP(A1753,ME!$A$2:$J$2336,10,FALSE)</f>
        <v>Prediabetes</v>
      </c>
      <c r="L1753" s="22">
        <f>VLOOKUP(A1753,HD!$A$2:$S$2344,16,FALSE)</f>
        <v>35625</v>
      </c>
      <c r="M1753" s="21">
        <f>VLOOKUP(A1753,HD!$A$2:$S$2344,17,FALSE)</f>
        <v>5080.1000000000004</v>
      </c>
      <c r="N1753" s="19" t="str">
        <f>VLOOKUP(A1753,HD!$A$2:$S$2344,12,FALSE)</f>
        <v>tier - 3</v>
      </c>
      <c r="O1753" s="19" t="str">
        <f>VLOOKUP(A1753,HD!$A$2:$S$2344,13,FALSE)</f>
        <v>tier - 2</v>
      </c>
      <c r="P1753" s="19" t="str">
        <f>VLOOKUP(A1753,HD!$A$2:$S$2344,14,FALSE)</f>
        <v>R1011</v>
      </c>
      <c r="Q1753" s="19" t="str">
        <f>VLOOKUP(A1753,HD!$A$2:$S$2344,19,FALSE)</f>
        <v>25</v>
      </c>
      <c r="R1753" s="21">
        <v>5080.1000000000004</v>
      </c>
    </row>
    <row r="1754" spans="1:18" ht="15.6" hidden="1" x14ac:dyDescent="0.3">
      <c r="A1754" s="20" t="s">
        <v>611</v>
      </c>
      <c r="B1754" s="19" t="str">
        <f>VLOOKUP(A1754,'Customer Names'!$A$2:$E$2366,3,FALSE)</f>
        <v>Quick</v>
      </c>
      <c r="C1754" s="21">
        <f>VLOOKUP(A1754,ME!$A$2:$J$2366,2,FALSE)</f>
        <v>15.47</v>
      </c>
      <c r="D1754" s="21">
        <f>VLOOKUP(A1754,ME!$A$2:$J$2336,3,FALSE)</f>
        <v>8.43</v>
      </c>
      <c r="E1754" s="19" t="str">
        <f>VLOOKUP(A1754,ME!$A$2:$J$2336,4,FALSE)</f>
        <v>No</v>
      </c>
      <c r="F1754" s="19" t="str">
        <f>VLOOKUP(A1754,ME!$A$2:$J$2336,5,FALSE)</f>
        <v>No</v>
      </c>
      <c r="G1754" s="19" t="str">
        <f>VLOOKUP(A1754,ME!$A$2:$J$2336,6,FALSE)</f>
        <v>No</v>
      </c>
      <c r="H1754" s="19">
        <f>VLOOKUP(A1754,ME!$A$2:$J$2336,7,FALSE)</f>
        <v>0</v>
      </c>
      <c r="I1754" s="19" t="str">
        <f>VLOOKUP(A1754,ME!$A$2:$J$2336,8,FALSE)</f>
        <v>No</v>
      </c>
      <c r="J1754" s="19" t="str">
        <f>VLOOKUP(A1754,ME!$A$2:$J$2336,9,FALSE)</f>
        <v>Under Weight</v>
      </c>
      <c r="K1754" s="19" t="str">
        <f>VLOOKUP(A1754,ME!$A$2:$J$2336,10,FALSE)</f>
        <v>Diabetes</v>
      </c>
      <c r="L1754" s="22">
        <f>VLOOKUP(A1754,HD!$A$2:$S$2344,16,FALSE)</f>
        <v>28816</v>
      </c>
      <c r="M1754" s="21">
        <f>VLOOKUP(A1754,HD!$A$2:$S$2344,17,FALSE)</f>
        <v>5077.1899999999996</v>
      </c>
      <c r="N1754" s="19" t="str">
        <f>VLOOKUP(A1754,HD!$A$2:$S$2344,12,FALSE)</f>
        <v>tier - 2</v>
      </c>
      <c r="O1754" s="19" t="str">
        <f>VLOOKUP(A1754,HD!$A$2:$S$2344,13,FALSE)</f>
        <v>tier - 3</v>
      </c>
      <c r="P1754" s="19" t="str">
        <f>VLOOKUP(A1754,HD!$A$2:$S$2344,14,FALSE)</f>
        <v>R1012</v>
      </c>
      <c r="Q1754" s="19" t="str">
        <f>VLOOKUP(A1754,HD!$A$2:$S$2344,19,FALSE)</f>
        <v>44</v>
      </c>
      <c r="R1754" s="21">
        <v>5077.1899999999996</v>
      </c>
    </row>
    <row r="1755" spans="1:18" ht="15.6" hidden="1" x14ac:dyDescent="0.3">
      <c r="A1755" s="20" t="s">
        <v>610</v>
      </c>
      <c r="B1755" s="19" t="str">
        <f>VLOOKUP(A1755,'Customer Names'!$A$2:$E$2366,3,FALSE)</f>
        <v>Scott</v>
      </c>
      <c r="C1755" s="21">
        <f>VLOOKUP(A1755,ME!$A$2:$J$2366,2,FALSE)</f>
        <v>28.54</v>
      </c>
      <c r="D1755" s="21">
        <f>VLOOKUP(A1755,ME!$A$2:$J$2336,3,FALSE)</f>
        <v>5.51</v>
      </c>
      <c r="E1755" s="19" t="str">
        <f>VLOOKUP(A1755,ME!$A$2:$J$2336,4,FALSE)</f>
        <v>No</v>
      </c>
      <c r="F1755" s="19" t="str">
        <f>VLOOKUP(A1755,ME!$A$2:$J$2336,5,FALSE)</f>
        <v>No</v>
      </c>
      <c r="G1755" s="19" t="str">
        <f>VLOOKUP(A1755,ME!$A$2:$J$2336,6,FALSE)</f>
        <v>Yes</v>
      </c>
      <c r="H1755" s="19">
        <f>VLOOKUP(A1755,ME!$A$2:$J$2336,7,FALSE)</f>
        <v>1</v>
      </c>
      <c r="I1755" s="19" t="str">
        <f>VLOOKUP(A1755,ME!$A$2:$J$2336,8,FALSE)</f>
        <v>No</v>
      </c>
      <c r="J1755" s="19" t="str">
        <f>VLOOKUP(A1755,ME!$A$2:$J$2336,9,FALSE)</f>
        <v>Over Weight</v>
      </c>
      <c r="K1755" s="19" t="str">
        <f>VLOOKUP(A1755,ME!$A$2:$J$2336,10,FALSE)</f>
        <v>Normal</v>
      </c>
      <c r="L1755" s="22">
        <f>VLOOKUP(A1755,HD!$A$2:$S$2344,16,FALSE)</f>
        <v>34131</v>
      </c>
      <c r="M1755" s="21">
        <f>VLOOKUP(A1755,HD!$A$2:$S$2344,17,FALSE)</f>
        <v>5059.5600000000004</v>
      </c>
      <c r="N1755" s="19" t="str">
        <f>VLOOKUP(A1755,HD!$A$2:$S$2344,12,FALSE)</f>
        <v>tier - 2</v>
      </c>
      <c r="O1755" s="19" t="str">
        <f>VLOOKUP(A1755,HD!$A$2:$S$2344,13,FALSE)</f>
        <v>tier - 1</v>
      </c>
      <c r="P1755" s="19" t="str">
        <f>VLOOKUP(A1755,HD!$A$2:$S$2344,14,FALSE)</f>
        <v>R1021</v>
      </c>
      <c r="Q1755" s="19" t="str">
        <f>VLOOKUP(A1755,HD!$A$2:$S$2344,19,FALSE)</f>
        <v>29</v>
      </c>
      <c r="R1755" s="21">
        <v>5059.5600000000004</v>
      </c>
    </row>
    <row r="1756" spans="1:18" ht="15.6" x14ac:dyDescent="0.3">
      <c r="A1756" s="20" t="s">
        <v>609</v>
      </c>
      <c r="B1756" s="19" t="str">
        <f>VLOOKUP(A1756,'Customer Names'!$A$2:$E$2366,3,FALSE)</f>
        <v>Theriot</v>
      </c>
      <c r="C1756" s="21">
        <f>VLOOKUP(A1756,ME!$A$2:$J$2366,2,FALSE)</f>
        <v>18.54</v>
      </c>
      <c r="D1756" s="21">
        <f>VLOOKUP(A1756,ME!$A$2:$J$2336,3,FALSE)</f>
        <v>4.95</v>
      </c>
      <c r="E1756" s="19" t="str">
        <f>VLOOKUP(A1756,ME!$A$2:$J$2336,4,FALSE)</f>
        <v>No</v>
      </c>
      <c r="F1756" s="19" t="str">
        <f>VLOOKUP(A1756,ME!$A$2:$J$2336,5,FALSE)</f>
        <v>No</v>
      </c>
      <c r="G1756" s="19" t="str">
        <f>VLOOKUP(A1756,ME!$A$2:$J$2336,6,FALSE)</f>
        <v>No</v>
      </c>
      <c r="H1756" s="19">
        <f>VLOOKUP(A1756,ME!$A$2:$J$2336,7,FALSE)</f>
        <v>0</v>
      </c>
      <c r="I1756" s="19" t="str">
        <f>VLOOKUP(A1756,ME!$A$2:$J$2336,8,FALSE)</f>
        <v>No</v>
      </c>
      <c r="J1756" s="19" t="str">
        <f>VLOOKUP(A1756,ME!$A$2:$J$2336,9,FALSE)</f>
        <v>Normal Weight</v>
      </c>
      <c r="K1756" s="19" t="str">
        <f>VLOOKUP(A1756,ME!$A$2:$J$2336,10,FALSE)</f>
        <v>Normal</v>
      </c>
      <c r="L1756" s="22">
        <f>VLOOKUP(A1756,HD!$A$2:$S$2344,16,FALSE)</f>
        <v>29471</v>
      </c>
      <c r="M1756" s="21">
        <f>VLOOKUP(A1756,HD!$A$2:$S$2344,17,FALSE)</f>
        <v>5054.05</v>
      </c>
      <c r="N1756" s="19" t="str">
        <f>VLOOKUP(A1756,HD!$A$2:$S$2344,12,FALSE)</f>
        <v>tier - 2</v>
      </c>
      <c r="O1756" s="19" t="str">
        <f>VLOOKUP(A1756,HD!$A$2:$S$2344,13,FALSE)</f>
        <v>tier - 2</v>
      </c>
      <c r="P1756" s="19" t="str">
        <f>VLOOKUP(A1756,HD!$A$2:$S$2344,14,FALSE)</f>
        <v>R1013</v>
      </c>
      <c r="Q1756" s="19" t="str">
        <f>VLOOKUP(A1756,HD!$A$2:$S$2344,19,FALSE)</f>
        <v>42</v>
      </c>
      <c r="R1756" s="21">
        <v>5054.05</v>
      </c>
    </row>
    <row r="1757" spans="1:18" ht="15.6" hidden="1" x14ac:dyDescent="0.3">
      <c r="A1757" s="20" t="s">
        <v>608</v>
      </c>
      <c r="B1757" s="19" t="str">
        <f>VLOOKUP(A1757,'Customer Names'!$A$2:$E$2366,3,FALSE)</f>
        <v>Michalis</v>
      </c>
      <c r="C1757" s="21">
        <f>VLOOKUP(A1757,ME!$A$2:$J$2366,2,FALSE)</f>
        <v>32.18</v>
      </c>
      <c r="D1757" s="21">
        <f>VLOOKUP(A1757,ME!$A$2:$J$2336,3,FALSE)</f>
        <v>6.44</v>
      </c>
      <c r="E1757" s="19" t="str">
        <f>VLOOKUP(A1757,ME!$A$2:$J$2336,4,FALSE)</f>
        <v>Yes</v>
      </c>
      <c r="F1757" s="19" t="str">
        <f>VLOOKUP(A1757,ME!$A$2:$J$2336,5,FALSE)</f>
        <v>No</v>
      </c>
      <c r="G1757" s="19" t="str">
        <f>VLOOKUP(A1757,ME!$A$2:$J$2336,6,FALSE)</f>
        <v>Yes</v>
      </c>
      <c r="H1757" s="19">
        <f>VLOOKUP(A1757,ME!$A$2:$J$2336,7,FALSE)</f>
        <v>1</v>
      </c>
      <c r="I1757" s="19" t="str">
        <f>VLOOKUP(A1757,ME!$A$2:$J$2336,8,FALSE)</f>
        <v>No</v>
      </c>
      <c r="J1757" s="19" t="str">
        <f>VLOOKUP(A1757,ME!$A$2:$J$2336,9,FALSE)</f>
        <v>Obesity</v>
      </c>
      <c r="K1757" s="19" t="str">
        <f>VLOOKUP(A1757,ME!$A$2:$J$2336,10,FALSE)</f>
        <v>Diabetes</v>
      </c>
      <c r="L1757" s="22">
        <f>VLOOKUP(A1757,HD!$A$2:$S$2344,16,FALSE)</f>
        <v>35640</v>
      </c>
      <c r="M1757" s="21">
        <f>VLOOKUP(A1757,HD!$A$2:$S$2344,17,FALSE)</f>
        <v>5045.1499999999996</v>
      </c>
      <c r="N1757" s="19" t="str">
        <f>VLOOKUP(A1757,HD!$A$2:$S$2344,12,FALSE)</f>
        <v>tier - 2</v>
      </c>
      <c r="O1757" s="19" t="str">
        <f>VLOOKUP(A1757,HD!$A$2:$S$2344,13,FALSE)</f>
        <v>tier - 2</v>
      </c>
      <c r="P1757" s="19" t="str">
        <f>VLOOKUP(A1757,HD!$A$2:$S$2344,14,FALSE)</f>
        <v>R1012</v>
      </c>
      <c r="Q1757" s="19" t="str">
        <f>VLOOKUP(A1757,HD!$A$2:$S$2344,19,FALSE)</f>
        <v>25</v>
      </c>
      <c r="R1757" s="21">
        <v>5045.1499999999996</v>
      </c>
    </row>
    <row r="1758" spans="1:18" ht="15.6" hidden="1" x14ac:dyDescent="0.3">
      <c r="A1758" s="20" t="s">
        <v>607</v>
      </c>
      <c r="B1758" s="19" t="str">
        <f>VLOOKUP(A1758,'Customer Names'!$A$2:$E$2366,3,FALSE)</f>
        <v>Hall</v>
      </c>
      <c r="C1758" s="21">
        <f>VLOOKUP(A1758,ME!$A$2:$J$2366,2,FALSE)</f>
        <v>37.380000000000003</v>
      </c>
      <c r="D1758" s="21">
        <f>VLOOKUP(A1758,ME!$A$2:$J$2336,3,FALSE)</f>
        <v>6.05</v>
      </c>
      <c r="E1758" s="19" t="str">
        <f>VLOOKUP(A1758,ME!$A$2:$J$2336,4,FALSE)</f>
        <v>Yes</v>
      </c>
      <c r="F1758" s="19" t="str">
        <f>VLOOKUP(A1758,ME!$A$2:$J$2336,5,FALSE)</f>
        <v>No</v>
      </c>
      <c r="G1758" s="19" t="str">
        <f>VLOOKUP(A1758,ME!$A$2:$J$2336,6,FALSE)</f>
        <v>No</v>
      </c>
      <c r="H1758" s="19">
        <f>VLOOKUP(A1758,ME!$A$2:$J$2336,7,FALSE)</f>
        <v>0</v>
      </c>
      <c r="I1758" s="19" t="str">
        <f>VLOOKUP(A1758,ME!$A$2:$J$2336,8,FALSE)</f>
        <v>No</v>
      </c>
      <c r="J1758" s="19" t="str">
        <f>VLOOKUP(A1758,ME!$A$2:$J$2336,9,FALSE)</f>
        <v>Obesity</v>
      </c>
      <c r="K1758" s="19" t="str">
        <f>VLOOKUP(A1758,ME!$A$2:$J$2336,10,FALSE)</f>
        <v>Prediabetes</v>
      </c>
      <c r="L1758" s="22">
        <f>VLOOKUP(A1758,HD!$A$2:$S$2344,16,FALSE)</f>
        <v>37180</v>
      </c>
      <c r="M1758" s="21">
        <f>VLOOKUP(A1758,HD!$A$2:$S$2344,17,FALSE)</f>
        <v>5043.13</v>
      </c>
      <c r="N1758" s="19" t="str">
        <f>VLOOKUP(A1758,HD!$A$2:$S$2344,12,FALSE)</f>
        <v>tier - 2</v>
      </c>
      <c r="O1758" s="19" t="str">
        <f>VLOOKUP(A1758,HD!$A$2:$S$2344,13,FALSE)</f>
        <v>tier - 3</v>
      </c>
      <c r="P1758" s="19" t="str">
        <f>VLOOKUP(A1758,HD!$A$2:$S$2344,14,FALSE)</f>
        <v>R1011</v>
      </c>
      <c r="Q1758" s="19" t="str">
        <f>VLOOKUP(A1758,HD!$A$2:$S$2344,19,FALSE)</f>
        <v>21</v>
      </c>
      <c r="R1758" s="21">
        <v>5043.13</v>
      </c>
    </row>
    <row r="1759" spans="1:18" ht="15.6" hidden="1" x14ac:dyDescent="0.3">
      <c r="A1759" s="20" t="s">
        <v>606</v>
      </c>
      <c r="B1759" s="19" t="str">
        <f>VLOOKUP(A1759,'Customer Names'!$A$2:$E$2366,3,FALSE)</f>
        <v>Tjong Clemons</v>
      </c>
      <c r="C1759" s="21">
        <f>VLOOKUP(A1759,ME!$A$2:$J$2366,2,FALSE)</f>
        <v>31.12</v>
      </c>
      <c r="D1759" s="21">
        <f>VLOOKUP(A1759,ME!$A$2:$J$2336,3,FALSE)</f>
        <v>4.76</v>
      </c>
      <c r="E1759" s="19" t="str">
        <f>VLOOKUP(A1759,ME!$A$2:$J$2336,4,FALSE)</f>
        <v>Yes</v>
      </c>
      <c r="F1759" s="19" t="str">
        <f>VLOOKUP(A1759,ME!$A$2:$J$2336,5,FALSE)</f>
        <v>No</v>
      </c>
      <c r="G1759" s="19" t="str">
        <f>VLOOKUP(A1759,ME!$A$2:$J$2336,6,FALSE)</f>
        <v>Yes</v>
      </c>
      <c r="H1759" s="19">
        <f>VLOOKUP(A1759,ME!$A$2:$J$2336,7,FALSE)</f>
        <v>1</v>
      </c>
      <c r="I1759" s="19" t="str">
        <f>VLOOKUP(A1759,ME!$A$2:$J$2336,8,FALSE)</f>
        <v>No</v>
      </c>
      <c r="J1759" s="19" t="str">
        <f>VLOOKUP(A1759,ME!$A$2:$J$2336,9,FALSE)</f>
        <v>Obesity</v>
      </c>
      <c r="K1759" s="19" t="str">
        <f>VLOOKUP(A1759,ME!$A$2:$J$2336,10,FALSE)</f>
        <v>Normal</v>
      </c>
      <c r="L1759" s="22">
        <f>VLOOKUP(A1759,HD!$A$2:$S$2344,16,FALSE)</f>
        <v>35768</v>
      </c>
      <c r="M1759" s="21">
        <f>VLOOKUP(A1759,HD!$A$2:$S$2344,17,FALSE)</f>
        <v>5038.57</v>
      </c>
      <c r="N1759" s="19" t="str">
        <f>VLOOKUP(A1759,HD!$A$2:$S$2344,12,FALSE)</f>
        <v>tier - 2</v>
      </c>
      <c r="O1759" s="19" t="str">
        <f>VLOOKUP(A1759,HD!$A$2:$S$2344,13,FALSE)</f>
        <v>tier - 2</v>
      </c>
      <c r="P1759" s="19" t="str">
        <f>VLOOKUP(A1759,HD!$A$2:$S$2344,14,FALSE)</f>
        <v>R1025</v>
      </c>
      <c r="Q1759" s="19" t="str">
        <f>VLOOKUP(A1759,HD!$A$2:$S$2344,19,FALSE)</f>
        <v>25</v>
      </c>
      <c r="R1759" s="21">
        <v>5038.57</v>
      </c>
    </row>
    <row r="1760" spans="1:18" ht="15.6" hidden="1" x14ac:dyDescent="0.3">
      <c r="A1760" s="20" t="s">
        <v>605</v>
      </c>
      <c r="B1760" s="19" t="str">
        <f>VLOOKUP(A1760,'Customer Names'!$A$2:$E$2366,3,FALSE)</f>
        <v>Palma</v>
      </c>
      <c r="C1760" s="21">
        <f>VLOOKUP(A1760,ME!$A$2:$J$2366,2,FALSE)</f>
        <v>22.01</v>
      </c>
      <c r="D1760" s="21">
        <f>VLOOKUP(A1760,ME!$A$2:$J$2336,3,FALSE)</f>
        <v>6.72</v>
      </c>
      <c r="E1760" s="19" t="str">
        <f>VLOOKUP(A1760,ME!$A$2:$J$2336,4,FALSE)</f>
        <v>Yes</v>
      </c>
      <c r="F1760" s="19" t="str">
        <f>VLOOKUP(A1760,ME!$A$2:$J$2336,5,FALSE)</f>
        <v>No</v>
      </c>
      <c r="G1760" s="19" t="str">
        <f>VLOOKUP(A1760,ME!$A$2:$J$2336,6,FALSE)</f>
        <v>No</v>
      </c>
      <c r="H1760" s="19">
        <f>VLOOKUP(A1760,ME!$A$2:$J$2336,7,FALSE)</f>
        <v>1</v>
      </c>
      <c r="I1760" s="19" t="str">
        <f>VLOOKUP(A1760,ME!$A$2:$J$2336,8,FALSE)</f>
        <v>No</v>
      </c>
      <c r="J1760" s="19" t="str">
        <f>VLOOKUP(A1760,ME!$A$2:$J$2336,9,FALSE)</f>
        <v>Normal Weight</v>
      </c>
      <c r="K1760" s="19" t="str">
        <f>VLOOKUP(A1760,ME!$A$2:$J$2336,10,FALSE)</f>
        <v>Diabetes</v>
      </c>
      <c r="L1760" s="22">
        <f>VLOOKUP(A1760,HD!$A$2:$S$2344,16,FALSE)</f>
        <v>31592</v>
      </c>
      <c r="M1760" s="21">
        <f>VLOOKUP(A1760,HD!$A$2:$S$2344,17,FALSE)</f>
        <v>5034.1000000000004</v>
      </c>
      <c r="N1760" s="19" t="str">
        <f>VLOOKUP(A1760,HD!$A$2:$S$2344,12,FALSE)</f>
        <v>tier - 2</v>
      </c>
      <c r="O1760" s="19" t="str">
        <f>VLOOKUP(A1760,HD!$A$2:$S$2344,13,FALSE)</f>
        <v>tier - 2</v>
      </c>
      <c r="P1760" s="19" t="str">
        <f>VLOOKUP(A1760,HD!$A$2:$S$2344,14,FALSE)</f>
        <v>R1013</v>
      </c>
      <c r="Q1760" s="19" t="str">
        <f>VLOOKUP(A1760,HD!$A$2:$S$2344,19,FALSE)</f>
        <v>36</v>
      </c>
      <c r="R1760" s="21">
        <v>5034.1000000000004</v>
      </c>
    </row>
    <row r="1761" spans="1:18" ht="15.6" hidden="1" x14ac:dyDescent="0.3">
      <c r="A1761" s="20" t="s">
        <v>604</v>
      </c>
      <c r="B1761" s="19" t="str">
        <f>VLOOKUP(A1761,'Customer Names'!$A$2:$E$2366,3,FALSE)</f>
        <v>Takaoka</v>
      </c>
      <c r="C1761" s="21">
        <f>VLOOKUP(A1761,ME!$A$2:$J$2366,2,FALSE)</f>
        <v>27.645</v>
      </c>
      <c r="D1761" s="21">
        <f>VLOOKUP(A1761,ME!$A$2:$J$2336,3,FALSE)</f>
        <v>5.7</v>
      </c>
      <c r="E1761" s="19" t="str">
        <f>VLOOKUP(A1761,ME!$A$2:$J$2336,4,FALSE)</f>
        <v>No</v>
      </c>
      <c r="F1761" s="19" t="str">
        <f>VLOOKUP(A1761,ME!$A$2:$J$2336,5,FALSE)</f>
        <v>No</v>
      </c>
      <c r="G1761" s="19" t="str">
        <f>VLOOKUP(A1761,ME!$A$2:$J$2336,6,FALSE)</f>
        <v>No</v>
      </c>
      <c r="H1761" s="19">
        <f>VLOOKUP(A1761,ME!$A$2:$J$2336,7,FALSE)</f>
        <v>0</v>
      </c>
      <c r="I1761" s="19" t="str">
        <f>VLOOKUP(A1761,ME!$A$2:$J$2336,8,FALSE)</f>
        <v>No</v>
      </c>
      <c r="J1761" s="19" t="str">
        <f>VLOOKUP(A1761,ME!$A$2:$J$2336,9,FALSE)</f>
        <v>Over Weight</v>
      </c>
      <c r="K1761" s="19" t="str">
        <f>VLOOKUP(A1761,ME!$A$2:$J$2336,10,FALSE)</f>
        <v>Prediabetes</v>
      </c>
      <c r="L1761" s="22">
        <f>VLOOKUP(A1761,HD!$A$2:$S$2344,16,FALSE)</f>
        <v>33491</v>
      </c>
      <c r="M1761" s="21">
        <f>VLOOKUP(A1761,HD!$A$2:$S$2344,17,FALSE)</f>
        <v>5031.2700000000004</v>
      </c>
      <c r="N1761" s="19" t="str">
        <f>VLOOKUP(A1761,HD!$A$2:$S$2344,12,FALSE)</f>
        <v>tier - 3</v>
      </c>
      <c r="O1761" s="19" t="str">
        <f>VLOOKUP(A1761,HD!$A$2:$S$2344,13,FALSE)</f>
        <v>tier - 1</v>
      </c>
      <c r="P1761" s="19" t="str">
        <f>VLOOKUP(A1761,HD!$A$2:$S$2344,14,FALSE)</f>
        <v>R1016</v>
      </c>
      <c r="Q1761" s="19" t="str">
        <f>VLOOKUP(A1761,HD!$A$2:$S$2344,19,FALSE)</f>
        <v>31</v>
      </c>
      <c r="R1761" s="21">
        <v>5031.2700000000004</v>
      </c>
    </row>
    <row r="1762" spans="1:18" ht="15.6" hidden="1" x14ac:dyDescent="0.3">
      <c r="A1762" s="20" t="s">
        <v>603</v>
      </c>
      <c r="B1762" s="19" t="str">
        <f>VLOOKUP(A1762,'Customer Names'!$A$2:$E$2366,3,FALSE)</f>
        <v>Sherman</v>
      </c>
      <c r="C1762" s="21">
        <f>VLOOKUP(A1762,ME!$A$2:$J$2366,2,FALSE)</f>
        <v>29.64</v>
      </c>
      <c r="D1762" s="21">
        <f>VLOOKUP(A1762,ME!$A$2:$J$2336,3,FALSE)</f>
        <v>5.31</v>
      </c>
      <c r="E1762" s="19" t="str">
        <f>VLOOKUP(A1762,ME!$A$2:$J$2336,4,FALSE)</f>
        <v>Yes</v>
      </c>
      <c r="F1762" s="19" t="str">
        <f>VLOOKUP(A1762,ME!$A$2:$J$2336,5,FALSE)</f>
        <v>No</v>
      </c>
      <c r="G1762" s="19" t="str">
        <f>VLOOKUP(A1762,ME!$A$2:$J$2336,6,FALSE)</f>
        <v>No</v>
      </c>
      <c r="H1762" s="19">
        <f>VLOOKUP(A1762,ME!$A$2:$J$2336,7,FALSE)</f>
        <v>0</v>
      </c>
      <c r="I1762" s="19" t="str">
        <f>VLOOKUP(A1762,ME!$A$2:$J$2336,8,FALSE)</f>
        <v>No</v>
      </c>
      <c r="J1762" s="19" t="str">
        <f>VLOOKUP(A1762,ME!$A$2:$J$2336,9,FALSE)</f>
        <v>Over Weight</v>
      </c>
      <c r="K1762" s="19" t="str">
        <f>VLOOKUP(A1762,ME!$A$2:$J$2336,10,FALSE)</f>
        <v>Normal</v>
      </c>
      <c r="L1762" s="22">
        <f>VLOOKUP(A1762,HD!$A$2:$S$2344,16,FALSE)</f>
        <v>31409</v>
      </c>
      <c r="M1762" s="21">
        <f>VLOOKUP(A1762,HD!$A$2:$S$2344,17,FALSE)</f>
        <v>5028.1499999999996</v>
      </c>
      <c r="N1762" s="19" t="str">
        <f>VLOOKUP(A1762,HD!$A$2:$S$2344,12,FALSE)</f>
        <v>tier - 1</v>
      </c>
      <c r="O1762" s="19" t="str">
        <f>VLOOKUP(A1762,HD!$A$2:$S$2344,13,FALSE)</f>
        <v>tier - 2</v>
      </c>
      <c r="P1762" s="19" t="str">
        <f>VLOOKUP(A1762,HD!$A$2:$S$2344,14,FALSE)</f>
        <v>R1012</v>
      </c>
      <c r="Q1762" s="19" t="str">
        <f>VLOOKUP(A1762,HD!$A$2:$S$2344,19,FALSE)</f>
        <v>37</v>
      </c>
      <c r="R1762" s="21">
        <v>5028.1499999999996</v>
      </c>
    </row>
    <row r="1763" spans="1:18" ht="15.6" hidden="1" x14ac:dyDescent="0.3">
      <c r="A1763" s="20" t="s">
        <v>602</v>
      </c>
      <c r="B1763" s="19" t="str">
        <f>VLOOKUP(A1763,'Customer Names'!$A$2:$E$2366,3,FALSE)</f>
        <v>Andre</v>
      </c>
      <c r="C1763" s="21">
        <f>VLOOKUP(A1763,ME!$A$2:$J$2366,2,FALSE)</f>
        <v>33.700000000000003</v>
      </c>
      <c r="D1763" s="21">
        <f>VLOOKUP(A1763,ME!$A$2:$J$2336,3,FALSE)</f>
        <v>4.32</v>
      </c>
      <c r="E1763" s="19" t="str">
        <f>VLOOKUP(A1763,ME!$A$2:$J$2336,4,FALSE)</f>
        <v>Yes</v>
      </c>
      <c r="F1763" s="19" t="str">
        <f>VLOOKUP(A1763,ME!$A$2:$J$2336,5,FALSE)</f>
        <v>No</v>
      </c>
      <c r="G1763" s="19" t="str">
        <f>VLOOKUP(A1763,ME!$A$2:$J$2336,6,FALSE)</f>
        <v>No</v>
      </c>
      <c r="H1763" s="19">
        <f>VLOOKUP(A1763,ME!$A$2:$J$2336,7,FALSE)</f>
        <v>1</v>
      </c>
      <c r="I1763" s="19" t="str">
        <f>VLOOKUP(A1763,ME!$A$2:$J$2336,8,FALSE)</f>
        <v>No</v>
      </c>
      <c r="J1763" s="19" t="str">
        <f>VLOOKUP(A1763,ME!$A$2:$J$2336,9,FALSE)</f>
        <v>Obesity</v>
      </c>
      <c r="K1763" s="19" t="str">
        <f>VLOOKUP(A1763,ME!$A$2:$J$2336,10,FALSE)</f>
        <v>Normal</v>
      </c>
      <c r="L1763" s="22">
        <f>VLOOKUP(A1763,HD!$A$2:$S$2344,16,FALSE)</f>
        <v>32456</v>
      </c>
      <c r="M1763" s="21">
        <f>VLOOKUP(A1763,HD!$A$2:$S$2344,17,FALSE)</f>
        <v>5012.47</v>
      </c>
      <c r="N1763" s="19" t="str">
        <f>VLOOKUP(A1763,HD!$A$2:$S$2344,12,FALSE)</f>
        <v>tier - 2</v>
      </c>
      <c r="O1763" s="19" t="str">
        <f>VLOOKUP(A1763,HD!$A$2:$S$2344,13,FALSE)</f>
        <v>tier - 3</v>
      </c>
      <c r="P1763" s="19" t="str">
        <f>VLOOKUP(A1763,HD!$A$2:$S$2344,14,FALSE)</f>
        <v>R1011</v>
      </c>
      <c r="Q1763" s="19" t="str">
        <f>VLOOKUP(A1763,HD!$A$2:$S$2344,19,FALSE)</f>
        <v>34</v>
      </c>
      <c r="R1763" s="21">
        <v>5012.47</v>
      </c>
    </row>
    <row r="1764" spans="1:18" ht="15.6" hidden="1" x14ac:dyDescent="0.3">
      <c r="A1764" s="20" t="s">
        <v>601</v>
      </c>
      <c r="B1764" s="19" t="str">
        <f>VLOOKUP(A1764,'Customer Names'!$A$2:$E$2366,3,FALSE)</f>
        <v>Switt</v>
      </c>
      <c r="C1764" s="21">
        <f>VLOOKUP(A1764,ME!$A$2:$J$2366,2,FALSE)</f>
        <v>27.5</v>
      </c>
      <c r="D1764" s="21">
        <f>VLOOKUP(A1764,ME!$A$2:$J$2336,3,FALSE)</f>
        <v>4.2300000000000004</v>
      </c>
      <c r="E1764" s="19" t="str">
        <f>VLOOKUP(A1764,ME!$A$2:$J$2336,4,FALSE)</f>
        <v>Yes</v>
      </c>
      <c r="F1764" s="19" t="str">
        <f>VLOOKUP(A1764,ME!$A$2:$J$2336,5,FALSE)</f>
        <v>No</v>
      </c>
      <c r="G1764" s="19" t="str">
        <f>VLOOKUP(A1764,ME!$A$2:$J$2336,6,FALSE)</f>
        <v>No</v>
      </c>
      <c r="H1764" s="19">
        <f>VLOOKUP(A1764,ME!$A$2:$J$2336,7,FALSE)</f>
        <v>1</v>
      </c>
      <c r="I1764" s="19" t="str">
        <f>VLOOKUP(A1764,ME!$A$2:$J$2336,8,FALSE)</f>
        <v>No</v>
      </c>
      <c r="J1764" s="19" t="str">
        <f>VLOOKUP(A1764,ME!$A$2:$J$2336,9,FALSE)</f>
        <v>Over Weight</v>
      </c>
      <c r="K1764" s="19" t="str">
        <f>VLOOKUP(A1764,ME!$A$2:$J$2336,10,FALSE)</f>
        <v>Normal</v>
      </c>
      <c r="L1764" s="22">
        <f>VLOOKUP(A1764,HD!$A$2:$S$2344,16,FALSE)</f>
        <v>32332</v>
      </c>
      <c r="M1764" s="21">
        <f>VLOOKUP(A1764,HD!$A$2:$S$2344,17,FALSE)</f>
        <v>5003.8500000000004</v>
      </c>
      <c r="N1764" s="19" t="str">
        <f>VLOOKUP(A1764,HD!$A$2:$S$2344,12,FALSE)</f>
        <v>tier - 2</v>
      </c>
      <c r="O1764" s="19" t="str">
        <f>VLOOKUP(A1764,HD!$A$2:$S$2344,13,FALSE)</f>
        <v>tier - 3</v>
      </c>
      <c r="P1764" s="19" t="str">
        <f>VLOOKUP(A1764,HD!$A$2:$S$2344,14,FALSE)</f>
        <v>R1011</v>
      </c>
      <c r="Q1764" s="19" t="str">
        <f>VLOOKUP(A1764,HD!$A$2:$S$2344,19,FALSE)</f>
        <v>34</v>
      </c>
      <c r="R1764" s="21">
        <v>5003.8500000000004</v>
      </c>
    </row>
    <row r="1765" spans="1:18" ht="15.6" hidden="1" x14ac:dyDescent="0.3">
      <c r="A1765" s="20" t="s">
        <v>600</v>
      </c>
      <c r="B1765" s="19" t="str">
        <f>VLOOKUP(A1765,'Customer Names'!$A$2:$E$2366,3,FALSE)</f>
        <v>Erickson</v>
      </c>
      <c r="C1765" s="21">
        <f>VLOOKUP(A1765,ME!$A$2:$J$2366,2,FALSE)</f>
        <v>16.12</v>
      </c>
      <c r="D1765" s="21">
        <f>VLOOKUP(A1765,ME!$A$2:$J$2336,3,FALSE)</f>
        <v>6.09</v>
      </c>
      <c r="E1765" s="19" t="str">
        <f>VLOOKUP(A1765,ME!$A$2:$J$2336,4,FALSE)</f>
        <v>No</v>
      </c>
      <c r="F1765" s="19" t="str">
        <f>VLOOKUP(A1765,ME!$A$2:$J$2336,5,FALSE)</f>
        <v>No</v>
      </c>
      <c r="G1765" s="19" t="str">
        <f>VLOOKUP(A1765,ME!$A$2:$J$2336,6,FALSE)</f>
        <v>No</v>
      </c>
      <c r="H1765" s="19">
        <f>VLOOKUP(A1765,ME!$A$2:$J$2336,7,FALSE)</f>
        <v>0</v>
      </c>
      <c r="I1765" s="19" t="str">
        <f>VLOOKUP(A1765,ME!$A$2:$J$2336,8,FALSE)</f>
        <v>No</v>
      </c>
      <c r="J1765" s="19" t="str">
        <f>VLOOKUP(A1765,ME!$A$2:$J$2336,9,FALSE)</f>
        <v>Under Weight</v>
      </c>
      <c r="K1765" s="19" t="str">
        <f>VLOOKUP(A1765,ME!$A$2:$J$2336,10,FALSE)</f>
        <v>Prediabetes</v>
      </c>
      <c r="L1765" s="22">
        <f>VLOOKUP(A1765,HD!$A$2:$S$2344,16,FALSE)</f>
        <v>28285</v>
      </c>
      <c r="M1765" s="21">
        <f>VLOOKUP(A1765,HD!$A$2:$S$2344,17,FALSE)</f>
        <v>5003.7700000000004</v>
      </c>
      <c r="N1765" s="19" t="str">
        <f>VLOOKUP(A1765,HD!$A$2:$S$2344,12,FALSE)</f>
        <v>tier - 2</v>
      </c>
      <c r="O1765" s="19" t="str">
        <f>VLOOKUP(A1765,HD!$A$2:$S$2344,13,FALSE)</f>
        <v>tier - 3</v>
      </c>
      <c r="P1765" s="19" t="str">
        <f>VLOOKUP(A1765,HD!$A$2:$S$2344,14,FALSE)</f>
        <v>R1013</v>
      </c>
      <c r="Q1765" s="19" t="str">
        <f>VLOOKUP(A1765,HD!$A$2:$S$2344,19,FALSE)</f>
        <v>45</v>
      </c>
      <c r="R1765" s="21">
        <v>5003.7700000000004</v>
      </c>
    </row>
    <row r="1766" spans="1:18" ht="15.6" hidden="1" x14ac:dyDescent="0.3">
      <c r="A1766" s="20" t="s">
        <v>599</v>
      </c>
      <c r="B1766" s="19" t="str">
        <f>VLOOKUP(A1766,'Customer Names'!$A$2:$E$2366,3,FALSE)</f>
        <v>Miller</v>
      </c>
      <c r="C1766" s="21">
        <f>VLOOKUP(A1766,ME!$A$2:$J$2366,2,FALSE)</f>
        <v>26.73</v>
      </c>
      <c r="D1766" s="21">
        <f>VLOOKUP(A1766,ME!$A$2:$J$2336,3,FALSE)</f>
        <v>4.74</v>
      </c>
      <c r="E1766" s="19" t="str">
        <f>VLOOKUP(A1766,ME!$A$2:$J$2336,4,FALSE)</f>
        <v>Yes</v>
      </c>
      <c r="F1766" s="19" t="str">
        <f>VLOOKUP(A1766,ME!$A$2:$J$2336,5,FALSE)</f>
        <v>No</v>
      </c>
      <c r="G1766" s="19" t="str">
        <f>VLOOKUP(A1766,ME!$A$2:$J$2336,6,FALSE)</f>
        <v>No</v>
      </c>
      <c r="H1766" s="19">
        <f>VLOOKUP(A1766,ME!$A$2:$J$2336,7,FALSE)</f>
        <v>1</v>
      </c>
      <c r="I1766" s="19" t="str">
        <f>VLOOKUP(A1766,ME!$A$2:$J$2336,8,FALSE)</f>
        <v>No</v>
      </c>
      <c r="J1766" s="19" t="str">
        <f>VLOOKUP(A1766,ME!$A$2:$J$2336,9,FALSE)</f>
        <v>Over Weight</v>
      </c>
      <c r="K1766" s="19" t="str">
        <f>VLOOKUP(A1766,ME!$A$2:$J$2336,10,FALSE)</f>
        <v>Normal</v>
      </c>
      <c r="L1766" s="22">
        <f>VLOOKUP(A1766,HD!$A$2:$S$2344,16,FALSE)</f>
        <v>32390</v>
      </c>
      <c r="M1766" s="21">
        <f>VLOOKUP(A1766,HD!$A$2:$S$2344,17,FALSE)</f>
        <v>5002.78</v>
      </c>
      <c r="N1766" s="19" t="str">
        <f>VLOOKUP(A1766,HD!$A$2:$S$2344,12,FALSE)</f>
        <v>tier - 2</v>
      </c>
      <c r="O1766" s="19" t="str">
        <f>VLOOKUP(A1766,HD!$A$2:$S$2344,13,FALSE)</f>
        <v>tier - 2</v>
      </c>
      <c r="P1766" s="19" t="str">
        <f>VLOOKUP(A1766,HD!$A$2:$S$2344,14,FALSE)</f>
        <v>R1013</v>
      </c>
      <c r="Q1766" s="19" t="str">
        <f>VLOOKUP(A1766,HD!$A$2:$S$2344,19,FALSE)</f>
        <v>34</v>
      </c>
      <c r="R1766" s="21">
        <v>5002.78</v>
      </c>
    </row>
    <row r="1767" spans="1:18" ht="15.6" hidden="1" x14ac:dyDescent="0.3">
      <c r="A1767" s="20" t="s">
        <v>598</v>
      </c>
      <c r="B1767" s="19" t="str">
        <f>VLOOKUP(A1767,'Customer Names'!$A$2:$E$2366,3,FALSE)</f>
        <v>Whitbeck</v>
      </c>
      <c r="C1767" s="21">
        <f>VLOOKUP(A1767,ME!$A$2:$J$2366,2,FALSE)</f>
        <v>37.25</v>
      </c>
      <c r="D1767" s="21">
        <f>VLOOKUP(A1767,ME!$A$2:$J$2336,3,FALSE)</f>
        <v>6.23</v>
      </c>
      <c r="E1767" s="19" t="str">
        <f>VLOOKUP(A1767,ME!$A$2:$J$2336,4,FALSE)</f>
        <v>Yes</v>
      </c>
      <c r="F1767" s="19" t="str">
        <f>VLOOKUP(A1767,ME!$A$2:$J$2336,5,FALSE)</f>
        <v>No</v>
      </c>
      <c r="G1767" s="19" t="str">
        <f>VLOOKUP(A1767,ME!$A$2:$J$2336,6,FALSE)</f>
        <v>No</v>
      </c>
      <c r="H1767" s="19">
        <f>VLOOKUP(A1767,ME!$A$2:$J$2336,7,FALSE)</f>
        <v>0</v>
      </c>
      <c r="I1767" s="19" t="str">
        <f>VLOOKUP(A1767,ME!$A$2:$J$2336,8,FALSE)</f>
        <v>No</v>
      </c>
      <c r="J1767" s="19" t="str">
        <f>VLOOKUP(A1767,ME!$A$2:$J$2336,9,FALSE)</f>
        <v>Obesity</v>
      </c>
      <c r="K1767" s="19" t="str">
        <f>VLOOKUP(A1767,ME!$A$2:$J$2336,10,FALSE)</f>
        <v>Prediabetes</v>
      </c>
      <c r="L1767" s="22">
        <f>VLOOKUP(A1767,HD!$A$2:$S$2344,16,FALSE)</f>
        <v>37169</v>
      </c>
      <c r="M1767" s="21">
        <f>VLOOKUP(A1767,HD!$A$2:$S$2344,17,FALSE)</f>
        <v>4999.04</v>
      </c>
      <c r="N1767" s="19" t="str">
        <f>VLOOKUP(A1767,HD!$A$2:$S$2344,12,FALSE)</f>
        <v>tier - 2</v>
      </c>
      <c r="O1767" s="19" t="str">
        <f>VLOOKUP(A1767,HD!$A$2:$S$2344,13,FALSE)</f>
        <v>tier - 2</v>
      </c>
      <c r="P1767" s="19" t="str">
        <f>VLOOKUP(A1767,HD!$A$2:$S$2344,14,FALSE)</f>
        <v>R1011</v>
      </c>
      <c r="Q1767" s="19" t="str">
        <f>VLOOKUP(A1767,HD!$A$2:$S$2344,19,FALSE)</f>
        <v>21</v>
      </c>
      <c r="R1767" s="21">
        <v>4999.04</v>
      </c>
    </row>
    <row r="1768" spans="1:18" ht="15.6" x14ac:dyDescent="0.3">
      <c r="A1768" s="20" t="s">
        <v>597</v>
      </c>
      <c r="B1768" s="19" t="str">
        <f>VLOOKUP(A1768,'Customer Names'!$A$2:$E$2366,3,FALSE)</f>
        <v>Auer</v>
      </c>
      <c r="C1768" s="21">
        <f>VLOOKUP(A1768,ME!$A$2:$J$2366,2,FALSE)</f>
        <v>23.56</v>
      </c>
      <c r="D1768" s="21">
        <f>VLOOKUP(A1768,ME!$A$2:$J$2336,3,FALSE)</f>
        <v>5.45</v>
      </c>
      <c r="E1768" s="19" t="str">
        <f>VLOOKUP(A1768,ME!$A$2:$J$2336,4,FALSE)</f>
        <v>Yes</v>
      </c>
      <c r="F1768" s="19" t="str">
        <f>VLOOKUP(A1768,ME!$A$2:$J$2336,5,FALSE)</f>
        <v>No</v>
      </c>
      <c r="G1768" s="19" t="str">
        <f>VLOOKUP(A1768,ME!$A$2:$J$2336,6,FALSE)</f>
        <v>No</v>
      </c>
      <c r="H1768" s="19">
        <f>VLOOKUP(A1768,ME!$A$2:$J$2336,7,FALSE)</f>
        <v>1</v>
      </c>
      <c r="I1768" s="19" t="str">
        <f>VLOOKUP(A1768,ME!$A$2:$J$2336,8,FALSE)</f>
        <v>No</v>
      </c>
      <c r="J1768" s="19" t="str">
        <f>VLOOKUP(A1768,ME!$A$2:$J$2336,9,FALSE)</f>
        <v>Normal Weight</v>
      </c>
      <c r="K1768" s="19" t="str">
        <f>VLOOKUP(A1768,ME!$A$2:$J$2336,10,FALSE)</f>
        <v>Normal</v>
      </c>
      <c r="L1768" s="22">
        <f>VLOOKUP(A1768,HD!$A$2:$S$2344,16,FALSE)</f>
        <v>32318</v>
      </c>
      <c r="M1768" s="21">
        <f>VLOOKUP(A1768,HD!$A$2:$S$2344,17,FALSE)</f>
        <v>4992.38</v>
      </c>
      <c r="N1768" s="19" t="str">
        <f>VLOOKUP(A1768,HD!$A$2:$S$2344,12,FALSE)</f>
        <v>tier - 2</v>
      </c>
      <c r="O1768" s="19" t="str">
        <f>VLOOKUP(A1768,HD!$A$2:$S$2344,13,FALSE)</f>
        <v>tier - 3</v>
      </c>
      <c r="P1768" s="19" t="str">
        <f>VLOOKUP(A1768,HD!$A$2:$S$2344,14,FALSE)</f>
        <v>R1024</v>
      </c>
      <c r="Q1768" s="19" t="str">
        <f>VLOOKUP(A1768,HD!$A$2:$S$2344,19,FALSE)</f>
        <v>34</v>
      </c>
      <c r="R1768" s="21">
        <v>4992.38</v>
      </c>
    </row>
    <row r="1769" spans="1:18" ht="15.6" hidden="1" x14ac:dyDescent="0.3">
      <c r="A1769" s="20" t="s">
        <v>596</v>
      </c>
      <c r="B1769" s="19" t="str">
        <f>VLOOKUP(A1769,'Customer Names'!$A$2:$E$2366,3,FALSE)</f>
        <v>Attar</v>
      </c>
      <c r="C1769" s="21">
        <f>VLOOKUP(A1769,ME!$A$2:$J$2366,2,FALSE)</f>
        <v>15.84</v>
      </c>
      <c r="D1769" s="21">
        <f>VLOOKUP(A1769,ME!$A$2:$J$2336,3,FALSE)</f>
        <v>10.34</v>
      </c>
      <c r="E1769" s="19" t="str">
        <f>VLOOKUP(A1769,ME!$A$2:$J$2336,4,FALSE)</f>
        <v>No</v>
      </c>
      <c r="F1769" s="19" t="str">
        <f>VLOOKUP(A1769,ME!$A$2:$J$2336,5,FALSE)</f>
        <v>No</v>
      </c>
      <c r="G1769" s="19" t="str">
        <f>VLOOKUP(A1769,ME!$A$2:$J$2336,6,FALSE)</f>
        <v>No</v>
      </c>
      <c r="H1769" s="19">
        <f>VLOOKUP(A1769,ME!$A$2:$J$2336,7,FALSE)</f>
        <v>2</v>
      </c>
      <c r="I1769" s="19" t="str">
        <f>VLOOKUP(A1769,ME!$A$2:$J$2336,8,FALSE)</f>
        <v>No</v>
      </c>
      <c r="J1769" s="19" t="str">
        <f>VLOOKUP(A1769,ME!$A$2:$J$2336,9,FALSE)</f>
        <v>Under Weight</v>
      </c>
      <c r="K1769" s="19" t="str">
        <f>VLOOKUP(A1769,ME!$A$2:$J$2336,10,FALSE)</f>
        <v>Diabetes</v>
      </c>
      <c r="L1769" s="22">
        <f>VLOOKUP(A1769,HD!$A$2:$S$2344,16,FALSE)</f>
        <v>26975</v>
      </c>
      <c r="M1769" s="21">
        <f>VLOOKUP(A1769,HD!$A$2:$S$2344,17,FALSE)</f>
        <v>4985.22</v>
      </c>
      <c r="N1769" s="19" t="str">
        <f>VLOOKUP(A1769,HD!$A$2:$S$2344,12,FALSE)</f>
        <v>tier - 2</v>
      </c>
      <c r="O1769" s="19" t="str">
        <f>VLOOKUP(A1769,HD!$A$2:$S$2344,13,FALSE)</f>
        <v>tier - 3</v>
      </c>
      <c r="P1769" s="19" t="str">
        <f>VLOOKUP(A1769,HD!$A$2:$S$2344,14,FALSE)</f>
        <v>R1013</v>
      </c>
      <c r="Q1769" s="19" t="str">
        <f>VLOOKUP(A1769,HD!$A$2:$S$2344,19,FALSE)</f>
        <v>49</v>
      </c>
      <c r="R1769" s="21">
        <v>4985.22</v>
      </c>
    </row>
    <row r="1770" spans="1:18" ht="15.6" hidden="1" x14ac:dyDescent="0.3">
      <c r="A1770" s="20" t="s">
        <v>595</v>
      </c>
      <c r="B1770" s="19" t="str">
        <f>VLOOKUP(A1770,'Customer Names'!$A$2:$E$2366,3,FALSE)</f>
        <v>Misuraca</v>
      </c>
      <c r="C1770" s="21">
        <f>VLOOKUP(A1770,ME!$A$2:$J$2366,2,FALSE)</f>
        <v>36.630000000000003</v>
      </c>
      <c r="D1770" s="21">
        <f>VLOOKUP(A1770,ME!$A$2:$J$2336,3,FALSE)</f>
        <v>5.15</v>
      </c>
      <c r="E1770" s="19" t="str">
        <f>VLOOKUP(A1770,ME!$A$2:$J$2336,4,FALSE)</f>
        <v>No</v>
      </c>
      <c r="F1770" s="19" t="str">
        <f>VLOOKUP(A1770,ME!$A$2:$J$2336,5,FALSE)</f>
        <v>No</v>
      </c>
      <c r="G1770" s="19" t="str">
        <f>VLOOKUP(A1770,ME!$A$2:$J$2336,6,FALSE)</f>
        <v>No</v>
      </c>
      <c r="H1770" s="19">
        <f>VLOOKUP(A1770,ME!$A$2:$J$2336,7,FALSE)</f>
        <v>0</v>
      </c>
      <c r="I1770" s="19" t="str">
        <f>VLOOKUP(A1770,ME!$A$2:$J$2336,8,FALSE)</f>
        <v>No</v>
      </c>
      <c r="J1770" s="19" t="str">
        <f>VLOOKUP(A1770,ME!$A$2:$J$2336,9,FALSE)</f>
        <v>Obesity</v>
      </c>
      <c r="K1770" s="19" t="str">
        <f>VLOOKUP(A1770,ME!$A$2:$J$2336,10,FALSE)</f>
        <v>Normal</v>
      </c>
      <c r="L1770" s="22">
        <f>VLOOKUP(A1770,HD!$A$2:$S$2344,16,FALSE)</f>
        <v>33480</v>
      </c>
      <c r="M1770" s="21">
        <f>VLOOKUP(A1770,HD!$A$2:$S$2344,17,FALSE)</f>
        <v>4949.76</v>
      </c>
      <c r="N1770" s="19" t="str">
        <f>VLOOKUP(A1770,HD!$A$2:$S$2344,12,FALSE)</f>
        <v>tier - 2</v>
      </c>
      <c r="O1770" s="19" t="str">
        <f>VLOOKUP(A1770,HD!$A$2:$S$2344,13,FALSE)</f>
        <v>tier - 1</v>
      </c>
      <c r="P1770" s="19" t="str">
        <f>VLOOKUP(A1770,HD!$A$2:$S$2344,14,FALSE)</f>
        <v>R1013</v>
      </c>
      <c r="Q1770" s="19" t="str">
        <f>VLOOKUP(A1770,HD!$A$2:$S$2344,19,FALSE)</f>
        <v>31</v>
      </c>
      <c r="R1770" s="21">
        <v>4949.76</v>
      </c>
    </row>
    <row r="1771" spans="1:18" ht="15.6" hidden="1" x14ac:dyDescent="0.3">
      <c r="A1771" s="20" t="s">
        <v>594</v>
      </c>
      <c r="B1771" s="19" t="str">
        <f>VLOOKUP(A1771,'Customer Names'!$A$2:$E$2366,3,FALSE)</f>
        <v>Spannaus</v>
      </c>
      <c r="C1771" s="21">
        <f>VLOOKUP(A1771,ME!$A$2:$J$2366,2,FALSE)</f>
        <v>16.47</v>
      </c>
      <c r="D1771" s="21">
        <f>VLOOKUP(A1771,ME!$A$2:$J$2336,3,FALSE)</f>
        <v>11.72</v>
      </c>
      <c r="E1771" s="19" t="str">
        <f>VLOOKUP(A1771,ME!$A$2:$J$2336,4,FALSE)</f>
        <v>No</v>
      </c>
      <c r="F1771" s="19" t="str">
        <f>VLOOKUP(A1771,ME!$A$2:$J$2336,5,FALSE)</f>
        <v>No</v>
      </c>
      <c r="G1771" s="19" t="str">
        <f>VLOOKUP(A1771,ME!$A$2:$J$2336,6,FALSE)</f>
        <v>No</v>
      </c>
      <c r="H1771" s="19">
        <f>VLOOKUP(A1771,ME!$A$2:$J$2336,7,FALSE)</f>
        <v>0</v>
      </c>
      <c r="I1771" s="19" t="str">
        <f>VLOOKUP(A1771,ME!$A$2:$J$2336,8,FALSE)</f>
        <v>No</v>
      </c>
      <c r="J1771" s="19" t="str">
        <f>VLOOKUP(A1771,ME!$A$2:$J$2336,9,FALSE)</f>
        <v>Under Weight</v>
      </c>
      <c r="K1771" s="19" t="str">
        <f>VLOOKUP(A1771,ME!$A$2:$J$2336,10,FALSE)</f>
        <v>Diabetes</v>
      </c>
      <c r="L1771" s="22">
        <f>VLOOKUP(A1771,HD!$A$2:$S$2344,16,FALSE)</f>
        <v>27206</v>
      </c>
      <c r="M1771" s="21">
        <f>VLOOKUP(A1771,HD!$A$2:$S$2344,17,FALSE)</f>
        <v>4942.0600000000004</v>
      </c>
      <c r="N1771" s="19" t="str">
        <f>VLOOKUP(A1771,HD!$A$2:$S$2344,12,FALSE)</f>
        <v>tier - 2</v>
      </c>
      <c r="O1771" s="19" t="str">
        <f>VLOOKUP(A1771,HD!$A$2:$S$2344,13,FALSE)</f>
        <v>tier - 2</v>
      </c>
      <c r="P1771" s="19" t="str">
        <f>VLOOKUP(A1771,HD!$A$2:$S$2344,14,FALSE)</f>
        <v>R1013</v>
      </c>
      <c r="Q1771" s="19" t="str">
        <f>VLOOKUP(A1771,HD!$A$2:$S$2344,19,FALSE)</f>
        <v>48</v>
      </c>
      <c r="R1771" s="21">
        <v>4942.0600000000004</v>
      </c>
    </row>
    <row r="1772" spans="1:18" ht="15.6" hidden="1" x14ac:dyDescent="0.3">
      <c r="A1772" s="20" t="s">
        <v>593</v>
      </c>
      <c r="B1772" s="19" t="str">
        <f>VLOOKUP(A1772,'Customer Names'!$A$2:$E$2366,3,FALSE)</f>
        <v>Tarbiat</v>
      </c>
      <c r="C1772" s="21">
        <f>VLOOKUP(A1772,ME!$A$2:$J$2366,2,FALSE)</f>
        <v>25.8</v>
      </c>
      <c r="D1772" s="21">
        <f>VLOOKUP(A1772,ME!$A$2:$J$2336,3,FALSE)</f>
        <v>5.29</v>
      </c>
      <c r="E1772" s="19" t="str">
        <f>VLOOKUP(A1772,ME!$A$2:$J$2336,4,FALSE)</f>
        <v>No</v>
      </c>
      <c r="F1772" s="19" t="str">
        <f>VLOOKUP(A1772,ME!$A$2:$J$2336,5,FALSE)</f>
        <v>No</v>
      </c>
      <c r="G1772" s="19" t="str">
        <f>VLOOKUP(A1772,ME!$A$2:$J$2336,6,FALSE)</f>
        <v>No</v>
      </c>
      <c r="H1772" s="19">
        <f>VLOOKUP(A1772,ME!$A$2:$J$2336,7,FALSE)</f>
        <v>0</v>
      </c>
      <c r="I1772" s="19" t="str">
        <f>VLOOKUP(A1772,ME!$A$2:$J$2336,8,FALSE)</f>
        <v>No</v>
      </c>
      <c r="J1772" s="19" t="str">
        <f>VLOOKUP(A1772,ME!$A$2:$J$2336,9,FALSE)</f>
        <v>Over Weight</v>
      </c>
      <c r="K1772" s="19" t="str">
        <f>VLOOKUP(A1772,ME!$A$2:$J$2336,10,FALSE)</f>
        <v>Normal</v>
      </c>
      <c r="L1772" s="22">
        <f>VLOOKUP(A1772,HD!$A$2:$S$2344,16,FALSE)</f>
        <v>33569</v>
      </c>
      <c r="M1772" s="21">
        <f>VLOOKUP(A1772,HD!$A$2:$S$2344,17,FALSE)</f>
        <v>4934.71</v>
      </c>
      <c r="N1772" s="19" t="str">
        <f>VLOOKUP(A1772,HD!$A$2:$S$2344,12,FALSE)</f>
        <v>tier - 2</v>
      </c>
      <c r="O1772" s="19" t="str">
        <f>VLOOKUP(A1772,HD!$A$2:$S$2344,13,FALSE)</f>
        <v>tier - 3</v>
      </c>
      <c r="P1772" s="19" t="str">
        <f>VLOOKUP(A1772,HD!$A$2:$S$2344,14,FALSE)</f>
        <v>R1011</v>
      </c>
      <c r="Q1772" s="19" t="str">
        <f>VLOOKUP(A1772,HD!$A$2:$S$2344,19,FALSE)</f>
        <v>31</v>
      </c>
      <c r="R1772" s="21">
        <v>4934.71</v>
      </c>
    </row>
    <row r="1773" spans="1:18" ht="15.6" x14ac:dyDescent="0.3">
      <c r="A1773" s="20" t="s">
        <v>592</v>
      </c>
      <c r="B1773" s="19" t="str">
        <f>VLOOKUP(A1773,'Customer Names'!$A$2:$E$2366,3,FALSE)</f>
        <v>Pulkkinen</v>
      </c>
      <c r="C1773" s="21">
        <f>VLOOKUP(A1773,ME!$A$2:$J$2366,2,FALSE)</f>
        <v>23.6</v>
      </c>
      <c r="D1773" s="21">
        <f>VLOOKUP(A1773,ME!$A$2:$J$2336,3,FALSE)</f>
        <v>4.33</v>
      </c>
      <c r="E1773" s="19" t="str">
        <f>VLOOKUP(A1773,ME!$A$2:$J$2336,4,FALSE)</f>
        <v>No</v>
      </c>
      <c r="F1773" s="19" t="str">
        <f>VLOOKUP(A1773,ME!$A$2:$J$2336,5,FALSE)</f>
        <v>No</v>
      </c>
      <c r="G1773" s="19" t="str">
        <f>VLOOKUP(A1773,ME!$A$2:$J$2336,6,FALSE)</f>
        <v>No</v>
      </c>
      <c r="H1773" s="19">
        <f>VLOOKUP(A1773,ME!$A$2:$J$2336,7,FALSE)</f>
        <v>0</v>
      </c>
      <c r="I1773" s="19" t="str">
        <f>VLOOKUP(A1773,ME!$A$2:$J$2336,8,FALSE)</f>
        <v>No</v>
      </c>
      <c r="J1773" s="19" t="str">
        <f>VLOOKUP(A1773,ME!$A$2:$J$2336,9,FALSE)</f>
        <v>Normal Weight</v>
      </c>
      <c r="K1773" s="19" t="str">
        <f>VLOOKUP(A1773,ME!$A$2:$J$2336,10,FALSE)</f>
        <v>Normal</v>
      </c>
      <c r="L1773" s="22">
        <f>VLOOKUP(A1773,HD!$A$2:$S$2344,16,FALSE)</f>
        <v>33473</v>
      </c>
      <c r="M1773" s="21">
        <f>VLOOKUP(A1773,HD!$A$2:$S$2344,17,FALSE)</f>
        <v>4931.6499999999996</v>
      </c>
      <c r="N1773" s="19" t="str">
        <f>VLOOKUP(A1773,HD!$A$2:$S$2344,12,FALSE)</f>
        <v>tier - 2</v>
      </c>
      <c r="O1773" s="19" t="str">
        <f>VLOOKUP(A1773,HD!$A$2:$S$2344,13,FALSE)</f>
        <v>tier - 3</v>
      </c>
      <c r="P1773" s="19" t="str">
        <f>VLOOKUP(A1773,HD!$A$2:$S$2344,14,FALSE)</f>
        <v>R1011</v>
      </c>
      <c r="Q1773" s="19" t="str">
        <f>VLOOKUP(A1773,HD!$A$2:$S$2344,19,FALSE)</f>
        <v>31</v>
      </c>
      <c r="R1773" s="21">
        <v>4931.6499999999996</v>
      </c>
    </row>
    <row r="1774" spans="1:18" ht="15.6" hidden="1" x14ac:dyDescent="0.3">
      <c r="A1774" s="20" t="s">
        <v>591</v>
      </c>
      <c r="B1774" s="19" t="str">
        <f>VLOOKUP(A1774,'Customer Names'!$A$2:$E$2366,3,FALSE)</f>
        <v>Trnovcova</v>
      </c>
      <c r="C1774" s="21">
        <f>VLOOKUP(A1774,ME!$A$2:$J$2366,2,FALSE)</f>
        <v>32.11</v>
      </c>
      <c r="D1774" s="21">
        <f>VLOOKUP(A1774,ME!$A$2:$J$2336,3,FALSE)</f>
        <v>6.24</v>
      </c>
      <c r="E1774" s="19" t="str">
        <f>VLOOKUP(A1774,ME!$A$2:$J$2336,4,FALSE)</f>
        <v>No</v>
      </c>
      <c r="F1774" s="19" t="str">
        <f>VLOOKUP(A1774,ME!$A$2:$J$2336,5,FALSE)</f>
        <v>No</v>
      </c>
      <c r="G1774" s="19" t="str">
        <f>VLOOKUP(A1774,ME!$A$2:$J$2336,6,FALSE)</f>
        <v>Yes</v>
      </c>
      <c r="H1774" s="19">
        <f>VLOOKUP(A1774,ME!$A$2:$J$2336,7,FALSE)</f>
        <v>1</v>
      </c>
      <c r="I1774" s="19" t="str">
        <f>VLOOKUP(A1774,ME!$A$2:$J$2336,8,FALSE)</f>
        <v>No</v>
      </c>
      <c r="J1774" s="19" t="str">
        <f>VLOOKUP(A1774,ME!$A$2:$J$2336,9,FALSE)</f>
        <v>Obesity</v>
      </c>
      <c r="K1774" s="19" t="str">
        <f>VLOOKUP(A1774,ME!$A$2:$J$2336,10,FALSE)</f>
        <v>Prediabetes</v>
      </c>
      <c r="L1774" s="22">
        <f>VLOOKUP(A1774,HD!$A$2:$S$2344,16,FALSE)</f>
        <v>34191</v>
      </c>
      <c r="M1774" s="21">
        <f>VLOOKUP(A1774,HD!$A$2:$S$2344,17,FALSE)</f>
        <v>4922.92</v>
      </c>
      <c r="N1774" s="19" t="str">
        <f>VLOOKUP(A1774,HD!$A$2:$S$2344,12,FALSE)</f>
        <v>tier - 2</v>
      </c>
      <c r="O1774" s="19" t="str">
        <f>VLOOKUP(A1774,HD!$A$2:$S$2344,13,FALSE)</f>
        <v>tier - 2</v>
      </c>
      <c r="P1774" s="19" t="str">
        <f>VLOOKUP(A1774,HD!$A$2:$S$2344,14,FALSE)</f>
        <v>R1012</v>
      </c>
      <c r="Q1774" s="19" t="str">
        <f>VLOOKUP(A1774,HD!$A$2:$S$2344,19,FALSE)</f>
        <v>29</v>
      </c>
      <c r="R1774" s="21">
        <v>4922.92</v>
      </c>
    </row>
    <row r="1775" spans="1:18" ht="15.6" hidden="1" x14ac:dyDescent="0.3">
      <c r="A1775" s="20" t="s">
        <v>590</v>
      </c>
      <c r="B1775" s="19" t="str">
        <f>VLOOKUP(A1775,'Customer Names'!$A$2:$E$2366,3,FALSE)</f>
        <v>Anthony</v>
      </c>
      <c r="C1775" s="21">
        <f>VLOOKUP(A1775,ME!$A$2:$J$2366,2,FALSE)</f>
        <v>30.114999999999998</v>
      </c>
      <c r="D1775" s="21">
        <f>VLOOKUP(A1775,ME!$A$2:$J$2336,3,FALSE)</f>
        <v>11.61</v>
      </c>
      <c r="E1775" s="19" t="str">
        <f>VLOOKUP(A1775,ME!$A$2:$J$2336,4,FALSE)</f>
        <v>No</v>
      </c>
      <c r="F1775" s="19" t="str">
        <f>VLOOKUP(A1775,ME!$A$2:$J$2336,5,FALSE)</f>
        <v>No</v>
      </c>
      <c r="G1775" s="19" t="str">
        <f>VLOOKUP(A1775,ME!$A$2:$J$2336,6,FALSE)</f>
        <v>No</v>
      </c>
      <c r="H1775" s="19">
        <f>VLOOKUP(A1775,ME!$A$2:$J$2336,7,FALSE)</f>
        <v>0</v>
      </c>
      <c r="I1775" s="19" t="str">
        <f>VLOOKUP(A1775,ME!$A$2:$J$2336,8,FALSE)</f>
        <v>No</v>
      </c>
      <c r="J1775" s="19" t="str">
        <f>VLOOKUP(A1775,ME!$A$2:$J$2336,9,FALSE)</f>
        <v>Obesity</v>
      </c>
      <c r="K1775" s="19" t="str">
        <f>VLOOKUP(A1775,ME!$A$2:$J$2336,10,FALSE)</f>
        <v>Diabetes</v>
      </c>
      <c r="L1775" s="22">
        <f>VLOOKUP(A1775,HD!$A$2:$S$2344,16,FALSE)</f>
        <v>37489</v>
      </c>
      <c r="M1775" s="21">
        <f>VLOOKUP(A1775,HD!$A$2:$S$2344,17,FALSE)</f>
        <v>4915.0600000000004</v>
      </c>
      <c r="N1775" s="19" t="str">
        <f>VLOOKUP(A1775,HD!$A$2:$S$2344,12,FALSE)</f>
        <v>tier - 2</v>
      </c>
      <c r="O1775" s="19" t="str">
        <f>VLOOKUP(A1775,HD!$A$2:$S$2344,13,FALSE)</f>
        <v>tier - 1</v>
      </c>
      <c r="P1775" s="19" t="str">
        <f>VLOOKUP(A1775,HD!$A$2:$S$2344,14,FALSE)</f>
        <v>R1017</v>
      </c>
      <c r="Q1775" s="19" t="str">
        <f>VLOOKUP(A1775,HD!$A$2:$S$2344,19,FALSE)</f>
        <v>20</v>
      </c>
      <c r="R1775" s="21">
        <v>4915.0600000000004</v>
      </c>
    </row>
    <row r="1776" spans="1:18" ht="15.6" hidden="1" x14ac:dyDescent="0.3">
      <c r="A1776" s="20" t="s">
        <v>589</v>
      </c>
      <c r="B1776" s="19" t="str">
        <f>VLOOKUP(A1776,'Customer Names'!$A$2:$E$2366,3,FALSE)</f>
        <v>Hetrick</v>
      </c>
      <c r="C1776" s="21">
        <f>VLOOKUP(A1776,ME!$A$2:$J$2366,2,FALSE)</f>
        <v>20.28</v>
      </c>
      <c r="D1776" s="21">
        <f>VLOOKUP(A1776,ME!$A$2:$J$2336,3,FALSE)</f>
        <v>11.07</v>
      </c>
      <c r="E1776" s="19" t="str">
        <f>VLOOKUP(A1776,ME!$A$2:$J$2336,4,FALSE)</f>
        <v>Yes</v>
      </c>
      <c r="F1776" s="19" t="str">
        <f>VLOOKUP(A1776,ME!$A$2:$J$2336,5,FALSE)</f>
        <v>No</v>
      </c>
      <c r="G1776" s="19" t="str">
        <f>VLOOKUP(A1776,ME!$A$2:$J$2336,6,FALSE)</f>
        <v>No</v>
      </c>
      <c r="H1776" s="19">
        <f>VLOOKUP(A1776,ME!$A$2:$J$2336,7,FALSE)</f>
        <v>0</v>
      </c>
      <c r="I1776" s="19" t="str">
        <f>VLOOKUP(A1776,ME!$A$2:$J$2336,8,FALSE)</f>
        <v>No</v>
      </c>
      <c r="J1776" s="19" t="str">
        <f>VLOOKUP(A1776,ME!$A$2:$J$2336,9,FALSE)</f>
        <v>Normal Weight</v>
      </c>
      <c r="K1776" s="19" t="str">
        <f>VLOOKUP(A1776,ME!$A$2:$J$2336,10,FALSE)</f>
        <v>Diabetes</v>
      </c>
      <c r="L1776" s="22">
        <f>VLOOKUP(A1776,HD!$A$2:$S$2344,16,FALSE)</f>
        <v>29877</v>
      </c>
      <c r="M1776" s="21">
        <f>VLOOKUP(A1776,HD!$A$2:$S$2344,17,FALSE)</f>
        <v>4911.8900000000003</v>
      </c>
      <c r="N1776" s="19" t="str">
        <f>VLOOKUP(A1776,HD!$A$2:$S$2344,12,FALSE)</f>
        <v>tier - 2</v>
      </c>
      <c r="O1776" s="19" t="str">
        <f>VLOOKUP(A1776,HD!$A$2:$S$2344,13,FALSE)</f>
        <v>tier - 3</v>
      </c>
      <c r="P1776" s="19" t="str">
        <f>VLOOKUP(A1776,HD!$A$2:$S$2344,14,FALSE)</f>
        <v>R1013</v>
      </c>
      <c r="Q1776" s="19" t="str">
        <f>VLOOKUP(A1776,HD!$A$2:$S$2344,19,FALSE)</f>
        <v>41</v>
      </c>
      <c r="R1776" s="21">
        <v>4911.8900000000003</v>
      </c>
    </row>
    <row r="1777" spans="1:18" ht="15.6" x14ac:dyDescent="0.3">
      <c r="A1777" s="20" t="s">
        <v>588</v>
      </c>
      <c r="B1777" s="19" t="str">
        <f>VLOOKUP(A1777,'Customer Names'!$A$2:$E$2366,3,FALSE)</f>
        <v>Stern</v>
      </c>
      <c r="C1777" s="21">
        <f>VLOOKUP(A1777,ME!$A$2:$J$2366,2,FALSE)</f>
        <v>20.234999999999999</v>
      </c>
      <c r="D1777" s="21">
        <f>VLOOKUP(A1777,ME!$A$2:$J$2336,3,FALSE)</f>
        <v>5.19</v>
      </c>
      <c r="E1777" s="19" t="str">
        <f>VLOOKUP(A1777,ME!$A$2:$J$2336,4,FALSE)</f>
        <v>No</v>
      </c>
      <c r="F1777" s="19" t="str">
        <f>VLOOKUP(A1777,ME!$A$2:$J$2336,5,FALSE)</f>
        <v>No</v>
      </c>
      <c r="G1777" s="19" t="str">
        <f>VLOOKUP(A1777,ME!$A$2:$J$2336,6,FALSE)</f>
        <v>Yes</v>
      </c>
      <c r="H1777" s="19">
        <f>VLOOKUP(A1777,ME!$A$2:$J$2336,7,FALSE)</f>
        <v>1</v>
      </c>
      <c r="I1777" s="19" t="str">
        <f>VLOOKUP(A1777,ME!$A$2:$J$2336,8,FALSE)</f>
        <v>No</v>
      </c>
      <c r="J1777" s="19" t="str">
        <f>VLOOKUP(A1777,ME!$A$2:$J$2336,9,FALSE)</f>
        <v>Normal Weight</v>
      </c>
      <c r="K1777" s="19" t="str">
        <f>VLOOKUP(A1777,ME!$A$2:$J$2336,10,FALSE)</f>
        <v>Normal</v>
      </c>
      <c r="L1777" s="22">
        <f>VLOOKUP(A1777,HD!$A$2:$S$2344,16,FALSE)</f>
        <v>34160</v>
      </c>
      <c r="M1777" s="21">
        <f>VLOOKUP(A1777,HD!$A$2:$S$2344,17,FALSE)</f>
        <v>4906.41</v>
      </c>
      <c r="N1777" s="19" t="str">
        <f>VLOOKUP(A1777,HD!$A$2:$S$2344,12,FALSE)</f>
        <v>tier - 2</v>
      </c>
      <c r="O1777" s="19" t="str">
        <f>VLOOKUP(A1777,HD!$A$2:$S$2344,13,FALSE)</f>
        <v>tier - 1</v>
      </c>
      <c r="P1777" s="19" t="str">
        <f>VLOOKUP(A1777,HD!$A$2:$S$2344,14,FALSE)</f>
        <v>R1012</v>
      </c>
      <c r="Q1777" s="19" t="str">
        <f>VLOOKUP(A1777,HD!$A$2:$S$2344,19,FALSE)</f>
        <v>29</v>
      </c>
      <c r="R1777" s="21">
        <v>4906.41</v>
      </c>
    </row>
    <row r="1778" spans="1:18" ht="15.6" hidden="1" x14ac:dyDescent="0.3">
      <c r="A1778" s="20" t="s">
        <v>587</v>
      </c>
      <c r="B1778" s="19" t="str">
        <f>VLOOKUP(A1778,'Customer Names'!$A$2:$E$2366,3,FALSE)</f>
        <v>Newman</v>
      </c>
      <c r="C1778" s="21">
        <f>VLOOKUP(A1778,ME!$A$2:$J$2366,2,FALSE)</f>
        <v>25.27</v>
      </c>
      <c r="D1778" s="21">
        <f>VLOOKUP(A1778,ME!$A$2:$J$2336,3,FALSE)</f>
        <v>5.7</v>
      </c>
      <c r="E1778" s="19" t="str">
        <f>VLOOKUP(A1778,ME!$A$2:$J$2336,4,FALSE)</f>
        <v>Yes</v>
      </c>
      <c r="F1778" s="19" t="str">
        <f>VLOOKUP(A1778,ME!$A$2:$J$2336,5,FALSE)</f>
        <v>No</v>
      </c>
      <c r="G1778" s="19" t="str">
        <f>VLOOKUP(A1778,ME!$A$2:$J$2336,6,FALSE)</f>
        <v>No</v>
      </c>
      <c r="H1778" s="19">
        <f>VLOOKUP(A1778,ME!$A$2:$J$2336,7,FALSE)</f>
        <v>1</v>
      </c>
      <c r="I1778" s="19" t="str">
        <f>VLOOKUP(A1778,ME!$A$2:$J$2336,8,FALSE)</f>
        <v>No</v>
      </c>
      <c r="J1778" s="19" t="str">
        <f>VLOOKUP(A1778,ME!$A$2:$J$2336,9,FALSE)</f>
        <v>Over Weight</v>
      </c>
      <c r="K1778" s="19" t="str">
        <f>VLOOKUP(A1778,ME!$A$2:$J$2336,10,FALSE)</f>
        <v>Prediabetes</v>
      </c>
      <c r="L1778" s="22">
        <f>VLOOKUP(A1778,HD!$A$2:$S$2344,16,FALSE)</f>
        <v>32409</v>
      </c>
      <c r="M1778" s="21">
        <f>VLOOKUP(A1778,HD!$A$2:$S$2344,17,FALSE)</f>
        <v>4894.75</v>
      </c>
      <c r="N1778" s="19" t="str">
        <f>VLOOKUP(A1778,HD!$A$2:$S$2344,12,FALSE)</f>
        <v>tier - 3</v>
      </c>
      <c r="O1778" s="19" t="str">
        <f>VLOOKUP(A1778,HD!$A$2:$S$2344,13,FALSE)</f>
        <v>tier - 3</v>
      </c>
      <c r="P1778" s="19" t="str">
        <f>VLOOKUP(A1778,HD!$A$2:$S$2344,14,FALSE)</f>
        <v>R1012</v>
      </c>
      <c r="Q1778" s="19" t="str">
        <f>VLOOKUP(A1778,HD!$A$2:$S$2344,19,FALSE)</f>
        <v>34</v>
      </c>
      <c r="R1778" s="21">
        <v>4894.75</v>
      </c>
    </row>
    <row r="1779" spans="1:18" ht="15.6" hidden="1" x14ac:dyDescent="0.3">
      <c r="A1779" s="20" t="s">
        <v>586</v>
      </c>
      <c r="B1779" s="19" t="str">
        <f>VLOOKUP(A1779,'Customer Names'!$A$2:$E$2366,3,FALSE)</f>
        <v>Reasoner</v>
      </c>
      <c r="C1779" s="21">
        <f>VLOOKUP(A1779,ME!$A$2:$J$2366,2,FALSE)</f>
        <v>24.24</v>
      </c>
      <c r="D1779" s="21">
        <f>VLOOKUP(A1779,ME!$A$2:$J$2336,3,FALSE)</f>
        <v>6.15</v>
      </c>
      <c r="E1779" s="19" t="str">
        <f>VLOOKUP(A1779,ME!$A$2:$J$2336,4,FALSE)</f>
        <v>No</v>
      </c>
      <c r="F1779" s="19" t="str">
        <f>VLOOKUP(A1779,ME!$A$2:$J$2336,5,FALSE)</f>
        <v>No</v>
      </c>
      <c r="G1779" s="19" t="str">
        <f>VLOOKUP(A1779,ME!$A$2:$J$2336,6,FALSE)</f>
        <v>No</v>
      </c>
      <c r="H1779" s="19">
        <f>VLOOKUP(A1779,ME!$A$2:$J$2336,7,FALSE)</f>
        <v>0</v>
      </c>
      <c r="I1779" s="19" t="str">
        <f>VLOOKUP(A1779,ME!$A$2:$J$2336,8,FALSE)</f>
        <v>No</v>
      </c>
      <c r="J1779" s="19" t="str">
        <f>VLOOKUP(A1779,ME!$A$2:$J$2336,9,FALSE)</f>
        <v>Normal Weight</v>
      </c>
      <c r="K1779" s="19" t="str">
        <f>VLOOKUP(A1779,ME!$A$2:$J$2336,10,FALSE)</f>
        <v>Prediabetes</v>
      </c>
      <c r="L1779" s="22">
        <f>VLOOKUP(A1779,HD!$A$2:$S$2344,16,FALSE)</f>
        <v>33205</v>
      </c>
      <c r="M1779" s="21">
        <f>VLOOKUP(A1779,HD!$A$2:$S$2344,17,FALSE)</f>
        <v>4894.3900000000003</v>
      </c>
      <c r="N1779" s="19" t="str">
        <f>VLOOKUP(A1779,HD!$A$2:$S$2344,12,FALSE)</f>
        <v>tier - 2</v>
      </c>
      <c r="O1779" s="19" t="str">
        <f>VLOOKUP(A1779,HD!$A$2:$S$2344,13,FALSE)</f>
        <v>tier - 3</v>
      </c>
      <c r="P1779" s="19" t="str">
        <f>VLOOKUP(A1779,HD!$A$2:$S$2344,14,FALSE)</f>
        <v>R1013</v>
      </c>
      <c r="Q1779" s="19" t="str">
        <f>VLOOKUP(A1779,HD!$A$2:$S$2344,19,FALSE)</f>
        <v>32</v>
      </c>
      <c r="R1779" s="21">
        <v>4894.3900000000003</v>
      </c>
    </row>
    <row r="1780" spans="1:18" ht="15.6" hidden="1" x14ac:dyDescent="0.3">
      <c r="A1780" s="20" t="s">
        <v>585</v>
      </c>
      <c r="B1780" s="19" t="str">
        <f>VLOOKUP(A1780,'Customer Names'!$A$2:$E$2366,3,FALSE)</f>
        <v>Mone</v>
      </c>
      <c r="C1780" s="21">
        <f>VLOOKUP(A1780,ME!$A$2:$J$2366,2,FALSE)</f>
        <v>35.75</v>
      </c>
      <c r="D1780" s="21">
        <f>VLOOKUP(A1780,ME!$A$2:$J$2336,3,FALSE)</f>
        <v>5.07</v>
      </c>
      <c r="E1780" s="19" t="str">
        <f>VLOOKUP(A1780,ME!$A$2:$J$2336,4,FALSE)</f>
        <v>No</v>
      </c>
      <c r="F1780" s="19" t="str">
        <f>VLOOKUP(A1780,ME!$A$2:$J$2336,5,FALSE)</f>
        <v>No</v>
      </c>
      <c r="G1780" s="19" t="str">
        <f>VLOOKUP(A1780,ME!$A$2:$J$2336,6,FALSE)</f>
        <v>No</v>
      </c>
      <c r="H1780" s="19">
        <f>VLOOKUP(A1780,ME!$A$2:$J$2336,7,FALSE)</f>
        <v>0</v>
      </c>
      <c r="I1780" s="19" t="str">
        <f>VLOOKUP(A1780,ME!$A$2:$J$2336,8,FALSE)</f>
        <v>No</v>
      </c>
      <c r="J1780" s="19" t="str">
        <f>VLOOKUP(A1780,ME!$A$2:$J$2336,9,FALSE)</f>
        <v>Obesity</v>
      </c>
      <c r="K1780" s="19" t="str">
        <f>VLOOKUP(A1780,ME!$A$2:$J$2336,10,FALSE)</f>
        <v>Normal</v>
      </c>
      <c r="L1780" s="22">
        <f>VLOOKUP(A1780,HD!$A$2:$S$2344,16,FALSE)</f>
        <v>32699</v>
      </c>
      <c r="M1780" s="21">
        <f>VLOOKUP(A1780,HD!$A$2:$S$2344,17,FALSE)</f>
        <v>4890</v>
      </c>
      <c r="N1780" s="19" t="str">
        <f>VLOOKUP(A1780,HD!$A$2:$S$2344,12,FALSE)</f>
        <v>tier - 3</v>
      </c>
      <c r="O1780" s="19" t="str">
        <f>VLOOKUP(A1780,HD!$A$2:$S$2344,13,FALSE)</f>
        <v>tier - 2</v>
      </c>
      <c r="P1780" s="19" t="str">
        <f>VLOOKUP(A1780,HD!$A$2:$S$2344,14,FALSE)</f>
        <v>R1013</v>
      </c>
      <c r="Q1780" s="19" t="str">
        <f>VLOOKUP(A1780,HD!$A$2:$S$2344,19,FALSE)</f>
        <v>33</v>
      </c>
      <c r="R1780" s="21">
        <v>4890</v>
      </c>
    </row>
    <row r="1781" spans="1:18" ht="15.6" hidden="1" x14ac:dyDescent="0.3">
      <c r="A1781" s="20" t="s">
        <v>584</v>
      </c>
      <c r="B1781" s="19" t="str">
        <f>VLOOKUP(A1781,'Customer Names'!$A$2:$E$2366,3,FALSE)</f>
        <v>Powers</v>
      </c>
      <c r="C1781" s="21">
        <f>VLOOKUP(A1781,ME!$A$2:$J$2366,2,FALSE)</f>
        <v>29.92</v>
      </c>
      <c r="D1781" s="21">
        <f>VLOOKUP(A1781,ME!$A$2:$J$2336,3,FALSE)</f>
        <v>10.97</v>
      </c>
      <c r="E1781" s="19" t="str">
        <f>VLOOKUP(A1781,ME!$A$2:$J$2336,4,FALSE)</f>
        <v>Yes</v>
      </c>
      <c r="F1781" s="19" t="str">
        <f>VLOOKUP(A1781,ME!$A$2:$J$2336,5,FALSE)</f>
        <v>No</v>
      </c>
      <c r="G1781" s="19" t="str">
        <f>VLOOKUP(A1781,ME!$A$2:$J$2336,6,FALSE)</f>
        <v>No</v>
      </c>
      <c r="H1781" s="19">
        <f>VLOOKUP(A1781,ME!$A$2:$J$2336,7,FALSE)</f>
        <v>1</v>
      </c>
      <c r="I1781" s="19" t="str">
        <f>VLOOKUP(A1781,ME!$A$2:$J$2336,8,FALSE)</f>
        <v>No</v>
      </c>
      <c r="J1781" s="19" t="str">
        <f>VLOOKUP(A1781,ME!$A$2:$J$2336,9,FALSE)</f>
        <v>Obesity</v>
      </c>
      <c r="K1781" s="19" t="str">
        <f>VLOOKUP(A1781,ME!$A$2:$J$2336,10,FALSE)</f>
        <v>Diabetes</v>
      </c>
      <c r="L1781" s="22">
        <f>VLOOKUP(A1781,HD!$A$2:$S$2344,16,FALSE)</f>
        <v>31712</v>
      </c>
      <c r="M1781" s="21">
        <f>VLOOKUP(A1781,HD!$A$2:$S$2344,17,FALSE)</f>
        <v>4889.04</v>
      </c>
      <c r="N1781" s="19" t="str">
        <f>VLOOKUP(A1781,HD!$A$2:$S$2344,12,FALSE)</f>
        <v>tier - 2</v>
      </c>
      <c r="O1781" s="19" t="str">
        <f>VLOOKUP(A1781,HD!$A$2:$S$2344,13,FALSE)</f>
        <v>tier - 1</v>
      </c>
      <c r="P1781" s="19" t="str">
        <f>VLOOKUP(A1781,HD!$A$2:$S$2344,14,FALSE)</f>
        <v>R1013</v>
      </c>
      <c r="Q1781" s="19" t="str">
        <f>VLOOKUP(A1781,HD!$A$2:$S$2344,19,FALSE)</f>
        <v>36</v>
      </c>
      <c r="R1781" s="21">
        <v>4889.04</v>
      </c>
    </row>
    <row r="1782" spans="1:18" ht="15.6" hidden="1" x14ac:dyDescent="0.3">
      <c r="A1782" s="20" t="s">
        <v>583</v>
      </c>
      <c r="B1782" s="19" t="str">
        <f>VLOOKUP(A1782,'Customer Names'!$A$2:$E$2366,3,FALSE)</f>
        <v>Ulery</v>
      </c>
      <c r="C1782" s="21">
        <f>VLOOKUP(A1782,ME!$A$2:$J$2366,2,FALSE)</f>
        <v>26.2</v>
      </c>
      <c r="D1782" s="21">
        <f>VLOOKUP(A1782,ME!$A$2:$J$2336,3,FALSE)</f>
        <v>10.93</v>
      </c>
      <c r="E1782" s="19" t="str">
        <f>VLOOKUP(A1782,ME!$A$2:$J$2336,4,FALSE)</f>
        <v>Yes</v>
      </c>
      <c r="F1782" s="19" t="str">
        <f>VLOOKUP(A1782,ME!$A$2:$J$2336,5,FALSE)</f>
        <v>No</v>
      </c>
      <c r="G1782" s="19" t="str">
        <f>VLOOKUP(A1782,ME!$A$2:$J$2336,6,FALSE)</f>
        <v>No</v>
      </c>
      <c r="H1782" s="19">
        <f>VLOOKUP(A1782,ME!$A$2:$J$2336,7,FALSE)</f>
        <v>1</v>
      </c>
      <c r="I1782" s="19" t="str">
        <f>VLOOKUP(A1782,ME!$A$2:$J$2336,8,FALSE)</f>
        <v>No</v>
      </c>
      <c r="J1782" s="19" t="str">
        <f>VLOOKUP(A1782,ME!$A$2:$J$2336,9,FALSE)</f>
        <v>Over Weight</v>
      </c>
      <c r="K1782" s="19" t="str">
        <f>VLOOKUP(A1782,ME!$A$2:$J$2336,10,FALSE)</f>
        <v>Diabetes</v>
      </c>
      <c r="L1782" s="22">
        <f>VLOOKUP(A1782,HD!$A$2:$S$2344,16,FALSE)</f>
        <v>31769</v>
      </c>
      <c r="M1782" s="21">
        <f>VLOOKUP(A1782,HD!$A$2:$S$2344,17,FALSE)</f>
        <v>4883.87</v>
      </c>
      <c r="N1782" s="19" t="str">
        <f>VLOOKUP(A1782,HD!$A$2:$S$2344,12,FALSE)</f>
        <v>tier - 2</v>
      </c>
      <c r="O1782" s="19" t="str">
        <f>VLOOKUP(A1782,HD!$A$2:$S$2344,13,FALSE)</f>
        <v>tier - 1</v>
      </c>
      <c r="P1782" s="19" t="str">
        <f>VLOOKUP(A1782,HD!$A$2:$S$2344,14,FALSE)</f>
        <v>R1011</v>
      </c>
      <c r="Q1782" s="19" t="str">
        <f>VLOOKUP(A1782,HD!$A$2:$S$2344,19,FALSE)</f>
        <v>36</v>
      </c>
      <c r="R1782" s="21">
        <v>4883.87</v>
      </c>
    </row>
    <row r="1783" spans="1:18" ht="15.6" hidden="1" x14ac:dyDescent="0.3">
      <c r="A1783" s="20" t="s">
        <v>582</v>
      </c>
      <c r="B1783" s="19" t="str">
        <f>VLOOKUP(A1783,'Customer Names'!$A$2:$E$2366,3,FALSE)</f>
        <v>Haines</v>
      </c>
      <c r="C1783" s="21">
        <f>VLOOKUP(A1783,ME!$A$2:$J$2366,2,FALSE)</f>
        <v>26.695</v>
      </c>
      <c r="D1783" s="21">
        <f>VLOOKUP(A1783,ME!$A$2:$J$2336,3,FALSE)</f>
        <v>4.21</v>
      </c>
      <c r="E1783" s="19" t="str">
        <f>VLOOKUP(A1783,ME!$A$2:$J$2336,4,FALSE)</f>
        <v>Yes</v>
      </c>
      <c r="F1783" s="19" t="str">
        <f>VLOOKUP(A1783,ME!$A$2:$J$2336,5,FALSE)</f>
        <v>No</v>
      </c>
      <c r="G1783" s="19" t="str">
        <f>VLOOKUP(A1783,ME!$A$2:$J$2336,6,FALSE)</f>
        <v>Yes</v>
      </c>
      <c r="H1783" s="19">
        <f>VLOOKUP(A1783,ME!$A$2:$J$2336,7,FALSE)</f>
        <v>1</v>
      </c>
      <c r="I1783" s="19" t="str">
        <f>VLOOKUP(A1783,ME!$A$2:$J$2336,8,FALSE)</f>
        <v>No</v>
      </c>
      <c r="J1783" s="19" t="str">
        <f>VLOOKUP(A1783,ME!$A$2:$J$2336,9,FALSE)</f>
        <v>Over Weight</v>
      </c>
      <c r="K1783" s="19" t="str">
        <f>VLOOKUP(A1783,ME!$A$2:$J$2336,10,FALSE)</f>
        <v>Normal</v>
      </c>
      <c r="L1783" s="22">
        <f>VLOOKUP(A1783,HD!$A$2:$S$2344,16,FALSE)</f>
        <v>35702</v>
      </c>
      <c r="M1783" s="21">
        <f>VLOOKUP(A1783,HD!$A$2:$S$2344,17,FALSE)</f>
        <v>4877.9799999999996</v>
      </c>
      <c r="N1783" s="19" t="str">
        <f>VLOOKUP(A1783,HD!$A$2:$S$2344,12,FALSE)</f>
        <v>tier - 2</v>
      </c>
      <c r="O1783" s="19" t="str">
        <f>VLOOKUP(A1783,HD!$A$2:$S$2344,13,FALSE)</f>
        <v>tier - 3</v>
      </c>
      <c r="P1783" s="19" t="str">
        <f>VLOOKUP(A1783,HD!$A$2:$S$2344,14,FALSE)</f>
        <v>R1012</v>
      </c>
      <c r="Q1783" s="19" t="str">
        <f>VLOOKUP(A1783,HD!$A$2:$S$2344,19,FALSE)</f>
        <v>25</v>
      </c>
      <c r="R1783" s="21">
        <v>4877.9799999999996</v>
      </c>
    </row>
    <row r="1784" spans="1:18" ht="15.6" x14ac:dyDescent="0.3">
      <c r="A1784" s="20" t="s">
        <v>581</v>
      </c>
      <c r="B1784" s="19" t="str">
        <f>VLOOKUP(A1784,'Customer Names'!$A$2:$E$2366,3,FALSE)</f>
        <v>Airoldi</v>
      </c>
      <c r="C1784" s="21">
        <f>VLOOKUP(A1784,ME!$A$2:$J$2366,2,FALSE)</f>
        <v>23.16</v>
      </c>
      <c r="D1784" s="21">
        <f>VLOOKUP(A1784,ME!$A$2:$J$2336,3,FALSE)</f>
        <v>5.5</v>
      </c>
      <c r="E1784" s="19" t="str">
        <f>VLOOKUP(A1784,ME!$A$2:$J$2336,4,FALSE)</f>
        <v>No</v>
      </c>
      <c r="F1784" s="19" t="str">
        <f>VLOOKUP(A1784,ME!$A$2:$J$2336,5,FALSE)</f>
        <v>No</v>
      </c>
      <c r="G1784" s="19" t="str">
        <f>VLOOKUP(A1784,ME!$A$2:$J$2336,6,FALSE)</f>
        <v>No</v>
      </c>
      <c r="H1784" s="19">
        <f>VLOOKUP(A1784,ME!$A$2:$J$2336,7,FALSE)</f>
        <v>0</v>
      </c>
      <c r="I1784" s="19" t="str">
        <f>VLOOKUP(A1784,ME!$A$2:$J$2336,8,FALSE)</f>
        <v>No</v>
      </c>
      <c r="J1784" s="19" t="str">
        <f>VLOOKUP(A1784,ME!$A$2:$J$2336,9,FALSE)</f>
        <v>Normal Weight</v>
      </c>
      <c r="K1784" s="19" t="str">
        <f>VLOOKUP(A1784,ME!$A$2:$J$2336,10,FALSE)</f>
        <v>Normal</v>
      </c>
      <c r="L1784" s="22">
        <f>VLOOKUP(A1784,HD!$A$2:$S$2344,16,FALSE)</f>
        <v>32752</v>
      </c>
      <c r="M1784" s="21">
        <f>VLOOKUP(A1784,HD!$A$2:$S$2344,17,FALSE)</f>
        <v>4859.8900000000003</v>
      </c>
      <c r="N1784" s="19" t="str">
        <f>VLOOKUP(A1784,HD!$A$2:$S$2344,12,FALSE)</f>
        <v>tier - 2</v>
      </c>
      <c r="O1784" s="19" t="str">
        <f>VLOOKUP(A1784,HD!$A$2:$S$2344,13,FALSE)</f>
        <v>tier - 3</v>
      </c>
      <c r="P1784" s="19" t="str">
        <f>VLOOKUP(A1784,HD!$A$2:$S$2344,14,FALSE)</f>
        <v>R1011</v>
      </c>
      <c r="Q1784" s="19" t="str">
        <f>VLOOKUP(A1784,HD!$A$2:$S$2344,19,FALSE)</f>
        <v>33</v>
      </c>
      <c r="R1784" s="21">
        <v>4859.8900000000003</v>
      </c>
    </row>
    <row r="1785" spans="1:18" ht="15.6" hidden="1" x14ac:dyDescent="0.3">
      <c r="A1785" s="20" t="s">
        <v>580</v>
      </c>
      <c r="B1785" s="19" t="str">
        <f>VLOOKUP(A1785,'Customer Names'!$A$2:$E$2366,3,FALSE)</f>
        <v>Mattis</v>
      </c>
      <c r="C1785" s="21">
        <f>VLOOKUP(A1785,ME!$A$2:$J$2366,2,FALSE)</f>
        <v>32.585000000000001</v>
      </c>
      <c r="D1785" s="21">
        <f>VLOOKUP(A1785,ME!$A$2:$J$2336,3,FALSE)</f>
        <v>4.93</v>
      </c>
      <c r="E1785" s="19" t="str">
        <f>VLOOKUP(A1785,ME!$A$2:$J$2336,4,FALSE)</f>
        <v>Yes</v>
      </c>
      <c r="F1785" s="19" t="str">
        <f>VLOOKUP(A1785,ME!$A$2:$J$2336,5,FALSE)</f>
        <v>No</v>
      </c>
      <c r="G1785" s="19" t="str">
        <f>VLOOKUP(A1785,ME!$A$2:$J$2336,6,FALSE)</f>
        <v>No</v>
      </c>
      <c r="H1785" s="19">
        <f>VLOOKUP(A1785,ME!$A$2:$J$2336,7,FALSE)</f>
        <v>1</v>
      </c>
      <c r="I1785" s="19" t="str">
        <f>VLOOKUP(A1785,ME!$A$2:$J$2336,8,FALSE)</f>
        <v>No</v>
      </c>
      <c r="J1785" s="19" t="str">
        <f>VLOOKUP(A1785,ME!$A$2:$J$2336,9,FALSE)</f>
        <v>Obesity</v>
      </c>
      <c r="K1785" s="19" t="str">
        <f>VLOOKUP(A1785,ME!$A$2:$J$2336,10,FALSE)</f>
        <v>Normal</v>
      </c>
      <c r="L1785" s="22">
        <f>VLOOKUP(A1785,HD!$A$2:$S$2344,16,FALSE)</f>
        <v>35060</v>
      </c>
      <c r="M1785" s="21">
        <f>VLOOKUP(A1785,HD!$A$2:$S$2344,17,FALSE)</f>
        <v>4846.92</v>
      </c>
      <c r="N1785" s="19" t="str">
        <f>VLOOKUP(A1785,HD!$A$2:$S$2344,12,FALSE)</f>
        <v>tier - 2</v>
      </c>
      <c r="O1785" s="19" t="str">
        <f>VLOOKUP(A1785,HD!$A$2:$S$2344,13,FALSE)</f>
        <v>tier - 3</v>
      </c>
      <c r="P1785" s="19" t="str">
        <f>VLOOKUP(A1785,HD!$A$2:$S$2344,14,FALSE)</f>
        <v>R1017</v>
      </c>
      <c r="Q1785" s="19" t="str">
        <f>VLOOKUP(A1785,HD!$A$2:$S$2344,19,FALSE)</f>
        <v>27</v>
      </c>
      <c r="R1785" s="21">
        <v>4846.92</v>
      </c>
    </row>
    <row r="1786" spans="1:18" ht="15.6" hidden="1" x14ac:dyDescent="0.3">
      <c r="A1786" s="20" t="s">
        <v>579</v>
      </c>
      <c r="B1786" s="19" t="str">
        <f>VLOOKUP(A1786,'Customer Names'!$A$2:$E$2366,3,FALSE)</f>
        <v>Cho</v>
      </c>
      <c r="C1786" s="21">
        <f>VLOOKUP(A1786,ME!$A$2:$J$2366,2,FALSE)</f>
        <v>33.97</v>
      </c>
      <c r="D1786" s="21">
        <f>VLOOKUP(A1786,ME!$A$2:$J$2336,3,FALSE)</f>
        <v>5.6</v>
      </c>
      <c r="E1786" s="19" t="str">
        <f>VLOOKUP(A1786,ME!$A$2:$J$2336,4,FALSE)</f>
        <v>Yes</v>
      </c>
      <c r="F1786" s="19" t="str">
        <f>VLOOKUP(A1786,ME!$A$2:$J$2336,5,FALSE)</f>
        <v>No</v>
      </c>
      <c r="G1786" s="19" t="str">
        <f>VLOOKUP(A1786,ME!$A$2:$J$2336,6,FALSE)</f>
        <v>No</v>
      </c>
      <c r="H1786" s="19">
        <f>VLOOKUP(A1786,ME!$A$2:$J$2336,7,FALSE)</f>
        <v>0</v>
      </c>
      <c r="I1786" s="19" t="str">
        <f>VLOOKUP(A1786,ME!$A$2:$J$2336,8,FALSE)</f>
        <v>No</v>
      </c>
      <c r="J1786" s="19" t="str">
        <f>VLOOKUP(A1786,ME!$A$2:$J$2336,9,FALSE)</f>
        <v>Obesity</v>
      </c>
      <c r="K1786" s="19" t="str">
        <f>VLOOKUP(A1786,ME!$A$2:$J$2336,10,FALSE)</f>
        <v>Normal</v>
      </c>
      <c r="L1786" s="22">
        <f>VLOOKUP(A1786,HD!$A$2:$S$2344,16,FALSE)</f>
        <v>37049</v>
      </c>
      <c r="M1786" s="21">
        <f>VLOOKUP(A1786,HD!$A$2:$S$2344,17,FALSE)</f>
        <v>4846.53</v>
      </c>
      <c r="N1786" s="19" t="str">
        <f>VLOOKUP(A1786,HD!$A$2:$S$2344,12,FALSE)</f>
        <v>tier - 2</v>
      </c>
      <c r="O1786" s="19" t="str">
        <f>VLOOKUP(A1786,HD!$A$2:$S$2344,13,FALSE)</f>
        <v>tier - 3</v>
      </c>
      <c r="P1786" s="19" t="str">
        <f>VLOOKUP(A1786,HD!$A$2:$S$2344,14,FALSE)</f>
        <v>R1021</v>
      </c>
      <c r="Q1786" s="19" t="str">
        <f>VLOOKUP(A1786,HD!$A$2:$S$2344,19,FALSE)</f>
        <v>21</v>
      </c>
      <c r="R1786" s="21">
        <v>4846.53</v>
      </c>
    </row>
    <row r="1787" spans="1:18" ht="15.6" hidden="1" x14ac:dyDescent="0.3">
      <c r="A1787" s="20" t="s">
        <v>578</v>
      </c>
      <c r="B1787" s="19" t="str">
        <f>VLOOKUP(A1787,'Customer Names'!$A$2:$E$2366,3,FALSE)</f>
        <v>Reumann</v>
      </c>
      <c r="C1787" s="21">
        <f>VLOOKUP(A1787,ME!$A$2:$J$2366,2,FALSE)</f>
        <v>16.57</v>
      </c>
      <c r="D1787" s="21">
        <f>VLOOKUP(A1787,ME!$A$2:$J$2336,3,FALSE)</f>
        <v>9.99</v>
      </c>
      <c r="E1787" s="19" t="str">
        <f>VLOOKUP(A1787,ME!$A$2:$J$2336,4,FALSE)</f>
        <v>No</v>
      </c>
      <c r="F1787" s="19" t="str">
        <f>VLOOKUP(A1787,ME!$A$2:$J$2336,5,FALSE)</f>
        <v>No</v>
      </c>
      <c r="G1787" s="19" t="str">
        <f>VLOOKUP(A1787,ME!$A$2:$J$2336,6,FALSE)</f>
        <v>No</v>
      </c>
      <c r="H1787" s="19">
        <f>VLOOKUP(A1787,ME!$A$2:$J$2336,7,FALSE)</f>
        <v>0</v>
      </c>
      <c r="I1787" s="19" t="str">
        <f>VLOOKUP(A1787,ME!$A$2:$J$2336,8,FALSE)</f>
        <v>No</v>
      </c>
      <c r="J1787" s="19" t="str">
        <f>VLOOKUP(A1787,ME!$A$2:$J$2336,9,FALSE)</f>
        <v>Under Weight</v>
      </c>
      <c r="K1787" s="19" t="str">
        <f>VLOOKUP(A1787,ME!$A$2:$J$2336,10,FALSE)</f>
        <v>Diabetes</v>
      </c>
      <c r="L1787" s="22">
        <f>VLOOKUP(A1787,HD!$A$2:$S$2344,16,FALSE)</f>
        <v>27283</v>
      </c>
      <c r="M1787" s="21">
        <f>VLOOKUP(A1787,HD!$A$2:$S$2344,17,FALSE)</f>
        <v>4844.67</v>
      </c>
      <c r="N1787" s="19" t="str">
        <f>VLOOKUP(A1787,HD!$A$2:$S$2344,12,FALSE)</f>
        <v>tier - 2</v>
      </c>
      <c r="O1787" s="19" t="str">
        <f>VLOOKUP(A1787,HD!$A$2:$S$2344,13,FALSE)</f>
        <v>tier - 2</v>
      </c>
      <c r="P1787" s="19" t="str">
        <f>VLOOKUP(A1787,HD!$A$2:$S$2344,14,FALSE)</f>
        <v>R1013</v>
      </c>
      <c r="Q1787" s="19" t="str">
        <f>VLOOKUP(A1787,HD!$A$2:$S$2344,19,FALSE)</f>
        <v>48</v>
      </c>
      <c r="R1787" s="21">
        <v>4844.67</v>
      </c>
    </row>
    <row r="1788" spans="1:18" ht="15.6" hidden="1" x14ac:dyDescent="0.3">
      <c r="A1788" s="20" t="s">
        <v>577</v>
      </c>
      <c r="B1788" s="19" t="str">
        <f>VLOOKUP(A1788,'Customer Names'!$A$2:$E$2366,3,FALSE)</f>
        <v>Cooper</v>
      </c>
      <c r="C1788" s="21">
        <f>VLOOKUP(A1788,ME!$A$2:$J$2366,2,FALSE)</f>
        <v>17.55</v>
      </c>
      <c r="D1788" s="21">
        <f>VLOOKUP(A1788,ME!$A$2:$J$2336,3,FALSE)</f>
        <v>5.93</v>
      </c>
      <c r="E1788" s="19" t="str">
        <f>VLOOKUP(A1788,ME!$A$2:$J$2336,4,FALSE)</f>
        <v>No</v>
      </c>
      <c r="F1788" s="19" t="str">
        <f>VLOOKUP(A1788,ME!$A$2:$J$2336,5,FALSE)</f>
        <v>No</v>
      </c>
      <c r="G1788" s="19" t="str">
        <f>VLOOKUP(A1788,ME!$A$2:$J$2336,6,FALSE)</f>
        <v>Yes</v>
      </c>
      <c r="H1788" s="19">
        <f>VLOOKUP(A1788,ME!$A$2:$J$2336,7,FALSE)</f>
        <v>1</v>
      </c>
      <c r="I1788" s="19" t="str">
        <f>VLOOKUP(A1788,ME!$A$2:$J$2336,8,FALSE)</f>
        <v>No</v>
      </c>
      <c r="J1788" s="19" t="str">
        <f>VLOOKUP(A1788,ME!$A$2:$J$2336,9,FALSE)</f>
        <v>Under Weight</v>
      </c>
      <c r="K1788" s="19" t="str">
        <f>VLOOKUP(A1788,ME!$A$2:$J$2336,10,FALSE)</f>
        <v>Prediabetes</v>
      </c>
      <c r="L1788" s="22">
        <f>VLOOKUP(A1788,HD!$A$2:$S$2344,16,FALSE)</f>
        <v>29202</v>
      </c>
      <c r="M1788" s="21">
        <f>VLOOKUP(A1788,HD!$A$2:$S$2344,17,FALSE)</f>
        <v>4843.79</v>
      </c>
      <c r="N1788" s="19" t="str">
        <f>VLOOKUP(A1788,HD!$A$2:$S$2344,12,FALSE)</f>
        <v>tier - 2</v>
      </c>
      <c r="O1788" s="19" t="str">
        <f>VLOOKUP(A1788,HD!$A$2:$S$2344,13,FALSE)</f>
        <v>tier - 3</v>
      </c>
      <c r="P1788" s="19" t="str">
        <f>VLOOKUP(A1788,HD!$A$2:$S$2344,14,FALSE)</f>
        <v>R1013</v>
      </c>
      <c r="Q1788" s="19" t="str">
        <f>VLOOKUP(A1788,HD!$A$2:$S$2344,19,FALSE)</f>
        <v>43</v>
      </c>
      <c r="R1788" s="21">
        <v>4843.79</v>
      </c>
    </row>
    <row r="1789" spans="1:18" ht="15.6" hidden="1" x14ac:dyDescent="0.3">
      <c r="A1789" s="20" t="s">
        <v>576</v>
      </c>
      <c r="B1789" s="19" t="str">
        <f>VLOOKUP(A1789,'Customer Names'!$A$2:$E$2366,3,FALSE)</f>
        <v>Kennedy</v>
      </c>
      <c r="C1789" s="21">
        <f>VLOOKUP(A1789,ME!$A$2:$J$2366,2,FALSE)</f>
        <v>29.41</v>
      </c>
      <c r="D1789" s="21">
        <f>VLOOKUP(A1789,ME!$A$2:$J$2336,3,FALSE)</f>
        <v>6.29</v>
      </c>
      <c r="E1789" s="19" t="str">
        <f>VLOOKUP(A1789,ME!$A$2:$J$2336,4,FALSE)</f>
        <v>Yes</v>
      </c>
      <c r="F1789" s="19" t="str">
        <f>VLOOKUP(A1789,ME!$A$2:$J$2336,5,FALSE)</f>
        <v>No</v>
      </c>
      <c r="G1789" s="19" t="str">
        <f>VLOOKUP(A1789,ME!$A$2:$J$2336,6,FALSE)</f>
        <v>No</v>
      </c>
      <c r="H1789" s="19">
        <f>VLOOKUP(A1789,ME!$A$2:$J$2336,7,FALSE)</f>
        <v>1</v>
      </c>
      <c r="I1789" s="19" t="str">
        <f>VLOOKUP(A1789,ME!$A$2:$J$2336,8,FALSE)</f>
        <v>No</v>
      </c>
      <c r="J1789" s="19" t="str">
        <f>VLOOKUP(A1789,ME!$A$2:$J$2336,9,FALSE)</f>
        <v>Over Weight</v>
      </c>
      <c r="K1789" s="19" t="str">
        <f>VLOOKUP(A1789,ME!$A$2:$J$2336,10,FALSE)</f>
        <v>Prediabetes</v>
      </c>
      <c r="L1789" s="22">
        <f>VLOOKUP(A1789,HD!$A$2:$S$2344,16,FALSE)</f>
        <v>34971</v>
      </c>
      <c r="M1789" s="21">
        <f>VLOOKUP(A1789,HD!$A$2:$S$2344,17,FALSE)</f>
        <v>4840.95</v>
      </c>
      <c r="N1789" s="19" t="str">
        <f>VLOOKUP(A1789,HD!$A$2:$S$2344,12,FALSE)</f>
        <v>tier - 2</v>
      </c>
      <c r="O1789" s="19" t="str">
        <f>VLOOKUP(A1789,HD!$A$2:$S$2344,13,FALSE)</f>
        <v>tier - 1</v>
      </c>
      <c r="P1789" s="19" t="str">
        <f>VLOOKUP(A1789,HD!$A$2:$S$2344,14,FALSE)</f>
        <v>R1021</v>
      </c>
      <c r="Q1789" s="19" t="str">
        <f>VLOOKUP(A1789,HD!$A$2:$S$2344,19,FALSE)</f>
        <v>27</v>
      </c>
      <c r="R1789" s="21">
        <v>4840.95</v>
      </c>
    </row>
    <row r="1790" spans="1:18" ht="15.6" hidden="1" x14ac:dyDescent="0.3">
      <c r="A1790" s="20" t="s">
        <v>575</v>
      </c>
      <c r="B1790" s="19" t="str">
        <f>VLOOKUP(A1790,'Customer Names'!$A$2:$E$2366,3,FALSE)</f>
        <v>Cichon</v>
      </c>
      <c r="C1790" s="21">
        <f>VLOOKUP(A1790,ME!$A$2:$J$2366,2,FALSE)</f>
        <v>17.91</v>
      </c>
      <c r="D1790" s="21">
        <f>VLOOKUP(A1790,ME!$A$2:$J$2336,3,FALSE)</f>
        <v>5.65</v>
      </c>
      <c r="E1790" s="19" t="str">
        <f>VLOOKUP(A1790,ME!$A$2:$J$2336,4,FALSE)</f>
        <v>No</v>
      </c>
      <c r="F1790" s="19" t="str">
        <f>VLOOKUP(A1790,ME!$A$2:$J$2336,5,FALSE)</f>
        <v>No</v>
      </c>
      <c r="G1790" s="19" t="str">
        <f>VLOOKUP(A1790,ME!$A$2:$J$2336,6,FALSE)</f>
        <v>No</v>
      </c>
      <c r="H1790" s="19">
        <f>VLOOKUP(A1790,ME!$A$2:$J$2336,7,FALSE)</f>
        <v>1</v>
      </c>
      <c r="I1790" s="19" t="str">
        <f>VLOOKUP(A1790,ME!$A$2:$J$2336,8,FALSE)</f>
        <v>No</v>
      </c>
      <c r="J1790" s="19" t="str">
        <f>VLOOKUP(A1790,ME!$A$2:$J$2336,9,FALSE)</f>
        <v>Under Weight</v>
      </c>
      <c r="K1790" s="19" t="str">
        <f>VLOOKUP(A1790,ME!$A$2:$J$2336,10,FALSE)</f>
        <v>Normal</v>
      </c>
      <c r="L1790" s="22">
        <f>VLOOKUP(A1790,HD!$A$2:$S$2344,16,FALSE)</f>
        <v>30970</v>
      </c>
      <c r="M1790" s="21">
        <f>VLOOKUP(A1790,HD!$A$2:$S$2344,17,FALSE)</f>
        <v>4839.18</v>
      </c>
      <c r="N1790" s="19" t="str">
        <f>VLOOKUP(A1790,HD!$A$2:$S$2344,12,FALSE)</f>
        <v>tier - 2</v>
      </c>
      <c r="O1790" s="19" t="str">
        <f>VLOOKUP(A1790,HD!$A$2:$S$2344,13,FALSE)</f>
        <v>tier - 1</v>
      </c>
      <c r="P1790" s="19" t="str">
        <f>VLOOKUP(A1790,HD!$A$2:$S$2344,14,FALSE)</f>
        <v>R1012</v>
      </c>
      <c r="Q1790" s="19" t="str">
        <f>VLOOKUP(A1790,HD!$A$2:$S$2344,19,FALSE)</f>
        <v>38</v>
      </c>
      <c r="R1790" s="21">
        <v>4839.18</v>
      </c>
    </row>
    <row r="1791" spans="1:18" ht="15.6" hidden="1" x14ac:dyDescent="0.3">
      <c r="A1791" s="20" t="s">
        <v>574</v>
      </c>
      <c r="B1791" s="19" t="str">
        <f>VLOOKUP(A1791,'Customer Names'!$A$2:$E$2366,3,FALSE)</f>
        <v>Maroevic</v>
      </c>
      <c r="C1791" s="21">
        <f>VLOOKUP(A1791,ME!$A$2:$J$2366,2,FALSE)</f>
        <v>31.57</v>
      </c>
      <c r="D1791" s="21">
        <f>VLOOKUP(A1791,ME!$A$2:$J$2336,3,FALSE)</f>
        <v>6.15</v>
      </c>
      <c r="E1791" s="19" t="str">
        <f>VLOOKUP(A1791,ME!$A$2:$J$2336,4,FALSE)</f>
        <v>No</v>
      </c>
      <c r="F1791" s="19" t="str">
        <f>VLOOKUP(A1791,ME!$A$2:$J$2336,5,FALSE)</f>
        <v>No</v>
      </c>
      <c r="G1791" s="19" t="str">
        <f>VLOOKUP(A1791,ME!$A$2:$J$2336,6,FALSE)</f>
        <v>No</v>
      </c>
      <c r="H1791" s="19">
        <f>VLOOKUP(A1791,ME!$A$2:$J$2336,7,FALSE)</f>
        <v>1</v>
      </c>
      <c r="I1791" s="19" t="str">
        <f>VLOOKUP(A1791,ME!$A$2:$J$2336,8,FALSE)</f>
        <v>No</v>
      </c>
      <c r="J1791" s="19" t="str">
        <f>VLOOKUP(A1791,ME!$A$2:$J$2336,9,FALSE)</f>
        <v>Obesity</v>
      </c>
      <c r="K1791" s="19" t="str">
        <f>VLOOKUP(A1791,ME!$A$2:$J$2336,10,FALSE)</f>
        <v>Prediabetes</v>
      </c>
      <c r="L1791" s="22">
        <f>VLOOKUP(A1791,HD!$A$2:$S$2344,16,FALSE)</f>
        <v>33857</v>
      </c>
      <c r="M1791" s="21">
        <f>VLOOKUP(A1791,HD!$A$2:$S$2344,17,FALSE)</f>
        <v>4837.58</v>
      </c>
      <c r="N1791" s="19" t="str">
        <f>VLOOKUP(A1791,HD!$A$2:$S$2344,12,FALSE)</f>
        <v>tier - 3</v>
      </c>
      <c r="O1791" s="19" t="str">
        <f>VLOOKUP(A1791,HD!$A$2:$S$2344,13,FALSE)</f>
        <v>tier - 2</v>
      </c>
      <c r="P1791" s="19" t="str">
        <f>VLOOKUP(A1791,HD!$A$2:$S$2344,14,FALSE)</f>
        <v>R1013</v>
      </c>
      <c r="Q1791" s="19" t="str">
        <f>VLOOKUP(A1791,HD!$A$2:$S$2344,19,FALSE)</f>
        <v>30</v>
      </c>
      <c r="R1791" s="21">
        <v>4837.58</v>
      </c>
    </row>
    <row r="1792" spans="1:18" ht="15.6" hidden="1" x14ac:dyDescent="0.3">
      <c r="A1792" s="20" t="s">
        <v>573</v>
      </c>
      <c r="B1792" s="19" t="str">
        <f>VLOOKUP(A1792,'Customer Names'!$A$2:$E$2366,3,FALSE)</f>
        <v>Martin</v>
      </c>
      <c r="C1792" s="21">
        <f>VLOOKUP(A1792,ME!$A$2:$J$2366,2,FALSE)</f>
        <v>33.18</v>
      </c>
      <c r="D1792" s="21">
        <f>VLOOKUP(A1792,ME!$A$2:$J$2336,3,FALSE)</f>
        <v>5.22</v>
      </c>
      <c r="E1792" s="19" t="str">
        <f>VLOOKUP(A1792,ME!$A$2:$J$2336,4,FALSE)</f>
        <v>No</v>
      </c>
      <c r="F1792" s="19" t="str">
        <f>VLOOKUP(A1792,ME!$A$2:$J$2336,5,FALSE)</f>
        <v>Yes</v>
      </c>
      <c r="G1792" s="19" t="str">
        <f>VLOOKUP(A1792,ME!$A$2:$J$2336,6,FALSE)</f>
        <v>No</v>
      </c>
      <c r="H1792" s="19">
        <f>VLOOKUP(A1792,ME!$A$2:$J$2336,7,FALSE)</f>
        <v>1</v>
      </c>
      <c r="I1792" s="19" t="str">
        <f>VLOOKUP(A1792,ME!$A$2:$J$2336,8,FALSE)</f>
        <v>No</v>
      </c>
      <c r="J1792" s="19" t="str">
        <f>VLOOKUP(A1792,ME!$A$2:$J$2336,9,FALSE)</f>
        <v>Obesity</v>
      </c>
      <c r="K1792" s="19" t="str">
        <f>VLOOKUP(A1792,ME!$A$2:$J$2336,10,FALSE)</f>
        <v>Normal</v>
      </c>
      <c r="L1792" s="22">
        <f>VLOOKUP(A1792,HD!$A$2:$S$2344,16,FALSE)</f>
        <v>36871</v>
      </c>
      <c r="M1792" s="21">
        <f>VLOOKUP(A1792,HD!$A$2:$S$2344,17,FALSE)</f>
        <v>4835.43</v>
      </c>
      <c r="N1792" s="19" t="str">
        <f>VLOOKUP(A1792,HD!$A$2:$S$2344,12,FALSE)</f>
        <v>tier - 2</v>
      </c>
      <c r="O1792" s="19" t="str">
        <f>VLOOKUP(A1792,HD!$A$2:$S$2344,13,FALSE)</f>
        <v>tier - 2</v>
      </c>
      <c r="P1792" s="19" t="str">
        <f>VLOOKUP(A1792,HD!$A$2:$S$2344,14,FALSE)</f>
        <v>R1021</v>
      </c>
      <c r="Q1792" s="19" t="str">
        <f>VLOOKUP(A1792,HD!$A$2:$S$2344,19,FALSE)</f>
        <v>22</v>
      </c>
      <c r="R1792" s="21">
        <v>4835.43</v>
      </c>
    </row>
    <row r="1793" spans="1:18" ht="15.6" hidden="1" x14ac:dyDescent="0.3">
      <c r="A1793" s="20" t="s">
        <v>572</v>
      </c>
      <c r="B1793" s="19" t="str">
        <f>VLOOKUP(A1793,'Customer Names'!$A$2:$E$2366,3,FALSE)</f>
        <v>Schulz</v>
      </c>
      <c r="C1793" s="21">
        <f>VLOOKUP(A1793,ME!$A$2:$J$2366,2,FALSE)</f>
        <v>37</v>
      </c>
      <c r="D1793" s="21">
        <f>VLOOKUP(A1793,ME!$A$2:$J$2336,3,FALSE)</f>
        <v>11.66</v>
      </c>
      <c r="E1793" s="19" t="str">
        <f>VLOOKUP(A1793,ME!$A$2:$J$2336,4,FALSE)</f>
        <v>No</v>
      </c>
      <c r="F1793" s="19" t="str">
        <f>VLOOKUP(A1793,ME!$A$2:$J$2336,5,FALSE)</f>
        <v>No</v>
      </c>
      <c r="G1793" s="19" t="str">
        <f>VLOOKUP(A1793,ME!$A$2:$J$2336,6,FALSE)</f>
        <v>No</v>
      </c>
      <c r="H1793" s="19">
        <f>VLOOKUP(A1793,ME!$A$2:$J$2336,7,FALSE)</f>
        <v>0</v>
      </c>
      <c r="I1793" s="19" t="str">
        <f>VLOOKUP(A1793,ME!$A$2:$J$2336,8,FALSE)</f>
        <v>No</v>
      </c>
      <c r="J1793" s="19" t="str">
        <f>VLOOKUP(A1793,ME!$A$2:$J$2336,9,FALSE)</f>
        <v>Obesity</v>
      </c>
      <c r="K1793" s="19" t="str">
        <f>VLOOKUP(A1793,ME!$A$2:$J$2336,10,FALSE)</f>
        <v>Diabetes</v>
      </c>
      <c r="L1793" s="22">
        <f>VLOOKUP(A1793,HD!$A$2:$S$2344,16,FALSE)</f>
        <v>37434</v>
      </c>
      <c r="M1793" s="21">
        <f>VLOOKUP(A1793,HD!$A$2:$S$2344,17,FALSE)</f>
        <v>4830.63</v>
      </c>
      <c r="N1793" s="19" t="str">
        <f>VLOOKUP(A1793,HD!$A$2:$S$2344,12,FALSE)</f>
        <v>tier - 2</v>
      </c>
      <c r="O1793" s="19" t="str">
        <f>VLOOKUP(A1793,HD!$A$2:$S$2344,13,FALSE)</f>
        <v>tier - 1</v>
      </c>
      <c r="P1793" s="19" t="str">
        <f>VLOOKUP(A1793,HD!$A$2:$S$2344,14,FALSE)</f>
        <v>R1011</v>
      </c>
      <c r="Q1793" s="19" t="str">
        <f>VLOOKUP(A1793,HD!$A$2:$S$2344,19,FALSE)</f>
        <v>20</v>
      </c>
      <c r="R1793" s="21">
        <v>4830.63</v>
      </c>
    </row>
    <row r="1794" spans="1:18" ht="15.6" x14ac:dyDescent="0.3">
      <c r="A1794" s="20" t="s">
        <v>571</v>
      </c>
      <c r="B1794" s="19" t="str">
        <f>VLOOKUP(A1794,'Customer Names'!$A$2:$E$2366,3,FALSE)</f>
        <v>Capriolo</v>
      </c>
      <c r="C1794" s="21">
        <f>VLOOKUP(A1794,ME!$A$2:$J$2366,2,FALSE)</f>
        <v>18.905000000000001</v>
      </c>
      <c r="D1794" s="21">
        <f>VLOOKUP(A1794,ME!$A$2:$J$2336,3,FALSE)</f>
        <v>4.91</v>
      </c>
      <c r="E1794" s="19" t="str">
        <f>VLOOKUP(A1794,ME!$A$2:$J$2336,4,FALSE)</f>
        <v>Yes</v>
      </c>
      <c r="F1794" s="19" t="str">
        <f>VLOOKUP(A1794,ME!$A$2:$J$2336,5,FALSE)</f>
        <v>No</v>
      </c>
      <c r="G1794" s="19" t="str">
        <f>VLOOKUP(A1794,ME!$A$2:$J$2336,6,FALSE)</f>
        <v>No</v>
      </c>
      <c r="H1794" s="19">
        <f>VLOOKUP(A1794,ME!$A$2:$J$2336,7,FALSE)</f>
        <v>1</v>
      </c>
      <c r="I1794" s="19" t="str">
        <f>VLOOKUP(A1794,ME!$A$2:$J$2336,8,FALSE)</f>
        <v>No</v>
      </c>
      <c r="J1794" s="19" t="str">
        <f>VLOOKUP(A1794,ME!$A$2:$J$2336,9,FALSE)</f>
        <v>Normal Weight</v>
      </c>
      <c r="K1794" s="19" t="str">
        <f>VLOOKUP(A1794,ME!$A$2:$J$2336,10,FALSE)</f>
        <v>Normal</v>
      </c>
      <c r="L1794" s="22">
        <f>VLOOKUP(A1794,HD!$A$2:$S$2344,16,FALSE)</f>
        <v>35034</v>
      </c>
      <c r="M1794" s="21">
        <f>VLOOKUP(A1794,HD!$A$2:$S$2344,17,FALSE)</f>
        <v>4827.8999999999996</v>
      </c>
      <c r="N1794" s="19" t="str">
        <f>VLOOKUP(A1794,HD!$A$2:$S$2344,12,FALSE)</f>
        <v>tier - 1</v>
      </c>
      <c r="O1794" s="19" t="str">
        <f>VLOOKUP(A1794,HD!$A$2:$S$2344,13,FALSE)</f>
        <v>tier - 2</v>
      </c>
      <c r="P1794" s="19" t="str">
        <f>VLOOKUP(A1794,HD!$A$2:$S$2344,14,FALSE)</f>
        <v>Unknown</v>
      </c>
      <c r="Q1794" s="19" t="str">
        <f>VLOOKUP(A1794,HD!$A$2:$S$2344,19,FALSE)</f>
        <v>27</v>
      </c>
      <c r="R1794" s="21">
        <v>4827.8999999999996</v>
      </c>
    </row>
    <row r="1795" spans="1:18" ht="15.6" hidden="1" x14ac:dyDescent="0.3">
      <c r="A1795" s="20" t="s">
        <v>570</v>
      </c>
      <c r="B1795" s="19" t="str">
        <f>VLOOKUP(A1795,'Customer Names'!$A$2:$E$2366,3,FALSE)</f>
        <v>Borleis</v>
      </c>
      <c r="C1795" s="21">
        <f>VLOOKUP(A1795,ME!$A$2:$J$2366,2,FALSE)</f>
        <v>20.03</v>
      </c>
      <c r="D1795" s="21">
        <f>VLOOKUP(A1795,ME!$A$2:$J$2336,3,FALSE)</f>
        <v>9.25</v>
      </c>
      <c r="E1795" s="19" t="str">
        <f>VLOOKUP(A1795,ME!$A$2:$J$2336,4,FALSE)</f>
        <v>Yes</v>
      </c>
      <c r="F1795" s="19" t="str">
        <f>VLOOKUP(A1795,ME!$A$2:$J$2336,5,FALSE)</f>
        <v>No</v>
      </c>
      <c r="G1795" s="19" t="str">
        <f>VLOOKUP(A1795,ME!$A$2:$J$2336,6,FALSE)</f>
        <v>No</v>
      </c>
      <c r="H1795" s="19">
        <f>VLOOKUP(A1795,ME!$A$2:$J$2336,7,FALSE)</f>
        <v>0</v>
      </c>
      <c r="I1795" s="19" t="str">
        <f>VLOOKUP(A1795,ME!$A$2:$J$2336,8,FALSE)</f>
        <v>No</v>
      </c>
      <c r="J1795" s="19" t="str">
        <f>VLOOKUP(A1795,ME!$A$2:$J$2336,9,FALSE)</f>
        <v>Normal Weight</v>
      </c>
      <c r="K1795" s="19" t="str">
        <f>VLOOKUP(A1795,ME!$A$2:$J$2336,10,FALSE)</f>
        <v>Diabetes</v>
      </c>
      <c r="L1795" s="22">
        <f>VLOOKUP(A1795,HD!$A$2:$S$2344,16,FALSE)</f>
        <v>29770</v>
      </c>
      <c r="M1795" s="21">
        <f>VLOOKUP(A1795,HD!$A$2:$S$2344,17,FALSE)</f>
        <v>4827.1000000000004</v>
      </c>
      <c r="N1795" s="19" t="str">
        <f>VLOOKUP(A1795,HD!$A$2:$S$2344,12,FALSE)</f>
        <v>tier - 2</v>
      </c>
      <c r="O1795" s="19" t="str">
        <f>VLOOKUP(A1795,HD!$A$2:$S$2344,13,FALSE)</f>
        <v>tier - 1</v>
      </c>
      <c r="P1795" s="19" t="str">
        <f>VLOOKUP(A1795,HD!$A$2:$S$2344,14,FALSE)</f>
        <v>R1013</v>
      </c>
      <c r="Q1795" s="19" t="str">
        <f>VLOOKUP(A1795,HD!$A$2:$S$2344,19,FALSE)</f>
        <v>41</v>
      </c>
      <c r="R1795" s="21">
        <v>4827.1000000000004</v>
      </c>
    </row>
    <row r="1796" spans="1:18" ht="15.6" hidden="1" x14ac:dyDescent="0.3">
      <c r="A1796" s="20" t="s">
        <v>569</v>
      </c>
      <c r="B1796" s="19" t="str">
        <f>VLOOKUP(A1796,'Customer Names'!$A$2:$E$2366,3,FALSE)</f>
        <v>Kramer</v>
      </c>
      <c r="C1796" s="21">
        <f>VLOOKUP(A1796,ME!$A$2:$J$2366,2,FALSE)</f>
        <v>16.7</v>
      </c>
      <c r="D1796" s="21">
        <f>VLOOKUP(A1796,ME!$A$2:$J$2336,3,FALSE)</f>
        <v>11.48</v>
      </c>
      <c r="E1796" s="19" t="str">
        <f>VLOOKUP(A1796,ME!$A$2:$J$2336,4,FALSE)</f>
        <v>No</v>
      </c>
      <c r="F1796" s="19" t="str">
        <f>VLOOKUP(A1796,ME!$A$2:$J$2336,5,FALSE)</f>
        <v>No</v>
      </c>
      <c r="G1796" s="19" t="str">
        <f>VLOOKUP(A1796,ME!$A$2:$J$2336,6,FALSE)</f>
        <v>No</v>
      </c>
      <c r="H1796" s="19">
        <f>VLOOKUP(A1796,ME!$A$2:$J$2336,7,FALSE)</f>
        <v>0</v>
      </c>
      <c r="I1796" s="19" t="str">
        <f>VLOOKUP(A1796,ME!$A$2:$J$2336,8,FALSE)</f>
        <v>No</v>
      </c>
      <c r="J1796" s="19" t="str">
        <f>VLOOKUP(A1796,ME!$A$2:$J$2336,9,FALSE)</f>
        <v>Under Weight</v>
      </c>
      <c r="K1796" s="19" t="str">
        <f>VLOOKUP(A1796,ME!$A$2:$J$2336,10,FALSE)</f>
        <v>Diabetes</v>
      </c>
      <c r="L1796" s="22">
        <f>VLOOKUP(A1796,HD!$A$2:$S$2344,16,FALSE)</f>
        <v>28766</v>
      </c>
      <c r="M1796" s="21">
        <f>VLOOKUP(A1796,HD!$A$2:$S$2344,17,FALSE)</f>
        <v>4812.34</v>
      </c>
      <c r="N1796" s="19" t="str">
        <f>VLOOKUP(A1796,HD!$A$2:$S$2344,12,FALSE)</f>
        <v>tier - 2</v>
      </c>
      <c r="O1796" s="19" t="str">
        <f>VLOOKUP(A1796,HD!$A$2:$S$2344,13,FALSE)</f>
        <v>tier - 3</v>
      </c>
      <c r="P1796" s="19" t="str">
        <f>VLOOKUP(A1796,HD!$A$2:$S$2344,14,FALSE)</f>
        <v>R1013</v>
      </c>
      <c r="Q1796" s="19" t="str">
        <f>VLOOKUP(A1796,HD!$A$2:$S$2344,19,FALSE)</f>
        <v>44</v>
      </c>
      <c r="R1796" s="21">
        <v>4812.34</v>
      </c>
    </row>
    <row r="1797" spans="1:18" ht="15.6" hidden="1" x14ac:dyDescent="0.3">
      <c r="A1797" s="20" t="s">
        <v>568</v>
      </c>
      <c r="B1797" s="19" t="str">
        <f>VLOOKUP(A1797,'Customer Names'!$A$2:$E$2366,3,FALSE)</f>
        <v>Conrad</v>
      </c>
      <c r="C1797" s="21">
        <f>VLOOKUP(A1797,ME!$A$2:$J$2366,2,FALSE)</f>
        <v>39.82</v>
      </c>
      <c r="D1797" s="21">
        <f>VLOOKUP(A1797,ME!$A$2:$J$2336,3,FALSE)</f>
        <v>6.06</v>
      </c>
      <c r="E1797" s="19" t="str">
        <f>VLOOKUP(A1797,ME!$A$2:$J$2336,4,FALSE)</f>
        <v>No</v>
      </c>
      <c r="F1797" s="19" t="str">
        <f>VLOOKUP(A1797,ME!$A$2:$J$2336,5,FALSE)</f>
        <v>No</v>
      </c>
      <c r="G1797" s="19" t="str">
        <f>VLOOKUP(A1797,ME!$A$2:$J$2336,6,FALSE)</f>
        <v>No</v>
      </c>
      <c r="H1797" s="19">
        <f>VLOOKUP(A1797,ME!$A$2:$J$2336,7,FALSE)</f>
        <v>0</v>
      </c>
      <c r="I1797" s="19" t="str">
        <f>VLOOKUP(A1797,ME!$A$2:$J$2336,8,FALSE)</f>
        <v>No</v>
      </c>
      <c r="J1797" s="19" t="str">
        <f>VLOOKUP(A1797,ME!$A$2:$J$2336,9,FALSE)</f>
        <v>Obesity</v>
      </c>
      <c r="K1797" s="19" t="str">
        <f>VLOOKUP(A1797,ME!$A$2:$J$2336,10,FALSE)</f>
        <v>Prediabetes</v>
      </c>
      <c r="L1797" s="22">
        <f>VLOOKUP(A1797,HD!$A$2:$S$2344,16,FALSE)</f>
        <v>32858</v>
      </c>
      <c r="M1797" s="21">
        <f>VLOOKUP(A1797,HD!$A$2:$S$2344,17,FALSE)</f>
        <v>4795.66</v>
      </c>
      <c r="N1797" s="19" t="str">
        <f>VLOOKUP(A1797,HD!$A$2:$S$2344,12,FALSE)</f>
        <v>tier - 2</v>
      </c>
      <c r="O1797" s="19" t="str">
        <f>VLOOKUP(A1797,HD!$A$2:$S$2344,13,FALSE)</f>
        <v>tier - 1</v>
      </c>
      <c r="P1797" s="19" t="str">
        <f>VLOOKUP(A1797,HD!$A$2:$S$2344,14,FALSE)</f>
        <v>R1013</v>
      </c>
      <c r="Q1797" s="19" t="str">
        <f>VLOOKUP(A1797,HD!$A$2:$S$2344,19,FALSE)</f>
        <v>33</v>
      </c>
      <c r="R1797" s="21">
        <v>4795.66</v>
      </c>
    </row>
    <row r="1798" spans="1:18" ht="15.6" hidden="1" x14ac:dyDescent="0.3">
      <c r="A1798" s="20" t="s">
        <v>567</v>
      </c>
      <c r="B1798" s="19" t="str">
        <f>VLOOKUP(A1798,'Customer Names'!$A$2:$E$2366,3,FALSE)</f>
        <v>Karakoyunlu</v>
      </c>
      <c r="C1798" s="21">
        <f>VLOOKUP(A1798,ME!$A$2:$J$2366,2,FALSE)</f>
        <v>22.04</v>
      </c>
      <c r="D1798" s="21">
        <f>VLOOKUP(A1798,ME!$A$2:$J$2336,3,FALSE)</f>
        <v>5.86</v>
      </c>
      <c r="E1798" s="19" t="str">
        <f>VLOOKUP(A1798,ME!$A$2:$J$2336,4,FALSE)</f>
        <v>No</v>
      </c>
      <c r="F1798" s="19" t="str">
        <f>VLOOKUP(A1798,ME!$A$2:$J$2336,5,FALSE)</f>
        <v>No</v>
      </c>
      <c r="G1798" s="19" t="str">
        <f>VLOOKUP(A1798,ME!$A$2:$J$2336,6,FALSE)</f>
        <v>No</v>
      </c>
      <c r="H1798" s="19">
        <f>VLOOKUP(A1798,ME!$A$2:$J$2336,7,FALSE)</f>
        <v>1</v>
      </c>
      <c r="I1798" s="19" t="str">
        <f>VLOOKUP(A1798,ME!$A$2:$J$2336,8,FALSE)</f>
        <v>No</v>
      </c>
      <c r="J1798" s="19" t="str">
        <f>VLOOKUP(A1798,ME!$A$2:$J$2336,9,FALSE)</f>
        <v>Normal Weight</v>
      </c>
      <c r="K1798" s="19" t="str">
        <f>VLOOKUP(A1798,ME!$A$2:$J$2336,10,FALSE)</f>
        <v>Prediabetes</v>
      </c>
      <c r="L1798" s="22">
        <f>VLOOKUP(A1798,HD!$A$2:$S$2344,16,FALSE)</f>
        <v>31950</v>
      </c>
      <c r="M1798" s="21">
        <f>VLOOKUP(A1798,HD!$A$2:$S$2344,17,FALSE)</f>
        <v>4787.42</v>
      </c>
      <c r="N1798" s="19" t="str">
        <f>VLOOKUP(A1798,HD!$A$2:$S$2344,12,FALSE)</f>
        <v>tier - 2</v>
      </c>
      <c r="O1798" s="19" t="str">
        <f>VLOOKUP(A1798,HD!$A$2:$S$2344,13,FALSE)</f>
        <v>tier - 3</v>
      </c>
      <c r="P1798" s="19" t="str">
        <f>VLOOKUP(A1798,HD!$A$2:$S$2344,14,FALSE)</f>
        <v>R1013</v>
      </c>
      <c r="Q1798" s="19" t="str">
        <f>VLOOKUP(A1798,HD!$A$2:$S$2344,19,FALSE)</f>
        <v>35</v>
      </c>
      <c r="R1798" s="21">
        <v>4787.42</v>
      </c>
    </row>
    <row r="1799" spans="1:18" ht="15.6" hidden="1" x14ac:dyDescent="0.3">
      <c r="A1799" s="20" t="s">
        <v>566</v>
      </c>
      <c r="B1799" s="19" t="str">
        <f>VLOOKUP(A1799,'Customer Names'!$A$2:$E$2366,3,FALSE)</f>
        <v>Desrosiers</v>
      </c>
      <c r="C1799" s="21">
        <f>VLOOKUP(A1799,ME!$A$2:$J$2366,2,FALSE)</f>
        <v>28.27</v>
      </c>
      <c r="D1799" s="21">
        <f>VLOOKUP(A1799,ME!$A$2:$J$2336,3,FALSE)</f>
        <v>5.33</v>
      </c>
      <c r="E1799" s="19" t="str">
        <f>VLOOKUP(A1799,ME!$A$2:$J$2336,4,FALSE)</f>
        <v>No</v>
      </c>
      <c r="F1799" s="19" t="str">
        <f>VLOOKUP(A1799,ME!$A$2:$J$2336,5,FALSE)</f>
        <v>No</v>
      </c>
      <c r="G1799" s="19" t="str">
        <f>VLOOKUP(A1799,ME!$A$2:$J$2336,6,FALSE)</f>
        <v>No</v>
      </c>
      <c r="H1799" s="19">
        <f>VLOOKUP(A1799,ME!$A$2:$J$2336,7,FALSE)</f>
        <v>0</v>
      </c>
      <c r="I1799" s="19" t="str">
        <f>VLOOKUP(A1799,ME!$A$2:$J$2336,8,FALSE)</f>
        <v>No</v>
      </c>
      <c r="J1799" s="19" t="str">
        <f>VLOOKUP(A1799,ME!$A$2:$J$2336,9,FALSE)</f>
        <v>Over Weight</v>
      </c>
      <c r="K1799" s="19" t="str">
        <f>VLOOKUP(A1799,ME!$A$2:$J$2336,10,FALSE)</f>
        <v>Normal</v>
      </c>
      <c r="L1799" s="22">
        <f>VLOOKUP(A1799,HD!$A$2:$S$2344,16,FALSE)</f>
        <v>32851</v>
      </c>
      <c r="M1799" s="21">
        <f>VLOOKUP(A1799,HD!$A$2:$S$2344,17,FALSE)</f>
        <v>4779.6000000000004</v>
      </c>
      <c r="N1799" s="19" t="str">
        <f>VLOOKUP(A1799,HD!$A$2:$S$2344,12,FALSE)</f>
        <v>tier - 2</v>
      </c>
      <c r="O1799" s="19" t="str">
        <f>VLOOKUP(A1799,HD!$A$2:$S$2344,13,FALSE)</f>
        <v>tier - 3</v>
      </c>
      <c r="P1799" s="19" t="str">
        <f>VLOOKUP(A1799,HD!$A$2:$S$2344,14,FALSE)</f>
        <v>R1013</v>
      </c>
      <c r="Q1799" s="19" t="str">
        <f>VLOOKUP(A1799,HD!$A$2:$S$2344,19,FALSE)</f>
        <v>33</v>
      </c>
      <c r="R1799" s="21">
        <v>4779.6000000000004</v>
      </c>
    </row>
    <row r="1800" spans="1:18" ht="15.6" x14ac:dyDescent="0.3">
      <c r="A1800" s="20" t="s">
        <v>565</v>
      </c>
      <c r="B1800" s="19" t="str">
        <f>VLOOKUP(A1800,'Customer Names'!$A$2:$E$2366,3,FALSE)</f>
        <v>O'Mara</v>
      </c>
      <c r="C1800" s="21">
        <f>VLOOKUP(A1800,ME!$A$2:$J$2366,2,FALSE)</f>
        <v>18.5</v>
      </c>
      <c r="D1800" s="21">
        <f>VLOOKUP(A1800,ME!$A$2:$J$2336,3,FALSE)</f>
        <v>5.33</v>
      </c>
      <c r="E1800" s="19" t="str">
        <f>VLOOKUP(A1800,ME!$A$2:$J$2336,4,FALSE)</f>
        <v>No</v>
      </c>
      <c r="F1800" s="19" t="str">
        <f>VLOOKUP(A1800,ME!$A$2:$J$2336,5,FALSE)</f>
        <v>No</v>
      </c>
      <c r="G1800" s="19" t="str">
        <f>VLOOKUP(A1800,ME!$A$2:$J$2336,6,FALSE)</f>
        <v>No</v>
      </c>
      <c r="H1800" s="19">
        <f>VLOOKUP(A1800,ME!$A$2:$J$2336,7,FALSE)</f>
        <v>0</v>
      </c>
      <c r="I1800" s="19" t="str">
        <f>VLOOKUP(A1800,ME!$A$2:$J$2336,8,FALSE)</f>
        <v>No</v>
      </c>
      <c r="J1800" s="19" t="str">
        <f>VLOOKUP(A1800,ME!$A$2:$J$2336,9,FALSE)</f>
        <v>Normal Weight</v>
      </c>
      <c r="K1800" s="19" t="str">
        <f>VLOOKUP(A1800,ME!$A$2:$J$2336,10,FALSE)</f>
        <v>Normal</v>
      </c>
      <c r="L1800" s="22">
        <f>VLOOKUP(A1800,HD!$A$2:$S$2344,16,FALSE)</f>
        <v>32721</v>
      </c>
      <c r="M1800" s="21">
        <f>VLOOKUP(A1800,HD!$A$2:$S$2344,17,FALSE)</f>
        <v>4766.0200000000004</v>
      </c>
      <c r="N1800" s="19" t="str">
        <f>VLOOKUP(A1800,HD!$A$2:$S$2344,12,FALSE)</f>
        <v>tier - 2</v>
      </c>
      <c r="O1800" s="19" t="str">
        <f>VLOOKUP(A1800,HD!$A$2:$S$2344,13,FALSE)</f>
        <v>tier - 3</v>
      </c>
      <c r="P1800" s="19" t="str">
        <f>VLOOKUP(A1800,HD!$A$2:$S$2344,14,FALSE)</f>
        <v>R1011</v>
      </c>
      <c r="Q1800" s="19" t="str">
        <f>VLOOKUP(A1800,HD!$A$2:$S$2344,19,FALSE)</f>
        <v>33</v>
      </c>
      <c r="R1800" s="21">
        <v>4766.0200000000004</v>
      </c>
    </row>
    <row r="1801" spans="1:18" ht="15.6" hidden="1" x14ac:dyDescent="0.3">
      <c r="A1801" s="20" t="s">
        <v>564</v>
      </c>
      <c r="B1801" s="19" t="str">
        <f>VLOOKUP(A1801,'Customer Names'!$A$2:$E$2366,3,FALSE)</f>
        <v>Shabot Marcos</v>
      </c>
      <c r="C1801" s="21">
        <f>VLOOKUP(A1801,ME!$A$2:$J$2366,2,FALSE)</f>
        <v>38.6</v>
      </c>
      <c r="D1801" s="21">
        <f>VLOOKUP(A1801,ME!$A$2:$J$2336,3,FALSE)</f>
        <v>6.02</v>
      </c>
      <c r="E1801" s="19" t="str">
        <f>VLOOKUP(A1801,ME!$A$2:$J$2336,4,FALSE)</f>
        <v>No</v>
      </c>
      <c r="F1801" s="19" t="str">
        <f>VLOOKUP(A1801,ME!$A$2:$J$2336,5,FALSE)</f>
        <v>No</v>
      </c>
      <c r="G1801" s="19" t="str">
        <f>VLOOKUP(A1801,ME!$A$2:$J$2336,6,FALSE)</f>
        <v>No</v>
      </c>
      <c r="H1801" s="19">
        <f>VLOOKUP(A1801,ME!$A$2:$J$2336,7,FALSE)</f>
        <v>1</v>
      </c>
      <c r="I1801" s="19" t="str">
        <f>VLOOKUP(A1801,ME!$A$2:$J$2336,8,FALSE)</f>
        <v>No</v>
      </c>
      <c r="J1801" s="19" t="str">
        <f>VLOOKUP(A1801,ME!$A$2:$J$2336,9,FALSE)</f>
        <v>Obesity</v>
      </c>
      <c r="K1801" s="19" t="str">
        <f>VLOOKUP(A1801,ME!$A$2:$J$2336,10,FALSE)</f>
        <v>Prediabetes</v>
      </c>
      <c r="L1801" s="22">
        <f>VLOOKUP(A1801,HD!$A$2:$S$2344,16,FALSE)</f>
        <v>32047</v>
      </c>
      <c r="M1801" s="21">
        <f>VLOOKUP(A1801,HD!$A$2:$S$2344,17,FALSE)</f>
        <v>4762.33</v>
      </c>
      <c r="N1801" s="19" t="str">
        <f>VLOOKUP(A1801,HD!$A$2:$S$2344,12,FALSE)</f>
        <v>tier - 3</v>
      </c>
      <c r="O1801" s="19" t="str">
        <f>VLOOKUP(A1801,HD!$A$2:$S$2344,13,FALSE)</f>
        <v>tier - 3</v>
      </c>
      <c r="P1801" s="19" t="str">
        <f>VLOOKUP(A1801,HD!$A$2:$S$2344,14,FALSE)</f>
        <v>R1011</v>
      </c>
      <c r="Q1801" s="19" t="str">
        <f>VLOOKUP(A1801,HD!$A$2:$S$2344,19,FALSE)</f>
        <v>35</v>
      </c>
      <c r="R1801" s="21">
        <v>4762.33</v>
      </c>
    </row>
    <row r="1802" spans="1:18" ht="15.6" hidden="1" x14ac:dyDescent="0.3">
      <c r="A1802" s="20" t="s">
        <v>563</v>
      </c>
      <c r="B1802" s="19" t="str">
        <f>VLOOKUP(A1802,'Customer Names'!$A$2:$E$2366,3,FALSE)</f>
        <v>Comment</v>
      </c>
      <c r="C1802" s="21">
        <f>VLOOKUP(A1802,ME!$A$2:$J$2366,2,FALSE)</f>
        <v>43.12</v>
      </c>
      <c r="D1802" s="21">
        <f>VLOOKUP(A1802,ME!$A$2:$J$2336,3,FALSE)</f>
        <v>6.25</v>
      </c>
      <c r="E1802" s="19" t="str">
        <f>VLOOKUP(A1802,ME!$A$2:$J$2336,4,FALSE)</f>
        <v>No</v>
      </c>
      <c r="F1802" s="19" t="str">
        <f>VLOOKUP(A1802,ME!$A$2:$J$2336,5,FALSE)</f>
        <v>No</v>
      </c>
      <c r="G1802" s="19" t="str">
        <f>VLOOKUP(A1802,ME!$A$2:$J$2336,6,FALSE)</f>
        <v>No</v>
      </c>
      <c r="H1802" s="19">
        <f>VLOOKUP(A1802,ME!$A$2:$J$2336,7,FALSE)</f>
        <v>1</v>
      </c>
      <c r="I1802" s="19" t="str">
        <f>VLOOKUP(A1802,ME!$A$2:$J$2336,8,FALSE)</f>
        <v>No</v>
      </c>
      <c r="J1802" s="19" t="str">
        <f>VLOOKUP(A1802,ME!$A$2:$J$2336,9,FALSE)</f>
        <v>Obesity</v>
      </c>
      <c r="K1802" s="19" t="str">
        <f>VLOOKUP(A1802,ME!$A$2:$J$2336,10,FALSE)</f>
        <v>Prediabetes</v>
      </c>
      <c r="L1802" s="22">
        <f>VLOOKUP(A1802,HD!$A$2:$S$2344,16,FALSE)</f>
        <v>33832</v>
      </c>
      <c r="M1802" s="21">
        <f>VLOOKUP(A1802,HD!$A$2:$S$2344,17,FALSE)</f>
        <v>4753.6400000000003</v>
      </c>
      <c r="N1802" s="19" t="str">
        <f>VLOOKUP(A1802,HD!$A$2:$S$2344,12,FALSE)</f>
        <v>tier - 2</v>
      </c>
      <c r="O1802" s="19" t="str">
        <f>VLOOKUP(A1802,HD!$A$2:$S$2344,13,FALSE)</f>
        <v>tier - 3</v>
      </c>
      <c r="P1802" s="19" t="str">
        <f>VLOOKUP(A1802,HD!$A$2:$S$2344,14,FALSE)</f>
        <v>R1013</v>
      </c>
      <c r="Q1802" s="19" t="str">
        <f>VLOOKUP(A1802,HD!$A$2:$S$2344,19,FALSE)</f>
        <v>30</v>
      </c>
      <c r="R1802" s="21">
        <v>4753.6400000000003</v>
      </c>
    </row>
    <row r="1803" spans="1:18" ht="15.6" hidden="1" x14ac:dyDescent="0.3">
      <c r="A1803" s="20" t="s">
        <v>562</v>
      </c>
      <c r="B1803" s="19" t="str">
        <f>VLOOKUP(A1803,'Customer Names'!$A$2:$E$2366,3,FALSE)</f>
        <v>Moss</v>
      </c>
      <c r="C1803" s="21">
        <f>VLOOKUP(A1803,ME!$A$2:$J$2366,2,FALSE)</f>
        <v>30.5</v>
      </c>
      <c r="D1803" s="21">
        <f>VLOOKUP(A1803,ME!$A$2:$J$2336,3,FALSE)</f>
        <v>4.8099999999999996</v>
      </c>
      <c r="E1803" s="19" t="str">
        <f>VLOOKUP(A1803,ME!$A$2:$J$2336,4,FALSE)</f>
        <v>No</v>
      </c>
      <c r="F1803" s="19" t="str">
        <f>VLOOKUP(A1803,ME!$A$2:$J$2336,5,FALSE)</f>
        <v>No</v>
      </c>
      <c r="G1803" s="19" t="str">
        <f>VLOOKUP(A1803,ME!$A$2:$J$2336,6,FALSE)</f>
        <v>No</v>
      </c>
      <c r="H1803" s="19">
        <f>VLOOKUP(A1803,ME!$A$2:$J$2336,7,FALSE)</f>
        <v>1</v>
      </c>
      <c r="I1803" s="19" t="str">
        <f>VLOOKUP(A1803,ME!$A$2:$J$2336,8,FALSE)</f>
        <v>No</v>
      </c>
      <c r="J1803" s="19" t="str">
        <f>VLOOKUP(A1803,ME!$A$2:$J$2336,9,FALSE)</f>
        <v>Obesity</v>
      </c>
      <c r="K1803" s="19" t="str">
        <f>VLOOKUP(A1803,ME!$A$2:$J$2336,10,FALSE)</f>
        <v>Normal</v>
      </c>
      <c r="L1803" s="22">
        <f>VLOOKUP(A1803,HD!$A$2:$S$2344,16,FALSE)</f>
        <v>32103</v>
      </c>
      <c r="M1803" s="21">
        <f>VLOOKUP(A1803,HD!$A$2:$S$2344,17,FALSE)</f>
        <v>4751.07</v>
      </c>
      <c r="N1803" s="19" t="str">
        <f>VLOOKUP(A1803,HD!$A$2:$S$2344,12,FALSE)</f>
        <v>tier - 3</v>
      </c>
      <c r="O1803" s="19" t="str">
        <f>VLOOKUP(A1803,HD!$A$2:$S$2344,13,FALSE)</f>
        <v>tier - 1</v>
      </c>
      <c r="P1803" s="19" t="str">
        <f>VLOOKUP(A1803,HD!$A$2:$S$2344,14,FALSE)</f>
        <v>R1011</v>
      </c>
      <c r="Q1803" s="19" t="str">
        <f>VLOOKUP(A1803,HD!$A$2:$S$2344,19,FALSE)</f>
        <v>35</v>
      </c>
      <c r="R1803" s="21">
        <v>4751.07</v>
      </c>
    </row>
    <row r="1804" spans="1:18" ht="15.6" hidden="1" x14ac:dyDescent="0.3">
      <c r="A1804" s="20" t="s">
        <v>561</v>
      </c>
      <c r="B1804" s="19" t="str">
        <f>VLOOKUP(A1804,'Customer Names'!$A$2:$E$2366,3,FALSE)</f>
        <v>Guzman</v>
      </c>
      <c r="C1804" s="21">
        <f>VLOOKUP(A1804,ME!$A$2:$J$2366,2,FALSE)</f>
        <v>27.61</v>
      </c>
      <c r="D1804" s="21">
        <f>VLOOKUP(A1804,ME!$A$2:$J$2336,3,FALSE)</f>
        <v>4.5999999999999996</v>
      </c>
      <c r="E1804" s="19" t="str">
        <f>VLOOKUP(A1804,ME!$A$2:$J$2336,4,FALSE)</f>
        <v>No</v>
      </c>
      <c r="F1804" s="19" t="str">
        <f>VLOOKUP(A1804,ME!$A$2:$J$2336,5,FALSE)</f>
        <v>No</v>
      </c>
      <c r="G1804" s="19" t="str">
        <f>VLOOKUP(A1804,ME!$A$2:$J$2336,6,FALSE)</f>
        <v>No</v>
      </c>
      <c r="H1804" s="19">
        <f>VLOOKUP(A1804,ME!$A$2:$J$2336,7,FALSE)</f>
        <v>1</v>
      </c>
      <c r="I1804" s="19" t="str">
        <f>VLOOKUP(A1804,ME!$A$2:$J$2336,8,FALSE)</f>
        <v>No</v>
      </c>
      <c r="J1804" s="19" t="str">
        <f>VLOOKUP(A1804,ME!$A$2:$J$2336,9,FALSE)</f>
        <v>Over Weight</v>
      </c>
      <c r="K1804" s="19" t="str">
        <f>VLOOKUP(A1804,ME!$A$2:$J$2336,10,FALSE)</f>
        <v>Normal</v>
      </c>
      <c r="L1804" s="22">
        <f>VLOOKUP(A1804,HD!$A$2:$S$2344,16,FALSE)</f>
        <v>32022</v>
      </c>
      <c r="M1804" s="21">
        <f>VLOOKUP(A1804,HD!$A$2:$S$2344,17,FALSE)</f>
        <v>4747.05</v>
      </c>
      <c r="N1804" s="19" t="str">
        <f>VLOOKUP(A1804,HD!$A$2:$S$2344,12,FALSE)</f>
        <v>tier - 2</v>
      </c>
      <c r="O1804" s="19" t="str">
        <f>VLOOKUP(A1804,HD!$A$2:$S$2344,13,FALSE)</f>
        <v>tier - 2</v>
      </c>
      <c r="P1804" s="19" t="str">
        <f>VLOOKUP(A1804,HD!$A$2:$S$2344,14,FALSE)</f>
        <v>R1013</v>
      </c>
      <c r="Q1804" s="19" t="str">
        <f>VLOOKUP(A1804,HD!$A$2:$S$2344,19,FALSE)</f>
        <v>35</v>
      </c>
      <c r="R1804" s="21">
        <v>4747.05</v>
      </c>
    </row>
    <row r="1805" spans="1:18" ht="15.6" hidden="1" x14ac:dyDescent="0.3">
      <c r="A1805" s="20" t="s">
        <v>560</v>
      </c>
      <c r="B1805" s="19" t="str">
        <f>VLOOKUP(A1805,'Customer Names'!$A$2:$E$2366,3,FALSE)</f>
        <v>Cox</v>
      </c>
      <c r="C1805" s="21">
        <f>VLOOKUP(A1805,ME!$A$2:$J$2366,2,FALSE)</f>
        <v>27.1</v>
      </c>
      <c r="D1805" s="21">
        <f>VLOOKUP(A1805,ME!$A$2:$J$2336,3,FALSE)</f>
        <v>5.08</v>
      </c>
      <c r="E1805" s="19" t="str">
        <f>VLOOKUP(A1805,ME!$A$2:$J$2336,4,FALSE)</f>
        <v>No</v>
      </c>
      <c r="F1805" s="19" t="str">
        <f>VLOOKUP(A1805,ME!$A$2:$J$2336,5,FALSE)</f>
        <v>No</v>
      </c>
      <c r="G1805" s="19" t="str">
        <f>VLOOKUP(A1805,ME!$A$2:$J$2336,6,FALSE)</f>
        <v>No</v>
      </c>
      <c r="H1805" s="19">
        <f>VLOOKUP(A1805,ME!$A$2:$J$2336,7,FALSE)</f>
        <v>1</v>
      </c>
      <c r="I1805" s="19" t="str">
        <f>VLOOKUP(A1805,ME!$A$2:$J$2336,8,FALSE)</f>
        <v>No</v>
      </c>
      <c r="J1805" s="19" t="str">
        <f>VLOOKUP(A1805,ME!$A$2:$J$2336,9,FALSE)</f>
        <v>Over Weight</v>
      </c>
      <c r="K1805" s="19" t="str">
        <f>VLOOKUP(A1805,ME!$A$2:$J$2336,10,FALSE)</f>
        <v>Normal</v>
      </c>
      <c r="L1805" s="22">
        <f>VLOOKUP(A1805,HD!$A$2:$S$2344,16,FALSE)</f>
        <v>31933</v>
      </c>
      <c r="M1805" s="21">
        <f>VLOOKUP(A1805,HD!$A$2:$S$2344,17,FALSE)</f>
        <v>4746.34</v>
      </c>
      <c r="N1805" s="19" t="str">
        <f>VLOOKUP(A1805,HD!$A$2:$S$2344,12,FALSE)</f>
        <v>tier - 2</v>
      </c>
      <c r="O1805" s="19" t="str">
        <f>VLOOKUP(A1805,HD!$A$2:$S$2344,13,FALSE)</f>
        <v>tier - 2</v>
      </c>
      <c r="P1805" s="19" t="str">
        <f>VLOOKUP(A1805,HD!$A$2:$S$2344,14,FALSE)</f>
        <v>R1011</v>
      </c>
      <c r="Q1805" s="19" t="str">
        <f>VLOOKUP(A1805,HD!$A$2:$S$2344,19,FALSE)</f>
        <v>36</v>
      </c>
      <c r="R1805" s="21">
        <v>4746.34</v>
      </c>
    </row>
    <row r="1806" spans="1:18" ht="15.6" hidden="1" x14ac:dyDescent="0.3">
      <c r="A1806" s="20" t="s">
        <v>559</v>
      </c>
      <c r="B1806" s="19" t="str">
        <f>VLOOKUP(A1806,'Customer Names'!$A$2:$E$2366,3,FALSE)</f>
        <v>Clash</v>
      </c>
      <c r="C1806" s="21">
        <f>VLOOKUP(A1806,ME!$A$2:$J$2366,2,FALSE)</f>
        <v>35.93</v>
      </c>
      <c r="D1806" s="21">
        <f>VLOOKUP(A1806,ME!$A$2:$J$2336,3,FALSE)</f>
        <v>5.43</v>
      </c>
      <c r="E1806" s="19" t="str">
        <f>VLOOKUP(A1806,ME!$A$2:$J$2336,4,FALSE)</f>
        <v>No</v>
      </c>
      <c r="F1806" s="19" t="str">
        <f>VLOOKUP(A1806,ME!$A$2:$J$2336,5,FALSE)</f>
        <v>Yes</v>
      </c>
      <c r="G1806" s="19" t="str">
        <f>VLOOKUP(A1806,ME!$A$2:$J$2336,6,FALSE)</f>
        <v>No</v>
      </c>
      <c r="H1806" s="19">
        <f>VLOOKUP(A1806,ME!$A$2:$J$2336,7,FALSE)</f>
        <v>1</v>
      </c>
      <c r="I1806" s="19" t="str">
        <f>VLOOKUP(A1806,ME!$A$2:$J$2336,8,FALSE)</f>
        <v>No</v>
      </c>
      <c r="J1806" s="19" t="str">
        <f>VLOOKUP(A1806,ME!$A$2:$J$2336,9,FALSE)</f>
        <v>Obesity</v>
      </c>
      <c r="K1806" s="19" t="str">
        <f>VLOOKUP(A1806,ME!$A$2:$J$2336,10,FALSE)</f>
        <v>Normal</v>
      </c>
      <c r="L1806" s="22">
        <f>VLOOKUP(A1806,HD!$A$2:$S$2344,16,FALSE)</f>
        <v>38315</v>
      </c>
      <c r="M1806" s="21">
        <f>VLOOKUP(A1806,HD!$A$2:$S$2344,17,FALSE)</f>
        <v>4740.78</v>
      </c>
      <c r="N1806" s="19" t="str">
        <f>VLOOKUP(A1806,HD!$A$2:$S$2344,12,FALSE)</f>
        <v>tier - 2</v>
      </c>
      <c r="O1806" s="19" t="str">
        <f>VLOOKUP(A1806,HD!$A$2:$S$2344,13,FALSE)</f>
        <v>tier - 3</v>
      </c>
      <c r="P1806" s="19" t="str">
        <f>VLOOKUP(A1806,HD!$A$2:$S$2344,14,FALSE)</f>
        <v>R1021</v>
      </c>
      <c r="Q1806" s="19" t="str">
        <f>VLOOKUP(A1806,HD!$A$2:$S$2344,19,FALSE)</f>
        <v>18</v>
      </c>
      <c r="R1806" s="21">
        <v>4740.78</v>
      </c>
    </row>
    <row r="1807" spans="1:18" ht="15.6" hidden="1" x14ac:dyDescent="0.3">
      <c r="A1807" s="20" t="s">
        <v>558</v>
      </c>
      <c r="B1807" s="19" t="str">
        <f>VLOOKUP(A1807,'Customer Names'!$A$2:$E$2366,3,FALSE)</f>
        <v>Blankenship</v>
      </c>
      <c r="C1807" s="21">
        <f>VLOOKUP(A1807,ME!$A$2:$J$2366,2,FALSE)</f>
        <v>32.68</v>
      </c>
      <c r="D1807" s="21">
        <f>VLOOKUP(A1807,ME!$A$2:$J$2336,3,FALSE)</f>
        <v>5.44</v>
      </c>
      <c r="E1807" s="19" t="str">
        <f>VLOOKUP(A1807,ME!$A$2:$J$2336,4,FALSE)</f>
        <v>No</v>
      </c>
      <c r="F1807" s="19" t="str">
        <f>VLOOKUP(A1807,ME!$A$2:$J$2336,5,FALSE)</f>
        <v>No</v>
      </c>
      <c r="G1807" s="19" t="str">
        <f>VLOOKUP(A1807,ME!$A$2:$J$2336,6,FALSE)</f>
        <v>No</v>
      </c>
      <c r="H1807" s="19">
        <f>VLOOKUP(A1807,ME!$A$2:$J$2336,7,FALSE)</f>
        <v>0</v>
      </c>
      <c r="I1807" s="19" t="str">
        <f>VLOOKUP(A1807,ME!$A$2:$J$2336,8,FALSE)</f>
        <v>No</v>
      </c>
      <c r="J1807" s="19" t="str">
        <f>VLOOKUP(A1807,ME!$A$2:$J$2336,9,FALSE)</f>
        <v>Obesity</v>
      </c>
      <c r="K1807" s="19" t="str">
        <f>VLOOKUP(A1807,ME!$A$2:$J$2336,10,FALSE)</f>
        <v>Normal</v>
      </c>
      <c r="L1807" s="22">
        <f>VLOOKUP(A1807,HD!$A$2:$S$2344,16,FALSE)</f>
        <v>33523</v>
      </c>
      <c r="M1807" s="21">
        <f>VLOOKUP(A1807,HD!$A$2:$S$2344,17,FALSE)</f>
        <v>4738.2700000000004</v>
      </c>
      <c r="N1807" s="19" t="str">
        <f>VLOOKUP(A1807,HD!$A$2:$S$2344,12,FALSE)</f>
        <v>tier - 2</v>
      </c>
      <c r="O1807" s="19" t="str">
        <f>VLOOKUP(A1807,HD!$A$2:$S$2344,13,FALSE)</f>
        <v>tier - 3</v>
      </c>
      <c r="P1807" s="19" t="str">
        <f>VLOOKUP(A1807,HD!$A$2:$S$2344,14,FALSE)</f>
        <v>R1012</v>
      </c>
      <c r="Q1807" s="19" t="str">
        <f>VLOOKUP(A1807,HD!$A$2:$S$2344,19,FALSE)</f>
        <v>31</v>
      </c>
      <c r="R1807" s="21">
        <v>4738.2700000000004</v>
      </c>
    </row>
    <row r="1808" spans="1:18" ht="15.6" hidden="1" x14ac:dyDescent="0.3">
      <c r="A1808" s="20" t="s">
        <v>557</v>
      </c>
      <c r="B1808" s="19" t="str">
        <f>VLOOKUP(A1808,'Customer Names'!$A$2:$E$2366,3,FALSE)</f>
        <v>Lloyd</v>
      </c>
      <c r="C1808" s="21">
        <f>VLOOKUP(A1808,ME!$A$2:$J$2366,2,FALSE)</f>
        <v>20.74</v>
      </c>
      <c r="D1808" s="21">
        <f>VLOOKUP(A1808,ME!$A$2:$J$2336,3,FALSE)</f>
        <v>11.69</v>
      </c>
      <c r="E1808" s="19" t="str">
        <f>VLOOKUP(A1808,ME!$A$2:$J$2336,4,FALSE)</f>
        <v>Yes</v>
      </c>
      <c r="F1808" s="19" t="str">
        <f>VLOOKUP(A1808,ME!$A$2:$J$2336,5,FALSE)</f>
        <v>No</v>
      </c>
      <c r="G1808" s="19" t="str">
        <f>VLOOKUP(A1808,ME!$A$2:$J$2336,6,FALSE)</f>
        <v>No</v>
      </c>
      <c r="H1808" s="19">
        <f>VLOOKUP(A1808,ME!$A$2:$J$2336,7,FALSE)</f>
        <v>1</v>
      </c>
      <c r="I1808" s="19" t="str">
        <f>VLOOKUP(A1808,ME!$A$2:$J$2336,8,FALSE)</f>
        <v>No</v>
      </c>
      <c r="J1808" s="19" t="str">
        <f>VLOOKUP(A1808,ME!$A$2:$J$2336,9,FALSE)</f>
        <v>Normal Weight</v>
      </c>
      <c r="K1808" s="19" t="str">
        <f>VLOOKUP(A1808,ME!$A$2:$J$2336,10,FALSE)</f>
        <v>Diabetes</v>
      </c>
      <c r="L1808" s="22">
        <f>VLOOKUP(A1808,HD!$A$2:$S$2344,16,FALSE)</f>
        <v>31660</v>
      </c>
      <c r="M1808" s="21">
        <f>VLOOKUP(A1808,HD!$A$2:$S$2344,17,FALSE)</f>
        <v>4734.6400000000003</v>
      </c>
      <c r="N1808" s="19" t="str">
        <f>VLOOKUP(A1808,HD!$A$2:$S$2344,12,FALSE)</f>
        <v>tier - 2</v>
      </c>
      <c r="O1808" s="19" t="str">
        <f>VLOOKUP(A1808,HD!$A$2:$S$2344,13,FALSE)</f>
        <v>tier - 1</v>
      </c>
      <c r="P1808" s="19" t="str">
        <f>VLOOKUP(A1808,HD!$A$2:$S$2344,14,FALSE)</f>
        <v>R1013</v>
      </c>
      <c r="Q1808" s="19" t="str">
        <f>VLOOKUP(A1808,HD!$A$2:$S$2344,19,FALSE)</f>
        <v>36</v>
      </c>
      <c r="R1808" s="21">
        <v>4734.6400000000003</v>
      </c>
    </row>
    <row r="1809" spans="1:18" ht="15.6" hidden="1" x14ac:dyDescent="0.3">
      <c r="A1809" s="20" t="s">
        <v>556</v>
      </c>
      <c r="B1809" s="19" t="str">
        <f>VLOOKUP(A1809,'Customer Names'!$A$2:$E$2366,3,FALSE)</f>
        <v>Kong</v>
      </c>
      <c r="C1809" s="21">
        <f>VLOOKUP(A1809,ME!$A$2:$J$2366,2,FALSE)</f>
        <v>15.57</v>
      </c>
      <c r="D1809" s="21">
        <f>VLOOKUP(A1809,ME!$A$2:$J$2336,3,FALSE)</f>
        <v>6.07</v>
      </c>
      <c r="E1809" s="19" t="str">
        <f>VLOOKUP(A1809,ME!$A$2:$J$2336,4,FALSE)</f>
        <v>No</v>
      </c>
      <c r="F1809" s="19" t="str">
        <f>VLOOKUP(A1809,ME!$A$2:$J$2336,5,FALSE)</f>
        <v>No</v>
      </c>
      <c r="G1809" s="19" t="str">
        <f>VLOOKUP(A1809,ME!$A$2:$J$2336,6,FALSE)</f>
        <v>No</v>
      </c>
      <c r="H1809" s="19">
        <f>VLOOKUP(A1809,ME!$A$2:$J$2336,7,FALSE)</f>
        <v>0</v>
      </c>
      <c r="I1809" s="19" t="str">
        <f>VLOOKUP(A1809,ME!$A$2:$J$2336,8,FALSE)</f>
        <v>No</v>
      </c>
      <c r="J1809" s="19" t="str">
        <f>VLOOKUP(A1809,ME!$A$2:$J$2336,9,FALSE)</f>
        <v>Under Weight</v>
      </c>
      <c r="K1809" s="19" t="str">
        <f>VLOOKUP(A1809,ME!$A$2:$J$2336,10,FALSE)</f>
        <v>Prediabetes</v>
      </c>
      <c r="L1809" s="22">
        <f>VLOOKUP(A1809,HD!$A$2:$S$2344,16,FALSE)</f>
        <v>29404</v>
      </c>
      <c r="M1809" s="21">
        <f>VLOOKUP(A1809,HD!$A$2:$S$2344,17,FALSE)</f>
        <v>4728.71</v>
      </c>
      <c r="N1809" s="19" t="str">
        <f>VLOOKUP(A1809,HD!$A$2:$S$2344,12,FALSE)</f>
        <v>tier - 2</v>
      </c>
      <c r="O1809" s="19" t="str">
        <f>VLOOKUP(A1809,HD!$A$2:$S$2344,13,FALSE)</f>
        <v>tier - 3</v>
      </c>
      <c r="P1809" s="19" t="str">
        <f>VLOOKUP(A1809,HD!$A$2:$S$2344,14,FALSE)</f>
        <v>R1012</v>
      </c>
      <c r="Q1809" s="19" t="str">
        <f>VLOOKUP(A1809,HD!$A$2:$S$2344,19,FALSE)</f>
        <v>42</v>
      </c>
      <c r="R1809" s="21">
        <v>4728.71</v>
      </c>
    </row>
    <row r="1810" spans="1:18" ht="15.6" x14ac:dyDescent="0.3">
      <c r="A1810" s="20" t="s">
        <v>555</v>
      </c>
      <c r="B1810" s="19" t="str">
        <f>VLOOKUP(A1810,'Customer Names'!$A$2:$E$2366,3,FALSE)</f>
        <v>Benson</v>
      </c>
      <c r="C1810" s="21">
        <f>VLOOKUP(A1810,ME!$A$2:$J$2366,2,FALSE)</f>
        <v>23.844999999999999</v>
      </c>
      <c r="D1810" s="21">
        <f>VLOOKUP(A1810,ME!$A$2:$J$2336,3,FALSE)</f>
        <v>4.3600000000000003</v>
      </c>
      <c r="E1810" s="19" t="str">
        <f>VLOOKUP(A1810,ME!$A$2:$J$2336,4,FALSE)</f>
        <v>No</v>
      </c>
      <c r="F1810" s="19" t="str">
        <f>VLOOKUP(A1810,ME!$A$2:$J$2336,5,FALSE)</f>
        <v>No</v>
      </c>
      <c r="G1810" s="19" t="str">
        <f>VLOOKUP(A1810,ME!$A$2:$J$2336,6,FALSE)</f>
        <v>No</v>
      </c>
      <c r="H1810" s="19">
        <f>VLOOKUP(A1810,ME!$A$2:$J$2336,7,FALSE)</f>
        <v>0</v>
      </c>
      <c r="I1810" s="19" t="str">
        <f>VLOOKUP(A1810,ME!$A$2:$J$2336,8,FALSE)</f>
        <v>No</v>
      </c>
      <c r="J1810" s="19" t="str">
        <f>VLOOKUP(A1810,ME!$A$2:$J$2336,9,FALSE)</f>
        <v>Normal Weight</v>
      </c>
      <c r="K1810" s="19" t="str">
        <f>VLOOKUP(A1810,ME!$A$2:$J$2336,10,FALSE)</f>
        <v>Normal</v>
      </c>
      <c r="L1810" s="22">
        <f>VLOOKUP(A1810,HD!$A$2:$S$2344,16,FALSE)</f>
        <v>34558</v>
      </c>
      <c r="M1810" s="21">
        <f>VLOOKUP(A1810,HD!$A$2:$S$2344,17,FALSE)</f>
        <v>4719.74</v>
      </c>
      <c r="N1810" s="19" t="str">
        <f>VLOOKUP(A1810,HD!$A$2:$S$2344,12,FALSE)</f>
        <v>tier - 2</v>
      </c>
      <c r="O1810" s="19" t="str">
        <f>VLOOKUP(A1810,HD!$A$2:$S$2344,13,FALSE)</f>
        <v>tier - 1</v>
      </c>
      <c r="P1810" s="19" t="str">
        <f>VLOOKUP(A1810,HD!$A$2:$S$2344,14,FALSE)</f>
        <v>R1012</v>
      </c>
      <c r="Q1810" s="19" t="str">
        <f>VLOOKUP(A1810,HD!$A$2:$S$2344,19,FALSE)</f>
        <v>28</v>
      </c>
      <c r="R1810" s="21">
        <v>4719.74</v>
      </c>
    </row>
    <row r="1811" spans="1:18" ht="15.6" x14ac:dyDescent="0.3">
      <c r="A1811" s="20" t="s">
        <v>554</v>
      </c>
      <c r="B1811" s="19" t="str">
        <f>VLOOKUP(A1811,'Customer Names'!$A$2:$E$2366,3,FALSE)</f>
        <v>Huntington</v>
      </c>
      <c r="C1811" s="21">
        <f>VLOOKUP(A1811,ME!$A$2:$J$2366,2,FALSE)</f>
        <v>22.895</v>
      </c>
      <c r="D1811" s="21">
        <f>VLOOKUP(A1811,ME!$A$2:$J$2336,3,FALSE)</f>
        <v>5.24</v>
      </c>
      <c r="E1811" s="19" t="str">
        <f>VLOOKUP(A1811,ME!$A$2:$J$2336,4,FALSE)</f>
        <v>No</v>
      </c>
      <c r="F1811" s="19" t="str">
        <f>VLOOKUP(A1811,ME!$A$2:$J$2336,5,FALSE)</f>
        <v>No</v>
      </c>
      <c r="G1811" s="19" t="str">
        <f>VLOOKUP(A1811,ME!$A$2:$J$2336,6,FALSE)</f>
        <v>No</v>
      </c>
      <c r="H1811" s="19">
        <f>VLOOKUP(A1811,ME!$A$2:$J$2336,7,FALSE)</f>
        <v>1</v>
      </c>
      <c r="I1811" s="19" t="str">
        <f>VLOOKUP(A1811,ME!$A$2:$J$2336,8,FALSE)</f>
        <v>No</v>
      </c>
      <c r="J1811" s="19" t="str">
        <f>VLOOKUP(A1811,ME!$A$2:$J$2336,9,FALSE)</f>
        <v>Normal Weight</v>
      </c>
      <c r="K1811" s="19" t="str">
        <f>VLOOKUP(A1811,ME!$A$2:$J$2336,10,FALSE)</f>
        <v>Normal</v>
      </c>
      <c r="L1811" s="22">
        <f>VLOOKUP(A1811,HD!$A$2:$S$2344,16,FALSE)</f>
        <v>33875</v>
      </c>
      <c r="M1811" s="21">
        <f>VLOOKUP(A1811,HD!$A$2:$S$2344,17,FALSE)</f>
        <v>4719.5200000000004</v>
      </c>
      <c r="N1811" s="19" t="str">
        <f>VLOOKUP(A1811,HD!$A$2:$S$2344,12,FALSE)</f>
        <v>tier - 2</v>
      </c>
      <c r="O1811" s="19" t="str">
        <f>VLOOKUP(A1811,HD!$A$2:$S$2344,13,FALSE)</f>
        <v>tier - 2</v>
      </c>
      <c r="P1811" s="19" t="str">
        <f>VLOOKUP(A1811,HD!$A$2:$S$2344,14,FALSE)</f>
        <v>R1024</v>
      </c>
      <c r="Q1811" s="19" t="str">
        <f>VLOOKUP(A1811,HD!$A$2:$S$2344,19,FALSE)</f>
        <v>30</v>
      </c>
      <c r="R1811" s="21">
        <v>4719.5200000000004</v>
      </c>
    </row>
    <row r="1812" spans="1:18" ht="15.6" x14ac:dyDescent="0.3">
      <c r="A1812" s="20" t="s">
        <v>553</v>
      </c>
      <c r="B1812" s="19" t="str">
        <f>VLOOKUP(A1812,'Customer Names'!$A$2:$E$2366,3,FALSE)</f>
        <v>Kendall</v>
      </c>
      <c r="C1812" s="21">
        <f>VLOOKUP(A1812,ME!$A$2:$J$2366,2,FALSE)</f>
        <v>21.945</v>
      </c>
      <c r="D1812" s="21">
        <f>VLOOKUP(A1812,ME!$A$2:$J$2336,3,FALSE)</f>
        <v>5.37</v>
      </c>
      <c r="E1812" s="19" t="str">
        <f>VLOOKUP(A1812,ME!$A$2:$J$2336,4,FALSE)</f>
        <v>No</v>
      </c>
      <c r="F1812" s="19" t="str">
        <f>VLOOKUP(A1812,ME!$A$2:$J$2336,5,FALSE)</f>
        <v>No</v>
      </c>
      <c r="G1812" s="19" t="str">
        <f>VLOOKUP(A1812,ME!$A$2:$J$2336,6,FALSE)</f>
        <v>No</v>
      </c>
      <c r="H1812" s="19">
        <f>VLOOKUP(A1812,ME!$A$2:$J$2336,7,FALSE)</f>
        <v>1</v>
      </c>
      <c r="I1812" s="19" t="str">
        <f>VLOOKUP(A1812,ME!$A$2:$J$2336,8,FALSE)</f>
        <v>No</v>
      </c>
      <c r="J1812" s="19" t="str">
        <f>VLOOKUP(A1812,ME!$A$2:$J$2336,9,FALSE)</f>
        <v>Normal Weight</v>
      </c>
      <c r="K1812" s="19" t="str">
        <f>VLOOKUP(A1812,ME!$A$2:$J$2336,10,FALSE)</f>
        <v>Normal</v>
      </c>
      <c r="L1812" s="22">
        <f>VLOOKUP(A1812,HD!$A$2:$S$2344,16,FALSE)</f>
        <v>33886</v>
      </c>
      <c r="M1812" s="21">
        <f>VLOOKUP(A1812,HD!$A$2:$S$2344,17,FALSE)</f>
        <v>4718.2</v>
      </c>
      <c r="N1812" s="19" t="str">
        <f>VLOOKUP(A1812,HD!$A$2:$S$2344,12,FALSE)</f>
        <v>tier - 2</v>
      </c>
      <c r="O1812" s="19" t="str">
        <f>VLOOKUP(A1812,HD!$A$2:$S$2344,13,FALSE)</f>
        <v>tier - 3</v>
      </c>
      <c r="P1812" s="19" t="str">
        <f>VLOOKUP(A1812,HD!$A$2:$S$2344,14,FALSE)</f>
        <v>R1024</v>
      </c>
      <c r="Q1812" s="19" t="str">
        <f>VLOOKUP(A1812,HD!$A$2:$S$2344,19,FALSE)</f>
        <v>30</v>
      </c>
      <c r="R1812" s="21">
        <v>4718.2</v>
      </c>
    </row>
    <row r="1813" spans="1:18" ht="15.6" hidden="1" x14ac:dyDescent="0.3">
      <c r="A1813" s="20" t="s">
        <v>552</v>
      </c>
      <c r="B1813" s="19" t="str">
        <f>VLOOKUP(A1813,'Customer Names'!$A$2:$E$2366,3,FALSE)</f>
        <v>Gast</v>
      </c>
      <c r="C1813" s="21">
        <f>VLOOKUP(A1813,ME!$A$2:$J$2366,2,FALSE)</f>
        <v>19.47</v>
      </c>
      <c r="D1813" s="21">
        <f>VLOOKUP(A1813,ME!$A$2:$J$2336,3,FALSE)</f>
        <v>6.6</v>
      </c>
      <c r="E1813" s="19" t="str">
        <f>VLOOKUP(A1813,ME!$A$2:$J$2336,4,FALSE)</f>
        <v>Yes</v>
      </c>
      <c r="F1813" s="19" t="str">
        <f>VLOOKUP(A1813,ME!$A$2:$J$2336,5,FALSE)</f>
        <v>No</v>
      </c>
      <c r="G1813" s="19" t="str">
        <f>VLOOKUP(A1813,ME!$A$2:$J$2336,6,FALSE)</f>
        <v>No</v>
      </c>
      <c r="H1813" s="19">
        <f>VLOOKUP(A1813,ME!$A$2:$J$2336,7,FALSE)</f>
        <v>0</v>
      </c>
      <c r="I1813" s="19" t="str">
        <f>VLOOKUP(A1813,ME!$A$2:$J$2336,8,FALSE)</f>
        <v>No</v>
      </c>
      <c r="J1813" s="19" t="str">
        <f>VLOOKUP(A1813,ME!$A$2:$J$2336,9,FALSE)</f>
        <v>Normal Weight</v>
      </c>
      <c r="K1813" s="19" t="str">
        <f>VLOOKUP(A1813,ME!$A$2:$J$2336,10,FALSE)</f>
        <v>Diabetes</v>
      </c>
      <c r="L1813" s="22">
        <f>VLOOKUP(A1813,HD!$A$2:$S$2344,16,FALSE)</f>
        <v>29810</v>
      </c>
      <c r="M1813" s="21">
        <f>VLOOKUP(A1813,HD!$A$2:$S$2344,17,FALSE)</f>
        <v>4712.12</v>
      </c>
      <c r="N1813" s="19" t="str">
        <f>VLOOKUP(A1813,HD!$A$2:$S$2344,12,FALSE)</f>
        <v>tier - 2</v>
      </c>
      <c r="O1813" s="19" t="str">
        <f>VLOOKUP(A1813,HD!$A$2:$S$2344,13,FALSE)</f>
        <v>tier - 3</v>
      </c>
      <c r="P1813" s="19" t="str">
        <f>VLOOKUP(A1813,HD!$A$2:$S$2344,14,FALSE)</f>
        <v>R1011</v>
      </c>
      <c r="Q1813" s="19" t="str">
        <f>VLOOKUP(A1813,HD!$A$2:$S$2344,19,FALSE)</f>
        <v>41</v>
      </c>
      <c r="R1813" s="21">
        <v>4712.12</v>
      </c>
    </row>
    <row r="1814" spans="1:18" ht="15.6" hidden="1" x14ac:dyDescent="0.3">
      <c r="A1814" s="20" t="s">
        <v>551</v>
      </c>
      <c r="B1814" s="19" t="str">
        <f>VLOOKUP(A1814,'Customer Names'!$A$2:$E$2366,3,FALSE)</f>
        <v>Scanlin</v>
      </c>
      <c r="C1814" s="21">
        <f>VLOOKUP(A1814,ME!$A$2:$J$2366,2,FALSE)</f>
        <v>15.61</v>
      </c>
      <c r="D1814" s="21">
        <f>VLOOKUP(A1814,ME!$A$2:$J$2336,3,FALSE)</f>
        <v>5.77</v>
      </c>
      <c r="E1814" s="19" t="str">
        <f>VLOOKUP(A1814,ME!$A$2:$J$2336,4,FALSE)</f>
        <v>No</v>
      </c>
      <c r="F1814" s="19" t="str">
        <f>VLOOKUP(A1814,ME!$A$2:$J$2336,5,FALSE)</f>
        <v>No</v>
      </c>
      <c r="G1814" s="19" t="str">
        <f>VLOOKUP(A1814,ME!$A$2:$J$2336,6,FALSE)</f>
        <v>No</v>
      </c>
      <c r="H1814" s="19">
        <f>VLOOKUP(A1814,ME!$A$2:$J$2336,7,FALSE)</f>
        <v>0</v>
      </c>
      <c r="I1814" s="19" t="str">
        <f>VLOOKUP(A1814,ME!$A$2:$J$2336,8,FALSE)</f>
        <v>No</v>
      </c>
      <c r="J1814" s="19" t="str">
        <f>VLOOKUP(A1814,ME!$A$2:$J$2336,9,FALSE)</f>
        <v>Under Weight</v>
      </c>
      <c r="K1814" s="19" t="str">
        <f>VLOOKUP(A1814,ME!$A$2:$J$2336,10,FALSE)</f>
        <v>Prediabetes</v>
      </c>
      <c r="L1814" s="22">
        <f>VLOOKUP(A1814,HD!$A$2:$S$2344,16,FALSE)</f>
        <v>28463</v>
      </c>
      <c r="M1814" s="21">
        <f>VLOOKUP(A1814,HD!$A$2:$S$2344,17,FALSE)</f>
        <v>4699.47</v>
      </c>
      <c r="N1814" s="19" t="str">
        <f>VLOOKUP(A1814,HD!$A$2:$S$2344,12,FALSE)</f>
        <v>tier - 2</v>
      </c>
      <c r="O1814" s="19" t="str">
        <f>VLOOKUP(A1814,HD!$A$2:$S$2344,13,FALSE)</f>
        <v>tier - 3</v>
      </c>
      <c r="P1814" s="19" t="str">
        <f>VLOOKUP(A1814,HD!$A$2:$S$2344,14,FALSE)</f>
        <v>R1013</v>
      </c>
      <c r="Q1814" s="19" t="str">
        <f>VLOOKUP(A1814,HD!$A$2:$S$2344,19,FALSE)</f>
        <v>45</v>
      </c>
      <c r="R1814" s="21">
        <v>4699.47</v>
      </c>
    </row>
    <row r="1815" spans="1:18" ht="15.6" hidden="1" x14ac:dyDescent="0.3">
      <c r="A1815" s="20" t="s">
        <v>550</v>
      </c>
      <c r="B1815" s="19" t="str">
        <f>VLOOKUP(A1815,'Customer Names'!$A$2:$E$2366,3,FALSE)</f>
        <v>Philbrook</v>
      </c>
      <c r="C1815" s="21">
        <f>VLOOKUP(A1815,ME!$A$2:$J$2366,2,FALSE)</f>
        <v>28.6</v>
      </c>
      <c r="D1815" s="21">
        <f>VLOOKUP(A1815,ME!$A$2:$J$2336,3,FALSE)</f>
        <v>6.08</v>
      </c>
      <c r="E1815" s="19" t="str">
        <f>VLOOKUP(A1815,ME!$A$2:$J$2336,4,FALSE)</f>
        <v>No</v>
      </c>
      <c r="F1815" s="19" t="str">
        <f>VLOOKUP(A1815,ME!$A$2:$J$2336,5,FALSE)</f>
        <v>No</v>
      </c>
      <c r="G1815" s="19" t="str">
        <f>VLOOKUP(A1815,ME!$A$2:$J$2336,6,FALSE)</f>
        <v>Yes</v>
      </c>
      <c r="H1815" s="19">
        <f>VLOOKUP(A1815,ME!$A$2:$J$2336,7,FALSE)</f>
        <v>1</v>
      </c>
      <c r="I1815" s="19" t="str">
        <f>VLOOKUP(A1815,ME!$A$2:$J$2336,8,FALSE)</f>
        <v>No</v>
      </c>
      <c r="J1815" s="19" t="str">
        <f>VLOOKUP(A1815,ME!$A$2:$J$2336,9,FALSE)</f>
        <v>Over Weight</v>
      </c>
      <c r="K1815" s="19" t="str">
        <f>VLOOKUP(A1815,ME!$A$2:$J$2336,10,FALSE)</f>
        <v>Prediabetes</v>
      </c>
      <c r="L1815" s="22">
        <f>VLOOKUP(A1815,HD!$A$2:$S$2344,16,FALSE)</f>
        <v>37794</v>
      </c>
      <c r="M1815" s="21">
        <f>VLOOKUP(A1815,HD!$A$2:$S$2344,17,FALSE)</f>
        <v>4687.8</v>
      </c>
      <c r="N1815" s="19" t="str">
        <f>VLOOKUP(A1815,HD!$A$2:$S$2344,12,FALSE)</f>
        <v>tier - 2</v>
      </c>
      <c r="O1815" s="19" t="str">
        <f>VLOOKUP(A1815,HD!$A$2:$S$2344,13,FALSE)</f>
        <v>tier - 3</v>
      </c>
      <c r="P1815" s="19" t="str">
        <f>VLOOKUP(A1815,HD!$A$2:$S$2344,14,FALSE)</f>
        <v>R1011</v>
      </c>
      <c r="Q1815" s="19" t="str">
        <f>VLOOKUP(A1815,HD!$A$2:$S$2344,19,FALSE)</f>
        <v>19</v>
      </c>
      <c r="R1815" s="21">
        <v>4687.8</v>
      </c>
    </row>
    <row r="1816" spans="1:18" ht="15.6" hidden="1" x14ac:dyDescent="0.3">
      <c r="A1816" s="20" t="s">
        <v>549</v>
      </c>
      <c r="B1816" s="19" t="str">
        <f>VLOOKUP(A1816,'Customer Names'!$A$2:$E$2366,3,FALSE)</f>
        <v>Cowan</v>
      </c>
      <c r="C1816" s="21">
        <f>VLOOKUP(A1816,ME!$A$2:$J$2366,2,FALSE)</f>
        <v>46.53</v>
      </c>
      <c r="D1816" s="21">
        <f>VLOOKUP(A1816,ME!$A$2:$J$2336,3,FALSE)</f>
        <v>4.16</v>
      </c>
      <c r="E1816" s="19" t="str">
        <f>VLOOKUP(A1816,ME!$A$2:$J$2336,4,FALSE)</f>
        <v>No</v>
      </c>
      <c r="F1816" s="19" t="str">
        <f>VLOOKUP(A1816,ME!$A$2:$J$2336,5,FALSE)</f>
        <v>No</v>
      </c>
      <c r="G1816" s="19" t="str">
        <f>VLOOKUP(A1816,ME!$A$2:$J$2336,6,FALSE)</f>
        <v>No</v>
      </c>
      <c r="H1816" s="19">
        <f>VLOOKUP(A1816,ME!$A$2:$J$2336,7,FALSE)</f>
        <v>0</v>
      </c>
      <c r="I1816" s="19" t="str">
        <f>VLOOKUP(A1816,ME!$A$2:$J$2336,8,FALSE)</f>
        <v>No</v>
      </c>
      <c r="J1816" s="19" t="str">
        <f>VLOOKUP(A1816,ME!$A$2:$J$2336,9,FALSE)</f>
        <v>Obesity</v>
      </c>
      <c r="K1816" s="19" t="str">
        <f>VLOOKUP(A1816,ME!$A$2:$J$2336,10,FALSE)</f>
        <v>Normal</v>
      </c>
      <c r="L1816" s="22">
        <f>VLOOKUP(A1816,HD!$A$2:$S$2344,16,FALSE)</f>
        <v>33120</v>
      </c>
      <c r="M1816" s="21">
        <f>VLOOKUP(A1816,HD!$A$2:$S$2344,17,FALSE)</f>
        <v>4686.3900000000003</v>
      </c>
      <c r="N1816" s="19" t="str">
        <f>VLOOKUP(A1816,HD!$A$2:$S$2344,12,FALSE)</f>
        <v>tier - 3</v>
      </c>
      <c r="O1816" s="19" t="str">
        <f>VLOOKUP(A1816,HD!$A$2:$S$2344,13,FALSE)</f>
        <v>tier - 3</v>
      </c>
      <c r="P1816" s="19" t="str">
        <f>VLOOKUP(A1816,HD!$A$2:$S$2344,14,FALSE)</f>
        <v>R1013</v>
      </c>
      <c r="Q1816" s="19" t="str">
        <f>VLOOKUP(A1816,HD!$A$2:$S$2344,19,FALSE)</f>
        <v>32</v>
      </c>
      <c r="R1816" s="21">
        <v>4686.3900000000003</v>
      </c>
    </row>
    <row r="1817" spans="1:18" ht="15.6" hidden="1" x14ac:dyDescent="0.3">
      <c r="A1817" s="20" t="s">
        <v>548</v>
      </c>
      <c r="B1817" s="19" t="str">
        <f>VLOOKUP(A1817,'Customer Names'!$A$2:$E$2366,3,FALSE)</f>
        <v>Sousa</v>
      </c>
      <c r="C1817" s="21">
        <f>VLOOKUP(A1817,ME!$A$2:$J$2366,2,FALSE)</f>
        <v>34.99</v>
      </c>
      <c r="D1817" s="21">
        <f>VLOOKUP(A1817,ME!$A$2:$J$2336,3,FALSE)</f>
        <v>5.0999999999999996</v>
      </c>
      <c r="E1817" s="19" t="str">
        <f>VLOOKUP(A1817,ME!$A$2:$J$2336,4,FALSE)</f>
        <v>No</v>
      </c>
      <c r="F1817" s="19" t="str">
        <f>VLOOKUP(A1817,ME!$A$2:$J$2336,5,FALSE)</f>
        <v>No</v>
      </c>
      <c r="G1817" s="19" t="str">
        <f>VLOOKUP(A1817,ME!$A$2:$J$2336,6,FALSE)</f>
        <v>Yes</v>
      </c>
      <c r="H1817" s="19">
        <f>VLOOKUP(A1817,ME!$A$2:$J$2336,7,FALSE)</f>
        <v>1</v>
      </c>
      <c r="I1817" s="19" t="str">
        <f>VLOOKUP(A1817,ME!$A$2:$J$2336,8,FALSE)</f>
        <v>No</v>
      </c>
      <c r="J1817" s="19" t="str">
        <f>VLOOKUP(A1817,ME!$A$2:$J$2336,9,FALSE)</f>
        <v>Obesity</v>
      </c>
      <c r="K1817" s="19" t="str">
        <f>VLOOKUP(A1817,ME!$A$2:$J$2336,10,FALSE)</f>
        <v>Normal</v>
      </c>
      <c r="L1817" s="22">
        <f>VLOOKUP(A1817,HD!$A$2:$S$2344,16,FALSE)</f>
        <v>37898</v>
      </c>
      <c r="M1817" s="21">
        <f>VLOOKUP(A1817,HD!$A$2:$S$2344,17,FALSE)</f>
        <v>4678.8</v>
      </c>
      <c r="N1817" s="19" t="str">
        <f>VLOOKUP(A1817,HD!$A$2:$S$2344,12,FALSE)</f>
        <v>tier - 2</v>
      </c>
      <c r="O1817" s="19" t="str">
        <f>VLOOKUP(A1817,HD!$A$2:$S$2344,13,FALSE)</f>
        <v>tier - 1</v>
      </c>
      <c r="P1817" s="19" t="str">
        <f>VLOOKUP(A1817,HD!$A$2:$S$2344,14,FALSE)</f>
        <v>R1021</v>
      </c>
      <c r="Q1817" s="19" t="str">
        <f>VLOOKUP(A1817,HD!$A$2:$S$2344,19,FALSE)</f>
        <v>19</v>
      </c>
      <c r="R1817" s="21">
        <v>4678.8</v>
      </c>
    </row>
    <row r="1818" spans="1:18" ht="15.6" hidden="1" x14ac:dyDescent="0.3">
      <c r="A1818" s="20" t="s">
        <v>547</v>
      </c>
      <c r="B1818" s="19" t="str">
        <f>VLOOKUP(A1818,'Customer Names'!$A$2:$E$2366,3,FALSE)</f>
        <v>Stanton</v>
      </c>
      <c r="C1818" s="21">
        <f>VLOOKUP(A1818,ME!$A$2:$J$2366,2,FALSE)</f>
        <v>17.05</v>
      </c>
      <c r="D1818" s="21">
        <f>VLOOKUP(A1818,ME!$A$2:$J$2336,3,FALSE)</f>
        <v>5.3</v>
      </c>
      <c r="E1818" s="19" t="str">
        <f>VLOOKUP(A1818,ME!$A$2:$J$2336,4,FALSE)</f>
        <v>No</v>
      </c>
      <c r="F1818" s="19" t="str">
        <f>VLOOKUP(A1818,ME!$A$2:$J$2336,5,FALSE)</f>
        <v>No</v>
      </c>
      <c r="G1818" s="19" t="str">
        <f>VLOOKUP(A1818,ME!$A$2:$J$2336,6,FALSE)</f>
        <v>Yes</v>
      </c>
      <c r="H1818" s="19">
        <f>VLOOKUP(A1818,ME!$A$2:$J$2336,7,FALSE)</f>
        <v>1</v>
      </c>
      <c r="I1818" s="19" t="str">
        <f>VLOOKUP(A1818,ME!$A$2:$J$2336,8,FALSE)</f>
        <v>No</v>
      </c>
      <c r="J1818" s="19" t="str">
        <f>VLOOKUP(A1818,ME!$A$2:$J$2336,9,FALSE)</f>
        <v>Under Weight</v>
      </c>
      <c r="K1818" s="19" t="str">
        <f>VLOOKUP(A1818,ME!$A$2:$J$2336,10,FALSE)</f>
        <v>Normal</v>
      </c>
      <c r="L1818" s="22">
        <f>VLOOKUP(A1818,HD!$A$2:$S$2344,16,FALSE)</f>
        <v>29146</v>
      </c>
      <c r="M1818" s="21">
        <f>VLOOKUP(A1818,HD!$A$2:$S$2344,17,FALSE)</f>
        <v>4674.2</v>
      </c>
      <c r="N1818" s="19" t="str">
        <f>VLOOKUP(A1818,HD!$A$2:$S$2344,12,FALSE)</f>
        <v>tier - 2</v>
      </c>
      <c r="O1818" s="19" t="str">
        <f>VLOOKUP(A1818,HD!$A$2:$S$2344,13,FALSE)</f>
        <v>tier - 1</v>
      </c>
      <c r="P1818" s="19" t="str">
        <f>VLOOKUP(A1818,HD!$A$2:$S$2344,14,FALSE)</f>
        <v>R1013</v>
      </c>
      <c r="Q1818" s="19" t="str">
        <f>VLOOKUP(A1818,HD!$A$2:$S$2344,19,FALSE)</f>
        <v>43</v>
      </c>
      <c r="R1818" s="21">
        <v>4674.2</v>
      </c>
    </row>
    <row r="1819" spans="1:18" ht="15.6" hidden="1" x14ac:dyDescent="0.3">
      <c r="A1819" s="20" t="s">
        <v>546</v>
      </c>
      <c r="B1819" s="19" t="str">
        <f>VLOOKUP(A1819,'Customer Names'!$A$2:$E$2366,3,FALSE)</f>
        <v>Mollak</v>
      </c>
      <c r="C1819" s="21">
        <f>VLOOKUP(A1819,ME!$A$2:$J$2366,2,FALSE)</f>
        <v>37.18</v>
      </c>
      <c r="D1819" s="21">
        <f>VLOOKUP(A1819,ME!$A$2:$J$2336,3,FALSE)</f>
        <v>4.9000000000000004</v>
      </c>
      <c r="E1819" s="19" t="str">
        <f>VLOOKUP(A1819,ME!$A$2:$J$2336,4,FALSE)</f>
        <v>No</v>
      </c>
      <c r="F1819" s="19" t="str">
        <f>VLOOKUP(A1819,ME!$A$2:$J$2336,5,FALSE)</f>
        <v>No</v>
      </c>
      <c r="G1819" s="19" t="str">
        <f>VLOOKUP(A1819,ME!$A$2:$J$2336,6,FALSE)</f>
        <v>No</v>
      </c>
      <c r="H1819" s="19">
        <f>VLOOKUP(A1819,ME!$A$2:$J$2336,7,FALSE)</f>
        <v>0</v>
      </c>
      <c r="I1819" s="19" t="str">
        <f>VLOOKUP(A1819,ME!$A$2:$J$2336,8,FALSE)</f>
        <v>No</v>
      </c>
      <c r="J1819" s="19" t="str">
        <f>VLOOKUP(A1819,ME!$A$2:$J$2336,9,FALSE)</f>
        <v>Obesity</v>
      </c>
      <c r="K1819" s="19" t="str">
        <f>VLOOKUP(A1819,ME!$A$2:$J$2336,10,FALSE)</f>
        <v>Normal</v>
      </c>
      <c r="L1819" s="22">
        <f>VLOOKUP(A1819,HD!$A$2:$S$2344,16,FALSE)</f>
        <v>33067</v>
      </c>
      <c r="M1819" s="21">
        <f>VLOOKUP(A1819,HD!$A$2:$S$2344,17,FALSE)</f>
        <v>4673.3900000000003</v>
      </c>
      <c r="N1819" s="19" t="str">
        <f>VLOOKUP(A1819,HD!$A$2:$S$2344,12,FALSE)</f>
        <v>tier - 2</v>
      </c>
      <c r="O1819" s="19" t="str">
        <f>VLOOKUP(A1819,HD!$A$2:$S$2344,13,FALSE)</f>
        <v>tier - 1</v>
      </c>
      <c r="P1819" s="19" t="str">
        <f>VLOOKUP(A1819,HD!$A$2:$S$2344,14,FALSE)</f>
        <v>R1013</v>
      </c>
      <c r="Q1819" s="19" t="str">
        <f>VLOOKUP(A1819,HD!$A$2:$S$2344,19,FALSE)</f>
        <v>32</v>
      </c>
      <c r="R1819" s="21">
        <v>4673.3900000000003</v>
      </c>
    </row>
    <row r="1820" spans="1:18" ht="15.6" hidden="1" x14ac:dyDescent="0.3">
      <c r="A1820" s="20" t="s">
        <v>545</v>
      </c>
      <c r="B1820" s="19" t="str">
        <f>VLOOKUP(A1820,'Customer Names'!$A$2:$E$2366,3,FALSE)</f>
        <v>Bell</v>
      </c>
      <c r="C1820" s="21">
        <f>VLOOKUP(A1820,ME!$A$2:$J$2366,2,FALSE)</f>
        <v>35.200000000000003</v>
      </c>
      <c r="D1820" s="21">
        <f>VLOOKUP(A1820,ME!$A$2:$J$2336,3,FALSE)</f>
        <v>5.55</v>
      </c>
      <c r="E1820" s="19" t="str">
        <f>VLOOKUP(A1820,ME!$A$2:$J$2336,4,FALSE)</f>
        <v>No</v>
      </c>
      <c r="F1820" s="19" t="str">
        <f>VLOOKUP(A1820,ME!$A$2:$J$2336,5,FALSE)</f>
        <v>No</v>
      </c>
      <c r="G1820" s="19" t="str">
        <f>VLOOKUP(A1820,ME!$A$2:$J$2336,6,FALSE)</f>
        <v>No</v>
      </c>
      <c r="H1820" s="19">
        <f>VLOOKUP(A1820,ME!$A$2:$J$2336,7,FALSE)</f>
        <v>0</v>
      </c>
      <c r="I1820" s="19" t="str">
        <f>VLOOKUP(A1820,ME!$A$2:$J$2336,8,FALSE)</f>
        <v>No</v>
      </c>
      <c r="J1820" s="19" t="str">
        <f>VLOOKUP(A1820,ME!$A$2:$J$2336,9,FALSE)</f>
        <v>Obesity</v>
      </c>
      <c r="K1820" s="19" t="str">
        <f>VLOOKUP(A1820,ME!$A$2:$J$2336,10,FALSE)</f>
        <v>Normal</v>
      </c>
      <c r="L1820" s="22">
        <f>VLOOKUP(A1820,HD!$A$2:$S$2344,16,FALSE)</f>
        <v>33142</v>
      </c>
      <c r="M1820" s="21">
        <f>VLOOKUP(A1820,HD!$A$2:$S$2344,17,FALSE)</f>
        <v>4670.6400000000003</v>
      </c>
      <c r="N1820" s="19" t="str">
        <f>VLOOKUP(A1820,HD!$A$2:$S$2344,12,FALSE)</f>
        <v>tier - 2</v>
      </c>
      <c r="O1820" s="19" t="str">
        <f>VLOOKUP(A1820,HD!$A$2:$S$2344,13,FALSE)</f>
        <v>tier - 2</v>
      </c>
      <c r="P1820" s="19" t="str">
        <f>VLOOKUP(A1820,HD!$A$2:$S$2344,14,FALSE)</f>
        <v>R1011</v>
      </c>
      <c r="Q1820" s="19" t="str">
        <f>VLOOKUP(A1820,HD!$A$2:$S$2344,19,FALSE)</f>
        <v>32</v>
      </c>
      <c r="R1820" s="21">
        <v>4670.6400000000003</v>
      </c>
    </row>
    <row r="1821" spans="1:18" ht="15.6" hidden="1" x14ac:dyDescent="0.3">
      <c r="A1821" s="20" t="s">
        <v>544</v>
      </c>
      <c r="B1821" s="19" t="str">
        <f>VLOOKUP(A1821,'Customer Names'!$A$2:$E$2366,3,FALSE)</f>
        <v>Weston</v>
      </c>
      <c r="C1821" s="21">
        <f>VLOOKUP(A1821,ME!$A$2:$J$2366,2,FALSE)</f>
        <v>37.335000000000001</v>
      </c>
      <c r="D1821" s="21">
        <f>VLOOKUP(A1821,ME!$A$2:$J$2336,3,FALSE)</f>
        <v>4.95</v>
      </c>
      <c r="E1821" s="19" t="str">
        <f>VLOOKUP(A1821,ME!$A$2:$J$2336,4,FALSE)</f>
        <v>No</v>
      </c>
      <c r="F1821" s="19" t="str">
        <f>VLOOKUP(A1821,ME!$A$2:$J$2336,5,FALSE)</f>
        <v>No</v>
      </c>
      <c r="G1821" s="19" t="str">
        <f>VLOOKUP(A1821,ME!$A$2:$J$2336,6,FALSE)</f>
        <v>No</v>
      </c>
      <c r="H1821" s="19">
        <f>VLOOKUP(A1821,ME!$A$2:$J$2336,7,FALSE)</f>
        <v>0</v>
      </c>
      <c r="I1821" s="19" t="str">
        <f>VLOOKUP(A1821,ME!$A$2:$J$2336,8,FALSE)</f>
        <v>No</v>
      </c>
      <c r="J1821" s="19" t="str">
        <f>VLOOKUP(A1821,ME!$A$2:$J$2336,9,FALSE)</f>
        <v>Obesity</v>
      </c>
      <c r="K1821" s="19" t="str">
        <f>VLOOKUP(A1821,ME!$A$2:$J$2336,10,FALSE)</f>
        <v>Normal</v>
      </c>
      <c r="L1821" s="22">
        <f>VLOOKUP(A1821,HD!$A$2:$S$2344,16,FALSE)</f>
        <v>33090</v>
      </c>
      <c r="M1821" s="21">
        <f>VLOOKUP(A1821,HD!$A$2:$S$2344,17,FALSE)</f>
        <v>4667.6099999999997</v>
      </c>
      <c r="N1821" s="19" t="str">
        <f>VLOOKUP(A1821,HD!$A$2:$S$2344,12,FALSE)</f>
        <v>tier - 3</v>
      </c>
      <c r="O1821" s="19" t="str">
        <f>VLOOKUP(A1821,HD!$A$2:$S$2344,13,FALSE)</f>
        <v>tier - 3</v>
      </c>
      <c r="P1821" s="19" t="str">
        <f>VLOOKUP(A1821,HD!$A$2:$S$2344,14,FALSE)</f>
        <v>R1016</v>
      </c>
      <c r="Q1821" s="19" t="str">
        <f>VLOOKUP(A1821,HD!$A$2:$S$2344,19,FALSE)</f>
        <v>32</v>
      </c>
      <c r="R1821" s="21">
        <v>4667.6099999999997</v>
      </c>
    </row>
    <row r="1822" spans="1:18" ht="15.6" hidden="1" x14ac:dyDescent="0.3">
      <c r="A1822" s="20" t="s">
        <v>543</v>
      </c>
      <c r="B1822" s="19" t="str">
        <f>VLOOKUP(A1822,'Customer Names'!$A$2:$E$2366,3,FALSE)</f>
        <v>Rabuzzi</v>
      </c>
      <c r="C1822" s="21">
        <f>VLOOKUP(A1822,ME!$A$2:$J$2366,2,FALSE)</f>
        <v>27.265000000000001</v>
      </c>
      <c r="D1822" s="21">
        <f>VLOOKUP(A1822,ME!$A$2:$J$2336,3,FALSE)</f>
        <v>6.46</v>
      </c>
      <c r="E1822" s="19" t="str">
        <f>VLOOKUP(A1822,ME!$A$2:$J$2336,4,FALSE)</f>
        <v>Yes</v>
      </c>
      <c r="F1822" s="19" t="str">
        <f>VLOOKUP(A1822,ME!$A$2:$J$2336,5,FALSE)</f>
        <v>No</v>
      </c>
      <c r="G1822" s="19" t="str">
        <f>VLOOKUP(A1822,ME!$A$2:$J$2336,6,FALSE)</f>
        <v>No</v>
      </c>
      <c r="H1822" s="19">
        <f>VLOOKUP(A1822,ME!$A$2:$J$2336,7,FALSE)</f>
        <v>0</v>
      </c>
      <c r="I1822" s="19" t="str">
        <f>VLOOKUP(A1822,ME!$A$2:$J$2336,8,FALSE)</f>
        <v>No</v>
      </c>
      <c r="J1822" s="19" t="str">
        <f>VLOOKUP(A1822,ME!$A$2:$J$2336,9,FALSE)</f>
        <v>Over Weight</v>
      </c>
      <c r="K1822" s="19" t="str">
        <f>VLOOKUP(A1822,ME!$A$2:$J$2336,10,FALSE)</f>
        <v>Diabetes</v>
      </c>
      <c r="L1822" s="22">
        <f>VLOOKUP(A1822,HD!$A$2:$S$2344,16,FALSE)</f>
        <v>35363</v>
      </c>
      <c r="M1822" s="21">
        <f>VLOOKUP(A1822,HD!$A$2:$S$2344,17,FALSE)</f>
        <v>4661.29</v>
      </c>
      <c r="N1822" s="19" t="str">
        <f>VLOOKUP(A1822,HD!$A$2:$S$2344,12,FALSE)</f>
        <v>tier - 2</v>
      </c>
      <c r="O1822" s="19" t="str">
        <f>VLOOKUP(A1822,HD!$A$2:$S$2344,13,FALSE)</f>
        <v>tier - 1</v>
      </c>
      <c r="P1822" s="19" t="str">
        <f>VLOOKUP(A1822,HD!$A$2:$S$2344,14,FALSE)</f>
        <v>R1017</v>
      </c>
      <c r="Q1822" s="19" t="str">
        <f>VLOOKUP(A1822,HD!$A$2:$S$2344,19,FALSE)</f>
        <v>26</v>
      </c>
      <c r="R1822" s="21">
        <v>4661.29</v>
      </c>
    </row>
    <row r="1823" spans="1:18" ht="15.6" hidden="1" x14ac:dyDescent="0.3">
      <c r="A1823" s="20" t="s">
        <v>542</v>
      </c>
      <c r="B1823" s="19" t="str">
        <f>VLOOKUP(A1823,'Customer Names'!$A$2:$E$2366,3,FALSE)</f>
        <v>Hendrix</v>
      </c>
      <c r="C1823" s="21">
        <f>VLOOKUP(A1823,ME!$A$2:$J$2366,2,FALSE)</f>
        <v>30.8</v>
      </c>
      <c r="D1823" s="21">
        <f>VLOOKUP(A1823,ME!$A$2:$J$2336,3,FALSE)</f>
        <v>4.9000000000000004</v>
      </c>
      <c r="E1823" s="19" t="str">
        <f>VLOOKUP(A1823,ME!$A$2:$J$2336,4,FALSE)</f>
        <v>Yes</v>
      </c>
      <c r="F1823" s="19" t="str">
        <f>VLOOKUP(A1823,ME!$A$2:$J$2336,5,FALSE)</f>
        <v>No</v>
      </c>
      <c r="G1823" s="19" t="str">
        <f>VLOOKUP(A1823,ME!$A$2:$J$2336,6,FALSE)</f>
        <v>No</v>
      </c>
      <c r="H1823" s="19">
        <f>VLOOKUP(A1823,ME!$A$2:$J$2336,7,FALSE)</f>
        <v>0</v>
      </c>
      <c r="I1823" s="19" t="str">
        <f>VLOOKUP(A1823,ME!$A$2:$J$2336,8,FALSE)</f>
        <v>No</v>
      </c>
      <c r="J1823" s="19" t="str">
        <f>VLOOKUP(A1823,ME!$A$2:$J$2336,9,FALSE)</f>
        <v>Obesity</v>
      </c>
      <c r="K1823" s="19" t="str">
        <f>VLOOKUP(A1823,ME!$A$2:$J$2336,10,FALSE)</f>
        <v>Normal</v>
      </c>
      <c r="L1823" s="22">
        <f>VLOOKUP(A1823,HD!$A$2:$S$2344,16,FALSE)</f>
        <v>31220</v>
      </c>
      <c r="M1823" s="21">
        <f>VLOOKUP(A1823,HD!$A$2:$S$2344,17,FALSE)</f>
        <v>4646.76</v>
      </c>
      <c r="N1823" s="19" t="str">
        <f>VLOOKUP(A1823,HD!$A$2:$S$2344,12,FALSE)</f>
        <v>tier - 1</v>
      </c>
      <c r="O1823" s="19" t="str">
        <f>VLOOKUP(A1823,HD!$A$2:$S$2344,13,FALSE)</f>
        <v>tier - 1</v>
      </c>
      <c r="P1823" s="19" t="str">
        <f>VLOOKUP(A1823,HD!$A$2:$S$2344,14,FALSE)</f>
        <v>R1011</v>
      </c>
      <c r="Q1823" s="19" t="str">
        <f>VLOOKUP(A1823,HD!$A$2:$S$2344,19,FALSE)</f>
        <v>37</v>
      </c>
      <c r="R1823" s="21">
        <v>4646.76</v>
      </c>
    </row>
    <row r="1824" spans="1:18" ht="15.6" hidden="1" x14ac:dyDescent="0.3">
      <c r="A1824" s="20" t="s">
        <v>541</v>
      </c>
      <c r="B1824" s="19" t="str">
        <f>VLOOKUP(A1824,'Customer Names'!$A$2:$E$2366,3,FALSE)</f>
        <v>Van Nielen</v>
      </c>
      <c r="C1824" s="21">
        <f>VLOOKUP(A1824,ME!$A$2:$J$2366,2,FALSE)</f>
        <v>30.21</v>
      </c>
      <c r="D1824" s="21">
        <f>VLOOKUP(A1824,ME!$A$2:$J$2336,3,FALSE)</f>
        <v>5.21</v>
      </c>
      <c r="E1824" s="19" t="str">
        <f>VLOOKUP(A1824,ME!$A$2:$J$2336,4,FALSE)</f>
        <v>No</v>
      </c>
      <c r="F1824" s="19" t="str">
        <f>VLOOKUP(A1824,ME!$A$2:$J$2336,5,FALSE)</f>
        <v>No</v>
      </c>
      <c r="G1824" s="19" t="str">
        <f>VLOOKUP(A1824,ME!$A$2:$J$2336,6,FALSE)</f>
        <v>No</v>
      </c>
      <c r="H1824" s="19">
        <f>VLOOKUP(A1824,ME!$A$2:$J$2336,7,FALSE)</f>
        <v>1</v>
      </c>
      <c r="I1824" s="19" t="str">
        <f>VLOOKUP(A1824,ME!$A$2:$J$2336,8,FALSE)</f>
        <v>No</v>
      </c>
      <c r="J1824" s="19" t="str">
        <f>VLOOKUP(A1824,ME!$A$2:$J$2336,9,FALSE)</f>
        <v>Obesity</v>
      </c>
      <c r="K1824" s="19" t="str">
        <f>VLOOKUP(A1824,ME!$A$2:$J$2336,10,FALSE)</f>
        <v>Normal</v>
      </c>
      <c r="L1824" s="22">
        <f>VLOOKUP(A1824,HD!$A$2:$S$2344,16,FALSE)</f>
        <v>35975</v>
      </c>
      <c r="M1824" s="21">
        <f>VLOOKUP(A1824,HD!$A$2:$S$2344,17,FALSE)</f>
        <v>4618.08</v>
      </c>
      <c r="N1824" s="19" t="str">
        <f>VLOOKUP(A1824,HD!$A$2:$S$2344,12,FALSE)</f>
        <v>tier - 2</v>
      </c>
      <c r="O1824" s="19" t="str">
        <f>VLOOKUP(A1824,HD!$A$2:$S$2344,13,FALSE)</f>
        <v>tier - 1</v>
      </c>
      <c r="P1824" s="19" t="str">
        <f>VLOOKUP(A1824,HD!$A$2:$S$2344,14,FALSE)</f>
        <v>R1012</v>
      </c>
      <c r="Q1824" s="19" t="str">
        <f>VLOOKUP(A1824,HD!$A$2:$S$2344,19,FALSE)</f>
        <v>24</v>
      </c>
      <c r="R1824" s="21">
        <v>4618.08</v>
      </c>
    </row>
    <row r="1825" spans="1:18" ht="15.6" hidden="1" x14ac:dyDescent="0.3">
      <c r="A1825" s="20" t="s">
        <v>540</v>
      </c>
      <c r="B1825" s="19" t="str">
        <f>VLOOKUP(A1825,'Customer Names'!$A$2:$E$2366,3,FALSE)</f>
        <v>Blanton</v>
      </c>
      <c r="C1825" s="21">
        <f>VLOOKUP(A1825,ME!$A$2:$J$2366,2,FALSE)</f>
        <v>35.340000000000003</v>
      </c>
      <c r="D1825" s="21">
        <f>VLOOKUP(A1825,ME!$A$2:$J$2336,3,FALSE)</f>
        <v>4.13</v>
      </c>
      <c r="E1825" s="19" t="str">
        <f>VLOOKUP(A1825,ME!$A$2:$J$2336,4,FALSE)</f>
        <v>No</v>
      </c>
      <c r="F1825" s="19" t="str">
        <f>VLOOKUP(A1825,ME!$A$2:$J$2336,5,FALSE)</f>
        <v>Yes</v>
      </c>
      <c r="G1825" s="19" t="str">
        <f>VLOOKUP(A1825,ME!$A$2:$J$2336,6,FALSE)</f>
        <v>No</v>
      </c>
      <c r="H1825" s="19">
        <f>VLOOKUP(A1825,ME!$A$2:$J$2336,7,FALSE)</f>
        <v>1</v>
      </c>
      <c r="I1825" s="19" t="str">
        <f>VLOOKUP(A1825,ME!$A$2:$J$2336,8,FALSE)</f>
        <v>No</v>
      </c>
      <c r="J1825" s="19" t="str">
        <f>VLOOKUP(A1825,ME!$A$2:$J$2336,9,FALSE)</f>
        <v>Obesity</v>
      </c>
      <c r="K1825" s="19" t="str">
        <f>VLOOKUP(A1825,ME!$A$2:$J$2336,10,FALSE)</f>
        <v>Normal</v>
      </c>
      <c r="L1825" s="22">
        <f>VLOOKUP(A1825,HD!$A$2:$S$2344,16,FALSE)</f>
        <v>36709</v>
      </c>
      <c r="M1825" s="21">
        <f>VLOOKUP(A1825,HD!$A$2:$S$2344,17,FALSE)</f>
        <v>4608.03</v>
      </c>
      <c r="N1825" s="19" t="str">
        <f>VLOOKUP(A1825,HD!$A$2:$S$2344,12,FALSE)</f>
        <v>tier - 2</v>
      </c>
      <c r="O1825" s="19" t="str">
        <f>VLOOKUP(A1825,HD!$A$2:$S$2344,13,FALSE)</f>
        <v>tier - 3</v>
      </c>
      <c r="P1825" s="19" t="str">
        <f>VLOOKUP(A1825,HD!$A$2:$S$2344,14,FALSE)</f>
        <v>R1011</v>
      </c>
      <c r="Q1825" s="19" t="str">
        <f>VLOOKUP(A1825,HD!$A$2:$S$2344,19,FALSE)</f>
        <v>22</v>
      </c>
      <c r="R1825" s="21">
        <v>4608.03</v>
      </c>
    </row>
    <row r="1826" spans="1:18" ht="15.6" hidden="1" x14ac:dyDescent="0.3">
      <c r="A1826" s="20" t="s">
        <v>539</v>
      </c>
      <c r="B1826" s="19" t="str">
        <f>VLOOKUP(A1826,'Customer Names'!$A$2:$E$2366,3,FALSE)</f>
        <v>Schout</v>
      </c>
      <c r="C1826" s="21">
        <f>VLOOKUP(A1826,ME!$A$2:$J$2366,2,FALSE)</f>
        <v>26.695</v>
      </c>
      <c r="D1826" s="21">
        <f>VLOOKUP(A1826,ME!$A$2:$J$2336,3,FALSE)</f>
        <v>5.28</v>
      </c>
      <c r="E1826" s="19" t="str">
        <f>VLOOKUP(A1826,ME!$A$2:$J$2336,4,FALSE)</f>
        <v>No</v>
      </c>
      <c r="F1826" s="19" t="str">
        <f>VLOOKUP(A1826,ME!$A$2:$J$2336,5,FALSE)</f>
        <v>No</v>
      </c>
      <c r="G1826" s="19" t="str">
        <f>VLOOKUP(A1826,ME!$A$2:$J$2336,6,FALSE)</f>
        <v>No</v>
      </c>
      <c r="H1826" s="19">
        <f>VLOOKUP(A1826,ME!$A$2:$J$2336,7,FALSE)</f>
        <v>0</v>
      </c>
      <c r="I1826" s="19" t="str">
        <f>VLOOKUP(A1826,ME!$A$2:$J$2336,8,FALSE)</f>
        <v>No</v>
      </c>
      <c r="J1826" s="19" t="str">
        <f>VLOOKUP(A1826,ME!$A$2:$J$2336,9,FALSE)</f>
        <v>Over Weight</v>
      </c>
      <c r="K1826" s="19" t="str">
        <f>VLOOKUP(A1826,ME!$A$2:$J$2336,10,FALSE)</f>
        <v>Normal</v>
      </c>
      <c r="L1826" s="22">
        <f>VLOOKUP(A1826,HD!$A$2:$S$2344,16,FALSE)</f>
        <v>32769</v>
      </c>
      <c r="M1826" s="21">
        <f>VLOOKUP(A1826,HD!$A$2:$S$2344,17,FALSE)</f>
        <v>4571.41</v>
      </c>
      <c r="N1826" s="19" t="str">
        <f>VLOOKUP(A1826,HD!$A$2:$S$2344,12,FALSE)</f>
        <v>tier - 2</v>
      </c>
      <c r="O1826" s="19" t="str">
        <f>VLOOKUP(A1826,HD!$A$2:$S$2344,13,FALSE)</f>
        <v>tier - 2</v>
      </c>
      <c r="P1826" s="19" t="str">
        <f>VLOOKUP(A1826,HD!$A$2:$S$2344,14,FALSE)</f>
        <v>R1012</v>
      </c>
      <c r="Q1826" s="19" t="str">
        <f>VLOOKUP(A1826,HD!$A$2:$S$2344,19,FALSE)</f>
        <v>33</v>
      </c>
      <c r="R1826" s="21">
        <v>4571.41</v>
      </c>
    </row>
    <row r="1827" spans="1:18" ht="15.6" hidden="1" x14ac:dyDescent="0.3">
      <c r="A1827" s="20" t="s">
        <v>538</v>
      </c>
      <c r="B1827" s="19" t="str">
        <f>VLOOKUP(A1827,'Customer Names'!$A$2:$E$2366,3,FALSE)</f>
        <v>Schmaltz</v>
      </c>
      <c r="C1827" s="21">
        <f>VLOOKUP(A1827,ME!$A$2:$J$2366,2,FALSE)</f>
        <v>29.355</v>
      </c>
      <c r="D1827" s="21">
        <f>VLOOKUP(A1827,ME!$A$2:$J$2336,3,FALSE)</f>
        <v>4.68</v>
      </c>
      <c r="E1827" s="19" t="str">
        <f>VLOOKUP(A1827,ME!$A$2:$J$2336,4,FALSE)</f>
        <v>Yes</v>
      </c>
      <c r="F1827" s="19" t="str">
        <f>VLOOKUP(A1827,ME!$A$2:$J$2336,5,FALSE)</f>
        <v>No</v>
      </c>
      <c r="G1827" s="19" t="str">
        <f>VLOOKUP(A1827,ME!$A$2:$J$2336,6,FALSE)</f>
        <v>No</v>
      </c>
      <c r="H1827" s="19">
        <f>VLOOKUP(A1827,ME!$A$2:$J$2336,7,FALSE)</f>
        <v>0</v>
      </c>
      <c r="I1827" s="19" t="str">
        <f>VLOOKUP(A1827,ME!$A$2:$J$2336,8,FALSE)</f>
        <v>No</v>
      </c>
      <c r="J1827" s="19" t="str">
        <f>VLOOKUP(A1827,ME!$A$2:$J$2336,9,FALSE)</f>
        <v>Over Weight</v>
      </c>
      <c r="K1827" s="19" t="str">
        <f>VLOOKUP(A1827,ME!$A$2:$J$2336,10,FALSE)</f>
        <v>Normal</v>
      </c>
      <c r="L1827" s="22">
        <f>VLOOKUP(A1827,HD!$A$2:$S$2344,16,FALSE)</f>
        <v>35424</v>
      </c>
      <c r="M1827" s="21">
        <f>VLOOKUP(A1827,HD!$A$2:$S$2344,17,FALSE)</f>
        <v>4564.1899999999996</v>
      </c>
      <c r="N1827" s="19" t="str">
        <f>VLOOKUP(A1827,HD!$A$2:$S$2344,12,FALSE)</f>
        <v>tier - 2</v>
      </c>
      <c r="O1827" s="19" t="str">
        <f>VLOOKUP(A1827,HD!$A$2:$S$2344,13,FALSE)</f>
        <v>tier - 2</v>
      </c>
      <c r="P1827" s="19" t="str">
        <f>VLOOKUP(A1827,HD!$A$2:$S$2344,14,FALSE)</f>
        <v>R1024</v>
      </c>
      <c r="Q1827" s="19" t="str">
        <f>VLOOKUP(A1827,HD!$A$2:$S$2344,19,FALSE)</f>
        <v>26</v>
      </c>
      <c r="R1827" s="21">
        <v>4564.1899999999996</v>
      </c>
    </row>
    <row r="1828" spans="1:18" ht="15.6" hidden="1" x14ac:dyDescent="0.3">
      <c r="A1828" s="20" t="s">
        <v>537</v>
      </c>
      <c r="B1828" s="19" t="str">
        <f>VLOOKUP(A1828,'Customer Names'!$A$2:$E$2366,3,FALSE)</f>
        <v>Eagen</v>
      </c>
      <c r="C1828" s="21">
        <f>VLOOKUP(A1828,ME!$A$2:$J$2366,2,FALSE)</f>
        <v>29.59</v>
      </c>
      <c r="D1828" s="21">
        <f>VLOOKUP(A1828,ME!$A$2:$J$2336,3,FALSE)</f>
        <v>4.0599999999999996</v>
      </c>
      <c r="E1828" s="19" t="str">
        <f>VLOOKUP(A1828,ME!$A$2:$J$2336,4,FALSE)</f>
        <v>No</v>
      </c>
      <c r="F1828" s="19" t="str">
        <f>VLOOKUP(A1828,ME!$A$2:$J$2336,5,FALSE)</f>
        <v>No</v>
      </c>
      <c r="G1828" s="19" t="str">
        <f>VLOOKUP(A1828,ME!$A$2:$J$2336,6,FALSE)</f>
        <v>No</v>
      </c>
      <c r="H1828" s="19">
        <f>VLOOKUP(A1828,ME!$A$2:$J$2336,7,FALSE)</f>
        <v>0</v>
      </c>
      <c r="I1828" s="19" t="str">
        <f>VLOOKUP(A1828,ME!$A$2:$J$2336,8,FALSE)</f>
        <v>No</v>
      </c>
      <c r="J1828" s="19" t="str">
        <f>VLOOKUP(A1828,ME!$A$2:$J$2336,9,FALSE)</f>
        <v>Over Weight</v>
      </c>
      <c r="K1828" s="19" t="str">
        <f>VLOOKUP(A1828,ME!$A$2:$J$2336,10,FALSE)</f>
        <v>Normal</v>
      </c>
      <c r="L1828" s="22">
        <f>VLOOKUP(A1828,HD!$A$2:$S$2344,16,FALSE)</f>
        <v>33136</v>
      </c>
      <c r="M1828" s="21">
        <f>VLOOKUP(A1828,HD!$A$2:$S$2344,17,FALSE)</f>
        <v>4562.84</v>
      </c>
      <c r="N1828" s="19" t="str">
        <f>VLOOKUP(A1828,HD!$A$2:$S$2344,12,FALSE)</f>
        <v>tier - 2</v>
      </c>
      <c r="O1828" s="19" t="str">
        <f>VLOOKUP(A1828,HD!$A$2:$S$2344,13,FALSE)</f>
        <v>tier - 2</v>
      </c>
      <c r="P1828" s="19" t="str">
        <f>VLOOKUP(A1828,HD!$A$2:$S$2344,14,FALSE)</f>
        <v>R1013</v>
      </c>
      <c r="Q1828" s="19" t="str">
        <f>VLOOKUP(A1828,HD!$A$2:$S$2344,19,FALSE)</f>
        <v>32</v>
      </c>
      <c r="R1828" s="21">
        <v>4562.84</v>
      </c>
    </row>
    <row r="1829" spans="1:18" ht="15.6" hidden="1" x14ac:dyDescent="0.3">
      <c r="A1829" s="20" t="s">
        <v>536</v>
      </c>
      <c r="B1829" s="19" t="str">
        <f>VLOOKUP(A1829,'Customer Names'!$A$2:$E$2366,3,FALSE)</f>
        <v>Rotramel</v>
      </c>
      <c r="C1829" s="21">
        <f>VLOOKUP(A1829,ME!$A$2:$J$2366,2,FALSE)</f>
        <v>31.35</v>
      </c>
      <c r="D1829" s="21">
        <f>VLOOKUP(A1829,ME!$A$2:$J$2336,3,FALSE)</f>
        <v>4.2</v>
      </c>
      <c r="E1829" s="19" t="str">
        <f>VLOOKUP(A1829,ME!$A$2:$J$2336,4,FALSE)</f>
        <v>No</v>
      </c>
      <c r="F1829" s="19" t="str">
        <f>VLOOKUP(A1829,ME!$A$2:$J$2336,5,FALSE)</f>
        <v>Yes</v>
      </c>
      <c r="G1829" s="19" t="str">
        <f>VLOOKUP(A1829,ME!$A$2:$J$2336,6,FALSE)</f>
        <v>No</v>
      </c>
      <c r="H1829" s="19">
        <f>VLOOKUP(A1829,ME!$A$2:$J$2336,7,FALSE)</f>
        <v>1</v>
      </c>
      <c r="I1829" s="19" t="str">
        <f>VLOOKUP(A1829,ME!$A$2:$J$2336,8,FALSE)</f>
        <v>No</v>
      </c>
      <c r="J1829" s="19" t="str">
        <f>VLOOKUP(A1829,ME!$A$2:$J$2336,9,FALSE)</f>
        <v>Obesity</v>
      </c>
      <c r="K1829" s="19" t="str">
        <f>VLOOKUP(A1829,ME!$A$2:$J$2336,10,FALSE)</f>
        <v>Normal</v>
      </c>
      <c r="L1829" s="22">
        <f>VLOOKUP(A1829,HD!$A$2:$S$2344,16,FALSE)</f>
        <v>38343</v>
      </c>
      <c r="M1829" s="21">
        <f>VLOOKUP(A1829,HD!$A$2:$S$2344,17,FALSE)</f>
        <v>4561.1899999999996</v>
      </c>
      <c r="N1829" s="19" t="str">
        <f>VLOOKUP(A1829,HD!$A$2:$S$2344,12,FALSE)</f>
        <v>tier - 2</v>
      </c>
      <c r="O1829" s="19" t="str">
        <f>VLOOKUP(A1829,HD!$A$2:$S$2344,13,FALSE)</f>
        <v>tier - 2</v>
      </c>
      <c r="P1829" s="19" t="str">
        <f>VLOOKUP(A1829,HD!$A$2:$S$2344,14,FALSE)</f>
        <v>R1024</v>
      </c>
      <c r="Q1829" s="19" t="str">
        <f>VLOOKUP(A1829,HD!$A$2:$S$2344,19,FALSE)</f>
        <v>18</v>
      </c>
      <c r="R1829" s="21">
        <v>4561.1899999999996</v>
      </c>
    </row>
    <row r="1830" spans="1:18" ht="15.6" x14ac:dyDescent="0.3">
      <c r="A1830" s="20" t="s">
        <v>535</v>
      </c>
      <c r="B1830" s="19" t="str">
        <f>VLOOKUP(A1830,'Customer Names'!$A$2:$E$2366,3,FALSE)</f>
        <v>Prevost</v>
      </c>
      <c r="C1830" s="21">
        <f>VLOOKUP(A1830,ME!$A$2:$J$2366,2,FALSE)</f>
        <v>20.52</v>
      </c>
      <c r="D1830" s="21">
        <f>VLOOKUP(A1830,ME!$A$2:$J$2336,3,FALSE)</f>
        <v>4.83</v>
      </c>
      <c r="E1830" s="19" t="str">
        <f>VLOOKUP(A1830,ME!$A$2:$J$2336,4,FALSE)</f>
        <v>No</v>
      </c>
      <c r="F1830" s="19" t="str">
        <f>VLOOKUP(A1830,ME!$A$2:$J$2336,5,FALSE)</f>
        <v>No</v>
      </c>
      <c r="G1830" s="19" t="str">
        <f>VLOOKUP(A1830,ME!$A$2:$J$2336,6,FALSE)</f>
        <v>No</v>
      </c>
      <c r="H1830" s="19">
        <f>VLOOKUP(A1830,ME!$A$2:$J$2336,7,FALSE)</f>
        <v>0</v>
      </c>
      <c r="I1830" s="19" t="str">
        <f>VLOOKUP(A1830,ME!$A$2:$J$2336,8,FALSE)</f>
        <v>No</v>
      </c>
      <c r="J1830" s="19" t="str">
        <f>VLOOKUP(A1830,ME!$A$2:$J$2336,9,FALSE)</f>
        <v>Normal Weight</v>
      </c>
      <c r="K1830" s="19" t="str">
        <f>VLOOKUP(A1830,ME!$A$2:$J$2336,10,FALSE)</f>
        <v>Normal</v>
      </c>
      <c r="L1830" s="22">
        <f>VLOOKUP(A1830,HD!$A$2:$S$2344,16,FALSE)</f>
        <v>33194</v>
      </c>
      <c r="M1830" s="21">
        <f>VLOOKUP(A1830,HD!$A$2:$S$2344,17,FALSE)</f>
        <v>4544.2299999999996</v>
      </c>
      <c r="N1830" s="19" t="str">
        <f>VLOOKUP(A1830,HD!$A$2:$S$2344,12,FALSE)</f>
        <v>tier - 2</v>
      </c>
      <c r="O1830" s="19" t="str">
        <f>VLOOKUP(A1830,HD!$A$2:$S$2344,13,FALSE)</f>
        <v>tier - 1</v>
      </c>
      <c r="P1830" s="19" t="str">
        <f>VLOOKUP(A1830,HD!$A$2:$S$2344,14,FALSE)</f>
        <v>R1024</v>
      </c>
      <c r="Q1830" s="19" t="str">
        <f>VLOOKUP(A1830,HD!$A$2:$S$2344,19,FALSE)</f>
        <v>32</v>
      </c>
      <c r="R1830" s="21">
        <v>4544.2299999999996</v>
      </c>
    </row>
    <row r="1831" spans="1:18" ht="15.6" hidden="1" x14ac:dyDescent="0.3">
      <c r="A1831" s="20" t="s">
        <v>534</v>
      </c>
      <c r="B1831" s="19" t="str">
        <f>VLOOKUP(A1831,'Customer Names'!$A$2:$E$2366,3,FALSE)</f>
        <v>Boyd</v>
      </c>
      <c r="C1831" s="21">
        <f>VLOOKUP(A1831,ME!$A$2:$J$2366,2,FALSE)</f>
        <v>42.9</v>
      </c>
      <c r="D1831" s="21">
        <f>VLOOKUP(A1831,ME!$A$2:$J$2336,3,FALSE)</f>
        <v>4.87</v>
      </c>
      <c r="E1831" s="19" t="str">
        <f>VLOOKUP(A1831,ME!$A$2:$J$2336,4,FALSE)</f>
        <v>Yes</v>
      </c>
      <c r="F1831" s="19" t="str">
        <f>VLOOKUP(A1831,ME!$A$2:$J$2336,5,FALSE)</f>
        <v>No</v>
      </c>
      <c r="G1831" s="19" t="str">
        <f>VLOOKUP(A1831,ME!$A$2:$J$2336,6,FALSE)</f>
        <v>No</v>
      </c>
      <c r="H1831" s="19">
        <f>VLOOKUP(A1831,ME!$A$2:$J$2336,7,FALSE)</f>
        <v>1</v>
      </c>
      <c r="I1831" s="19" t="str">
        <f>VLOOKUP(A1831,ME!$A$2:$J$2336,8,FALSE)</f>
        <v>No</v>
      </c>
      <c r="J1831" s="19" t="str">
        <f>VLOOKUP(A1831,ME!$A$2:$J$2336,9,FALSE)</f>
        <v>Obesity</v>
      </c>
      <c r="K1831" s="19" t="str">
        <f>VLOOKUP(A1831,ME!$A$2:$J$2336,10,FALSE)</f>
        <v>Normal</v>
      </c>
      <c r="L1831" s="22">
        <f>VLOOKUP(A1831,HD!$A$2:$S$2344,16,FALSE)</f>
        <v>32307</v>
      </c>
      <c r="M1831" s="21">
        <f>VLOOKUP(A1831,HD!$A$2:$S$2344,17,FALSE)</f>
        <v>4536.26</v>
      </c>
      <c r="N1831" s="19" t="str">
        <f>VLOOKUP(A1831,HD!$A$2:$S$2344,12,FALSE)</f>
        <v>tier - 2</v>
      </c>
      <c r="O1831" s="19" t="str">
        <f>VLOOKUP(A1831,HD!$A$2:$S$2344,13,FALSE)</f>
        <v>tier - 2</v>
      </c>
      <c r="P1831" s="19" t="str">
        <f>VLOOKUP(A1831,HD!$A$2:$S$2344,14,FALSE)</f>
        <v>R1011</v>
      </c>
      <c r="Q1831" s="19" t="str">
        <f>VLOOKUP(A1831,HD!$A$2:$S$2344,19,FALSE)</f>
        <v>34</v>
      </c>
      <c r="R1831" s="21">
        <v>4536.26</v>
      </c>
    </row>
    <row r="1832" spans="1:18" ht="15.6" hidden="1" x14ac:dyDescent="0.3">
      <c r="A1832" s="20" t="s">
        <v>533</v>
      </c>
      <c r="B1832" s="19" t="str">
        <f>VLOOKUP(A1832,'Customer Names'!$A$2:$E$2366,3,FALSE)</f>
        <v>Dawes</v>
      </c>
      <c r="C1832" s="21">
        <f>VLOOKUP(A1832,ME!$A$2:$J$2366,2,FALSE)</f>
        <v>24.6</v>
      </c>
      <c r="D1832" s="21">
        <f>VLOOKUP(A1832,ME!$A$2:$J$2336,3,FALSE)</f>
        <v>5.86</v>
      </c>
      <c r="E1832" s="19" t="str">
        <f>VLOOKUP(A1832,ME!$A$2:$J$2336,4,FALSE)</f>
        <v>No</v>
      </c>
      <c r="F1832" s="19" t="str">
        <f>VLOOKUP(A1832,ME!$A$2:$J$2336,5,FALSE)</f>
        <v>No</v>
      </c>
      <c r="G1832" s="19" t="str">
        <f>VLOOKUP(A1832,ME!$A$2:$J$2336,6,FALSE)</f>
        <v>Yes</v>
      </c>
      <c r="H1832" s="19">
        <f>VLOOKUP(A1832,ME!$A$2:$J$2336,7,FALSE)</f>
        <v>1</v>
      </c>
      <c r="I1832" s="19" t="str">
        <f>VLOOKUP(A1832,ME!$A$2:$J$2336,8,FALSE)</f>
        <v>No</v>
      </c>
      <c r="J1832" s="19" t="str">
        <f>VLOOKUP(A1832,ME!$A$2:$J$2336,9,FALSE)</f>
        <v>Normal Weight</v>
      </c>
      <c r="K1832" s="19" t="str">
        <f>VLOOKUP(A1832,ME!$A$2:$J$2336,10,FALSE)</f>
        <v>Prediabetes</v>
      </c>
      <c r="L1832" s="22">
        <f>VLOOKUP(A1832,HD!$A$2:$S$2344,16,FALSE)</f>
        <v>34149</v>
      </c>
      <c r="M1832" s="21">
        <f>VLOOKUP(A1832,HD!$A$2:$S$2344,17,FALSE)</f>
        <v>4529.4799999999996</v>
      </c>
      <c r="N1832" s="19" t="str">
        <f>VLOOKUP(A1832,HD!$A$2:$S$2344,12,FALSE)</f>
        <v>tier - 2</v>
      </c>
      <c r="O1832" s="19" t="str">
        <f>VLOOKUP(A1832,HD!$A$2:$S$2344,13,FALSE)</f>
        <v>tier - 1</v>
      </c>
      <c r="P1832" s="19" t="str">
        <f>VLOOKUP(A1832,HD!$A$2:$S$2344,14,FALSE)</f>
        <v>R1011</v>
      </c>
      <c r="Q1832" s="19" t="str">
        <f>VLOOKUP(A1832,HD!$A$2:$S$2344,19,FALSE)</f>
        <v>29</v>
      </c>
      <c r="R1832" s="21">
        <v>4529.4799999999996</v>
      </c>
    </row>
    <row r="1833" spans="1:18" ht="15.6" hidden="1" x14ac:dyDescent="0.3">
      <c r="A1833" s="20" t="s">
        <v>532</v>
      </c>
      <c r="B1833" s="19" t="str">
        <f>VLOOKUP(A1833,'Customer Names'!$A$2:$E$2366,3,FALSE)</f>
        <v>Jennings</v>
      </c>
      <c r="C1833" s="21">
        <f>VLOOKUP(A1833,ME!$A$2:$J$2366,2,FALSE)</f>
        <v>28.405000000000001</v>
      </c>
      <c r="D1833" s="21">
        <f>VLOOKUP(A1833,ME!$A$2:$J$2336,3,FALSE)</f>
        <v>4.12</v>
      </c>
      <c r="E1833" s="19" t="str">
        <f>VLOOKUP(A1833,ME!$A$2:$J$2336,4,FALSE)</f>
        <v>No</v>
      </c>
      <c r="F1833" s="19" t="str">
        <f>VLOOKUP(A1833,ME!$A$2:$J$2336,5,FALSE)</f>
        <v>No</v>
      </c>
      <c r="G1833" s="19" t="str">
        <f>VLOOKUP(A1833,ME!$A$2:$J$2336,6,FALSE)</f>
        <v>No</v>
      </c>
      <c r="H1833" s="19">
        <f>VLOOKUP(A1833,ME!$A$2:$J$2336,7,FALSE)</f>
        <v>1</v>
      </c>
      <c r="I1833" s="19" t="str">
        <f>VLOOKUP(A1833,ME!$A$2:$J$2336,8,FALSE)</f>
        <v>No</v>
      </c>
      <c r="J1833" s="19" t="str">
        <f>VLOOKUP(A1833,ME!$A$2:$J$2336,9,FALSE)</f>
        <v>Over Weight</v>
      </c>
      <c r="K1833" s="19" t="str">
        <f>VLOOKUP(A1833,ME!$A$2:$J$2336,10,FALSE)</f>
        <v>Normal</v>
      </c>
      <c r="L1833" s="22">
        <f>VLOOKUP(A1833,HD!$A$2:$S$2344,16,FALSE)</f>
        <v>33829</v>
      </c>
      <c r="M1833" s="21">
        <f>VLOOKUP(A1833,HD!$A$2:$S$2344,17,FALSE)</f>
        <v>4527.18</v>
      </c>
      <c r="N1833" s="19" t="str">
        <f>VLOOKUP(A1833,HD!$A$2:$S$2344,12,FALSE)</f>
        <v>tier - 2</v>
      </c>
      <c r="O1833" s="19" t="str">
        <f>VLOOKUP(A1833,HD!$A$2:$S$2344,13,FALSE)</f>
        <v>tier - 2</v>
      </c>
      <c r="P1833" s="19" t="str">
        <f>VLOOKUP(A1833,HD!$A$2:$S$2344,14,FALSE)</f>
        <v>R1012</v>
      </c>
      <c r="Q1833" s="19" t="str">
        <f>VLOOKUP(A1833,HD!$A$2:$S$2344,19,FALSE)</f>
        <v>30</v>
      </c>
      <c r="R1833" s="21">
        <v>4527.18</v>
      </c>
    </row>
    <row r="1834" spans="1:18" ht="15.6" hidden="1" x14ac:dyDescent="0.3">
      <c r="A1834" s="20" t="s">
        <v>531</v>
      </c>
      <c r="B1834" s="19" t="str">
        <f>VLOOKUP(A1834,'Customer Names'!$A$2:$E$2366,3,FALSE)</f>
        <v>Nyambaso</v>
      </c>
      <c r="C1834" s="21">
        <f>VLOOKUP(A1834,ME!$A$2:$J$2366,2,FALSE)</f>
        <v>34.674999999999997</v>
      </c>
      <c r="D1834" s="21">
        <f>VLOOKUP(A1834,ME!$A$2:$J$2336,3,FALSE)</f>
        <v>5.71</v>
      </c>
      <c r="E1834" s="19" t="str">
        <f>VLOOKUP(A1834,ME!$A$2:$J$2336,4,FALSE)</f>
        <v>Yes</v>
      </c>
      <c r="F1834" s="19" t="str">
        <f>VLOOKUP(A1834,ME!$A$2:$J$2336,5,FALSE)</f>
        <v>No</v>
      </c>
      <c r="G1834" s="19" t="str">
        <f>VLOOKUP(A1834,ME!$A$2:$J$2336,6,FALSE)</f>
        <v>No</v>
      </c>
      <c r="H1834" s="19">
        <f>VLOOKUP(A1834,ME!$A$2:$J$2336,7,FALSE)</f>
        <v>1</v>
      </c>
      <c r="I1834" s="19" t="str">
        <f>VLOOKUP(A1834,ME!$A$2:$J$2336,8,FALSE)</f>
        <v>No</v>
      </c>
      <c r="J1834" s="19" t="str">
        <f>VLOOKUP(A1834,ME!$A$2:$J$2336,9,FALSE)</f>
        <v>Obesity</v>
      </c>
      <c r="K1834" s="19" t="str">
        <f>VLOOKUP(A1834,ME!$A$2:$J$2336,10,FALSE)</f>
        <v>Prediabetes</v>
      </c>
      <c r="L1834" s="22">
        <f>VLOOKUP(A1834,HD!$A$2:$S$2344,16,FALSE)</f>
        <v>32498</v>
      </c>
      <c r="M1834" s="21">
        <f>VLOOKUP(A1834,HD!$A$2:$S$2344,17,FALSE)</f>
        <v>4518.83</v>
      </c>
      <c r="N1834" s="19" t="str">
        <f>VLOOKUP(A1834,HD!$A$2:$S$2344,12,FALSE)</f>
        <v>tier - 2</v>
      </c>
      <c r="O1834" s="19" t="str">
        <f>VLOOKUP(A1834,HD!$A$2:$S$2344,13,FALSE)</f>
        <v>tier - 2</v>
      </c>
      <c r="P1834" s="19" t="str">
        <f>VLOOKUP(A1834,HD!$A$2:$S$2344,14,FALSE)</f>
        <v>R1017</v>
      </c>
      <c r="Q1834" s="19" t="str">
        <f>VLOOKUP(A1834,HD!$A$2:$S$2344,19,FALSE)</f>
        <v>34</v>
      </c>
      <c r="R1834" s="21">
        <v>4518.83</v>
      </c>
    </row>
    <row r="1835" spans="1:18" ht="15.6" hidden="1" x14ac:dyDescent="0.3">
      <c r="A1835" s="20" t="s">
        <v>530</v>
      </c>
      <c r="B1835" s="19" t="str">
        <f>VLOOKUP(A1835,'Customer Names'!$A$2:$E$2366,3,FALSE)</f>
        <v>Shaffer</v>
      </c>
      <c r="C1835" s="21">
        <f>VLOOKUP(A1835,ME!$A$2:$J$2366,2,FALSE)</f>
        <v>18.850000000000001</v>
      </c>
      <c r="D1835" s="21">
        <f>VLOOKUP(A1835,ME!$A$2:$J$2336,3,FALSE)</f>
        <v>6.03</v>
      </c>
      <c r="E1835" s="19" t="str">
        <f>VLOOKUP(A1835,ME!$A$2:$J$2336,4,FALSE)</f>
        <v>No</v>
      </c>
      <c r="F1835" s="19" t="str">
        <f>VLOOKUP(A1835,ME!$A$2:$J$2336,5,FALSE)</f>
        <v>No</v>
      </c>
      <c r="G1835" s="19" t="str">
        <f>VLOOKUP(A1835,ME!$A$2:$J$2336,6,FALSE)</f>
        <v>No</v>
      </c>
      <c r="H1835" s="19">
        <f>VLOOKUP(A1835,ME!$A$2:$J$2336,7,FALSE)</f>
        <v>1</v>
      </c>
      <c r="I1835" s="19" t="str">
        <f>VLOOKUP(A1835,ME!$A$2:$J$2336,8,FALSE)</f>
        <v>No</v>
      </c>
      <c r="J1835" s="19" t="str">
        <f>VLOOKUP(A1835,ME!$A$2:$J$2336,9,FALSE)</f>
        <v>Normal Weight</v>
      </c>
      <c r="K1835" s="19" t="str">
        <f>VLOOKUP(A1835,ME!$A$2:$J$2336,10,FALSE)</f>
        <v>Prediabetes</v>
      </c>
      <c r="L1835" s="22">
        <f>VLOOKUP(A1835,HD!$A$2:$S$2344,16,FALSE)</f>
        <v>32116</v>
      </c>
      <c r="M1835" s="21">
        <f>VLOOKUP(A1835,HD!$A$2:$S$2344,17,FALSE)</f>
        <v>4518.7700000000004</v>
      </c>
      <c r="N1835" s="19" t="str">
        <f>VLOOKUP(A1835,HD!$A$2:$S$2344,12,FALSE)</f>
        <v>tier - 2</v>
      </c>
      <c r="O1835" s="19" t="str">
        <f>VLOOKUP(A1835,HD!$A$2:$S$2344,13,FALSE)</f>
        <v>tier - 3</v>
      </c>
      <c r="P1835" s="19" t="str">
        <f>VLOOKUP(A1835,HD!$A$2:$S$2344,14,FALSE)</f>
        <v>R1012</v>
      </c>
      <c r="Q1835" s="19" t="str">
        <f>VLOOKUP(A1835,HD!$A$2:$S$2344,19,FALSE)</f>
        <v>35</v>
      </c>
      <c r="R1835" s="21">
        <v>4518.7700000000004</v>
      </c>
    </row>
    <row r="1836" spans="1:18" ht="15.6" hidden="1" x14ac:dyDescent="0.3">
      <c r="A1836" s="20" t="s">
        <v>528</v>
      </c>
      <c r="B1836" s="19" t="str">
        <f>VLOOKUP(A1836,'Customer Names'!$A$2:$E$2366,3,FALSE)</f>
        <v>Corkum</v>
      </c>
      <c r="C1836" s="21">
        <f>VLOOKUP(A1836,ME!$A$2:$J$2366,2,FALSE)</f>
        <v>34.130000000000003</v>
      </c>
      <c r="D1836" s="21">
        <f>VLOOKUP(A1836,ME!$A$2:$J$2336,3,FALSE)</f>
        <v>5.65</v>
      </c>
      <c r="E1836" s="19" t="str">
        <f>VLOOKUP(A1836,ME!$A$2:$J$2336,4,FALSE)</f>
        <v>No</v>
      </c>
      <c r="F1836" s="19" t="str">
        <f>VLOOKUP(A1836,ME!$A$2:$J$2336,5,FALSE)</f>
        <v>No</v>
      </c>
      <c r="G1836" s="19" t="str">
        <f>VLOOKUP(A1836,ME!$A$2:$J$2336,6,FALSE)</f>
        <v>Yes</v>
      </c>
      <c r="H1836" s="19">
        <f>VLOOKUP(A1836,ME!$A$2:$J$2336,7,FALSE)</f>
        <v>1</v>
      </c>
      <c r="I1836" s="19" t="str">
        <f>VLOOKUP(A1836,ME!$A$2:$J$2336,8,FALSE)</f>
        <v>No</v>
      </c>
      <c r="J1836" s="19" t="str">
        <f>VLOOKUP(A1836,ME!$A$2:$J$2336,9,FALSE)</f>
        <v>Obesity</v>
      </c>
      <c r="K1836" s="19" t="str">
        <f>VLOOKUP(A1836,ME!$A$2:$J$2336,10,FALSE)</f>
        <v>Normal</v>
      </c>
      <c r="L1836" s="22">
        <f>VLOOKUP(A1836,HD!$A$2:$S$2344,16,FALSE)</f>
        <v>37896</v>
      </c>
      <c r="M1836" s="21">
        <f>VLOOKUP(A1836,HD!$A$2:$S$2344,17,FALSE)</f>
        <v>4518.3999999999996</v>
      </c>
      <c r="N1836" s="19" t="str">
        <f>VLOOKUP(A1836,HD!$A$2:$S$2344,12,FALSE)</f>
        <v>tier - 2</v>
      </c>
      <c r="O1836" s="19" t="str">
        <f>VLOOKUP(A1836,HD!$A$2:$S$2344,13,FALSE)</f>
        <v>tier - 3</v>
      </c>
      <c r="P1836" s="19" t="str">
        <f>VLOOKUP(A1836,HD!$A$2:$S$2344,14,FALSE)</f>
        <v>R1026</v>
      </c>
      <c r="Q1836" s="19" t="str">
        <f>VLOOKUP(A1836,HD!$A$2:$S$2344,19,FALSE)</f>
        <v>19</v>
      </c>
      <c r="R1836" s="21">
        <v>4518.3999999999996</v>
      </c>
    </row>
    <row r="1837" spans="1:18" ht="15.6" hidden="1" x14ac:dyDescent="0.3">
      <c r="A1837" s="20" t="s">
        <v>527</v>
      </c>
      <c r="B1837" s="19" t="str">
        <f>VLOOKUP(A1837,'Customer Names'!$A$2:$E$2366,3,FALSE)</f>
        <v>Pedersen</v>
      </c>
      <c r="C1837" s="21">
        <f>VLOOKUP(A1837,ME!$A$2:$J$2366,2,FALSE)</f>
        <v>17.34</v>
      </c>
      <c r="D1837" s="21">
        <f>VLOOKUP(A1837,ME!$A$2:$J$2336,3,FALSE)</f>
        <v>5.05</v>
      </c>
      <c r="E1837" s="19" t="str">
        <f>VLOOKUP(A1837,ME!$A$2:$J$2336,4,FALSE)</f>
        <v>No</v>
      </c>
      <c r="F1837" s="19" t="str">
        <f>VLOOKUP(A1837,ME!$A$2:$J$2336,5,FALSE)</f>
        <v>No</v>
      </c>
      <c r="G1837" s="19" t="str">
        <f>VLOOKUP(A1837,ME!$A$2:$J$2336,6,FALSE)</f>
        <v>No</v>
      </c>
      <c r="H1837" s="19">
        <f>VLOOKUP(A1837,ME!$A$2:$J$2336,7,FALSE)</f>
        <v>0</v>
      </c>
      <c r="I1837" s="19" t="str">
        <f>VLOOKUP(A1837,ME!$A$2:$J$2336,8,FALSE)</f>
        <v>No</v>
      </c>
      <c r="J1837" s="19" t="str">
        <f>VLOOKUP(A1837,ME!$A$2:$J$2336,9,FALSE)</f>
        <v>Under Weight</v>
      </c>
      <c r="K1837" s="19" t="str">
        <f>VLOOKUP(A1837,ME!$A$2:$J$2336,10,FALSE)</f>
        <v>Normal</v>
      </c>
      <c r="L1837" s="22">
        <f>VLOOKUP(A1837,HD!$A$2:$S$2344,16,FALSE)</f>
        <v>29388</v>
      </c>
      <c r="M1837" s="21">
        <f>VLOOKUP(A1837,HD!$A$2:$S$2344,17,FALSE)</f>
        <v>4515.71</v>
      </c>
      <c r="N1837" s="19" t="str">
        <f>VLOOKUP(A1837,HD!$A$2:$S$2344,12,FALSE)</f>
        <v>tier - 2</v>
      </c>
      <c r="O1837" s="19" t="str">
        <f>VLOOKUP(A1837,HD!$A$2:$S$2344,13,FALSE)</f>
        <v>tier - 3</v>
      </c>
      <c r="P1837" s="19" t="str">
        <f>VLOOKUP(A1837,HD!$A$2:$S$2344,14,FALSE)</f>
        <v>R1013</v>
      </c>
      <c r="Q1837" s="19" t="str">
        <f>VLOOKUP(A1837,HD!$A$2:$S$2344,19,FALSE)</f>
        <v>42</v>
      </c>
      <c r="R1837" s="21">
        <v>4515.71</v>
      </c>
    </row>
    <row r="1838" spans="1:18" ht="15.6" hidden="1" x14ac:dyDescent="0.3">
      <c r="A1838" s="20" t="s">
        <v>526</v>
      </c>
      <c r="B1838" s="19" t="str">
        <f>VLOOKUP(A1838,'Customer Names'!$A$2:$E$2366,3,FALSE)</f>
        <v>Melo</v>
      </c>
      <c r="C1838" s="21">
        <f>VLOOKUP(A1838,ME!$A$2:$J$2366,2,FALSE)</f>
        <v>17.440000000000001</v>
      </c>
      <c r="D1838" s="21">
        <f>VLOOKUP(A1838,ME!$A$2:$J$2336,3,FALSE)</f>
        <v>6.26</v>
      </c>
      <c r="E1838" s="19" t="str">
        <f>VLOOKUP(A1838,ME!$A$2:$J$2336,4,FALSE)</f>
        <v>No</v>
      </c>
      <c r="F1838" s="19" t="str">
        <f>VLOOKUP(A1838,ME!$A$2:$J$2336,5,FALSE)</f>
        <v>No</v>
      </c>
      <c r="G1838" s="19" t="str">
        <f>VLOOKUP(A1838,ME!$A$2:$J$2336,6,FALSE)</f>
        <v>No</v>
      </c>
      <c r="H1838" s="19">
        <f>VLOOKUP(A1838,ME!$A$2:$J$2336,7,FALSE)</f>
        <v>0</v>
      </c>
      <c r="I1838" s="19" t="str">
        <f>VLOOKUP(A1838,ME!$A$2:$J$2336,8,FALSE)</f>
        <v>No</v>
      </c>
      <c r="J1838" s="19" t="str">
        <f>VLOOKUP(A1838,ME!$A$2:$J$2336,9,FALSE)</f>
        <v>Under Weight</v>
      </c>
      <c r="K1838" s="19" t="str">
        <f>VLOOKUP(A1838,ME!$A$2:$J$2336,10,FALSE)</f>
        <v>Prediabetes</v>
      </c>
      <c r="L1838" s="22">
        <f>VLOOKUP(A1838,HD!$A$2:$S$2344,16,FALSE)</f>
        <v>30221</v>
      </c>
      <c r="M1838" s="21">
        <f>VLOOKUP(A1838,HD!$A$2:$S$2344,17,FALSE)</f>
        <v>4511.41</v>
      </c>
      <c r="N1838" s="19" t="str">
        <f>VLOOKUP(A1838,HD!$A$2:$S$2344,12,FALSE)</f>
        <v>tier - 2</v>
      </c>
      <c r="O1838" s="19" t="str">
        <f>VLOOKUP(A1838,HD!$A$2:$S$2344,13,FALSE)</f>
        <v>tier - 3</v>
      </c>
      <c r="P1838" s="19" t="str">
        <f>VLOOKUP(A1838,HD!$A$2:$S$2344,14,FALSE)</f>
        <v>R1013</v>
      </c>
      <c r="Q1838" s="19" t="str">
        <f>VLOOKUP(A1838,HD!$A$2:$S$2344,19,FALSE)</f>
        <v>40</v>
      </c>
      <c r="R1838" s="21">
        <v>4511.41</v>
      </c>
    </row>
    <row r="1839" spans="1:18" ht="15.6" hidden="1" x14ac:dyDescent="0.3">
      <c r="A1839" s="20" t="s">
        <v>525</v>
      </c>
      <c r="B1839" s="19" t="str">
        <f>VLOOKUP(A1839,'Customer Names'!$A$2:$E$2366,3,FALSE)</f>
        <v>Sakamoto</v>
      </c>
      <c r="C1839" s="21">
        <f>VLOOKUP(A1839,ME!$A$2:$J$2366,2,FALSE)</f>
        <v>33.659999999999997</v>
      </c>
      <c r="D1839" s="21">
        <f>VLOOKUP(A1839,ME!$A$2:$J$2336,3,FALSE)</f>
        <v>4.08</v>
      </c>
      <c r="E1839" s="19" t="str">
        <f>VLOOKUP(A1839,ME!$A$2:$J$2336,4,FALSE)</f>
        <v>Yes</v>
      </c>
      <c r="F1839" s="19" t="str">
        <f>VLOOKUP(A1839,ME!$A$2:$J$2336,5,FALSE)</f>
        <v>No</v>
      </c>
      <c r="G1839" s="19" t="str">
        <f>VLOOKUP(A1839,ME!$A$2:$J$2336,6,FALSE)</f>
        <v>Yes</v>
      </c>
      <c r="H1839" s="19">
        <f>VLOOKUP(A1839,ME!$A$2:$J$2336,7,FALSE)</f>
        <v>1</v>
      </c>
      <c r="I1839" s="19" t="str">
        <f>VLOOKUP(A1839,ME!$A$2:$J$2336,8,FALSE)</f>
        <v>No</v>
      </c>
      <c r="J1839" s="19" t="str">
        <f>VLOOKUP(A1839,ME!$A$2:$J$2336,9,FALSE)</f>
        <v>Obesity</v>
      </c>
      <c r="K1839" s="19" t="str">
        <f>VLOOKUP(A1839,ME!$A$2:$J$2336,10,FALSE)</f>
        <v>Normal</v>
      </c>
      <c r="L1839" s="22">
        <f>VLOOKUP(A1839,HD!$A$2:$S$2344,16,FALSE)</f>
        <v>35716</v>
      </c>
      <c r="M1839" s="21">
        <f>VLOOKUP(A1839,HD!$A$2:$S$2344,17,FALSE)</f>
        <v>4504.66</v>
      </c>
      <c r="N1839" s="19" t="str">
        <f>VLOOKUP(A1839,HD!$A$2:$S$2344,12,FALSE)</f>
        <v>tier - 1</v>
      </c>
      <c r="O1839" s="19" t="str">
        <f>VLOOKUP(A1839,HD!$A$2:$S$2344,13,FALSE)</f>
        <v>tier - 2</v>
      </c>
      <c r="P1839" s="19" t="str">
        <f>VLOOKUP(A1839,HD!$A$2:$S$2344,14,FALSE)</f>
        <v>R1013</v>
      </c>
      <c r="Q1839" s="19" t="str">
        <f>VLOOKUP(A1839,HD!$A$2:$S$2344,19,FALSE)</f>
        <v>25</v>
      </c>
      <c r="R1839" s="21">
        <v>4504.66</v>
      </c>
    </row>
    <row r="1840" spans="1:18" ht="15.6" hidden="1" x14ac:dyDescent="0.3">
      <c r="A1840" s="20" t="s">
        <v>524</v>
      </c>
      <c r="B1840" s="19" t="str">
        <f>VLOOKUP(A1840,'Customer Names'!$A$2:$E$2366,3,FALSE)</f>
        <v>McMahon</v>
      </c>
      <c r="C1840" s="21">
        <f>VLOOKUP(A1840,ME!$A$2:$J$2366,2,FALSE)</f>
        <v>21.375</v>
      </c>
      <c r="D1840" s="21">
        <f>VLOOKUP(A1840,ME!$A$2:$J$2336,3,FALSE)</f>
        <v>6.19</v>
      </c>
      <c r="E1840" s="19" t="str">
        <f>VLOOKUP(A1840,ME!$A$2:$J$2336,4,FALSE)</f>
        <v>Yes</v>
      </c>
      <c r="F1840" s="19" t="str">
        <f>VLOOKUP(A1840,ME!$A$2:$J$2336,5,FALSE)</f>
        <v>No</v>
      </c>
      <c r="G1840" s="19" t="str">
        <f>VLOOKUP(A1840,ME!$A$2:$J$2336,6,FALSE)</f>
        <v>No</v>
      </c>
      <c r="H1840" s="19">
        <f>VLOOKUP(A1840,ME!$A$2:$J$2336,7,FALSE)</f>
        <v>1</v>
      </c>
      <c r="I1840" s="19" t="str">
        <f>VLOOKUP(A1840,ME!$A$2:$J$2336,8,FALSE)</f>
        <v>No</v>
      </c>
      <c r="J1840" s="19" t="str">
        <f>VLOOKUP(A1840,ME!$A$2:$J$2336,9,FALSE)</f>
        <v>Normal Weight</v>
      </c>
      <c r="K1840" s="19" t="str">
        <f>VLOOKUP(A1840,ME!$A$2:$J$2336,10,FALSE)</f>
        <v>Prediabetes</v>
      </c>
      <c r="L1840" s="22">
        <f>VLOOKUP(A1840,HD!$A$2:$S$2344,16,FALSE)</f>
        <v>32320</v>
      </c>
      <c r="M1840" s="21">
        <f>VLOOKUP(A1840,HD!$A$2:$S$2344,17,FALSE)</f>
        <v>4500.34</v>
      </c>
      <c r="N1840" s="19" t="str">
        <f>VLOOKUP(A1840,HD!$A$2:$S$2344,12,FALSE)</f>
        <v>tier - 2</v>
      </c>
      <c r="O1840" s="19" t="str">
        <f>VLOOKUP(A1840,HD!$A$2:$S$2344,13,FALSE)</f>
        <v>tier - 1</v>
      </c>
      <c r="P1840" s="19" t="str">
        <f>VLOOKUP(A1840,HD!$A$2:$S$2344,14,FALSE)</f>
        <v>R1017</v>
      </c>
      <c r="Q1840" s="19" t="str">
        <f>VLOOKUP(A1840,HD!$A$2:$S$2344,19,FALSE)</f>
        <v>34</v>
      </c>
      <c r="R1840" s="21">
        <v>4500.34</v>
      </c>
    </row>
    <row r="1841" spans="1:18" ht="15.6" hidden="1" x14ac:dyDescent="0.3">
      <c r="A1841" s="20" t="s">
        <v>523</v>
      </c>
      <c r="B1841" s="19" t="str">
        <f>VLOOKUP(A1841,'Customer Names'!$A$2:$E$2366,3,FALSE)</f>
        <v>Harris</v>
      </c>
      <c r="C1841" s="21">
        <f>VLOOKUP(A1841,ME!$A$2:$J$2366,2,FALSE)</f>
        <v>27.14</v>
      </c>
      <c r="D1841" s="21">
        <f>VLOOKUP(A1841,ME!$A$2:$J$2336,3,FALSE)</f>
        <v>6.01</v>
      </c>
      <c r="E1841" s="19" t="str">
        <f>VLOOKUP(A1841,ME!$A$2:$J$2336,4,FALSE)</f>
        <v>No</v>
      </c>
      <c r="F1841" s="19" t="str">
        <f>VLOOKUP(A1841,ME!$A$2:$J$2336,5,FALSE)</f>
        <v>No</v>
      </c>
      <c r="G1841" s="19" t="str">
        <f>VLOOKUP(A1841,ME!$A$2:$J$2336,6,FALSE)</f>
        <v>No</v>
      </c>
      <c r="H1841" s="19">
        <f>VLOOKUP(A1841,ME!$A$2:$J$2336,7,FALSE)</f>
        <v>1</v>
      </c>
      <c r="I1841" s="19" t="str">
        <f>VLOOKUP(A1841,ME!$A$2:$J$2336,8,FALSE)</f>
        <v>No</v>
      </c>
      <c r="J1841" s="19" t="str">
        <f>VLOOKUP(A1841,ME!$A$2:$J$2336,9,FALSE)</f>
        <v>Over Weight</v>
      </c>
      <c r="K1841" s="19" t="str">
        <f>VLOOKUP(A1841,ME!$A$2:$J$2336,10,FALSE)</f>
        <v>Prediabetes</v>
      </c>
      <c r="L1841" s="22">
        <f>VLOOKUP(A1841,HD!$A$2:$S$2344,16,FALSE)</f>
        <v>33797</v>
      </c>
      <c r="M1841" s="21">
        <f>VLOOKUP(A1841,HD!$A$2:$S$2344,17,FALSE)</f>
        <v>4488.58</v>
      </c>
      <c r="N1841" s="19" t="str">
        <f>VLOOKUP(A1841,HD!$A$2:$S$2344,12,FALSE)</f>
        <v>tier - 2</v>
      </c>
      <c r="O1841" s="19" t="str">
        <f>VLOOKUP(A1841,HD!$A$2:$S$2344,13,FALSE)</f>
        <v>tier - 3</v>
      </c>
      <c r="P1841" s="19" t="str">
        <f>VLOOKUP(A1841,HD!$A$2:$S$2344,14,FALSE)</f>
        <v>R1012</v>
      </c>
      <c r="Q1841" s="19" t="str">
        <f>VLOOKUP(A1841,HD!$A$2:$S$2344,19,FALSE)</f>
        <v>30</v>
      </c>
      <c r="R1841" s="21">
        <v>4488.58</v>
      </c>
    </row>
    <row r="1842" spans="1:18" ht="15.6" hidden="1" x14ac:dyDescent="0.3">
      <c r="A1842" s="20" t="s">
        <v>522</v>
      </c>
      <c r="B1842" s="19" t="str">
        <f>VLOOKUP(A1842,'Customer Names'!$A$2:$E$2366,3,FALSE)</f>
        <v>Lombardo</v>
      </c>
      <c r="C1842" s="21">
        <f>VLOOKUP(A1842,ME!$A$2:$J$2366,2,FALSE)</f>
        <v>35.78</v>
      </c>
      <c r="D1842" s="21">
        <f>VLOOKUP(A1842,ME!$A$2:$J$2336,3,FALSE)</f>
        <v>6.07</v>
      </c>
      <c r="E1842" s="19" t="str">
        <f>VLOOKUP(A1842,ME!$A$2:$J$2336,4,FALSE)</f>
        <v>No</v>
      </c>
      <c r="F1842" s="19" t="str">
        <f>VLOOKUP(A1842,ME!$A$2:$J$2336,5,FALSE)</f>
        <v>Yes</v>
      </c>
      <c r="G1842" s="19" t="str">
        <f>VLOOKUP(A1842,ME!$A$2:$J$2336,6,FALSE)</f>
        <v>No</v>
      </c>
      <c r="H1842" s="19">
        <f>VLOOKUP(A1842,ME!$A$2:$J$2336,7,FALSE)</f>
        <v>1</v>
      </c>
      <c r="I1842" s="19" t="str">
        <f>VLOOKUP(A1842,ME!$A$2:$J$2336,8,FALSE)</f>
        <v>No</v>
      </c>
      <c r="J1842" s="19" t="str">
        <f>VLOOKUP(A1842,ME!$A$2:$J$2336,9,FALSE)</f>
        <v>Obesity</v>
      </c>
      <c r="K1842" s="19" t="str">
        <f>VLOOKUP(A1842,ME!$A$2:$J$2336,10,FALSE)</f>
        <v>Prediabetes</v>
      </c>
      <c r="L1842" s="22">
        <f>VLOOKUP(A1842,HD!$A$2:$S$2344,16,FALSE)</f>
        <v>38186</v>
      </c>
      <c r="M1842" s="21">
        <f>VLOOKUP(A1842,HD!$A$2:$S$2344,17,FALSE)</f>
        <v>4468.25</v>
      </c>
      <c r="N1842" s="19" t="str">
        <f>VLOOKUP(A1842,HD!$A$2:$S$2344,12,FALSE)</f>
        <v>tier - 2</v>
      </c>
      <c r="O1842" s="19" t="str">
        <f>VLOOKUP(A1842,HD!$A$2:$S$2344,13,FALSE)</f>
        <v>tier - 2</v>
      </c>
      <c r="P1842" s="19" t="str">
        <f>VLOOKUP(A1842,HD!$A$2:$S$2344,14,FALSE)</f>
        <v>R1012</v>
      </c>
      <c r="Q1842" s="19" t="str">
        <f>VLOOKUP(A1842,HD!$A$2:$S$2344,19,FALSE)</f>
        <v>18</v>
      </c>
      <c r="R1842" s="21">
        <v>4468.25</v>
      </c>
    </row>
    <row r="1843" spans="1:18" ht="15.6" hidden="1" x14ac:dyDescent="0.3">
      <c r="A1843" s="20" t="s">
        <v>521</v>
      </c>
      <c r="B1843" s="19" t="str">
        <f>VLOOKUP(A1843,'Customer Names'!$A$2:$E$2366,3,FALSE)</f>
        <v>Bode</v>
      </c>
      <c r="C1843" s="21">
        <f>VLOOKUP(A1843,ME!$A$2:$J$2366,2,FALSE)</f>
        <v>34.96</v>
      </c>
      <c r="D1843" s="21">
        <f>VLOOKUP(A1843,ME!$A$2:$J$2336,3,FALSE)</f>
        <v>5.63</v>
      </c>
      <c r="E1843" s="19" t="str">
        <f>VLOOKUP(A1843,ME!$A$2:$J$2336,4,FALSE)</f>
        <v>No</v>
      </c>
      <c r="F1843" s="19" t="str">
        <f>VLOOKUP(A1843,ME!$A$2:$J$2336,5,FALSE)</f>
        <v>No</v>
      </c>
      <c r="G1843" s="19" t="str">
        <f>VLOOKUP(A1843,ME!$A$2:$J$2336,6,FALSE)</f>
        <v>No</v>
      </c>
      <c r="H1843" s="19">
        <f>VLOOKUP(A1843,ME!$A$2:$J$2336,7,FALSE)</f>
        <v>0</v>
      </c>
      <c r="I1843" s="19" t="str">
        <f>VLOOKUP(A1843,ME!$A$2:$J$2336,8,FALSE)</f>
        <v>No</v>
      </c>
      <c r="J1843" s="19" t="str">
        <f>VLOOKUP(A1843,ME!$A$2:$J$2336,9,FALSE)</f>
        <v>Obesity</v>
      </c>
      <c r="K1843" s="19" t="str">
        <f>VLOOKUP(A1843,ME!$A$2:$J$2336,10,FALSE)</f>
        <v>Normal</v>
      </c>
      <c r="L1843" s="22">
        <f>VLOOKUP(A1843,HD!$A$2:$S$2344,16,FALSE)</f>
        <v>36484</v>
      </c>
      <c r="M1843" s="21">
        <f>VLOOKUP(A1843,HD!$A$2:$S$2344,17,FALSE)</f>
        <v>4466.62</v>
      </c>
      <c r="N1843" s="19" t="str">
        <f>VLOOKUP(A1843,HD!$A$2:$S$2344,12,FALSE)</f>
        <v>tier - 2</v>
      </c>
      <c r="O1843" s="19" t="str">
        <f>VLOOKUP(A1843,HD!$A$2:$S$2344,13,FALSE)</f>
        <v>tier - 2</v>
      </c>
      <c r="P1843" s="19" t="str">
        <f>VLOOKUP(A1843,HD!$A$2:$S$2344,14,FALSE)</f>
        <v>R1012</v>
      </c>
      <c r="Q1843" s="19" t="str">
        <f>VLOOKUP(A1843,HD!$A$2:$S$2344,19,FALSE)</f>
        <v>23</v>
      </c>
      <c r="R1843" s="21">
        <v>4466.62</v>
      </c>
    </row>
    <row r="1844" spans="1:18" ht="15.6" hidden="1" x14ac:dyDescent="0.3">
      <c r="A1844" s="20" t="s">
        <v>520</v>
      </c>
      <c r="B1844" s="19" t="str">
        <f>VLOOKUP(A1844,'Customer Names'!$A$2:$E$2366,3,FALSE)</f>
        <v>Johnson</v>
      </c>
      <c r="C1844" s="21">
        <f>VLOOKUP(A1844,ME!$A$2:$J$2366,2,FALSE)</f>
        <v>38.39</v>
      </c>
      <c r="D1844" s="21">
        <f>VLOOKUP(A1844,ME!$A$2:$J$2336,3,FALSE)</f>
        <v>6.05</v>
      </c>
      <c r="E1844" s="19" t="str">
        <f>VLOOKUP(A1844,ME!$A$2:$J$2336,4,FALSE)</f>
        <v>No</v>
      </c>
      <c r="F1844" s="19" t="str">
        <f>VLOOKUP(A1844,ME!$A$2:$J$2336,5,FALSE)</f>
        <v>No</v>
      </c>
      <c r="G1844" s="19" t="str">
        <f>VLOOKUP(A1844,ME!$A$2:$J$2336,6,FALSE)</f>
        <v>No</v>
      </c>
      <c r="H1844" s="19">
        <f>VLOOKUP(A1844,ME!$A$2:$J$2336,7,FALSE)</f>
        <v>0</v>
      </c>
      <c r="I1844" s="19" t="str">
        <f>VLOOKUP(A1844,ME!$A$2:$J$2336,8,FALSE)</f>
        <v>No</v>
      </c>
      <c r="J1844" s="19" t="str">
        <f>VLOOKUP(A1844,ME!$A$2:$J$2336,9,FALSE)</f>
        <v>Obesity</v>
      </c>
      <c r="K1844" s="19" t="str">
        <f>VLOOKUP(A1844,ME!$A$2:$J$2336,10,FALSE)</f>
        <v>Prediabetes</v>
      </c>
      <c r="L1844" s="22">
        <f>VLOOKUP(A1844,HD!$A$2:$S$2344,16,FALSE)</f>
        <v>33423</v>
      </c>
      <c r="M1844" s="21">
        <f>VLOOKUP(A1844,HD!$A$2:$S$2344,17,FALSE)</f>
        <v>4463.21</v>
      </c>
      <c r="N1844" s="19" t="str">
        <f>VLOOKUP(A1844,HD!$A$2:$S$2344,12,FALSE)</f>
        <v>tier - 3</v>
      </c>
      <c r="O1844" s="19" t="str">
        <f>VLOOKUP(A1844,HD!$A$2:$S$2344,13,FALSE)</f>
        <v>tier - 3</v>
      </c>
      <c r="P1844" s="19" t="str">
        <f>VLOOKUP(A1844,HD!$A$2:$S$2344,14,FALSE)</f>
        <v>R1013</v>
      </c>
      <c r="Q1844" s="19" t="str">
        <f>VLOOKUP(A1844,HD!$A$2:$S$2344,19,FALSE)</f>
        <v>31</v>
      </c>
      <c r="R1844" s="21">
        <v>4463.21</v>
      </c>
    </row>
    <row r="1845" spans="1:18" ht="15.6" hidden="1" x14ac:dyDescent="0.3">
      <c r="A1845" s="20" t="s">
        <v>519</v>
      </c>
      <c r="B1845" s="19" t="str">
        <f>VLOOKUP(A1845,'Customer Names'!$A$2:$E$2366,3,FALSE)</f>
        <v>Norcross</v>
      </c>
      <c r="C1845" s="21">
        <f>VLOOKUP(A1845,ME!$A$2:$J$2366,2,FALSE)</f>
        <v>33.82</v>
      </c>
      <c r="D1845" s="21">
        <f>VLOOKUP(A1845,ME!$A$2:$J$2336,3,FALSE)</f>
        <v>4.6500000000000004</v>
      </c>
      <c r="E1845" s="19" t="str">
        <f>VLOOKUP(A1845,ME!$A$2:$J$2336,4,FALSE)</f>
        <v>No</v>
      </c>
      <c r="F1845" s="19" t="str">
        <f>VLOOKUP(A1845,ME!$A$2:$J$2336,5,FALSE)</f>
        <v>No</v>
      </c>
      <c r="G1845" s="19" t="str">
        <f>VLOOKUP(A1845,ME!$A$2:$J$2336,6,FALSE)</f>
        <v>No</v>
      </c>
      <c r="H1845" s="19">
        <f>VLOOKUP(A1845,ME!$A$2:$J$2336,7,FALSE)</f>
        <v>0</v>
      </c>
      <c r="I1845" s="19" t="str">
        <f>VLOOKUP(A1845,ME!$A$2:$J$2336,8,FALSE)</f>
        <v>No</v>
      </c>
      <c r="J1845" s="19" t="str">
        <f>VLOOKUP(A1845,ME!$A$2:$J$2336,9,FALSE)</f>
        <v>Obesity</v>
      </c>
      <c r="K1845" s="19" t="str">
        <f>VLOOKUP(A1845,ME!$A$2:$J$2336,10,FALSE)</f>
        <v>Normal</v>
      </c>
      <c r="L1845" s="22">
        <f>VLOOKUP(A1845,HD!$A$2:$S$2344,16,FALSE)</f>
        <v>33069</v>
      </c>
      <c r="M1845" s="21">
        <f>VLOOKUP(A1845,HD!$A$2:$S$2344,17,FALSE)</f>
        <v>4462.72</v>
      </c>
      <c r="N1845" s="19" t="str">
        <f>VLOOKUP(A1845,HD!$A$2:$S$2344,12,FALSE)</f>
        <v>tier - 2</v>
      </c>
      <c r="O1845" s="19" t="str">
        <f>VLOOKUP(A1845,HD!$A$2:$S$2344,13,FALSE)</f>
        <v>tier - 3</v>
      </c>
      <c r="P1845" s="19" t="str">
        <f>VLOOKUP(A1845,HD!$A$2:$S$2344,14,FALSE)</f>
        <v>R1012</v>
      </c>
      <c r="Q1845" s="19" t="str">
        <f>VLOOKUP(A1845,HD!$A$2:$S$2344,19,FALSE)</f>
        <v>32</v>
      </c>
      <c r="R1845" s="21">
        <v>4462.72</v>
      </c>
    </row>
    <row r="1846" spans="1:18" ht="15.6" hidden="1" x14ac:dyDescent="0.3">
      <c r="A1846" s="20" t="s">
        <v>518</v>
      </c>
      <c r="B1846" s="19" t="str">
        <f>VLOOKUP(A1846,'Customer Names'!$A$2:$E$2366,3,FALSE)</f>
        <v>Lazrus</v>
      </c>
      <c r="C1846" s="21">
        <f>VLOOKUP(A1846,ME!$A$2:$J$2366,2,FALSE)</f>
        <v>27.835000000000001</v>
      </c>
      <c r="D1846" s="21">
        <f>VLOOKUP(A1846,ME!$A$2:$J$2336,3,FALSE)</f>
        <v>5.37</v>
      </c>
      <c r="E1846" s="19" t="str">
        <f>VLOOKUP(A1846,ME!$A$2:$J$2336,4,FALSE)</f>
        <v>No</v>
      </c>
      <c r="F1846" s="19" t="str">
        <f>VLOOKUP(A1846,ME!$A$2:$J$2336,5,FALSE)</f>
        <v>No</v>
      </c>
      <c r="G1846" s="19" t="str">
        <f>VLOOKUP(A1846,ME!$A$2:$J$2336,6,FALSE)</f>
        <v>No</v>
      </c>
      <c r="H1846" s="19">
        <f>VLOOKUP(A1846,ME!$A$2:$J$2336,7,FALSE)</f>
        <v>0</v>
      </c>
      <c r="I1846" s="19" t="str">
        <f>VLOOKUP(A1846,ME!$A$2:$J$2336,8,FALSE)</f>
        <v>No</v>
      </c>
      <c r="J1846" s="19" t="str">
        <f>VLOOKUP(A1846,ME!$A$2:$J$2336,9,FALSE)</f>
        <v>Over Weight</v>
      </c>
      <c r="K1846" s="19" t="str">
        <f>VLOOKUP(A1846,ME!$A$2:$J$2336,10,FALSE)</f>
        <v>Normal</v>
      </c>
      <c r="L1846" s="22">
        <f>VLOOKUP(A1846,HD!$A$2:$S$2344,16,FALSE)</f>
        <v>33093</v>
      </c>
      <c r="M1846" s="21">
        <f>VLOOKUP(A1846,HD!$A$2:$S$2344,17,FALSE)</f>
        <v>4454.3999999999996</v>
      </c>
      <c r="N1846" s="19" t="str">
        <f>VLOOKUP(A1846,HD!$A$2:$S$2344,12,FALSE)</f>
        <v>tier - 2</v>
      </c>
      <c r="O1846" s="19" t="str">
        <f>VLOOKUP(A1846,HD!$A$2:$S$2344,13,FALSE)</f>
        <v>tier - 3</v>
      </c>
      <c r="P1846" s="19" t="str">
        <f>VLOOKUP(A1846,HD!$A$2:$S$2344,14,FALSE)</f>
        <v>R1012</v>
      </c>
      <c r="Q1846" s="19" t="str">
        <f>VLOOKUP(A1846,HD!$A$2:$S$2344,19,FALSE)</f>
        <v>32</v>
      </c>
      <c r="R1846" s="21">
        <v>4454.3999999999996</v>
      </c>
    </row>
    <row r="1847" spans="1:18" ht="15.6" hidden="1" x14ac:dyDescent="0.3">
      <c r="A1847" s="20" t="s">
        <v>517</v>
      </c>
      <c r="B1847" s="19" t="str">
        <f>VLOOKUP(A1847,'Customer Names'!$A$2:$E$2366,3,FALSE)</f>
        <v>Tsegay</v>
      </c>
      <c r="C1847" s="21">
        <f>VLOOKUP(A1847,ME!$A$2:$J$2366,2,FALSE)</f>
        <v>33</v>
      </c>
      <c r="D1847" s="21">
        <f>VLOOKUP(A1847,ME!$A$2:$J$2336,3,FALSE)</f>
        <v>5.39</v>
      </c>
      <c r="E1847" s="19" t="str">
        <f>VLOOKUP(A1847,ME!$A$2:$J$2336,4,FALSE)</f>
        <v>No</v>
      </c>
      <c r="F1847" s="19" t="str">
        <f>VLOOKUP(A1847,ME!$A$2:$J$2336,5,FALSE)</f>
        <v>No</v>
      </c>
      <c r="G1847" s="19" t="str">
        <f>VLOOKUP(A1847,ME!$A$2:$J$2336,6,FALSE)</f>
        <v>No</v>
      </c>
      <c r="H1847" s="19">
        <f>VLOOKUP(A1847,ME!$A$2:$J$2336,7,FALSE)</f>
        <v>0</v>
      </c>
      <c r="I1847" s="19" t="str">
        <f>VLOOKUP(A1847,ME!$A$2:$J$2336,8,FALSE)</f>
        <v>No</v>
      </c>
      <c r="J1847" s="19" t="str">
        <f>VLOOKUP(A1847,ME!$A$2:$J$2336,9,FALSE)</f>
        <v>Obesity</v>
      </c>
      <c r="K1847" s="19" t="str">
        <f>VLOOKUP(A1847,ME!$A$2:$J$2336,10,FALSE)</f>
        <v>Normal</v>
      </c>
      <c r="L1847" s="22">
        <f>VLOOKUP(A1847,HD!$A$2:$S$2344,16,FALSE)</f>
        <v>34513</v>
      </c>
      <c r="M1847" s="21">
        <f>VLOOKUP(A1847,HD!$A$2:$S$2344,17,FALSE)</f>
        <v>4449.46</v>
      </c>
      <c r="N1847" s="19" t="str">
        <f>VLOOKUP(A1847,HD!$A$2:$S$2344,12,FALSE)</f>
        <v>tier - 1</v>
      </c>
      <c r="O1847" s="19" t="str">
        <f>VLOOKUP(A1847,HD!$A$2:$S$2344,13,FALSE)</f>
        <v>tier - 2</v>
      </c>
      <c r="P1847" s="19" t="str">
        <f>VLOOKUP(A1847,HD!$A$2:$S$2344,14,FALSE)</f>
        <v>R1013</v>
      </c>
      <c r="Q1847" s="19" t="str">
        <f>VLOOKUP(A1847,HD!$A$2:$S$2344,19,FALSE)</f>
        <v>28</v>
      </c>
      <c r="R1847" s="21">
        <v>4449.46</v>
      </c>
    </row>
    <row r="1848" spans="1:18" ht="15.6" hidden="1" x14ac:dyDescent="0.3">
      <c r="A1848" s="20" t="s">
        <v>516</v>
      </c>
      <c r="B1848" s="19" t="str">
        <f>VLOOKUP(A1848,'Customer Names'!$A$2:$E$2366,3,FALSE)</f>
        <v>Schneider</v>
      </c>
      <c r="C1848" s="21">
        <f>VLOOKUP(A1848,ME!$A$2:$J$2366,2,FALSE)</f>
        <v>26.885000000000002</v>
      </c>
      <c r="D1848" s="21">
        <f>VLOOKUP(A1848,ME!$A$2:$J$2336,3,FALSE)</f>
        <v>5.86</v>
      </c>
      <c r="E1848" s="19" t="str">
        <f>VLOOKUP(A1848,ME!$A$2:$J$2336,4,FALSE)</f>
        <v>No</v>
      </c>
      <c r="F1848" s="19" t="str">
        <f>VLOOKUP(A1848,ME!$A$2:$J$2336,5,FALSE)</f>
        <v>No</v>
      </c>
      <c r="G1848" s="19" t="str">
        <f>VLOOKUP(A1848,ME!$A$2:$J$2336,6,FALSE)</f>
        <v>No</v>
      </c>
      <c r="H1848" s="19">
        <f>VLOOKUP(A1848,ME!$A$2:$J$2336,7,FALSE)</f>
        <v>0</v>
      </c>
      <c r="I1848" s="19" t="str">
        <f>VLOOKUP(A1848,ME!$A$2:$J$2336,8,FALSE)</f>
        <v>No</v>
      </c>
      <c r="J1848" s="19" t="str">
        <f>VLOOKUP(A1848,ME!$A$2:$J$2336,9,FALSE)</f>
        <v>Over Weight</v>
      </c>
      <c r="K1848" s="19" t="str">
        <f>VLOOKUP(A1848,ME!$A$2:$J$2336,10,FALSE)</f>
        <v>Prediabetes</v>
      </c>
      <c r="L1848" s="22">
        <f>VLOOKUP(A1848,HD!$A$2:$S$2344,16,FALSE)</f>
        <v>33484</v>
      </c>
      <c r="M1848" s="21">
        <f>VLOOKUP(A1848,HD!$A$2:$S$2344,17,FALSE)</f>
        <v>4441.21</v>
      </c>
      <c r="N1848" s="19" t="str">
        <f>VLOOKUP(A1848,HD!$A$2:$S$2344,12,FALSE)</f>
        <v>tier - 1</v>
      </c>
      <c r="O1848" s="19" t="str">
        <f>VLOOKUP(A1848,HD!$A$2:$S$2344,13,FALSE)</f>
        <v>tier - 2</v>
      </c>
      <c r="P1848" s="19" t="str">
        <f>VLOOKUP(A1848,HD!$A$2:$S$2344,14,FALSE)</f>
        <v>R1014</v>
      </c>
      <c r="Q1848" s="19" t="str">
        <f>VLOOKUP(A1848,HD!$A$2:$S$2344,19,FALSE)</f>
        <v>31</v>
      </c>
      <c r="R1848" s="21">
        <v>4441.21</v>
      </c>
    </row>
    <row r="1849" spans="1:18" ht="15.6" hidden="1" x14ac:dyDescent="0.3">
      <c r="A1849" s="20" t="s">
        <v>515</v>
      </c>
      <c r="B1849" s="19" t="str">
        <f>VLOOKUP(A1849,'Customer Names'!$A$2:$E$2366,3,FALSE)</f>
        <v>Loreto</v>
      </c>
      <c r="C1849" s="21">
        <f>VLOOKUP(A1849,ME!$A$2:$J$2366,2,FALSE)</f>
        <v>29.26</v>
      </c>
      <c r="D1849" s="21">
        <f>VLOOKUP(A1849,ME!$A$2:$J$2336,3,FALSE)</f>
        <v>4.4400000000000004</v>
      </c>
      <c r="E1849" s="19" t="str">
        <f>VLOOKUP(A1849,ME!$A$2:$J$2336,4,FALSE)</f>
        <v>No</v>
      </c>
      <c r="F1849" s="19" t="str">
        <f>VLOOKUP(A1849,ME!$A$2:$J$2336,5,FALSE)</f>
        <v>No</v>
      </c>
      <c r="G1849" s="19" t="str">
        <f>VLOOKUP(A1849,ME!$A$2:$J$2336,6,FALSE)</f>
        <v>No</v>
      </c>
      <c r="H1849" s="19">
        <f>VLOOKUP(A1849,ME!$A$2:$J$2336,7,FALSE)</f>
        <v>0</v>
      </c>
      <c r="I1849" s="19" t="str">
        <f>VLOOKUP(A1849,ME!$A$2:$J$2336,8,FALSE)</f>
        <v>No</v>
      </c>
      <c r="J1849" s="19" t="str">
        <f>VLOOKUP(A1849,ME!$A$2:$J$2336,9,FALSE)</f>
        <v>Over Weight</v>
      </c>
      <c r="K1849" s="19" t="str">
        <f>VLOOKUP(A1849,ME!$A$2:$J$2336,10,FALSE)</f>
        <v>Normal</v>
      </c>
      <c r="L1849" s="22">
        <f>VLOOKUP(A1849,HD!$A$2:$S$2344,16,FALSE)</f>
        <v>34631</v>
      </c>
      <c r="M1849" s="21">
        <f>VLOOKUP(A1849,HD!$A$2:$S$2344,17,FALSE)</f>
        <v>4438.26</v>
      </c>
      <c r="N1849" s="19" t="str">
        <f>VLOOKUP(A1849,HD!$A$2:$S$2344,12,FALSE)</f>
        <v>tier - 2</v>
      </c>
      <c r="O1849" s="19" t="str">
        <f>VLOOKUP(A1849,HD!$A$2:$S$2344,13,FALSE)</f>
        <v>tier - 3</v>
      </c>
      <c r="P1849" s="19" t="str">
        <f>VLOOKUP(A1849,HD!$A$2:$S$2344,14,FALSE)</f>
        <v>R1017</v>
      </c>
      <c r="Q1849" s="19" t="str">
        <f>VLOOKUP(A1849,HD!$A$2:$S$2344,19,FALSE)</f>
        <v>28</v>
      </c>
      <c r="R1849" s="21">
        <v>4438.26</v>
      </c>
    </row>
    <row r="1850" spans="1:18" ht="15.6" hidden="1" x14ac:dyDescent="0.3">
      <c r="A1850" s="20" t="s">
        <v>514</v>
      </c>
      <c r="B1850" s="19" t="str">
        <f>VLOOKUP(A1850,'Customer Names'!$A$2:$E$2366,3,FALSE)</f>
        <v>Callahan</v>
      </c>
      <c r="C1850" s="21">
        <f>VLOOKUP(A1850,ME!$A$2:$J$2366,2,FALSE)</f>
        <v>26.98</v>
      </c>
      <c r="D1850" s="21">
        <f>VLOOKUP(A1850,ME!$A$2:$J$2336,3,FALSE)</f>
        <v>4.41</v>
      </c>
      <c r="E1850" s="19" t="str">
        <f>VLOOKUP(A1850,ME!$A$2:$J$2336,4,FALSE)</f>
        <v>No</v>
      </c>
      <c r="F1850" s="19" t="str">
        <f>VLOOKUP(A1850,ME!$A$2:$J$2336,5,FALSE)</f>
        <v>No</v>
      </c>
      <c r="G1850" s="19" t="str">
        <f>VLOOKUP(A1850,ME!$A$2:$J$2336,6,FALSE)</f>
        <v>No</v>
      </c>
      <c r="H1850" s="19">
        <f>VLOOKUP(A1850,ME!$A$2:$J$2336,7,FALSE)</f>
        <v>0</v>
      </c>
      <c r="I1850" s="19" t="str">
        <f>VLOOKUP(A1850,ME!$A$2:$J$2336,8,FALSE)</f>
        <v>No</v>
      </c>
      <c r="J1850" s="19" t="str">
        <f>VLOOKUP(A1850,ME!$A$2:$J$2336,9,FALSE)</f>
        <v>Over Weight</v>
      </c>
      <c r="K1850" s="19" t="str">
        <f>VLOOKUP(A1850,ME!$A$2:$J$2336,10,FALSE)</f>
        <v>Normal</v>
      </c>
      <c r="L1850" s="22">
        <f>VLOOKUP(A1850,HD!$A$2:$S$2344,16,FALSE)</f>
        <v>34615</v>
      </c>
      <c r="M1850" s="21">
        <f>VLOOKUP(A1850,HD!$A$2:$S$2344,17,FALSE)</f>
        <v>4435.09</v>
      </c>
      <c r="N1850" s="19" t="str">
        <f>VLOOKUP(A1850,HD!$A$2:$S$2344,12,FALSE)</f>
        <v>tier - 3</v>
      </c>
      <c r="O1850" s="19" t="str">
        <f>VLOOKUP(A1850,HD!$A$2:$S$2344,13,FALSE)</f>
        <v>tier - 2</v>
      </c>
      <c r="P1850" s="19" t="str">
        <f>VLOOKUP(A1850,HD!$A$2:$S$2344,14,FALSE)</f>
        <v>R1016</v>
      </c>
      <c r="Q1850" s="19" t="str">
        <f>VLOOKUP(A1850,HD!$A$2:$S$2344,19,FALSE)</f>
        <v>28</v>
      </c>
      <c r="R1850" s="21">
        <v>4435.09</v>
      </c>
    </row>
    <row r="1851" spans="1:18" ht="15.6" hidden="1" x14ac:dyDescent="0.3">
      <c r="A1851" s="20" t="s">
        <v>513</v>
      </c>
      <c r="B1851" s="19" t="str">
        <f>VLOOKUP(A1851,'Customer Names'!$A$2:$E$2366,3,FALSE)</f>
        <v>Timko</v>
      </c>
      <c r="C1851" s="21">
        <f>VLOOKUP(A1851,ME!$A$2:$J$2366,2,FALSE)</f>
        <v>32.11</v>
      </c>
      <c r="D1851" s="21">
        <f>VLOOKUP(A1851,ME!$A$2:$J$2336,3,FALSE)</f>
        <v>5.19</v>
      </c>
      <c r="E1851" s="19" t="str">
        <f>VLOOKUP(A1851,ME!$A$2:$J$2336,4,FALSE)</f>
        <v>No</v>
      </c>
      <c r="F1851" s="19" t="str">
        <f>VLOOKUP(A1851,ME!$A$2:$J$2336,5,FALSE)</f>
        <v>No</v>
      </c>
      <c r="G1851" s="19" t="str">
        <f>VLOOKUP(A1851,ME!$A$2:$J$2336,6,FALSE)</f>
        <v>Yes</v>
      </c>
      <c r="H1851" s="19">
        <f>VLOOKUP(A1851,ME!$A$2:$J$2336,7,FALSE)</f>
        <v>1</v>
      </c>
      <c r="I1851" s="19" t="str">
        <f>VLOOKUP(A1851,ME!$A$2:$J$2336,8,FALSE)</f>
        <v>No</v>
      </c>
      <c r="J1851" s="19" t="str">
        <f>VLOOKUP(A1851,ME!$A$2:$J$2336,9,FALSE)</f>
        <v>Obesity</v>
      </c>
      <c r="K1851" s="19" t="str">
        <f>VLOOKUP(A1851,ME!$A$2:$J$2336,10,FALSE)</f>
        <v>Normal</v>
      </c>
      <c r="L1851" s="22">
        <f>VLOOKUP(A1851,HD!$A$2:$S$2344,16,FALSE)</f>
        <v>34326</v>
      </c>
      <c r="M1851" s="21">
        <f>VLOOKUP(A1851,HD!$A$2:$S$2344,17,FALSE)</f>
        <v>4433.92</v>
      </c>
      <c r="N1851" s="19" t="str">
        <f>VLOOKUP(A1851,HD!$A$2:$S$2344,12,FALSE)</f>
        <v>tier - 2</v>
      </c>
      <c r="O1851" s="19" t="str">
        <f>VLOOKUP(A1851,HD!$A$2:$S$2344,13,FALSE)</f>
        <v>tier - 2</v>
      </c>
      <c r="P1851" s="19" t="str">
        <f>VLOOKUP(A1851,HD!$A$2:$S$2344,14,FALSE)</f>
        <v>R1012</v>
      </c>
      <c r="Q1851" s="19" t="str">
        <f>VLOOKUP(A1851,HD!$A$2:$S$2344,19,FALSE)</f>
        <v>29</v>
      </c>
      <c r="R1851" s="21">
        <v>4433.92</v>
      </c>
    </row>
    <row r="1852" spans="1:18" ht="15.6" hidden="1" x14ac:dyDescent="0.3">
      <c r="A1852" s="20" t="s">
        <v>512</v>
      </c>
      <c r="B1852" s="19" t="str">
        <f>VLOOKUP(A1852,'Customer Names'!$A$2:$E$2366,3,FALSE)</f>
        <v>Achatz</v>
      </c>
      <c r="C1852" s="21">
        <f>VLOOKUP(A1852,ME!$A$2:$J$2366,2,FALSE)</f>
        <v>31.73</v>
      </c>
      <c r="D1852" s="21">
        <f>VLOOKUP(A1852,ME!$A$2:$J$2336,3,FALSE)</f>
        <v>5.16</v>
      </c>
      <c r="E1852" s="19" t="str">
        <f>VLOOKUP(A1852,ME!$A$2:$J$2336,4,FALSE)</f>
        <v>No</v>
      </c>
      <c r="F1852" s="19" t="str">
        <f>VLOOKUP(A1852,ME!$A$2:$J$2336,5,FALSE)</f>
        <v>No</v>
      </c>
      <c r="G1852" s="19" t="str">
        <f>VLOOKUP(A1852,ME!$A$2:$J$2336,6,FALSE)</f>
        <v>Yes</v>
      </c>
      <c r="H1852" s="19">
        <f>VLOOKUP(A1852,ME!$A$2:$J$2336,7,FALSE)</f>
        <v>1</v>
      </c>
      <c r="I1852" s="19" t="str">
        <f>VLOOKUP(A1852,ME!$A$2:$J$2336,8,FALSE)</f>
        <v>No</v>
      </c>
      <c r="J1852" s="19" t="str">
        <f>VLOOKUP(A1852,ME!$A$2:$J$2336,9,FALSE)</f>
        <v>Obesity</v>
      </c>
      <c r="K1852" s="19" t="str">
        <f>VLOOKUP(A1852,ME!$A$2:$J$2336,10,FALSE)</f>
        <v>Normal</v>
      </c>
      <c r="L1852" s="22">
        <f>VLOOKUP(A1852,HD!$A$2:$S$2344,16,FALSE)</f>
        <v>34216</v>
      </c>
      <c r="M1852" s="21">
        <f>VLOOKUP(A1852,HD!$A$2:$S$2344,17,FALSE)</f>
        <v>4433.3900000000003</v>
      </c>
      <c r="N1852" s="19" t="str">
        <f>VLOOKUP(A1852,HD!$A$2:$S$2344,12,FALSE)</f>
        <v>tier - 2</v>
      </c>
      <c r="O1852" s="19" t="str">
        <f>VLOOKUP(A1852,HD!$A$2:$S$2344,13,FALSE)</f>
        <v>tier - 3</v>
      </c>
      <c r="P1852" s="19" t="str">
        <f>VLOOKUP(A1852,HD!$A$2:$S$2344,14,FALSE)</f>
        <v>R1012</v>
      </c>
      <c r="Q1852" s="19" t="str">
        <f>VLOOKUP(A1852,HD!$A$2:$S$2344,19,FALSE)</f>
        <v>29</v>
      </c>
      <c r="R1852" s="21">
        <v>4433.3900000000003</v>
      </c>
    </row>
    <row r="1853" spans="1:18" ht="15.6" x14ac:dyDescent="0.3">
      <c r="A1853" s="20" t="s">
        <v>511</v>
      </c>
      <c r="B1853" s="19" t="str">
        <f>VLOOKUP(A1853,'Customer Names'!$A$2:$E$2366,3,FALSE)</f>
        <v>Horwitz</v>
      </c>
      <c r="C1853" s="21">
        <f>VLOOKUP(A1853,ME!$A$2:$J$2366,2,FALSE)</f>
        <v>22.515000000000001</v>
      </c>
      <c r="D1853" s="21">
        <f>VLOOKUP(A1853,ME!$A$2:$J$2336,3,FALSE)</f>
        <v>4.24</v>
      </c>
      <c r="E1853" s="19" t="str">
        <f>VLOOKUP(A1853,ME!$A$2:$J$2336,4,FALSE)</f>
        <v>No</v>
      </c>
      <c r="F1853" s="19" t="str">
        <f>VLOOKUP(A1853,ME!$A$2:$J$2336,5,FALSE)</f>
        <v>No</v>
      </c>
      <c r="G1853" s="19" t="str">
        <f>VLOOKUP(A1853,ME!$A$2:$J$2336,6,FALSE)</f>
        <v>No</v>
      </c>
      <c r="H1853" s="19">
        <f>VLOOKUP(A1853,ME!$A$2:$J$2336,7,FALSE)</f>
        <v>0</v>
      </c>
      <c r="I1853" s="19" t="str">
        <f>VLOOKUP(A1853,ME!$A$2:$J$2336,8,FALSE)</f>
        <v>No</v>
      </c>
      <c r="J1853" s="19" t="str">
        <f>VLOOKUP(A1853,ME!$A$2:$J$2336,9,FALSE)</f>
        <v>Normal Weight</v>
      </c>
      <c r="K1853" s="19" t="str">
        <f>VLOOKUP(A1853,ME!$A$2:$J$2336,10,FALSE)</f>
        <v>Normal</v>
      </c>
      <c r="L1853" s="22">
        <f>VLOOKUP(A1853,HD!$A$2:$S$2344,16,FALSE)</f>
        <v>34697</v>
      </c>
      <c r="M1853" s="21">
        <f>VLOOKUP(A1853,HD!$A$2:$S$2344,17,FALSE)</f>
        <v>4428.8900000000003</v>
      </c>
      <c r="N1853" s="19" t="str">
        <f>VLOOKUP(A1853,HD!$A$2:$S$2344,12,FALSE)</f>
        <v>tier - 3</v>
      </c>
      <c r="O1853" s="19" t="str">
        <f>VLOOKUP(A1853,HD!$A$2:$S$2344,13,FALSE)</f>
        <v>tier - 1</v>
      </c>
      <c r="P1853" s="19" t="str">
        <f>VLOOKUP(A1853,HD!$A$2:$S$2344,14,FALSE)</f>
        <v>R1017</v>
      </c>
      <c r="Q1853" s="19" t="str">
        <f>VLOOKUP(A1853,HD!$A$2:$S$2344,19,FALSE)</f>
        <v>28</v>
      </c>
      <c r="R1853" s="21">
        <v>4428.8900000000003</v>
      </c>
    </row>
    <row r="1854" spans="1:18" ht="15.6" hidden="1" x14ac:dyDescent="0.3">
      <c r="A1854" s="20" t="s">
        <v>509</v>
      </c>
      <c r="B1854" s="19" t="str">
        <f>VLOOKUP(A1854,'Customer Names'!$A$2:$E$2366,3,FALSE)</f>
        <v>Gordyan</v>
      </c>
      <c r="C1854" s="21">
        <f>VLOOKUP(A1854,ME!$A$2:$J$2366,2,FALSE)</f>
        <v>25.9</v>
      </c>
      <c r="D1854" s="21">
        <f>VLOOKUP(A1854,ME!$A$2:$J$2336,3,FALSE)</f>
        <v>5.45</v>
      </c>
      <c r="E1854" s="19" t="str">
        <f>VLOOKUP(A1854,ME!$A$2:$J$2336,4,FALSE)</f>
        <v>No</v>
      </c>
      <c r="F1854" s="19" t="str">
        <f>VLOOKUP(A1854,ME!$A$2:$J$2336,5,FALSE)</f>
        <v>No</v>
      </c>
      <c r="G1854" s="19" t="str">
        <f>VLOOKUP(A1854,ME!$A$2:$J$2336,6,FALSE)</f>
        <v>No</v>
      </c>
      <c r="H1854" s="19">
        <f>VLOOKUP(A1854,ME!$A$2:$J$2336,7,FALSE)</f>
        <v>1</v>
      </c>
      <c r="I1854" s="19" t="str">
        <f>VLOOKUP(A1854,ME!$A$2:$J$2336,8,FALSE)</f>
        <v>No</v>
      </c>
      <c r="J1854" s="19" t="str">
        <f>VLOOKUP(A1854,ME!$A$2:$J$2336,9,FALSE)</f>
        <v>Over Weight</v>
      </c>
      <c r="K1854" s="19" t="str">
        <f>VLOOKUP(A1854,ME!$A$2:$J$2336,10,FALSE)</f>
        <v>Normal</v>
      </c>
      <c r="L1854" s="22">
        <f>VLOOKUP(A1854,HD!$A$2:$S$2344,16,FALSE)</f>
        <v>33831</v>
      </c>
      <c r="M1854" s="21">
        <f>VLOOKUP(A1854,HD!$A$2:$S$2344,17,FALSE)</f>
        <v>4420.95</v>
      </c>
      <c r="N1854" s="19" t="str">
        <f>VLOOKUP(A1854,HD!$A$2:$S$2344,12,FALSE)</f>
        <v>tier - 2</v>
      </c>
      <c r="O1854" s="19" t="str">
        <f>VLOOKUP(A1854,HD!$A$2:$S$2344,13,FALSE)</f>
        <v>tier - 3</v>
      </c>
      <c r="P1854" s="19" t="str">
        <f>VLOOKUP(A1854,HD!$A$2:$S$2344,14,FALSE)</f>
        <v>R1020</v>
      </c>
      <c r="Q1854" s="19" t="str">
        <f>VLOOKUP(A1854,HD!$A$2:$S$2344,19,FALSE)</f>
        <v>30</v>
      </c>
      <c r="R1854" s="21">
        <v>4420.95</v>
      </c>
    </row>
    <row r="1855" spans="1:18" ht="15.6" hidden="1" x14ac:dyDescent="0.3">
      <c r="A1855" s="20" t="s">
        <v>508</v>
      </c>
      <c r="B1855" s="19" t="str">
        <f>VLOOKUP(A1855,'Customer Names'!$A$2:$E$2366,3,FALSE)</f>
        <v>Hetherington</v>
      </c>
      <c r="C1855" s="21">
        <f>VLOOKUP(A1855,ME!$A$2:$J$2366,2,FALSE)</f>
        <v>27.72</v>
      </c>
      <c r="D1855" s="21">
        <f>VLOOKUP(A1855,ME!$A$2:$J$2336,3,FALSE)</f>
        <v>5.03</v>
      </c>
      <c r="E1855" s="19" t="str">
        <f>VLOOKUP(A1855,ME!$A$2:$J$2336,4,FALSE)</f>
        <v>Yes</v>
      </c>
      <c r="F1855" s="19" t="str">
        <f>VLOOKUP(A1855,ME!$A$2:$J$2336,5,FALSE)</f>
        <v>No</v>
      </c>
      <c r="G1855" s="19" t="str">
        <f>VLOOKUP(A1855,ME!$A$2:$J$2336,6,FALSE)</f>
        <v>No</v>
      </c>
      <c r="H1855" s="19">
        <f>VLOOKUP(A1855,ME!$A$2:$J$2336,7,FALSE)</f>
        <v>1</v>
      </c>
      <c r="I1855" s="19" t="str">
        <f>VLOOKUP(A1855,ME!$A$2:$J$2336,8,FALSE)</f>
        <v>No</v>
      </c>
      <c r="J1855" s="19" t="str">
        <f>VLOOKUP(A1855,ME!$A$2:$J$2336,9,FALSE)</f>
        <v>Over Weight</v>
      </c>
      <c r="K1855" s="19" t="str">
        <f>VLOOKUP(A1855,ME!$A$2:$J$2336,10,FALSE)</f>
        <v>Normal</v>
      </c>
      <c r="L1855" s="22">
        <f>VLOOKUP(A1855,HD!$A$2:$S$2344,16,FALSE)</f>
        <v>32402</v>
      </c>
      <c r="M1855" s="21">
        <f>VLOOKUP(A1855,HD!$A$2:$S$2344,17,FALSE)</f>
        <v>4415.16</v>
      </c>
      <c r="N1855" s="19" t="str">
        <f>VLOOKUP(A1855,HD!$A$2:$S$2344,12,FALSE)</f>
        <v>tier - 2</v>
      </c>
      <c r="O1855" s="19" t="str">
        <f>VLOOKUP(A1855,HD!$A$2:$S$2344,13,FALSE)</f>
        <v>tier - 1</v>
      </c>
      <c r="P1855" s="19" t="str">
        <f>VLOOKUP(A1855,HD!$A$2:$S$2344,14,FALSE)</f>
        <v>R1013</v>
      </c>
      <c r="Q1855" s="19" t="str">
        <f>VLOOKUP(A1855,HD!$A$2:$S$2344,19,FALSE)</f>
        <v>34</v>
      </c>
      <c r="R1855" s="21">
        <v>4415.16</v>
      </c>
    </row>
    <row r="1856" spans="1:18" ht="15.6" hidden="1" x14ac:dyDescent="0.3">
      <c r="A1856" s="20" t="s">
        <v>507</v>
      </c>
      <c r="B1856" s="19" t="str">
        <f>VLOOKUP(A1856,'Customer Names'!$A$2:$E$2366,3,FALSE)</f>
        <v>Thompson</v>
      </c>
      <c r="C1856" s="21">
        <f>VLOOKUP(A1856,ME!$A$2:$J$2366,2,FALSE)</f>
        <v>31.5</v>
      </c>
      <c r="D1856" s="21">
        <f>VLOOKUP(A1856,ME!$A$2:$J$2336,3,FALSE)</f>
        <v>9.6199999999999992</v>
      </c>
      <c r="E1856" s="19" t="str">
        <f>VLOOKUP(A1856,ME!$A$2:$J$2336,4,FALSE)</f>
        <v>Yes</v>
      </c>
      <c r="F1856" s="19" t="str">
        <f>VLOOKUP(A1856,ME!$A$2:$J$2336,5,FALSE)</f>
        <v>No</v>
      </c>
      <c r="G1856" s="19" t="str">
        <f>VLOOKUP(A1856,ME!$A$2:$J$2336,6,FALSE)</f>
        <v>No</v>
      </c>
      <c r="H1856" s="19">
        <f>VLOOKUP(A1856,ME!$A$2:$J$2336,7,FALSE)</f>
        <v>1</v>
      </c>
      <c r="I1856" s="19" t="str">
        <f>VLOOKUP(A1856,ME!$A$2:$J$2336,8,FALSE)</f>
        <v>No</v>
      </c>
      <c r="J1856" s="19" t="str">
        <f>VLOOKUP(A1856,ME!$A$2:$J$2336,9,FALSE)</f>
        <v>Obesity</v>
      </c>
      <c r="K1856" s="19" t="str">
        <f>VLOOKUP(A1856,ME!$A$2:$J$2336,10,FALSE)</f>
        <v>Diabetes</v>
      </c>
      <c r="L1856" s="22">
        <f>VLOOKUP(A1856,HD!$A$2:$S$2344,16,FALSE)</f>
        <v>31606</v>
      </c>
      <c r="M1856" s="21">
        <f>VLOOKUP(A1856,HD!$A$2:$S$2344,17,FALSE)</f>
        <v>4402.2299999999996</v>
      </c>
      <c r="N1856" s="19" t="str">
        <f>VLOOKUP(A1856,HD!$A$2:$S$2344,12,FALSE)</f>
        <v>tier - 2</v>
      </c>
      <c r="O1856" s="19" t="str">
        <f>VLOOKUP(A1856,HD!$A$2:$S$2344,13,FALSE)</f>
        <v>tier - 2</v>
      </c>
      <c r="P1856" s="19" t="str">
        <f>VLOOKUP(A1856,HD!$A$2:$S$2344,14,FALSE)</f>
        <v>R1011</v>
      </c>
      <c r="Q1856" s="19" t="str">
        <f>VLOOKUP(A1856,HD!$A$2:$S$2344,19,FALSE)</f>
        <v>36</v>
      </c>
      <c r="R1856" s="21">
        <v>4402.2299999999996</v>
      </c>
    </row>
    <row r="1857" spans="1:18" ht="15.6" hidden="1" x14ac:dyDescent="0.3">
      <c r="A1857" s="20" t="s">
        <v>506</v>
      </c>
      <c r="B1857" s="19" t="str">
        <f>VLOOKUP(A1857,'Customer Names'!$A$2:$E$2366,3,FALSE)</f>
        <v>Battoo</v>
      </c>
      <c r="C1857" s="21">
        <f>VLOOKUP(A1857,ME!$A$2:$J$2366,2,FALSE)</f>
        <v>29.7</v>
      </c>
      <c r="D1857" s="21">
        <f>VLOOKUP(A1857,ME!$A$2:$J$2336,3,FALSE)</f>
        <v>6.77</v>
      </c>
      <c r="E1857" s="19" t="str">
        <f>VLOOKUP(A1857,ME!$A$2:$J$2336,4,FALSE)</f>
        <v>Yes</v>
      </c>
      <c r="F1857" s="19" t="str">
        <f>VLOOKUP(A1857,ME!$A$2:$J$2336,5,FALSE)</f>
        <v>No</v>
      </c>
      <c r="G1857" s="19" t="str">
        <f>VLOOKUP(A1857,ME!$A$2:$J$2336,6,FALSE)</f>
        <v>No</v>
      </c>
      <c r="H1857" s="19">
        <f>VLOOKUP(A1857,ME!$A$2:$J$2336,7,FALSE)</f>
        <v>1</v>
      </c>
      <c r="I1857" s="19" t="str">
        <f>VLOOKUP(A1857,ME!$A$2:$J$2336,8,FALSE)</f>
        <v>No</v>
      </c>
      <c r="J1857" s="19" t="str">
        <f>VLOOKUP(A1857,ME!$A$2:$J$2336,9,FALSE)</f>
        <v>Over Weight</v>
      </c>
      <c r="K1857" s="19" t="str">
        <f>VLOOKUP(A1857,ME!$A$2:$J$2336,10,FALSE)</f>
        <v>Diabetes</v>
      </c>
      <c r="L1857" s="22">
        <f>VLOOKUP(A1857,HD!$A$2:$S$2344,16,FALSE)</f>
        <v>31635</v>
      </c>
      <c r="M1857" s="21">
        <f>VLOOKUP(A1857,HD!$A$2:$S$2344,17,FALSE)</f>
        <v>4399.7299999999996</v>
      </c>
      <c r="N1857" s="19" t="str">
        <f>VLOOKUP(A1857,HD!$A$2:$S$2344,12,FALSE)</f>
        <v>tier - 3</v>
      </c>
      <c r="O1857" s="19" t="str">
        <f>VLOOKUP(A1857,HD!$A$2:$S$2344,13,FALSE)</f>
        <v>tier - 2</v>
      </c>
      <c r="P1857" s="19" t="str">
        <f>VLOOKUP(A1857,HD!$A$2:$S$2344,14,FALSE)</f>
        <v>R1013</v>
      </c>
      <c r="Q1857" s="19" t="str">
        <f>VLOOKUP(A1857,HD!$A$2:$S$2344,19,FALSE)</f>
        <v>36</v>
      </c>
      <c r="R1857" s="21">
        <v>4399.7299999999996</v>
      </c>
    </row>
    <row r="1858" spans="1:18" ht="15.6" x14ac:dyDescent="0.3">
      <c r="A1858" s="20" t="s">
        <v>505</v>
      </c>
      <c r="B1858" s="19" t="str">
        <f>VLOOKUP(A1858,'Customer Names'!$A$2:$E$2366,3,FALSE)</f>
        <v>Barker</v>
      </c>
      <c r="C1858" s="21">
        <f>VLOOKUP(A1858,ME!$A$2:$J$2366,2,FALSE)</f>
        <v>21.26</v>
      </c>
      <c r="D1858" s="21">
        <f>VLOOKUP(A1858,ME!$A$2:$J$2336,3,FALSE)</f>
        <v>5.36</v>
      </c>
      <c r="E1858" s="19" t="str">
        <f>VLOOKUP(A1858,ME!$A$2:$J$2336,4,FALSE)</f>
        <v>Yes</v>
      </c>
      <c r="F1858" s="19" t="str">
        <f>VLOOKUP(A1858,ME!$A$2:$J$2336,5,FALSE)</f>
        <v>No</v>
      </c>
      <c r="G1858" s="19" t="str">
        <f>VLOOKUP(A1858,ME!$A$2:$J$2336,6,FALSE)</f>
        <v>No</v>
      </c>
      <c r="H1858" s="19">
        <f>VLOOKUP(A1858,ME!$A$2:$J$2336,7,FALSE)</f>
        <v>1</v>
      </c>
      <c r="I1858" s="19" t="str">
        <f>VLOOKUP(A1858,ME!$A$2:$J$2336,8,FALSE)</f>
        <v>No</v>
      </c>
      <c r="J1858" s="19" t="str">
        <f>VLOOKUP(A1858,ME!$A$2:$J$2336,9,FALSE)</f>
        <v>Normal Weight</v>
      </c>
      <c r="K1858" s="19" t="str">
        <f>VLOOKUP(A1858,ME!$A$2:$J$2336,10,FALSE)</f>
        <v>Normal</v>
      </c>
      <c r="L1858" s="22">
        <f>VLOOKUP(A1858,HD!$A$2:$S$2344,16,FALSE)</f>
        <v>32342</v>
      </c>
      <c r="M1858" s="21">
        <f>VLOOKUP(A1858,HD!$A$2:$S$2344,17,FALSE)</f>
        <v>4397.3100000000004</v>
      </c>
      <c r="N1858" s="19" t="str">
        <f>VLOOKUP(A1858,HD!$A$2:$S$2344,12,FALSE)</f>
        <v>tier - 2</v>
      </c>
      <c r="O1858" s="19" t="str">
        <f>VLOOKUP(A1858,HD!$A$2:$S$2344,13,FALSE)</f>
        <v>tier - 2</v>
      </c>
      <c r="P1858" s="19" t="str">
        <f>VLOOKUP(A1858,HD!$A$2:$S$2344,14,FALSE)</f>
        <v>R1013</v>
      </c>
      <c r="Q1858" s="19" t="str">
        <f>VLOOKUP(A1858,HD!$A$2:$S$2344,19,FALSE)</f>
        <v>34</v>
      </c>
      <c r="R1858" s="21">
        <v>4397.3100000000004</v>
      </c>
    </row>
    <row r="1859" spans="1:18" ht="15.6" hidden="1" x14ac:dyDescent="0.3">
      <c r="A1859" s="20" t="s">
        <v>504</v>
      </c>
      <c r="B1859" s="19" t="str">
        <f>VLOOKUP(A1859,'Customer Names'!$A$2:$E$2366,3,FALSE)</f>
        <v>Saarnilehto</v>
      </c>
      <c r="C1859" s="21">
        <f>VLOOKUP(A1859,ME!$A$2:$J$2366,2,FALSE)</f>
        <v>17.09</v>
      </c>
      <c r="D1859" s="21">
        <f>VLOOKUP(A1859,ME!$A$2:$J$2336,3,FALSE)</f>
        <v>5.69</v>
      </c>
      <c r="E1859" s="19" t="str">
        <f>VLOOKUP(A1859,ME!$A$2:$J$2336,4,FALSE)</f>
        <v>No</v>
      </c>
      <c r="F1859" s="19" t="str">
        <f>VLOOKUP(A1859,ME!$A$2:$J$2336,5,FALSE)</f>
        <v>No</v>
      </c>
      <c r="G1859" s="19" t="str">
        <f>VLOOKUP(A1859,ME!$A$2:$J$2336,6,FALSE)</f>
        <v>No</v>
      </c>
      <c r="H1859" s="19">
        <f>VLOOKUP(A1859,ME!$A$2:$J$2336,7,FALSE)</f>
        <v>0</v>
      </c>
      <c r="I1859" s="19" t="str">
        <f>VLOOKUP(A1859,ME!$A$2:$J$2336,8,FALSE)</f>
        <v>No</v>
      </c>
      <c r="J1859" s="19" t="str">
        <f>VLOOKUP(A1859,ME!$A$2:$J$2336,9,FALSE)</f>
        <v>Under Weight</v>
      </c>
      <c r="K1859" s="19" t="str">
        <f>VLOOKUP(A1859,ME!$A$2:$J$2336,10,FALSE)</f>
        <v>Normal</v>
      </c>
      <c r="L1859" s="22">
        <f>VLOOKUP(A1859,HD!$A$2:$S$2344,16,FALSE)</f>
        <v>30131</v>
      </c>
      <c r="M1859" s="21">
        <f>VLOOKUP(A1859,HD!$A$2:$S$2344,17,FALSE)</f>
        <v>4392.7</v>
      </c>
      <c r="N1859" s="19" t="str">
        <f>VLOOKUP(A1859,HD!$A$2:$S$2344,12,FALSE)</f>
        <v>tier - 2</v>
      </c>
      <c r="O1859" s="19" t="str">
        <f>VLOOKUP(A1859,HD!$A$2:$S$2344,13,FALSE)</f>
        <v>tier - 2</v>
      </c>
      <c r="P1859" s="19" t="str">
        <f>VLOOKUP(A1859,HD!$A$2:$S$2344,14,FALSE)</f>
        <v>R1013</v>
      </c>
      <c r="Q1859" s="19" t="str">
        <f>VLOOKUP(A1859,HD!$A$2:$S$2344,19,FALSE)</f>
        <v>40</v>
      </c>
      <c r="R1859" s="21">
        <v>4392.7</v>
      </c>
    </row>
    <row r="1860" spans="1:18" ht="15.6" x14ac:dyDescent="0.3">
      <c r="A1860" s="20" t="s">
        <v>503</v>
      </c>
      <c r="B1860" s="19" t="str">
        <f>VLOOKUP(A1860,'Customer Names'!$A$2:$E$2366,3,FALSE)</f>
        <v>Morton</v>
      </c>
      <c r="C1860" s="21">
        <f>VLOOKUP(A1860,ME!$A$2:$J$2366,2,FALSE)</f>
        <v>24.3</v>
      </c>
      <c r="D1860" s="21">
        <f>VLOOKUP(A1860,ME!$A$2:$J$2336,3,FALSE)</f>
        <v>4.9000000000000004</v>
      </c>
      <c r="E1860" s="19" t="str">
        <f>VLOOKUP(A1860,ME!$A$2:$J$2336,4,FALSE)</f>
        <v>Yes</v>
      </c>
      <c r="F1860" s="19" t="str">
        <f>VLOOKUP(A1860,ME!$A$2:$J$2336,5,FALSE)</f>
        <v>No</v>
      </c>
      <c r="G1860" s="19" t="str">
        <f>VLOOKUP(A1860,ME!$A$2:$J$2336,6,FALSE)</f>
        <v>Yes</v>
      </c>
      <c r="H1860" s="19">
        <f>VLOOKUP(A1860,ME!$A$2:$J$2336,7,FALSE)</f>
        <v>1</v>
      </c>
      <c r="I1860" s="19" t="str">
        <f>VLOOKUP(A1860,ME!$A$2:$J$2336,8,FALSE)</f>
        <v>No</v>
      </c>
      <c r="J1860" s="19" t="str">
        <f>VLOOKUP(A1860,ME!$A$2:$J$2336,9,FALSE)</f>
        <v>Normal Weight</v>
      </c>
      <c r="K1860" s="19" t="str">
        <f>VLOOKUP(A1860,ME!$A$2:$J$2336,10,FALSE)</f>
        <v>Normal</v>
      </c>
      <c r="L1860" s="22">
        <f>VLOOKUP(A1860,HD!$A$2:$S$2344,16,FALSE)</f>
        <v>35763</v>
      </c>
      <c r="M1860" s="21">
        <f>VLOOKUP(A1860,HD!$A$2:$S$2344,17,FALSE)</f>
        <v>4391.6499999999996</v>
      </c>
      <c r="N1860" s="19" t="str">
        <f>VLOOKUP(A1860,HD!$A$2:$S$2344,12,FALSE)</f>
        <v>tier - 2</v>
      </c>
      <c r="O1860" s="19" t="str">
        <f>VLOOKUP(A1860,HD!$A$2:$S$2344,13,FALSE)</f>
        <v>tier - 2</v>
      </c>
      <c r="P1860" s="19" t="str">
        <f>VLOOKUP(A1860,HD!$A$2:$S$2344,14,FALSE)</f>
        <v>R1011</v>
      </c>
      <c r="Q1860" s="19" t="str">
        <f>VLOOKUP(A1860,HD!$A$2:$S$2344,19,FALSE)</f>
        <v>25</v>
      </c>
      <c r="R1860" s="21">
        <v>4391.6499999999996</v>
      </c>
    </row>
    <row r="1861" spans="1:18" ht="15.6" hidden="1" x14ac:dyDescent="0.3">
      <c r="A1861" s="20" t="s">
        <v>502</v>
      </c>
      <c r="B1861" s="19" t="str">
        <f>VLOOKUP(A1861,'Customer Names'!$A$2:$E$2366,3,FALSE)</f>
        <v>Thomas</v>
      </c>
      <c r="C1861" s="21">
        <f>VLOOKUP(A1861,ME!$A$2:$J$2366,2,FALSE)</f>
        <v>29.734999999999999</v>
      </c>
      <c r="D1861" s="21">
        <f>VLOOKUP(A1861,ME!$A$2:$J$2336,3,FALSE)</f>
        <v>5.78</v>
      </c>
      <c r="E1861" s="19" t="str">
        <f>VLOOKUP(A1861,ME!$A$2:$J$2336,4,FALSE)</f>
        <v>No</v>
      </c>
      <c r="F1861" s="19" t="str">
        <f>VLOOKUP(A1861,ME!$A$2:$J$2336,5,FALSE)</f>
        <v>No</v>
      </c>
      <c r="G1861" s="19" t="str">
        <f>VLOOKUP(A1861,ME!$A$2:$J$2336,6,FALSE)</f>
        <v>No</v>
      </c>
      <c r="H1861" s="19">
        <f>VLOOKUP(A1861,ME!$A$2:$J$2336,7,FALSE)</f>
        <v>0</v>
      </c>
      <c r="I1861" s="19" t="str">
        <f>VLOOKUP(A1861,ME!$A$2:$J$2336,8,FALSE)</f>
        <v>No</v>
      </c>
      <c r="J1861" s="19" t="str">
        <f>VLOOKUP(A1861,ME!$A$2:$J$2336,9,FALSE)</f>
        <v>Over Weight</v>
      </c>
      <c r="K1861" s="19" t="str">
        <f>VLOOKUP(A1861,ME!$A$2:$J$2336,10,FALSE)</f>
        <v>Prediabetes</v>
      </c>
      <c r="L1861" s="22">
        <f>VLOOKUP(A1861,HD!$A$2:$S$2344,16,FALSE)</f>
        <v>33113</v>
      </c>
      <c r="M1861" s="21">
        <f>VLOOKUP(A1861,HD!$A$2:$S$2344,17,FALSE)</f>
        <v>4357.04</v>
      </c>
      <c r="N1861" s="19" t="str">
        <f>VLOOKUP(A1861,HD!$A$2:$S$2344,12,FALSE)</f>
        <v>tier - 2</v>
      </c>
      <c r="O1861" s="19" t="str">
        <f>VLOOKUP(A1861,HD!$A$2:$S$2344,13,FALSE)</f>
        <v>tier - 3</v>
      </c>
      <c r="P1861" s="19" t="str">
        <f>VLOOKUP(A1861,HD!$A$2:$S$2344,14,FALSE)</f>
        <v>R1012</v>
      </c>
      <c r="Q1861" s="19" t="str">
        <f>VLOOKUP(A1861,HD!$A$2:$S$2344,19,FALSE)</f>
        <v>32</v>
      </c>
      <c r="R1861" s="21">
        <v>4357.04</v>
      </c>
    </row>
    <row r="1862" spans="1:18" ht="15.6" hidden="1" x14ac:dyDescent="0.3">
      <c r="A1862" s="20" t="s">
        <v>501</v>
      </c>
      <c r="B1862" s="19" t="str">
        <f>VLOOKUP(A1862,'Customer Names'!$A$2:$E$2366,3,FALSE)</f>
        <v>Hillman</v>
      </c>
      <c r="C1862" s="21">
        <f>VLOOKUP(A1862,ME!$A$2:$J$2366,2,FALSE)</f>
        <v>29.26</v>
      </c>
      <c r="D1862" s="21">
        <f>VLOOKUP(A1862,ME!$A$2:$J$2336,3,FALSE)</f>
        <v>4.7</v>
      </c>
      <c r="E1862" s="19" t="str">
        <f>VLOOKUP(A1862,ME!$A$2:$J$2336,4,FALSE)</f>
        <v>No</v>
      </c>
      <c r="F1862" s="19" t="str">
        <f>VLOOKUP(A1862,ME!$A$2:$J$2336,5,FALSE)</f>
        <v>No</v>
      </c>
      <c r="G1862" s="19" t="str">
        <f>VLOOKUP(A1862,ME!$A$2:$J$2336,6,FALSE)</f>
        <v>No</v>
      </c>
      <c r="H1862" s="19">
        <f>VLOOKUP(A1862,ME!$A$2:$J$2336,7,FALSE)</f>
        <v>0</v>
      </c>
      <c r="I1862" s="19" t="str">
        <f>VLOOKUP(A1862,ME!$A$2:$J$2336,8,FALSE)</f>
        <v>No</v>
      </c>
      <c r="J1862" s="19" t="str">
        <f>VLOOKUP(A1862,ME!$A$2:$J$2336,9,FALSE)</f>
        <v>Over Weight</v>
      </c>
      <c r="K1862" s="19" t="str">
        <f>VLOOKUP(A1862,ME!$A$2:$J$2336,10,FALSE)</f>
        <v>Normal</v>
      </c>
      <c r="L1862" s="22">
        <f>VLOOKUP(A1862,HD!$A$2:$S$2344,16,FALSE)</f>
        <v>33494</v>
      </c>
      <c r="M1862" s="21">
        <f>VLOOKUP(A1862,HD!$A$2:$S$2344,17,FALSE)</f>
        <v>4350.51</v>
      </c>
      <c r="N1862" s="19" t="str">
        <f>VLOOKUP(A1862,HD!$A$2:$S$2344,12,FALSE)</f>
        <v>tier - 2</v>
      </c>
      <c r="O1862" s="19" t="str">
        <f>VLOOKUP(A1862,HD!$A$2:$S$2344,13,FALSE)</f>
        <v>tier - 2</v>
      </c>
      <c r="P1862" s="19" t="str">
        <f>VLOOKUP(A1862,HD!$A$2:$S$2344,14,FALSE)</f>
        <v>R1013</v>
      </c>
      <c r="Q1862" s="19" t="str">
        <f>VLOOKUP(A1862,HD!$A$2:$S$2344,19,FALSE)</f>
        <v>31</v>
      </c>
      <c r="R1862" s="21">
        <v>4350.51</v>
      </c>
    </row>
    <row r="1863" spans="1:18" ht="15.6" hidden="1" x14ac:dyDescent="0.3">
      <c r="A1863" s="20" t="s">
        <v>500</v>
      </c>
      <c r="B1863" s="19" t="str">
        <f>VLOOKUP(A1863,'Customer Names'!$A$2:$E$2366,3,FALSE)</f>
        <v>Edwards</v>
      </c>
      <c r="C1863" s="21">
        <f>VLOOKUP(A1863,ME!$A$2:$J$2366,2,FALSE)</f>
        <v>33</v>
      </c>
      <c r="D1863" s="21">
        <f>VLOOKUP(A1863,ME!$A$2:$J$2336,3,FALSE)</f>
        <v>6.28</v>
      </c>
      <c r="E1863" s="19" t="str">
        <f>VLOOKUP(A1863,ME!$A$2:$J$2336,4,FALSE)</f>
        <v>No</v>
      </c>
      <c r="F1863" s="19" t="str">
        <f>VLOOKUP(A1863,ME!$A$2:$J$2336,5,FALSE)</f>
        <v>No</v>
      </c>
      <c r="G1863" s="19" t="str">
        <f>VLOOKUP(A1863,ME!$A$2:$J$2336,6,FALSE)</f>
        <v>No</v>
      </c>
      <c r="H1863" s="19">
        <f>VLOOKUP(A1863,ME!$A$2:$J$2336,7,FALSE)</f>
        <v>0</v>
      </c>
      <c r="I1863" s="19" t="str">
        <f>VLOOKUP(A1863,ME!$A$2:$J$2336,8,FALSE)</f>
        <v>No</v>
      </c>
      <c r="J1863" s="19" t="str">
        <f>VLOOKUP(A1863,ME!$A$2:$J$2336,9,FALSE)</f>
        <v>Obesity</v>
      </c>
      <c r="K1863" s="19" t="str">
        <f>VLOOKUP(A1863,ME!$A$2:$J$2336,10,FALSE)</f>
        <v>Prediabetes</v>
      </c>
      <c r="L1863" s="22">
        <f>VLOOKUP(A1863,HD!$A$2:$S$2344,16,FALSE)</f>
        <v>34639</v>
      </c>
      <c r="M1863" s="21">
        <f>VLOOKUP(A1863,HD!$A$2:$S$2344,17,FALSE)</f>
        <v>4349.46</v>
      </c>
      <c r="N1863" s="19" t="str">
        <f>VLOOKUP(A1863,HD!$A$2:$S$2344,12,FALSE)</f>
        <v>tier - 2</v>
      </c>
      <c r="O1863" s="19" t="str">
        <f>VLOOKUP(A1863,HD!$A$2:$S$2344,13,FALSE)</f>
        <v>tier - 2</v>
      </c>
      <c r="P1863" s="19" t="str">
        <f>VLOOKUP(A1863,HD!$A$2:$S$2344,14,FALSE)</f>
        <v>R1013</v>
      </c>
      <c r="Q1863" s="19" t="str">
        <f>VLOOKUP(A1863,HD!$A$2:$S$2344,19,FALSE)</f>
        <v>28</v>
      </c>
      <c r="R1863" s="21">
        <v>4349.46</v>
      </c>
    </row>
    <row r="1864" spans="1:18" ht="15.6" hidden="1" x14ac:dyDescent="0.3">
      <c r="A1864" s="20" t="s">
        <v>499</v>
      </c>
      <c r="B1864" s="19" t="str">
        <f>VLOOKUP(A1864,'Customer Names'!$A$2:$E$2366,3,FALSE)</f>
        <v>Bartel</v>
      </c>
      <c r="C1864" s="21">
        <f>VLOOKUP(A1864,ME!$A$2:$J$2366,2,FALSE)</f>
        <v>31.065000000000001</v>
      </c>
      <c r="D1864" s="21">
        <f>VLOOKUP(A1864,ME!$A$2:$J$2336,3,FALSE)</f>
        <v>4.2300000000000004</v>
      </c>
      <c r="E1864" s="19" t="str">
        <f>VLOOKUP(A1864,ME!$A$2:$J$2336,4,FALSE)</f>
        <v>No</v>
      </c>
      <c r="F1864" s="19" t="str">
        <f>VLOOKUP(A1864,ME!$A$2:$J$2336,5,FALSE)</f>
        <v>No</v>
      </c>
      <c r="G1864" s="19" t="str">
        <f>VLOOKUP(A1864,ME!$A$2:$J$2336,6,FALSE)</f>
        <v>No</v>
      </c>
      <c r="H1864" s="19">
        <f>VLOOKUP(A1864,ME!$A$2:$J$2336,7,FALSE)</f>
        <v>0</v>
      </c>
      <c r="I1864" s="19" t="str">
        <f>VLOOKUP(A1864,ME!$A$2:$J$2336,8,FALSE)</f>
        <v>No</v>
      </c>
      <c r="J1864" s="19" t="str">
        <f>VLOOKUP(A1864,ME!$A$2:$J$2336,9,FALSE)</f>
        <v>Obesity</v>
      </c>
      <c r="K1864" s="19" t="str">
        <f>VLOOKUP(A1864,ME!$A$2:$J$2336,10,FALSE)</f>
        <v>Normal</v>
      </c>
      <c r="L1864" s="22">
        <f>VLOOKUP(A1864,HD!$A$2:$S$2344,16,FALSE)</f>
        <v>33390</v>
      </c>
      <c r="M1864" s="21">
        <f>VLOOKUP(A1864,HD!$A$2:$S$2344,17,FALSE)</f>
        <v>4347.0200000000004</v>
      </c>
      <c r="N1864" s="19" t="str">
        <f>VLOOKUP(A1864,HD!$A$2:$S$2344,12,FALSE)</f>
        <v>tier - 2</v>
      </c>
      <c r="O1864" s="19" t="str">
        <f>VLOOKUP(A1864,HD!$A$2:$S$2344,13,FALSE)</f>
        <v>tier - 1</v>
      </c>
      <c r="P1864" s="19" t="str">
        <f>VLOOKUP(A1864,HD!$A$2:$S$2344,14,FALSE)</f>
        <v>R1024</v>
      </c>
      <c r="Q1864" s="19" t="str">
        <f>VLOOKUP(A1864,HD!$A$2:$S$2344,19,FALSE)</f>
        <v>32</v>
      </c>
      <c r="R1864" s="21">
        <v>4347.0200000000004</v>
      </c>
    </row>
    <row r="1865" spans="1:18" ht="15.6" hidden="1" x14ac:dyDescent="0.3">
      <c r="A1865" s="20" t="s">
        <v>498</v>
      </c>
      <c r="B1865" s="19" t="str">
        <f>VLOOKUP(A1865,'Customer Names'!$A$2:$E$2366,3,FALSE)</f>
        <v>Potekhina</v>
      </c>
      <c r="C1865" s="21">
        <f>VLOOKUP(A1865,ME!$A$2:$J$2366,2,FALSE)</f>
        <v>26.51</v>
      </c>
      <c r="D1865" s="21">
        <f>VLOOKUP(A1865,ME!$A$2:$J$2336,3,FALSE)</f>
        <v>6.17</v>
      </c>
      <c r="E1865" s="19" t="str">
        <f>VLOOKUP(A1865,ME!$A$2:$J$2336,4,FALSE)</f>
        <v>No</v>
      </c>
      <c r="F1865" s="19" t="str">
        <f>VLOOKUP(A1865,ME!$A$2:$J$2336,5,FALSE)</f>
        <v>No</v>
      </c>
      <c r="G1865" s="19" t="str">
        <f>VLOOKUP(A1865,ME!$A$2:$J$2336,6,FALSE)</f>
        <v>No</v>
      </c>
      <c r="H1865" s="19">
        <f>VLOOKUP(A1865,ME!$A$2:$J$2336,7,FALSE)</f>
        <v>0</v>
      </c>
      <c r="I1865" s="19" t="str">
        <f>VLOOKUP(A1865,ME!$A$2:$J$2336,8,FALSE)</f>
        <v>No</v>
      </c>
      <c r="J1865" s="19" t="str">
        <f>VLOOKUP(A1865,ME!$A$2:$J$2336,9,FALSE)</f>
        <v>Over Weight</v>
      </c>
      <c r="K1865" s="19" t="str">
        <f>VLOOKUP(A1865,ME!$A$2:$J$2336,10,FALSE)</f>
        <v>Prediabetes</v>
      </c>
      <c r="L1865" s="22">
        <f>VLOOKUP(A1865,HD!$A$2:$S$2344,16,FALSE)</f>
        <v>34633</v>
      </c>
      <c r="M1865" s="21">
        <f>VLOOKUP(A1865,HD!$A$2:$S$2344,17,FALSE)</f>
        <v>4340.4399999999996</v>
      </c>
      <c r="N1865" s="19" t="str">
        <f>VLOOKUP(A1865,HD!$A$2:$S$2344,12,FALSE)</f>
        <v>tier - 2</v>
      </c>
      <c r="O1865" s="19" t="str">
        <f>VLOOKUP(A1865,HD!$A$2:$S$2344,13,FALSE)</f>
        <v>tier - 1</v>
      </c>
      <c r="P1865" s="19" t="str">
        <f>VLOOKUP(A1865,HD!$A$2:$S$2344,14,FALSE)</f>
        <v>R1013</v>
      </c>
      <c r="Q1865" s="19" t="str">
        <f>VLOOKUP(A1865,HD!$A$2:$S$2344,19,FALSE)</f>
        <v>28</v>
      </c>
      <c r="R1865" s="21">
        <v>4340.4399999999996</v>
      </c>
    </row>
    <row r="1866" spans="1:18" ht="15.6" hidden="1" x14ac:dyDescent="0.3">
      <c r="A1866" s="20" t="s">
        <v>497</v>
      </c>
      <c r="B1866" s="19" t="str">
        <f>VLOOKUP(A1866,'Customer Names'!$A$2:$E$2366,3,FALSE)</f>
        <v>Kelly</v>
      </c>
      <c r="C1866" s="21">
        <f>VLOOKUP(A1866,ME!$A$2:$J$2366,2,FALSE)</f>
        <v>28.88</v>
      </c>
      <c r="D1866" s="21">
        <f>VLOOKUP(A1866,ME!$A$2:$J$2336,3,FALSE)</f>
        <v>4.96</v>
      </c>
      <c r="E1866" s="19" t="str">
        <f>VLOOKUP(A1866,ME!$A$2:$J$2336,4,FALSE)</f>
        <v>No</v>
      </c>
      <c r="F1866" s="19" t="str">
        <f>VLOOKUP(A1866,ME!$A$2:$J$2336,5,FALSE)</f>
        <v>No</v>
      </c>
      <c r="G1866" s="19" t="str">
        <f>VLOOKUP(A1866,ME!$A$2:$J$2336,6,FALSE)</f>
        <v>No</v>
      </c>
      <c r="H1866" s="19">
        <f>VLOOKUP(A1866,ME!$A$2:$J$2336,7,FALSE)</f>
        <v>0</v>
      </c>
      <c r="I1866" s="19" t="str">
        <f>VLOOKUP(A1866,ME!$A$2:$J$2336,8,FALSE)</f>
        <v>No</v>
      </c>
      <c r="J1866" s="19" t="str">
        <f>VLOOKUP(A1866,ME!$A$2:$J$2336,9,FALSE)</f>
        <v>Over Weight</v>
      </c>
      <c r="K1866" s="19" t="str">
        <f>VLOOKUP(A1866,ME!$A$2:$J$2336,10,FALSE)</f>
        <v>Normal</v>
      </c>
      <c r="L1866" s="22">
        <f>VLOOKUP(A1866,HD!$A$2:$S$2344,16,FALSE)</f>
        <v>34640</v>
      </c>
      <c r="M1866" s="21">
        <f>VLOOKUP(A1866,HD!$A$2:$S$2344,17,FALSE)</f>
        <v>4337.74</v>
      </c>
      <c r="N1866" s="19" t="str">
        <f>VLOOKUP(A1866,HD!$A$2:$S$2344,12,FALSE)</f>
        <v>tier - 2</v>
      </c>
      <c r="O1866" s="19" t="str">
        <f>VLOOKUP(A1866,HD!$A$2:$S$2344,13,FALSE)</f>
        <v>tier - 1</v>
      </c>
      <c r="P1866" s="19" t="str">
        <f>VLOOKUP(A1866,HD!$A$2:$S$2344,14,FALSE)</f>
        <v>R1024</v>
      </c>
      <c r="Q1866" s="19" t="str">
        <f>VLOOKUP(A1866,HD!$A$2:$S$2344,19,FALSE)</f>
        <v>28</v>
      </c>
      <c r="R1866" s="21">
        <v>4337.74</v>
      </c>
    </row>
    <row r="1867" spans="1:18" ht="15.6" hidden="1" x14ac:dyDescent="0.3">
      <c r="A1867" s="20" t="s">
        <v>496</v>
      </c>
      <c r="B1867" s="19" t="str">
        <f>VLOOKUP(A1867,'Customer Names'!$A$2:$E$2366,3,FALSE)</f>
        <v>Lapp</v>
      </c>
      <c r="C1867" s="21">
        <f>VLOOKUP(A1867,ME!$A$2:$J$2366,2,FALSE)</f>
        <v>35.814999999999998</v>
      </c>
      <c r="D1867" s="21">
        <f>VLOOKUP(A1867,ME!$A$2:$J$2336,3,FALSE)</f>
        <v>5.1100000000000003</v>
      </c>
      <c r="E1867" s="19" t="str">
        <f>VLOOKUP(A1867,ME!$A$2:$J$2336,4,FALSE)</f>
        <v>Yes</v>
      </c>
      <c r="F1867" s="19" t="str">
        <f>VLOOKUP(A1867,ME!$A$2:$J$2336,5,FALSE)</f>
        <v>No</v>
      </c>
      <c r="G1867" s="19" t="str">
        <f>VLOOKUP(A1867,ME!$A$2:$J$2336,6,FALSE)</f>
        <v>No</v>
      </c>
      <c r="H1867" s="19">
        <f>VLOOKUP(A1867,ME!$A$2:$J$2336,7,FALSE)</f>
        <v>1</v>
      </c>
      <c r="I1867" s="19" t="str">
        <f>VLOOKUP(A1867,ME!$A$2:$J$2336,8,FALSE)</f>
        <v>No</v>
      </c>
      <c r="J1867" s="19" t="str">
        <f>VLOOKUP(A1867,ME!$A$2:$J$2336,9,FALSE)</f>
        <v>Obesity</v>
      </c>
      <c r="K1867" s="19" t="str">
        <f>VLOOKUP(A1867,ME!$A$2:$J$2336,10,FALSE)</f>
        <v>Normal</v>
      </c>
      <c r="L1867" s="22">
        <f>VLOOKUP(A1867,HD!$A$2:$S$2344,16,FALSE)</f>
        <v>32496</v>
      </c>
      <c r="M1867" s="21">
        <f>VLOOKUP(A1867,HD!$A$2:$S$2344,17,FALSE)</f>
        <v>4320.41</v>
      </c>
      <c r="N1867" s="19" t="str">
        <f>VLOOKUP(A1867,HD!$A$2:$S$2344,12,FALSE)</f>
        <v>tier - 2</v>
      </c>
      <c r="O1867" s="19" t="str">
        <f>VLOOKUP(A1867,HD!$A$2:$S$2344,13,FALSE)</f>
        <v>tier - 1</v>
      </c>
      <c r="P1867" s="19" t="str">
        <f>VLOOKUP(A1867,HD!$A$2:$S$2344,14,FALSE)</f>
        <v>R1012</v>
      </c>
      <c r="Q1867" s="19" t="str">
        <f>VLOOKUP(A1867,HD!$A$2:$S$2344,19,FALSE)</f>
        <v>34</v>
      </c>
      <c r="R1867" s="21">
        <v>4320.41</v>
      </c>
    </row>
    <row r="1868" spans="1:18" ht="15.6" x14ac:dyDescent="0.3">
      <c r="A1868" s="20" t="s">
        <v>495</v>
      </c>
      <c r="B1868" s="19" t="str">
        <f>VLOOKUP(A1868,'Customer Names'!$A$2:$E$2366,3,FALSE)</f>
        <v>Burke</v>
      </c>
      <c r="C1868" s="21">
        <f>VLOOKUP(A1868,ME!$A$2:$J$2366,2,FALSE)</f>
        <v>21.28</v>
      </c>
      <c r="D1868" s="21">
        <f>VLOOKUP(A1868,ME!$A$2:$J$2336,3,FALSE)</f>
        <v>4.05</v>
      </c>
      <c r="E1868" s="19" t="str">
        <f>VLOOKUP(A1868,ME!$A$2:$J$2336,4,FALSE)</f>
        <v>No</v>
      </c>
      <c r="F1868" s="19" t="str">
        <f>VLOOKUP(A1868,ME!$A$2:$J$2336,5,FALSE)</f>
        <v>Yes</v>
      </c>
      <c r="G1868" s="19" t="str">
        <f>VLOOKUP(A1868,ME!$A$2:$J$2336,6,FALSE)</f>
        <v>No</v>
      </c>
      <c r="H1868" s="19">
        <f>VLOOKUP(A1868,ME!$A$2:$J$2336,7,FALSE)</f>
        <v>1</v>
      </c>
      <c r="I1868" s="19" t="str">
        <f>VLOOKUP(A1868,ME!$A$2:$J$2336,8,FALSE)</f>
        <v>No</v>
      </c>
      <c r="J1868" s="19" t="str">
        <f>VLOOKUP(A1868,ME!$A$2:$J$2336,9,FALSE)</f>
        <v>Normal Weight</v>
      </c>
      <c r="K1868" s="19" t="str">
        <f>VLOOKUP(A1868,ME!$A$2:$J$2336,10,FALSE)</f>
        <v>Normal</v>
      </c>
      <c r="L1868" s="22">
        <f>VLOOKUP(A1868,HD!$A$2:$S$2344,16,FALSE)</f>
        <v>36855</v>
      </c>
      <c r="M1868" s="21">
        <f>VLOOKUP(A1868,HD!$A$2:$S$2344,17,FALSE)</f>
        <v>4296.2700000000004</v>
      </c>
      <c r="N1868" s="19" t="str">
        <f>VLOOKUP(A1868,HD!$A$2:$S$2344,12,FALSE)</f>
        <v>tier - 2</v>
      </c>
      <c r="O1868" s="19" t="str">
        <f>VLOOKUP(A1868,HD!$A$2:$S$2344,13,FALSE)</f>
        <v>tier - 3</v>
      </c>
      <c r="P1868" s="19" t="str">
        <f>VLOOKUP(A1868,HD!$A$2:$S$2344,14,FALSE)</f>
        <v>R1012</v>
      </c>
      <c r="Q1868" s="19" t="str">
        <f>VLOOKUP(A1868,HD!$A$2:$S$2344,19,FALSE)</f>
        <v>22</v>
      </c>
      <c r="R1868" s="21">
        <v>4296.2700000000004</v>
      </c>
    </row>
    <row r="1869" spans="1:18" ht="15.6" hidden="1" x14ac:dyDescent="0.3">
      <c r="A1869" s="20" t="s">
        <v>494</v>
      </c>
      <c r="B1869" s="19" t="str">
        <f>VLOOKUP(A1869,'Customer Names'!$A$2:$E$2366,3,FALSE)</f>
        <v>Barry</v>
      </c>
      <c r="C1869" s="21">
        <f>VLOOKUP(A1869,ME!$A$2:$J$2366,2,FALSE)</f>
        <v>33.81</v>
      </c>
      <c r="D1869" s="21">
        <f>VLOOKUP(A1869,ME!$A$2:$J$2336,3,FALSE)</f>
        <v>6.49</v>
      </c>
      <c r="E1869" s="19" t="str">
        <f>VLOOKUP(A1869,ME!$A$2:$J$2336,4,FALSE)</f>
        <v>No</v>
      </c>
      <c r="F1869" s="19" t="str">
        <f>VLOOKUP(A1869,ME!$A$2:$J$2336,5,FALSE)</f>
        <v>No</v>
      </c>
      <c r="G1869" s="19" t="str">
        <f>VLOOKUP(A1869,ME!$A$2:$J$2336,6,FALSE)</f>
        <v>Yes</v>
      </c>
      <c r="H1869" s="19">
        <f>VLOOKUP(A1869,ME!$A$2:$J$2336,7,FALSE)</f>
        <v>1</v>
      </c>
      <c r="I1869" s="19" t="str">
        <f>VLOOKUP(A1869,ME!$A$2:$J$2336,8,FALSE)</f>
        <v>No</v>
      </c>
      <c r="J1869" s="19" t="str">
        <f>VLOOKUP(A1869,ME!$A$2:$J$2336,9,FALSE)</f>
        <v>Obesity</v>
      </c>
      <c r="K1869" s="19" t="str">
        <f>VLOOKUP(A1869,ME!$A$2:$J$2336,10,FALSE)</f>
        <v>Diabetes</v>
      </c>
      <c r="L1869" s="22">
        <f>VLOOKUP(A1869,HD!$A$2:$S$2344,16,FALSE)</f>
        <v>37780</v>
      </c>
      <c r="M1869" s="21">
        <f>VLOOKUP(A1869,HD!$A$2:$S$2344,17,FALSE)</f>
        <v>4278.55</v>
      </c>
      <c r="N1869" s="19" t="str">
        <f>VLOOKUP(A1869,HD!$A$2:$S$2344,12,FALSE)</f>
        <v>tier - 2</v>
      </c>
      <c r="O1869" s="19" t="str">
        <f>VLOOKUP(A1869,HD!$A$2:$S$2344,13,FALSE)</f>
        <v>tier - 1</v>
      </c>
      <c r="P1869" s="19" t="str">
        <f>VLOOKUP(A1869,HD!$A$2:$S$2344,14,FALSE)</f>
        <v>R1021</v>
      </c>
      <c r="Q1869" s="19" t="str">
        <f>VLOOKUP(A1869,HD!$A$2:$S$2344,19,FALSE)</f>
        <v>19</v>
      </c>
      <c r="R1869" s="21">
        <v>4278.55</v>
      </c>
    </row>
    <row r="1870" spans="1:18" ht="15.6" hidden="1" x14ac:dyDescent="0.3">
      <c r="A1870" s="20" t="s">
        <v>493</v>
      </c>
      <c r="B1870" s="19" t="str">
        <f>VLOOKUP(A1870,'Customer Names'!$A$2:$E$2366,3,FALSE)</f>
        <v>McCormick</v>
      </c>
      <c r="C1870" s="21">
        <f>VLOOKUP(A1870,ME!$A$2:$J$2366,2,FALSE)</f>
        <v>44.22</v>
      </c>
      <c r="D1870" s="21">
        <f>VLOOKUP(A1870,ME!$A$2:$J$2336,3,FALSE)</f>
        <v>4.1900000000000004</v>
      </c>
      <c r="E1870" s="19" t="str">
        <f>VLOOKUP(A1870,ME!$A$2:$J$2336,4,FALSE)</f>
        <v>No</v>
      </c>
      <c r="F1870" s="19" t="str">
        <f>VLOOKUP(A1870,ME!$A$2:$J$2336,5,FALSE)</f>
        <v>No</v>
      </c>
      <c r="G1870" s="19" t="str">
        <f>VLOOKUP(A1870,ME!$A$2:$J$2336,6,FALSE)</f>
        <v>No</v>
      </c>
      <c r="H1870" s="19">
        <f>VLOOKUP(A1870,ME!$A$2:$J$2336,7,FALSE)</f>
        <v>1</v>
      </c>
      <c r="I1870" s="19" t="str">
        <f>VLOOKUP(A1870,ME!$A$2:$J$2336,8,FALSE)</f>
        <v>No</v>
      </c>
      <c r="J1870" s="19" t="str">
        <f>VLOOKUP(A1870,ME!$A$2:$J$2336,9,FALSE)</f>
        <v>Obesity</v>
      </c>
      <c r="K1870" s="19" t="str">
        <f>VLOOKUP(A1870,ME!$A$2:$J$2336,10,FALSE)</f>
        <v>Normal</v>
      </c>
      <c r="L1870" s="22">
        <f>VLOOKUP(A1870,HD!$A$2:$S$2344,16,FALSE)</f>
        <v>33773</v>
      </c>
      <c r="M1870" s="21">
        <f>VLOOKUP(A1870,HD!$A$2:$S$2344,17,FALSE)</f>
        <v>4266.17</v>
      </c>
      <c r="N1870" s="19" t="str">
        <f>VLOOKUP(A1870,HD!$A$2:$S$2344,12,FALSE)</f>
        <v>tier - 3</v>
      </c>
      <c r="O1870" s="19" t="str">
        <f>VLOOKUP(A1870,HD!$A$2:$S$2344,13,FALSE)</f>
        <v>tier - 2</v>
      </c>
      <c r="P1870" s="19" t="str">
        <f>VLOOKUP(A1870,HD!$A$2:$S$2344,14,FALSE)</f>
        <v>R1013</v>
      </c>
      <c r="Q1870" s="19" t="str">
        <f>VLOOKUP(A1870,HD!$A$2:$S$2344,19,FALSE)</f>
        <v>30</v>
      </c>
      <c r="R1870" s="21">
        <v>4266.17</v>
      </c>
    </row>
    <row r="1871" spans="1:18" ht="15.6" hidden="1" x14ac:dyDescent="0.3">
      <c r="A1871" s="20" t="s">
        <v>492</v>
      </c>
      <c r="B1871" s="19" t="str">
        <f>VLOOKUP(A1871,'Customer Names'!$A$2:$E$2366,3,FALSE)</f>
        <v>McElroy</v>
      </c>
      <c r="C1871" s="21">
        <f>VLOOKUP(A1871,ME!$A$2:$J$2366,2,FALSE)</f>
        <v>15.46</v>
      </c>
      <c r="D1871" s="21">
        <f>VLOOKUP(A1871,ME!$A$2:$J$2336,3,FALSE)</f>
        <v>4.99</v>
      </c>
      <c r="E1871" s="19" t="str">
        <f>VLOOKUP(A1871,ME!$A$2:$J$2336,4,FALSE)</f>
        <v>Yes</v>
      </c>
      <c r="F1871" s="19" t="str">
        <f>VLOOKUP(A1871,ME!$A$2:$J$2336,5,FALSE)</f>
        <v>No</v>
      </c>
      <c r="G1871" s="19" t="str">
        <f>VLOOKUP(A1871,ME!$A$2:$J$2336,6,FALSE)</f>
        <v>Yes</v>
      </c>
      <c r="H1871" s="19">
        <f>VLOOKUP(A1871,ME!$A$2:$J$2336,7,FALSE)</f>
        <v>1</v>
      </c>
      <c r="I1871" s="19" t="str">
        <f>VLOOKUP(A1871,ME!$A$2:$J$2336,8,FALSE)</f>
        <v>No</v>
      </c>
      <c r="J1871" s="19" t="str">
        <f>VLOOKUP(A1871,ME!$A$2:$J$2336,9,FALSE)</f>
        <v>Under Weight</v>
      </c>
      <c r="K1871" s="19" t="str">
        <f>VLOOKUP(A1871,ME!$A$2:$J$2336,10,FALSE)</f>
        <v>Normal</v>
      </c>
      <c r="L1871" s="22">
        <f>VLOOKUP(A1871,HD!$A$2:$S$2344,16,FALSE)</f>
        <v>30640</v>
      </c>
      <c r="M1871" s="21">
        <f>VLOOKUP(A1871,HD!$A$2:$S$2344,17,FALSE)</f>
        <v>4265.01</v>
      </c>
      <c r="N1871" s="19" t="str">
        <f>VLOOKUP(A1871,HD!$A$2:$S$2344,12,FALSE)</f>
        <v>tier - 2</v>
      </c>
      <c r="O1871" s="19" t="str">
        <f>VLOOKUP(A1871,HD!$A$2:$S$2344,13,FALSE)</f>
        <v>tier - 1</v>
      </c>
      <c r="P1871" s="19" t="str">
        <f>VLOOKUP(A1871,HD!$A$2:$S$2344,14,FALSE)</f>
        <v>R1012</v>
      </c>
      <c r="Q1871" s="19" t="str">
        <f>VLOOKUP(A1871,HD!$A$2:$S$2344,19,FALSE)</f>
        <v>39</v>
      </c>
      <c r="R1871" s="21">
        <v>4265.01</v>
      </c>
    </row>
    <row r="1872" spans="1:18" ht="15.6" hidden="1" x14ac:dyDescent="0.3">
      <c r="A1872" s="20" t="s">
        <v>491</v>
      </c>
      <c r="B1872" s="19" t="str">
        <f>VLOOKUP(A1872,'Customer Names'!$A$2:$E$2366,3,FALSE)</f>
        <v>Coffed</v>
      </c>
      <c r="C1872" s="21">
        <f>VLOOKUP(A1872,ME!$A$2:$J$2366,2,FALSE)</f>
        <v>30.3</v>
      </c>
      <c r="D1872" s="21">
        <f>VLOOKUP(A1872,ME!$A$2:$J$2336,3,FALSE)</f>
        <v>4.7699999999999996</v>
      </c>
      <c r="E1872" s="19" t="str">
        <f>VLOOKUP(A1872,ME!$A$2:$J$2336,4,FALSE)</f>
        <v>Yes</v>
      </c>
      <c r="F1872" s="19" t="str">
        <f>VLOOKUP(A1872,ME!$A$2:$J$2336,5,FALSE)</f>
        <v>No</v>
      </c>
      <c r="G1872" s="19" t="str">
        <f>VLOOKUP(A1872,ME!$A$2:$J$2336,6,FALSE)</f>
        <v>No</v>
      </c>
      <c r="H1872" s="19">
        <f>VLOOKUP(A1872,ME!$A$2:$J$2336,7,FALSE)</f>
        <v>1</v>
      </c>
      <c r="I1872" s="19" t="str">
        <f>VLOOKUP(A1872,ME!$A$2:$J$2336,8,FALSE)</f>
        <v>No</v>
      </c>
      <c r="J1872" s="19" t="str">
        <f>VLOOKUP(A1872,ME!$A$2:$J$2336,9,FALSE)</f>
        <v>Obesity</v>
      </c>
      <c r="K1872" s="19" t="str">
        <f>VLOOKUP(A1872,ME!$A$2:$J$2336,10,FALSE)</f>
        <v>Normal</v>
      </c>
      <c r="L1872" s="22">
        <f>VLOOKUP(A1872,HD!$A$2:$S$2344,16,FALSE)</f>
        <v>34986</v>
      </c>
      <c r="M1872" s="21">
        <f>VLOOKUP(A1872,HD!$A$2:$S$2344,17,FALSE)</f>
        <v>4260.74</v>
      </c>
      <c r="N1872" s="19" t="str">
        <f>VLOOKUP(A1872,HD!$A$2:$S$2344,12,FALSE)</f>
        <v>tier - 3</v>
      </c>
      <c r="O1872" s="19" t="str">
        <f>VLOOKUP(A1872,HD!$A$2:$S$2344,13,FALSE)</f>
        <v>tier - 2</v>
      </c>
      <c r="P1872" s="19" t="str">
        <f>VLOOKUP(A1872,HD!$A$2:$S$2344,14,FALSE)</f>
        <v>R1011</v>
      </c>
      <c r="Q1872" s="19" t="str">
        <f>VLOOKUP(A1872,HD!$A$2:$S$2344,19,FALSE)</f>
        <v>27</v>
      </c>
      <c r="R1872" s="21">
        <v>4260.74</v>
      </c>
    </row>
    <row r="1873" spans="1:18" ht="15.6" hidden="1" x14ac:dyDescent="0.3">
      <c r="A1873" s="20" t="s">
        <v>490</v>
      </c>
      <c r="B1873" s="19" t="str">
        <f>VLOOKUP(A1873,'Customer Names'!$A$2:$E$2366,3,FALSE)</f>
        <v>Estes</v>
      </c>
      <c r="C1873" s="21">
        <f>VLOOKUP(A1873,ME!$A$2:$J$2366,2,FALSE)</f>
        <v>16.670000000000002</v>
      </c>
      <c r="D1873" s="21">
        <f>VLOOKUP(A1873,ME!$A$2:$J$2336,3,FALSE)</f>
        <v>5.46</v>
      </c>
      <c r="E1873" s="19" t="str">
        <f>VLOOKUP(A1873,ME!$A$2:$J$2336,4,FALSE)</f>
        <v>No</v>
      </c>
      <c r="F1873" s="19" t="str">
        <f>VLOOKUP(A1873,ME!$A$2:$J$2336,5,FALSE)</f>
        <v>No</v>
      </c>
      <c r="G1873" s="19" t="str">
        <f>VLOOKUP(A1873,ME!$A$2:$J$2336,6,FALSE)</f>
        <v>No</v>
      </c>
      <c r="H1873" s="19">
        <f>VLOOKUP(A1873,ME!$A$2:$J$2336,7,FALSE)</f>
        <v>0</v>
      </c>
      <c r="I1873" s="19" t="str">
        <f>VLOOKUP(A1873,ME!$A$2:$J$2336,8,FALSE)</f>
        <v>No</v>
      </c>
      <c r="J1873" s="19" t="str">
        <f>VLOOKUP(A1873,ME!$A$2:$J$2336,9,FALSE)</f>
        <v>Under Weight</v>
      </c>
      <c r="K1873" s="19" t="str">
        <f>VLOOKUP(A1873,ME!$A$2:$J$2336,10,FALSE)</f>
        <v>Normal</v>
      </c>
      <c r="L1873" s="22">
        <f>VLOOKUP(A1873,HD!$A$2:$S$2344,16,FALSE)</f>
        <v>30118</v>
      </c>
      <c r="M1873" s="21">
        <f>VLOOKUP(A1873,HD!$A$2:$S$2344,17,FALSE)</f>
        <v>4250.24</v>
      </c>
      <c r="N1873" s="19" t="str">
        <f>VLOOKUP(A1873,HD!$A$2:$S$2344,12,FALSE)</f>
        <v>tier - 2</v>
      </c>
      <c r="O1873" s="19" t="str">
        <f>VLOOKUP(A1873,HD!$A$2:$S$2344,13,FALSE)</f>
        <v>tier - 3</v>
      </c>
      <c r="P1873" s="19" t="str">
        <f>VLOOKUP(A1873,HD!$A$2:$S$2344,14,FALSE)</f>
        <v>R1013</v>
      </c>
      <c r="Q1873" s="19" t="str">
        <f>VLOOKUP(A1873,HD!$A$2:$S$2344,19,FALSE)</f>
        <v>40</v>
      </c>
      <c r="R1873" s="21">
        <v>4250.24</v>
      </c>
    </row>
    <row r="1874" spans="1:18" ht="15.6" hidden="1" x14ac:dyDescent="0.3">
      <c r="A1874" s="20" t="s">
        <v>489</v>
      </c>
      <c r="B1874" s="19" t="str">
        <f>VLOOKUP(A1874,'Customer Names'!$A$2:$E$2366,3,FALSE)</f>
        <v>Miles</v>
      </c>
      <c r="C1874" s="21">
        <f>VLOOKUP(A1874,ME!$A$2:$J$2366,2,FALSE)</f>
        <v>28.594999999999999</v>
      </c>
      <c r="D1874" s="21">
        <f>VLOOKUP(A1874,ME!$A$2:$J$2336,3,FALSE)</f>
        <v>5.43</v>
      </c>
      <c r="E1874" s="19" t="str">
        <f>VLOOKUP(A1874,ME!$A$2:$J$2336,4,FALSE)</f>
        <v>No</v>
      </c>
      <c r="F1874" s="19" t="str">
        <f>VLOOKUP(A1874,ME!$A$2:$J$2336,5,FALSE)</f>
        <v>No</v>
      </c>
      <c r="G1874" s="19" t="str">
        <f>VLOOKUP(A1874,ME!$A$2:$J$2336,6,FALSE)</f>
        <v>No</v>
      </c>
      <c r="H1874" s="19">
        <f>VLOOKUP(A1874,ME!$A$2:$J$2336,7,FALSE)</f>
        <v>0</v>
      </c>
      <c r="I1874" s="19" t="str">
        <f>VLOOKUP(A1874,ME!$A$2:$J$2336,8,FALSE)</f>
        <v>No</v>
      </c>
      <c r="J1874" s="19" t="str">
        <f>VLOOKUP(A1874,ME!$A$2:$J$2336,9,FALSE)</f>
        <v>Over Weight</v>
      </c>
      <c r="K1874" s="19" t="str">
        <f>VLOOKUP(A1874,ME!$A$2:$J$2336,10,FALSE)</f>
        <v>Normal</v>
      </c>
      <c r="L1874" s="22">
        <f>VLOOKUP(A1874,HD!$A$2:$S$2344,16,FALSE)</f>
        <v>33573</v>
      </c>
      <c r="M1874" s="21">
        <f>VLOOKUP(A1874,HD!$A$2:$S$2344,17,FALSE)</f>
        <v>4243.59</v>
      </c>
      <c r="N1874" s="19" t="str">
        <f>VLOOKUP(A1874,HD!$A$2:$S$2344,12,FALSE)</f>
        <v>tier - 3</v>
      </c>
      <c r="O1874" s="19" t="str">
        <f>VLOOKUP(A1874,HD!$A$2:$S$2344,13,FALSE)</f>
        <v>tier - 1</v>
      </c>
      <c r="P1874" s="19" t="str">
        <f>VLOOKUP(A1874,HD!$A$2:$S$2344,14,FALSE)</f>
        <v>R1012</v>
      </c>
      <c r="Q1874" s="19" t="str">
        <f>VLOOKUP(A1874,HD!$A$2:$S$2344,19,FALSE)</f>
        <v>31</v>
      </c>
      <c r="R1874" s="21">
        <v>4243.59</v>
      </c>
    </row>
    <row r="1875" spans="1:18" ht="15.6" hidden="1" x14ac:dyDescent="0.3">
      <c r="A1875" s="20" t="s">
        <v>488</v>
      </c>
      <c r="B1875" s="19" t="str">
        <f>VLOOKUP(A1875,'Customer Names'!$A$2:$E$2366,3,FALSE)</f>
        <v>Zamore</v>
      </c>
      <c r="C1875" s="21">
        <f>VLOOKUP(A1875,ME!$A$2:$J$2366,2,FALSE)</f>
        <v>25.934999999999999</v>
      </c>
      <c r="D1875" s="21">
        <f>VLOOKUP(A1875,ME!$A$2:$J$2336,3,FALSE)</f>
        <v>4.29</v>
      </c>
      <c r="E1875" s="19" t="str">
        <f>VLOOKUP(A1875,ME!$A$2:$J$2336,4,FALSE)</f>
        <v>No</v>
      </c>
      <c r="F1875" s="19" t="str">
        <f>VLOOKUP(A1875,ME!$A$2:$J$2336,5,FALSE)</f>
        <v>No</v>
      </c>
      <c r="G1875" s="19" t="str">
        <f>VLOOKUP(A1875,ME!$A$2:$J$2336,6,FALSE)</f>
        <v>No</v>
      </c>
      <c r="H1875" s="19">
        <f>VLOOKUP(A1875,ME!$A$2:$J$2336,7,FALSE)</f>
        <v>0</v>
      </c>
      <c r="I1875" s="19" t="str">
        <f>VLOOKUP(A1875,ME!$A$2:$J$2336,8,FALSE)</f>
        <v>No</v>
      </c>
      <c r="J1875" s="19" t="str">
        <f>VLOOKUP(A1875,ME!$A$2:$J$2336,9,FALSE)</f>
        <v>Over Weight</v>
      </c>
      <c r="K1875" s="19" t="str">
        <f>VLOOKUP(A1875,ME!$A$2:$J$2336,10,FALSE)</f>
        <v>Normal</v>
      </c>
      <c r="L1875" s="22">
        <f>VLOOKUP(A1875,HD!$A$2:$S$2344,16,FALSE)</f>
        <v>33545</v>
      </c>
      <c r="M1875" s="21">
        <f>VLOOKUP(A1875,HD!$A$2:$S$2344,17,FALSE)</f>
        <v>4239.8900000000003</v>
      </c>
      <c r="N1875" s="19" t="str">
        <f>VLOOKUP(A1875,HD!$A$2:$S$2344,12,FALSE)</f>
        <v>tier - 2</v>
      </c>
      <c r="O1875" s="19" t="str">
        <f>VLOOKUP(A1875,HD!$A$2:$S$2344,13,FALSE)</f>
        <v>tier - 2</v>
      </c>
      <c r="P1875" s="19" t="str">
        <f>VLOOKUP(A1875,HD!$A$2:$S$2344,14,FALSE)</f>
        <v>R1012</v>
      </c>
      <c r="Q1875" s="19" t="str">
        <f>VLOOKUP(A1875,HD!$A$2:$S$2344,19,FALSE)</f>
        <v>31</v>
      </c>
      <c r="R1875" s="21">
        <v>4239.8900000000003</v>
      </c>
    </row>
    <row r="1876" spans="1:18" ht="15.6" hidden="1" x14ac:dyDescent="0.3">
      <c r="A1876" s="20" t="s">
        <v>487</v>
      </c>
      <c r="B1876" s="19" t="str">
        <f>VLOOKUP(A1876,'Customer Names'!$A$2:$E$2366,3,FALSE)</f>
        <v>Donaghy</v>
      </c>
      <c r="C1876" s="21">
        <f>VLOOKUP(A1876,ME!$A$2:$J$2366,2,FALSE)</f>
        <v>27.645</v>
      </c>
      <c r="D1876" s="21">
        <f>VLOOKUP(A1876,ME!$A$2:$J$2336,3,FALSE)</f>
        <v>5.25</v>
      </c>
      <c r="E1876" s="19" t="str">
        <f>VLOOKUP(A1876,ME!$A$2:$J$2336,4,FALSE)</f>
        <v>No</v>
      </c>
      <c r="F1876" s="19" t="str">
        <f>VLOOKUP(A1876,ME!$A$2:$J$2336,5,FALSE)</f>
        <v>No</v>
      </c>
      <c r="G1876" s="19" t="str">
        <f>VLOOKUP(A1876,ME!$A$2:$J$2336,6,FALSE)</f>
        <v>No</v>
      </c>
      <c r="H1876" s="19">
        <f>VLOOKUP(A1876,ME!$A$2:$J$2336,7,FALSE)</f>
        <v>1</v>
      </c>
      <c r="I1876" s="19" t="str">
        <f>VLOOKUP(A1876,ME!$A$2:$J$2336,8,FALSE)</f>
        <v>No</v>
      </c>
      <c r="J1876" s="19" t="str">
        <f>VLOOKUP(A1876,ME!$A$2:$J$2336,9,FALSE)</f>
        <v>Over Weight</v>
      </c>
      <c r="K1876" s="19" t="str">
        <f>VLOOKUP(A1876,ME!$A$2:$J$2336,10,FALSE)</f>
        <v>Normal</v>
      </c>
      <c r="L1876" s="22">
        <f>VLOOKUP(A1876,HD!$A$2:$S$2344,16,FALSE)</f>
        <v>33782</v>
      </c>
      <c r="M1876" s="21">
        <f>VLOOKUP(A1876,HD!$A$2:$S$2344,17,FALSE)</f>
        <v>4237.13</v>
      </c>
      <c r="N1876" s="19" t="str">
        <f>VLOOKUP(A1876,HD!$A$2:$S$2344,12,FALSE)</f>
        <v>tier - 3</v>
      </c>
      <c r="O1876" s="19" t="str">
        <f>VLOOKUP(A1876,HD!$A$2:$S$2344,13,FALSE)</f>
        <v>tier - 1</v>
      </c>
      <c r="P1876" s="19" t="str">
        <f>VLOOKUP(A1876,HD!$A$2:$S$2344,14,FALSE)</f>
        <v>R1016</v>
      </c>
      <c r="Q1876" s="19" t="str">
        <f>VLOOKUP(A1876,HD!$A$2:$S$2344,19,FALSE)</f>
        <v>30</v>
      </c>
      <c r="R1876" s="21">
        <v>4237.13</v>
      </c>
    </row>
    <row r="1877" spans="1:18" ht="15.6" hidden="1" x14ac:dyDescent="0.3">
      <c r="A1877" s="20" t="s">
        <v>486</v>
      </c>
      <c r="B1877" s="19" t="str">
        <f>VLOOKUP(A1877,'Customer Names'!$A$2:$E$2366,3,FALSE)</f>
        <v>Kennedy</v>
      </c>
      <c r="C1877" s="21">
        <f>VLOOKUP(A1877,ME!$A$2:$J$2366,2,FALSE)</f>
        <v>30.1</v>
      </c>
      <c r="D1877" s="21">
        <f>VLOOKUP(A1877,ME!$A$2:$J$2336,3,FALSE)</f>
        <v>4.04</v>
      </c>
      <c r="E1877" s="19" t="str">
        <f>VLOOKUP(A1877,ME!$A$2:$J$2336,4,FALSE)</f>
        <v>No</v>
      </c>
      <c r="F1877" s="19" t="str">
        <f>VLOOKUP(A1877,ME!$A$2:$J$2336,5,FALSE)</f>
        <v>No</v>
      </c>
      <c r="G1877" s="19" t="str">
        <f>VLOOKUP(A1877,ME!$A$2:$J$2336,6,FALSE)</f>
        <v>No</v>
      </c>
      <c r="H1877" s="19">
        <f>VLOOKUP(A1877,ME!$A$2:$J$2336,7,FALSE)</f>
        <v>1</v>
      </c>
      <c r="I1877" s="19" t="str">
        <f>VLOOKUP(A1877,ME!$A$2:$J$2336,8,FALSE)</f>
        <v>No</v>
      </c>
      <c r="J1877" s="19" t="str">
        <f>VLOOKUP(A1877,ME!$A$2:$J$2336,9,FALSE)</f>
        <v>Obesity</v>
      </c>
      <c r="K1877" s="19" t="str">
        <f>VLOOKUP(A1877,ME!$A$2:$J$2336,10,FALSE)</f>
        <v>Normal</v>
      </c>
      <c r="L1877" s="22">
        <f>VLOOKUP(A1877,HD!$A$2:$S$2344,16,FALSE)</f>
        <v>36143</v>
      </c>
      <c r="M1877" s="21">
        <f>VLOOKUP(A1877,HD!$A$2:$S$2344,17,FALSE)</f>
        <v>4234.93</v>
      </c>
      <c r="N1877" s="19" t="str">
        <f>VLOOKUP(A1877,HD!$A$2:$S$2344,12,FALSE)</f>
        <v>tier - 2</v>
      </c>
      <c r="O1877" s="19" t="str">
        <f>VLOOKUP(A1877,HD!$A$2:$S$2344,13,FALSE)</f>
        <v>tier - 1</v>
      </c>
      <c r="P1877" s="19" t="str">
        <f>VLOOKUP(A1877,HD!$A$2:$S$2344,14,FALSE)</f>
        <v>R1011</v>
      </c>
      <c r="Q1877" s="19" t="str">
        <f>VLOOKUP(A1877,HD!$A$2:$S$2344,19,FALSE)</f>
        <v>24</v>
      </c>
      <c r="R1877" s="21">
        <v>4234.93</v>
      </c>
    </row>
    <row r="1878" spans="1:18" ht="15.6" hidden="1" x14ac:dyDescent="0.3">
      <c r="A1878" s="20" t="s">
        <v>485</v>
      </c>
      <c r="B1878" s="19" t="str">
        <f>VLOOKUP(A1878,'Customer Names'!$A$2:$E$2366,3,FALSE)</f>
        <v>Fiorini</v>
      </c>
      <c r="C1878" s="21">
        <f>VLOOKUP(A1878,ME!$A$2:$J$2366,2,FALSE)</f>
        <v>26.79</v>
      </c>
      <c r="D1878" s="21">
        <f>VLOOKUP(A1878,ME!$A$2:$J$2336,3,FALSE)</f>
        <v>5</v>
      </c>
      <c r="E1878" s="19" t="str">
        <f>VLOOKUP(A1878,ME!$A$2:$J$2336,4,FALSE)</f>
        <v>Yes</v>
      </c>
      <c r="F1878" s="19" t="str">
        <f>VLOOKUP(A1878,ME!$A$2:$J$2336,5,FALSE)</f>
        <v>No</v>
      </c>
      <c r="G1878" s="19" t="str">
        <f>VLOOKUP(A1878,ME!$A$2:$J$2336,6,FALSE)</f>
        <v>Yes</v>
      </c>
      <c r="H1878" s="19">
        <f>VLOOKUP(A1878,ME!$A$2:$J$2336,7,FALSE)</f>
        <v>1</v>
      </c>
      <c r="I1878" s="19" t="str">
        <f>VLOOKUP(A1878,ME!$A$2:$J$2336,8,FALSE)</f>
        <v>No</v>
      </c>
      <c r="J1878" s="19" t="str">
        <f>VLOOKUP(A1878,ME!$A$2:$J$2336,9,FALSE)</f>
        <v>Over Weight</v>
      </c>
      <c r="K1878" s="19" t="str">
        <f>VLOOKUP(A1878,ME!$A$2:$J$2336,10,FALSE)</f>
        <v>Normal</v>
      </c>
      <c r="L1878" s="22">
        <f>VLOOKUP(A1878,HD!$A$2:$S$2344,16,FALSE)</f>
        <v>35679</v>
      </c>
      <c r="M1878" s="21">
        <f>VLOOKUP(A1878,HD!$A$2:$S$2344,17,FALSE)</f>
        <v>4189.1099999999997</v>
      </c>
      <c r="N1878" s="19" t="str">
        <f>VLOOKUP(A1878,HD!$A$2:$S$2344,12,FALSE)</f>
        <v>tier - 2</v>
      </c>
      <c r="O1878" s="19" t="str">
        <f>VLOOKUP(A1878,HD!$A$2:$S$2344,13,FALSE)</f>
        <v>tier - 2</v>
      </c>
      <c r="P1878" s="19" t="str">
        <f>VLOOKUP(A1878,HD!$A$2:$S$2344,14,FALSE)</f>
        <v>R1012</v>
      </c>
      <c r="Q1878" s="19" t="str">
        <f>VLOOKUP(A1878,HD!$A$2:$S$2344,19,FALSE)</f>
        <v>25</v>
      </c>
      <c r="R1878" s="21">
        <v>4189.1099999999997</v>
      </c>
    </row>
    <row r="1879" spans="1:18" ht="15.6" hidden="1" x14ac:dyDescent="0.3">
      <c r="A1879" s="20" t="s">
        <v>484</v>
      </c>
      <c r="B1879" s="19" t="str">
        <f>VLOOKUP(A1879,'Customer Names'!$A$2:$E$2366,3,FALSE)</f>
        <v>Alexander</v>
      </c>
      <c r="C1879" s="21">
        <f>VLOOKUP(A1879,ME!$A$2:$J$2366,2,FALSE)</f>
        <v>27.1</v>
      </c>
      <c r="D1879" s="21">
        <f>VLOOKUP(A1879,ME!$A$2:$J$2336,3,FALSE)</f>
        <v>4.01</v>
      </c>
      <c r="E1879" s="19" t="str">
        <f>VLOOKUP(A1879,ME!$A$2:$J$2336,4,FALSE)</f>
        <v>Yes</v>
      </c>
      <c r="F1879" s="19" t="str">
        <f>VLOOKUP(A1879,ME!$A$2:$J$2336,5,FALSE)</f>
        <v>No</v>
      </c>
      <c r="G1879" s="19" t="str">
        <f>VLOOKUP(A1879,ME!$A$2:$J$2336,6,FALSE)</f>
        <v>No</v>
      </c>
      <c r="H1879" s="19">
        <f>VLOOKUP(A1879,ME!$A$2:$J$2336,7,FALSE)</f>
        <v>1</v>
      </c>
      <c r="I1879" s="19" t="str">
        <f>VLOOKUP(A1879,ME!$A$2:$J$2336,8,FALSE)</f>
        <v>No</v>
      </c>
      <c r="J1879" s="19" t="str">
        <f>VLOOKUP(A1879,ME!$A$2:$J$2336,9,FALSE)</f>
        <v>Over Weight</v>
      </c>
      <c r="K1879" s="19" t="str">
        <f>VLOOKUP(A1879,ME!$A$2:$J$2336,10,FALSE)</f>
        <v>Normal</v>
      </c>
      <c r="L1879" s="22">
        <f>VLOOKUP(A1879,HD!$A$2:$S$2344,16,FALSE)</f>
        <v>34975</v>
      </c>
      <c r="M1879" s="21">
        <f>VLOOKUP(A1879,HD!$A$2:$S$2344,17,FALSE)</f>
        <v>4188.7299999999996</v>
      </c>
      <c r="N1879" s="19" t="str">
        <f>VLOOKUP(A1879,HD!$A$2:$S$2344,12,FALSE)</f>
        <v>tier - 2</v>
      </c>
      <c r="O1879" s="19" t="str">
        <f>VLOOKUP(A1879,HD!$A$2:$S$2344,13,FALSE)</f>
        <v>tier - 2</v>
      </c>
      <c r="P1879" s="19" t="str">
        <f>VLOOKUP(A1879,HD!$A$2:$S$2344,14,FALSE)</f>
        <v>R1025</v>
      </c>
      <c r="Q1879" s="19" t="str">
        <f>VLOOKUP(A1879,HD!$A$2:$S$2344,19,FALSE)</f>
        <v>27</v>
      </c>
      <c r="R1879" s="21">
        <v>4188.7299999999996</v>
      </c>
    </row>
    <row r="1880" spans="1:18" ht="15.6" x14ac:dyDescent="0.3">
      <c r="A1880" s="20" t="s">
        <v>483</v>
      </c>
      <c r="B1880" s="19" t="str">
        <f>VLOOKUP(A1880,'Customer Names'!$A$2:$E$2366,3,FALSE)</f>
        <v>Watkins</v>
      </c>
      <c r="C1880" s="21">
        <f>VLOOKUP(A1880,ME!$A$2:$J$2366,2,FALSE)</f>
        <v>24.31</v>
      </c>
      <c r="D1880" s="21">
        <f>VLOOKUP(A1880,ME!$A$2:$J$2336,3,FALSE)</f>
        <v>5.4</v>
      </c>
      <c r="E1880" s="19" t="str">
        <f>VLOOKUP(A1880,ME!$A$2:$J$2336,4,FALSE)</f>
        <v>No</v>
      </c>
      <c r="F1880" s="19" t="str">
        <f>VLOOKUP(A1880,ME!$A$2:$J$2336,5,FALSE)</f>
        <v>No</v>
      </c>
      <c r="G1880" s="19" t="str">
        <f>VLOOKUP(A1880,ME!$A$2:$J$2336,6,FALSE)</f>
        <v>No</v>
      </c>
      <c r="H1880" s="19">
        <f>VLOOKUP(A1880,ME!$A$2:$J$2336,7,FALSE)</f>
        <v>0</v>
      </c>
      <c r="I1880" s="19" t="str">
        <f>VLOOKUP(A1880,ME!$A$2:$J$2336,8,FALSE)</f>
        <v>No</v>
      </c>
      <c r="J1880" s="19" t="str">
        <f>VLOOKUP(A1880,ME!$A$2:$J$2336,9,FALSE)</f>
        <v>Normal Weight</v>
      </c>
      <c r="K1880" s="19" t="str">
        <f>VLOOKUP(A1880,ME!$A$2:$J$2336,10,FALSE)</f>
        <v>Normal</v>
      </c>
      <c r="L1880" s="22">
        <f>VLOOKUP(A1880,HD!$A$2:$S$2344,16,FALSE)</f>
        <v>32684</v>
      </c>
      <c r="M1880" s="21">
        <f>VLOOKUP(A1880,HD!$A$2:$S$2344,17,FALSE)</f>
        <v>4185.1000000000004</v>
      </c>
      <c r="N1880" s="19" t="str">
        <f>VLOOKUP(A1880,HD!$A$2:$S$2344,12,FALSE)</f>
        <v>tier - 2</v>
      </c>
      <c r="O1880" s="19" t="str">
        <f>VLOOKUP(A1880,HD!$A$2:$S$2344,13,FALSE)</f>
        <v>tier - 3</v>
      </c>
      <c r="P1880" s="19" t="str">
        <f>VLOOKUP(A1880,HD!$A$2:$S$2344,14,FALSE)</f>
        <v>R1013</v>
      </c>
      <c r="Q1880" s="19" t="str">
        <f>VLOOKUP(A1880,HD!$A$2:$S$2344,19,FALSE)</f>
        <v>33</v>
      </c>
      <c r="R1880" s="21">
        <v>4185.1000000000004</v>
      </c>
    </row>
    <row r="1881" spans="1:18" ht="15.6" hidden="1" x14ac:dyDescent="0.3">
      <c r="A1881" s="20" t="s">
        <v>482</v>
      </c>
      <c r="B1881" s="19" t="str">
        <f>VLOOKUP(A1881,'Customer Names'!$A$2:$E$2366,3,FALSE)</f>
        <v>Cassel</v>
      </c>
      <c r="C1881" s="21">
        <f>VLOOKUP(A1881,ME!$A$2:$J$2366,2,FALSE)</f>
        <v>15.53</v>
      </c>
      <c r="D1881" s="21">
        <f>VLOOKUP(A1881,ME!$A$2:$J$2336,3,FALSE)</f>
        <v>5.81</v>
      </c>
      <c r="E1881" s="19" t="str">
        <f>VLOOKUP(A1881,ME!$A$2:$J$2336,4,FALSE)</f>
        <v>No</v>
      </c>
      <c r="F1881" s="19" t="str">
        <f>VLOOKUP(A1881,ME!$A$2:$J$2336,5,FALSE)</f>
        <v>No</v>
      </c>
      <c r="G1881" s="19" t="str">
        <f>VLOOKUP(A1881,ME!$A$2:$J$2336,6,FALSE)</f>
        <v>No</v>
      </c>
      <c r="H1881" s="19">
        <f>VLOOKUP(A1881,ME!$A$2:$J$2336,7,FALSE)</f>
        <v>1</v>
      </c>
      <c r="I1881" s="19" t="str">
        <f>VLOOKUP(A1881,ME!$A$2:$J$2336,8,FALSE)</f>
        <v>No</v>
      </c>
      <c r="J1881" s="19" t="str">
        <f>VLOOKUP(A1881,ME!$A$2:$J$2336,9,FALSE)</f>
        <v>Under Weight</v>
      </c>
      <c r="K1881" s="19" t="str">
        <f>VLOOKUP(A1881,ME!$A$2:$J$2336,10,FALSE)</f>
        <v>Prediabetes</v>
      </c>
      <c r="L1881" s="22">
        <f>VLOOKUP(A1881,HD!$A$2:$S$2344,16,FALSE)</f>
        <v>30941</v>
      </c>
      <c r="M1881" s="21">
        <f>VLOOKUP(A1881,HD!$A$2:$S$2344,17,FALSE)</f>
        <v>4163.21</v>
      </c>
      <c r="N1881" s="19" t="str">
        <f>VLOOKUP(A1881,HD!$A$2:$S$2344,12,FALSE)</f>
        <v>tier - 2</v>
      </c>
      <c r="O1881" s="19" t="str">
        <f>VLOOKUP(A1881,HD!$A$2:$S$2344,13,FALSE)</f>
        <v>tier - 2</v>
      </c>
      <c r="P1881" s="19" t="str">
        <f>VLOOKUP(A1881,HD!$A$2:$S$2344,14,FALSE)</f>
        <v>R1012</v>
      </c>
      <c r="Q1881" s="19" t="str">
        <f>VLOOKUP(A1881,HD!$A$2:$S$2344,19,FALSE)</f>
        <v>38</v>
      </c>
      <c r="R1881" s="21">
        <v>4163.21</v>
      </c>
    </row>
    <row r="1882" spans="1:18" ht="15.6" hidden="1" x14ac:dyDescent="0.3">
      <c r="A1882" s="20" t="s">
        <v>481</v>
      </c>
      <c r="B1882" s="19" t="str">
        <f>VLOOKUP(A1882,'Customer Names'!$A$2:$E$2366,3,FALSE)</f>
        <v>Ferguson</v>
      </c>
      <c r="C1882" s="21">
        <f>VLOOKUP(A1882,ME!$A$2:$J$2366,2,FALSE)</f>
        <v>30.7</v>
      </c>
      <c r="D1882" s="21">
        <f>VLOOKUP(A1882,ME!$A$2:$J$2336,3,FALSE)</f>
        <v>5.82</v>
      </c>
      <c r="E1882" s="19" t="str">
        <f>VLOOKUP(A1882,ME!$A$2:$J$2336,4,FALSE)</f>
        <v>No</v>
      </c>
      <c r="F1882" s="19" t="str">
        <f>VLOOKUP(A1882,ME!$A$2:$J$2336,5,FALSE)</f>
        <v>No</v>
      </c>
      <c r="G1882" s="19" t="str">
        <f>VLOOKUP(A1882,ME!$A$2:$J$2336,6,FALSE)</f>
        <v>No</v>
      </c>
      <c r="H1882" s="19">
        <f>VLOOKUP(A1882,ME!$A$2:$J$2336,7,FALSE)</f>
        <v>1</v>
      </c>
      <c r="I1882" s="19" t="str">
        <f>VLOOKUP(A1882,ME!$A$2:$J$2336,8,FALSE)</f>
        <v>No</v>
      </c>
      <c r="J1882" s="19" t="str">
        <f>VLOOKUP(A1882,ME!$A$2:$J$2336,9,FALSE)</f>
        <v>Obesity</v>
      </c>
      <c r="K1882" s="19" t="str">
        <f>VLOOKUP(A1882,ME!$A$2:$J$2336,10,FALSE)</f>
        <v>Prediabetes</v>
      </c>
      <c r="L1882" s="22">
        <f>VLOOKUP(A1882,HD!$A$2:$S$2344,16,FALSE)</f>
        <v>36125</v>
      </c>
      <c r="M1882" s="21">
        <f>VLOOKUP(A1882,HD!$A$2:$S$2344,17,FALSE)</f>
        <v>4154.97</v>
      </c>
      <c r="N1882" s="19" t="str">
        <f>VLOOKUP(A1882,HD!$A$2:$S$2344,12,FALSE)</f>
        <v>tier - 2</v>
      </c>
      <c r="O1882" s="19" t="str">
        <f>VLOOKUP(A1882,HD!$A$2:$S$2344,13,FALSE)</f>
        <v>tier - 1</v>
      </c>
      <c r="P1882" s="19" t="str">
        <f>VLOOKUP(A1882,HD!$A$2:$S$2344,14,FALSE)</f>
        <v>R1012</v>
      </c>
      <c r="Q1882" s="19" t="str">
        <f>VLOOKUP(A1882,HD!$A$2:$S$2344,19,FALSE)</f>
        <v>24</v>
      </c>
      <c r="R1882" s="21">
        <v>4154.97</v>
      </c>
    </row>
    <row r="1883" spans="1:18" ht="15.6" hidden="1" x14ac:dyDescent="0.3">
      <c r="A1883" s="20" t="s">
        <v>480</v>
      </c>
      <c r="B1883" s="19" t="str">
        <f>VLOOKUP(A1883,'Customer Names'!$A$2:$E$2366,3,FALSE)</f>
        <v>O'Sullivan</v>
      </c>
      <c r="C1883" s="21">
        <f>VLOOKUP(A1883,ME!$A$2:$J$2366,2,FALSE)</f>
        <v>33.33</v>
      </c>
      <c r="D1883" s="21">
        <f>VLOOKUP(A1883,ME!$A$2:$J$2336,3,FALSE)</f>
        <v>4.82</v>
      </c>
      <c r="E1883" s="19" t="str">
        <f>VLOOKUP(A1883,ME!$A$2:$J$2336,4,FALSE)</f>
        <v>No</v>
      </c>
      <c r="F1883" s="19" t="str">
        <f>VLOOKUP(A1883,ME!$A$2:$J$2336,5,FALSE)</f>
        <v>No</v>
      </c>
      <c r="G1883" s="19" t="str">
        <f>VLOOKUP(A1883,ME!$A$2:$J$2336,6,FALSE)</f>
        <v>No</v>
      </c>
      <c r="H1883" s="19">
        <f>VLOOKUP(A1883,ME!$A$2:$J$2336,7,FALSE)</f>
        <v>1</v>
      </c>
      <c r="I1883" s="19" t="str">
        <f>VLOOKUP(A1883,ME!$A$2:$J$2336,8,FALSE)</f>
        <v>No</v>
      </c>
      <c r="J1883" s="19" t="str">
        <f>VLOOKUP(A1883,ME!$A$2:$J$2336,9,FALSE)</f>
        <v>Obesity</v>
      </c>
      <c r="K1883" s="19" t="str">
        <f>VLOOKUP(A1883,ME!$A$2:$J$2336,10,FALSE)</f>
        <v>Normal</v>
      </c>
      <c r="L1883" s="22">
        <f>VLOOKUP(A1883,HD!$A$2:$S$2344,16,FALSE)</f>
        <v>33820</v>
      </c>
      <c r="M1883" s="21">
        <f>VLOOKUP(A1883,HD!$A$2:$S$2344,17,FALSE)</f>
        <v>4151.03</v>
      </c>
      <c r="N1883" s="19" t="str">
        <f>VLOOKUP(A1883,HD!$A$2:$S$2344,12,FALSE)</f>
        <v>tier - 2</v>
      </c>
      <c r="O1883" s="19" t="str">
        <f>VLOOKUP(A1883,HD!$A$2:$S$2344,13,FALSE)</f>
        <v>tier - 2</v>
      </c>
      <c r="P1883" s="19" t="str">
        <f>VLOOKUP(A1883,HD!$A$2:$S$2344,14,FALSE)</f>
        <v>R1013</v>
      </c>
      <c r="Q1883" s="19" t="str">
        <f>VLOOKUP(A1883,HD!$A$2:$S$2344,19,FALSE)</f>
        <v>30</v>
      </c>
      <c r="R1883" s="21">
        <v>4151.03</v>
      </c>
    </row>
    <row r="1884" spans="1:18" ht="15.6" hidden="1" x14ac:dyDescent="0.3">
      <c r="A1884" s="20" t="s">
        <v>479</v>
      </c>
      <c r="B1884" s="19" t="str">
        <f>VLOOKUP(A1884,'Customer Names'!$A$2:$E$2366,3,FALSE)</f>
        <v>Chepkirui</v>
      </c>
      <c r="C1884" s="21">
        <f>VLOOKUP(A1884,ME!$A$2:$J$2366,2,FALSE)</f>
        <v>32.4</v>
      </c>
      <c r="D1884" s="21">
        <f>VLOOKUP(A1884,ME!$A$2:$J$2336,3,FALSE)</f>
        <v>5.08</v>
      </c>
      <c r="E1884" s="19" t="str">
        <f>VLOOKUP(A1884,ME!$A$2:$J$2336,4,FALSE)</f>
        <v>No</v>
      </c>
      <c r="F1884" s="19" t="str">
        <f>VLOOKUP(A1884,ME!$A$2:$J$2336,5,FALSE)</f>
        <v>No</v>
      </c>
      <c r="G1884" s="19" t="str">
        <f>VLOOKUP(A1884,ME!$A$2:$J$2336,6,FALSE)</f>
        <v>No</v>
      </c>
      <c r="H1884" s="19">
        <f>VLOOKUP(A1884,ME!$A$2:$J$2336,7,FALSE)</f>
        <v>1</v>
      </c>
      <c r="I1884" s="19" t="str">
        <f>VLOOKUP(A1884,ME!$A$2:$J$2336,8,FALSE)</f>
        <v>No</v>
      </c>
      <c r="J1884" s="19" t="str">
        <f>VLOOKUP(A1884,ME!$A$2:$J$2336,9,FALSE)</f>
        <v>Obesity</v>
      </c>
      <c r="K1884" s="19" t="str">
        <f>VLOOKUP(A1884,ME!$A$2:$J$2336,10,FALSE)</f>
        <v>Normal</v>
      </c>
      <c r="L1884" s="22">
        <f>VLOOKUP(A1884,HD!$A$2:$S$2344,16,FALSE)</f>
        <v>33783</v>
      </c>
      <c r="M1884" s="21">
        <f>VLOOKUP(A1884,HD!$A$2:$S$2344,17,FALSE)</f>
        <v>4149.74</v>
      </c>
      <c r="N1884" s="19" t="str">
        <f>VLOOKUP(A1884,HD!$A$2:$S$2344,12,FALSE)</f>
        <v>tier - 2</v>
      </c>
      <c r="O1884" s="19" t="str">
        <f>VLOOKUP(A1884,HD!$A$2:$S$2344,13,FALSE)</f>
        <v>tier - 1</v>
      </c>
      <c r="P1884" s="19" t="str">
        <f>VLOOKUP(A1884,HD!$A$2:$S$2344,14,FALSE)</f>
        <v>R1011</v>
      </c>
      <c r="Q1884" s="19" t="str">
        <f>VLOOKUP(A1884,HD!$A$2:$S$2344,19,FALSE)</f>
        <v>30</v>
      </c>
      <c r="R1884" s="21">
        <v>4149.74</v>
      </c>
    </row>
    <row r="1885" spans="1:18" ht="15.6" hidden="1" x14ac:dyDescent="0.3">
      <c r="A1885" s="20" t="s">
        <v>478</v>
      </c>
      <c r="B1885" s="19" t="str">
        <f>VLOOKUP(A1885,'Customer Names'!$A$2:$E$2366,3,FALSE)</f>
        <v>Gurney</v>
      </c>
      <c r="C1885" s="21">
        <f>VLOOKUP(A1885,ME!$A$2:$J$2366,2,FALSE)</f>
        <v>27.93</v>
      </c>
      <c r="D1885" s="21">
        <f>VLOOKUP(A1885,ME!$A$2:$J$2336,3,FALSE)</f>
        <v>5.59</v>
      </c>
      <c r="E1885" s="19" t="str">
        <f>VLOOKUP(A1885,ME!$A$2:$J$2336,4,FALSE)</f>
        <v>No</v>
      </c>
      <c r="F1885" s="19" t="str">
        <f>VLOOKUP(A1885,ME!$A$2:$J$2336,5,FALSE)</f>
        <v>No</v>
      </c>
      <c r="G1885" s="19" t="str">
        <f>VLOOKUP(A1885,ME!$A$2:$J$2336,6,FALSE)</f>
        <v>No</v>
      </c>
      <c r="H1885" s="19">
        <f>VLOOKUP(A1885,ME!$A$2:$J$2336,7,FALSE)</f>
        <v>1</v>
      </c>
      <c r="I1885" s="19" t="str">
        <f>VLOOKUP(A1885,ME!$A$2:$J$2336,8,FALSE)</f>
        <v>No</v>
      </c>
      <c r="J1885" s="19" t="str">
        <f>VLOOKUP(A1885,ME!$A$2:$J$2336,9,FALSE)</f>
        <v>Over Weight</v>
      </c>
      <c r="K1885" s="19" t="str">
        <f>VLOOKUP(A1885,ME!$A$2:$J$2336,10,FALSE)</f>
        <v>Normal</v>
      </c>
      <c r="L1885" s="22">
        <f>VLOOKUP(A1885,HD!$A$2:$S$2344,16,FALSE)</f>
        <v>33773</v>
      </c>
      <c r="M1885" s="21">
        <f>VLOOKUP(A1885,HD!$A$2:$S$2344,17,FALSE)</f>
        <v>4137.5200000000004</v>
      </c>
      <c r="N1885" s="19" t="str">
        <f>VLOOKUP(A1885,HD!$A$2:$S$2344,12,FALSE)</f>
        <v>tier - 2</v>
      </c>
      <c r="O1885" s="19" t="str">
        <f>VLOOKUP(A1885,HD!$A$2:$S$2344,13,FALSE)</f>
        <v>tier - 3</v>
      </c>
      <c r="P1885" s="19" t="str">
        <f>VLOOKUP(A1885,HD!$A$2:$S$2344,14,FALSE)</f>
        <v>R1024</v>
      </c>
      <c r="Q1885" s="19" t="str">
        <f>VLOOKUP(A1885,HD!$A$2:$S$2344,19,FALSE)</f>
        <v>30</v>
      </c>
      <c r="R1885" s="21">
        <v>4137.5200000000004</v>
      </c>
    </row>
    <row r="1886" spans="1:18" ht="15.6" x14ac:dyDescent="0.3">
      <c r="A1886" s="20" t="s">
        <v>477</v>
      </c>
      <c r="B1886" s="19" t="str">
        <f>VLOOKUP(A1886,'Customer Names'!$A$2:$E$2366,3,FALSE)</f>
        <v>Francis</v>
      </c>
      <c r="C1886" s="21">
        <f>VLOOKUP(A1886,ME!$A$2:$J$2366,2,FALSE)</f>
        <v>21.754999999999999</v>
      </c>
      <c r="D1886" s="21">
        <f>VLOOKUP(A1886,ME!$A$2:$J$2336,3,FALSE)</f>
        <v>5.12</v>
      </c>
      <c r="E1886" s="19" t="str">
        <f>VLOOKUP(A1886,ME!$A$2:$J$2336,4,FALSE)</f>
        <v>No</v>
      </c>
      <c r="F1886" s="19" t="str">
        <f>VLOOKUP(A1886,ME!$A$2:$J$2336,5,FALSE)</f>
        <v>No</v>
      </c>
      <c r="G1886" s="19" t="str">
        <f>VLOOKUP(A1886,ME!$A$2:$J$2336,6,FALSE)</f>
        <v>No</v>
      </c>
      <c r="H1886" s="19">
        <f>VLOOKUP(A1886,ME!$A$2:$J$2336,7,FALSE)</f>
        <v>0</v>
      </c>
      <c r="I1886" s="19" t="str">
        <f>VLOOKUP(A1886,ME!$A$2:$J$2336,8,FALSE)</f>
        <v>No</v>
      </c>
      <c r="J1886" s="19" t="str">
        <f>VLOOKUP(A1886,ME!$A$2:$J$2336,9,FALSE)</f>
        <v>Normal Weight</v>
      </c>
      <c r="K1886" s="19" t="str">
        <f>VLOOKUP(A1886,ME!$A$2:$J$2336,10,FALSE)</f>
        <v>Normal</v>
      </c>
      <c r="L1886" s="22">
        <f>VLOOKUP(A1886,HD!$A$2:$S$2344,16,FALSE)</f>
        <v>33456</v>
      </c>
      <c r="M1886" s="21">
        <f>VLOOKUP(A1886,HD!$A$2:$S$2344,17,FALSE)</f>
        <v>4134.08</v>
      </c>
      <c r="N1886" s="19" t="str">
        <f>VLOOKUP(A1886,HD!$A$2:$S$2344,12,FALSE)</f>
        <v>tier - 2</v>
      </c>
      <c r="O1886" s="19" t="str">
        <f>VLOOKUP(A1886,HD!$A$2:$S$2344,13,FALSE)</f>
        <v>tier - 1</v>
      </c>
      <c r="P1886" s="19" t="str">
        <f>VLOOKUP(A1886,HD!$A$2:$S$2344,14,FALSE)</f>
        <v>R1012</v>
      </c>
      <c r="Q1886" s="19" t="str">
        <f>VLOOKUP(A1886,HD!$A$2:$S$2344,19,FALSE)</f>
        <v>31</v>
      </c>
      <c r="R1886" s="21">
        <v>4134.08</v>
      </c>
    </row>
    <row r="1887" spans="1:18" ht="15.6" hidden="1" x14ac:dyDescent="0.3">
      <c r="A1887" s="20" t="s">
        <v>476</v>
      </c>
      <c r="B1887" s="19" t="str">
        <f>VLOOKUP(A1887,'Customer Names'!$A$2:$E$2366,3,FALSE)</f>
        <v>Gruca</v>
      </c>
      <c r="C1887" s="21">
        <f>VLOOKUP(A1887,ME!$A$2:$J$2366,2,FALSE)</f>
        <v>25.934999999999999</v>
      </c>
      <c r="D1887" s="21">
        <f>VLOOKUP(A1887,ME!$A$2:$J$2336,3,FALSE)</f>
        <v>4.95</v>
      </c>
      <c r="E1887" s="19" t="str">
        <f>VLOOKUP(A1887,ME!$A$2:$J$2336,4,FALSE)</f>
        <v>No</v>
      </c>
      <c r="F1887" s="19" t="str">
        <f>VLOOKUP(A1887,ME!$A$2:$J$2336,5,FALSE)</f>
        <v>No</v>
      </c>
      <c r="G1887" s="19" t="str">
        <f>VLOOKUP(A1887,ME!$A$2:$J$2336,6,FALSE)</f>
        <v>No</v>
      </c>
      <c r="H1887" s="19">
        <f>VLOOKUP(A1887,ME!$A$2:$J$2336,7,FALSE)</f>
        <v>0</v>
      </c>
      <c r="I1887" s="19" t="str">
        <f>VLOOKUP(A1887,ME!$A$2:$J$2336,8,FALSE)</f>
        <v>No</v>
      </c>
      <c r="J1887" s="19" t="str">
        <f>VLOOKUP(A1887,ME!$A$2:$J$2336,9,FALSE)</f>
        <v>Over Weight</v>
      </c>
      <c r="K1887" s="19" t="str">
        <f>VLOOKUP(A1887,ME!$A$2:$J$2336,10,FALSE)</f>
        <v>Normal</v>
      </c>
      <c r="L1887" s="22">
        <f>VLOOKUP(A1887,HD!$A$2:$S$2344,16,FALSE)</f>
        <v>34567</v>
      </c>
      <c r="M1887" s="21">
        <f>VLOOKUP(A1887,HD!$A$2:$S$2344,17,FALSE)</f>
        <v>4133.6400000000003</v>
      </c>
      <c r="N1887" s="19" t="str">
        <f>VLOOKUP(A1887,HD!$A$2:$S$2344,12,FALSE)</f>
        <v>tier - 2</v>
      </c>
      <c r="O1887" s="19" t="str">
        <f>VLOOKUP(A1887,HD!$A$2:$S$2344,13,FALSE)</f>
        <v>tier - 3</v>
      </c>
      <c r="P1887" s="19" t="str">
        <f>VLOOKUP(A1887,HD!$A$2:$S$2344,14,FALSE)</f>
        <v>R1012</v>
      </c>
      <c r="Q1887" s="19" t="str">
        <f>VLOOKUP(A1887,HD!$A$2:$S$2344,19,FALSE)</f>
        <v>28</v>
      </c>
      <c r="R1887" s="21">
        <v>4133.6400000000003</v>
      </c>
    </row>
    <row r="1888" spans="1:18" ht="15.6" hidden="1" x14ac:dyDescent="0.3">
      <c r="A1888" s="20" t="s">
        <v>475</v>
      </c>
      <c r="B1888" s="19" t="str">
        <f>VLOOKUP(A1888,'Customer Names'!$A$2:$E$2366,3,FALSE)</f>
        <v>Rojas Alvarez</v>
      </c>
      <c r="C1888" s="21">
        <f>VLOOKUP(A1888,ME!$A$2:$J$2366,2,FALSE)</f>
        <v>31.5</v>
      </c>
      <c r="D1888" s="21">
        <f>VLOOKUP(A1888,ME!$A$2:$J$2336,3,FALSE)</f>
        <v>6.16</v>
      </c>
      <c r="E1888" s="19" t="str">
        <f>VLOOKUP(A1888,ME!$A$2:$J$2336,4,FALSE)</f>
        <v>No</v>
      </c>
      <c r="F1888" s="19" t="str">
        <f>VLOOKUP(A1888,ME!$A$2:$J$2336,5,FALSE)</f>
        <v>No</v>
      </c>
      <c r="G1888" s="19" t="str">
        <f>VLOOKUP(A1888,ME!$A$2:$J$2336,6,FALSE)</f>
        <v>No</v>
      </c>
      <c r="H1888" s="19">
        <f>VLOOKUP(A1888,ME!$A$2:$J$2336,7,FALSE)</f>
        <v>0</v>
      </c>
      <c r="I1888" s="19" t="str">
        <f>VLOOKUP(A1888,ME!$A$2:$J$2336,8,FALSE)</f>
        <v>No</v>
      </c>
      <c r="J1888" s="19" t="str">
        <f>VLOOKUP(A1888,ME!$A$2:$J$2336,9,FALSE)</f>
        <v>Obesity</v>
      </c>
      <c r="K1888" s="19" t="str">
        <f>VLOOKUP(A1888,ME!$A$2:$J$2336,10,FALSE)</f>
        <v>Prediabetes</v>
      </c>
      <c r="L1888" s="22">
        <f>VLOOKUP(A1888,HD!$A$2:$S$2344,16,FALSE)</f>
        <v>33221</v>
      </c>
      <c r="M1888" s="21">
        <f>VLOOKUP(A1888,HD!$A$2:$S$2344,17,FALSE)</f>
        <v>4076.5</v>
      </c>
      <c r="N1888" s="19" t="str">
        <f>VLOOKUP(A1888,HD!$A$2:$S$2344,12,FALSE)</f>
        <v>tier - 2</v>
      </c>
      <c r="O1888" s="19" t="str">
        <f>VLOOKUP(A1888,HD!$A$2:$S$2344,13,FALSE)</f>
        <v>tier - 3</v>
      </c>
      <c r="P1888" s="19" t="str">
        <f>VLOOKUP(A1888,HD!$A$2:$S$2344,14,FALSE)</f>
        <v>R1011</v>
      </c>
      <c r="Q1888" s="19" t="str">
        <f>VLOOKUP(A1888,HD!$A$2:$S$2344,19,FALSE)</f>
        <v>32</v>
      </c>
      <c r="R1888" s="21">
        <v>4076.5</v>
      </c>
    </row>
    <row r="1889" spans="1:18" ht="15.6" hidden="1" x14ac:dyDescent="0.3">
      <c r="A1889" s="20" t="s">
        <v>474</v>
      </c>
      <c r="B1889" s="19" t="str">
        <f>VLOOKUP(A1889,'Customer Names'!$A$2:$E$2366,3,FALSE)</f>
        <v>Denton</v>
      </c>
      <c r="C1889" s="21">
        <f>VLOOKUP(A1889,ME!$A$2:$J$2366,2,FALSE)</f>
        <v>30.03</v>
      </c>
      <c r="D1889" s="21">
        <f>VLOOKUP(A1889,ME!$A$2:$J$2336,3,FALSE)</f>
        <v>6.41</v>
      </c>
      <c r="E1889" s="19" t="str">
        <f>VLOOKUP(A1889,ME!$A$2:$J$2336,4,FALSE)</f>
        <v>No</v>
      </c>
      <c r="F1889" s="19" t="str">
        <f>VLOOKUP(A1889,ME!$A$2:$J$2336,5,FALSE)</f>
        <v>No</v>
      </c>
      <c r="G1889" s="19" t="str">
        <f>VLOOKUP(A1889,ME!$A$2:$J$2336,6,FALSE)</f>
        <v>No</v>
      </c>
      <c r="H1889" s="19">
        <f>VLOOKUP(A1889,ME!$A$2:$J$2336,7,FALSE)</f>
        <v>0</v>
      </c>
      <c r="I1889" s="19" t="str">
        <f>VLOOKUP(A1889,ME!$A$2:$J$2336,8,FALSE)</f>
        <v>No</v>
      </c>
      <c r="J1889" s="19" t="str">
        <f>VLOOKUP(A1889,ME!$A$2:$J$2336,9,FALSE)</f>
        <v>Obesity</v>
      </c>
      <c r="K1889" s="19" t="str">
        <f>VLOOKUP(A1889,ME!$A$2:$J$2336,10,FALSE)</f>
        <v>Diabetes</v>
      </c>
      <c r="L1889" s="22">
        <f>VLOOKUP(A1889,HD!$A$2:$S$2344,16,FALSE)</f>
        <v>33208</v>
      </c>
      <c r="M1889" s="21">
        <f>VLOOKUP(A1889,HD!$A$2:$S$2344,17,FALSE)</f>
        <v>4074.45</v>
      </c>
      <c r="N1889" s="19" t="str">
        <f>VLOOKUP(A1889,HD!$A$2:$S$2344,12,FALSE)</f>
        <v>tier - 3</v>
      </c>
      <c r="O1889" s="19" t="str">
        <f>VLOOKUP(A1889,HD!$A$2:$S$2344,13,FALSE)</f>
        <v>tier - 2</v>
      </c>
      <c r="P1889" s="19" t="str">
        <f>VLOOKUP(A1889,HD!$A$2:$S$2344,14,FALSE)</f>
        <v>R1013</v>
      </c>
      <c r="Q1889" s="19" t="str">
        <f>VLOOKUP(A1889,HD!$A$2:$S$2344,19,FALSE)</f>
        <v>32</v>
      </c>
      <c r="R1889" s="21">
        <v>4074.45</v>
      </c>
    </row>
    <row r="1890" spans="1:18" ht="15.6" hidden="1" x14ac:dyDescent="0.3">
      <c r="A1890" s="20" t="s">
        <v>473</v>
      </c>
      <c r="B1890" s="19" t="str">
        <f>VLOOKUP(A1890,'Customer Names'!$A$2:$E$2366,3,FALSE)</f>
        <v>Mason</v>
      </c>
      <c r="C1890" s="21">
        <f>VLOOKUP(A1890,ME!$A$2:$J$2366,2,FALSE)</f>
        <v>33.479999999999997</v>
      </c>
      <c r="D1890" s="21">
        <f>VLOOKUP(A1890,ME!$A$2:$J$2336,3,FALSE)</f>
        <v>8.94</v>
      </c>
      <c r="E1890" s="19" t="str">
        <f>VLOOKUP(A1890,ME!$A$2:$J$2336,4,FALSE)</f>
        <v>No</v>
      </c>
      <c r="F1890" s="19" t="str">
        <f>VLOOKUP(A1890,ME!$A$2:$J$2336,5,FALSE)</f>
        <v>No</v>
      </c>
      <c r="G1890" s="19" t="str">
        <f>VLOOKUP(A1890,ME!$A$2:$J$2336,6,FALSE)</f>
        <v>No</v>
      </c>
      <c r="H1890" s="19">
        <f>VLOOKUP(A1890,ME!$A$2:$J$2336,7,FALSE)</f>
        <v>0</v>
      </c>
      <c r="I1890" s="19" t="str">
        <f>VLOOKUP(A1890,ME!$A$2:$J$2336,8,FALSE)</f>
        <v>No</v>
      </c>
      <c r="J1890" s="19" t="str">
        <f>VLOOKUP(A1890,ME!$A$2:$J$2336,9,FALSE)</f>
        <v>Obesity</v>
      </c>
      <c r="K1890" s="19" t="str">
        <f>VLOOKUP(A1890,ME!$A$2:$J$2336,10,FALSE)</f>
        <v>Diabetes</v>
      </c>
      <c r="L1890" s="22">
        <f>VLOOKUP(A1890,HD!$A$2:$S$2344,16,FALSE)</f>
        <v>37547</v>
      </c>
      <c r="M1890" s="21">
        <f>VLOOKUP(A1890,HD!$A$2:$S$2344,17,FALSE)</f>
        <v>4070.51</v>
      </c>
      <c r="N1890" s="19" t="str">
        <f>VLOOKUP(A1890,HD!$A$2:$S$2344,12,FALSE)</f>
        <v>tier - 2</v>
      </c>
      <c r="O1890" s="19" t="str">
        <f>VLOOKUP(A1890,HD!$A$2:$S$2344,13,FALSE)</f>
        <v>tier - 1</v>
      </c>
      <c r="P1890" s="19" t="str">
        <f>VLOOKUP(A1890,HD!$A$2:$S$2344,14,FALSE)</f>
        <v>R1012</v>
      </c>
      <c r="Q1890" s="19" t="str">
        <f>VLOOKUP(A1890,HD!$A$2:$S$2344,19,FALSE)</f>
        <v>20</v>
      </c>
      <c r="R1890" s="21">
        <v>4070.51</v>
      </c>
    </row>
    <row r="1891" spans="1:18" ht="15.6" hidden="1" x14ac:dyDescent="0.3">
      <c r="A1891" s="20" t="s">
        <v>472</v>
      </c>
      <c r="B1891" s="19" t="str">
        <f>VLOOKUP(A1891,'Customer Names'!$A$2:$E$2366,3,FALSE)</f>
        <v>Trout</v>
      </c>
      <c r="C1891" s="21">
        <f>VLOOKUP(A1891,ME!$A$2:$J$2366,2,FALSE)</f>
        <v>16.510000000000002</v>
      </c>
      <c r="D1891" s="21">
        <f>VLOOKUP(A1891,ME!$A$2:$J$2336,3,FALSE)</f>
        <v>4.42</v>
      </c>
      <c r="E1891" s="19" t="str">
        <f>VLOOKUP(A1891,ME!$A$2:$J$2336,4,FALSE)</f>
        <v>Yes</v>
      </c>
      <c r="F1891" s="19" t="str">
        <f>VLOOKUP(A1891,ME!$A$2:$J$2336,5,FALSE)</f>
        <v>No</v>
      </c>
      <c r="G1891" s="19" t="str">
        <f>VLOOKUP(A1891,ME!$A$2:$J$2336,6,FALSE)</f>
        <v>Yes</v>
      </c>
      <c r="H1891" s="19">
        <f>VLOOKUP(A1891,ME!$A$2:$J$2336,7,FALSE)</f>
        <v>1</v>
      </c>
      <c r="I1891" s="19" t="str">
        <f>VLOOKUP(A1891,ME!$A$2:$J$2336,8,FALSE)</f>
        <v>No</v>
      </c>
      <c r="J1891" s="19" t="str">
        <f>VLOOKUP(A1891,ME!$A$2:$J$2336,9,FALSE)</f>
        <v>Under Weight</v>
      </c>
      <c r="K1891" s="19" t="str">
        <f>VLOOKUP(A1891,ME!$A$2:$J$2336,10,FALSE)</f>
        <v>Normal</v>
      </c>
      <c r="L1891" s="22">
        <f>VLOOKUP(A1891,HD!$A$2:$S$2344,16,FALSE)</f>
        <v>30575</v>
      </c>
      <c r="M1891" s="21">
        <f>VLOOKUP(A1891,HD!$A$2:$S$2344,17,FALSE)</f>
        <v>4070.42</v>
      </c>
      <c r="N1891" s="19" t="str">
        <f>VLOOKUP(A1891,HD!$A$2:$S$2344,12,FALSE)</f>
        <v>tier - 2</v>
      </c>
      <c r="O1891" s="19" t="str">
        <f>VLOOKUP(A1891,HD!$A$2:$S$2344,13,FALSE)</f>
        <v>tier - 1</v>
      </c>
      <c r="P1891" s="19" t="str">
        <f>VLOOKUP(A1891,HD!$A$2:$S$2344,14,FALSE)</f>
        <v>R1013</v>
      </c>
      <c r="Q1891" s="19" t="str">
        <f>VLOOKUP(A1891,HD!$A$2:$S$2344,19,FALSE)</f>
        <v>39</v>
      </c>
      <c r="R1891" s="21">
        <v>4070.42</v>
      </c>
    </row>
    <row r="1892" spans="1:18" ht="15.6" hidden="1" x14ac:dyDescent="0.3">
      <c r="A1892" s="20" t="s">
        <v>471</v>
      </c>
      <c r="B1892" s="19" t="str">
        <f>VLOOKUP(A1892,'Customer Names'!$A$2:$E$2366,3,FALSE)</f>
        <v>Gilbert</v>
      </c>
      <c r="C1892" s="21">
        <f>VLOOKUP(A1892,ME!$A$2:$J$2366,2,FALSE)</f>
        <v>33.155000000000001</v>
      </c>
      <c r="D1892" s="21">
        <f>VLOOKUP(A1892,ME!$A$2:$J$2336,3,FALSE)</f>
        <v>5.3</v>
      </c>
      <c r="E1892" s="19" t="str">
        <f>VLOOKUP(A1892,ME!$A$2:$J$2336,4,FALSE)</f>
        <v>Yes</v>
      </c>
      <c r="F1892" s="19" t="str">
        <f>VLOOKUP(A1892,ME!$A$2:$J$2336,5,FALSE)</f>
        <v>No</v>
      </c>
      <c r="G1892" s="19" t="str">
        <f>VLOOKUP(A1892,ME!$A$2:$J$2336,6,FALSE)</f>
        <v>No</v>
      </c>
      <c r="H1892" s="19">
        <f>VLOOKUP(A1892,ME!$A$2:$J$2336,7,FALSE)</f>
        <v>1</v>
      </c>
      <c r="I1892" s="19" t="str">
        <f>VLOOKUP(A1892,ME!$A$2:$J$2336,8,FALSE)</f>
        <v>No</v>
      </c>
      <c r="J1892" s="19" t="str">
        <f>VLOOKUP(A1892,ME!$A$2:$J$2336,9,FALSE)</f>
        <v>Obesity</v>
      </c>
      <c r="K1892" s="19" t="str">
        <f>VLOOKUP(A1892,ME!$A$2:$J$2336,10,FALSE)</f>
        <v>Normal</v>
      </c>
      <c r="L1892" s="22">
        <f>VLOOKUP(A1892,HD!$A$2:$S$2344,16,FALSE)</f>
        <v>34956</v>
      </c>
      <c r="M1892" s="21">
        <f>VLOOKUP(A1892,HD!$A$2:$S$2344,17,FALSE)</f>
        <v>4058.71</v>
      </c>
      <c r="N1892" s="19" t="str">
        <f>VLOOKUP(A1892,HD!$A$2:$S$2344,12,FALSE)</f>
        <v>tier - 3</v>
      </c>
      <c r="O1892" s="19" t="str">
        <f>VLOOKUP(A1892,HD!$A$2:$S$2344,13,FALSE)</f>
        <v>tier - 3</v>
      </c>
      <c r="P1892" s="19" t="str">
        <f>VLOOKUP(A1892,HD!$A$2:$S$2344,14,FALSE)</f>
        <v>R1012</v>
      </c>
      <c r="Q1892" s="19" t="str">
        <f>VLOOKUP(A1892,HD!$A$2:$S$2344,19,FALSE)</f>
        <v>27</v>
      </c>
      <c r="R1892" s="21">
        <v>4058.71</v>
      </c>
    </row>
    <row r="1893" spans="1:18" ht="15.6" hidden="1" x14ac:dyDescent="0.3">
      <c r="A1893" s="20" t="s">
        <v>470</v>
      </c>
      <c r="B1893" s="19" t="str">
        <f>VLOOKUP(A1893,'Customer Names'!$A$2:$E$2366,3,FALSE)</f>
        <v>Chong</v>
      </c>
      <c r="C1893" s="21">
        <f>VLOOKUP(A1893,ME!$A$2:$J$2366,2,FALSE)</f>
        <v>37.29</v>
      </c>
      <c r="D1893" s="21">
        <f>VLOOKUP(A1893,ME!$A$2:$J$2336,3,FALSE)</f>
        <v>4.6399999999999997</v>
      </c>
      <c r="E1893" s="19" t="str">
        <f>VLOOKUP(A1893,ME!$A$2:$J$2336,4,FALSE)</f>
        <v>No</v>
      </c>
      <c r="F1893" s="19" t="str">
        <f>VLOOKUP(A1893,ME!$A$2:$J$2336,5,FALSE)</f>
        <v>No</v>
      </c>
      <c r="G1893" s="19" t="str">
        <f>VLOOKUP(A1893,ME!$A$2:$J$2336,6,FALSE)</f>
        <v>Yes</v>
      </c>
      <c r="H1893" s="19">
        <f>VLOOKUP(A1893,ME!$A$2:$J$2336,7,FALSE)</f>
        <v>1</v>
      </c>
      <c r="I1893" s="19" t="str">
        <f>VLOOKUP(A1893,ME!$A$2:$J$2336,8,FALSE)</f>
        <v>No</v>
      </c>
      <c r="J1893" s="19" t="str">
        <f>VLOOKUP(A1893,ME!$A$2:$J$2336,9,FALSE)</f>
        <v>Obesity</v>
      </c>
      <c r="K1893" s="19" t="str">
        <f>VLOOKUP(A1893,ME!$A$2:$J$2336,10,FALSE)</f>
        <v>Normal</v>
      </c>
      <c r="L1893" s="22">
        <f>VLOOKUP(A1893,HD!$A$2:$S$2344,16,FALSE)</f>
        <v>34194</v>
      </c>
      <c r="M1893" s="21">
        <f>VLOOKUP(A1893,HD!$A$2:$S$2344,17,FALSE)</f>
        <v>4058.12</v>
      </c>
      <c r="N1893" s="19" t="str">
        <f>VLOOKUP(A1893,HD!$A$2:$S$2344,12,FALSE)</f>
        <v>tier - 2</v>
      </c>
      <c r="O1893" s="19" t="str">
        <f>VLOOKUP(A1893,HD!$A$2:$S$2344,13,FALSE)</f>
        <v>tier - 1</v>
      </c>
      <c r="P1893" s="19" t="str">
        <f>VLOOKUP(A1893,HD!$A$2:$S$2344,14,FALSE)</f>
        <v>R1013</v>
      </c>
      <c r="Q1893" s="19" t="str">
        <f>VLOOKUP(A1893,HD!$A$2:$S$2344,19,FALSE)</f>
        <v>29</v>
      </c>
      <c r="R1893" s="21">
        <v>4058.12</v>
      </c>
    </row>
    <row r="1894" spans="1:18" ht="15.6" hidden="1" x14ac:dyDescent="0.3">
      <c r="A1894" s="20" t="s">
        <v>469</v>
      </c>
      <c r="B1894" s="19" t="str">
        <f>VLOOKUP(A1894,'Customer Names'!$A$2:$E$2366,3,FALSE)</f>
        <v>Henry</v>
      </c>
      <c r="C1894" s="21">
        <f>VLOOKUP(A1894,ME!$A$2:$J$2366,2,FALSE)</f>
        <v>20.23</v>
      </c>
      <c r="D1894" s="21">
        <f>VLOOKUP(A1894,ME!$A$2:$J$2336,3,FALSE)</f>
        <v>6.16</v>
      </c>
      <c r="E1894" s="19" t="str">
        <f>VLOOKUP(A1894,ME!$A$2:$J$2336,4,FALSE)</f>
        <v>Yes</v>
      </c>
      <c r="F1894" s="19" t="str">
        <f>VLOOKUP(A1894,ME!$A$2:$J$2336,5,FALSE)</f>
        <v>No</v>
      </c>
      <c r="G1894" s="19" t="str">
        <f>VLOOKUP(A1894,ME!$A$2:$J$2336,6,FALSE)</f>
        <v>No</v>
      </c>
      <c r="H1894" s="19">
        <f>VLOOKUP(A1894,ME!$A$2:$J$2336,7,FALSE)</f>
        <v>1</v>
      </c>
      <c r="I1894" s="19" t="str">
        <f>VLOOKUP(A1894,ME!$A$2:$J$2336,8,FALSE)</f>
        <v>No</v>
      </c>
      <c r="J1894" s="19" t="str">
        <f>VLOOKUP(A1894,ME!$A$2:$J$2336,9,FALSE)</f>
        <v>Normal Weight</v>
      </c>
      <c r="K1894" s="19" t="str">
        <f>VLOOKUP(A1894,ME!$A$2:$J$2336,10,FALSE)</f>
        <v>Prediabetes</v>
      </c>
      <c r="L1894" s="22">
        <f>VLOOKUP(A1894,HD!$A$2:$S$2344,16,FALSE)</f>
        <v>32477</v>
      </c>
      <c r="M1894" s="21">
        <f>VLOOKUP(A1894,HD!$A$2:$S$2344,17,FALSE)</f>
        <v>4047.94</v>
      </c>
      <c r="N1894" s="19" t="str">
        <f>VLOOKUP(A1894,HD!$A$2:$S$2344,12,FALSE)</f>
        <v>tier - 2</v>
      </c>
      <c r="O1894" s="19" t="str">
        <f>VLOOKUP(A1894,HD!$A$2:$S$2344,13,FALSE)</f>
        <v>tier - 1</v>
      </c>
      <c r="P1894" s="19" t="str">
        <f>VLOOKUP(A1894,HD!$A$2:$S$2344,14,FALSE)</f>
        <v>R1013</v>
      </c>
      <c r="Q1894" s="19" t="str">
        <f>VLOOKUP(A1894,HD!$A$2:$S$2344,19,FALSE)</f>
        <v>34</v>
      </c>
      <c r="R1894" s="21">
        <v>4047.94</v>
      </c>
    </row>
    <row r="1895" spans="1:18" ht="15.6" hidden="1" x14ac:dyDescent="0.3">
      <c r="A1895" s="20" t="s">
        <v>468</v>
      </c>
      <c r="B1895" s="19" t="str">
        <f>VLOOKUP(A1895,'Customer Names'!$A$2:$E$2366,3,FALSE)</f>
        <v>Brenneman</v>
      </c>
      <c r="C1895" s="21">
        <f>VLOOKUP(A1895,ME!$A$2:$J$2366,2,FALSE)</f>
        <v>28.975000000000001</v>
      </c>
      <c r="D1895" s="21">
        <f>VLOOKUP(A1895,ME!$A$2:$J$2336,3,FALSE)</f>
        <v>4.12</v>
      </c>
      <c r="E1895" s="19" t="str">
        <f>VLOOKUP(A1895,ME!$A$2:$J$2336,4,FALSE)</f>
        <v>No</v>
      </c>
      <c r="F1895" s="19" t="str">
        <f>VLOOKUP(A1895,ME!$A$2:$J$2336,5,FALSE)</f>
        <v>No</v>
      </c>
      <c r="G1895" s="19" t="str">
        <f>VLOOKUP(A1895,ME!$A$2:$J$2336,6,FALSE)</f>
        <v>Yes</v>
      </c>
      <c r="H1895" s="19">
        <f>VLOOKUP(A1895,ME!$A$2:$J$2336,7,FALSE)</f>
        <v>1</v>
      </c>
      <c r="I1895" s="19" t="str">
        <f>VLOOKUP(A1895,ME!$A$2:$J$2336,8,FALSE)</f>
        <v>No</v>
      </c>
      <c r="J1895" s="19" t="str">
        <f>VLOOKUP(A1895,ME!$A$2:$J$2336,9,FALSE)</f>
        <v>Over Weight</v>
      </c>
      <c r="K1895" s="19" t="str">
        <f>VLOOKUP(A1895,ME!$A$2:$J$2336,10,FALSE)</f>
        <v>Normal</v>
      </c>
      <c r="L1895" s="22">
        <f>VLOOKUP(A1895,HD!$A$2:$S$2344,16,FALSE)</f>
        <v>34329</v>
      </c>
      <c r="M1895" s="21">
        <f>VLOOKUP(A1895,HD!$A$2:$S$2344,17,FALSE)</f>
        <v>4040.56</v>
      </c>
      <c r="N1895" s="19" t="str">
        <f>VLOOKUP(A1895,HD!$A$2:$S$2344,12,FALSE)</f>
        <v>tier - 3</v>
      </c>
      <c r="O1895" s="19" t="str">
        <f>VLOOKUP(A1895,HD!$A$2:$S$2344,13,FALSE)</f>
        <v>tier - 3</v>
      </c>
      <c r="P1895" s="19" t="str">
        <f>VLOOKUP(A1895,HD!$A$2:$S$2344,14,FALSE)</f>
        <v>R1015</v>
      </c>
      <c r="Q1895" s="19" t="str">
        <f>VLOOKUP(A1895,HD!$A$2:$S$2344,19,FALSE)</f>
        <v>29</v>
      </c>
      <c r="R1895" s="21">
        <v>4040.56</v>
      </c>
    </row>
    <row r="1896" spans="1:18" ht="15.6" hidden="1" x14ac:dyDescent="0.3">
      <c r="A1896" s="20" t="s">
        <v>467</v>
      </c>
      <c r="B1896" s="19" t="str">
        <f>VLOOKUP(A1896,'Customer Names'!$A$2:$E$2366,3,FALSE)</f>
        <v>Kemp</v>
      </c>
      <c r="C1896" s="21">
        <f>VLOOKUP(A1896,ME!$A$2:$J$2366,2,FALSE)</f>
        <v>16.420000000000002</v>
      </c>
      <c r="D1896" s="21">
        <f>VLOOKUP(A1896,ME!$A$2:$J$2336,3,FALSE)</f>
        <v>5.77</v>
      </c>
      <c r="E1896" s="19" t="str">
        <f>VLOOKUP(A1896,ME!$A$2:$J$2336,4,FALSE)</f>
        <v>Yes</v>
      </c>
      <c r="F1896" s="19" t="str">
        <f>VLOOKUP(A1896,ME!$A$2:$J$2336,5,FALSE)</f>
        <v>No</v>
      </c>
      <c r="G1896" s="19" t="str">
        <f>VLOOKUP(A1896,ME!$A$2:$J$2336,6,FALSE)</f>
        <v>Yes</v>
      </c>
      <c r="H1896" s="19">
        <f>VLOOKUP(A1896,ME!$A$2:$J$2336,7,FALSE)</f>
        <v>1</v>
      </c>
      <c r="I1896" s="19" t="str">
        <f>VLOOKUP(A1896,ME!$A$2:$J$2336,8,FALSE)</f>
        <v>No</v>
      </c>
      <c r="J1896" s="19" t="str">
        <f>VLOOKUP(A1896,ME!$A$2:$J$2336,9,FALSE)</f>
        <v>Under Weight</v>
      </c>
      <c r="K1896" s="19" t="str">
        <f>VLOOKUP(A1896,ME!$A$2:$J$2336,10,FALSE)</f>
        <v>Prediabetes</v>
      </c>
      <c r="L1896" s="22">
        <f>VLOOKUP(A1896,HD!$A$2:$S$2344,16,FALSE)</f>
        <v>30630</v>
      </c>
      <c r="M1896" s="21">
        <f>VLOOKUP(A1896,HD!$A$2:$S$2344,17,FALSE)</f>
        <v>4039.9</v>
      </c>
      <c r="N1896" s="19" t="str">
        <f>VLOOKUP(A1896,HD!$A$2:$S$2344,12,FALSE)</f>
        <v>tier - 2</v>
      </c>
      <c r="O1896" s="19" t="str">
        <f>VLOOKUP(A1896,HD!$A$2:$S$2344,13,FALSE)</f>
        <v>tier - 1</v>
      </c>
      <c r="P1896" s="19" t="str">
        <f>VLOOKUP(A1896,HD!$A$2:$S$2344,14,FALSE)</f>
        <v>R1013</v>
      </c>
      <c r="Q1896" s="19" t="str">
        <f>VLOOKUP(A1896,HD!$A$2:$S$2344,19,FALSE)</f>
        <v>39</v>
      </c>
      <c r="R1896" s="21">
        <v>4039.9</v>
      </c>
    </row>
    <row r="1897" spans="1:18" ht="15.6" hidden="1" x14ac:dyDescent="0.3">
      <c r="A1897" s="20" t="s">
        <v>466</v>
      </c>
      <c r="B1897" s="19" t="str">
        <f>VLOOKUP(A1897,'Customer Names'!$A$2:$E$2366,3,FALSE)</f>
        <v>Wilson</v>
      </c>
      <c r="C1897" s="21">
        <f>VLOOKUP(A1897,ME!$A$2:$J$2366,2,FALSE)</f>
        <v>17.559999999999999</v>
      </c>
      <c r="D1897" s="21">
        <f>VLOOKUP(A1897,ME!$A$2:$J$2336,3,FALSE)</f>
        <v>6.2</v>
      </c>
      <c r="E1897" s="19" t="str">
        <f>VLOOKUP(A1897,ME!$A$2:$J$2336,4,FALSE)</f>
        <v>No</v>
      </c>
      <c r="F1897" s="19" t="str">
        <f>VLOOKUP(A1897,ME!$A$2:$J$2336,5,FALSE)</f>
        <v>No</v>
      </c>
      <c r="G1897" s="19" t="str">
        <f>VLOOKUP(A1897,ME!$A$2:$J$2336,6,FALSE)</f>
        <v>No</v>
      </c>
      <c r="H1897" s="19">
        <f>VLOOKUP(A1897,ME!$A$2:$J$2336,7,FALSE)</f>
        <v>1</v>
      </c>
      <c r="I1897" s="19" t="str">
        <f>VLOOKUP(A1897,ME!$A$2:$J$2336,8,FALSE)</f>
        <v>No</v>
      </c>
      <c r="J1897" s="19" t="str">
        <f>VLOOKUP(A1897,ME!$A$2:$J$2336,9,FALSE)</f>
        <v>Under Weight</v>
      </c>
      <c r="K1897" s="19" t="str">
        <f>VLOOKUP(A1897,ME!$A$2:$J$2336,10,FALSE)</f>
        <v>Prediabetes</v>
      </c>
      <c r="L1897" s="22">
        <f>VLOOKUP(A1897,HD!$A$2:$S$2344,16,FALSE)</f>
        <v>30870</v>
      </c>
      <c r="M1897" s="21">
        <f>VLOOKUP(A1897,HD!$A$2:$S$2344,17,FALSE)</f>
        <v>4038.41</v>
      </c>
      <c r="N1897" s="19" t="str">
        <f>VLOOKUP(A1897,HD!$A$2:$S$2344,12,FALSE)</f>
        <v>tier - 2</v>
      </c>
      <c r="O1897" s="19" t="str">
        <f>VLOOKUP(A1897,HD!$A$2:$S$2344,13,FALSE)</f>
        <v>tier - 1</v>
      </c>
      <c r="P1897" s="19" t="str">
        <f>VLOOKUP(A1897,HD!$A$2:$S$2344,14,FALSE)</f>
        <v>R1013</v>
      </c>
      <c r="Q1897" s="19" t="str">
        <f>VLOOKUP(A1897,HD!$A$2:$S$2344,19,FALSE)</f>
        <v>38</v>
      </c>
      <c r="R1897" s="21">
        <v>4038.41</v>
      </c>
    </row>
    <row r="1898" spans="1:18" ht="15.6" x14ac:dyDescent="0.3">
      <c r="A1898" s="20" t="s">
        <v>465</v>
      </c>
      <c r="B1898" s="19" t="str">
        <f>VLOOKUP(A1898,'Customer Names'!$A$2:$E$2366,3,FALSE)</f>
        <v>Hillyard</v>
      </c>
      <c r="C1898" s="21">
        <f>VLOOKUP(A1898,ME!$A$2:$J$2366,2,FALSE)</f>
        <v>24.13</v>
      </c>
      <c r="D1898" s="21">
        <f>VLOOKUP(A1898,ME!$A$2:$J$2336,3,FALSE)</f>
        <v>4.3899999999999997</v>
      </c>
      <c r="E1898" s="19" t="str">
        <f>VLOOKUP(A1898,ME!$A$2:$J$2336,4,FALSE)</f>
        <v>No</v>
      </c>
      <c r="F1898" s="19" t="str">
        <f>VLOOKUP(A1898,ME!$A$2:$J$2336,5,FALSE)</f>
        <v>No</v>
      </c>
      <c r="G1898" s="19" t="str">
        <f>VLOOKUP(A1898,ME!$A$2:$J$2336,6,FALSE)</f>
        <v>No</v>
      </c>
      <c r="H1898" s="19">
        <f>VLOOKUP(A1898,ME!$A$2:$J$2336,7,FALSE)</f>
        <v>1</v>
      </c>
      <c r="I1898" s="19" t="str">
        <f>VLOOKUP(A1898,ME!$A$2:$J$2336,8,FALSE)</f>
        <v>No</v>
      </c>
      <c r="J1898" s="19" t="str">
        <f>VLOOKUP(A1898,ME!$A$2:$J$2336,9,FALSE)</f>
        <v>Normal Weight</v>
      </c>
      <c r="K1898" s="19" t="str">
        <f>VLOOKUP(A1898,ME!$A$2:$J$2336,10,FALSE)</f>
        <v>Normal</v>
      </c>
      <c r="L1898" s="22">
        <f>VLOOKUP(A1898,HD!$A$2:$S$2344,16,FALSE)</f>
        <v>33888</v>
      </c>
      <c r="M1898" s="21">
        <f>VLOOKUP(A1898,HD!$A$2:$S$2344,17,FALSE)</f>
        <v>4032.24</v>
      </c>
      <c r="N1898" s="19" t="str">
        <f>VLOOKUP(A1898,HD!$A$2:$S$2344,12,FALSE)</f>
        <v>tier - 3</v>
      </c>
      <c r="O1898" s="19" t="str">
        <f>VLOOKUP(A1898,HD!$A$2:$S$2344,13,FALSE)</f>
        <v>tier - 3</v>
      </c>
      <c r="P1898" s="19" t="str">
        <f>VLOOKUP(A1898,HD!$A$2:$S$2344,14,FALSE)</f>
        <v>R1012</v>
      </c>
      <c r="Q1898" s="19" t="str">
        <f>VLOOKUP(A1898,HD!$A$2:$S$2344,19,FALSE)</f>
        <v>30</v>
      </c>
      <c r="R1898" s="21">
        <v>4032.24</v>
      </c>
    </row>
    <row r="1899" spans="1:18" ht="15.6" x14ac:dyDescent="0.3">
      <c r="A1899" s="20" t="s">
        <v>464</v>
      </c>
      <c r="B1899" s="19" t="str">
        <f>VLOOKUP(A1899,'Customer Names'!$A$2:$E$2366,3,FALSE)</f>
        <v>Turner</v>
      </c>
      <c r="C1899" s="21">
        <f>VLOOKUP(A1899,ME!$A$2:$J$2366,2,FALSE)</f>
        <v>19.95</v>
      </c>
      <c r="D1899" s="21">
        <f>VLOOKUP(A1899,ME!$A$2:$J$2336,3,FALSE)</f>
        <v>5.13</v>
      </c>
      <c r="E1899" s="19" t="str">
        <f>VLOOKUP(A1899,ME!$A$2:$J$2336,4,FALSE)</f>
        <v>No</v>
      </c>
      <c r="F1899" s="19" t="str">
        <f>VLOOKUP(A1899,ME!$A$2:$J$2336,5,FALSE)</f>
        <v>Yes</v>
      </c>
      <c r="G1899" s="19" t="str">
        <f>VLOOKUP(A1899,ME!$A$2:$J$2336,6,FALSE)</f>
        <v>No</v>
      </c>
      <c r="H1899" s="19">
        <f>VLOOKUP(A1899,ME!$A$2:$J$2336,7,FALSE)</f>
        <v>2</v>
      </c>
      <c r="I1899" s="19" t="str">
        <f>VLOOKUP(A1899,ME!$A$2:$J$2336,8,FALSE)</f>
        <v>No</v>
      </c>
      <c r="J1899" s="19" t="str">
        <f>VLOOKUP(A1899,ME!$A$2:$J$2336,9,FALSE)</f>
        <v>Normal Weight</v>
      </c>
      <c r="K1899" s="19" t="str">
        <f>VLOOKUP(A1899,ME!$A$2:$J$2336,10,FALSE)</f>
        <v>Normal</v>
      </c>
      <c r="L1899" s="22">
        <f>VLOOKUP(A1899,HD!$A$2:$S$2344,16,FALSE)</f>
        <v>36782</v>
      </c>
      <c r="M1899" s="21">
        <f>VLOOKUP(A1899,HD!$A$2:$S$2344,17,FALSE)</f>
        <v>4005.42</v>
      </c>
      <c r="N1899" s="19" t="str">
        <f>VLOOKUP(A1899,HD!$A$2:$S$2344,12,FALSE)</f>
        <v>tier - 2</v>
      </c>
      <c r="O1899" s="19" t="str">
        <f>VLOOKUP(A1899,HD!$A$2:$S$2344,13,FALSE)</f>
        <v>tier - 1</v>
      </c>
      <c r="P1899" s="19" t="str">
        <f>VLOOKUP(A1899,HD!$A$2:$S$2344,14,FALSE)</f>
        <v>R1015</v>
      </c>
      <c r="Q1899" s="19" t="str">
        <f>VLOOKUP(A1899,HD!$A$2:$S$2344,19,FALSE)</f>
        <v>22</v>
      </c>
      <c r="R1899" s="21">
        <v>4005.42</v>
      </c>
    </row>
    <row r="1900" spans="1:18" ht="15.6" x14ac:dyDescent="0.3">
      <c r="A1900" s="20" t="s">
        <v>463</v>
      </c>
      <c r="B1900" s="19" t="str">
        <f>VLOOKUP(A1900,'Customer Names'!$A$2:$E$2366,3,FALSE)</f>
        <v>Benestad</v>
      </c>
      <c r="C1900" s="21">
        <f>VLOOKUP(A1900,ME!$A$2:$J$2366,2,FALSE)</f>
        <v>21.24</v>
      </c>
      <c r="D1900" s="21">
        <f>VLOOKUP(A1900,ME!$A$2:$J$2336,3,FALSE)</f>
        <v>4.49</v>
      </c>
      <c r="E1900" s="19" t="str">
        <f>VLOOKUP(A1900,ME!$A$2:$J$2336,4,FALSE)</f>
        <v>No</v>
      </c>
      <c r="F1900" s="19" t="str">
        <f>VLOOKUP(A1900,ME!$A$2:$J$2336,5,FALSE)</f>
        <v>No</v>
      </c>
      <c r="G1900" s="19" t="str">
        <f>VLOOKUP(A1900,ME!$A$2:$J$2336,6,FALSE)</f>
        <v>No</v>
      </c>
      <c r="H1900" s="19">
        <f>VLOOKUP(A1900,ME!$A$2:$J$2336,7,FALSE)</f>
        <v>0</v>
      </c>
      <c r="I1900" s="19" t="str">
        <f>VLOOKUP(A1900,ME!$A$2:$J$2336,8,FALSE)</f>
        <v>No</v>
      </c>
      <c r="J1900" s="19" t="str">
        <f>VLOOKUP(A1900,ME!$A$2:$J$2336,9,FALSE)</f>
        <v>Normal Weight</v>
      </c>
      <c r="K1900" s="19" t="str">
        <f>VLOOKUP(A1900,ME!$A$2:$J$2336,10,FALSE)</f>
        <v>Normal</v>
      </c>
      <c r="L1900" s="22">
        <f>VLOOKUP(A1900,HD!$A$2:$S$2344,16,FALSE)</f>
        <v>32699</v>
      </c>
      <c r="M1900" s="21">
        <f>VLOOKUP(A1900,HD!$A$2:$S$2344,17,FALSE)</f>
        <v>4002.36</v>
      </c>
      <c r="N1900" s="19" t="str">
        <f>VLOOKUP(A1900,HD!$A$2:$S$2344,12,FALSE)</f>
        <v>tier - 2</v>
      </c>
      <c r="O1900" s="19" t="str">
        <f>VLOOKUP(A1900,HD!$A$2:$S$2344,13,FALSE)</f>
        <v>tier - 1</v>
      </c>
      <c r="P1900" s="19" t="str">
        <f>VLOOKUP(A1900,HD!$A$2:$S$2344,14,FALSE)</f>
        <v>R1013</v>
      </c>
      <c r="Q1900" s="19" t="str">
        <f>VLOOKUP(A1900,HD!$A$2:$S$2344,19,FALSE)</f>
        <v>33</v>
      </c>
      <c r="R1900" s="21">
        <v>4002.36</v>
      </c>
    </row>
    <row r="1901" spans="1:18" ht="15.6" hidden="1" x14ac:dyDescent="0.3">
      <c r="A1901" s="20" t="s">
        <v>462</v>
      </c>
      <c r="B1901" s="19" t="str">
        <f>VLOOKUP(A1901,'Customer Names'!$A$2:$E$2366,3,FALSE)</f>
        <v>Gonzales</v>
      </c>
      <c r="C1901" s="21">
        <f>VLOOKUP(A1901,ME!$A$2:$J$2366,2,FALSE)</f>
        <v>44.22</v>
      </c>
      <c r="D1901" s="21">
        <f>VLOOKUP(A1901,ME!$A$2:$J$2336,3,FALSE)</f>
        <v>6.35</v>
      </c>
      <c r="E1901" s="19" t="str">
        <f>VLOOKUP(A1901,ME!$A$2:$J$2336,4,FALSE)</f>
        <v>No</v>
      </c>
      <c r="F1901" s="19" t="str">
        <f>VLOOKUP(A1901,ME!$A$2:$J$2336,5,FALSE)</f>
        <v>No</v>
      </c>
      <c r="G1901" s="19" t="str">
        <f>VLOOKUP(A1901,ME!$A$2:$J$2336,6,FALSE)</f>
        <v>No</v>
      </c>
      <c r="H1901" s="19">
        <f>VLOOKUP(A1901,ME!$A$2:$J$2336,7,FALSE)</f>
        <v>0</v>
      </c>
      <c r="I1901" s="19" t="str">
        <f>VLOOKUP(A1901,ME!$A$2:$J$2336,8,FALSE)</f>
        <v>No</v>
      </c>
      <c r="J1901" s="19" t="str">
        <f>VLOOKUP(A1901,ME!$A$2:$J$2336,9,FALSE)</f>
        <v>Obesity</v>
      </c>
      <c r="K1901" s="19" t="str">
        <f>VLOOKUP(A1901,ME!$A$2:$J$2336,10,FALSE)</f>
        <v>Prediabetes</v>
      </c>
      <c r="L1901" s="22">
        <f>VLOOKUP(A1901,HD!$A$2:$S$2344,16,FALSE)</f>
        <v>33178</v>
      </c>
      <c r="M1901" s="21">
        <f>VLOOKUP(A1901,HD!$A$2:$S$2344,17,FALSE)</f>
        <v>3994.18</v>
      </c>
      <c r="N1901" s="19" t="str">
        <f>VLOOKUP(A1901,HD!$A$2:$S$2344,12,FALSE)</f>
        <v>tier - 2</v>
      </c>
      <c r="O1901" s="19" t="str">
        <f>VLOOKUP(A1901,HD!$A$2:$S$2344,13,FALSE)</f>
        <v>tier - 2</v>
      </c>
      <c r="P1901" s="19" t="str">
        <f>VLOOKUP(A1901,HD!$A$2:$S$2344,14,FALSE)</f>
        <v>R1013</v>
      </c>
      <c r="Q1901" s="19" t="str">
        <f>VLOOKUP(A1901,HD!$A$2:$S$2344,19,FALSE)</f>
        <v>32</v>
      </c>
      <c r="R1901" s="21">
        <v>3994.18</v>
      </c>
    </row>
    <row r="1902" spans="1:18" ht="15.6" hidden="1" x14ac:dyDescent="0.3">
      <c r="A1902" s="20" t="s">
        <v>461</v>
      </c>
      <c r="B1902" s="19" t="str">
        <f>VLOOKUP(A1902,'Customer Names'!$A$2:$E$2366,3,FALSE)</f>
        <v>Newman</v>
      </c>
      <c r="C1902" s="21">
        <f>VLOOKUP(A1902,ME!$A$2:$J$2366,2,FALSE)</f>
        <v>41.1</v>
      </c>
      <c r="D1902" s="21">
        <f>VLOOKUP(A1902,ME!$A$2:$J$2336,3,FALSE)</f>
        <v>5.79</v>
      </c>
      <c r="E1902" s="19" t="str">
        <f>VLOOKUP(A1902,ME!$A$2:$J$2336,4,FALSE)</f>
        <v>No</v>
      </c>
      <c r="F1902" s="19" t="str">
        <f>VLOOKUP(A1902,ME!$A$2:$J$2336,5,FALSE)</f>
        <v>No</v>
      </c>
      <c r="G1902" s="19" t="str">
        <f>VLOOKUP(A1902,ME!$A$2:$J$2336,6,FALSE)</f>
        <v>No</v>
      </c>
      <c r="H1902" s="19">
        <f>VLOOKUP(A1902,ME!$A$2:$J$2336,7,FALSE)</f>
        <v>0</v>
      </c>
      <c r="I1902" s="19" t="str">
        <f>VLOOKUP(A1902,ME!$A$2:$J$2336,8,FALSE)</f>
        <v>No</v>
      </c>
      <c r="J1902" s="19" t="str">
        <f>VLOOKUP(A1902,ME!$A$2:$J$2336,9,FALSE)</f>
        <v>Obesity</v>
      </c>
      <c r="K1902" s="19" t="str">
        <f>VLOOKUP(A1902,ME!$A$2:$J$2336,10,FALSE)</f>
        <v>Prediabetes</v>
      </c>
      <c r="L1902" s="22">
        <f>VLOOKUP(A1902,HD!$A$2:$S$2344,16,FALSE)</f>
        <v>33199</v>
      </c>
      <c r="M1902" s="21">
        <f>VLOOKUP(A1902,HD!$A$2:$S$2344,17,FALSE)</f>
        <v>3989.84</v>
      </c>
      <c r="N1902" s="19" t="str">
        <f>VLOOKUP(A1902,HD!$A$2:$S$2344,12,FALSE)</f>
        <v>tier - 2</v>
      </c>
      <c r="O1902" s="19" t="str">
        <f>VLOOKUP(A1902,HD!$A$2:$S$2344,13,FALSE)</f>
        <v>tier - 2</v>
      </c>
      <c r="P1902" s="19" t="str">
        <f>VLOOKUP(A1902,HD!$A$2:$S$2344,14,FALSE)</f>
        <v>R1011</v>
      </c>
      <c r="Q1902" s="19" t="str">
        <f>VLOOKUP(A1902,HD!$A$2:$S$2344,19,FALSE)</f>
        <v>32</v>
      </c>
      <c r="R1902" s="21">
        <v>3989.84</v>
      </c>
    </row>
    <row r="1903" spans="1:18" ht="15.6" hidden="1" x14ac:dyDescent="0.3">
      <c r="A1903" s="20" t="s">
        <v>460</v>
      </c>
      <c r="B1903" s="19" t="str">
        <f>VLOOKUP(A1903,'Customer Names'!$A$2:$E$2366,3,FALSE)</f>
        <v>Sayre</v>
      </c>
      <c r="C1903" s="21">
        <f>VLOOKUP(A1903,ME!$A$2:$J$2366,2,FALSE)</f>
        <v>34.200000000000003</v>
      </c>
      <c r="D1903" s="21">
        <f>VLOOKUP(A1903,ME!$A$2:$J$2336,3,FALSE)</f>
        <v>4.78</v>
      </c>
      <c r="E1903" s="19" t="str">
        <f>VLOOKUP(A1903,ME!$A$2:$J$2336,4,FALSE)</f>
        <v>Yes</v>
      </c>
      <c r="F1903" s="19" t="str">
        <f>VLOOKUP(A1903,ME!$A$2:$J$2336,5,FALSE)</f>
        <v>No</v>
      </c>
      <c r="G1903" s="19" t="str">
        <f>VLOOKUP(A1903,ME!$A$2:$J$2336,6,FALSE)</f>
        <v>No</v>
      </c>
      <c r="H1903" s="19">
        <f>VLOOKUP(A1903,ME!$A$2:$J$2336,7,FALSE)</f>
        <v>0</v>
      </c>
      <c r="I1903" s="19" t="str">
        <f>VLOOKUP(A1903,ME!$A$2:$J$2336,8,FALSE)</f>
        <v>No</v>
      </c>
      <c r="J1903" s="19" t="str">
        <f>VLOOKUP(A1903,ME!$A$2:$J$2336,9,FALSE)</f>
        <v>Obesity</v>
      </c>
      <c r="K1903" s="19" t="str">
        <f>VLOOKUP(A1903,ME!$A$2:$J$2336,10,FALSE)</f>
        <v>Normal</v>
      </c>
      <c r="L1903" s="22">
        <f>VLOOKUP(A1903,HD!$A$2:$S$2344,16,FALSE)</f>
        <v>35316</v>
      </c>
      <c r="M1903" s="21">
        <f>VLOOKUP(A1903,HD!$A$2:$S$2344,17,FALSE)</f>
        <v>3987.93</v>
      </c>
      <c r="N1903" s="19" t="str">
        <f>VLOOKUP(A1903,HD!$A$2:$S$2344,12,FALSE)</f>
        <v>tier - 2</v>
      </c>
      <c r="O1903" s="19" t="str">
        <f>VLOOKUP(A1903,HD!$A$2:$S$2344,13,FALSE)</f>
        <v>tier - 2</v>
      </c>
      <c r="P1903" s="19" t="str">
        <f>VLOOKUP(A1903,HD!$A$2:$S$2344,14,FALSE)</f>
        <v>R1011</v>
      </c>
      <c r="Q1903" s="19" t="str">
        <f>VLOOKUP(A1903,HD!$A$2:$S$2344,19,FALSE)</f>
        <v>26</v>
      </c>
      <c r="R1903" s="21">
        <v>3987.93</v>
      </c>
    </row>
    <row r="1904" spans="1:18" ht="15.6" hidden="1" x14ac:dyDescent="0.3">
      <c r="A1904" s="20" t="s">
        <v>459</v>
      </c>
      <c r="B1904" s="19" t="str">
        <f>VLOOKUP(A1904,'Customer Names'!$A$2:$E$2366,3,FALSE)</f>
        <v>Panke</v>
      </c>
      <c r="C1904" s="21">
        <f>VLOOKUP(A1904,ME!$A$2:$J$2366,2,FALSE)</f>
        <v>29.92</v>
      </c>
      <c r="D1904" s="21">
        <f>VLOOKUP(A1904,ME!$A$2:$J$2336,3,FALSE)</f>
        <v>6.02</v>
      </c>
      <c r="E1904" s="19" t="str">
        <f>VLOOKUP(A1904,ME!$A$2:$J$2336,4,FALSE)</f>
        <v>Yes</v>
      </c>
      <c r="F1904" s="19" t="str">
        <f>VLOOKUP(A1904,ME!$A$2:$J$2336,5,FALSE)</f>
        <v>No</v>
      </c>
      <c r="G1904" s="19" t="str">
        <f>VLOOKUP(A1904,ME!$A$2:$J$2336,6,FALSE)</f>
        <v>No</v>
      </c>
      <c r="H1904" s="19">
        <f>VLOOKUP(A1904,ME!$A$2:$J$2336,7,FALSE)</f>
        <v>0</v>
      </c>
      <c r="I1904" s="19" t="str">
        <f>VLOOKUP(A1904,ME!$A$2:$J$2336,8,FALSE)</f>
        <v>No</v>
      </c>
      <c r="J1904" s="19" t="str">
        <f>VLOOKUP(A1904,ME!$A$2:$J$2336,9,FALSE)</f>
        <v>Obesity</v>
      </c>
      <c r="K1904" s="19" t="str">
        <f>VLOOKUP(A1904,ME!$A$2:$J$2336,10,FALSE)</f>
        <v>Prediabetes</v>
      </c>
      <c r="L1904" s="22">
        <f>VLOOKUP(A1904,HD!$A$2:$S$2344,16,FALSE)</f>
        <v>35294</v>
      </c>
      <c r="M1904" s="21">
        <f>VLOOKUP(A1904,HD!$A$2:$S$2344,17,FALSE)</f>
        <v>3981.98</v>
      </c>
      <c r="N1904" s="19" t="str">
        <f>VLOOKUP(A1904,HD!$A$2:$S$2344,12,FALSE)</f>
        <v>tier - 2</v>
      </c>
      <c r="O1904" s="19" t="str">
        <f>VLOOKUP(A1904,HD!$A$2:$S$2344,13,FALSE)</f>
        <v>tier - 2</v>
      </c>
      <c r="P1904" s="19" t="str">
        <f>VLOOKUP(A1904,HD!$A$2:$S$2344,14,FALSE)</f>
        <v>R1013</v>
      </c>
      <c r="Q1904" s="19" t="str">
        <f>VLOOKUP(A1904,HD!$A$2:$S$2344,19,FALSE)</f>
        <v>26</v>
      </c>
      <c r="R1904" s="21">
        <v>3981.98</v>
      </c>
    </row>
    <row r="1905" spans="1:18" ht="15.6" hidden="1" x14ac:dyDescent="0.3">
      <c r="A1905" s="20" t="s">
        <v>458</v>
      </c>
      <c r="B1905" s="19" t="str">
        <f>VLOOKUP(A1905,'Customer Names'!$A$2:$E$2366,3,FALSE)</f>
        <v>Brennan</v>
      </c>
      <c r="C1905" s="21">
        <f>VLOOKUP(A1905,ME!$A$2:$J$2366,2,FALSE)</f>
        <v>28.93</v>
      </c>
      <c r="D1905" s="21">
        <f>VLOOKUP(A1905,ME!$A$2:$J$2336,3,FALSE)</f>
        <v>4.4400000000000004</v>
      </c>
      <c r="E1905" s="19" t="str">
        <f>VLOOKUP(A1905,ME!$A$2:$J$2336,4,FALSE)</f>
        <v>No</v>
      </c>
      <c r="F1905" s="19" t="str">
        <f>VLOOKUP(A1905,ME!$A$2:$J$2336,5,FALSE)</f>
        <v>No</v>
      </c>
      <c r="G1905" s="19" t="str">
        <f>VLOOKUP(A1905,ME!$A$2:$J$2336,6,FALSE)</f>
        <v>No</v>
      </c>
      <c r="H1905" s="19">
        <f>VLOOKUP(A1905,ME!$A$2:$J$2336,7,FALSE)</f>
        <v>0</v>
      </c>
      <c r="I1905" s="19" t="str">
        <f>VLOOKUP(A1905,ME!$A$2:$J$2336,8,FALSE)</f>
        <v>No</v>
      </c>
      <c r="J1905" s="19" t="str">
        <f>VLOOKUP(A1905,ME!$A$2:$J$2336,9,FALSE)</f>
        <v>Over Weight</v>
      </c>
      <c r="K1905" s="19" t="str">
        <f>VLOOKUP(A1905,ME!$A$2:$J$2336,10,FALSE)</f>
        <v>Normal</v>
      </c>
      <c r="L1905" s="22">
        <f>VLOOKUP(A1905,HD!$A$2:$S$2344,16,FALSE)</f>
        <v>33083</v>
      </c>
      <c r="M1905" s="21">
        <f>VLOOKUP(A1905,HD!$A$2:$S$2344,17,FALSE)</f>
        <v>3972.92</v>
      </c>
      <c r="N1905" s="19" t="str">
        <f>VLOOKUP(A1905,HD!$A$2:$S$2344,12,FALSE)</f>
        <v>tier - 2</v>
      </c>
      <c r="O1905" s="19" t="str">
        <f>VLOOKUP(A1905,HD!$A$2:$S$2344,13,FALSE)</f>
        <v>tier - 3</v>
      </c>
      <c r="P1905" s="19" t="str">
        <f>VLOOKUP(A1905,HD!$A$2:$S$2344,14,FALSE)</f>
        <v>R1013</v>
      </c>
      <c r="Q1905" s="19" t="str">
        <f>VLOOKUP(A1905,HD!$A$2:$S$2344,19,FALSE)</f>
        <v>32</v>
      </c>
      <c r="R1905" s="21">
        <v>3972.92</v>
      </c>
    </row>
    <row r="1906" spans="1:18" ht="15.6" hidden="1" x14ac:dyDescent="0.3">
      <c r="A1906" s="20" t="s">
        <v>457</v>
      </c>
      <c r="B1906" s="19" t="str">
        <f>VLOOKUP(A1906,'Customer Names'!$A$2:$E$2366,3,FALSE)</f>
        <v>Ngo</v>
      </c>
      <c r="C1906" s="21">
        <f>VLOOKUP(A1906,ME!$A$2:$J$2366,2,FALSE)</f>
        <v>31.254999999999999</v>
      </c>
      <c r="D1906" s="21">
        <f>VLOOKUP(A1906,ME!$A$2:$J$2336,3,FALSE)</f>
        <v>5.84</v>
      </c>
      <c r="E1906" s="19" t="str">
        <f>VLOOKUP(A1906,ME!$A$2:$J$2336,4,FALSE)</f>
        <v>Yes</v>
      </c>
      <c r="F1906" s="19" t="str">
        <f>VLOOKUP(A1906,ME!$A$2:$J$2336,5,FALSE)</f>
        <v>No</v>
      </c>
      <c r="G1906" s="19" t="str">
        <f>VLOOKUP(A1906,ME!$A$2:$J$2336,6,FALSE)</f>
        <v>No</v>
      </c>
      <c r="H1906" s="19">
        <f>VLOOKUP(A1906,ME!$A$2:$J$2336,7,FALSE)</f>
        <v>1</v>
      </c>
      <c r="I1906" s="19" t="str">
        <f>VLOOKUP(A1906,ME!$A$2:$J$2336,8,FALSE)</f>
        <v>No</v>
      </c>
      <c r="J1906" s="19" t="str">
        <f>VLOOKUP(A1906,ME!$A$2:$J$2336,9,FALSE)</f>
        <v>Obesity</v>
      </c>
      <c r="K1906" s="19" t="str">
        <f>VLOOKUP(A1906,ME!$A$2:$J$2336,10,FALSE)</f>
        <v>Prediabetes</v>
      </c>
      <c r="L1906" s="22">
        <f>VLOOKUP(A1906,HD!$A$2:$S$2344,16,FALSE)</f>
        <v>34891</v>
      </c>
      <c r="M1906" s="21">
        <f>VLOOKUP(A1906,HD!$A$2:$S$2344,17,FALSE)</f>
        <v>3956.07</v>
      </c>
      <c r="N1906" s="19" t="str">
        <f>VLOOKUP(A1906,HD!$A$2:$S$2344,12,FALSE)</f>
        <v>tier - 2</v>
      </c>
      <c r="O1906" s="19" t="str">
        <f>VLOOKUP(A1906,HD!$A$2:$S$2344,13,FALSE)</f>
        <v>tier - 2</v>
      </c>
      <c r="P1906" s="19" t="str">
        <f>VLOOKUP(A1906,HD!$A$2:$S$2344,14,FALSE)</f>
        <v>R1012</v>
      </c>
      <c r="Q1906" s="19" t="str">
        <f>VLOOKUP(A1906,HD!$A$2:$S$2344,19,FALSE)</f>
        <v>27</v>
      </c>
      <c r="R1906" s="21">
        <v>3956.07</v>
      </c>
    </row>
    <row r="1907" spans="1:18" ht="15.6" hidden="1" x14ac:dyDescent="0.3">
      <c r="A1907" s="20" t="s">
        <v>456</v>
      </c>
      <c r="B1907" s="19" t="str">
        <f>VLOOKUP(A1907,'Customer Names'!$A$2:$E$2366,3,FALSE)</f>
        <v>Guerdan</v>
      </c>
      <c r="C1907" s="21">
        <f>VLOOKUP(A1907,ME!$A$2:$J$2366,2,FALSE)</f>
        <v>29.83</v>
      </c>
      <c r="D1907" s="21">
        <f>VLOOKUP(A1907,ME!$A$2:$J$2336,3,FALSE)</f>
        <v>5.39</v>
      </c>
      <c r="E1907" s="19" t="str">
        <f>VLOOKUP(A1907,ME!$A$2:$J$2336,4,FALSE)</f>
        <v>No</v>
      </c>
      <c r="F1907" s="19" t="str">
        <f>VLOOKUP(A1907,ME!$A$2:$J$2336,5,FALSE)</f>
        <v>No</v>
      </c>
      <c r="G1907" s="19" t="str">
        <f>VLOOKUP(A1907,ME!$A$2:$J$2336,6,FALSE)</f>
        <v>No</v>
      </c>
      <c r="H1907" s="19">
        <f>VLOOKUP(A1907,ME!$A$2:$J$2336,7,FALSE)</f>
        <v>0</v>
      </c>
      <c r="I1907" s="19" t="str">
        <f>VLOOKUP(A1907,ME!$A$2:$J$2336,8,FALSE)</f>
        <v>No</v>
      </c>
      <c r="J1907" s="19" t="str">
        <f>VLOOKUP(A1907,ME!$A$2:$J$2336,9,FALSE)</f>
        <v>Over Weight</v>
      </c>
      <c r="K1907" s="19" t="str">
        <f>VLOOKUP(A1907,ME!$A$2:$J$2336,10,FALSE)</f>
        <v>Normal</v>
      </c>
      <c r="L1907" s="22">
        <f>VLOOKUP(A1907,HD!$A$2:$S$2344,16,FALSE)</f>
        <v>36351</v>
      </c>
      <c r="M1907" s="21">
        <f>VLOOKUP(A1907,HD!$A$2:$S$2344,17,FALSE)</f>
        <v>3955.98</v>
      </c>
      <c r="N1907" s="19" t="str">
        <f>VLOOKUP(A1907,HD!$A$2:$S$2344,12,FALSE)</f>
        <v>tier - 2</v>
      </c>
      <c r="O1907" s="19" t="str">
        <f>VLOOKUP(A1907,HD!$A$2:$S$2344,13,FALSE)</f>
        <v>tier - 3</v>
      </c>
      <c r="P1907" s="19" t="str">
        <f>VLOOKUP(A1907,HD!$A$2:$S$2344,14,FALSE)</f>
        <v>R1021</v>
      </c>
      <c r="Q1907" s="19" t="str">
        <f>VLOOKUP(A1907,HD!$A$2:$S$2344,19,FALSE)</f>
        <v>23</v>
      </c>
      <c r="R1907" s="21">
        <v>3955.98</v>
      </c>
    </row>
    <row r="1908" spans="1:18" ht="15.6" hidden="1" x14ac:dyDescent="0.3">
      <c r="A1908" s="20" t="s">
        <v>455</v>
      </c>
      <c r="B1908" s="19" t="str">
        <f>VLOOKUP(A1908,'Customer Names'!$A$2:$E$2366,3,FALSE)</f>
        <v>Shaw</v>
      </c>
      <c r="C1908" s="21">
        <f>VLOOKUP(A1908,ME!$A$2:$J$2366,2,FALSE)</f>
        <v>29.59</v>
      </c>
      <c r="D1908" s="21">
        <f>VLOOKUP(A1908,ME!$A$2:$J$2336,3,FALSE)</f>
        <v>6.16</v>
      </c>
      <c r="E1908" s="19" t="str">
        <f>VLOOKUP(A1908,ME!$A$2:$J$2336,4,FALSE)</f>
        <v>No</v>
      </c>
      <c r="F1908" s="19" t="str">
        <f>VLOOKUP(A1908,ME!$A$2:$J$2336,5,FALSE)</f>
        <v>No</v>
      </c>
      <c r="G1908" s="19" t="str">
        <f>VLOOKUP(A1908,ME!$A$2:$J$2336,6,FALSE)</f>
        <v>Yes</v>
      </c>
      <c r="H1908" s="19">
        <f>VLOOKUP(A1908,ME!$A$2:$J$2336,7,FALSE)</f>
        <v>1</v>
      </c>
      <c r="I1908" s="19" t="str">
        <f>VLOOKUP(A1908,ME!$A$2:$J$2336,8,FALSE)</f>
        <v>No</v>
      </c>
      <c r="J1908" s="19" t="str">
        <f>VLOOKUP(A1908,ME!$A$2:$J$2336,9,FALSE)</f>
        <v>Over Weight</v>
      </c>
      <c r="K1908" s="19" t="str">
        <f>VLOOKUP(A1908,ME!$A$2:$J$2336,10,FALSE)</f>
        <v>Prediabetes</v>
      </c>
      <c r="L1908" s="22">
        <f>VLOOKUP(A1908,HD!$A$2:$S$2344,16,FALSE)</f>
        <v>34284</v>
      </c>
      <c r="M1908" s="21">
        <f>VLOOKUP(A1908,HD!$A$2:$S$2344,17,FALSE)</f>
        <v>3947.41</v>
      </c>
      <c r="N1908" s="19" t="str">
        <f>VLOOKUP(A1908,HD!$A$2:$S$2344,12,FALSE)</f>
        <v>tier - 2</v>
      </c>
      <c r="O1908" s="19" t="str">
        <f>VLOOKUP(A1908,HD!$A$2:$S$2344,13,FALSE)</f>
        <v>tier - 2</v>
      </c>
      <c r="P1908" s="19" t="str">
        <f>VLOOKUP(A1908,HD!$A$2:$S$2344,14,FALSE)</f>
        <v>R1013</v>
      </c>
      <c r="Q1908" s="19" t="str">
        <f>VLOOKUP(A1908,HD!$A$2:$S$2344,19,FALSE)</f>
        <v>29</v>
      </c>
      <c r="R1908" s="21">
        <v>3947.41</v>
      </c>
    </row>
    <row r="1909" spans="1:18" ht="15.6" hidden="1" x14ac:dyDescent="0.3">
      <c r="A1909" s="20" t="s">
        <v>454</v>
      </c>
      <c r="B1909" s="19" t="str">
        <f>VLOOKUP(A1909,'Customer Names'!$A$2:$E$2366,3,FALSE)</f>
        <v>Mills-Honarvar</v>
      </c>
      <c r="C1909" s="21">
        <f>VLOOKUP(A1909,ME!$A$2:$J$2366,2,FALSE)</f>
        <v>31.16</v>
      </c>
      <c r="D1909" s="21">
        <f>VLOOKUP(A1909,ME!$A$2:$J$2336,3,FALSE)</f>
        <v>4.49</v>
      </c>
      <c r="E1909" s="19" t="str">
        <f>VLOOKUP(A1909,ME!$A$2:$J$2336,4,FALSE)</f>
        <v>No</v>
      </c>
      <c r="F1909" s="19" t="str">
        <f>VLOOKUP(A1909,ME!$A$2:$J$2336,5,FALSE)</f>
        <v>No</v>
      </c>
      <c r="G1909" s="19" t="str">
        <f>VLOOKUP(A1909,ME!$A$2:$J$2336,6,FALSE)</f>
        <v>Yes</v>
      </c>
      <c r="H1909" s="19">
        <f>VLOOKUP(A1909,ME!$A$2:$J$2336,7,FALSE)</f>
        <v>1</v>
      </c>
      <c r="I1909" s="19" t="str">
        <f>VLOOKUP(A1909,ME!$A$2:$J$2336,8,FALSE)</f>
        <v>No</v>
      </c>
      <c r="J1909" s="19" t="str">
        <f>VLOOKUP(A1909,ME!$A$2:$J$2336,9,FALSE)</f>
        <v>Obesity</v>
      </c>
      <c r="K1909" s="19" t="str">
        <f>VLOOKUP(A1909,ME!$A$2:$J$2336,10,FALSE)</f>
        <v>Normal</v>
      </c>
      <c r="L1909" s="22">
        <f>VLOOKUP(A1909,HD!$A$2:$S$2344,16,FALSE)</f>
        <v>34241</v>
      </c>
      <c r="M1909" s="21">
        <f>VLOOKUP(A1909,HD!$A$2:$S$2344,17,FALSE)</f>
        <v>3943.6</v>
      </c>
      <c r="N1909" s="19" t="str">
        <f>VLOOKUP(A1909,HD!$A$2:$S$2344,12,FALSE)</f>
        <v>tier - 2</v>
      </c>
      <c r="O1909" s="19" t="str">
        <f>VLOOKUP(A1909,HD!$A$2:$S$2344,13,FALSE)</f>
        <v>tier - 3</v>
      </c>
      <c r="P1909" s="19" t="str">
        <f>VLOOKUP(A1909,HD!$A$2:$S$2344,14,FALSE)</f>
        <v>R1024</v>
      </c>
      <c r="Q1909" s="19" t="str">
        <f>VLOOKUP(A1909,HD!$A$2:$S$2344,19,FALSE)</f>
        <v>29</v>
      </c>
      <c r="R1909" s="21">
        <v>3943.6</v>
      </c>
    </row>
    <row r="1910" spans="1:18" ht="15.6" hidden="1" x14ac:dyDescent="0.3">
      <c r="A1910" s="20" t="s">
        <v>453</v>
      </c>
      <c r="B1910" s="19" t="str">
        <f>VLOOKUP(A1910,'Customer Names'!$A$2:$E$2366,3,FALSE)</f>
        <v>Farvard</v>
      </c>
      <c r="C1910" s="21">
        <f>VLOOKUP(A1910,ME!$A$2:$J$2366,2,FALSE)</f>
        <v>34.21</v>
      </c>
      <c r="D1910" s="21">
        <f>VLOOKUP(A1910,ME!$A$2:$J$2336,3,FALSE)</f>
        <v>4.4800000000000004</v>
      </c>
      <c r="E1910" s="19" t="str">
        <f>VLOOKUP(A1910,ME!$A$2:$J$2336,4,FALSE)</f>
        <v>Yes</v>
      </c>
      <c r="F1910" s="19" t="str">
        <f>VLOOKUP(A1910,ME!$A$2:$J$2336,5,FALSE)</f>
        <v>No</v>
      </c>
      <c r="G1910" s="19" t="str">
        <f>VLOOKUP(A1910,ME!$A$2:$J$2336,6,FALSE)</f>
        <v>No</v>
      </c>
      <c r="H1910" s="19">
        <f>VLOOKUP(A1910,ME!$A$2:$J$2336,7,FALSE)</f>
        <v>1</v>
      </c>
      <c r="I1910" s="19" t="str">
        <f>VLOOKUP(A1910,ME!$A$2:$J$2336,8,FALSE)</f>
        <v>No</v>
      </c>
      <c r="J1910" s="19" t="str">
        <f>VLOOKUP(A1910,ME!$A$2:$J$2336,9,FALSE)</f>
        <v>Obesity</v>
      </c>
      <c r="K1910" s="19" t="str">
        <f>VLOOKUP(A1910,ME!$A$2:$J$2336,10,FALSE)</f>
        <v>Normal</v>
      </c>
      <c r="L1910" s="22">
        <f>VLOOKUP(A1910,HD!$A$2:$S$2344,16,FALSE)</f>
        <v>32440</v>
      </c>
      <c r="M1910" s="21">
        <f>VLOOKUP(A1910,HD!$A$2:$S$2344,17,FALSE)</f>
        <v>3935.18</v>
      </c>
      <c r="N1910" s="19" t="str">
        <f>VLOOKUP(A1910,HD!$A$2:$S$2344,12,FALSE)</f>
        <v>tier - 3</v>
      </c>
      <c r="O1910" s="19" t="str">
        <f>VLOOKUP(A1910,HD!$A$2:$S$2344,13,FALSE)</f>
        <v>tier - 1</v>
      </c>
      <c r="P1910" s="19" t="str">
        <f>VLOOKUP(A1910,HD!$A$2:$S$2344,14,FALSE)</f>
        <v>R1013</v>
      </c>
      <c r="Q1910" s="19" t="str">
        <f>VLOOKUP(A1910,HD!$A$2:$S$2344,19,FALSE)</f>
        <v>34</v>
      </c>
      <c r="R1910" s="21">
        <v>3935.18</v>
      </c>
    </row>
    <row r="1911" spans="1:18" ht="15.6" hidden="1" x14ac:dyDescent="0.3">
      <c r="A1911" s="20" t="s">
        <v>452</v>
      </c>
      <c r="B1911" s="19" t="str">
        <f>VLOOKUP(A1911,'Customer Names'!$A$2:$E$2366,3,FALSE)</f>
        <v>Kelly</v>
      </c>
      <c r="C1911" s="21">
        <f>VLOOKUP(A1911,ME!$A$2:$J$2366,2,FALSE)</f>
        <v>34.86</v>
      </c>
      <c r="D1911" s="21">
        <f>VLOOKUP(A1911,ME!$A$2:$J$2336,3,FALSE)</f>
        <v>10.97</v>
      </c>
      <c r="E1911" s="19" t="str">
        <f>VLOOKUP(A1911,ME!$A$2:$J$2336,4,FALSE)</f>
        <v>No</v>
      </c>
      <c r="F1911" s="19" t="str">
        <f>VLOOKUP(A1911,ME!$A$2:$J$2336,5,FALSE)</f>
        <v>No</v>
      </c>
      <c r="G1911" s="19" t="str">
        <f>VLOOKUP(A1911,ME!$A$2:$J$2336,6,FALSE)</f>
        <v>No</v>
      </c>
      <c r="H1911" s="19">
        <f>VLOOKUP(A1911,ME!$A$2:$J$2336,7,FALSE)</f>
        <v>0</v>
      </c>
      <c r="I1911" s="19" t="str">
        <f>VLOOKUP(A1911,ME!$A$2:$J$2336,8,FALSE)</f>
        <v>No</v>
      </c>
      <c r="J1911" s="19" t="str">
        <f>VLOOKUP(A1911,ME!$A$2:$J$2336,9,FALSE)</f>
        <v>Obesity</v>
      </c>
      <c r="K1911" s="19" t="str">
        <f>VLOOKUP(A1911,ME!$A$2:$J$2336,10,FALSE)</f>
        <v>Diabetes</v>
      </c>
      <c r="L1911" s="22">
        <f>VLOOKUP(A1911,HD!$A$2:$S$2344,16,FALSE)</f>
        <v>37422</v>
      </c>
      <c r="M1911" s="21">
        <f>VLOOKUP(A1911,HD!$A$2:$S$2344,17,FALSE)</f>
        <v>3931.51</v>
      </c>
      <c r="N1911" s="19" t="str">
        <f>VLOOKUP(A1911,HD!$A$2:$S$2344,12,FALSE)</f>
        <v>tier - 2</v>
      </c>
      <c r="O1911" s="19" t="str">
        <f>VLOOKUP(A1911,HD!$A$2:$S$2344,13,FALSE)</f>
        <v>tier - 3</v>
      </c>
      <c r="P1911" s="19" t="str">
        <f>VLOOKUP(A1911,HD!$A$2:$S$2344,14,FALSE)</f>
        <v>R1011</v>
      </c>
      <c r="Q1911" s="19" t="str">
        <f>VLOOKUP(A1911,HD!$A$2:$S$2344,19,FALSE)</f>
        <v>20</v>
      </c>
      <c r="R1911" s="21">
        <v>3931.51</v>
      </c>
    </row>
    <row r="1912" spans="1:18" ht="15.6" hidden="1" x14ac:dyDescent="0.3">
      <c r="A1912" s="20" t="s">
        <v>451</v>
      </c>
      <c r="B1912" s="19" t="str">
        <f>VLOOKUP(A1912,'Customer Names'!$A$2:$E$2366,3,FALSE)</f>
        <v>Skinner</v>
      </c>
      <c r="C1912" s="21">
        <f>VLOOKUP(A1912,ME!$A$2:$J$2366,2,FALSE)</f>
        <v>34.58</v>
      </c>
      <c r="D1912" s="21">
        <f>VLOOKUP(A1912,ME!$A$2:$J$2336,3,FALSE)</f>
        <v>5.14</v>
      </c>
      <c r="E1912" s="19" t="str">
        <f>VLOOKUP(A1912,ME!$A$2:$J$2336,4,FALSE)</f>
        <v>No</v>
      </c>
      <c r="F1912" s="19" t="str">
        <f>VLOOKUP(A1912,ME!$A$2:$J$2336,5,FALSE)</f>
        <v>Yes</v>
      </c>
      <c r="G1912" s="19" t="str">
        <f>VLOOKUP(A1912,ME!$A$2:$J$2336,6,FALSE)</f>
        <v>No</v>
      </c>
      <c r="H1912" s="19">
        <f>VLOOKUP(A1912,ME!$A$2:$J$2336,7,FALSE)</f>
        <v>2</v>
      </c>
      <c r="I1912" s="19" t="str">
        <f>VLOOKUP(A1912,ME!$A$2:$J$2336,8,FALSE)</f>
        <v>No</v>
      </c>
      <c r="J1912" s="19" t="str">
        <f>VLOOKUP(A1912,ME!$A$2:$J$2336,9,FALSE)</f>
        <v>Obesity</v>
      </c>
      <c r="K1912" s="19" t="str">
        <f>VLOOKUP(A1912,ME!$A$2:$J$2336,10,FALSE)</f>
        <v>Normal</v>
      </c>
      <c r="L1912" s="22">
        <f>VLOOKUP(A1912,HD!$A$2:$S$2344,16,FALSE)</f>
        <v>36717</v>
      </c>
      <c r="M1912" s="21">
        <f>VLOOKUP(A1912,HD!$A$2:$S$2344,17,FALSE)</f>
        <v>3925.76</v>
      </c>
      <c r="N1912" s="19" t="str">
        <f>VLOOKUP(A1912,HD!$A$2:$S$2344,12,FALSE)</f>
        <v>tier - 2</v>
      </c>
      <c r="O1912" s="19" t="str">
        <f>VLOOKUP(A1912,HD!$A$2:$S$2344,13,FALSE)</f>
        <v>tier - 2</v>
      </c>
      <c r="P1912" s="19" t="str">
        <f>VLOOKUP(A1912,HD!$A$2:$S$2344,14,FALSE)</f>
        <v>R1024</v>
      </c>
      <c r="Q1912" s="19" t="str">
        <f>VLOOKUP(A1912,HD!$A$2:$S$2344,19,FALSE)</f>
        <v>22</v>
      </c>
      <c r="R1912" s="21">
        <v>3925.76</v>
      </c>
    </row>
    <row r="1913" spans="1:18" ht="15.6" hidden="1" x14ac:dyDescent="0.3">
      <c r="A1913" s="20" t="s">
        <v>450</v>
      </c>
      <c r="B1913" s="19" t="str">
        <f>VLOOKUP(A1913,'Customer Names'!$A$2:$E$2366,3,FALSE)</f>
        <v>Murphy</v>
      </c>
      <c r="C1913" s="21">
        <f>VLOOKUP(A1913,ME!$A$2:$J$2366,2,FALSE)</f>
        <v>17.940000000000001</v>
      </c>
      <c r="D1913" s="21">
        <f>VLOOKUP(A1913,ME!$A$2:$J$2336,3,FALSE)</f>
        <v>5.17</v>
      </c>
      <c r="E1913" s="19" t="str">
        <f>VLOOKUP(A1913,ME!$A$2:$J$2336,4,FALSE)</f>
        <v>Yes</v>
      </c>
      <c r="F1913" s="19" t="str">
        <f>VLOOKUP(A1913,ME!$A$2:$J$2336,5,FALSE)</f>
        <v>No</v>
      </c>
      <c r="G1913" s="19" t="str">
        <f>VLOOKUP(A1913,ME!$A$2:$J$2336,6,FALSE)</f>
        <v>No</v>
      </c>
      <c r="H1913" s="19">
        <f>VLOOKUP(A1913,ME!$A$2:$J$2336,7,FALSE)</f>
        <v>0</v>
      </c>
      <c r="I1913" s="19" t="str">
        <f>VLOOKUP(A1913,ME!$A$2:$J$2336,8,FALSE)</f>
        <v>No</v>
      </c>
      <c r="J1913" s="19" t="str">
        <f>VLOOKUP(A1913,ME!$A$2:$J$2336,9,FALSE)</f>
        <v>Under Weight</v>
      </c>
      <c r="K1913" s="19" t="str">
        <f>VLOOKUP(A1913,ME!$A$2:$J$2336,10,FALSE)</f>
        <v>Normal</v>
      </c>
      <c r="L1913" s="22">
        <f>VLOOKUP(A1913,HD!$A$2:$S$2344,16,FALSE)</f>
        <v>31233</v>
      </c>
      <c r="M1913" s="21">
        <f>VLOOKUP(A1913,HD!$A$2:$S$2344,17,FALSE)</f>
        <v>3910.44</v>
      </c>
      <c r="N1913" s="19" t="str">
        <f>VLOOKUP(A1913,HD!$A$2:$S$2344,12,FALSE)</f>
        <v>tier - 2</v>
      </c>
      <c r="O1913" s="19" t="str">
        <f>VLOOKUP(A1913,HD!$A$2:$S$2344,13,FALSE)</f>
        <v>tier - 2</v>
      </c>
      <c r="P1913" s="19" t="str">
        <f>VLOOKUP(A1913,HD!$A$2:$S$2344,14,FALSE)</f>
        <v>R1013</v>
      </c>
      <c r="Q1913" s="19" t="str">
        <f>VLOOKUP(A1913,HD!$A$2:$S$2344,19,FALSE)</f>
        <v>37</v>
      </c>
      <c r="R1913" s="21">
        <v>3910.44</v>
      </c>
    </row>
    <row r="1914" spans="1:18" ht="15.6" hidden="1" x14ac:dyDescent="0.3">
      <c r="A1914" s="20" t="s">
        <v>449</v>
      </c>
      <c r="B1914" s="19" t="str">
        <f>VLOOKUP(A1914,'Customer Names'!$A$2:$E$2366,3,FALSE)</f>
        <v>Shue</v>
      </c>
      <c r="C1914" s="21">
        <f>VLOOKUP(A1914,ME!$A$2:$J$2366,2,FALSE)</f>
        <v>26.8</v>
      </c>
      <c r="D1914" s="21">
        <f>VLOOKUP(A1914,ME!$A$2:$J$2336,3,FALSE)</f>
        <v>6.18</v>
      </c>
      <c r="E1914" s="19" t="str">
        <f>VLOOKUP(A1914,ME!$A$2:$J$2336,4,FALSE)</f>
        <v>Yes</v>
      </c>
      <c r="F1914" s="19" t="str">
        <f>VLOOKUP(A1914,ME!$A$2:$J$2336,5,FALSE)</f>
        <v>No</v>
      </c>
      <c r="G1914" s="19" t="str">
        <f>VLOOKUP(A1914,ME!$A$2:$J$2336,6,FALSE)</f>
        <v>Yes</v>
      </c>
      <c r="H1914" s="19">
        <f>VLOOKUP(A1914,ME!$A$2:$J$2336,7,FALSE)</f>
        <v>1</v>
      </c>
      <c r="I1914" s="19" t="str">
        <f>VLOOKUP(A1914,ME!$A$2:$J$2336,8,FALSE)</f>
        <v>No</v>
      </c>
      <c r="J1914" s="19" t="str">
        <f>VLOOKUP(A1914,ME!$A$2:$J$2336,9,FALSE)</f>
        <v>Over Weight</v>
      </c>
      <c r="K1914" s="19" t="str">
        <f>VLOOKUP(A1914,ME!$A$2:$J$2336,10,FALSE)</f>
        <v>Prediabetes</v>
      </c>
      <c r="L1914" s="22">
        <f>VLOOKUP(A1914,HD!$A$2:$S$2344,16,FALSE)</f>
        <v>35758</v>
      </c>
      <c r="M1914" s="21">
        <f>VLOOKUP(A1914,HD!$A$2:$S$2344,17,FALSE)</f>
        <v>3906.13</v>
      </c>
      <c r="N1914" s="19" t="str">
        <f>VLOOKUP(A1914,HD!$A$2:$S$2344,12,FALSE)</f>
        <v>tier - 3</v>
      </c>
      <c r="O1914" s="19" t="str">
        <f>VLOOKUP(A1914,HD!$A$2:$S$2344,13,FALSE)</f>
        <v>tier - 3</v>
      </c>
      <c r="P1914" s="19" t="str">
        <f>VLOOKUP(A1914,HD!$A$2:$S$2344,14,FALSE)</f>
        <v>R1011</v>
      </c>
      <c r="Q1914" s="19" t="str">
        <f>VLOOKUP(A1914,HD!$A$2:$S$2344,19,FALSE)</f>
        <v>25</v>
      </c>
      <c r="R1914" s="21">
        <v>3906.13</v>
      </c>
    </row>
    <row r="1915" spans="1:18" ht="15.6" hidden="1" x14ac:dyDescent="0.3">
      <c r="A1915" s="20" t="s">
        <v>448</v>
      </c>
      <c r="B1915" s="19" t="str">
        <f>VLOOKUP(A1915,'Customer Names'!$A$2:$E$2366,3,FALSE)</f>
        <v>Reilly</v>
      </c>
      <c r="C1915" s="21">
        <f>VLOOKUP(A1915,ME!$A$2:$J$2366,2,FALSE)</f>
        <v>17.690000000000001</v>
      </c>
      <c r="D1915" s="21">
        <f>VLOOKUP(A1915,ME!$A$2:$J$2336,3,FALSE)</f>
        <v>9.07</v>
      </c>
      <c r="E1915" s="19" t="str">
        <f>VLOOKUP(A1915,ME!$A$2:$J$2336,4,FALSE)</f>
        <v>Yes</v>
      </c>
      <c r="F1915" s="19" t="str">
        <f>VLOOKUP(A1915,ME!$A$2:$J$2336,5,FALSE)</f>
        <v>No</v>
      </c>
      <c r="G1915" s="19" t="str">
        <f>VLOOKUP(A1915,ME!$A$2:$J$2336,6,FALSE)</f>
        <v>No</v>
      </c>
      <c r="H1915" s="19">
        <f>VLOOKUP(A1915,ME!$A$2:$J$2336,7,FALSE)</f>
        <v>0</v>
      </c>
      <c r="I1915" s="19" t="str">
        <f>VLOOKUP(A1915,ME!$A$2:$J$2336,8,FALSE)</f>
        <v>No</v>
      </c>
      <c r="J1915" s="19" t="str">
        <f>VLOOKUP(A1915,ME!$A$2:$J$2336,9,FALSE)</f>
        <v>Under Weight</v>
      </c>
      <c r="K1915" s="19" t="str">
        <f>VLOOKUP(A1915,ME!$A$2:$J$2336,10,FALSE)</f>
        <v>Diabetes</v>
      </c>
      <c r="L1915" s="22">
        <f>VLOOKUP(A1915,HD!$A$2:$S$2344,16,FALSE)</f>
        <v>29825</v>
      </c>
      <c r="M1915" s="21">
        <f>VLOOKUP(A1915,HD!$A$2:$S$2344,17,FALSE)</f>
        <v>3902.07</v>
      </c>
      <c r="N1915" s="19" t="str">
        <f>VLOOKUP(A1915,HD!$A$2:$S$2344,12,FALSE)</f>
        <v>tier - 2</v>
      </c>
      <c r="O1915" s="19" t="str">
        <f>VLOOKUP(A1915,HD!$A$2:$S$2344,13,FALSE)</f>
        <v>tier - 2</v>
      </c>
      <c r="P1915" s="19" t="str">
        <f>VLOOKUP(A1915,HD!$A$2:$S$2344,14,FALSE)</f>
        <v>R1013</v>
      </c>
      <c r="Q1915" s="19" t="str">
        <f>VLOOKUP(A1915,HD!$A$2:$S$2344,19,FALSE)</f>
        <v>41</v>
      </c>
      <c r="R1915" s="21">
        <v>3902.07</v>
      </c>
    </row>
    <row r="1916" spans="1:18" ht="15.6" hidden="1" x14ac:dyDescent="0.3">
      <c r="A1916" s="20" t="s">
        <v>447</v>
      </c>
      <c r="B1916" s="19" t="str">
        <f>VLOOKUP(A1916,'Customer Names'!$A$2:$E$2366,3,FALSE)</f>
        <v>Blinn</v>
      </c>
      <c r="C1916" s="21">
        <f>VLOOKUP(A1916,ME!$A$2:$J$2366,2,FALSE)</f>
        <v>25.77</v>
      </c>
      <c r="D1916" s="21">
        <f>VLOOKUP(A1916,ME!$A$2:$J$2336,3,FALSE)</f>
        <v>4.43</v>
      </c>
      <c r="E1916" s="19" t="str">
        <f>VLOOKUP(A1916,ME!$A$2:$J$2336,4,FALSE)</f>
        <v>No</v>
      </c>
      <c r="F1916" s="19" t="str">
        <f>VLOOKUP(A1916,ME!$A$2:$J$2336,5,FALSE)</f>
        <v>No</v>
      </c>
      <c r="G1916" s="19" t="str">
        <f>VLOOKUP(A1916,ME!$A$2:$J$2336,6,FALSE)</f>
        <v>Yes</v>
      </c>
      <c r="H1916" s="19">
        <f>VLOOKUP(A1916,ME!$A$2:$J$2336,7,FALSE)</f>
        <v>1</v>
      </c>
      <c r="I1916" s="19" t="str">
        <f>VLOOKUP(A1916,ME!$A$2:$J$2336,8,FALSE)</f>
        <v>No</v>
      </c>
      <c r="J1916" s="19" t="str">
        <f>VLOOKUP(A1916,ME!$A$2:$J$2336,9,FALSE)</f>
        <v>Over Weight</v>
      </c>
      <c r="K1916" s="19" t="str">
        <f>VLOOKUP(A1916,ME!$A$2:$J$2336,10,FALSE)</f>
        <v>Normal</v>
      </c>
      <c r="L1916" s="22">
        <f>VLOOKUP(A1916,HD!$A$2:$S$2344,16,FALSE)</f>
        <v>34226</v>
      </c>
      <c r="M1916" s="21">
        <f>VLOOKUP(A1916,HD!$A$2:$S$2344,17,FALSE)</f>
        <v>3898.35</v>
      </c>
      <c r="N1916" s="19" t="str">
        <f>VLOOKUP(A1916,HD!$A$2:$S$2344,12,FALSE)</f>
        <v>tier - 2</v>
      </c>
      <c r="O1916" s="19" t="str">
        <f>VLOOKUP(A1916,HD!$A$2:$S$2344,13,FALSE)</f>
        <v>tier - 2</v>
      </c>
      <c r="P1916" s="19" t="str">
        <f>VLOOKUP(A1916,HD!$A$2:$S$2344,14,FALSE)</f>
        <v>R1012</v>
      </c>
      <c r="Q1916" s="19" t="str">
        <f>VLOOKUP(A1916,HD!$A$2:$S$2344,19,FALSE)</f>
        <v>29</v>
      </c>
      <c r="R1916" s="21">
        <v>3898.35</v>
      </c>
    </row>
    <row r="1917" spans="1:18" ht="15.6" hidden="1" x14ac:dyDescent="0.3">
      <c r="A1917" s="20" t="s">
        <v>446</v>
      </c>
      <c r="B1917" s="19" t="str">
        <f>VLOOKUP(A1917,'Customer Names'!$A$2:$E$2366,3,FALSE)</f>
        <v>Duyn</v>
      </c>
      <c r="C1917" s="21">
        <f>VLOOKUP(A1917,ME!$A$2:$J$2366,2,FALSE)</f>
        <v>34.46</v>
      </c>
      <c r="D1917" s="21">
        <f>VLOOKUP(A1917,ME!$A$2:$J$2336,3,FALSE)</f>
        <v>4.17</v>
      </c>
      <c r="E1917" s="19" t="str">
        <f>VLOOKUP(A1917,ME!$A$2:$J$2336,4,FALSE)</f>
        <v>No</v>
      </c>
      <c r="F1917" s="19" t="str">
        <f>VLOOKUP(A1917,ME!$A$2:$J$2336,5,FALSE)</f>
        <v>Yes</v>
      </c>
      <c r="G1917" s="19" t="str">
        <f>VLOOKUP(A1917,ME!$A$2:$J$2336,6,FALSE)</f>
        <v>No</v>
      </c>
      <c r="H1917" s="19">
        <f>VLOOKUP(A1917,ME!$A$2:$J$2336,7,FALSE)</f>
        <v>1</v>
      </c>
      <c r="I1917" s="19" t="str">
        <f>VLOOKUP(A1917,ME!$A$2:$J$2336,8,FALSE)</f>
        <v>No</v>
      </c>
      <c r="J1917" s="19" t="str">
        <f>VLOOKUP(A1917,ME!$A$2:$J$2336,9,FALSE)</f>
        <v>Obesity</v>
      </c>
      <c r="K1917" s="19" t="str">
        <f>VLOOKUP(A1917,ME!$A$2:$J$2336,10,FALSE)</f>
        <v>Normal</v>
      </c>
      <c r="L1917" s="22">
        <f>VLOOKUP(A1917,HD!$A$2:$S$2344,16,FALSE)</f>
        <v>38181</v>
      </c>
      <c r="M1917" s="21">
        <f>VLOOKUP(A1917,HD!$A$2:$S$2344,17,FALSE)</f>
        <v>3889.2</v>
      </c>
      <c r="N1917" s="19" t="str">
        <f>VLOOKUP(A1917,HD!$A$2:$S$2344,12,FALSE)</f>
        <v>tier - 2</v>
      </c>
      <c r="O1917" s="19" t="str">
        <f>VLOOKUP(A1917,HD!$A$2:$S$2344,13,FALSE)</f>
        <v>tier - 2</v>
      </c>
      <c r="P1917" s="19" t="str">
        <f>VLOOKUP(A1917,HD!$A$2:$S$2344,14,FALSE)</f>
        <v>R1012</v>
      </c>
      <c r="Q1917" s="19" t="str">
        <f>VLOOKUP(A1917,HD!$A$2:$S$2344,19,FALSE)</f>
        <v>18</v>
      </c>
      <c r="R1917" s="21">
        <v>3889.2</v>
      </c>
    </row>
    <row r="1918" spans="1:18" ht="15.6" hidden="1" x14ac:dyDescent="0.3">
      <c r="A1918" s="20" t="s">
        <v>445</v>
      </c>
      <c r="B1918" s="19" t="str">
        <f>VLOOKUP(A1918,'Customer Names'!$A$2:$E$2366,3,FALSE)</f>
        <v>Wardian</v>
      </c>
      <c r="C1918" s="21">
        <f>VLOOKUP(A1918,ME!$A$2:$J$2366,2,FALSE)</f>
        <v>30.875</v>
      </c>
      <c r="D1918" s="21">
        <f>VLOOKUP(A1918,ME!$A$2:$J$2336,3,FALSE)</f>
        <v>4.95</v>
      </c>
      <c r="E1918" s="19" t="str">
        <f>VLOOKUP(A1918,ME!$A$2:$J$2336,4,FALSE)</f>
        <v>Yes</v>
      </c>
      <c r="F1918" s="19" t="str">
        <f>VLOOKUP(A1918,ME!$A$2:$J$2336,5,FALSE)</f>
        <v>No</v>
      </c>
      <c r="G1918" s="19" t="str">
        <f>VLOOKUP(A1918,ME!$A$2:$J$2336,6,FALSE)</f>
        <v>No</v>
      </c>
      <c r="H1918" s="19">
        <f>VLOOKUP(A1918,ME!$A$2:$J$2336,7,FALSE)</f>
        <v>0</v>
      </c>
      <c r="I1918" s="19" t="str">
        <f>VLOOKUP(A1918,ME!$A$2:$J$2336,8,FALSE)</f>
        <v>No</v>
      </c>
      <c r="J1918" s="19" t="str">
        <f>VLOOKUP(A1918,ME!$A$2:$J$2336,9,FALSE)</f>
        <v>Obesity</v>
      </c>
      <c r="K1918" s="19" t="str">
        <f>VLOOKUP(A1918,ME!$A$2:$J$2336,10,FALSE)</f>
        <v>Normal</v>
      </c>
      <c r="L1918" s="22">
        <f>VLOOKUP(A1918,HD!$A$2:$S$2344,16,FALSE)</f>
        <v>35361</v>
      </c>
      <c r="M1918" s="21">
        <f>VLOOKUP(A1918,HD!$A$2:$S$2344,17,FALSE)</f>
        <v>3877.3</v>
      </c>
      <c r="N1918" s="19" t="str">
        <f>VLOOKUP(A1918,HD!$A$2:$S$2344,12,FALSE)</f>
        <v>tier - 1</v>
      </c>
      <c r="O1918" s="19" t="str">
        <f>VLOOKUP(A1918,HD!$A$2:$S$2344,13,FALSE)</f>
        <v>tier - 3</v>
      </c>
      <c r="P1918" s="19" t="str">
        <f>VLOOKUP(A1918,HD!$A$2:$S$2344,14,FALSE)</f>
        <v>R1012</v>
      </c>
      <c r="Q1918" s="19" t="str">
        <f>VLOOKUP(A1918,HD!$A$2:$S$2344,19,FALSE)</f>
        <v>26</v>
      </c>
      <c r="R1918" s="21">
        <v>3877.3</v>
      </c>
    </row>
    <row r="1919" spans="1:18" ht="15.6" hidden="1" x14ac:dyDescent="0.3">
      <c r="A1919" s="20" t="s">
        <v>444</v>
      </c>
      <c r="B1919" s="19" t="str">
        <f>VLOOKUP(A1919,'Customer Names'!$A$2:$E$2366,3,FALSE)</f>
        <v>Heuninck</v>
      </c>
      <c r="C1919" s="21">
        <f>VLOOKUP(A1919,ME!$A$2:$J$2366,2,FALSE)</f>
        <v>39.49</v>
      </c>
      <c r="D1919" s="21">
        <f>VLOOKUP(A1919,ME!$A$2:$J$2336,3,FALSE)</f>
        <v>5.13</v>
      </c>
      <c r="E1919" s="19" t="str">
        <f>VLOOKUP(A1919,ME!$A$2:$J$2336,4,FALSE)</f>
        <v>No</v>
      </c>
      <c r="F1919" s="19" t="str">
        <f>VLOOKUP(A1919,ME!$A$2:$J$2336,5,FALSE)</f>
        <v>No</v>
      </c>
      <c r="G1919" s="19" t="str">
        <f>VLOOKUP(A1919,ME!$A$2:$J$2336,6,FALSE)</f>
        <v>No</v>
      </c>
      <c r="H1919" s="19">
        <f>VLOOKUP(A1919,ME!$A$2:$J$2336,7,FALSE)</f>
        <v>0</v>
      </c>
      <c r="I1919" s="19" t="str">
        <f>VLOOKUP(A1919,ME!$A$2:$J$2336,8,FALSE)</f>
        <v>No</v>
      </c>
      <c r="J1919" s="19" t="str">
        <f>VLOOKUP(A1919,ME!$A$2:$J$2336,9,FALSE)</f>
        <v>Obesity</v>
      </c>
      <c r="K1919" s="19" t="str">
        <f>VLOOKUP(A1919,ME!$A$2:$J$2336,10,FALSE)</f>
        <v>Normal</v>
      </c>
      <c r="L1919" s="22">
        <f>VLOOKUP(A1919,HD!$A$2:$S$2344,16,FALSE)</f>
        <v>33444</v>
      </c>
      <c r="M1919" s="21">
        <f>VLOOKUP(A1919,HD!$A$2:$S$2344,17,FALSE)</f>
        <v>3875.73</v>
      </c>
      <c r="N1919" s="19" t="str">
        <f>VLOOKUP(A1919,HD!$A$2:$S$2344,12,FALSE)</f>
        <v>tier - 2</v>
      </c>
      <c r="O1919" s="19" t="str">
        <f>VLOOKUP(A1919,HD!$A$2:$S$2344,13,FALSE)</f>
        <v>tier - 3</v>
      </c>
      <c r="P1919" s="19" t="str">
        <f>VLOOKUP(A1919,HD!$A$2:$S$2344,14,FALSE)</f>
        <v>R1013</v>
      </c>
      <c r="Q1919" s="19" t="str">
        <f>VLOOKUP(A1919,HD!$A$2:$S$2344,19,FALSE)</f>
        <v>31</v>
      </c>
      <c r="R1919" s="21">
        <v>3875.73</v>
      </c>
    </row>
    <row r="1920" spans="1:18" ht="15.6" hidden="1" x14ac:dyDescent="0.3">
      <c r="A1920" s="20" t="s">
        <v>443</v>
      </c>
      <c r="B1920" s="19" t="str">
        <f>VLOOKUP(A1920,'Customer Names'!$A$2:$E$2366,3,FALSE)</f>
        <v>Kipyego</v>
      </c>
      <c r="C1920" s="21">
        <f>VLOOKUP(A1920,ME!$A$2:$J$2366,2,FALSE)</f>
        <v>28.88</v>
      </c>
      <c r="D1920" s="21">
        <f>VLOOKUP(A1920,ME!$A$2:$J$2336,3,FALSE)</f>
        <v>4.0999999999999996</v>
      </c>
      <c r="E1920" s="19" t="str">
        <f>VLOOKUP(A1920,ME!$A$2:$J$2336,4,FALSE)</f>
        <v>No</v>
      </c>
      <c r="F1920" s="19" t="str">
        <f>VLOOKUP(A1920,ME!$A$2:$J$2336,5,FALSE)</f>
        <v>No</v>
      </c>
      <c r="G1920" s="19" t="str">
        <f>VLOOKUP(A1920,ME!$A$2:$J$2336,6,FALSE)</f>
        <v>No</v>
      </c>
      <c r="H1920" s="19">
        <f>VLOOKUP(A1920,ME!$A$2:$J$2336,7,FALSE)</f>
        <v>0</v>
      </c>
      <c r="I1920" s="19" t="str">
        <f>VLOOKUP(A1920,ME!$A$2:$J$2336,8,FALSE)</f>
        <v>No</v>
      </c>
      <c r="J1920" s="19" t="str">
        <f>VLOOKUP(A1920,ME!$A$2:$J$2336,9,FALSE)</f>
        <v>Over Weight</v>
      </c>
      <c r="K1920" s="19" t="str">
        <f>VLOOKUP(A1920,ME!$A$2:$J$2336,10,FALSE)</f>
        <v>Normal</v>
      </c>
      <c r="L1920" s="22">
        <f>VLOOKUP(A1920,HD!$A$2:$S$2344,16,FALSE)</f>
        <v>33048</v>
      </c>
      <c r="M1920" s="21">
        <f>VLOOKUP(A1920,HD!$A$2:$S$2344,17,FALSE)</f>
        <v>3866.86</v>
      </c>
      <c r="N1920" s="19" t="str">
        <f>VLOOKUP(A1920,HD!$A$2:$S$2344,12,FALSE)</f>
        <v>tier - 1</v>
      </c>
      <c r="O1920" s="19" t="str">
        <f>VLOOKUP(A1920,HD!$A$2:$S$2344,13,FALSE)</f>
        <v>tier - 1</v>
      </c>
      <c r="P1920" s="19" t="str">
        <f>VLOOKUP(A1920,HD!$A$2:$S$2344,14,FALSE)</f>
        <v>R1012</v>
      </c>
      <c r="Q1920" s="19" t="str">
        <f>VLOOKUP(A1920,HD!$A$2:$S$2344,19,FALSE)</f>
        <v>32</v>
      </c>
      <c r="R1920" s="21">
        <v>3866.86</v>
      </c>
    </row>
    <row r="1921" spans="1:18" ht="15.6" x14ac:dyDescent="0.3">
      <c r="A1921" s="20" t="s">
        <v>442</v>
      </c>
      <c r="B1921" s="19" t="str">
        <f>VLOOKUP(A1921,'Customer Names'!$A$2:$E$2366,3,FALSE)</f>
        <v>Kuehl</v>
      </c>
      <c r="C1921" s="21">
        <f>VLOOKUP(A1921,ME!$A$2:$J$2366,2,FALSE)</f>
        <v>20.234999999999999</v>
      </c>
      <c r="D1921" s="21">
        <f>VLOOKUP(A1921,ME!$A$2:$J$2336,3,FALSE)</f>
        <v>5.01</v>
      </c>
      <c r="E1921" s="19" t="str">
        <f>VLOOKUP(A1921,ME!$A$2:$J$2336,4,FALSE)</f>
        <v>Yes</v>
      </c>
      <c r="F1921" s="19" t="str">
        <f>VLOOKUP(A1921,ME!$A$2:$J$2336,5,FALSE)</f>
        <v>No</v>
      </c>
      <c r="G1921" s="19" t="str">
        <f>VLOOKUP(A1921,ME!$A$2:$J$2336,6,FALSE)</f>
        <v>No</v>
      </c>
      <c r="H1921" s="19">
        <f>VLOOKUP(A1921,ME!$A$2:$J$2336,7,FALSE)</f>
        <v>0</v>
      </c>
      <c r="I1921" s="19" t="str">
        <f>VLOOKUP(A1921,ME!$A$2:$J$2336,8,FALSE)</f>
        <v>No</v>
      </c>
      <c r="J1921" s="19" t="str">
        <f>VLOOKUP(A1921,ME!$A$2:$J$2336,9,FALSE)</f>
        <v>Normal Weight</v>
      </c>
      <c r="K1921" s="19" t="str">
        <f>VLOOKUP(A1921,ME!$A$2:$J$2336,10,FALSE)</f>
        <v>Normal</v>
      </c>
      <c r="L1921" s="22">
        <f>VLOOKUP(A1921,HD!$A$2:$S$2344,16,FALSE)</f>
        <v>37182</v>
      </c>
      <c r="M1921" s="21">
        <f>VLOOKUP(A1921,HD!$A$2:$S$2344,17,FALSE)</f>
        <v>3861.21</v>
      </c>
      <c r="N1921" s="19" t="str">
        <f>VLOOKUP(A1921,HD!$A$2:$S$2344,12,FALSE)</f>
        <v>tier - 2</v>
      </c>
      <c r="O1921" s="19" t="str">
        <f>VLOOKUP(A1921,HD!$A$2:$S$2344,13,FALSE)</f>
        <v>tier - 2</v>
      </c>
      <c r="P1921" s="19" t="str">
        <f>VLOOKUP(A1921,HD!$A$2:$S$2344,14,FALSE)</f>
        <v>R1016</v>
      </c>
      <c r="Q1921" s="19" t="str">
        <f>VLOOKUP(A1921,HD!$A$2:$S$2344,19,FALSE)</f>
        <v>21</v>
      </c>
      <c r="R1921" s="21">
        <v>3861.21</v>
      </c>
    </row>
    <row r="1922" spans="1:18" ht="15.6" hidden="1" x14ac:dyDescent="0.3">
      <c r="A1922" s="20" t="s">
        <v>441</v>
      </c>
      <c r="B1922" s="19" t="str">
        <f>VLOOKUP(A1922,'Customer Names'!$A$2:$E$2366,3,FALSE)</f>
        <v>Burkholder</v>
      </c>
      <c r="C1922" s="21">
        <f>VLOOKUP(A1922,ME!$A$2:$J$2366,2,FALSE)</f>
        <v>30.67</v>
      </c>
      <c r="D1922" s="21">
        <f>VLOOKUP(A1922,ME!$A$2:$J$2336,3,FALSE)</f>
        <v>5.09</v>
      </c>
      <c r="E1922" s="19" t="str">
        <f>VLOOKUP(A1922,ME!$A$2:$J$2336,4,FALSE)</f>
        <v>Yes</v>
      </c>
      <c r="F1922" s="19" t="str">
        <f>VLOOKUP(A1922,ME!$A$2:$J$2336,5,FALSE)</f>
        <v>No</v>
      </c>
      <c r="G1922" s="19" t="str">
        <f>VLOOKUP(A1922,ME!$A$2:$J$2336,6,FALSE)</f>
        <v>No</v>
      </c>
      <c r="H1922" s="19">
        <f>VLOOKUP(A1922,ME!$A$2:$J$2336,7,FALSE)</f>
        <v>0</v>
      </c>
      <c r="I1922" s="19" t="str">
        <f>VLOOKUP(A1922,ME!$A$2:$J$2336,8,FALSE)</f>
        <v>No</v>
      </c>
      <c r="J1922" s="19" t="str">
        <f>VLOOKUP(A1922,ME!$A$2:$J$2336,9,FALSE)</f>
        <v>Obesity</v>
      </c>
      <c r="K1922" s="19" t="str">
        <f>VLOOKUP(A1922,ME!$A$2:$J$2336,10,FALSE)</f>
        <v>Normal</v>
      </c>
      <c r="L1922" s="22">
        <f>VLOOKUP(A1922,HD!$A$2:$S$2344,16,FALSE)</f>
        <v>37048</v>
      </c>
      <c r="M1922" s="21">
        <f>VLOOKUP(A1922,HD!$A$2:$S$2344,17,FALSE)</f>
        <v>3858.51</v>
      </c>
      <c r="N1922" s="19" t="str">
        <f>VLOOKUP(A1922,HD!$A$2:$S$2344,12,FALSE)</f>
        <v>tier - 2</v>
      </c>
      <c r="O1922" s="19" t="str">
        <f>VLOOKUP(A1922,HD!$A$2:$S$2344,13,FALSE)</f>
        <v>tier - 3</v>
      </c>
      <c r="P1922" s="19" t="str">
        <f>VLOOKUP(A1922,HD!$A$2:$S$2344,14,FALSE)</f>
        <v>R1025</v>
      </c>
      <c r="Q1922" s="19" t="str">
        <f>VLOOKUP(A1922,HD!$A$2:$S$2344,19,FALSE)</f>
        <v>22</v>
      </c>
      <c r="R1922" s="21">
        <v>3858.51</v>
      </c>
    </row>
    <row r="1923" spans="1:18" ht="15.6" hidden="1" x14ac:dyDescent="0.3">
      <c r="A1923" s="20" t="s">
        <v>440</v>
      </c>
      <c r="B1923" s="19" t="str">
        <f>VLOOKUP(A1923,'Customer Names'!$A$2:$E$2366,3,FALSE)</f>
        <v>Stadolnik</v>
      </c>
      <c r="C1923" s="21">
        <f>VLOOKUP(A1923,ME!$A$2:$J$2366,2,FALSE)</f>
        <v>30.875</v>
      </c>
      <c r="D1923" s="21">
        <f>VLOOKUP(A1923,ME!$A$2:$J$2336,3,FALSE)</f>
        <v>6.49</v>
      </c>
      <c r="E1923" s="19" t="str">
        <f>VLOOKUP(A1923,ME!$A$2:$J$2336,4,FALSE)</f>
        <v>No</v>
      </c>
      <c r="F1923" s="19" t="str">
        <f>VLOOKUP(A1923,ME!$A$2:$J$2336,5,FALSE)</f>
        <v>No</v>
      </c>
      <c r="G1923" s="19" t="str">
        <f>VLOOKUP(A1923,ME!$A$2:$J$2336,6,FALSE)</f>
        <v>No</v>
      </c>
      <c r="H1923" s="19">
        <f>VLOOKUP(A1923,ME!$A$2:$J$2336,7,FALSE)</f>
        <v>0</v>
      </c>
      <c r="I1923" s="19" t="str">
        <f>VLOOKUP(A1923,ME!$A$2:$J$2336,8,FALSE)</f>
        <v>No</v>
      </c>
      <c r="J1923" s="19" t="str">
        <f>VLOOKUP(A1923,ME!$A$2:$J$2336,9,FALSE)</f>
        <v>Obesity</v>
      </c>
      <c r="K1923" s="19" t="str">
        <f>VLOOKUP(A1923,ME!$A$2:$J$2336,10,FALSE)</f>
        <v>Diabetes</v>
      </c>
      <c r="L1923" s="22">
        <f>VLOOKUP(A1923,HD!$A$2:$S$2344,16,FALSE)</f>
        <v>33469</v>
      </c>
      <c r="M1923" s="21">
        <f>VLOOKUP(A1923,HD!$A$2:$S$2344,17,FALSE)</f>
        <v>3857.76</v>
      </c>
      <c r="N1923" s="19" t="str">
        <f>VLOOKUP(A1923,HD!$A$2:$S$2344,12,FALSE)</f>
        <v>tier - 3</v>
      </c>
      <c r="O1923" s="19" t="str">
        <f>VLOOKUP(A1923,HD!$A$2:$S$2344,13,FALSE)</f>
        <v>tier - 1</v>
      </c>
      <c r="P1923" s="19" t="str">
        <f>VLOOKUP(A1923,HD!$A$2:$S$2344,14,FALSE)</f>
        <v>R1016</v>
      </c>
      <c r="Q1923" s="19" t="str">
        <f>VLOOKUP(A1923,HD!$A$2:$S$2344,19,FALSE)</f>
        <v>31</v>
      </c>
      <c r="R1923" s="21">
        <v>3857.76</v>
      </c>
    </row>
    <row r="1924" spans="1:18" ht="15.6" x14ac:dyDescent="0.3">
      <c r="A1924" s="20" t="s">
        <v>439</v>
      </c>
      <c r="B1924" s="19" t="str">
        <f>VLOOKUP(A1924,'Customer Names'!$A$2:$E$2366,3,FALSE)</f>
        <v>Shields</v>
      </c>
      <c r="C1924" s="21">
        <f>VLOOKUP(A1924,ME!$A$2:$J$2366,2,FALSE)</f>
        <v>23.8</v>
      </c>
      <c r="D1924" s="21">
        <f>VLOOKUP(A1924,ME!$A$2:$J$2336,3,FALSE)</f>
        <v>4.08</v>
      </c>
      <c r="E1924" s="19" t="str">
        <f>VLOOKUP(A1924,ME!$A$2:$J$2336,4,FALSE)</f>
        <v>No</v>
      </c>
      <c r="F1924" s="19" t="str">
        <f>VLOOKUP(A1924,ME!$A$2:$J$2336,5,FALSE)</f>
        <v>No</v>
      </c>
      <c r="G1924" s="19" t="str">
        <f>VLOOKUP(A1924,ME!$A$2:$J$2336,6,FALSE)</f>
        <v>No</v>
      </c>
      <c r="H1924" s="19">
        <f>VLOOKUP(A1924,ME!$A$2:$J$2336,7,FALSE)</f>
        <v>0</v>
      </c>
      <c r="I1924" s="19" t="str">
        <f>VLOOKUP(A1924,ME!$A$2:$J$2336,8,FALSE)</f>
        <v>No</v>
      </c>
      <c r="J1924" s="19" t="str">
        <f>VLOOKUP(A1924,ME!$A$2:$J$2336,9,FALSE)</f>
        <v>Normal Weight</v>
      </c>
      <c r="K1924" s="19" t="str">
        <f>VLOOKUP(A1924,ME!$A$2:$J$2336,10,FALSE)</f>
        <v>Normal</v>
      </c>
      <c r="L1924" s="22">
        <f>VLOOKUP(A1924,HD!$A$2:$S$2344,16,FALSE)</f>
        <v>34558</v>
      </c>
      <c r="M1924" s="21">
        <f>VLOOKUP(A1924,HD!$A$2:$S$2344,17,FALSE)</f>
        <v>3847.67</v>
      </c>
      <c r="N1924" s="19" t="str">
        <f>VLOOKUP(A1924,HD!$A$2:$S$2344,12,FALSE)</f>
        <v>tier - 3</v>
      </c>
      <c r="O1924" s="19" t="str">
        <f>VLOOKUP(A1924,HD!$A$2:$S$2344,13,FALSE)</f>
        <v>tier - 2</v>
      </c>
      <c r="P1924" s="19" t="str">
        <f>VLOOKUP(A1924,HD!$A$2:$S$2344,14,FALSE)</f>
        <v>R1011</v>
      </c>
      <c r="Q1924" s="19" t="str">
        <f>VLOOKUP(A1924,HD!$A$2:$S$2344,19,FALSE)</f>
        <v>28</v>
      </c>
      <c r="R1924" s="21">
        <v>3847.67</v>
      </c>
    </row>
    <row r="1925" spans="1:18" ht="15.6" hidden="1" x14ac:dyDescent="0.3">
      <c r="A1925" s="20" t="s">
        <v>438</v>
      </c>
      <c r="B1925" s="19" t="str">
        <f>VLOOKUP(A1925,'Customer Names'!$A$2:$E$2366,3,FALSE)</f>
        <v>Margolis</v>
      </c>
      <c r="C1925" s="21">
        <f>VLOOKUP(A1925,ME!$A$2:$J$2366,2,FALSE)</f>
        <v>15.37</v>
      </c>
      <c r="D1925" s="21">
        <f>VLOOKUP(A1925,ME!$A$2:$J$2336,3,FALSE)</f>
        <v>8.6300000000000008</v>
      </c>
      <c r="E1925" s="19" t="str">
        <f>VLOOKUP(A1925,ME!$A$2:$J$2336,4,FALSE)</f>
        <v>Yes</v>
      </c>
      <c r="F1925" s="19" t="str">
        <f>VLOOKUP(A1925,ME!$A$2:$J$2336,5,FALSE)</f>
        <v>No</v>
      </c>
      <c r="G1925" s="19" t="str">
        <f>VLOOKUP(A1925,ME!$A$2:$J$2336,6,FALSE)</f>
        <v>No</v>
      </c>
      <c r="H1925" s="19">
        <f>VLOOKUP(A1925,ME!$A$2:$J$2336,7,FALSE)</f>
        <v>0</v>
      </c>
      <c r="I1925" s="19" t="str">
        <f>VLOOKUP(A1925,ME!$A$2:$J$2336,8,FALSE)</f>
        <v>No</v>
      </c>
      <c r="J1925" s="19" t="str">
        <f>VLOOKUP(A1925,ME!$A$2:$J$2336,9,FALSE)</f>
        <v>Under Weight</v>
      </c>
      <c r="K1925" s="19" t="str">
        <f>VLOOKUP(A1925,ME!$A$2:$J$2336,10,FALSE)</f>
        <v>Diabetes</v>
      </c>
      <c r="L1925" s="22">
        <f>VLOOKUP(A1925,HD!$A$2:$S$2344,16,FALSE)</f>
        <v>29858</v>
      </c>
      <c r="M1925" s="21">
        <f>VLOOKUP(A1925,HD!$A$2:$S$2344,17,FALSE)</f>
        <v>3797.2</v>
      </c>
      <c r="N1925" s="19" t="str">
        <f>VLOOKUP(A1925,HD!$A$2:$S$2344,12,FALSE)</f>
        <v>tier - 2</v>
      </c>
      <c r="O1925" s="19" t="str">
        <f>VLOOKUP(A1925,HD!$A$2:$S$2344,13,FALSE)</f>
        <v>tier - 3</v>
      </c>
      <c r="P1925" s="19" t="str">
        <f>VLOOKUP(A1925,HD!$A$2:$S$2344,14,FALSE)</f>
        <v>R1012</v>
      </c>
      <c r="Q1925" s="19" t="str">
        <f>VLOOKUP(A1925,HD!$A$2:$S$2344,19,FALSE)</f>
        <v>41</v>
      </c>
      <c r="R1925" s="21">
        <v>3797.2</v>
      </c>
    </row>
    <row r="1926" spans="1:18" ht="15.6" hidden="1" x14ac:dyDescent="0.3">
      <c r="A1926" s="20" t="s">
        <v>437</v>
      </c>
      <c r="B1926" s="19" t="str">
        <f>VLOOKUP(A1926,'Customer Names'!$A$2:$E$2366,3,FALSE)</f>
        <v>Uffenbeck</v>
      </c>
      <c r="C1926" s="21">
        <f>VLOOKUP(A1926,ME!$A$2:$J$2366,2,FALSE)</f>
        <v>30.4</v>
      </c>
      <c r="D1926" s="21">
        <f>VLOOKUP(A1926,ME!$A$2:$J$2336,3,FALSE)</f>
        <v>5.28</v>
      </c>
      <c r="E1926" s="19" t="str">
        <f>VLOOKUP(A1926,ME!$A$2:$J$2336,4,FALSE)</f>
        <v>No</v>
      </c>
      <c r="F1926" s="19" t="str">
        <f>VLOOKUP(A1926,ME!$A$2:$J$2336,5,FALSE)</f>
        <v>No</v>
      </c>
      <c r="G1926" s="19" t="str">
        <f>VLOOKUP(A1926,ME!$A$2:$J$2336,6,FALSE)</f>
        <v>No</v>
      </c>
      <c r="H1926" s="19">
        <f>VLOOKUP(A1926,ME!$A$2:$J$2336,7,FALSE)</f>
        <v>0</v>
      </c>
      <c r="I1926" s="19" t="str">
        <f>VLOOKUP(A1926,ME!$A$2:$J$2336,8,FALSE)</f>
        <v>No</v>
      </c>
      <c r="J1926" s="19" t="str">
        <f>VLOOKUP(A1926,ME!$A$2:$J$2336,9,FALSE)</f>
        <v>Obesity</v>
      </c>
      <c r="K1926" s="19" t="str">
        <f>VLOOKUP(A1926,ME!$A$2:$J$2336,10,FALSE)</f>
        <v>Normal</v>
      </c>
      <c r="L1926" s="22">
        <f>VLOOKUP(A1926,HD!$A$2:$S$2344,16,FALSE)</f>
        <v>36335</v>
      </c>
      <c r="M1926" s="21">
        <f>VLOOKUP(A1926,HD!$A$2:$S$2344,17,FALSE)</f>
        <v>3796.36</v>
      </c>
      <c r="N1926" s="19" t="str">
        <f>VLOOKUP(A1926,HD!$A$2:$S$2344,12,FALSE)</f>
        <v>tier - 2</v>
      </c>
      <c r="O1926" s="19" t="str">
        <f>VLOOKUP(A1926,HD!$A$2:$S$2344,13,FALSE)</f>
        <v>tier - 3</v>
      </c>
      <c r="P1926" s="19" t="str">
        <f>VLOOKUP(A1926,HD!$A$2:$S$2344,14,FALSE)</f>
        <v>R1012</v>
      </c>
      <c r="Q1926" s="19" t="str">
        <f>VLOOKUP(A1926,HD!$A$2:$S$2344,19,FALSE)</f>
        <v>23</v>
      </c>
      <c r="R1926" s="21">
        <v>3796.36</v>
      </c>
    </row>
    <row r="1927" spans="1:18" ht="15.6" x14ac:dyDescent="0.3">
      <c r="A1927" s="20" t="s">
        <v>436</v>
      </c>
      <c r="B1927" s="19" t="str">
        <f>VLOOKUP(A1927,'Customer Names'!$A$2:$E$2366,3,FALSE)</f>
        <v>Brake</v>
      </c>
      <c r="C1927" s="21">
        <f>VLOOKUP(A1927,ME!$A$2:$J$2366,2,FALSE)</f>
        <v>19.48</v>
      </c>
      <c r="D1927" s="21">
        <f>VLOOKUP(A1927,ME!$A$2:$J$2336,3,FALSE)</f>
        <v>5.63</v>
      </c>
      <c r="E1927" s="19" t="str">
        <f>VLOOKUP(A1927,ME!$A$2:$J$2336,4,FALSE)</f>
        <v>Yes</v>
      </c>
      <c r="F1927" s="19" t="str">
        <f>VLOOKUP(A1927,ME!$A$2:$J$2336,5,FALSE)</f>
        <v>No</v>
      </c>
      <c r="G1927" s="19" t="str">
        <f>VLOOKUP(A1927,ME!$A$2:$J$2336,6,FALSE)</f>
        <v>No</v>
      </c>
      <c r="H1927" s="19">
        <f>VLOOKUP(A1927,ME!$A$2:$J$2336,7,FALSE)</f>
        <v>1</v>
      </c>
      <c r="I1927" s="19" t="str">
        <f>VLOOKUP(A1927,ME!$A$2:$J$2336,8,FALSE)</f>
        <v>No</v>
      </c>
      <c r="J1927" s="19" t="str">
        <f>VLOOKUP(A1927,ME!$A$2:$J$2336,9,FALSE)</f>
        <v>Normal Weight</v>
      </c>
      <c r="K1927" s="19" t="str">
        <f>VLOOKUP(A1927,ME!$A$2:$J$2336,10,FALSE)</f>
        <v>Normal</v>
      </c>
      <c r="L1927" s="22">
        <f>VLOOKUP(A1927,HD!$A$2:$S$2344,16,FALSE)</f>
        <v>32383</v>
      </c>
      <c r="M1927" s="21">
        <f>VLOOKUP(A1927,HD!$A$2:$S$2344,17,FALSE)</f>
        <v>3793.55</v>
      </c>
      <c r="N1927" s="19" t="str">
        <f>VLOOKUP(A1927,HD!$A$2:$S$2344,12,FALSE)</f>
        <v>tier - 2</v>
      </c>
      <c r="O1927" s="19" t="str">
        <f>VLOOKUP(A1927,HD!$A$2:$S$2344,13,FALSE)</f>
        <v>tier - 3</v>
      </c>
      <c r="P1927" s="19" t="str">
        <f>VLOOKUP(A1927,HD!$A$2:$S$2344,14,FALSE)</f>
        <v>R1013</v>
      </c>
      <c r="Q1927" s="19" t="str">
        <f>VLOOKUP(A1927,HD!$A$2:$S$2344,19,FALSE)</f>
        <v>34</v>
      </c>
      <c r="R1927" s="21">
        <v>3793.55</v>
      </c>
    </row>
    <row r="1928" spans="1:18" ht="15.6" hidden="1" x14ac:dyDescent="0.3">
      <c r="A1928" s="20" t="s">
        <v>435</v>
      </c>
      <c r="B1928" s="19" t="str">
        <f>VLOOKUP(A1928,'Customer Names'!$A$2:$E$2366,3,FALSE)</f>
        <v>Stepanova</v>
      </c>
      <c r="C1928" s="21">
        <f>VLOOKUP(A1928,ME!$A$2:$J$2366,2,FALSE)</f>
        <v>16.96</v>
      </c>
      <c r="D1928" s="21">
        <f>VLOOKUP(A1928,ME!$A$2:$J$2336,3,FALSE)</f>
        <v>11.47</v>
      </c>
      <c r="E1928" s="19" t="str">
        <f>VLOOKUP(A1928,ME!$A$2:$J$2336,4,FALSE)</f>
        <v>Yes</v>
      </c>
      <c r="F1928" s="19" t="str">
        <f>VLOOKUP(A1928,ME!$A$2:$J$2336,5,FALSE)</f>
        <v>No</v>
      </c>
      <c r="G1928" s="19" t="str">
        <f>VLOOKUP(A1928,ME!$A$2:$J$2336,6,FALSE)</f>
        <v>No</v>
      </c>
      <c r="H1928" s="19">
        <f>VLOOKUP(A1928,ME!$A$2:$J$2336,7,FALSE)</f>
        <v>0</v>
      </c>
      <c r="I1928" s="19" t="str">
        <f>VLOOKUP(A1928,ME!$A$2:$J$2336,8,FALSE)</f>
        <v>No</v>
      </c>
      <c r="J1928" s="19" t="str">
        <f>VLOOKUP(A1928,ME!$A$2:$J$2336,9,FALSE)</f>
        <v>Under Weight</v>
      </c>
      <c r="K1928" s="19" t="str">
        <f>VLOOKUP(A1928,ME!$A$2:$J$2336,10,FALSE)</f>
        <v>Diabetes</v>
      </c>
      <c r="L1928" s="22">
        <f>VLOOKUP(A1928,HD!$A$2:$S$2344,16,FALSE)</f>
        <v>29933</v>
      </c>
      <c r="M1928" s="21">
        <f>VLOOKUP(A1928,HD!$A$2:$S$2344,17,FALSE)</f>
        <v>3785.77</v>
      </c>
      <c r="N1928" s="19" t="str">
        <f>VLOOKUP(A1928,HD!$A$2:$S$2344,12,FALSE)</f>
        <v>tier - 2</v>
      </c>
      <c r="O1928" s="19" t="str">
        <f>VLOOKUP(A1928,HD!$A$2:$S$2344,13,FALSE)</f>
        <v>tier - 1</v>
      </c>
      <c r="P1928" s="19" t="str">
        <f>VLOOKUP(A1928,HD!$A$2:$S$2344,14,FALSE)</f>
        <v>R1013</v>
      </c>
      <c r="Q1928" s="19" t="str">
        <f>VLOOKUP(A1928,HD!$A$2:$S$2344,19,FALSE)</f>
        <v>41</v>
      </c>
      <c r="R1928" s="21">
        <v>3785.77</v>
      </c>
    </row>
    <row r="1929" spans="1:18" ht="15.6" x14ac:dyDescent="0.3">
      <c r="A1929" s="20" t="s">
        <v>434</v>
      </c>
      <c r="B1929" s="19" t="str">
        <f>VLOOKUP(A1929,'Customer Names'!$A$2:$E$2366,3,FALSE)</f>
        <v>Verdi</v>
      </c>
      <c r="C1929" s="21">
        <f>VLOOKUP(A1929,ME!$A$2:$J$2366,2,FALSE)</f>
        <v>19.05</v>
      </c>
      <c r="D1929" s="21">
        <f>VLOOKUP(A1929,ME!$A$2:$J$2336,3,FALSE)</f>
        <v>4.92</v>
      </c>
      <c r="E1929" s="19" t="str">
        <f>VLOOKUP(A1929,ME!$A$2:$J$2336,4,FALSE)</f>
        <v>No</v>
      </c>
      <c r="F1929" s="19" t="str">
        <f>VLOOKUP(A1929,ME!$A$2:$J$2336,5,FALSE)</f>
        <v>No</v>
      </c>
      <c r="G1929" s="19" t="str">
        <f>VLOOKUP(A1929,ME!$A$2:$J$2336,6,FALSE)</f>
        <v>No</v>
      </c>
      <c r="H1929" s="19">
        <f>VLOOKUP(A1929,ME!$A$2:$J$2336,7,FALSE)</f>
        <v>1</v>
      </c>
      <c r="I1929" s="19" t="str">
        <f>VLOOKUP(A1929,ME!$A$2:$J$2336,8,FALSE)</f>
        <v>No</v>
      </c>
      <c r="J1929" s="19" t="str">
        <f>VLOOKUP(A1929,ME!$A$2:$J$2336,9,FALSE)</f>
        <v>Normal Weight</v>
      </c>
      <c r="K1929" s="19" t="str">
        <f>VLOOKUP(A1929,ME!$A$2:$J$2336,10,FALSE)</f>
        <v>Normal</v>
      </c>
      <c r="L1929" s="22">
        <f>VLOOKUP(A1929,HD!$A$2:$S$2344,16,FALSE)</f>
        <v>32074</v>
      </c>
      <c r="M1929" s="21">
        <f>VLOOKUP(A1929,HD!$A$2:$S$2344,17,FALSE)</f>
        <v>3773.23</v>
      </c>
      <c r="N1929" s="19" t="str">
        <f>VLOOKUP(A1929,HD!$A$2:$S$2344,12,FALSE)</f>
        <v>tier - 2</v>
      </c>
      <c r="O1929" s="19" t="str">
        <f>VLOOKUP(A1929,HD!$A$2:$S$2344,13,FALSE)</f>
        <v>tier - 3</v>
      </c>
      <c r="P1929" s="19" t="str">
        <f>VLOOKUP(A1929,HD!$A$2:$S$2344,14,FALSE)</f>
        <v>R1013</v>
      </c>
      <c r="Q1929" s="19" t="str">
        <f>VLOOKUP(A1929,HD!$A$2:$S$2344,19,FALSE)</f>
        <v>35</v>
      </c>
      <c r="R1929" s="21">
        <v>3773.23</v>
      </c>
    </row>
    <row r="1930" spans="1:18" ht="15.6" hidden="1" x14ac:dyDescent="0.3">
      <c r="A1930" s="20" t="s">
        <v>433</v>
      </c>
      <c r="B1930" s="19" t="str">
        <f>VLOOKUP(A1930,'Customer Names'!$A$2:$E$2366,3,FALSE)</f>
        <v>McLean</v>
      </c>
      <c r="C1930" s="21">
        <f>VLOOKUP(A1930,ME!$A$2:$J$2366,2,FALSE)</f>
        <v>37.619999999999997</v>
      </c>
      <c r="D1930" s="21">
        <f>VLOOKUP(A1930,ME!$A$2:$J$2336,3,FALSE)</f>
        <v>4.18</v>
      </c>
      <c r="E1930" s="19" t="str">
        <f>VLOOKUP(A1930,ME!$A$2:$J$2336,4,FALSE)</f>
        <v>No</v>
      </c>
      <c r="F1930" s="19" t="str">
        <f>VLOOKUP(A1930,ME!$A$2:$J$2336,5,FALSE)</f>
        <v>No</v>
      </c>
      <c r="G1930" s="19" t="str">
        <f>VLOOKUP(A1930,ME!$A$2:$J$2336,6,FALSE)</f>
        <v>No</v>
      </c>
      <c r="H1930" s="19">
        <f>VLOOKUP(A1930,ME!$A$2:$J$2336,7,FALSE)</f>
        <v>0</v>
      </c>
      <c r="I1930" s="19" t="str">
        <f>VLOOKUP(A1930,ME!$A$2:$J$2336,8,FALSE)</f>
        <v>No</v>
      </c>
      <c r="J1930" s="19" t="str">
        <f>VLOOKUP(A1930,ME!$A$2:$J$2336,9,FALSE)</f>
        <v>Obesity</v>
      </c>
      <c r="K1930" s="19" t="str">
        <f>VLOOKUP(A1930,ME!$A$2:$J$2336,10,FALSE)</f>
        <v>Normal</v>
      </c>
      <c r="L1930" s="22">
        <f>VLOOKUP(A1930,HD!$A$2:$S$2344,16,FALSE)</f>
        <v>34659</v>
      </c>
      <c r="M1930" s="21">
        <f>VLOOKUP(A1930,HD!$A$2:$S$2344,17,FALSE)</f>
        <v>3766.88</v>
      </c>
      <c r="N1930" s="19" t="str">
        <f>VLOOKUP(A1930,HD!$A$2:$S$2344,12,FALSE)</f>
        <v>tier - 2</v>
      </c>
      <c r="O1930" s="19" t="str">
        <f>VLOOKUP(A1930,HD!$A$2:$S$2344,13,FALSE)</f>
        <v>tier - 1</v>
      </c>
      <c r="P1930" s="19" t="str">
        <f>VLOOKUP(A1930,HD!$A$2:$S$2344,14,FALSE)</f>
        <v>R1013</v>
      </c>
      <c r="Q1930" s="19" t="str">
        <f>VLOOKUP(A1930,HD!$A$2:$S$2344,19,FALSE)</f>
        <v>28</v>
      </c>
      <c r="R1930" s="21">
        <v>3766.88</v>
      </c>
    </row>
    <row r="1931" spans="1:18" ht="15.6" hidden="1" x14ac:dyDescent="0.3">
      <c r="A1931" s="20" t="s">
        <v>432</v>
      </c>
      <c r="B1931" s="19" t="str">
        <f>VLOOKUP(A1931,'Customer Names'!$A$2:$E$2366,3,FALSE)</f>
        <v>Ryan</v>
      </c>
      <c r="C1931" s="21">
        <f>VLOOKUP(A1931,ME!$A$2:$J$2366,2,FALSE)</f>
        <v>29.1</v>
      </c>
      <c r="D1931" s="21">
        <f>VLOOKUP(A1931,ME!$A$2:$J$2336,3,FALSE)</f>
        <v>4.67</v>
      </c>
      <c r="E1931" s="19" t="str">
        <f>VLOOKUP(A1931,ME!$A$2:$J$2336,4,FALSE)</f>
        <v>No</v>
      </c>
      <c r="F1931" s="19" t="str">
        <f>VLOOKUP(A1931,ME!$A$2:$J$2336,5,FALSE)</f>
        <v>No</v>
      </c>
      <c r="G1931" s="19" t="str">
        <f>VLOOKUP(A1931,ME!$A$2:$J$2336,6,FALSE)</f>
        <v>No</v>
      </c>
      <c r="H1931" s="19">
        <f>VLOOKUP(A1931,ME!$A$2:$J$2336,7,FALSE)</f>
        <v>0</v>
      </c>
      <c r="I1931" s="19" t="str">
        <f>VLOOKUP(A1931,ME!$A$2:$J$2336,8,FALSE)</f>
        <v>No</v>
      </c>
      <c r="J1931" s="19" t="str">
        <f>VLOOKUP(A1931,ME!$A$2:$J$2336,9,FALSE)</f>
        <v>Over Weight</v>
      </c>
      <c r="K1931" s="19" t="str">
        <f>VLOOKUP(A1931,ME!$A$2:$J$2336,10,FALSE)</f>
        <v>Normal</v>
      </c>
      <c r="L1931" s="22">
        <f>VLOOKUP(A1931,HD!$A$2:$S$2344,16,FALSE)</f>
        <v>33535</v>
      </c>
      <c r="M1931" s="21">
        <f>VLOOKUP(A1931,HD!$A$2:$S$2344,17,FALSE)</f>
        <v>3761.29</v>
      </c>
      <c r="N1931" s="19" t="str">
        <f>VLOOKUP(A1931,HD!$A$2:$S$2344,12,FALSE)</f>
        <v>tier - 2</v>
      </c>
      <c r="O1931" s="19" t="str">
        <f>VLOOKUP(A1931,HD!$A$2:$S$2344,13,FALSE)</f>
        <v>tier - 3</v>
      </c>
      <c r="P1931" s="19" t="str">
        <f>VLOOKUP(A1931,HD!$A$2:$S$2344,14,FALSE)</f>
        <v>R1011</v>
      </c>
      <c r="Q1931" s="19" t="str">
        <f>VLOOKUP(A1931,HD!$A$2:$S$2344,19,FALSE)</f>
        <v>31</v>
      </c>
      <c r="R1931" s="21">
        <v>3761.29</v>
      </c>
    </row>
    <row r="1932" spans="1:18" ht="15.6" hidden="1" x14ac:dyDescent="0.3">
      <c r="A1932" s="20" t="s">
        <v>431</v>
      </c>
      <c r="B1932" s="19" t="str">
        <f>VLOOKUP(A1932,'Customer Names'!$A$2:$E$2366,3,FALSE)</f>
        <v>Mickelson</v>
      </c>
      <c r="C1932" s="21">
        <f>VLOOKUP(A1932,ME!$A$2:$J$2366,2,FALSE)</f>
        <v>26.62</v>
      </c>
      <c r="D1932" s="21">
        <f>VLOOKUP(A1932,ME!$A$2:$J$2336,3,FALSE)</f>
        <v>6.24</v>
      </c>
      <c r="E1932" s="19" t="str">
        <f>VLOOKUP(A1932,ME!$A$2:$J$2336,4,FALSE)</f>
        <v>No</v>
      </c>
      <c r="F1932" s="19" t="str">
        <f>VLOOKUP(A1932,ME!$A$2:$J$2336,5,FALSE)</f>
        <v>No</v>
      </c>
      <c r="G1932" s="19" t="str">
        <f>VLOOKUP(A1932,ME!$A$2:$J$2336,6,FALSE)</f>
        <v>No</v>
      </c>
      <c r="H1932" s="19">
        <f>VLOOKUP(A1932,ME!$A$2:$J$2336,7,FALSE)</f>
        <v>0</v>
      </c>
      <c r="I1932" s="19" t="str">
        <f>VLOOKUP(A1932,ME!$A$2:$J$2336,8,FALSE)</f>
        <v>No</v>
      </c>
      <c r="J1932" s="19" t="str">
        <f>VLOOKUP(A1932,ME!$A$2:$J$2336,9,FALSE)</f>
        <v>Over Weight</v>
      </c>
      <c r="K1932" s="19" t="str">
        <f>VLOOKUP(A1932,ME!$A$2:$J$2336,10,FALSE)</f>
        <v>Prediabetes</v>
      </c>
      <c r="L1932" s="22">
        <f>VLOOKUP(A1932,HD!$A$2:$S$2344,16,FALSE)</f>
        <v>33475</v>
      </c>
      <c r="M1932" s="21">
        <f>VLOOKUP(A1932,HD!$A$2:$S$2344,17,FALSE)</f>
        <v>3757.84</v>
      </c>
      <c r="N1932" s="19" t="str">
        <f>VLOOKUP(A1932,HD!$A$2:$S$2344,12,FALSE)</f>
        <v>tier - 2</v>
      </c>
      <c r="O1932" s="19" t="str">
        <f>VLOOKUP(A1932,HD!$A$2:$S$2344,13,FALSE)</f>
        <v>tier - 1</v>
      </c>
      <c r="P1932" s="19" t="str">
        <f>VLOOKUP(A1932,HD!$A$2:$S$2344,14,FALSE)</f>
        <v>R1013</v>
      </c>
      <c r="Q1932" s="19" t="str">
        <f>VLOOKUP(A1932,HD!$A$2:$S$2344,19,FALSE)</f>
        <v>31</v>
      </c>
      <c r="R1932" s="21">
        <v>3757.84</v>
      </c>
    </row>
    <row r="1933" spans="1:18" ht="15.6" hidden="1" x14ac:dyDescent="0.3">
      <c r="A1933" s="20" t="s">
        <v>430</v>
      </c>
      <c r="B1933" s="19" t="str">
        <f>VLOOKUP(A1933,'Customer Names'!$A$2:$E$2366,3,FALSE)</f>
        <v>Dibaba</v>
      </c>
      <c r="C1933" s="21">
        <f>VLOOKUP(A1933,ME!$A$2:$J$2366,2,FALSE)</f>
        <v>25.74</v>
      </c>
      <c r="D1933" s="21">
        <f>VLOOKUP(A1933,ME!$A$2:$J$2336,3,FALSE)</f>
        <v>5.99</v>
      </c>
      <c r="E1933" s="19" t="str">
        <f>VLOOKUP(A1933,ME!$A$2:$J$2336,4,FALSE)</f>
        <v>No</v>
      </c>
      <c r="F1933" s="19" t="str">
        <f>VLOOKUP(A1933,ME!$A$2:$J$2336,5,FALSE)</f>
        <v>No</v>
      </c>
      <c r="G1933" s="19" t="str">
        <f>VLOOKUP(A1933,ME!$A$2:$J$2336,6,FALSE)</f>
        <v>No</v>
      </c>
      <c r="H1933" s="19">
        <f>VLOOKUP(A1933,ME!$A$2:$J$2336,7,FALSE)</f>
        <v>0</v>
      </c>
      <c r="I1933" s="19" t="str">
        <f>VLOOKUP(A1933,ME!$A$2:$J$2336,8,FALSE)</f>
        <v>No</v>
      </c>
      <c r="J1933" s="19" t="str">
        <f>VLOOKUP(A1933,ME!$A$2:$J$2336,9,FALSE)</f>
        <v>Over Weight</v>
      </c>
      <c r="K1933" s="19" t="str">
        <f>VLOOKUP(A1933,ME!$A$2:$J$2336,10,FALSE)</f>
        <v>Prediabetes</v>
      </c>
      <c r="L1933" s="22">
        <f>VLOOKUP(A1933,HD!$A$2:$S$2344,16,FALSE)</f>
        <v>33539</v>
      </c>
      <c r="M1933" s="21">
        <f>VLOOKUP(A1933,HD!$A$2:$S$2344,17,FALSE)</f>
        <v>3756.62</v>
      </c>
      <c r="N1933" s="19" t="str">
        <f>VLOOKUP(A1933,HD!$A$2:$S$2344,12,FALSE)</f>
        <v>tier - 2</v>
      </c>
      <c r="O1933" s="19" t="str">
        <f>VLOOKUP(A1933,HD!$A$2:$S$2344,13,FALSE)</f>
        <v>tier - 2</v>
      </c>
      <c r="P1933" s="19" t="str">
        <f>VLOOKUP(A1933,HD!$A$2:$S$2344,14,FALSE)</f>
        <v>R1013</v>
      </c>
      <c r="Q1933" s="19" t="str">
        <f>VLOOKUP(A1933,HD!$A$2:$S$2344,19,FALSE)</f>
        <v>31</v>
      </c>
      <c r="R1933" s="21">
        <v>3756.62</v>
      </c>
    </row>
    <row r="1934" spans="1:18" ht="15.6" hidden="1" x14ac:dyDescent="0.3">
      <c r="A1934" s="20" t="s">
        <v>429</v>
      </c>
      <c r="B1934" s="19" t="str">
        <f>VLOOKUP(A1934,'Customer Names'!$A$2:$E$2366,3,FALSE)</f>
        <v>Shilling</v>
      </c>
      <c r="C1934" s="21">
        <f>VLOOKUP(A1934,ME!$A$2:$J$2366,2,FALSE)</f>
        <v>18.22</v>
      </c>
      <c r="D1934" s="21">
        <f>VLOOKUP(A1934,ME!$A$2:$J$2336,3,FALSE)</f>
        <v>10.27</v>
      </c>
      <c r="E1934" s="19" t="str">
        <f>VLOOKUP(A1934,ME!$A$2:$J$2336,4,FALSE)</f>
        <v>Yes</v>
      </c>
      <c r="F1934" s="19" t="str">
        <f>VLOOKUP(A1934,ME!$A$2:$J$2336,5,FALSE)</f>
        <v>No</v>
      </c>
      <c r="G1934" s="19" t="str">
        <f>VLOOKUP(A1934,ME!$A$2:$J$2336,6,FALSE)</f>
        <v>No</v>
      </c>
      <c r="H1934" s="19">
        <f>VLOOKUP(A1934,ME!$A$2:$J$2336,7,FALSE)</f>
        <v>1</v>
      </c>
      <c r="I1934" s="19" t="str">
        <f>VLOOKUP(A1934,ME!$A$2:$J$2336,8,FALSE)</f>
        <v>No</v>
      </c>
      <c r="J1934" s="19" t="str">
        <f>VLOOKUP(A1934,ME!$A$2:$J$2336,9,FALSE)</f>
        <v>Under Weight</v>
      </c>
      <c r="K1934" s="19" t="str">
        <f>VLOOKUP(A1934,ME!$A$2:$J$2336,10,FALSE)</f>
        <v>Diabetes</v>
      </c>
      <c r="L1934" s="22">
        <f>VLOOKUP(A1934,HD!$A$2:$S$2344,16,FALSE)</f>
        <v>31664</v>
      </c>
      <c r="M1934" s="21">
        <f>VLOOKUP(A1934,HD!$A$2:$S$2344,17,FALSE)</f>
        <v>3748.56</v>
      </c>
      <c r="N1934" s="19" t="str">
        <f>VLOOKUP(A1934,HD!$A$2:$S$2344,12,FALSE)</f>
        <v>tier - 2</v>
      </c>
      <c r="O1934" s="19" t="str">
        <f>VLOOKUP(A1934,HD!$A$2:$S$2344,13,FALSE)</f>
        <v>tier - 2</v>
      </c>
      <c r="P1934" s="19" t="str">
        <f>VLOOKUP(A1934,HD!$A$2:$S$2344,14,FALSE)</f>
        <v>R1013</v>
      </c>
      <c r="Q1934" s="19" t="str">
        <f>VLOOKUP(A1934,HD!$A$2:$S$2344,19,FALSE)</f>
        <v>36</v>
      </c>
      <c r="R1934" s="21">
        <v>3748.56</v>
      </c>
    </row>
    <row r="1935" spans="1:18" ht="15.6" hidden="1" x14ac:dyDescent="0.3">
      <c r="A1935" s="20" t="s">
        <v>428</v>
      </c>
      <c r="B1935" s="19" t="str">
        <f>VLOOKUP(A1935,'Customer Names'!$A$2:$E$2366,3,FALSE)</f>
        <v>Bashaw</v>
      </c>
      <c r="C1935" s="21">
        <f>VLOOKUP(A1935,ME!$A$2:$J$2366,2,FALSE)</f>
        <v>26.03</v>
      </c>
      <c r="D1935" s="21">
        <f>VLOOKUP(A1935,ME!$A$2:$J$2336,3,FALSE)</f>
        <v>5.97</v>
      </c>
      <c r="E1935" s="19" t="str">
        <f>VLOOKUP(A1935,ME!$A$2:$J$2336,4,FALSE)</f>
        <v>No</v>
      </c>
      <c r="F1935" s="19" t="str">
        <f>VLOOKUP(A1935,ME!$A$2:$J$2336,5,FALSE)</f>
        <v>No</v>
      </c>
      <c r="G1935" s="19" t="str">
        <f>VLOOKUP(A1935,ME!$A$2:$J$2336,6,FALSE)</f>
        <v>Yes</v>
      </c>
      <c r="H1935" s="19">
        <f>VLOOKUP(A1935,ME!$A$2:$J$2336,7,FALSE)</f>
        <v>1</v>
      </c>
      <c r="I1935" s="19" t="str">
        <f>VLOOKUP(A1935,ME!$A$2:$J$2336,8,FALSE)</f>
        <v>No</v>
      </c>
      <c r="J1935" s="19" t="str">
        <f>VLOOKUP(A1935,ME!$A$2:$J$2336,9,FALSE)</f>
        <v>Over Weight</v>
      </c>
      <c r="K1935" s="19" t="str">
        <f>VLOOKUP(A1935,ME!$A$2:$J$2336,10,FALSE)</f>
        <v>Prediabetes</v>
      </c>
      <c r="L1935" s="22">
        <f>VLOOKUP(A1935,HD!$A$2:$S$2344,16,FALSE)</f>
        <v>34142</v>
      </c>
      <c r="M1935" s="21">
        <f>VLOOKUP(A1935,HD!$A$2:$S$2344,17,FALSE)</f>
        <v>3736.46</v>
      </c>
      <c r="N1935" s="19" t="str">
        <f>VLOOKUP(A1935,HD!$A$2:$S$2344,12,FALSE)</f>
        <v>tier - 2</v>
      </c>
      <c r="O1935" s="19" t="str">
        <f>VLOOKUP(A1935,HD!$A$2:$S$2344,13,FALSE)</f>
        <v>tier - 2</v>
      </c>
      <c r="P1935" s="19" t="str">
        <f>VLOOKUP(A1935,HD!$A$2:$S$2344,14,FALSE)</f>
        <v>R1012</v>
      </c>
      <c r="Q1935" s="19" t="str">
        <f>VLOOKUP(A1935,HD!$A$2:$S$2344,19,FALSE)</f>
        <v>29</v>
      </c>
      <c r="R1935" s="21">
        <v>3736.46</v>
      </c>
    </row>
    <row r="1936" spans="1:18" ht="15.6" hidden="1" x14ac:dyDescent="0.3">
      <c r="A1936" s="20" t="s">
        <v>427</v>
      </c>
      <c r="B1936" s="19" t="str">
        <f>VLOOKUP(A1936,'Customer Names'!$A$2:$E$2366,3,FALSE)</f>
        <v>Jacob</v>
      </c>
      <c r="C1936" s="21">
        <f>VLOOKUP(A1936,ME!$A$2:$J$2366,2,FALSE)</f>
        <v>17.29</v>
      </c>
      <c r="D1936" s="21">
        <f>VLOOKUP(A1936,ME!$A$2:$J$2336,3,FALSE)</f>
        <v>4.9800000000000004</v>
      </c>
      <c r="E1936" s="19" t="str">
        <f>VLOOKUP(A1936,ME!$A$2:$J$2336,4,FALSE)</f>
        <v>No</v>
      </c>
      <c r="F1936" s="19" t="str">
        <f>VLOOKUP(A1936,ME!$A$2:$J$2336,5,FALSE)</f>
        <v>No</v>
      </c>
      <c r="G1936" s="19" t="str">
        <f>VLOOKUP(A1936,ME!$A$2:$J$2336,6,FALSE)</f>
        <v>No</v>
      </c>
      <c r="H1936" s="19">
        <f>VLOOKUP(A1936,ME!$A$2:$J$2336,7,FALSE)</f>
        <v>0</v>
      </c>
      <c r="I1936" s="19" t="str">
        <f>VLOOKUP(A1936,ME!$A$2:$J$2336,8,FALSE)</f>
        <v>No</v>
      </c>
      <c r="J1936" s="19" t="str">
        <f>VLOOKUP(A1936,ME!$A$2:$J$2336,9,FALSE)</f>
        <v>Under Weight</v>
      </c>
      <c r="K1936" s="19" t="str">
        <f>VLOOKUP(A1936,ME!$A$2:$J$2336,10,FALSE)</f>
        <v>Normal</v>
      </c>
      <c r="L1936" s="22">
        <f>VLOOKUP(A1936,HD!$A$2:$S$2344,16,FALSE)</f>
        <v>34568</v>
      </c>
      <c r="M1936" s="21">
        <f>VLOOKUP(A1936,HD!$A$2:$S$2344,17,FALSE)</f>
        <v>3732.63</v>
      </c>
      <c r="N1936" s="19" t="str">
        <f>VLOOKUP(A1936,HD!$A$2:$S$2344,12,FALSE)</f>
        <v>tier - 2</v>
      </c>
      <c r="O1936" s="19" t="str">
        <f>VLOOKUP(A1936,HD!$A$2:$S$2344,13,FALSE)</f>
        <v>tier - 3</v>
      </c>
      <c r="P1936" s="19" t="str">
        <f>VLOOKUP(A1936,HD!$A$2:$S$2344,14,FALSE)</f>
        <v>R1024</v>
      </c>
      <c r="Q1936" s="19" t="str">
        <f>VLOOKUP(A1936,HD!$A$2:$S$2344,19,FALSE)</f>
        <v>28</v>
      </c>
      <c r="R1936" s="21">
        <v>3732.63</v>
      </c>
    </row>
    <row r="1937" spans="1:18" ht="15.6" hidden="1" x14ac:dyDescent="0.3">
      <c r="A1937" s="20" t="s">
        <v>426</v>
      </c>
      <c r="B1937" s="19" t="str">
        <f>VLOOKUP(A1937,'Customer Names'!$A$2:$E$2366,3,FALSE)</f>
        <v>McCutcheon</v>
      </c>
      <c r="C1937" s="21">
        <f>VLOOKUP(A1937,ME!$A$2:$J$2366,2,FALSE)</f>
        <v>18.170000000000002</v>
      </c>
      <c r="D1937" s="21">
        <f>VLOOKUP(A1937,ME!$A$2:$J$2336,3,FALSE)</f>
        <v>6.91</v>
      </c>
      <c r="E1937" s="19" t="str">
        <f>VLOOKUP(A1937,ME!$A$2:$J$2336,4,FALSE)</f>
        <v>Yes</v>
      </c>
      <c r="F1937" s="19" t="str">
        <f>VLOOKUP(A1937,ME!$A$2:$J$2336,5,FALSE)</f>
        <v>No</v>
      </c>
      <c r="G1937" s="19" t="str">
        <f>VLOOKUP(A1937,ME!$A$2:$J$2336,6,FALSE)</f>
        <v>No</v>
      </c>
      <c r="H1937" s="19">
        <f>VLOOKUP(A1937,ME!$A$2:$J$2336,7,FALSE)</f>
        <v>1</v>
      </c>
      <c r="I1937" s="19" t="str">
        <f>VLOOKUP(A1937,ME!$A$2:$J$2336,8,FALSE)</f>
        <v>No</v>
      </c>
      <c r="J1937" s="19" t="str">
        <f>VLOOKUP(A1937,ME!$A$2:$J$2336,9,FALSE)</f>
        <v>Under Weight</v>
      </c>
      <c r="K1937" s="19" t="str">
        <f>VLOOKUP(A1937,ME!$A$2:$J$2336,10,FALSE)</f>
        <v>Diabetes</v>
      </c>
      <c r="L1937" s="22">
        <f>VLOOKUP(A1937,HD!$A$2:$S$2344,16,FALSE)</f>
        <v>31747</v>
      </c>
      <c r="M1937" s="21">
        <f>VLOOKUP(A1937,HD!$A$2:$S$2344,17,FALSE)</f>
        <v>3731.6</v>
      </c>
      <c r="N1937" s="19" t="str">
        <f>VLOOKUP(A1937,HD!$A$2:$S$2344,12,FALSE)</f>
        <v>tier - 2</v>
      </c>
      <c r="O1937" s="19" t="str">
        <f>VLOOKUP(A1937,HD!$A$2:$S$2344,13,FALSE)</f>
        <v>tier - 2</v>
      </c>
      <c r="P1937" s="19" t="str">
        <f>VLOOKUP(A1937,HD!$A$2:$S$2344,14,FALSE)</f>
        <v>R1013</v>
      </c>
      <c r="Q1937" s="19" t="str">
        <f>VLOOKUP(A1937,HD!$A$2:$S$2344,19,FALSE)</f>
        <v>36</v>
      </c>
      <c r="R1937" s="21">
        <v>3731.6</v>
      </c>
    </row>
    <row r="1938" spans="1:18" ht="15.6" hidden="1" x14ac:dyDescent="0.3">
      <c r="A1938" s="20" t="s">
        <v>425</v>
      </c>
      <c r="B1938" s="19" t="str">
        <f>VLOOKUP(A1938,'Customer Names'!$A$2:$E$2366,3,FALSE)</f>
        <v>Connor</v>
      </c>
      <c r="C1938" s="21">
        <f>VLOOKUP(A1938,ME!$A$2:$J$2366,2,FALSE)</f>
        <v>32.54</v>
      </c>
      <c r="D1938" s="21">
        <f>VLOOKUP(A1938,ME!$A$2:$J$2336,3,FALSE)</f>
        <v>6.38</v>
      </c>
      <c r="E1938" s="19" t="str">
        <f>VLOOKUP(A1938,ME!$A$2:$J$2336,4,FALSE)</f>
        <v>No</v>
      </c>
      <c r="F1938" s="19" t="str">
        <f>VLOOKUP(A1938,ME!$A$2:$J$2336,5,FALSE)</f>
        <v>Yes</v>
      </c>
      <c r="G1938" s="19" t="str">
        <f>VLOOKUP(A1938,ME!$A$2:$J$2336,6,FALSE)</f>
        <v>No</v>
      </c>
      <c r="H1938" s="19">
        <f>VLOOKUP(A1938,ME!$A$2:$J$2336,7,FALSE)</f>
        <v>1</v>
      </c>
      <c r="I1938" s="19" t="str">
        <f>VLOOKUP(A1938,ME!$A$2:$J$2336,8,FALSE)</f>
        <v>No</v>
      </c>
      <c r="J1938" s="19" t="str">
        <f>VLOOKUP(A1938,ME!$A$2:$J$2336,9,FALSE)</f>
        <v>Obesity</v>
      </c>
      <c r="K1938" s="19" t="str">
        <f>VLOOKUP(A1938,ME!$A$2:$J$2336,10,FALSE)</f>
        <v>Prediabetes</v>
      </c>
      <c r="L1938" s="22">
        <f>VLOOKUP(A1938,HD!$A$2:$S$2344,16,FALSE)</f>
        <v>38296</v>
      </c>
      <c r="M1938" s="21">
        <f>VLOOKUP(A1938,HD!$A$2:$S$2344,17,FALSE)</f>
        <v>3722.23</v>
      </c>
      <c r="N1938" s="19" t="str">
        <f>VLOOKUP(A1938,HD!$A$2:$S$2344,12,FALSE)</f>
        <v>tier - 2</v>
      </c>
      <c r="O1938" s="19" t="str">
        <f>VLOOKUP(A1938,HD!$A$2:$S$2344,13,FALSE)</f>
        <v>tier - 2</v>
      </c>
      <c r="P1938" s="19" t="str">
        <f>VLOOKUP(A1938,HD!$A$2:$S$2344,14,FALSE)</f>
        <v>R1025</v>
      </c>
      <c r="Q1938" s="19" t="str">
        <f>VLOOKUP(A1938,HD!$A$2:$S$2344,19,FALSE)</f>
        <v>18</v>
      </c>
      <c r="R1938" s="21">
        <v>3722.23</v>
      </c>
    </row>
    <row r="1939" spans="1:18" ht="15.6" hidden="1" x14ac:dyDescent="0.3">
      <c r="A1939" s="20" t="s">
        <v>424</v>
      </c>
      <c r="B1939" s="19" t="str">
        <f>VLOOKUP(A1939,'Customer Names'!$A$2:$E$2366,3,FALSE)</f>
        <v>May</v>
      </c>
      <c r="C1939" s="21">
        <f>VLOOKUP(A1939,ME!$A$2:$J$2366,2,FALSE)</f>
        <v>30.25</v>
      </c>
      <c r="D1939" s="21">
        <f>VLOOKUP(A1939,ME!$A$2:$J$2336,3,FALSE)</f>
        <v>4.7699999999999996</v>
      </c>
      <c r="E1939" s="19" t="str">
        <f>VLOOKUP(A1939,ME!$A$2:$J$2336,4,FALSE)</f>
        <v>No</v>
      </c>
      <c r="F1939" s="19" t="str">
        <f>VLOOKUP(A1939,ME!$A$2:$J$2336,5,FALSE)</f>
        <v>No</v>
      </c>
      <c r="G1939" s="19" t="str">
        <f>VLOOKUP(A1939,ME!$A$2:$J$2336,6,FALSE)</f>
        <v>No</v>
      </c>
      <c r="H1939" s="19">
        <f>VLOOKUP(A1939,ME!$A$2:$J$2336,7,FALSE)</f>
        <v>0</v>
      </c>
      <c r="I1939" s="19" t="str">
        <f>VLOOKUP(A1939,ME!$A$2:$J$2336,8,FALSE)</f>
        <v>No</v>
      </c>
      <c r="J1939" s="19" t="str">
        <f>VLOOKUP(A1939,ME!$A$2:$J$2336,9,FALSE)</f>
        <v>Obesity</v>
      </c>
      <c r="K1939" s="19" t="str">
        <f>VLOOKUP(A1939,ME!$A$2:$J$2336,10,FALSE)</f>
        <v>Normal</v>
      </c>
      <c r="L1939" s="22">
        <f>VLOOKUP(A1939,HD!$A$2:$S$2344,16,FALSE)</f>
        <v>32844</v>
      </c>
      <c r="M1939" s="21">
        <f>VLOOKUP(A1939,HD!$A$2:$S$2344,17,FALSE)</f>
        <v>3704.35</v>
      </c>
      <c r="N1939" s="19" t="str">
        <f>VLOOKUP(A1939,HD!$A$2:$S$2344,12,FALSE)</f>
        <v>tier - 2</v>
      </c>
      <c r="O1939" s="19" t="str">
        <f>VLOOKUP(A1939,HD!$A$2:$S$2344,13,FALSE)</f>
        <v>tier - 2</v>
      </c>
      <c r="P1939" s="19" t="str">
        <f>VLOOKUP(A1939,HD!$A$2:$S$2344,14,FALSE)</f>
        <v>R1013</v>
      </c>
      <c r="Q1939" s="19" t="str">
        <f>VLOOKUP(A1939,HD!$A$2:$S$2344,19,FALSE)</f>
        <v>33</v>
      </c>
      <c r="R1939" s="21">
        <v>3704.35</v>
      </c>
    </row>
    <row r="1940" spans="1:18" ht="15.6" hidden="1" x14ac:dyDescent="0.3">
      <c r="A1940" s="20" t="s">
        <v>423</v>
      </c>
      <c r="B1940" s="19" t="str">
        <f>VLOOKUP(A1940,'Customer Names'!$A$2:$E$2366,3,FALSE)</f>
        <v>Geoghegan</v>
      </c>
      <c r="C1940" s="21">
        <f>VLOOKUP(A1940,ME!$A$2:$J$2366,2,FALSE)</f>
        <v>19.59</v>
      </c>
      <c r="D1940" s="21">
        <f>VLOOKUP(A1940,ME!$A$2:$J$2336,3,FALSE)</f>
        <v>6.04</v>
      </c>
      <c r="E1940" s="19" t="str">
        <f>VLOOKUP(A1940,ME!$A$2:$J$2336,4,FALSE)</f>
        <v>Yes</v>
      </c>
      <c r="F1940" s="19" t="str">
        <f>VLOOKUP(A1940,ME!$A$2:$J$2336,5,FALSE)</f>
        <v>No</v>
      </c>
      <c r="G1940" s="19" t="str">
        <f>VLOOKUP(A1940,ME!$A$2:$J$2336,6,FALSE)</f>
        <v>No</v>
      </c>
      <c r="H1940" s="19">
        <f>VLOOKUP(A1940,ME!$A$2:$J$2336,7,FALSE)</f>
        <v>1</v>
      </c>
      <c r="I1940" s="19" t="str">
        <f>VLOOKUP(A1940,ME!$A$2:$J$2336,8,FALSE)</f>
        <v>No</v>
      </c>
      <c r="J1940" s="19" t="str">
        <f>VLOOKUP(A1940,ME!$A$2:$J$2336,9,FALSE)</f>
        <v>Normal Weight</v>
      </c>
      <c r="K1940" s="19" t="str">
        <f>VLOOKUP(A1940,ME!$A$2:$J$2336,10,FALSE)</f>
        <v>Prediabetes</v>
      </c>
      <c r="L1940" s="22">
        <f>VLOOKUP(A1940,HD!$A$2:$S$2344,16,FALSE)</f>
        <v>32373</v>
      </c>
      <c r="M1940" s="21">
        <f>VLOOKUP(A1940,HD!$A$2:$S$2344,17,FALSE)</f>
        <v>3699.54</v>
      </c>
      <c r="N1940" s="19" t="str">
        <f>VLOOKUP(A1940,HD!$A$2:$S$2344,12,FALSE)</f>
        <v>tier - 2</v>
      </c>
      <c r="O1940" s="19" t="str">
        <f>VLOOKUP(A1940,HD!$A$2:$S$2344,13,FALSE)</f>
        <v>tier - 3</v>
      </c>
      <c r="P1940" s="19" t="str">
        <f>VLOOKUP(A1940,HD!$A$2:$S$2344,14,FALSE)</f>
        <v>R1013</v>
      </c>
      <c r="Q1940" s="19" t="str">
        <f>VLOOKUP(A1940,HD!$A$2:$S$2344,19,FALSE)</f>
        <v>34</v>
      </c>
      <c r="R1940" s="21">
        <v>3699.54</v>
      </c>
    </row>
    <row r="1941" spans="1:18" ht="15.6" hidden="1" x14ac:dyDescent="0.3">
      <c r="A1941" s="20" t="s">
        <v>422</v>
      </c>
      <c r="B1941" s="19" t="str">
        <f>VLOOKUP(A1941,'Customer Names'!$A$2:$E$2366,3,FALSE)</f>
        <v>McGinn</v>
      </c>
      <c r="C1941" s="21">
        <f>VLOOKUP(A1941,ME!$A$2:$J$2366,2,FALSE)</f>
        <v>45.9</v>
      </c>
      <c r="D1941" s="21">
        <f>VLOOKUP(A1941,ME!$A$2:$J$2336,3,FALSE)</f>
        <v>4.3</v>
      </c>
      <c r="E1941" s="19" t="str">
        <f>VLOOKUP(A1941,ME!$A$2:$J$2336,4,FALSE)</f>
        <v>Yes</v>
      </c>
      <c r="F1941" s="19" t="str">
        <f>VLOOKUP(A1941,ME!$A$2:$J$2336,5,FALSE)</f>
        <v>No</v>
      </c>
      <c r="G1941" s="19" t="str">
        <f>VLOOKUP(A1941,ME!$A$2:$J$2336,6,FALSE)</f>
        <v>No</v>
      </c>
      <c r="H1941" s="19">
        <f>VLOOKUP(A1941,ME!$A$2:$J$2336,7,FALSE)</f>
        <v>1</v>
      </c>
      <c r="I1941" s="19" t="str">
        <f>VLOOKUP(A1941,ME!$A$2:$J$2336,8,FALSE)</f>
        <v>No</v>
      </c>
      <c r="J1941" s="19" t="str">
        <f>VLOOKUP(A1941,ME!$A$2:$J$2336,9,FALSE)</f>
        <v>Obesity</v>
      </c>
      <c r="K1941" s="19" t="str">
        <f>VLOOKUP(A1941,ME!$A$2:$J$2336,10,FALSE)</f>
        <v>Normal</v>
      </c>
      <c r="L1941" s="22">
        <f>VLOOKUP(A1941,HD!$A$2:$S$2344,16,FALSE)</f>
        <v>34993</v>
      </c>
      <c r="M1941" s="21">
        <f>VLOOKUP(A1941,HD!$A$2:$S$2344,17,FALSE)</f>
        <v>3693.43</v>
      </c>
      <c r="N1941" s="19" t="str">
        <f>VLOOKUP(A1941,HD!$A$2:$S$2344,12,FALSE)</f>
        <v>tier - 2</v>
      </c>
      <c r="O1941" s="19" t="str">
        <f>VLOOKUP(A1941,HD!$A$2:$S$2344,13,FALSE)</f>
        <v>tier - 3</v>
      </c>
      <c r="P1941" s="19" t="str">
        <f>VLOOKUP(A1941,HD!$A$2:$S$2344,14,FALSE)</f>
        <v>R1011</v>
      </c>
      <c r="Q1941" s="19" t="str">
        <f>VLOOKUP(A1941,HD!$A$2:$S$2344,19,FALSE)</f>
        <v>27</v>
      </c>
      <c r="R1941" s="21">
        <v>3693.43</v>
      </c>
    </row>
    <row r="1942" spans="1:18" ht="15.6" hidden="1" x14ac:dyDescent="0.3">
      <c r="A1942" s="20" t="s">
        <v>421</v>
      </c>
      <c r="B1942" s="19" t="str">
        <f>VLOOKUP(A1942,'Customer Names'!$A$2:$E$2366,3,FALSE)</f>
        <v>Jones</v>
      </c>
      <c r="C1942" s="21">
        <f>VLOOKUP(A1942,ME!$A$2:$J$2366,2,FALSE)</f>
        <v>17.059999999999999</v>
      </c>
      <c r="D1942" s="21">
        <f>VLOOKUP(A1942,ME!$A$2:$J$2336,3,FALSE)</f>
        <v>8.75</v>
      </c>
      <c r="E1942" s="19" t="str">
        <f>VLOOKUP(A1942,ME!$A$2:$J$2336,4,FALSE)</f>
        <v>Yes</v>
      </c>
      <c r="F1942" s="19" t="str">
        <f>VLOOKUP(A1942,ME!$A$2:$J$2336,5,FALSE)</f>
        <v>No</v>
      </c>
      <c r="G1942" s="19" t="str">
        <f>VLOOKUP(A1942,ME!$A$2:$J$2336,6,FALSE)</f>
        <v>No</v>
      </c>
      <c r="H1942" s="19">
        <f>VLOOKUP(A1942,ME!$A$2:$J$2336,7,FALSE)</f>
        <v>0</v>
      </c>
      <c r="I1942" s="19" t="str">
        <f>VLOOKUP(A1942,ME!$A$2:$J$2336,8,FALSE)</f>
        <v>No</v>
      </c>
      <c r="J1942" s="19" t="str">
        <f>VLOOKUP(A1942,ME!$A$2:$J$2336,9,FALSE)</f>
        <v>Under Weight</v>
      </c>
      <c r="K1942" s="19" t="str">
        <f>VLOOKUP(A1942,ME!$A$2:$J$2336,10,FALSE)</f>
        <v>Diabetes</v>
      </c>
      <c r="L1942" s="22">
        <f>VLOOKUP(A1942,HD!$A$2:$S$2344,16,FALSE)</f>
        <v>29934</v>
      </c>
      <c r="M1942" s="21">
        <f>VLOOKUP(A1942,HD!$A$2:$S$2344,17,FALSE)</f>
        <v>3688.38</v>
      </c>
      <c r="N1942" s="19" t="str">
        <f>VLOOKUP(A1942,HD!$A$2:$S$2344,12,FALSE)</f>
        <v>tier - 2</v>
      </c>
      <c r="O1942" s="19" t="str">
        <f>VLOOKUP(A1942,HD!$A$2:$S$2344,13,FALSE)</f>
        <v>tier - 2</v>
      </c>
      <c r="P1942" s="19" t="str">
        <f>VLOOKUP(A1942,HD!$A$2:$S$2344,14,FALSE)</f>
        <v>R1013</v>
      </c>
      <c r="Q1942" s="19" t="str">
        <f>VLOOKUP(A1942,HD!$A$2:$S$2344,19,FALSE)</f>
        <v>41</v>
      </c>
      <c r="R1942" s="21">
        <v>3688.38</v>
      </c>
    </row>
    <row r="1943" spans="1:18" ht="15.6" hidden="1" x14ac:dyDescent="0.3">
      <c r="A1943" s="20" t="s">
        <v>420</v>
      </c>
      <c r="B1943" s="19" t="str">
        <f>VLOOKUP(A1943,'Customer Names'!$A$2:$E$2366,3,FALSE)</f>
        <v>Quinteros</v>
      </c>
      <c r="C1943" s="21">
        <f>VLOOKUP(A1943,ME!$A$2:$J$2366,2,FALSE)</f>
        <v>32.07</v>
      </c>
      <c r="D1943" s="21">
        <f>VLOOKUP(A1943,ME!$A$2:$J$2336,3,FALSE)</f>
        <v>5.25</v>
      </c>
      <c r="E1943" s="19" t="str">
        <f>VLOOKUP(A1943,ME!$A$2:$J$2336,4,FALSE)</f>
        <v>No</v>
      </c>
      <c r="F1943" s="19" t="str">
        <f>VLOOKUP(A1943,ME!$A$2:$J$2336,5,FALSE)</f>
        <v>No</v>
      </c>
      <c r="G1943" s="19" t="str">
        <f>VLOOKUP(A1943,ME!$A$2:$J$2336,6,FALSE)</f>
        <v>Yes</v>
      </c>
      <c r="H1943" s="19">
        <f>VLOOKUP(A1943,ME!$A$2:$J$2336,7,FALSE)</f>
        <v>1</v>
      </c>
      <c r="I1943" s="19" t="str">
        <f>VLOOKUP(A1943,ME!$A$2:$J$2336,8,FALSE)</f>
        <v>No</v>
      </c>
      <c r="J1943" s="19" t="str">
        <f>VLOOKUP(A1943,ME!$A$2:$J$2336,9,FALSE)</f>
        <v>Obesity</v>
      </c>
      <c r="K1943" s="19" t="str">
        <f>VLOOKUP(A1943,ME!$A$2:$J$2336,10,FALSE)</f>
        <v>Normal</v>
      </c>
      <c r="L1943" s="22">
        <f>VLOOKUP(A1943,HD!$A$2:$S$2344,16,FALSE)</f>
        <v>37812</v>
      </c>
      <c r="M1943" s="21">
        <f>VLOOKUP(A1943,HD!$A$2:$S$2344,17,FALSE)</f>
        <v>3688.35</v>
      </c>
      <c r="N1943" s="19" t="str">
        <f>VLOOKUP(A1943,HD!$A$2:$S$2344,12,FALSE)</f>
        <v>tier - 2</v>
      </c>
      <c r="O1943" s="19" t="str">
        <f>VLOOKUP(A1943,HD!$A$2:$S$2344,13,FALSE)</f>
        <v>tier - 2</v>
      </c>
      <c r="P1943" s="19" t="str">
        <f>VLOOKUP(A1943,HD!$A$2:$S$2344,14,FALSE)</f>
        <v>R1021</v>
      </c>
      <c r="Q1943" s="19" t="str">
        <f>VLOOKUP(A1943,HD!$A$2:$S$2344,19,FALSE)</f>
        <v>19</v>
      </c>
      <c r="R1943" s="21">
        <v>3688.35</v>
      </c>
    </row>
    <row r="1944" spans="1:18" ht="15.6" hidden="1" x14ac:dyDescent="0.3">
      <c r="A1944" s="20" t="s">
        <v>419</v>
      </c>
      <c r="B1944" s="19" t="str">
        <f>VLOOKUP(A1944,'Customer Names'!$A$2:$E$2366,3,FALSE)</f>
        <v>Loenser</v>
      </c>
      <c r="C1944" s="21">
        <f>VLOOKUP(A1944,ME!$A$2:$J$2366,2,FALSE)</f>
        <v>16.5</v>
      </c>
      <c r="D1944" s="21">
        <f>VLOOKUP(A1944,ME!$A$2:$J$2336,3,FALSE)</f>
        <v>5.03</v>
      </c>
      <c r="E1944" s="19" t="str">
        <f>VLOOKUP(A1944,ME!$A$2:$J$2336,4,FALSE)</f>
        <v>No</v>
      </c>
      <c r="F1944" s="19" t="str">
        <f>VLOOKUP(A1944,ME!$A$2:$J$2336,5,FALSE)</f>
        <v>No</v>
      </c>
      <c r="G1944" s="19" t="str">
        <f>VLOOKUP(A1944,ME!$A$2:$J$2336,6,FALSE)</f>
        <v>No</v>
      </c>
      <c r="H1944" s="19">
        <f>VLOOKUP(A1944,ME!$A$2:$J$2336,7,FALSE)</f>
        <v>1</v>
      </c>
      <c r="I1944" s="19" t="str">
        <f>VLOOKUP(A1944,ME!$A$2:$J$2336,8,FALSE)</f>
        <v>No</v>
      </c>
      <c r="J1944" s="19" t="str">
        <f>VLOOKUP(A1944,ME!$A$2:$J$2336,9,FALSE)</f>
        <v>Under Weight</v>
      </c>
      <c r="K1944" s="19" t="str">
        <f>VLOOKUP(A1944,ME!$A$2:$J$2336,10,FALSE)</f>
        <v>Normal</v>
      </c>
      <c r="L1944" s="22">
        <f>VLOOKUP(A1944,HD!$A$2:$S$2344,16,FALSE)</f>
        <v>30869</v>
      </c>
      <c r="M1944" s="21">
        <f>VLOOKUP(A1944,HD!$A$2:$S$2344,17,FALSE)</f>
        <v>3678.86</v>
      </c>
      <c r="N1944" s="19" t="str">
        <f>VLOOKUP(A1944,HD!$A$2:$S$2344,12,FALSE)</f>
        <v>tier - 2</v>
      </c>
      <c r="O1944" s="19" t="str">
        <f>VLOOKUP(A1944,HD!$A$2:$S$2344,13,FALSE)</f>
        <v>tier - 3</v>
      </c>
      <c r="P1944" s="19" t="str">
        <f>VLOOKUP(A1944,HD!$A$2:$S$2344,14,FALSE)</f>
        <v>R1013</v>
      </c>
      <c r="Q1944" s="19" t="str">
        <f>VLOOKUP(A1944,HD!$A$2:$S$2344,19,FALSE)</f>
        <v>38</v>
      </c>
      <c r="R1944" s="21">
        <v>3678.86</v>
      </c>
    </row>
    <row r="1945" spans="1:18" ht="15.6" hidden="1" x14ac:dyDescent="0.3">
      <c r="A1945" s="20" t="s">
        <v>418</v>
      </c>
      <c r="B1945" s="19" t="str">
        <f>VLOOKUP(A1945,'Customer Names'!$A$2:$E$2366,3,FALSE)</f>
        <v>Aitken</v>
      </c>
      <c r="C1945" s="21">
        <f>VLOOKUP(A1945,ME!$A$2:$J$2366,2,FALSE)</f>
        <v>31.4</v>
      </c>
      <c r="D1945" s="21">
        <f>VLOOKUP(A1945,ME!$A$2:$J$2336,3,FALSE)</f>
        <v>5.88</v>
      </c>
      <c r="E1945" s="19" t="str">
        <f>VLOOKUP(A1945,ME!$A$2:$J$2336,4,FALSE)</f>
        <v>No</v>
      </c>
      <c r="F1945" s="19" t="str">
        <f>VLOOKUP(A1945,ME!$A$2:$J$2336,5,FALSE)</f>
        <v>No</v>
      </c>
      <c r="G1945" s="19" t="str">
        <f>VLOOKUP(A1945,ME!$A$2:$J$2336,6,FALSE)</f>
        <v>No</v>
      </c>
      <c r="H1945" s="19">
        <f>VLOOKUP(A1945,ME!$A$2:$J$2336,7,FALSE)</f>
        <v>1</v>
      </c>
      <c r="I1945" s="19" t="str">
        <f>VLOOKUP(A1945,ME!$A$2:$J$2336,8,FALSE)</f>
        <v>No</v>
      </c>
      <c r="J1945" s="19" t="str">
        <f>VLOOKUP(A1945,ME!$A$2:$J$2336,9,FALSE)</f>
        <v>Obesity</v>
      </c>
      <c r="K1945" s="19" t="str">
        <f>VLOOKUP(A1945,ME!$A$2:$J$2336,10,FALSE)</f>
        <v>Prediabetes</v>
      </c>
      <c r="L1945" s="22">
        <f>VLOOKUP(A1945,HD!$A$2:$S$2344,16,FALSE)</f>
        <v>33861</v>
      </c>
      <c r="M1945" s="21">
        <f>VLOOKUP(A1945,HD!$A$2:$S$2344,17,FALSE)</f>
        <v>3659.35</v>
      </c>
      <c r="N1945" s="19" t="str">
        <f>VLOOKUP(A1945,HD!$A$2:$S$2344,12,FALSE)</f>
        <v>tier - 3</v>
      </c>
      <c r="O1945" s="19" t="str">
        <f>VLOOKUP(A1945,HD!$A$2:$S$2344,13,FALSE)</f>
        <v>tier - 1</v>
      </c>
      <c r="P1945" s="19" t="str">
        <f>VLOOKUP(A1945,HD!$A$2:$S$2344,14,FALSE)</f>
        <v>R1011</v>
      </c>
      <c r="Q1945" s="19" t="str">
        <f>VLOOKUP(A1945,HD!$A$2:$S$2344,19,FALSE)</f>
        <v>30</v>
      </c>
      <c r="R1945" s="21">
        <v>3659.35</v>
      </c>
    </row>
    <row r="1946" spans="1:18" ht="15.6" x14ac:dyDescent="0.3">
      <c r="A1946" s="20" t="s">
        <v>417</v>
      </c>
      <c r="B1946" s="19" t="str">
        <f>VLOOKUP(A1946,'Customer Names'!$A$2:$E$2366,3,FALSE)</f>
        <v>Furrer</v>
      </c>
      <c r="C1946" s="21">
        <f>VLOOKUP(A1946,ME!$A$2:$J$2366,2,FALSE)</f>
        <v>20.36</v>
      </c>
      <c r="D1946" s="21">
        <f>VLOOKUP(A1946,ME!$A$2:$J$2336,3,FALSE)</f>
        <v>4.49</v>
      </c>
      <c r="E1946" s="19" t="str">
        <f>VLOOKUP(A1946,ME!$A$2:$J$2336,4,FALSE)</f>
        <v>No</v>
      </c>
      <c r="F1946" s="19" t="str">
        <f>VLOOKUP(A1946,ME!$A$2:$J$2336,5,FALSE)</f>
        <v>No</v>
      </c>
      <c r="G1946" s="19" t="str">
        <f>VLOOKUP(A1946,ME!$A$2:$J$2336,6,FALSE)</f>
        <v>No</v>
      </c>
      <c r="H1946" s="19">
        <f>VLOOKUP(A1946,ME!$A$2:$J$2336,7,FALSE)</f>
        <v>0</v>
      </c>
      <c r="I1946" s="19" t="str">
        <f>VLOOKUP(A1946,ME!$A$2:$J$2336,8,FALSE)</f>
        <v>No</v>
      </c>
      <c r="J1946" s="19" t="str">
        <f>VLOOKUP(A1946,ME!$A$2:$J$2336,9,FALSE)</f>
        <v>Normal Weight</v>
      </c>
      <c r="K1946" s="19" t="str">
        <f>VLOOKUP(A1946,ME!$A$2:$J$2336,10,FALSE)</f>
        <v>Normal</v>
      </c>
      <c r="L1946" s="22">
        <f>VLOOKUP(A1946,HD!$A$2:$S$2344,16,FALSE)</f>
        <v>33185</v>
      </c>
      <c r="M1946" s="21">
        <f>VLOOKUP(A1946,HD!$A$2:$S$2344,17,FALSE)</f>
        <v>3653.29</v>
      </c>
      <c r="N1946" s="19" t="str">
        <f>VLOOKUP(A1946,HD!$A$2:$S$2344,12,FALSE)</f>
        <v>tier - 2</v>
      </c>
      <c r="O1946" s="19" t="str">
        <f>VLOOKUP(A1946,HD!$A$2:$S$2344,13,FALSE)</f>
        <v>tier - 3</v>
      </c>
      <c r="P1946" s="19" t="str">
        <f>VLOOKUP(A1946,HD!$A$2:$S$2344,14,FALSE)</f>
        <v>R1011</v>
      </c>
      <c r="Q1946" s="19" t="str">
        <f>VLOOKUP(A1946,HD!$A$2:$S$2344,19,FALSE)</f>
        <v>32</v>
      </c>
      <c r="R1946" s="21">
        <v>3653.29</v>
      </c>
    </row>
    <row r="1947" spans="1:18" ht="15.6" hidden="1" x14ac:dyDescent="0.3">
      <c r="A1947" s="20" t="s">
        <v>416</v>
      </c>
      <c r="B1947" s="19" t="str">
        <f>VLOOKUP(A1947,'Customer Names'!$A$2:$E$2366,3,FALSE)</f>
        <v>Konigs</v>
      </c>
      <c r="C1947" s="21">
        <f>VLOOKUP(A1947,ME!$A$2:$J$2366,2,FALSE)</f>
        <v>25.46</v>
      </c>
      <c r="D1947" s="21">
        <f>VLOOKUP(A1947,ME!$A$2:$J$2336,3,FALSE)</f>
        <v>4.1399999999999997</v>
      </c>
      <c r="E1947" s="19" t="str">
        <f>VLOOKUP(A1947,ME!$A$2:$J$2336,4,FALSE)</f>
        <v>No</v>
      </c>
      <c r="F1947" s="19" t="str">
        <f>VLOOKUP(A1947,ME!$A$2:$J$2336,5,FALSE)</f>
        <v>No</v>
      </c>
      <c r="G1947" s="19" t="str">
        <f>VLOOKUP(A1947,ME!$A$2:$J$2336,6,FALSE)</f>
        <v>No</v>
      </c>
      <c r="H1947" s="19">
        <f>VLOOKUP(A1947,ME!$A$2:$J$2336,7,FALSE)</f>
        <v>1</v>
      </c>
      <c r="I1947" s="19" t="str">
        <f>VLOOKUP(A1947,ME!$A$2:$J$2336,8,FALSE)</f>
        <v>No</v>
      </c>
      <c r="J1947" s="19" t="str">
        <f>VLOOKUP(A1947,ME!$A$2:$J$2336,9,FALSE)</f>
        <v>Over Weight</v>
      </c>
      <c r="K1947" s="19" t="str">
        <f>VLOOKUP(A1947,ME!$A$2:$J$2336,10,FALSE)</f>
        <v>Normal</v>
      </c>
      <c r="L1947" s="22">
        <f>VLOOKUP(A1947,HD!$A$2:$S$2344,16,FALSE)</f>
        <v>33925</v>
      </c>
      <c r="M1947" s="21">
        <f>VLOOKUP(A1947,HD!$A$2:$S$2344,17,FALSE)</f>
        <v>3645.09</v>
      </c>
      <c r="N1947" s="19" t="str">
        <f>VLOOKUP(A1947,HD!$A$2:$S$2344,12,FALSE)</f>
        <v>tier - 1</v>
      </c>
      <c r="O1947" s="19" t="str">
        <f>VLOOKUP(A1947,HD!$A$2:$S$2344,13,FALSE)</f>
        <v>tier - 2</v>
      </c>
      <c r="P1947" s="19" t="str">
        <f>VLOOKUP(A1947,HD!$A$2:$S$2344,14,FALSE)</f>
        <v>R1014</v>
      </c>
      <c r="Q1947" s="19" t="str">
        <f>VLOOKUP(A1947,HD!$A$2:$S$2344,19,FALSE)</f>
        <v>30</v>
      </c>
      <c r="R1947" s="21">
        <v>3645.09</v>
      </c>
    </row>
    <row r="1948" spans="1:18" ht="15.6" hidden="1" x14ac:dyDescent="0.3">
      <c r="A1948" s="20" t="s">
        <v>415</v>
      </c>
      <c r="B1948" s="19" t="str">
        <f>VLOOKUP(A1948,'Customer Names'!$A$2:$E$2366,3,FALSE)</f>
        <v>Tesdahl</v>
      </c>
      <c r="C1948" s="21">
        <f>VLOOKUP(A1948,ME!$A$2:$J$2366,2,FALSE)</f>
        <v>17.09</v>
      </c>
      <c r="D1948" s="21">
        <f>VLOOKUP(A1948,ME!$A$2:$J$2336,3,FALSE)</f>
        <v>5.8</v>
      </c>
      <c r="E1948" s="19" t="str">
        <f>VLOOKUP(A1948,ME!$A$2:$J$2336,4,FALSE)</f>
        <v>Yes</v>
      </c>
      <c r="F1948" s="19" t="str">
        <f>VLOOKUP(A1948,ME!$A$2:$J$2336,5,FALSE)</f>
        <v>No</v>
      </c>
      <c r="G1948" s="19" t="str">
        <f>VLOOKUP(A1948,ME!$A$2:$J$2336,6,FALSE)</f>
        <v>No</v>
      </c>
      <c r="H1948" s="19">
        <f>VLOOKUP(A1948,ME!$A$2:$J$2336,7,FALSE)</f>
        <v>0</v>
      </c>
      <c r="I1948" s="19" t="str">
        <f>VLOOKUP(A1948,ME!$A$2:$J$2336,8,FALSE)</f>
        <v>No</v>
      </c>
      <c r="J1948" s="19" t="str">
        <f>VLOOKUP(A1948,ME!$A$2:$J$2336,9,FALSE)</f>
        <v>Under Weight</v>
      </c>
      <c r="K1948" s="19" t="str">
        <f>VLOOKUP(A1948,ME!$A$2:$J$2336,10,FALSE)</f>
        <v>Prediabetes</v>
      </c>
      <c r="L1948" s="22">
        <f>VLOOKUP(A1948,HD!$A$2:$S$2344,16,FALSE)</f>
        <v>31212</v>
      </c>
      <c r="M1948" s="21">
        <f>VLOOKUP(A1948,HD!$A$2:$S$2344,17,FALSE)</f>
        <v>3622.13</v>
      </c>
      <c r="N1948" s="19" t="str">
        <f>VLOOKUP(A1948,HD!$A$2:$S$2344,12,FALSE)</f>
        <v>tier - 2</v>
      </c>
      <c r="O1948" s="19" t="str">
        <f>VLOOKUP(A1948,HD!$A$2:$S$2344,13,FALSE)</f>
        <v>tier - 1</v>
      </c>
      <c r="P1948" s="19" t="str">
        <f>VLOOKUP(A1948,HD!$A$2:$S$2344,14,FALSE)</f>
        <v>R1013</v>
      </c>
      <c r="Q1948" s="19" t="str">
        <f>VLOOKUP(A1948,HD!$A$2:$S$2344,19,FALSE)</f>
        <v>37</v>
      </c>
      <c r="R1948" s="21">
        <v>3622.13</v>
      </c>
    </row>
    <row r="1949" spans="1:18" ht="15.6" x14ac:dyDescent="0.3">
      <c r="A1949" s="20" t="s">
        <v>414</v>
      </c>
      <c r="B1949" s="19" t="str">
        <f>VLOOKUP(A1949,'Customer Names'!$A$2:$E$2366,3,FALSE)</f>
        <v>Engel</v>
      </c>
      <c r="C1949" s="21">
        <f>VLOOKUP(A1949,ME!$A$2:$J$2366,2,FALSE)</f>
        <v>20.83</v>
      </c>
      <c r="D1949" s="21">
        <f>VLOOKUP(A1949,ME!$A$2:$J$2336,3,FALSE)</f>
        <v>5.12</v>
      </c>
      <c r="E1949" s="19" t="str">
        <f>VLOOKUP(A1949,ME!$A$2:$J$2336,4,FALSE)</f>
        <v>No</v>
      </c>
      <c r="F1949" s="19" t="str">
        <f>VLOOKUP(A1949,ME!$A$2:$J$2336,5,FALSE)</f>
        <v>No</v>
      </c>
      <c r="G1949" s="19" t="str">
        <f>VLOOKUP(A1949,ME!$A$2:$J$2336,6,FALSE)</f>
        <v>No</v>
      </c>
      <c r="H1949" s="19">
        <f>VLOOKUP(A1949,ME!$A$2:$J$2336,7,FALSE)</f>
        <v>0</v>
      </c>
      <c r="I1949" s="19" t="str">
        <f>VLOOKUP(A1949,ME!$A$2:$J$2336,8,FALSE)</f>
        <v>No</v>
      </c>
      <c r="J1949" s="19" t="str">
        <f>VLOOKUP(A1949,ME!$A$2:$J$2336,9,FALSE)</f>
        <v>Normal Weight</v>
      </c>
      <c r="K1949" s="19" t="str">
        <f>VLOOKUP(A1949,ME!$A$2:$J$2336,10,FALSE)</f>
        <v>Normal</v>
      </c>
      <c r="L1949" s="22">
        <f>VLOOKUP(A1949,HD!$A$2:$S$2344,16,FALSE)</f>
        <v>33157</v>
      </c>
      <c r="M1949" s="21">
        <f>VLOOKUP(A1949,HD!$A$2:$S$2344,17,FALSE)</f>
        <v>3606.43</v>
      </c>
      <c r="N1949" s="19" t="str">
        <f>VLOOKUP(A1949,HD!$A$2:$S$2344,12,FALSE)</f>
        <v>tier - 2</v>
      </c>
      <c r="O1949" s="19" t="str">
        <f>VLOOKUP(A1949,HD!$A$2:$S$2344,13,FALSE)</f>
        <v>tier - 1</v>
      </c>
      <c r="P1949" s="19" t="str">
        <f>VLOOKUP(A1949,HD!$A$2:$S$2344,14,FALSE)</f>
        <v>R1013</v>
      </c>
      <c r="Q1949" s="19" t="str">
        <f>VLOOKUP(A1949,HD!$A$2:$S$2344,19,FALSE)</f>
        <v>32</v>
      </c>
      <c r="R1949" s="21">
        <v>3606.43</v>
      </c>
    </row>
    <row r="1950" spans="1:18" ht="15.6" hidden="1" x14ac:dyDescent="0.3">
      <c r="A1950" s="20" t="s">
        <v>413</v>
      </c>
      <c r="B1950" s="19" t="str">
        <f>VLOOKUP(A1950,'Customer Names'!$A$2:$E$2366,3,FALSE)</f>
        <v>Kuck</v>
      </c>
      <c r="C1950" s="21">
        <f>VLOOKUP(A1950,ME!$A$2:$J$2366,2,FALSE)</f>
        <v>18.920000000000002</v>
      </c>
      <c r="D1950" s="21">
        <f>VLOOKUP(A1950,ME!$A$2:$J$2336,3,FALSE)</f>
        <v>5.98</v>
      </c>
      <c r="E1950" s="19" t="str">
        <f>VLOOKUP(A1950,ME!$A$2:$J$2336,4,FALSE)</f>
        <v>Yes</v>
      </c>
      <c r="F1950" s="19" t="str">
        <f>VLOOKUP(A1950,ME!$A$2:$J$2336,5,FALSE)</f>
        <v>No</v>
      </c>
      <c r="G1950" s="19" t="str">
        <f>VLOOKUP(A1950,ME!$A$2:$J$2336,6,FALSE)</f>
        <v>No</v>
      </c>
      <c r="H1950" s="19">
        <f>VLOOKUP(A1950,ME!$A$2:$J$2336,7,FALSE)</f>
        <v>1</v>
      </c>
      <c r="I1950" s="19" t="str">
        <f>VLOOKUP(A1950,ME!$A$2:$J$2336,8,FALSE)</f>
        <v>No</v>
      </c>
      <c r="J1950" s="19" t="str">
        <f>VLOOKUP(A1950,ME!$A$2:$J$2336,9,FALSE)</f>
        <v>Normal Weight</v>
      </c>
      <c r="K1950" s="19" t="str">
        <f>VLOOKUP(A1950,ME!$A$2:$J$2336,10,FALSE)</f>
        <v>Prediabetes</v>
      </c>
      <c r="L1950" s="22">
        <f>VLOOKUP(A1950,HD!$A$2:$S$2344,16,FALSE)</f>
        <v>32451</v>
      </c>
      <c r="M1950" s="21">
        <f>VLOOKUP(A1950,HD!$A$2:$S$2344,17,FALSE)</f>
        <v>3603.6</v>
      </c>
      <c r="N1950" s="19" t="str">
        <f>VLOOKUP(A1950,HD!$A$2:$S$2344,12,FALSE)</f>
        <v>tier - 2</v>
      </c>
      <c r="O1950" s="19" t="str">
        <f>VLOOKUP(A1950,HD!$A$2:$S$2344,13,FALSE)</f>
        <v>tier - 1</v>
      </c>
      <c r="P1950" s="19" t="str">
        <f>VLOOKUP(A1950,HD!$A$2:$S$2344,14,FALSE)</f>
        <v>R1013</v>
      </c>
      <c r="Q1950" s="19" t="str">
        <f>VLOOKUP(A1950,HD!$A$2:$S$2344,19,FALSE)</f>
        <v>34</v>
      </c>
      <c r="R1950" s="21">
        <v>3603.6</v>
      </c>
    </row>
    <row r="1951" spans="1:18" ht="15.6" hidden="1" x14ac:dyDescent="0.3">
      <c r="A1951" s="20" t="s">
        <v>412</v>
      </c>
      <c r="B1951" s="19" t="str">
        <f>VLOOKUP(A1951,'Customer Names'!$A$2:$E$2366,3,FALSE)</f>
        <v>Dillon</v>
      </c>
      <c r="C1951" s="21">
        <f>VLOOKUP(A1951,ME!$A$2:$J$2366,2,FALSE)</f>
        <v>37.1</v>
      </c>
      <c r="D1951" s="21">
        <f>VLOOKUP(A1951,ME!$A$2:$J$2336,3,FALSE)</f>
        <v>5.46</v>
      </c>
      <c r="E1951" s="19" t="str">
        <f>VLOOKUP(A1951,ME!$A$2:$J$2336,4,FALSE)</f>
        <v>No</v>
      </c>
      <c r="F1951" s="19" t="str">
        <f>VLOOKUP(A1951,ME!$A$2:$J$2336,5,FALSE)</f>
        <v>No</v>
      </c>
      <c r="G1951" s="19" t="str">
        <f>VLOOKUP(A1951,ME!$A$2:$J$2336,6,FALSE)</f>
        <v>No</v>
      </c>
      <c r="H1951" s="19">
        <f>VLOOKUP(A1951,ME!$A$2:$J$2336,7,FALSE)</f>
        <v>0</v>
      </c>
      <c r="I1951" s="19" t="str">
        <f>VLOOKUP(A1951,ME!$A$2:$J$2336,8,FALSE)</f>
        <v>No</v>
      </c>
      <c r="J1951" s="19" t="str">
        <f>VLOOKUP(A1951,ME!$A$2:$J$2336,9,FALSE)</f>
        <v>Obesity</v>
      </c>
      <c r="K1951" s="19" t="str">
        <f>VLOOKUP(A1951,ME!$A$2:$J$2336,10,FALSE)</f>
        <v>Normal</v>
      </c>
      <c r="L1951" s="22">
        <f>VLOOKUP(A1951,HD!$A$2:$S$2344,16,FALSE)</f>
        <v>36384</v>
      </c>
      <c r="M1951" s="21">
        <f>VLOOKUP(A1951,HD!$A$2:$S$2344,17,FALSE)</f>
        <v>3597.6</v>
      </c>
      <c r="N1951" s="19" t="str">
        <f>VLOOKUP(A1951,HD!$A$2:$S$2344,12,FALSE)</f>
        <v>tier - 2</v>
      </c>
      <c r="O1951" s="19" t="str">
        <f>VLOOKUP(A1951,HD!$A$2:$S$2344,13,FALSE)</f>
        <v>tier - 2</v>
      </c>
      <c r="P1951" s="19" t="str">
        <f>VLOOKUP(A1951,HD!$A$2:$S$2344,14,FALSE)</f>
        <v>R1011</v>
      </c>
      <c r="Q1951" s="19" t="str">
        <f>VLOOKUP(A1951,HD!$A$2:$S$2344,19,FALSE)</f>
        <v>23</v>
      </c>
      <c r="R1951" s="21">
        <v>3597.6</v>
      </c>
    </row>
    <row r="1952" spans="1:18" ht="15.6" x14ac:dyDescent="0.3">
      <c r="A1952" s="20" t="s">
        <v>411</v>
      </c>
      <c r="B1952" s="19" t="str">
        <f>VLOOKUP(A1952,'Customer Names'!$A$2:$E$2366,3,FALSE)</f>
        <v>Neuschel</v>
      </c>
      <c r="C1952" s="21">
        <f>VLOOKUP(A1952,ME!$A$2:$J$2366,2,FALSE)</f>
        <v>22.515000000000001</v>
      </c>
      <c r="D1952" s="21">
        <f>VLOOKUP(A1952,ME!$A$2:$J$2336,3,FALSE)</f>
        <v>4.91</v>
      </c>
      <c r="E1952" s="19" t="str">
        <f>VLOOKUP(A1952,ME!$A$2:$J$2336,4,FALSE)</f>
        <v>Yes</v>
      </c>
      <c r="F1952" s="19" t="str">
        <f>VLOOKUP(A1952,ME!$A$2:$J$2336,5,FALSE)</f>
        <v>No</v>
      </c>
      <c r="G1952" s="19" t="str">
        <f>VLOOKUP(A1952,ME!$A$2:$J$2336,6,FALSE)</f>
        <v>Yes</v>
      </c>
      <c r="H1952" s="19">
        <f>VLOOKUP(A1952,ME!$A$2:$J$2336,7,FALSE)</f>
        <v>1</v>
      </c>
      <c r="I1952" s="19" t="str">
        <f>VLOOKUP(A1952,ME!$A$2:$J$2336,8,FALSE)</f>
        <v>No</v>
      </c>
      <c r="J1952" s="19" t="str">
        <f>VLOOKUP(A1952,ME!$A$2:$J$2336,9,FALSE)</f>
        <v>Normal Weight</v>
      </c>
      <c r="K1952" s="19" t="str">
        <f>VLOOKUP(A1952,ME!$A$2:$J$2336,10,FALSE)</f>
        <v>Normal</v>
      </c>
      <c r="L1952" s="22">
        <f>VLOOKUP(A1952,HD!$A$2:$S$2344,16,FALSE)</f>
        <v>35738</v>
      </c>
      <c r="M1952" s="21">
        <f>VLOOKUP(A1952,HD!$A$2:$S$2344,17,FALSE)</f>
        <v>3594.17</v>
      </c>
      <c r="N1952" s="19" t="str">
        <f>VLOOKUP(A1952,HD!$A$2:$S$2344,12,FALSE)</f>
        <v>tier - 2</v>
      </c>
      <c r="O1952" s="19" t="str">
        <f>VLOOKUP(A1952,HD!$A$2:$S$2344,13,FALSE)</f>
        <v>tier - 2</v>
      </c>
      <c r="P1952" s="19" t="str">
        <f>VLOOKUP(A1952,HD!$A$2:$S$2344,14,FALSE)</f>
        <v>R1012</v>
      </c>
      <c r="Q1952" s="19" t="str">
        <f>VLOOKUP(A1952,HD!$A$2:$S$2344,19,FALSE)</f>
        <v>25</v>
      </c>
      <c r="R1952" s="21">
        <v>3594.17</v>
      </c>
    </row>
    <row r="1953" spans="1:18" ht="15.6" hidden="1" x14ac:dyDescent="0.3">
      <c r="A1953" s="20" t="s">
        <v>410</v>
      </c>
      <c r="B1953" s="19" t="str">
        <f>VLOOKUP(A1953,'Customer Names'!$A$2:$E$2366,3,FALSE)</f>
        <v>Rosales Ramirez</v>
      </c>
      <c r="C1953" s="21">
        <f>VLOOKUP(A1953,ME!$A$2:$J$2366,2,FALSE)</f>
        <v>32.700000000000003</v>
      </c>
      <c r="D1953" s="21">
        <f>VLOOKUP(A1953,ME!$A$2:$J$2336,3,FALSE)</f>
        <v>4.66</v>
      </c>
      <c r="E1953" s="19" t="str">
        <f>VLOOKUP(A1953,ME!$A$2:$J$2336,4,FALSE)</f>
        <v>No</v>
      </c>
      <c r="F1953" s="19" t="str">
        <f>VLOOKUP(A1953,ME!$A$2:$J$2336,5,FALSE)</f>
        <v>No</v>
      </c>
      <c r="G1953" s="19" t="str">
        <f>VLOOKUP(A1953,ME!$A$2:$J$2336,6,FALSE)</f>
        <v>No</v>
      </c>
      <c r="H1953" s="19">
        <f>VLOOKUP(A1953,ME!$A$2:$J$2336,7,FALSE)</f>
        <v>0</v>
      </c>
      <c r="I1953" s="19" t="str">
        <f>VLOOKUP(A1953,ME!$A$2:$J$2336,8,FALSE)</f>
        <v>No</v>
      </c>
      <c r="J1953" s="19" t="str">
        <f>VLOOKUP(A1953,ME!$A$2:$J$2336,9,FALSE)</f>
        <v>Obesity</v>
      </c>
      <c r="K1953" s="19" t="str">
        <f>VLOOKUP(A1953,ME!$A$2:$J$2336,10,FALSE)</f>
        <v>Normal</v>
      </c>
      <c r="L1953" s="22">
        <f>VLOOKUP(A1953,HD!$A$2:$S$2344,16,FALSE)</f>
        <v>36317</v>
      </c>
      <c r="M1953" s="21">
        <f>VLOOKUP(A1953,HD!$A$2:$S$2344,17,FALSE)</f>
        <v>3591.48</v>
      </c>
      <c r="N1953" s="19" t="str">
        <f>VLOOKUP(A1953,HD!$A$2:$S$2344,12,FALSE)</f>
        <v>tier - 2</v>
      </c>
      <c r="O1953" s="19" t="str">
        <f>VLOOKUP(A1953,HD!$A$2:$S$2344,13,FALSE)</f>
        <v>tier - 3</v>
      </c>
      <c r="P1953" s="19" t="str">
        <f>VLOOKUP(A1953,HD!$A$2:$S$2344,14,FALSE)</f>
        <v>R1011</v>
      </c>
      <c r="Q1953" s="19" t="str">
        <f>VLOOKUP(A1953,HD!$A$2:$S$2344,19,FALSE)</f>
        <v>24</v>
      </c>
      <c r="R1953" s="21">
        <v>3591.48</v>
      </c>
    </row>
    <row r="1954" spans="1:18" ht="15.6" hidden="1" x14ac:dyDescent="0.3">
      <c r="A1954" s="20" t="s">
        <v>409</v>
      </c>
      <c r="B1954" s="19" t="str">
        <f>VLOOKUP(A1954,'Customer Names'!$A$2:$E$2366,3,FALSE)</f>
        <v>Marquez</v>
      </c>
      <c r="C1954" s="21">
        <f>VLOOKUP(A1954,ME!$A$2:$J$2366,2,FALSE)</f>
        <v>17.75</v>
      </c>
      <c r="D1954" s="21">
        <f>VLOOKUP(A1954,ME!$A$2:$J$2336,3,FALSE)</f>
        <v>6.8</v>
      </c>
      <c r="E1954" s="19" t="str">
        <f>VLOOKUP(A1954,ME!$A$2:$J$2336,4,FALSE)</f>
        <v>Yes</v>
      </c>
      <c r="F1954" s="19" t="str">
        <f>VLOOKUP(A1954,ME!$A$2:$J$2336,5,FALSE)</f>
        <v>No</v>
      </c>
      <c r="G1954" s="19" t="str">
        <f>VLOOKUP(A1954,ME!$A$2:$J$2336,6,FALSE)</f>
        <v>No</v>
      </c>
      <c r="H1954" s="19">
        <f>VLOOKUP(A1954,ME!$A$2:$J$2336,7,FALSE)</f>
        <v>1</v>
      </c>
      <c r="I1954" s="19" t="str">
        <f>VLOOKUP(A1954,ME!$A$2:$J$2336,8,FALSE)</f>
        <v>No</v>
      </c>
      <c r="J1954" s="19" t="str">
        <f>VLOOKUP(A1954,ME!$A$2:$J$2336,9,FALSE)</f>
        <v>Under Weight</v>
      </c>
      <c r="K1954" s="19" t="str">
        <f>VLOOKUP(A1954,ME!$A$2:$J$2336,10,FALSE)</f>
        <v>Diabetes</v>
      </c>
      <c r="L1954" s="22">
        <f>VLOOKUP(A1954,HD!$A$2:$S$2344,16,FALSE)</f>
        <v>31773</v>
      </c>
      <c r="M1954" s="21">
        <f>VLOOKUP(A1954,HD!$A$2:$S$2344,17,FALSE)</f>
        <v>3589.14</v>
      </c>
      <c r="N1954" s="19" t="str">
        <f>VLOOKUP(A1954,HD!$A$2:$S$2344,12,FALSE)</f>
        <v>tier - 2</v>
      </c>
      <c r="O1954" s="19" t="str">
        <f>VLOOKUP(A1954,HD!$A$2:$S$2344,13,FALSE)</f>
        <v>tier - 2</v>
      </c>
      <c r="P1954" s="19" t="str">
        <f>VLOOKUP(A1954,HD!$A$2:$S$2344,14,FALSE)</f>
        <v>R1013</v>
      </c>
      <c r="Q1954" s="19" t="str">
        <f>VLOOKUP(A1954,HD!$A$2:$S$2344,19,FALSE)</f>
        <v>36</v>
      </c>
      <c r="R1954" s="21">
        <v>3589.14</v>
      </c>
    </row>
    <row r="1955" spans="1:18" ht="15.6" hidden="1" x14ac:dyDescent="0.3">
      <c r="A1955" s="20" t="s">
        <v>408</v>
      </c>
      <c r="B1955" s="19" t="str">
        <f>VLOOKUP(A1955,'Customer Names'!$A$2:$E$2366,3,FALSE)</f>
        <v>Green</v>
      </c>
      <c r="C1955" s="21">
        <f>VLOOKUP(A1955,ME!$A$2:$J$2366,2,FALSE)</f>
        <v>33.630000000000003</v>
      </c>
      <c r="D1955" s="21">
        <f>VLOOKUP(A1955,ME!$A$2:$J$2336,3,FALSE)</f>
        <v>4.47</v>
      </c>
      <c r="E1955" s="19" t="str">
        <f>VLOOKUP(A1955,ME!$A$2:$J$2336,4,FALSE)</f>
        <v>Yes</v>
      </c>
      <c r="F1955" s="19" t="str">
        <f>VLOOKUP(A1955,ME!$A$2:$J$2336,5,FALSE)</f>
        <v>No</v>
      </c>
      <c r="G1955" s="19" t="str">
        <f>VLOOKUP(A1955,ME!$A$2:$J$2336,6,FALSE)</f>
        <v>No</v>
      </c>
      <c r="H1955" s="19">
        <f>VLOOKUP(A1955,ME!$A$2:$J$2336,7,FALSE)</f>
        <v>0</v>
      </c>
      <c r="I1955" s="19" t="str">
        <f>VLOOKUP(A1955,ME!$A$2:$J$2336,8,FALSE)</f>
        <v>No</v>
      </c>
      <c r="J1955" s="19" t="str">
        <f>VLOOKUP(A1955,ME!$A$2:$J$2336,9,FALSE)</f>
        <v>Obesity</v>
      </c>
      <c r="K1955" s="19" t="str">
        <f>VLOOKUP(A1955,ME!$A$2:$J$2336,10,FALSE)</f>
        <v>Normal</v>
      </c>
      <c r="L1955" s="22">
        <f>VLOOKUP(A1955,HD!$A$2:$S$2344,16,FALSE)</f>
        <v>37206</v>
      </c>
      <c r="M1955" s="21">
        <f>VLOOKUP(A1955,HD!$A$2:$S$2344,17,FALSE)</f>
        <v>3579.83</v>
      </c>
      <c r="N1955" s="19" t="str">
        <f>VLOOKUP(A1955,HD!$A$2:$S$2344,12,FALSE)</f>
        <v>tier - 2</v>
      </c>
      <c r="O1955" s="19" t="str">
        <f>VLOOKUP(A1955,HD!$A$2:$S$2344,13,FALSE)</f>
        <v>tier - 2</v>
      </c>
      <c r="P1955" s="19" t="str">
        <f>VLOOKUP(A1955,HD!$A$2:$S$2344,14,FALSE)</f>
        <v>R1012</v>
      </c>
      <c r="Q1955" s="19" t="str">
        <f>VLOOKUP(A1955,HD!$A$2:$S$2344,19,FALSE)</f>
        <v>21</v>
      </c>
      <c r="R1955" s="21">
        <v>3579.83</v>
      </c>
    </row>
    <row r="1956" spans="1:18" ht="15.6" hidden="1" x14ac:dyDescent="0.3">
      <c r="A1956" s="20" t="s">
        <v>407</v>
      </c>
      <c r="B1956" s="19" t="str">
        <f>VLOOKUP(A1956,'Customer Names'!$A$2:$E$2366,3,FALSE)</f>
        <v>Schubel</v>
      </c>
      <c r="C1956" s="21">
        <f>VLOOKUP(A1956,ME!$A$2:$J$2366,2,FALSE)</f>
        <v>34.799999999999997</v>
      </c>
      <c r="D1956" s="21">
        <f>VLOOKUP(A1956,ME!$A$2:$J$2336,3,FALSE)</f>
        <v>4.08</v>
      </c>
      <c r="E1956" s="19" t="str">
        <f>VLOOKUP(A1956,ME!$A$2:$J$2336,4,FALSE)</f>
        <v>Yes</v>
      </c>
      <c r="F1956" s="19" t="str">
        <f>VLOOKUP(A1956,ME!$A$2:$J$2336,5,FALSE)</f>
        <v>No</v>
      </c>
      <c r="G1956" s="19" t="str">
        <f>VLOOKUP(A1956,ME!$A$2:$J$2336,6,FALSE)</f>
        <v>No</v>
      </c>
      <c r="H1956" s="19">
        <f>VLOOKUP(A1956,ME!$A$2:$J$2336,7,FALSE)</f>
        <v>1</v>
      </c>
      <c r="I1956" s="19" t="str">
        <f>VLOOKUP(A1956,ME!$A$2:$J$2336,8,FALSE)</f>
        <v>No</v>
      </c>
      <c r="J1956" s="19" t="str">
        <f>VLOOKUP(A1956,ME!$A$2:$J$2336,9,FALSE)</f>
        <v>Obesity</v>
      </c>
      <c r="K1956" s="19" t="str">
        <f>VLOOKUP(A1956,ME!$A$2:$J$2336,10,FALSE)</f>
        <v>Normal</v>
      </c>
      <c r="L1956" s="22">
        <f>VLOOKUP(A1956,HD!$A$2:$S$2344,16,FALSE)</f>
        <v>34934</v>
      </c>
      <c r="M1956" s="21">
        <f>VLOOKUP(A1956,HD!$A$2:$S$2344,17,FALSE)</f>
        <v>3578</v>
      </c>
      <c r="N1956" s="19" t="str">
        <f>VLOOKUP(A1956,HD!$A$2:$S$2344,12,FALSE)</f>
        <v>tier - 2</v>
      </c>
      <c r="O1956" s="19" t="str">
        <f>VLOOKUP(A1956,HD!$A$2:$S$2344,13,FALSE)</f>
        <v>tier - 3</v>
      </c>
      <c r="P1956" s="19" t="str">
        <f>VLOOKUP(A1956,HD!$A$2:$S$2344,14,FALSE)</f>
        <v>R1011</v>
      </c>
      <c r="Q1956" s="19" t="str">
        <f>VLOOKUP(A1956,HD!$A$2:$S$2344,19,FALSE)</f>
        <v>27</v>
      </c>
      <c r="R1956" s="21">
        <v>3578</v>
      </c>
    </row>
    <row r="1957" spans="1:18" ht="15.6" hidden="1" x14ac:dyDescent="0.3">
      <c r="A1957" s="20" t="s">
        <v>406</v>
      </c>
      <c r="B1957" s="19" t="str">
        <f>VLOOKUP(A1957,'Customer Names'!$A$2:$E$2366,3,FALSE)</f>
        <v>Jimenez</v>
      </c>
      <c r="C1957" s="21">
        <f>VLOOKUP(A1957,ME!$A$2:$J$2366,2,FALSE)</f>
        <v>16.809999999999999</v>
      </c>
      <c r="D1957" s="21">
        <f>VLOOKUP(A1957,ME!$A$2:$J$2336,3,FALSE)</f>
        <v>5.51</v>
      </c>
      <c r="E1957" s="19" t="str">
        <f>VLOOKUP(A1957,ME!$A$2:$J$2336,4,FALSE)</f>
        <v>Yes</v>
      </c>
      <c r="F1957" s="19" t="str">
        <f>VLOOKUP(A1957,ME!$A$2:$J$2336,5,FALSE)</f>
        <v>No</v>
      </c>
      <c r="G1957" s="19" t="str">
        <f>VLOOKUP(A1957,ME!$A$2:$J$2336,6,FALSE)</f>
        <v>No</v>
      </c>
      <c r="H1957" s="19">
        <f>VLOOKUP(A1957,ME!$A$2:$J$2336,7,FALSE)</f>
        <v>1</v>
      </c>
      <c r="I1957" s="19" t="str">
        <f>VLOOKUP(A1957,ME!$A$2:$J$2336,8,FALSE)</f>
        <v>No</v>
      </c>
      <c r="J1957" s="19" t="str">
        <f>VLOOKUP(A1957,ME!$A$2:$J$2336,9,FALSE)</f>
        <v>Under Weight</v>
      </c>
      <c r="K1957" s="19" t="str">
        <f>VLOOKUP(A1957,ME!$A$2:$J$2336,10,FALSE)</f>
        <v>Normal</v>
      </c>
      <c r="L1957" s="22">
        <f>VLOOKUP(A1957,HD!$A$2:$S$2344,16,FALSE)</f>
        <v>32373</v>
      </c>
      <c r="M1957" s="21">
        <f>VLOOKUP(A1957,HD!$A$2:$S$2344,17,FALSE)</f>
        <v>3569.96</v>
      </c>
      <c r="N1957" s="19" t="str">
        <f>VLOOKUP(A1957,HD!$A$2:$S$2344,12,FALSE)</f>
        <v>tier - 2</v>
      </c>
      <c r="O1957" s="19" t="str">
        <f>VLOOKUP(A1957,HD!$A$2:$S$2344,13,FALSE)</f>
        <v>tier - 1</v>
      </c>
      <c r="P1957" s="19" t="str">
        <f>VLOOKUP(A1957,HD!$A$2:$S$2344,14,FALSE)</f>
        <v>R1012</v>
      </c>
      <c r="Q1957" s="19" t="str">
        <f>VLOOKUP(A1957,HD!$A$2:$S$2344,19,FALSE)</f>
        <v>34</v>
      </c>
      <c r="R1957" s="21">
        <v>3569.96</v>
      </c>
    </row>
    <row r="1958" spans="1:18" ht="15.6" hidden="1" x14ac:dyDescent="0.3">
      <c r="A1958" s="20" t="s">
        <v>405</v>
      </c>
      <c r="B1958" s="19" t="str">
        <f>VLOOKUP(A1958,'Customer Names'!$A$2:$E$2366,3,FALSE)</f>
        <v>Zimny-Schmitt</v>
      </c>
      <c r="C1958" s="21">
        <f>VLOOKUP(A1958,ME!$A$2:$J$2366,2,FALSE)</f>
        <v>16.690000000000001</v>
      </c>
      <c r="D1958" s="21">
        <f>VLOOKUP(A1958,ME!$A$2:$J$2336,3,FALSE)</f>
        <v>8.4</v>
      </c>
      <c r="E1958" s="19" t="str">
        <f>VLOOKUP(A1958,ME!$A$2:$J$2336,4,FALSE)</f>
        <v>Yes</v>
      </c>
      <c r="F1958" s="19" t="str">
        <f>VLOOKUP(A1958,ME!$A$2:$J$2336,5,FALSE)</f>
        <v>No</v>
      </c>
      <c r="G1958" s="19" t="str">
        <f>VLOOKUP(A1958,ME!$A$2:$J$2336,6,FALSE)</f>
        <v>No</v>
      </c>
      <c r="H1958" s="19">
        <f>VLOOKUP(A1958,ME!$A$2:$J$2336,7,FALSE)</f>
        <v>0</v>
      </c>
      <c r="I1958" s="19" t="str">
        <f>VLOOKUP(A1958,ME!$A$2:$J$2336,8,FALSE)</f>
        <v>No</v>
      </c>
      <c r="J1958" s="19" t="str">
        <f>VLOOKUP(A1958,ME!$A$2:$J$2336,9,FALSE)</f>
        <v>Under Weight</v>
      </c>
      <c r="K1958" s="19" t="str">
        <f>VLOOKUP(A1958,ME!$A$2:$J$2336,10,FALSE)</f>
        <v>Diabetes</v>
      </c>
      <c r="L1958" s="22">
        <f>VLOOKUP(A1958,HD!$A$2:$S$2344,16,FALSE)</f>
        <v>29869</v>
      </c>
      <c r="M1958" s="21">
        <f>VLOOKUP(A1958,HD!$A$2:$S$2344,17,FALSE)</f>
        <v>3562.87</v>
      </c>
      <c r="N1958" s="19" t="str">
        <f>VLOOKUP(A1958,HD!$A$2:$S$2344,12,FALSE)</f>
        <v>tier - 2</v>
      </c>
      <c r="O1958" s="19" t="str">
        <f>VLOOKUP(A1958,HD!$A$2:$S$2344,13,FALSE)</f>
        <v>tier - 1</v>
      </c>
      <c r="P1958" s="19" t="str">
        <f>VLOOKUP(A1958,HD!$A$2:$S$2344,14,FALSE)</f>
        <v>R1013</v>
      </c>
      <c r="Q1958" s="19" t="str">
        <f>VLOOKUP(A1958,HD!$A$2:$S$2344,19,FALSE)</f>
        <v>41</v>
      </c>
      <c r="R1958" s="21">
        <v>3562.87</v>
      </c>
    </row>
    <row r="1959" spans="1:18" ht="15.6" x14ac:dyDescent="0.3">
      <c r="A1959" s="20" t="s">
        <v>404</v>
      </c>
      <c r="B1959" s="19" t="str">
        <f>VLOOKUP(A1959,'Customer Names'!$A$2:$E$2366,3,FALSE)</f>
        <v>Hill</v>
      </c>
      <c r="C1959" s="21">
        <f>VLOOKUP(A1959,ME!$A$2:$J$2366,2,FALSE)</f>
        <v>23.21</v>
      </c>
      <c r="D1959" s="21">
        <f>VLOOKUP(A1959,ME!$A$2:$J$2336,3,FALSE)</f>
        <v>5.14</v>
      </c>
      <c r="E1959" s="19" t="str">
        <f>VLOOKUP(A1959,ME!$A$2:$J$2336,4,FALSE)</f>
        <v>Yes</v>
      </c>
      <c r="F1959" s="19" t="str">
        <f>VLOOKUP(A1959,ME!$A$2:$J$2336,5,FALSE)</f>
        <v>No</v>
      </c>
      <c r="G1959" s="19" t="str">
        <f>VLOOKUP(A1959,ME!$A$2:$J$2336,6,FALSE)</f>
        <v>No</v>
      </c>
      <c r="H1959" s="19">
        <f>VLOOKUP(A1959,ME!$A$2:$J$2336,7,FALSE)</f>
        <v>1</v>
      </c>
      <c r="I1959" s="19" t="str">
        <f>VLOOKUP(A1959,ME!$A$2:$J$2336,8,FALSE)</f>
        <v>No</v>
      </c>
      <c r="J1959" s="19" t="str">
        <f>VLOOKUP(A1959,ME!$A$2:$J$2336,9,FALSE)</f>
        <v>Normal Weight</v>
      </c>
      <c r="K1959" s="19" t="str">
        <f>VLOOKUP(A1959,ME!$A$2:$J$2336,10,FALSE)</f>
        <v>Normal</v>
      </c>
      <c r="L1959" s="22">
        <f>VLOOKUP(A1959,HD!$A$2:$S$2344,16,FALSE)</f>
        <v>34866</v>
      </c>
      <c r="M1959" s="21">
        <f>VLOOKUP(A1959,HD!$A$2:$S$2344,17,FALSE)</f>
        <v>3561.89</v>
      </c>
      <c r="N1959" s="19" t="str">
        <f>VLOOKUP(A1959,HD!$A$2:$S$2344,12,FALSE)</f>
        <v>tier - 2</v>
      </c>
      <c r="O1959" s="19" t="str">
        <f>VLOOKUP(A1959,HD!$A$2:$S$2344,13,FALSE)</f>
        <v>tier - 1</v>
      </c>
      <c r="P1959" s="19" t="str">
        <f>VLOOKUP(A1959,HD!$A$2:$S$2344,14,FALSE)</f>
        <v>R1013</v>
      </c>
      <c r="Q1959" s="19" t="str">
        <f>VLOOKUP(A1959,HD!$A$2:$S$2344,19,FALSE)</f>
        <v>27</v>
      </c>
      <c r="R1959" s="21">
        <v>3561.89</v>
      </c>
    </row>
    <row r="1960" spans="1:18" ht="15.6" hidden="1" x14ac:dyDescent="0.3">
      <c r="A1960" s="20" t="s">
        <v>403</v>
      </c>
      <c r="B1960" s="19" t="str">
        <f>VLOOKUP(A1960,'Customer Names'!$A$2:$E$2366,3,FALSE)</f>
        <v>Brohart</v>
      </c>
      <c r="C1960" s="21">
        <f>VLOOKUP(A1960,ME!$A$2:$J$2366,2,FALSE)</f>
        <v>25.175000000000001</v>
      </c>
      <c r="D1960" s="21">
        <f>VLOOKUP(A1960,ME!$A$2:$J$2336,3,FALSE)</f>
        <v>5.21</v>
      </c>
      <c r="E1960" s="19" t="str">
        <f>VLOOKUP(A1960,ME!$A$2:$J$2336,4,FALSE)</f>
        <v>Yes</v>
      </c>
      <c r="F1960" s="19" t="str">
        <f>VLOOKUP(A1960,ME!$A$2:$J$2336,5,FALSE)</f>
        <v>No</v>
      </c>
      <c r="G1960" s="19" t="str">
        <f>VLOOKUP(A1960,ME!$A$2:$J$2336,6,FALSE)</f>
        <v>No</v>
      </c>
      <c r="H1960" s="19">
        <f>VLOOKUP(A1960,ME!$A$2:$J$2336,7,FALSE)</f>
        <v>1</v>
      </c>
      <c r="I1960" s="19" t="str">
        <f>VLOOKUP(A1960,ME!$A$2:$J$2336,8,FALSE)</f>
        <v>No</v>
      </c>
      <c r="J1960" s="19" t="str">
        <f>VLOOKUP(A1960,ME!$A$2:$J$2336,9,FALSE)</f>
        <v>Over Weight</v>
      </c>
      <c r="K1960" s="19" t="str">
        <f>VLOOKUP(A1960,ME!$A$2:$J$2336,10,FALSE)</f>
        <v>Normal</v>
      </c>
      <c r="L1960" s="22">
        <f>VLOOKUP(A1960,HD!$A$2:$S$2344,16,FALSE)</f>
        <v>34981</v>
      </c>
      <c r="M1960" s="21">
        <f>VLOOKUP(A1960,HD!$A$2:$S$2344,17,FALSE)</f>
        <v>3558.62</v>
      </c>
      <c r="N1960" s="19" t="str">
        <f>VLOOKUP(A1960,HD!$A$2:$S$2344,12,FALSE)</f>
        <v>tier - 2</v>
      </c>
      <c r="O1960" s="19" t="str">
        <f>VLOOKUP(A1960,HD!$A$2:$S$2344,13,FALSE)</f>
        <v>tier - 3</v>
      </c>
      <c r="P1960" s="19" t="str">
        <f>VLOOKUP(A1960,HD!$A$2:$S$2344,14,FALSE)</f>
        <v>R1024</v>
      </c>
      <c r="Q1960" s="19" t="str">
        <f>VLOOKUP(A1960,HD!$A$2:$S$2344,19,FALSE)</f>
        <v>27</v>
      </c>
      <c r="R1960" s="21">
        <v>3558.62</v>
      </c>
    </row>
    <row r="1961" spans="1:18" ht="15.6" hidden="1" x14ac:dyDescent="0.3">
      <c r="A1961" s="20" t="s">
        <v>402</v>
      </c>
      <c r="B1961" s="19" t="str">
        <f>VLOOKUP(A1961,'Customer Names'!$A$2:$E$2366,3,FALSE)</f>
        <v>Ryan</v>
      </c>
      <c r="C1961" s="21">
        <f>VLOOKUP(A1961,ME!$A$2:$J$2366,2,FALSE)</f>
        <v>34.770000000000003</v>
      </c>
      <c r="D1961" s="21">
        <f>VLOOKUP(A1961,ME!$A$2:$J$2336,3,FALSE)</f>
        <v>6.23</v>
      </c>
      <c r="E1961" s="19" t="str">
        <f>VLOOKUP(A1961,ME!$A$2:$J$2336,4,FALSE)</f>
        <v>No</v>
      </c>
      <c r="F1961" s="19" t="str">
        <f>VLOOKUP(A1961,ME!$A$2:$J$2336,5,FALSE)</f>
        <v>No</v>
      </c>
      <c r="G1961" s="19" t="str">
        <f>VLOOKUP(A1961,ME!$A$2:$J$2336,6,FALSE)</f>
        <v>No</v>
      </c>
      <c r="H1961" s="19">
        <f>VLOOKUP(A1961,ME!$A$2:$J$2336,7,FALSE)</f>
        <v>0</v>
      </c>
      <c r="I1961" s="19" t="str">
        <f>VLOOKUP(A1961,ME!$A$2:$J$2336,8,FALSE)</f>
        <v>No</v>
      </c>
      <c r="J1961" s="19" t="str">
        <f>VLOOKUP(A1961,ME!$A$2:$J$2336,9,FALSE)</f>
        <v>Obesity</v>
      </c>
      <c r="K1961" s="19" t="str">
        <f>VLOOKUP(A1961,ME!$A$2:$J$2336,10,FALSE)</f>
        <v>Prediabetes</v>
      </c>
      <c r="L1961" s="22">
        <f>VLOOKUP(A1961,HD!$A$2:$S$2344,16,FALSE)</f>
        <v>34601</v>
      </c>
      <c r="M1961" s="21">
        <f>VLOOKUP(A1961,HD!$A$2:$S$2344,17,FALSE)</f>
        <v>3556.92</v>
      </c>
      <c r="N1961" s="19" t="str">
        <f>VLOOKUP(A1961,HD!$A$2:$S$2344,12,FALSE)</f>
        <v>tier - 2</v>
      </c>
      <c r="O1961" s="19" t="str">
        <f>VLOOKUP(A1961,HD!$A$2:$S$2344,13,FALSE)</f>
        <v>tier - 3</v>
      </c>
      <c r="P1961" s="19" t="str">
        <f>VLOOKUP(A1961,HD!$A$2:$S$2344,14,FALSE)</f>
        <v>R1012</v>
      </c>
      <c r="Q1961" s="19" t="str">
        <f>VLOOKUP(A1961,HD!$A$2:$S$2344,19,FALSE)</f>
        <v>28</v>
      </c>
      <c r="R1961" s="21">
        <v>3556.92</v>
      </c>
    </row>
    <row r="1962" spans="1:18" ht="15.6" hidden="1" x14ac:dyDescent="0.3">
      <c r="A1962" s="20" t="s">
        <v>401</v>
      </c>
      <c r="B1962" s="19" t="str">
        <f>VLOOKUP(A1962,'Customer Names'!$A$2:$E$2366,3,FALSE)</f>
        <v>Oka</v>
      </c>
      <c r="C1962" s="21">
        <f>VLOOKUP(A1962,ME!$A$2:$J$2366,2,FALSE)</f>
        <v>27.7</v>
      </c>
      <c r="D1962" s="21">
        <f>VLOOKUP(A1962,ME!$A$2:$J$2336,3,FALSE)</f>
        <v>5.6</v>
      </c>
      <c r="E1962" s="19" t="str">
        <f>VLOOKUP(A1962,ME!$A$2:$J$2336,4,FALSE)</f>
        <v>No</v>
      </c>
      <c r="F1962" s="19" t="str">
        <f>VLOOKUP(A1962,ME!$A$2:$J$2336,5,FALSE)</f>
        <v>No</v>
      </c>
      <c r="G1962" s="19" t="str">
        <f>VLOOKUP(A1962,ME!$A$2:$J$2336,6,FALSE)</f>
        <v>No</v>
      </c>
      <c r="H1962" s="19">
        <f>VLOOKUP(A1962,ME!$A$2:$J$2336,7,FALSE)</f>
        <v>1</v>
      </c>
      <c r="I1962" s="19" t="str">
        <f>VLOOKUP(A1962,ME!$A$2:$J$2336,8,FALSE)</f>
        <v>No</v>
      </c>
      <c r="J1962" s="19" t="str">
        <f>VLOOKUP(A1962,ME!$A$2:$J$2336,9,FALSE)</f>
        <v>Over Weight</v>
      </c>
      <c r="K1962" s="19" t="str">
        <f>VLOOKUP(A1962,ME!$A$2:$J$2336,10,FALSE)</f>
        <v>Normal</v>
      </c>
      <c r="L1962" s="22">
        <f>VLOOKUP(A1962,HD!$A$2:$S$2344,16,FALSE)</f>
        <v>33960</v>
      </c>
      <c r="M1962" s="21">
        <f>VLOOKUP(A1962,HD!$A$2:$S$2344,17,FALSE)</f>
        <v>3554.2</v>
      </c>
      <c r="N1962" s="19" t="str">
        <f>VLOOKUP(A1962,HD!$A$2:$S$2344,12,FALSE)</f>
        <v>tier - 2</v>
      </c>
      <c r="O1962" s="19" t="str">
        <f>VLOOKUP(A1962,HD!$A$2:$S$2344,13,FALSE)</f>
        <v>tier - 3</v>
      </c>
      <c r="P1962" s="19" t="str">
        <f>VLOOKUP(A1962,HD!$A$2:$S$2344,14,FALSE)</f>
        <v>R1011</v>
      </c>
      <c r="Q1962" s="19" t="str">
        <f>VLOOKUP(A1962,HD!$A$2:$S$2344,19,FALSE)</f>
        <v>30</v>
      </c>
      <c r="R1962" s="21">
        <v>3554.2</v>
      </c>
    </row>
    <row r="1963" spans="1:18" ht="15.6" x14ac:dyDescent="0.3">
      <c r="A1963" s="20" t="s">
        <v>400</v>
      </c>
      <c r="B1963" s="19" t="str">
        <f>VLOOKUP(A1963,'Customer Names'!$A$2:$E$2366,3,FALSE)</f>
        <v>Newman</v>
      </c>
      <c r="C1963" s="21">
        <f>VLOOKUP(A1963,ME!$A$2:$J$2366,2,FALSE)</f>
        <v>19.12</v>
      </c>
      <c r="D1963" s="21">
        <f>VLOOKUP(A1963,ME!$A$2:$J$2336,3,FALSE)</f>
        <v>4.72</v>
      </c>
      <c r="E1963" s="19" t="str">
        <f>VLOOKUP(A1963,ME!$A$2:$J$2336,4,FALSE)</f>
        <v>Yes</v>
      </c>
      <c r="F1963" s="19" t="str">
        <f>VLOOKUP(A1963,ME!$A$2:$J$2336,5,FALSE)</f>
        <v>No</v>
      </c>
      <c r="G1963" s="19" t="str">
        <f>VLOOKUP(A1963,ME!$A$2:$J$2336,6,FALSE)</f>
        <v>No</v>
      </c>
      <c r="H1963" s="19">
        <f>VLOOKUP(A1963,ME!$A$2:$J$2336,7,FALSE)</f>
        <v>1</v>
      </c>
      <c r="I1963" s="19" t="str">
        <f>VLOOKUP(A1963,ME!$A$2:$J$2336,8,FALSE)</f>
        <v>No</v>
      </c>
      <c r="J1963" s="19" t="str">
        <f>VLOOKUP(A1963,ME!$A$2:$J$2336,9,FALSE)</f>
        <v>Normal Weight</v>
      </c>
      <c r="K1963" s="19" t="str">
        <f>VLOOKUP(A1963,ME!$A$2:$J$2336,10,FALSE)</f>
        <v>Normal</v>
      </c>
      <c r="L1963" s="22">
        <f>VLOOKUP(A1963,HD!$A$2:$S$2344,16,FALSE)</f>
        <v>32431</v>
      </c>
      <c r="M1963" s="21">
        <f>VLOOKUP(A1963,HD!$A$2:$S$2344,17,FALSE)</f>
        <v>3540.12</v>
      </c>
      <c r="N1963" s="19" t="str">
        <f>VLOOKUP(A1963,HD!$A$2:$S$2344,12,FALSE)</f>
        <v>tier - 2</v>
      </c>
      <c r="O1963" s="19" t="str">
        <f>VLOOKUP(A1963,HD!$A$2:$S$2344,13,FALSE)</f>
        <v>tier - 1</v>
      </c>
      <c r="P1963" s="19" t="str">
        <f>VLOOKUP(A1963,HD!$A$2:$S$2344,14,FALSE)</f>
        <v>R1013</v>
      </c>
      <c r="Q1963" s="19" t="str">
        <f>VLOOKUP(A1963,HD!$A$2:$S$2344,19,FALSE)</f>
        <v>34</v>
      </c>
      <c r="R1963" s="21">
        <v>3540.12</v>
      </c>
    </row>
    <row r="1964" spans="1:18" ht="15.6" hidden="1" x14ac:dyDescent="0.3">
      <c r="A1964" s="20" t="s">
        <v>399</v>
      </c>
      <c r="B1964" s="19" t="str">
        <f>VLOOKUP(A1964,'Customer Names'!$A$2:$E$2366,3,FALSE)</f>
        <v>Metzger</v>
      </c>
      <c r="C1964" s="21">
        <f>VLOOKUP(A1964,ME!$A$2:$J$2366,2,FALSE)</f>
        <v>32.67</v>
      </c>
      <c r="D1964" s="21">
        <f>VLOOKUP(A1964,ME!$A$2:$J$2336,3,FALSE)</f>
        <v>4.67</v>
      </c>
      <c r="E1964" s="19" t="str">
        <f>VLOOKUP(A1964,ME!$A$2:$J$2336,4,FALSE)</f>
        <v>No</v>
      </c>
      <c r="F1964" s="19" t="str">
        <f>VLOOKUP(A1964,ME!$A$2:$J$2336,5,FALSE)</f>
        <v>No</v>
      </c>
      <c r="G1964" s="19" t="str">
        <f>VLOOKUP(A1964,ME!$A$2:$J$2336,6,FALSE)</f>
        <v>Yes</v>
      </c>
      <c r="H1964" s="19">
        <f>VLOOKUP(A1964,ME!$A$2:$J$2336,7,FALSE)</f>
        <v>1</v>
      </c>
      <c r="I1964" s="19" t="str">
        <f>VLOOKUP(A1964,ME!$A$2:$J$2336,8,FALSE)</f>
        <v>No</v>
      </c>
      <c r="J1964" s="19" t="str">
        <f>VLOOKUP(A1964,ME!$A$2:$J$2336,9,FALSE)</f>
        <v>Obesity</v>
      </c>
      <c r="K1964" s="19" t="str">
        <f>VLOOKUP(A1964,ME!$A$2:$J$2336,10,FALSE)</f>
        <v>Normal</v>
      </c>
      <c r="L1964" s="22">
        <f>VLOOKUP(A1964,HD!$A$2:$S$2344,16,FALSE)</f>
        <v>37857</v>
      </c>
      <c r="M1964" s="21">
        <f>VLOOKUP(A1964,HD!$A$2:$S$2344,17,FALSE)</f>
        <v>3538.9</v>
      </c>
      <c r="N1964" s="19" t="str">
        <f>VLOOKUP(A1964,HD!$A$2:$S$2344,12,FALSE)</f>
        <v>tier - 2</v>
      </c>
      <c r="O1964" s="19" t="str">
        <f>VLOOKUP(A1964,HD!$A$2:$S$2344,13,FALSE)</f>
        <v>tier - 2</v>
      </c>
      <c r="P1964" s="19" t="str">
        <f>VLOOKUP(A1964,HD!$A$2:$S$2344,14,FALSE)</f>
        <v>R1012</v>
      </c>
      <c r="Q1964" s="19" t="str">
        <f>VLOOKUP(A1964,HD!$A$2:$S$2344,19,FALSE)</f>
        <v>19</v>
      </c>
      <c r="R1964" s="21">
        <v>3538.9</v>
      </c>
    </row>
    <row r="1965" spans="1:18" ht="15.6" hidden="1" x14ac:dyDescent="0.3">
      <c r="A1965" s="20" t="s">
        <v>398</v>
      </c>
      <c r="B1965" s="19" t="str">
        <f>VLOOKUP(A1965,'Customer Names'!$A$2:$E$2366,3,FALSE)</f>
        <v>Gonzalez</v>
      </c>
      <c r="C1965" s="21">
        <f>VLOOKUP(A1965,ME!$A$2:$J$2366,2,FALSE)</f>
        <v>28.5</v>
      </c>
      <c r="D1965" s="21">
        <f>VLOOKUP(A1965,ME!$A$2:$J$2336,3,FALSE)</f>
        <v>6.11</v>
      </c>
      <c r="E1965" s="19" t="str">
        <f>VLOOKUP(A1965,ME!$A$2:$J$2336,4,FALSE)</f>
        <v>No</v>
      </c>
      <c r="F1965" s="19" t="str">
        <f>VLOOKUP(A1965,ME!$A$2:$J$2336,5,FALSE)</f>
        <v>No</v>
      </c>
      <c r="G1965" s="19" t="str">
        <f>VLOOKUP(A1965,ME!$A$2:$J$2336,6,FALSE)</f>
        <v>No</v>
      </c>
      <c r="H1965" s="19">
        <f>VLOOKUP(A1965,ME!$A$2:$J$2336,7,FALSE)</f>
        <v>1</v>
      </c>
      <c r="I1965" s="19" t="str">
        <f>VLOOKUP(A1965,ME!$A$2:$J$2336,8,FALSE)</f>
        <v>No</v>
      </c>
      <c r="J1965" s="19" t="str">
        <f>VLOOKUP(A1965,ME!$A$2:$J$2336,9,FALSE)</f>
        <v>Over Weight</v>
      </c>
      <c r="K1965" s="19" t="str">
        <f>VLOOKUP(A1965,ME!$A$2:$J$2336,10,FALSE)</f>
        <v>Prediabetes</v>
      </c>
      <c r="L1965" s="22">
        <f>VLOOKUP(A1965,HD!$A$2:$S$2344,16,FALSE)</f>
        <v>36054</v>
      </c>
      <c r="M1965" s="21">
        <f>VLOOKUP(A1965,HD!$A$2:$S$2344,17,FALSE)</f>
        <v>3537.7</v>
      </c>
      <c r="N1965" s="19" t="str">
        <f>VLOOKUP(A1965,HD!$A$2:$S$2344,12,FALSE)</f>
        <v>tier - 3</v>
      </c>
      <c r="O1965" s="19" t="str">
        <f>VLOOKUP(A1965,HD!$A$2:$S$2344,13,FALSE)</f>
        <v>tier - 3</v>
      </c>
      <c r="P1965" s="19" t="str">
        <f>VLOOKUP(A1965,HD!$A$2:$S$2344,14,FALSE)</f>
        <v>R1012</v>
      </c>
      <c r="Q1965" s="19" t="str">
        <f>VLOOKUP(A1965,HD!$A$2:$S$2344,19,FALSE)</f>
        <v>24</v>
      </c>
      <c r="R1965" s="21">
        <v>3537.7</v>
      </c>
    </row>
    <row r="1966" spans="1:18" ht="15.6" hidden="1" x14ac:dyDescent="0.3">
      <c r="A1966" s="20" t="s">
        <v>397</v>
      </c>
      <c r="B1966" s="19" t="str">
        <f>VLOOKUP(A1966,'Customer Names'!$A$2:$E$2366,3,FALSE)</f>
        <v>Vaughn</v>
      </c>
      <c r="C1966" s="21">
        <f>VLOOKUP(A1966,ME!$A$2:$J$2366,2,FALSE)</f>
        <v>39.270000000000003</v>
      </c>
      <c r="D1966" s="21">
        <f>VLOOKUP(A1966,ME!$A$2:$J$2336,3,FALSE)</f>
        <v>6.25</v>
      </c>
      <c r="E1966" s="19" t="str">
        <f>VLOOKUP(A1966,ME!$A$2:$J$2336,4,FALSE)</f>
        <v>No</v>
      </c>
      <c r="F1966" s="19" t="str">
        <f>VLOOKUP(A1966,ME!$A$2:$J$2336,5,FALSE)</f>
        <v>No</v>
      </c>
      <c r="G1966" s="19" t="str">
        <f>VLOOKUP(A1966,ME!$A$2:$J$2336,6,FALSE)</f>
        <v>No</v>
      </c>
      <c r="H1966" s="19">
        <f>VLOOKUP(A1966,ME!$A$2:$J$2336,7,FALSE)</f>
        <v>0</v>
      </c>
      <c r="I1966" s="19" t="str">
        <f>VLOOKUP(A1966,ME!$A$2:$J$2336,8,FALSE)</f>
        <v>No</v>
      </c>
      <c r="J1966" s="19" t="str">
        <f>VLOOKUP(A1966,ME!$A$2:$J$2336,9,FALSE)</f>
        <v>Obesity</v>
      </c>
      <c r="K1966" s="19" t="str">
        <f>VLOOKUP(A1966,ME!$A$2:$J$2336,10,FALSE)</f>
        <v>Prediabetes</v>
      </c>
      <c r="L1966" s="22">
        <f>VLOOKUP(A1966,HD!$A$2:$S$2344,16,FALSE)</f>
        <v>36425</v>
      </c>
      <c r="M1966" s="21">
        <f>VLOOKUP(A1966,HD!$A$2:$S$2344,17,FALSE)</f>
        <v>3500.61</v>
      </c>
      <c r="N1966" s="19" t="str">
        <f>VLOOKUP(A1966,HD!$A$2:$S$2344,12,FALSE)</f>
        <v>tier - 2</v>
      </c>
      <c r="O1966" s="19" t="str">
        <f>VLOOKUP(A1966,HD!$A$2:$S$2344,13,FALSE)</f>
        <v>tier - 2</v>
      </c>
      <c r="P1966" s="19" t="str">
        <f>VLOOKUP(A1966,HD!$A$2:$S$2344,14,FALSE)</f>
        <v>R1013</v>
      </c>
      <c r="Q1966" s="19" t="str">
        <f>VLOOKUP(A1966,HD!$A$2:$S$2344,19,FALSE)</f>
        <v>23</v>
      </c>
      <c r="R1966" s="21">
        <v>3500.61</v>
      </c>
    </row>
    <row r="1967" spans="1:18" ht="15.6" hidden="1" x14ac:dyDescent="0.3">
      <c r="A1967" s="20" t="s">
        <v>396</v>
      </c>
      <c r="B1967" s="19" t="str">
        <f>VLOOKUP(A1967,'Customer Names'!$A$2:$E$2366,3,FALSE)</f>
        <v>Clifford</v>
      </c>
      <c r="C1967" s="21">
        <f>VLOOKUP(A1967,ME!$A$2:$J$2366,2,FALSE)</f>
        <v>32.49</v>
      </c>
      <c r="D1967" s="21">
        <f>VLOOKUP(A1967,ME!$A$2:$J$2336,3,FALSE)</f>
        <v>4</v>
      </c>
      <c r="E1967" s="19" t="str">
        <f>VLOOKUP(A1967,ME!$A$2:$J$2336,4,FALSE)</f>
        <v>Yes</v>
      </c>
      <c r="F1967" s="19" t="str">
        <f>VLOOKUP(A1967,ME!$A$2:$J$2336,5,FALSE)</f>
        <v>No</v>
      </c>
      <c r="G1967" s="19" t="str">
        <f>VLOOKUP(A1967,ME!$A$2:$J$2336,6,FALSE)</f>
        <v>No</v>
      </c>
      <c r="H1967" s="19">
        <f>VLOOKUP(A1967,ME!$A$2:$J$2336,7,FALSE)</f>
        <v>0</v>
      </c>
      <c r="I1967" s="19" t="str">
        <f>VLOOKUP(A1967,ME!$A$2:$J$2336,8,FALSE)</f>
        <v>No</v>
      </c>
      <c r="J1967" s="19" t="str">
        <f>VLOOKUP(A1967,ME!$A$2:$J$2336,9,FALSE)</f>
        <v>Obesity</v>
      </c>
      <c r="K1967" s="19" t="str">
        <f>VLOOKUP(A1967,ME!$A$2:$J$2336,10,FALSE)</f>
        <v>Normal</v>
      </c>
      <c r="L1967" s="22">
        <f>VLOOKUP(A1967,HD!$A$2:$S$2344,16,FALSE)</f>
        <v>35326</v>
      </c>
      <c r="M1967" s="21">
        <f>VLOOKUP(A1967,HD!$A$2:$S$2344,17,FALSE)</f>
        <v>3490.55</v>
      </c>
      <c r="N1967" s="19" t="str">
        <f>VLOOKUP(A1967,HD!$A$2:$S$2344,12,FALSE)</f>
        <v>tier - 1</v>
      </c>
      <c r="O1967" s="19" t="str">
        <f>VLOOKUP(A1967,HD!$A$2:$S$2344,13,FALSE)</f>
        <v>tier - 2</v>
      </c>
      <c r="P1967" s="19" t="str">
        <f>VLOOKUP(A1967,HD!$A$2:$S$2344,14,FALSE)</f>
        <v>R1015</v>
      </c>
      <c r="Q1967" s="19" t="str">
        <f>VLOOKUP(A1967,HD!$A$2:$S$2344,19,FALSE)</f>
        <v>26</v>
      </c>
      <c r="R1967" s="21">
        <v>3490.55</v>
      </c>
    </row>
    <row r="1968" spans="1:18" ht="15.6" x14ac:dyDescent="0.3">
      <c r="A1968" s="20" t="s">
        <v>395</v>
      </c>
      <c r="B1968" s="19" t="str">
        <f>VLOOKUP(A1968,'Customer Names'!$A$2:$E$2366,3,FALSE)</f>
        <v>Petty</v>
      </c>
      <c r="C1968" s="21">
        <f>VLOOKUP(A1968,ME!$A$2:$J$2366,2,FALSE)</f>
        <v>23.7</v>
      </c>
      <c r="D1968" s="21">
        <f>VLOOKUP(A1968,ME!$A$2:$J$2336,3,FALSE)</f>
        <v>5.55</v>
      </c>
      <c r="E1968" s="19" t="str">
        <f>VLOOKUP(A1968,ME!$A$2:$J$2336,4,FALSE)</f>
        <v>Yes</v>
      </c>
      <c r="F1968" s="19" t="str">
        <f>VLOOKUP(A1968,ME!$A$2:$J$2336,5,FALSE)</f>
        <v>No</v>
      </c>
      <c r="G1968" s="19" t="str">
        <f>VLOOKUP(A1968,ME!$A$2:$J$2336,6,FALSE)</f>
        <v>No</v>
      </c>
      <c r="H1968" s="19">
        <f>VLOOKUP(A1968,ME!$A$2:$J$2336,7,FALSE)</f>
        <v>0</v>
      </c>
      <c r="I1968" s="19" t="str">
        <f>VLOOKUP(A1968,ME!$A$2:$J$2336,8,FALSE)</f>
        <v>No</v>
      </c>
      <c r="J1968" s="19" t="str">
        <f>VLOOKUP(A1968,ME!$A$2:$J$2336,9,FALSE)</f>
        <v>Normal Weight</v>
      </c>
      <c r="K1968" s="19" t="str">
        <f>VLOOKUP(A1968,ME!$A$2:$J$2336,10,FALSE)</f>
        <v>Normal</v>
      </c>
      <c r="L1968" s="22">
        <f>VLOOKUP(A1968,HD!$A$2:$S$2344,16,FALSE)</f>
        <v>35327</v>
      </c>
      <c r="M1968" s="21">
        <f>VLOOKUP(A1968,HD!$A$2:$S$2344,17,FALSE)</f>
        <v>3484.33</v>
      </c>
      <c r="N1968" s="19" t="str">
        <f>VLOOKUP(A1968,HD!$A$2:$S$2344,12,FALSE)</f>
        <v>tier - 3</v>
      </c>
      <c r="O1968" s="19" t="str">
        <f>VLOOKUP(A1968,HD!$A$2:$S$2344,13,FALSE)</f>
        <v>tier - 3</v>
      </c>
      <c r="P1968" s="19" t="str">
        <f>VLOOKUP(A1968,HD!$A$2:$S$2344,14,FALSE)</f>
        <v>R1011</v>
      </c>
      <c r="Q1968" s="19" t="str">
        <f>VLOOKUP(A1968,HD!$A$2:$S$2344,19,FALSE)</f>
        <v>26</v>
      </c>
      <c r="R1968" s="21">
        <v>3484.33</v>
      </c>
    </row>
    <row r="1969" spans="1:18" ht="15.6" hidden="1" x14ac:dyDescent="0.3">
      <c r="A1969" s="20" t="s">
        <v>394</v>
      </c>
      <c r="B1969" s="19" t="str">
        <f>VLOOKUP(A1969,'Customer Names'!$A$2:$E$2366,3,FALSE)</f>
        <v>Sanford</v>
      </c>
      <c r="C1969" s="21">
        <f>VLOOKUP(A1969,ME!$A$2:$J$2366,2,FALSE)</f>
        <v>30.4</v>
      </c>
      <c r="D1969" s="21">
        <f>VLOOKUP(A1969,ME!$A$2:$J$2336,3,FALSE)</f>
        <v>5.95</v>
      </c>
      <c r="E1969" s="19" t="str">
        <f>VLOOKUP(A1969,ME!$A$2:$J$2336,4,FALSE)</f>
        <v>No</v>
      </c>
      <c r="F1969" s="19" t="str">
        <f>VLOOKUP(A1969,ME!$A$2:$J$2336,5,FALSE)</f>
        <v>Yes</v>
      </c>
      <c r="G1969" s="19" t="str">
        <f>VLOOKUP(A1969,ME!$A$2:$J$2336,6,FALSE)</f>
        <v>No</v>
      </c>
      <c r="H1969" s="19">
        <f>VLOOKUP(A1969,ME!$A$2:$J$2336,7,FALSE)</f>
        <v>1</v>
      </c>
      <c r="I1969" s="19" t="str">
        <f>VLOOKUP(A1969,ME!$A$2:$J$2336,8,FALSE)</f>
        <v>No</v>
      </c>
      <c r="J1969" s="19" t="str">
        <f>VLOOKUP(A1969,ME!$A$2:$J$2336,9,FALSE)</f>
        <v>Obesity</v>
      </c>
      <c r="K1969" s="19" t="str">
        <f>VLOOKUP(A1969,ME!$A$2:$J$2336,10,FALSE)</f>
        <v>Prediabetes</v>
      </c>
      <c r="L1969" s="22">
        <f>VLOOKUP(A1969,HD!$A$2:$S$2344,16,FALSE)</f>
        <v>38164</v>
      </c>
      <c r="M1969" s="21">
        <f>VLOOKUP(A1969,HD!$A$2:$S$2344,17,FALSE)</f>
        <v>3481.87</v>
      </c>
      <c r="N1969" s="19" t="str">
        <f>VLOOKUP(A1969,HD!$A$2:$S$2344,12,FALSE)</f>
        <v>tier - 2</v>
      </c>
      <c r="O1969" s="19" t="str">
        <f>VLOOKUP(A1969,HD!$A$2:$S$2344,13,FALSE)</f>
        <v>tier - 3</v>
      </c>
      <c r="P1969" s="19" t="str">
        <f>VLOOKUP(A1969,HD!$A$2:$S$2344,14,FALSE)</f>
        <v>R1016</v>
      </c>
      <c r="Q1969" s="19" t="str">
        <f>VLOOKUP(A1969,HD!$A$2:$S$2344,19,FALSE)</f>
        <v>18</v>
      </c>
      <c r="R1969" s="21">
        <v>3481.87</v>
      </c>
    </row>
    <row r="1970" spans="1:18" ht="15.6" hidden="1" x14ac:dyDescent="0.3">
      <c r="A1970" s="20" t="s">
        <v>393</v>
      </c>
      <c r="B1970" s="19" t="str">
        <f>VLOOKUP(A1970,'Customer Names'!$A$2:$E$2366,3,FALSE)</f>
        <v>Sprague</v>
      </c>
      <c r="C1970" s="21">
        <f>VLOOKUP(A1970,ME!$A$2:$J$2366,2,FALSE)</f>
        <v>38.94</v>
      </c>
      <c r="D1970" s="21">
        <f>VLOOKUP(A1970,ME!$A$2:$J$2336,3,FALSE)</f>
        <v>4.3600000000000003</v>
      </c>
      <c r="E1970" s="19" t="str">
        <f>VLOOKUP(A1970,ME!$A$2:$J$2336,4,FALSE)</f>
        <v>No</v>
      </c>
      <c r="F1970" s="19" t="str">
        <f>VLOOKUP(A1970,ME!$A$2:$J$2336,5,FALSE)</f>
        <v>No</v>
      </c>
      <c r="G1970" s="19" t="str">
        <f>VLOOKUP(A1970,ME!$A$2:$J$2336,6,FALSE)</f>
        <v>Yes</v>
      </c>
      <c r="H1970" s="19">
        <f>VLOOKUP(A1970,ME!$A$2:$J$2336,7,FALSE)</f>
        <v>1</v>
      </c>
      <c r="I1970" s="19" t="str">
        <f>VLOOKUP(A1970,ME!$A$2:$J$2336,8,FALSE)</f>
        <v>No</v>
      </c>
      <c r="J1970" s="19" t="str">
        <f>VLOOKUP(A1970,ME!$A$2:$J$2336,9,FALSE)</f>
        <v>Obesity</v>
      </c>
      <c r="K1970" s="19" t="str">
        <f>VLOOKUP(A1970,ME!$A$2:$J$2336,10,FALSE)</f>
        <v>Normal</v>
      </c>
      <c r="L1970" s="22">
        <f>VLOOKUP(A1970,HD!$A$2:$S$2344,16,FALSE)</f>
        <v>34254</v>
      </c>
      <c r="M1970" s="21">
        <f>VLOOKUP(A1970,HD!$A$2:$S$2344,17,FALSE)</f>
        <v>3471.41</v>
      </c>
      <c r="N1970" s="19" t="str">
        <f>VLOOKUP(A1970,HD!$A$2:$S$2344,12,FALSE)</f>
        <v>tier - 2</v>
      </c>
      <c r="O1970" s="19" t="str">
        <f>VLOOKUP(A1970,HD!$A$2:$S$2344,13,FALSE)</f>
        <v>tier - 2</v>
      </c>
      <c r="P1970" s="19" t="str">
        <f>VLOOKUP(A1970,HD!$A$2:$S$2344,14,FALSE)</f>
        <v>R1013</v>
      </c>
      <c r="Q1970" s="19" t="str">
        <f>VLOOKUP(A1970,HD!$A$2:$S$2344,19,FALSE)</f>
        <v>29</v>
      </c>
      <c r="R1970" s="21">
        <v>3471.41</v>
      </c>
    </row>
    <row r="1971" spans="1:18" ht="15.6" hidden="1" x14ac:dyDescent="0.3">
      <c r="A1971" s="20" t="s">
        <v>392</v>
      </c>
      <c r="B1971" s="19" t="str">
        <f>VLOOKUP(A1971,'Customer Names'!$A$2:$E$2366,3,FALSE)</f>
        <v>Lasseron</v>
      </c>
      <c r="C1971" s="21">
        <f>VLOOKUP(A1971,ME!$A$2:$J$2366,2,FALSE)</f>
        <v>31.02</v>
      </c>
      <c r="D1971" s="21">
        <f>VLOOKUP(A1971,ME!$A$2:$J$2336,3,FALSE)</f>
        <v>4.84</v>
      </c>
      <c r="E1971" s="19" t="str">
        <f>VLOOKUP(A1971,ME!$A$2:$J$2336,4,FALSE)</f>
        <v>No</v>
      </c>
      <c r="F1971" s="19" t="str">
        <f>VLOOKUP(A1971,ME!$A$2:$J$2336,5,FALSE)</f>
        <v>No</v>
      </c>
      <c r="G1971" s="19" t="str">
        <f>VLOOKUP(A1971,ME!$A$2:$J$2336,6,FALSE)</f>
        <v>Yes</v>
      </c>
      <c r="H1971" s="19">
        <f>VLOOKUP(A1971,ME!$A$2:$J$2336,7,FALSE)</f>
        <v>1</v>
      </c>
      <c r="I1971" s="19" t="str">
        <f>VLOOKUP(A1971,ME!$A$2:$J$2336,8,FALSE)</f>
        <v>No</v>
      </c>
      <c r="J1971" s="19" t="str">
        <f>VLOOKUP(A1971,ME!$A$2:$J$2336,9,FALSE)</f>
        <v>Obesity</v>
      </c>
      <c r="K1971" s="19" t="str">
        <f>VLOOKUP(A1971,ME!$A$2:$J$2336,10,FALSE)</f>
        <v>Normal</v>
      </c>
      <c r="L1971" s="22">
        <f>VLOOKUP(A1971,HD!$A$2:$S$2344,16,FALSE)</f>
        <v>37831</v>
      </c>
      <c r="M1971" s="21">
        <f>VLOOKUP(A1971,HD!$A$2:$S$2344,17,FALSE)</f>
        <v>3463.51</v>
      </c>
      <c r="N1971" s="19" t="str">
        <f>VLOOKUP(A1971,HD!$A$2:$S$2344,12,FALSE)</f>
        <v>tier - 2</v>
      </c>
      <c r="O1971" s="19" t="str">
        <f>VLOOKUP(A1971,HD!$A$2:$S$2344,13,FALSE)</f>
        <v>tier - 1</v>
      </c>
      <c r="P1971" s="19" t="str">
        <f>VLOOKUP(A1971,HD!$A$2:$S$2344,14,FALSE)</f>
        <v>R1025</v>
      </c>
      <c r="Q1971" s="19" t="str">
        <f>VLOOKUP(A1971,HD!$A$2:$S$2344,19,FALSE)</f>
        <v>19</v>
      </c>
      <c r="R1971" s="21">
        <v>3463.51</v>
      </c>
    </row>
    <row r="1972" spans="1:18" ht="15.6" hidden="1" x14ac:dyDescent="0.3">
      <c r="A1972" s="20" t="s">
        <v>391</v>
      </c>
      <c r="B1972" s="19" t="str">
        <f>VLOOKUP(A1972,'Customer Names'!$A$2:$E$2366,3,FALSE)</f>
        <v>Bushong</v>
      </c>
      <c r="C1972" s="21">
        <f>VLOOKUP(A1972,ME!$A$2:$J$2366,2,FALSE)</f>
        <v>17.5</v>
      </c>
      <c r="D1972" s="21">
        <f>VLOOKUP(A1972,ME!$A$2:$J$2336,3,FALSE)</f>
        <v>4.5599999999999996</v>
      </c>
      <c r="E1972" s="19" t="str">
        <f>VLOOKUP(A1972,ME!$A$2:$J$2336,4,FALSE)</f>
        <v>No</v>
      </c>
      <c r="F1972" s="19" t="str">
        <f>VLOOKUP(A1972,ME!$A$2:$J$2336,5,FALSE)</f>
        <v>No</v>
      </c>
      <c r="G1972" s="19" t="str">
        <f>VLOOKUP(A1972,ME!$A$2:$J$2336,6,FALSE)</f>
        <v>No</v>
      </c>
      <c r="H1972" s="19">
        <f>VLOOKUP(A1972,ME!$A$2:$J$2336,7,FALSE)</f>
        <v>1</v>
      </c>
      <c r="I1972" s="19" t="str">
        <f>VLOOKUP(A1972,ME!$A$2:$J$2336,8,FALSE)</f>
        <v>No</v>
      </c>
      <c r="J1972" s="19" t="str">
        <f>VLOOKUP(A1972,ME!$A$2:$J$2336,9,FALSE)</f>
        <v>Under Weight</v>
      </c>
      <c r="K1972" s="19" t="str">
        <f>VLOOKUP(A1972,ME!$A$2:$J$2336,10,FALSE)</f>
        <v>Normal</v>
      </c>
      <c r="L1972" s="22">
        <f>VLOOKUP(A1972,HD!$A$2:$S$2344,16,FALSE)</f>
        <v>32034</v>
      </c>
      <c r="M1972" s="21">
        <f>VLOOKUP(A1972,HD!$A$2:$S$2344,17,FALSE)</f>
        <v>3453.77</v>
      </c>
      <c r="N1972" s="19" t="str">
        <f>VLOOKUP(A1972,HD!$A$2:$S$2344,12,FALSE)</f>
        <v>tier - 2</v>
      </c>
      <c r="O1972" s="19" t="str">
        <f>VLOOKUP(A1972,HD!$A$2:$S$2344,13,FALSE)</f>
        <v>tier - 1</v>
      </c>
      <c r="P1972" s="19" t="str">
        <f>VLOOKUP(A1972,HD!$A$2:$S$2344,14,FALSE)</f>
        <v>R1011</v>
      </c>
      <c r="Q1972" s="19" t="str">
        <f>VLOOKUP(A1972,HD!$A$2:$S$2344,19,FALSE)</f>
        <v>35</v>
      </c>
      <c r="R1972" s="21">
        <v>3453.77</v>
      </c>
    </row>
    <row r="1973" spans="1:18" ht="15.6" hidden="1" x14ac:dyDescent="0.3">
      <c r="A1973" s="20" t="s">
        <v>390</v>
      </c>
      <c r="B1973" s="19" t="str">
        <f>VLOOKUP(A1973,'Customer Names'!$A$2:$E$2366,3,FALSE)</f>
        <v>Dennison</v>
      </c>
      <c r="C1973" s="21">
        <f>VLOOKUP(A1973,ME!$A$2:$J$2366,2,FALSE)</f>
        <v>34.799999999999997</v>
      </c>
      <c r="D1973" s="21">
        <f>VLOOKUP(A1973,ME!$A$2:$J$2336,3,FALSE)</f>
        <v>4.42</v>
      </c>
      <c r="E1973" s="19" t="str">
        <f>VLOOKUP(A1973,ME!$A$2:$J$2336,4,FALSE)</f>
        <v>Yes</v>
      </c>
      <c r="F1973" s="19" t="str">
        <f>VLOOKUP(A1973,ME!$A$2:$J$2336,5,FALSE)</f>
        <v>Yes</v>
      </c>
      <c r="G1973" s="19" t="str">
        <f>VLOOKUP(A1973,ME!$A$2:$J$2336,6,FALSE)</f>
        <v>No</v>
      </c>
      <c r="H1973" s="19">
        <f>VLOOKUP(A1973,ME!$A$2:$J$2336,7,FALSE)</f>
        <v>2</v>
      </c>
      <c r="I1973" s="19" t="str">
        <f>VLOOKUP(A1973,ME!$A$2:$J$2336,8,FALSE)</f>
        <v>No</v>
      </c>
      <c r="J1973" s="19" t="str">
        <f>VLOOKUP(A1973,ME!$A$2:$J$2336,9,FALSE)</f>
        <v>Obesity</v>
      </c>
      <c r="K1973" s="19" t="str">
        <f>VLOOKUP(A1973,ME!$A$2:$J$2336,10,FALSE)</f>
        <v>Normal</v>
      </c>
      <c r="L1973" s="22">
        <f>VLOOKUP(A1973,HD!$A$2:$S$2344,16,FALSE)</f>
        <v>36697</v>
      </c>
      <c r="M1973" s="21">
        <f>VLOOKUP(A1973,HD!$A$2:$S$2344,17,FALSE)</f>
        <v>3443.06</v>
      </c>
      <c r="N1973" s="19" t="str">
        <f>VLOOKUP(A1973,HD!$A$2:$S$2344,12,FALSE)</f>
        <v>tier - 2</v>
      </c>
      <c r="O1973" s="19" t="str">
        <f>VLOOKUP(A1973,HD!$A$2:$S$2344,13,FALSE)</f>
        <v>tier - 1</v>
      </c>
      <c r="P1973" s="19" t="str">
        <f>VLOOKUP(A1973,HD!$A$2:$S$2344,14,FALSE)</f>
        <v>R1011</v>
      </c>
      <c r="Q1973" s="19" t="str">
        <f>VLOOKUP(A1973,HD!$A$2:$S$2344,19,FALSE)</f>
        <v>22</v>
      </c>
      <c r="R1973" s="21">
        <v>3443.06</v>
      </c>
    </row>
    <row r="1974" spans="1:18" ht="15.6" hidden="1" x14ac:dyDescent="0.3">
      <c r="A1974" s="20" t="s">
        <v>389</v>
      </c>
      <c r="B1974" s="19" t="str">
        <f>VLOOKUP(A1974,'Customer Names'!$A$2:$E$2366,3,FALSE)</f>
        <v>Lira</v>
      </c>
      <c r="C1974" s="21">
        <f>VLOOKUP(A1974,ME!$A$2:$J$2366,2,FALSE)</f>
        <v>17.3</v>
      </c>
      <c r="D1974" s="21">
        <f>VLOOKUP(A1974,ME!$A$2:$J$2336,3,FALSE)</f>
        <v>7.66</v>
      </c>
      <c r="E1974" s="19" t="str">
        <f>VLOOKUP(A1974,ME!$A$2:$J$2336,4,FALSE)</f>
        <v>Yes</v>
      </c>
      <c r="F1974" s="19" t="str">
        <f>VLOOKUP(A1974,ME!$A$2:$J$2336,5,FALSE)</f>
        <v>No</v>
      </c>
      <c r="G1974" s="19" t="str">
        <f>VLOOKUP(A1974,ME!$A$2:$J$2336,6,FALSE)</f>
        <v>No</v>
      </c>
      <c r="H1974" s="19">
        <f>VLOOKUP(A1974,ME!$A$2:$J$2336,7,FALSE)</f>
        <v>1</v>
      </c>
      <c r="I1974" s="19" t="str">
        <f>VLOOKUP(A1974,ME!$A$2:$J$2336,8,FALSE)</f>
        <v>No</v>
      </c>
      <c r="J1974" s="19" t="str">
        <f>VLOOKUP(A1974,ME!$A$2:$J$2336,9,FALSE)</f>
        <v>Under Weight</v>
      </c>
      <c r="K1974" s="19" t="str">
        <f>VLOOKUP(A1974,ME!$A$2:$J$2336,10,FALSE)</f>
        <v>Diabetes</v>
      </c>
      <c r="L1974" s="22">
        <f>VLOOKUP(A1974,HD!$A$2:$S$2344,16,FALSE)</f>
        <v>31651</v>
      </c>
      <c r="M1974" s="21">
        <f>VLOOKUP(A1974,HD!$A$2:$S$2344,17,FALSE)</f>
        <v>3436.5</v>
      </c>
      <c r="N1974" s="19" t="str">
        <f>VLOOKUP(A1974,HD!$A$2:$S$2344,12,FALSE)</f>
        <v>tier - 2</v>
      </c>
      <c r="O1974" s="19" t="str">
        <f>VLOOKUP(A1974,HD!$A$2:$S$2344,13,FALSE)</f>
        <v>tier - 1</v>
      </c>
      <c r="P1974" s="19" t="str">
        <f>VLOOKUP(A1974,HD!$A$2:$S$2344,14,FALSE)</f>
        <v>R1013</v>
      </c>
      <c r="Q1974" s="19" t="str">
        <f>VLOOKUP(A1974,HD!$A$2:$S$2344,19,FALSE)</f>
        <v>36</v>
      </c>
      <c r="R1974" s="21">
        <v>3436.5</v>
      </c>
    </row>
    <row r="1975" spans="1:18" ht="15.6" hidden="1" x14ac:dyDescent="0.3">
      <c r="A1975" s="20" t="s">
        <v>388</v>
      </c>
      <c r="B1975" s="19" t="str">
        <f>VLOOKUP(A1975,'Customer Names'!$A$2:$E$2366,3,FALSE)</f>
        <v>Nahigian</v>
      </c>
      <c r="C1975" s="21">
        <f>VLOOKUP(A1975,ME!$A$2:$J$2366,2,FALSE)</f>
        <v>32.25</v>
      </c>
      <c r="D1975" s="21">
        <f>VLOOKUP(A1975,ME!$A$2:$J$2336,3,FALSE)</f>
        <v>5.2</v>
      </c>
      <c r="E1975" s="19" t="str">
        <f>VLOOKUP(A1975,ME!$A$2:$J$2336,4,FALSE)</f>
        <v>Yes</v>
      </c>
      <c r="F1975" s="19" t="str">
        <f>VLOOKUP(A1975,ME!$A$2:$J$2336,5,FALSE)</f>
        <v>No</v>
      </c>
      <c r="G1975" s="19" t="str">
        <f>VLOOKUP(A1975,ME!$A$2:$J$2336,6,FALSE)</f>
        <v>No</v>
      </c>
      <c r="H1975" s="19">
        <f>VLOOKUP(A1975,ME!$A$2:$J$2336,7,FALSE)</f>
        <v>0</v>
      </c>
      <c r="I1975" s="19" t="str">
        <f>VLOOKUP(A1975,ME!$A$2:$J$2336,8,FALSE)</f>
        <v>No</v>
      </c>
      <c r="J1975" s="19" t="str">
        <f>VLOOKUP(A1975,ME!$A$2:$J$2336,9,FALSE)</f>
        <v>Obesity</v>
      </c>
      <c r="K1975" s="19" t="str">
        <f>VLOOKUP(A1975,ME!$A$2:$J$2336,10,FALSE)</f>
        <v>Normal</v>
      </c>
      <c r="L1975" s="22">
        <f>VLOOKUP(A1975,HD!$A$2:$S$2344,16,FALSE)</f>
        <v>37251</v>
      </c>
      <c r="M1975" s="21">
        <f>VLOOKUP(A1975,HD!$A$2:$S$2344,17,FALSE)</f>
        <v>3434.38</v>
      </c>
      <c r="N1975" s="19" t="str">
        <f>VLOOKUP(A1975,HD!$A$2:$S$2344,12,FALSE)</f>
        <v>tier - 2</v>
      </c>
      <c r="O1975" s="19" t="str">
        <f>VLOOKUP(A1975,HD!$A$2:$S$2344,13,FALSE)</f>
        <v>tier - 2</v>
      </c>
      <c r="P1975" s="19" t="str">
        <f>VLOOKUP(A1975,HD!$A$2:$S$2344,14,FALSE)</f>
        <v>R1011</v>
      </c>
      <c r="Q1975" s="19" t="str">
        <f>VLOOKUP(A1975,HD!$A$2:$S$2344,19,FALSE)</f>
        <v>21</v>
      </c>
      <c r="R1975" s="21">
        <v>3434.38</v>
      </c>
    </row>
    <row r="1976" spans="1:18" ht="15.6" hidden="1" x14ac:dyDescent="0.3">
      <c r="A1976" s="20" t="s">
        <v>387</v>
      </c>
      <c r="B1976" s="19" t="str">
        <f>VLOOKUP(A1976,'Customer Names'!$A$2:$E$2366,3,FALSE)</f>
        <v>Cackett</v>
      </c>
      <c r="C1976" s="21">
        <f>VLOOKUP(A1976,ME!$A$2:$J$2366,2,FALSE)</f>
        <v>42.4</v>
      </c>
      <c r="D1976" s="21">
        <f>VLOOKUP(A1976,ME!$A$2:$J$2336,3,FALSE)</f>
        <v>5.53</v>
      </c>
      <c r="E1976" s="19" t="str">
        <f>VLOOKUP(A1976,ME!$A$2:$J$2336,4,FALSE)</f>
        <v>Yes</v>
      </c>
      <c r="F1976" s="19" t="str">
        <f>VLOOKUP(A1976,ME!$A$2:$J$2336,5,FALSE)</f>
        <v>No</v>
      </c>
      <c r="G1976" s="19" t="str">
        <f>VLOOKUP(A1976,ME!$A$2:$J$2336,6,FALSE)</f>
        <v>No</v>
      </c>
      <c r="H1976" s="19">
        <f>VLOOKUP(A1976,ME!$A$2:$J$2336,7,FALSE)</f>
        <v>0</v>
      </c>
      <c r="I1976" s="19" t="str">
        <f>VLOOKUP(A1976,ME!$A$2:$J$2336,8,FALSE)</f>
        <v>No</v>
      </c>
      <c r="J1976" s="19" t="str">
        <f>VLOOKUP(A1976,ME!$A$2:$J$2336,9,FALSE)</f>
        <v>Obesity</v>
      </c>
      <c r="K1976" s="19" t="str">
        <f>VLOOKUP(A1976,ME!$A$2:$J$2336,10,FALSE)</f>
        <v>Normal</v>
      </c>
      <c r="L1976" s="22">
        <f>VLOOKUP(A1976,HD!$A$2:$S$2344,16,FALSE)</f>
        <v>35418</v>
      </c>
      <c r="M1976" s="21">
        <f>VLOOKUP(A1976,HD!$A$2:$S$2344,17,FALSE)</f>
        <v>3410.32</v>
      </c>
      <c r="N1976" s="19" t="str">
        <f>VLOOKUP(A1976,HD!$A$2:$S$2344,12,FALSE)</f>
        <v>tier - 2</v>
      </c>
      <c r="O1976" s="19" t="str">
        <f>VLOOKUP(A1976,HD!$A$2:$S$2344,13,FALSE)</f>
        <v>tier - 2</v>
      </c>
      <c r="P1976" s="19" t="str">
        <f>VLOOKUP(A1976,HD!$A$2:$S$2344,14,FALSE)</f>
        <v>R1011</v>
      </c>
      <c r="Q1976" s="19" t="str">
        <f>VLOOKUP(A1976,HD!$A$2:$S$2344,19,FALSE)</f>
        <v>26</v>
      </c>
      <c r="R1976" s="21">
        <v>3410.32</v>
      </c>
    </row>
    <row r="1977" spans="1:18" ht="15.6" hidden="1" x14ac:dyDescent="0.3">
      <c r="A1977" s="20" t="s">
        <v>386</v>
      </c>
      <c r="B1977" s="19" t="str">
        <f>VLOOKUP(A1977,'Customer Names'!$A$2:$E$2366,3,FALSE)</f>
        <v>Hunter-Galvan</v>
      </c>
      <c r="C1977" s="21">
        <f>VLOOKUP(A1977,ME!$A$2:$J$2366,2,FALSE)</f>
        <v>38.664999999999999</v>
      </c>
      <c r="D1977" s="21">
        <f>VLOOKUP(A1977,ME!$A$2:$J$2336,3,FALSE)</f>
        <v>4.8600000000000003</v>
      </c>
      <c r="E1977" s="19" t="str">
        <f>VLOOKUP(A1977,ME!$A$2:$J$2336,4,FALSE)</f>
        <v>No</v>
      </c>
      <c r="F1977" s="19" t="str">
        <f>VLOOKUP(A1977,ME!$A$2:$J$2336,5,FALSE)</f>
        <v>Yes</v>
      </c>
      <c r="G1977" s="19" t="str">
        <f>VLOOKUP(A1977,ME!$A$2:$J$2336,6,FALSE)</f>
        <v>No</v>
      </c>
      <c r="H1977" s="19">
        <f>VLOOKUP(A1977,ME!$A$2:$J$2336,7,FALSE)</f>
        <v>1</v>
      </c>
      <c r="I1977" s="19" t="str">
        <f>VLOOKUP(A1977,ME!$A$2:$J$2336,8,FALSE)</f>
        <v>No</v>
      </c>
      <c r="J1977" s="19" t="str">
        <f>VLOOKUP(A1977,ME!$A$2:$J$2336,9,FALSE)</f>
        <v>Obesity</v>
      </c>
      <c r="K1977" s="19" t="str">
        <f>VLOOKUP(A1977,ME!$A$2:$J$2336,10,FALSE)</f>
        <v>Normal</v>
      </c>
      <c r="L1977" s="22">
        <f>VLOOKUP(A1977,HD!$A$2:$S$2344,16,FALSE)</f>
        <v>38184</v>
      </c>
      <c r="M1977" s="21">
        <f>VLOOKUP(A1977,HD!$A$2:$S$2344,17,FALSE)</f>
        <v>3393.36</v>
      </c>
      <c r="N1977" s="19" t="str">
        <f>VLOOKUP(A1977,HD!$A$2:$S$2344,12,FALSE)</f>
        <v>tier - 2</v>
      </c>
      <c r="O1977" s="19" t="str">
        <f>VLOOKUP(A1977,HD!$A$2:$S$2344,13,FALSE)</f>
        <v>tier - 2</v>
      </c>
      <c r="P1977" s="19" t="str">
        <f>VLOOKUP(A1977,HD!$A$2:$S$2344,14,FALSE)</f>
        <v>R1023</v>
      </c>
      <c r="Q1977" s="19" t="str">
        <f>VLOOKUP(A1977,HD!$A$2:$S$2344,19,FALSE)</f>
        <v>18</v>
      </c>
      <c r="R1977" s="21">
        <v>3393.36</v>
      </c>
    </row>
    <row r="1978" spans="1:18" ht="15.6" hidden="1" x14ac:dyDescent="0.3">
      <c r="A1978" s="20" t="s">
        <v>385</v>
      </c>
      <c r="B1978" s="19" t="str">
        <f>VLOOKUP(A1978,'Customer Names'!$A$2:$E$2366,3,FALSE)</f>
        <v>Pierret</v>
      </c>
      <c r="C1978" s="21">
        <f>VLOOKUP(A1978,ME!$A$2:$J$2366,2,FALSE)</f>
        <v>29.92</v>
      </c>
      <c r="D1978" s="21">
        <f>VLOOKUP(A1978,ME!$A$2:$J$2336,3,FALSE)</f>
        <v>5.49</v>
      </c>
      <c r="E1978" s="19" t="str">
        <f>VLOOKUP(A1978,ME!$A$2:$J$2336,4,FALSE)</f>
        <v>Yes</v>
      </c>
      <c r="F1978" s="19" t="str">
        <f>VLOOKUP(A1978,ME!$A$2:$J$2336,5,FALSE)</f>
        <v>No</v>
      </c>
      <c r="G1978" s="19" t="str">
        <f>VLOOKUP(A1978,ME!$A$2:$J$2336,6,FALSE)</f>
        <v>No</v>
      </c>
      <c r="H1978" s="19">
        <f>VLOOKUP(A1978,ME!$A$2:$J$2336,7,FALSE)</f>
        <v>0</v>
      </c>
      <c r="I1978" s="19" t="str">
        <f>VLOOKUP(A1978,ME!$A$2:$J$2336,8,FALSE)</f>
        <v>No</v>
      </c>
      <c r="J1978" s="19" t="str">
        <f>VLOOKUP(A1978,ME!$A$2:$J$2336,9,FALSE)</f>
        <v>Obesity</v>
      </c>
      <c r="K1978" s="19" t="str">
        <f>VLOOKUP(A1978,ME!$A$2:$J$2336,10,FALSE)</f>
        <v>Normal</v>
      </c>
      <c r="L1978" s="22">
        <f>VLOOKUP(A1978,HD!$A$2:$S$2344,16,FALSE)</f>
        <v>35365</v>
      </c>
      <c r="M1978" s="21">
        <f>VLOOKUP(A1978,HD!$A$2:$S$2344,17,FALSE)</f>
        <v>3392.98</v>
      </c>
      <c r="N1978" s="19" t="str">
        <f>VLOOKUP(A1978,HD!$A$2:$S$2344,12,FALSE)</f>
        <v>tier - 2</v>
      </c>
      <c r="O1978" s="19" t="str">
        <f>VLOOKUP(A1978,HD!$A$2:$S$2344,13,FALSE)</f>
        <v>tier - 3</v>
      </c>
      <c r="P1978" s="19" t="str">
        <f>VLOOKUP(A1978,HD!$A$2:$S$2344,14,FALSE)</f>
        <v>R1013</v>
      </c>
      <c r="Q1978" s="19" t="str">
        <f>VLOOKUP(A1978,HD!$A$2:$S$2344,19,FALSE)</f>
        <v>26</v>
      </c>
      <c r="R1978" s="21">
        <v>3392.98</v>
      </c>
    </row>
    <row r="1979" spans="1:18" ht="15.6" hidden="1" x14ac:dyDescent="0.3">
      <c r="A1979" s="20" t="s">
        <v>384</v>
      </c>
      <c r="B1979" s="19" t="str">
        <f>VLOOKUP(A1979,'Customer Names'!$A$2:$E$2366,3,FALSE)</f>
        <v>White</v>
      </c>
      <c r="C1979" s="21">
        <f>VLOOKUP(A1979,ME!$A$2:$J$2366,2,FALSE)</f>
        <v>29.48</v>
      </c>
      <c r="D1979" s="21">
        <f>VLOOKUP(A1979,ME!$A$2:$J$2336,3,FALSE)</f>
        <v>4.09</v>
      </c>
      <c r="E1979" s="19" t="str">
        <f>VLOOKUP(A1979,ME!$A$2:$J$2336,4,FALSE)</f>
        <v>Yes</v>
      </c>
      <c r="F1979" s="19" t="str">
        <f>VLOOKUP(A1979,ME!$A$2:$J$2336,5,FALSE)</f>
        <v>No</v>
      </c>
      <c r="G1979" s="19" t="str">
        <f>VLOOKUP(A1979,ME!$A$2:$J$2336,6,FALSE)</f>
        <v>No</v>
      </c>
      <c r="H1979" s="19">
        <f>VLOOKUP(A1979,ME!$A$2:$J$2336,7,FALSE)</f>
        <v>0</v>
      </c>
      <c r="I1979" s="19" t="str">
        <f>VLOOKUP(A1979,ME!$A$2:$J$2336,8,FALSE)</f>
        <v>No</v>
      </c>
      <c r="J1979" s="19" t="str">
        <f>VLOOKUP(A1979,ME!$A$2:$J$2336,9,FALSE)</f>
        <v>Over Weight</v>
      </c>
      <c r="K1979" s="19" t="str">
        <f>VLOOKUP(A1979,ME!$A$2:$J$2336,10,FALSE)</f>
        <v>Normal</v>
      </c>
      <c r="L1979" s="22">
        <f>VLOOKUP(A1979,HD!$A$2:$S$2344,16,FALSE)</f>
        <v>35287</v>
      </c>
      <c r="M1979" s="21">
        <f>VLOOKUP(A1979,HD!$A$2:$S$2344,17,FALSE)</f>
        <v>3392.37</v>
      </c>
      <c r="N1979" s="19" t="str">
        <f>VLOOKUP(A1979,HD!$A$2:$S$2344,12,FALSE)</f>
        <v>tier - 2</v>
      </c>
      <c r="O1979" s="19" t="str">
        <f>VLOOKUP(A1979,HD!$A$2:$S$2344,13,FALSE)</f>
        <v>tier - 3</v>
      </c>
      <c r="P1979" s="19" t="str">
        <f>VLOOKUP(A1979,HD!$A$2:$S$2344,14,FALSE)</f>
        <v>R1013</v>
      </c>
      <c r="Q1979" s="19" t="str">
        <f>VLOOKUP(A1979,HD!$A$2:$S$2344,19,FALSE)</f>
        <v>26</v>
      </c>
      <c r="R1979" s="21">
        <v>3392.37</v>
      </c>
    </row>
    <row r="1980" spans="1:18" ht="15.6" hidden="1" x14ac:dyDescent="0.3">
      <c r="A1980" s="20" t="s">
        <v>383</v>
      </c>
      <c r="B1980" s="19" t="str">
        <f>VLOOKUP(A1980,'Customer Names'!$A$2:$E$2366,3,FALSE)</f>
        <v>O'Neil</v>
      </c>
      <c r="C1980" s="21">
        <f>VLOOKUP(A1980,ME!$A$2:$J$2366,2,FALSE)</f>
        <v>28.785</v>
      </c>
      <c r="D1980" s="21">
        <f>VLOOKUP(A1980,ME!$A$2:$J$2336,3,FALSE)</f>
        <v>4.3099999999999996</v>
      </c>
      <c r="E1980" s="19" t="str">
        <f>VLOOKUP(A1980,ME!$A$2:$J$2336,4,FALSE)</f>
        <v>Yes</v>
      </c>
      <c r="F1980" s="19" t="str">
        <f>VLOOKUP(A1980,ME!$A$2:$J$2336,5,FALSE)</f>
        <v>No</v>
      </c>
      <c r="G1980" s="19" t="str">
        <f>VLOOKUP(A1980,ME!$A$2:$J$2336,6,FALSE)</f>
        <v>No</v>
      </c>
      <c r="H1980" s="19">
        <f>VLOOKUP(A1980,ME!$A$2:$J$2336,7,FALSE)</f>
        <v>0</v>
      </c>
      <c r="I1980" s="19" t="str">
        <f>VLOOKUP(A1980,ME!$A$2:$J$2336,8,FALSE)</f>
        <v>No</v>
      </c>
      <c r="J1980" s="19" t="str">
        <f>VLOOKUP(A1980,ME!$A$2:$J$2336,9,FALSE)</f>
        <v>Over Weight</v>
      </c>
      <c r="K1980" s="19" t="str">
        <f>VLOOKUP(A1980,ME!$A$2:$J$2336,10,FALSE)</f>
        <v>Normal</v>
      </c>
      <c r="L1980" s="22">
        <f>VLOOKUP(A1980,HD!$A$2:$S$2344,16,FALSE)</f>
        <v>35382</v>
      </c>
      <c r="M1980" s="21">
        <f>VLOOKUP(A1980,HD!$A$2:$S$2344,17,FALSE)</f>
        <v>3385.4</v>
      </c>
      <c r="N1980" s="19" t="str">
        <f>VLOOKUP(A1980,HD!$A$2:$S$2344,12,FALSE)</f>
        <v>tier - 2</v>
      </c>
      <c r="O1980" s="19" t="str">
        <f>VLOOKUP(A1980,HD!$A$2:$S$2344,13,FALSE)</f>
        <v>tier - 2</v>
      </c>
      <c r="P1980" s="19" t="str">
        <f>VLOOKUP(A1980,HD!$A$2:$S$2344,14,FALSE)</f>
        <v>R1024</v>
      </c>
      <c r="Q1980" s="19" t="str">
        <f>VLOOKUP(A1980,HD!$A$2:$S$2344,19,FALSE)</f>
        <v>26</v>
      </c>
      <c r="R1980" s="21">
        <v>3385.4</v>
      </c>
    </row>
    <row r="1981" spans="1:18" ht="15.6" x14ac:dyDescent="0.3">
      <c r="A1981" s="20" t="s">
        <v>382</v>
      </c>
      <c r="B1981" s="19" t="str">
        <f>VLOOKUP(A1981,'Customer Names'!$A$2:$E$2366,3,FALSE)</f>
        <v>Leitz</v>
      </c>
      <c r="C1981" s="21">
        <f>VLOOKUP(A1981,ME!$A$2:$J$2366,2,FALSE)</f>
        <v>19.8</v>
      </c>
      <c r="D1981" s="21">
        <f>VLOOKUP(A1981,ME!$A$2:$J$2336,3,FALSE)</f>
        <v>4</v>
      </c>
      <c r="E1981" s="19" t="str">
        <f>VLOOKUP(A1981,ME!$A$2:$J$2336,4,FALSE)</f>
        <v>Yes</v>
      </c>
      <c r="F1981" s="19" t="str">
        <f>VLOOKUP(A1981,ME!$A$2:$J$2336,5,FALSE)</f>
        <v>No</v>
      </c>
      <c r="G1981" s="19" t="str">
        <f>VLOOKUP(A1981,ME!$A$2:$J$2336,6,FALSE)</f>
        <v>No</v>
      </c>
      <c r="H1981" s="19">
        <f>VLOOKUP(A1981,ME!$A$2:$J$2336,7,FALSE)</f>
        <v>0</v>
      </c>
      <c r="I1981" s="19" t="str">
        <f>VLOOKUP(A1981,ME!$A$2:$J$2336,8,FALSE)</f>
        <v>No</v>
      </c>
      <c r="J1981" s="19" t="str">
        <f>VLOOKUP(A1981,ME!$A$2:$J$2336,9,FALSE)</f>
        <v>Normal Weight</v>
      </c>
      <c r="K1981" s="19" t="str">
        <f>VLOOKUP(A1981,ME!$A$2:$J$2336,10,FALSE)</f>
        <v>Normal</v>
      </c>
      <c r="L1981" s="22">
        <f>VLOOKUP(A1981,HD!$A$2:$S$2344,16,FALSE)</f>
        <v>35413</v>
      </c>
      <c r="M1981" s="21">
        <f>VLOOKUP(A1981,HD!$A$2:$S$2344,17,FALSE)</f>
        <v>3378.91</v>
      </c>
      <c r="N1981" s="19" t="str">
        <f>VLOOKUP(A1981,HD!$A$2:$S$2344,12,FALSE)</f>
        <v>tier - 2</v>
      </c>
      <c r="O1981" s="19" t="str">
        <f>VLOOKUP(A1981,HD!$A$2:$S$2344,13,FALSE)</f>
        <v>tier - 1</v>
      </c>
      <c r="P1981" s="19" t="str">
        <f>VLOOKUP(A1981,HD!$A$2:$S$2344,14,FALSE)</f>
        <v>R1011</v>
      </c>
      <c r="Q1981" s="19" t="str">
        <f>VLOOKUP(A1981,HD!$A$2:$S$2344,19,FALSE)</f>
        <v>26</v>
      </c>
      <c r="R1981" s="21">
        <v>3378.91</v>
      </c>
    </row>
    <row r="1982" spans="1:18" ht="15.6" hidden="1" x14ac:dyDescent="0.3">
      <c r="A1982" s="20" t="s">
        <v>381</v>
      </c>
      <c r="B1982" s="19" t="str">
        <f>VLOOKUP(A1982,'Customer Names'!$A$2:$E$2366,3,FALSE)</f>
        <v>Durfee</v>
      </c>
      <c r="C1982" s="21">
        <f>VLOOKUP(A1982,ME!$A$2:$J$2366,2,FALSE)</f>
        <v>35.53</v>
      </c>
      <c r="D1982" s="21">
        <f>VLOOKUP(A1982,ME!$A$2:$J$2336,3,FALSE)</f>
        <v>4.68</v>
      </c>
      <c r="E1982" s="19" t="str">
        <f>VLOOKUP(A1982,ME!$A$2:$J$2336,4,FALSE)</f>
        <v>No</v>
      </c>
      <c r="F1982" s="19" t="str">
        <f>VLOOKUP(A1982,ME!$A$2:$J$2336,5,FALSE)</f>
        <v>No</v>
      </c>
      <c r="G1982" s="19" t="str">
        <f>VLOOKUP(A1982,ME!$A$2:$J$2336,6,FALSE)</f>
        <v>Yes</v>
      </c>
      <c r="H1982" s="19">
        <f>VLOOKUP(A1982,ME!$A$2:$J$2336,7,FALSE)</f>
        <v>1</v>
      </c>
      <c r="I1982" s="19" t="str">
        <f>VLOOKUP(A1982,ME!$A$2:$J$2336,8,FALSE)</f>
        <v>No</v>
      </c>
      <c r="J1982" s="19" t="str">
        <f>VLOOKUP(A1982,ME!$A$2:$J$2336,9,FALSE)</f>
        <v>Obesity</v>
      </c>
      <c r="K1982" s="19" t="str">
        <f>VLOOKUP(A1982,ME!$A$2:$J$2336,10,FALSE)</f>
        <v>Normal</v>
      </c>
      <c r="L1982" s="22">
        <f>VLOOKUP(A1982,HD!$A$2:$S$2344,16,FALSE)</f>
        <v>34249</v>
      </c>
      <c r="M1982" s="21">
        <f>VLOOKUP(A1982,HD!$A$2:$S$2344,17,FALSE)</f>
        <v>3366.67</v>
      </c>
      <c r="N1982" s="19" t="str">
        <f>VLOOKUP(A1982,HD!$A$2:$S$2344,12,FALSE)</f>
        <v>tier - 2</v>
      </c>
      <c r="O1982" s="19" t="str">
        <f>VLOOKUP(A1982,HD!$A$2:$S$2344,13,FALSE)</f>
        <v>tier - 2</v>
      </c>
      <c r="P1982" s="19" t="str">
        <f>VLOOKUP(A1982,HD!$A$2:$S$2344,14,FALSE)</f>
        <v>R1013</v>
      </c>
      <c r="Q1982" s="19" t="str">
        <f>VLOOKUP(A1982,HD!$A$2:$S$2344,19,FALSE)</f>
        <v>29</v>
      </c>
      <c r="R1982" s="21">
        <v>3366.67</v>
      </c>
    </row>
    <row r="1983" spans="1:18" ht="15.6" x14ac:dyDescent="0.3">
      <c r="A1983" s="20" t="s">
        <v>380</v>
      </c>
      <c r="B1983" s="19" t="str">
        <f>VLOOKUP(A1983,'Customer Names'!$A$2:$E$2366,3,FALSE)</f>
        <v>Maylone</v>
      </c>
      <c r="C1983" s="21">
        <f>VLOOKUP(A1983,ME!$A$2:$J$2366,2,FALSE)</f>
        <v>21.47</v>
      </c>
      <c r="D1983" s="21">
        <f>VLOOKUP(A1983,ME!$A$2:$J$2336,3,FALSE)</f>
        <v>4.0199999999999996</v>
      </c>
      <c r="E1983" s="19" t="str">
        <f>VLOOKUP(A1983,ME!$A$2:$J$2336,4,FALSE)</f>
        <v>Yes</v>
      </c>
      <c r="F1983" s="19" t="str">
        <f>VLOOKUP(A1983,ME!$A$2:$J$2336,5,FALSE)</f>
        <v>No</v>
      </c>
      <c r="G1983" s="19" t="str">
        <f>VLOOKUP(A1983,ME!$A$2:$J$2336,6,FALSE)</f>
        <v>No</v>
      </c>
      <c r="H1983" s="19">
        <f>VLOOKUP(A1983,ME!$A$2:$J$2336,7,FALSE)</f>
        <v>1</v>
      </c>
      <c r="I1983" s="19" t="str">
        <f>VLOOKUP(A1983,ME!$A$2:$J$2336,8,FALSE)</f>
        <v>No</v>
      </c>
      <c r="J1983" s="19" t="str">
        <f>VLOOKUP(A1983,ME!$A$2:$J$2336,9,FALSE)</f>
        <v>Normal Weight</v>
      </c>
      <c r="K1983" s="19" t="str">
        <f>VLOOKUP(A1983,ME!$A$2:$J$2336,10,FALSE)</f>
        <v>Normal</v>
      </c>
      <c r="L1983" s="22">
        <f>VLOOKUP(A1983,HD!$A$2:$S$2344,16,FALSE)</f>
        <v>34873</v>
      </c>
      <c r="M1983" s="21">
        <f>VLOOKUP(A1983,HD!$A$2:$S$2344,17,FALSE)</f>
        <v>3353.47</v>
      </c>
      <c r="N1983" s="19" t="str">
        <f>VLOOKUP(A1983,HD!$A$2:$S$2344,12,FALSE)</f>
        <v>tier - 2</v>
      </c>
      <c r="O1983" s="19" t="str">
        <f>VLOOKUP(A1983,HD!$A$2:$S$2344,13,FALSE)</f>
        <v>tier - 3</v>
      </c>
      <c r="P1983" s="19" t="str">
        <f>VLOOKUP(A1983,HD!$A$2:$S$2344,14,FALSE)</f>
        <v>R1012</v>
      </c>
      <c r="Q1983" s="19" t="str">
        <f>VLOOKUP(A1983,HD!$A$2:$S$2344,19,FALSE)</f>
        <v>27</v>
      </c>
      <c r="R1983" s="21">
        <v>3353.47</v>
      </c>
    </row>
    <row r="1984" spans="1:18" ht="15.6" hidden="1" x14ac:dyDescent="0.3">
      <c r="A1984" s="20" t="s">
        <v>379</v>
      </c>
      <c r="B1984" s="19" t="str">
        <f>VLOOKUP(A1984,'Customer Names'!$A$2:$E$2366,3,FALSE)</f>
        <v>Reiland</v>
      </c>
      <c r="C1984" s="21">
        <f>VLOOKUP(A1984,ME!$A$2:$J$2366,2,FALSE)</f>
        <v>25.9</v>
      </c>
      <c r="D1984" s="21">
        <f>VLOOKUP(A1984,ME!$A$2:$J$2336,3,FALSE)</f>
        <v>5.12</v>
      </c>
      <c r="E1984" s="19" t="str">
        <f>VLOOKUP(A1984,ME!$A$2:$J$2336,4,FALSE)</f>
        <v>No</v>
      </c>
      <c r="F1984" s="19" t="str">
        <f>VLOOKUP(A1984,ME!$A$2:$J$2336,5,FALSE)</f>
        <v>No</v>
      </c>
      <c r="G1984" s="19" t="str">
        <f>VLOOKUP(A1984,ME!$A$2:$J$2336,6,FALSE)</f>
        <v>Yes</v>
      </c>
      <c r="H1984" s="19">
        <f>VLOOKUP(A1984,ME!$A$2:$J$2336,7,FALSE)</f>
        <v>1</v>
      </c>
      <c r="I1984" s="19" t="str">
        <f>VLOOKUP(A1984,ME!$A$2:$J$2336,8,FALSE)</f>
        <v>No</v>
      </c>
      <c r="J1984" s="19" t="str">
        <f>VLOOKUP(A1984,ME!$A$2:$J$2336,9,FALSE)</f>
        <v>Over Weight</v>
      </c>
      <c r="K1984" s="19" t="str">
        <f>VLOOKUP(A1984,ME!$A$2:$J$2336,10,FALSE)</f>
        <v>Normal</v>
      </c>
      <c r="L1984" s="22">
        <f>VLOOKUP(A1984,HD!$A$2:$S$2344,16,FALSE)</f>
        <v>34270</v>
      </c>
      <c r="M1984" s="21">
        <f>VLOOKUP(A1984,HD!$A$2:$S$2344,17,FALSE)</f>
        <v>3353.28</v>
      </c>
      <c r="N1984" s="19" t="str">
        <f>VLOOKUP(A1984,HD!$A$2:$S$2344,12,FALSE)</f>
        <v>tier - 2</v>
      </c>
      <c r="O1984" s="19" t="str">
        <f>VLOOKUP(A1984,HD!$A$2:$S$2344,13,FALSE)</f>
        <v>tier - 1</v>
      </c>
      <c r="P1984" s="19" t="str">
        <f>VLOOKUP(A1984,HD!$A$2:$S$2344,14,FALSE)</f>
        <v>R1011</v>
      </c>
      <c r="Q1984" s="19" t="str">
        <f>VLOOKUP(A1984,HD!$A$2:$S$2344,19,FALSE)</f>
        <v>29</v>
      </c>
      <c r="R1984" s="21">
        <v>3353.28</v>
      </c>
    </row>
    <row r="1985" spans="1:18" ht="15.6" x14ac:dyDescent="0.3">
      <c r="A1985" s="20" t="s">
        <v>378</v>
      </c>
      <c r="B1985" s="19" t="str">
        <f>VLOOKUP(A1985,'Customer Names'!$A$2:$E$2366,3,FALSE)</f>
        <v>Hu</v>
      </c>
      <c r="C1985" s="21">
        <f>VLOOKUP(A1985,ME!$A$2:$J$2366,2,FALSE)</f>
        <v>20.81</v>
      </c>
      <c r="D1985" s="21">
        <f>VLOOKUP(A1985,ME!$A$2:$J$2336,3,FALSE)</f>
        <v>5.52</v>
      </c>
      <c r="E1985" s="19" t="str">
        <f>VLOOKUP(A1985,ME!$A$2:$J$2336,4,FALSE)</f>
        <v>No</v>
      </c>
      <c r="F1985" s="19" t="str">
        <f>VLOOKUP(A1985,ME!$A$2:$J$2336,5,FALSE)</f>
        <v>No</v>
      </c>
      <c r="G1985" s="19" t="str">
        <f>VLOOKUP(A1985,ME!$A$2:$J$2336,6,FALSE)</f>
        <v>No</v>
      </c>
      <c r="H1985" s="19">
        <f>VLOOKUP(A1985,ME!$A$2:$J$2336,7,FALSE)</f>
        <v>0</v>
      </c>
      <c r="I1985" s="19" t="str">
        <f>VLOOKUP(A1985,ME!$A$2:$J$2336,8,FALSE)</f>
        <v>No</v>
      </c>
      <c r="J1985" s="19" t="str">
        <f>VLOOKUP(A1985,ME!$A$2:$J$2336,9,FALSE)</f>
        <v>Normal Weight</v>
      </c>
      <c r="K1985" s="19" t="str">
        <f>VLOOKUP(A1985,ME!$A$2:$J$2336,10,FALSE)</f>
        <v>Normal</v>
      </c>
      <c r="L1985" s="22">
        <f>VLOOKUP(A1985,HD!$A$2:$S$2344,16,FALSE)</f>
        <v>33482</v>
      </c>
      <c r="M1985" s="21">
        <f>VLOOKUP(A1985,HD!$A$2:$S$2344,17,FALSE)</f>
        <v>3342.79</v>
      </c>
      <c r="N1985" s="19" t="str">
        <f>VLOOKUP(A1985,HD!$A$2:$S$2344,12,FALSE)</f>
        <v>tier - 2</v>
      </c>
      <c r="O1985" s="19" t="str">
        <f>VLOOKUP(A1985,HD!$A$2:$S$2344,13,FALSE)</f>
        <v>tier - 1</v>
      </c>
      <c r="P1985" s="19" t="str">
        <f>VLOOKUP(A1985,HD!$A$2:$S$2344,14,FALSE)</f>
        <v>R1013</v>
      </c>
      <c r="Q1985" s="19" t="str">
        <f>VLOOKUP(A1985,HD!$A$2:$S$2344,19,FALSE)</f>
        <v>31</v>
      </c>
      <c r="R1985" s="21">
        <v>3342.79</v>
      </c>
    </row>
    <row r="1986" spans="1:18" ht="15.6" hidden="1" x14ac:dyDescent="0.3">
      <c r="A1986" s="20" t="s">
        <v>377</v>
      </c>
      <c r="B1986" s="19" t="str">
        <f>VLOOKUP(A1986,'Customer Names'!$A$2:$E$2366,3,FALSE)</f>
        <v>Lessek</v>
      </c>
      <c r="C1986" s="21">
        <f>VLOOKUP(A1986,ME!$A$2:$J$2366,2,FALSE)</f>
        <v>25.84</v>
      </c>
      <c r="D1986" s="21">
        <f>VLOOKUP(A1986,ME!$A$2:$J$2336,3,FALSE)</f>
        <v>5.81</v>
      </c>
      <c r="E1986" s="19" t="str">
        <f>VLOOKUP(A1986,ME!$A$2:$J$2336,4,FALSE)</f>
        <v>Yes</v>
      </c>
      <c r="F1986" s="19" t="str">
        <f>VLOOKUP(A1986,ME!$A$2:$J$2336,5,FALSE)</f>
        <v>No</v>
      </c>
      <c r="G1986" s="19" t="str">
        <f>VLOOKUP(A1986,ME!$A$2:$J$2336,6,FALSE)</f>
        <v>Yes</v>
      </c>
      <c r="H1986" s="19">
        <f>VLOOKUP(A1986,ME!$A$2:$J$2336,7,FALSE)</f>
        <v>1</v>
      </c>
      <c r="I1986" s="19" t="str">
        <f>VLOOKUP(A1986,ME!$A$2:$J$2336,8,FALSE)</f>
        <v>No</v>
      </c>
      <c r="J1986" s="19" t="str">
        <f>VLOOKUP(A1986,ME!$A$2:$J$2336,9,FALSE)</f>
        <v>Over Weight</v>
      </c>
      <c r="K1986" s="19" t="str">
        <f>VLOOKUP(A1986,ME!$A$2:$J$2336,10,FALSE)</f>
        <v>Prediabetes</v>
      </c>
      <c r="L1986" s="22">
        <f>VLOOKUP(A1986,HD!$A$2:$S$2344,16,FALSE)</f>
        <v>35601</v>
      </c>
      <c r="M1986" s="21">
        <f>VLOOKUP(A1986,HD!$A$2:$S$2344,17,FALSE)</f>
        <v>3309.79</v>
      </c>
      <c r="N1986" s="19" t="str">
        <f>VLOOKUP(A1986,HD!$A$2:$S$2344,12,FALSE)</f>
        <v>tier - 3</v>
      </c>
      <c r="O1986" s="19" t="str">
        <f>VLOOKUP(A1986,HD!$A$2:$S$2344,13,FALSE)</f>
        <v>tier - 3</v>
      </c>
      <c r="P1986" s="19" t="str">
        <f>VLOOKUP(A1986,HD!$A$2:$S$2344,14,FALSE)</f>
        <v>R1017</v>
      </c>
      <c r="Q1986" s="19" t="str">
        <f>VLOOKUP(A1986,HD!$A$2:$S$2344,19,FALSE)</f>
        <v>25</v>
      </c>
      <c r="R1986" s="21">
        <v>3309.79</v>
      </c>
    </row>
    <row r="1987" spans="1:18" ht="15.6" hidden="1" x14ac:dyDescent="0.3">
      <c r="A1987" s="20" t="s">
        <v>376</v>
      </c>
      <c r="B1987" s="19" t="str">
        <f>VLOOKUP(A1987,'Customer Names'!$A$2:$E$2366,3,FALSE)</f>
        <v>Colavincenzo</v>
      </c>
      <c r="C1987" s="21">
        <f>VLOOKUP(A1987,ME!$A$2:$J$2366,2,FALSE)</f>
        <v>30.95</v>
      </c>
      <c r="D1987" s="21">
        <f>VLOOKUP(A1987,ME!$A$2:$J$2336,3,FALSE)</f>
        <v>5.16</v>
      </c>
      <c r="E1987" s="19" t="str">
        <f>VLOOKUP(A1987,ME!$A$2:$J$2336,4,FALSE)</f>
        <v>No</v>
      </c>
      <c r="F1987" s="19" t="str">
        <f>VLOOKUP(A1987,ME!$A$2:$J$2336,5,FALSE)</f>
        <v>No</v>
      </c>
      <c r="G1987" s="19" t="str">
        <f>VLOOKUP(A1987,ME!$A$2:$J$2336,6,FALSE)</f>
        <v>Yes</v>
      </c>
      <c r="H1987" s="19">
        <f>VLOOKUP(A1987,ME!$A$2:$J$2336,7,FALSE)</f>
        <v>1</v>
      </c>
      <c r="I1987" s="19" t="str">
        <f>VLOOKUP(A1987,ME!$A$2:$J$2336,8,FALSE)</f>
        <v>No</v>
      </c>
      <c r="J1987" s="19" t="str">
        <f>VLOOKUP(A1987,ME!$A$2:$J$2336,9,FALSE)</f>
        <v>Obesity</v>
      </c>
      <c r="K1987" s="19" t="str">
        <f>VLOOKUP(A1987,ME!$A$2:$J$2336,10,FALSE)</f>
        <v>Normal</v>
      </c>
      <c r="L1987" s="22">
        <f>VLOOKUP(A1987,HD!$A$2:$S$2344,16,FALSE)</f>
        <v>37943</v>
      </c>
      <c r="M1987" s="21">
        <f>VLOOKUP(A1987,HD!$A$2:$S$2344,17,FALSE)</f>
        <v>3308.46</v>
      </c>
      <c r="N1987" s="19" t="str">
        <f>VLOOKUP(A1987,HD!$A$2:$S$2344,12,FALSE)</f>
        <v>tier - 2</v>
      </c>
      <c r="O1987" s="19" t="str">
        <f>VLOOKUP(A1987,HD!$A$2:$S$2344,13,FALSE)</f>
        <v>tier - 1</v>
      </c>
      <c r="P1987" s="19" t="str">
        <f>VLOOKUP(A1987,HD!$A$2:$S$2344,14,FALSE)</f>
        <v>R1021</v>
      </c>
      <c r="Q1987" s="19" t="str">
        <f>VLOOKUP(A1987,HD!$A$2:$S$2344,19,FALSE)</f>
        <v>19</v>
      </c>
      <c r="R1987" s="21">
        <v>3308.46</v>
      </c>
    </row>
    <row r="1988" spans="1:18" ht="15.6" hidden="1" x14ac:dyDescent="0.3">
      <c r="A1988" s="20" t="s">
        <v>375</v>
      </c>
      <c r="B1988" s="19" t="str">
        <f>VLOOKUP(A1988,'Customer Names'!$A$2:$E$2366,3,FALSE)</f>
        <v>Mendez-Karr</v>
      </c>
      <c r="C1988" s="21">
        <f>VLOOKUP(A1988,ME!$A$2:$J$2366,2,FALSE)</f>
        <v>30.54</v>
      </c>
      <c r="D1988" s="21">
        <f>VLOOKUP(A1988,ME!$A$2:$J$2336,3,FALSE)</f>
        <v>5</v>
      </c>
      <c r="E1988" s="19" t="str">
        <f>VLOOKUP(A1988,ME!$A$2:$J$2336,4,FALSE)</f>
        <v>No</v>
      </c>
      <c r="F1988" s="19" t="str">
        <f>VLOOKUP(A1988,ME!$A$2:$J$2336,5,FALSE)</f>
        <v>No</v>
      </c>
      <c r="G1988" s="19" t="str">
        <f>VLOOKUP(A1988,ME!$A$2:$J$2336,6,FALSE)</f>
        <v>Yes</v>
      </c>
      <c r="H1988" s="19">
        <f>VLOOKUP(A1988,ME!$A$2:$J$2336,7,FALSE)</f>
        <v>1</v>
      </c>
      <c r="I1988" s="19" t="str">
        <f>VLOOKUP(A1988,ME!$A$2:$J$2336,8,FALSE)</f>
        <v>No</v>
      </c>
      <c r="J1988" s="19" t="str">
        <f>VLOOKUP(A1988,ME!$A$2:$J$2336,9,FALSE)</f>
        <v>Obesity</v>
      </c>
      <c r="K1988" s="19" t="str">
        <f>VLOOKUP(A1988,ME!$A$2:$J$2336,10,FALSE)</f>
        <v>Normal</v>
      </c>
      <c r="L1988" s="22">
        <f>VLOOKUP(A1988,HD!$A$2:$S$2344,16,FALSE)</f>
        <v>37960</v>
      </c>
      <c r="M1988" s="21">
        <f>VLOOKUP(A1988,HD!$A$2:$S$2344,17,FALSE)</f>
        <v>3300.7</v>
      </c>
      <c r="N1988" s="19" t="str">
        <f>VLOOKUP(A1988,HD!$A$2:$S$2344,12,FALSE)</f>
        <v>tier - 2</v>
      </c>
      <c r="O1988" s="19" t="str">
        <f>VLOOKUP(A1988,HD!$A$2:$S$2344,13,FALSE)</f>
        <v>tier - 2</v>
      </c>
      <c r="P1988" s="19" t="str">
        <f>VLOOKUP(A1988,HD!$A$2:$S$2344,14,FALSE)</f>
        <v>R1025</v>
      </c>
      <c r="Q1988" s="19" t="str">
        <f>VLOOKUP(A1988,HD!$A$2:$S$2344,19,FALSE)</f>
        <v>19</v>
      </c>
      <c r="R1988" s="21">
        <v>3300.7</v>
      </c>
    </row>
    <row r="1989" spans="1:18" ht="15.6" hidden="1" x14ac:dyDescent="0.3">
      <c r="A1989" s="20" t="s">
        <v>374</v>
      </c>
      <c r="B1989" s="19" t="str">
        <f>VLOOKUP(A1989,'Customer Names'!$A$2:$E$2366,3,FALSE)</f>
        <v>Saulnier</v>
      </c>
      <c r="C1989" s="21">
        <f>VLOOKUP(A1989,ME!$A$2:$J$2366,2,FALSE)</f>
        <v>33.914999999999999</v>
      </c>
      <c r="D1989" s="21">
        <f>VLOOKUP(A1989,ME!$A$2:$J$2336,3,FALSE)</f>
        <v>5.84</v>
      </c>
      <c r="E1989" s="19" t="str">
        <f>VLOOKUP(A1989,ME!$A$2:$J$2336,4,FALSE)</f>
        <v>Yes</v>
      </c>
      <c r="F1989" s="19" t="str">
        <f>VLOOKUP(A1989,ME!$A$2:$J$2336,5,FALSE)</f>
        <v>No</v>
      </c>
      <c r="G1989" s="19" t="str">
        <f>VLOOKUP(A1989,ME!$A$2:$J$2336,6,FALSE)</f>
        <v>No</v>
      </c>
      <c r="H1989" s="19">
        <f>VLOOKUP(A1989,ME!$A$2:$J$2336,7,FALSE)</f>
        <v>0</v>
      </c>
      <c r="I1989" s="19" t="str">
        <f>VLOOKUP(A1989,ME!$A$2:$J$2336,8,FALSE)</f>
        <v>No</v>
      </c>
      <c r="J1989" s="19" t="str">
        <f>VLOOKUP(A1989,ME!$A$2:$J$2336,9,FALSE)</f>
        <v>Obesity</v>
      </c>
      <c r="K1989" s="19" t="str">
        <f>VLOOKUP(A1989,ME!$A$2:$J$2336,10,FALSE)</f>
        <v>Prediabetes</v>
      </c>
      <c r="L1989" s="22">
        <f>VLOOKUP(A1989,HD!$A$2:$S$2344,16,FALSE)</f>
        <v>35386</v>
      </c>
      <c r="M1989" s="21">
        <f>VLOOKUP(A1989,HD!$A$2:$S$2344,17,FALSE)</f>
        <v>3292.53</v>
      </c>
      <c r="N1989" s="19" t="str">
        <f>VLOOKUP(A1989,HD!$A$2:$S$2344,12,FALSE)</f>
        <v>tier - 2</v>
      </c>
      <c r="O1989" s="19" t="str">
        <f>VLOOKUP(A1989,HD!$A$2:$S$2344,13,FALSE)</f>
        <v>tier - 2</v>
      </c>
      <c r="P1989" s="19" t="str">
        <f>VLOOKUP(A1989,HD!$A$2:$S$2344,14,FALSE)</f>
        <v>R1012</v>
      </c>
      <c r="Q1989" s="19" t="str">
        <f>VLOOKUP(A1989,HD!$A$2:$S$2344,19,FALSE)</f>
        <v>26</v>
      </c>
      <c r="R1989" s="21">
        <v>3292.53</v>
      </c>
    </row>
    <row r="1990" spans="1:18" ht="15.6" hidden="1" x14ac:dyDescent="0.3">
      <c r="A1990" s="20" t="s">
        <v>373</v>
      </c>
      <c r="B1990" s="19" t="str">
        <f>VLOOKUP(A1990,'Customer Names'!$A$2:$E$2366,3,FALSE)</f>
        <v>Schoonover</v>
      </c>
      <c r="C1990" s="21">
        <f>VLOOKUP(A1990,ME!$A$2:$J$2366,2,FALSE)</f>
        <v>33.31</v>
      </c>
      <c r="D1990" s="21">
        <f>VLOOKUP(A1990,ME!$A$2:$J$2336,3,FALSE)</f>
        <v>4.1900000000000004</v>
      </c>
      <c r="E1990" s="19" t="str">
        <f>VLOOKUP(A1990,ME!$A$2:$J$2336,4,FALSE)</f>
        <v>No</v>
      </c>
      <c r="F1990" s="19" t="str">
        <f>VLOOKUP(A1990,ME!$A$2:$J$2336,5,FALSE)</f>
        <v>No</v>
      </c>
      <c r="G1990" s="19" t="str">
        <f>VLOOKUP(A1990,ME!$A$2:$J$2336,6,FALSE)</f>
        <v>Yes</v>
      </c>
      <c r="H1990" s="19">
        <f>VLOOKUP(A1990,ME!$A$2:$J$2336,7,FALSE)</f>
        <v>1</v>
      </c>
      <c r="I1990" s="19" t="str">
        <f>VLOOKUP(A1990,ME!$A$2:$J$2336,8,FALSE)</f>
        <v>No</v>
      </c>
      <c r="J1990" s="19" t="str">
        <f>VLOOKUP(A1990,ME!$A$2:$J$2336,9,FALSE)</f>
        <v>Obesity</v>
      </c>
      <c r="K1990" s="19" t="str">
        <f>VLOOKUP(A1990,ME!$A$2:$J$2336,10,FALSE)</f>
        <v>Normal</v>
      </c>
      <c r="L1990" s="22">
        <f>VLOOKUP(A1990,HD!$A$2:$S$2344,16,FALSE)</f>
        <v>37805</v>
      </c>
      <c r="M1990" s="21">
        <f>VLOOKUP(A1990,HD!$A$2:$S$2344,17,FALSE)</f>
        <v>3280.22</v>
      </c>
      <c r="N1990" s="19" t="str">
        <f>VLOOKUP(A1990,HD!$A$2:$S$2344,12,FALSE)</f>
        <v>tier - 2</v>
      </c>
      <c r="O1990" s="19" t="str">
        <f>VLOOKUP(A1990,HD!$A$2:$S$2344,13,FALSE)</f>
        <v>tier - 3</v>
      </c>
      <c r="P1990" s="19" t="str">
        <f>VLOOKUP(A1990,HD!$A$2:$S$2344,14,FALSE)</f>
        <v>R1011</v>
      </c>
      <c r="Q1990" s="19" t="str">
        <f>VLOOKUP(A1990,HD!$A$2:$S$2344,19,FALSE)</f>
        <v>19</v>
      </c>
      <c r="R1990" s="21">
        <v>3280.22</v>
      </c>
    </row>
    <row r="1991" spans="1:18" ht="15.6" hidden="1" x14ac:dyDescent="0.3">
      <c r="A1991" s="20" t="s">
        <v>372</v>
      </c>
      <c r="B1991" s="19" t="str">
        <f>VLOOKUP(A1991,'Customer Names'!$A$2:$E$2366,3,FALSE)</f>
        <v>Hass</v>
      </c>
      <c r="C1991" s="21">
        <f>VLOOKUP(A1991,ME!$A$2:$J$2366,2,FALSE)</f>
        <v>25.745000000000001</v>
      </c>
      <c r="D1991" s="21">
        <f>VLOOKUP(A1991,ME!$A$2:$J$2336,3,FALSE)</f>
        <v>4.62</v>
      </c>
      <c r="E1991" s="19" t="str">
        <f>VLOOKUP(A1991,ME!$A$2:$J$2336,4,FALSE)</f>
        <v>Yes</v>
      </c>
      <c r="F1991" s="19" t="str">
        <f>VLOOKUP(A1991,ME!$A$2:$J$2336,5,FALSE)</f>
        <v>No</v>
      </c>
      <c r="G1991" s="19" t="str">
        <f>VLOOKUP(A1991,ME!$A$2:$J$2336,6,FALSE)</f>
        <v>No</v>
      </c>
      <c r="H1991" s="19">
        <f>VLOOKUP(A1991,ME!$A$2:$J$2336,7,FALSE)</f>
        <v>0</v>
      </c>
      <c r="I1991" s="19" t="str">
        <f>VLOOKUP(A1991,ME!$A$2:$J$2336,8,FALSE)</f>
        <v>No</v>
      </c>
      <c r="J1991" s="19" t="str">
        <f>VLOOKUP(A1991,ME!$A$2:$J$2336,9,FALSE)</f>
        <v>Over Weight</v>
      </c>
      <c r="K1991" s="19" t="str">
        <f>VLOOKUP(A1991,ME!$A$2:$J$2336,10,FALSE)</f>
        <v>Normal</v>
      </c>
      <c r="L1991" s="22">
        <f>VLOOKUP(A1991,HD!$A$2:$S$2344,16,FALSE)</f>
        <v>37170</v>
      </c>
      <c r="M1991" s="21">
        <f>VLOOKUP(A1991,HD!$A$2:$S$2344,17,FALSE)</f>
        <v>3279.87</v>
      </c>
      <c r="N1991" s="19" t="str">
        <f>VLOOKUP(A1991,HD!$A$2:$S$2344,12,FALSE)</f>
        <v>tier - 2</v>
      </c>
      <c r="O1991" s="19" t="str">
        <f>VLOOKUP(A1991,HD!$A$2:$S$2344,13,FALSE)</f>
        <v>tier - 1</v>
      </c>
      <c r="P1991" s="19" t="str">
        <f>VLOOKUP(A1991,HD!$A$2:$S$2344,14,FALSE)</f>
        <v>R1017</v>
      </c>
      <c r="Q1991" s="19" t="str">
        <f>VLOOKUP(A1991,HD!$A$2:$S$2344,19,FALSE)</f>
        <v>21</v>
      </c>
      <c r="R1991" s="21">
        <v>3279.87</v>
      </c>
    </row>
    <row r="1992" spans="1:18" ht="15.6" hidden="1" x14ac:dyDescent="0.3">
      <c r="A1992" s="20" t="s">
        <v>371</v>
      </c>
      <c r="B1992" s="19" t="str">
        <f>VLOOKUP(A1992,'Customer Names'!$A$2:$E$2366,3,FALSE)</f>
        <v>Cadotte</v>
      </c>
      <c r="C1992" s="21">
        <f>VLOOKUP(A1992,ME!$A$2:$J$2366,2,FALSE)</f>
        <v>37.1</v>
      </c>
      <c r="D1992" s="21">
        <f>VLOOKUP(A1992,ME!$A$2:$J$2336,3,FALSE)</f>
        <v>6.24</v>
      </c>
      <c r="E1992" s="19" t="str">
        <f>VLOOKUP(A1992,ME!$A$2:$J$2336,4,FALSE)</f>
        <v>No</v>
      </c>
      <c r="F1992" s="19" t="str">
        <f>VLOOKUP(A1992,ME!$A$2:$J$2336,5,FALSE)</f>
        <v>No</v>
      </c>
      <c r="G1992" s="19" t="str">
        <f>VLOOKUP(A1992,ME!$A$2:$J$2336,6,FALSE)</f>
        <v>No</v>
      </c>
      <c r="H1992" s="19">
        <f>VLOOKUP(A1992,ME!$A$2:$J$2336,7,FALSE)</f>
        <v>0</v>
      </c>
      <c r="I1992" s="19" t="str">
        <f>VLOOKUP(A1992,ME!$A$2:$J$2336,8,FALSE)</f>
        <v>No</v>
      </c>
      <c r="J1992" s="19" t="str">
        <f>VLOOKUP(A1992,ME!$A$2:$J$2336,9,FALSE)</f>
        <v>Obesity</v>
      </c>
      <c r="K1992" s="19" t="str">
        <f>VLOOKUP(A1992,ME!$A$2:$J$2336,10,FALSE)</f>
        <v>Prediabetes</v>
      </c>
      <c r="L1992" s="22">
        <f>VLOOKUP(A1992,HD!$A$2:$S$2344,16,FALSE)</f>
        <v>34516</v>
      </c>
      <c r="M1992" s="21">
        <f>VLOOKUP(A1992,HD!$A$2:$S$2344,17,FALSE)</f>
        <v>3277.16</v>
      </c>
      <c r="N1992" s="19" t="str">
        <f>VLOOKUP(A1992,HD!$A$2:$S$2344,12,FALSE)</f>
        <v>tier - 2</v>
      </c>
      <c r="O1992" s="19" t="str">
        <f>VLOOKUP(A1992,HD!$A$2:$S$2344,13,FALSE)</f>
        <v>tier - 3</v>
      </c>
      <c r="P1992" s="19" t="str">
        <f>VLOOKUP(A1992,HD!$A$2:$S$2344,14,FALSE)</f>
        <v>R1011</v>
      </c>
      <c r="Q1992" s="19" t="str">
        <f>VLOOKUP(A1992,HD!$A$2:$S$2344,19,FALSE)</f>
        <v>28</v>
      </c>
      <c r="R1992" s="21">
        <v>3277.16</v>
      </c>
    </row>
    <row r="1993" spans="1:18" ht="15.6" hidden="1" x14ac:dyDescent="0.3">
      <c r="A1993" s="20" t="s">
        <v>370</v>
      </c>
      <c r="B1993" s="19" t="str">
        <f>VLOOKUP(A1993,'Customer Names'!$A$2:$E$2366,3,FALSE)</f>
        <v>Cacciapaglia</v>
      </c>
      <c r="C1993" s="21">
        <f>VLOOKUP(A1993,ME!$A$2:$J$2366,2,FALSE)</f>
        <v>35.435000000000002</v>
      </c>
      <c r="D1993" s="21">
        <f>VLOOKUP(A1993,ME!$A$2:$J$2336,3,FALSE)</f>
        <v>5.81</v>
      </c>
      <c r="E1993" s="19" t="str">
        <f>VLOOKUP(A1993,ME!$A$2:$J$2336,4,FALSE)</f>
        <v>No</v>
      </c>
      <c r="F1993" s="19" t="str">
        <f>VLOOKUP(A1993,ME!$A$2:$J$2336,5,FALSE)</f>
        <v>No</v>
      </c>
      <c r="G1993" s="19" t="str">
        <f>VLOOKUP(A1993,ME!$A$2:$J$2336,6,FALSE)</f>
        <v>No</v>
      </c>
      <c r="H1993" s="19">
        <f>VLOOKUP(A1993,ME!$A$2:$J$2336,7,FALSE)</f>
        <v>0</v>
      </c>
      <c r="I1993" s="19" t="str">
        <f>VLOOKUP(A1993,ME!$A$2:$J$2336,8,FALSE)</f>
        <v>No</v>
      </c>
      <c r="J1993" s="19" t="str">
        <f>VLOOKUP(A1993,ME!$A$2:$J$2336,9,FALSE)</f>
        <v>Obesity</v>
      </c>
      <c r="K1993" s="19" t="str">
        <f>VLOOKUP(A1993,ME!$A$2:$J$2336,10,FALSE)</f>
        <v>Prediabetes</v>
      </c>
      <c r="L1993" s="22">
        <f>VLOOKUP(A1993,HD!$A$2:$S$2344,16,FALSE)</f>
        <v>34670</v>
      </c>
      <c r="M1993" s="21">
        <f>VLOOKUP(A1993,HD!$A$2:$S$2344,17,FALSE)</f>
        <v>3268.85</v>
      </c>
      <c r="N1993" s="19" t="str">
        <f>VLOOKUP(A1993,HD!$A$2:$S$2344,12,FALSE)</f>
        <v>tier - 3</v>
      </c>
      <c r="O1993" s="19" t="str">
        <f>VLOOKUP(A1993,HD!$A$2:$S$2344,13,FALSE)</f>
        <v>tier - 1</v>
      </c>
      <c r="P1993" s="19" t="str">
        <f>VLOOKUP(A1993,HD!$A$2:$S$2344,14,FALSE)</f>
        <v>R1016</v>
      </c>
      <c r="Q1993" s="19" t="str">
        <f>VLOOKUP(A1993,HD!$A$2:$S$2344,19,FALSE)</f>
        <v>28</v>
      </c>
      <c r="R1993" s="21">
        <v>3268.85</v>
      </c>
    </row>
    <row r="1994" spans="1:18" ht="15.6" x14ac:dyDescent="0.3">
      <c r="A1994" s="20" t="s">
        <v>369</v>
      </c>
      <c r="B1994" s="19" t="str">
        <f>VLOOKUP(A1994,'Customer Names'!$A$2:$E$2366,3,FALSE)</f>
        <v>Mininger</v>
      </c>
      <c r="C1994" s="21">
        <f>VLOOKUP(A1994,ME!$A$2:$J$2366,2,FALSE)</f>
        <v>20.399999999999999</v>
      </c>
      <c r="D1994" s="21">
        <f>VLOOKUP(A1994,ME!$A$2:$J$2336,3,FALSE)</f>
        <v>4.83</v>
      </c>
      <c r="E1994" s="19" t="str">
        <f>VLOOKUP(A1994,ME!$A$2:$J$2336,4,FALSE)</f>
        <v>No</v>
      </c>
      <c r="F1994" s="19" t="str">
        <f>VLOOKUP(A1994,ME!$A$2:$J$2336,5,FALSE)</f>
        <v>No</v>
      </c>
      <c r="G1994" s="19" t="str">
        <f>VLOOKUP(A1994,ME!$A$2:$J$2336,6,FALSE)</f>
        <v>No</v>
      </c>
      <c r="H1994" s="19">
        <f>VLOOKUP(A1994,ME!$A$2:$J$2336,7,FALSE)</f>
        <v>0</v>
      </c>
      <c r="I1994" s="19" t="str">
        <f>VLOOKUP(A1994,ME!$A$2:$J$2336,8,FALSE)</f>
        <v>No</v>
      </c>
      <c r="J1994" s="19" t="str">
        <f>VLOOKUP(A1994,ME!$A$2:$J$2336,9,FALSE)</f>
        <v>Normal Weight</v>
      </c>
      <c r="K1994" s="19" t="str">
        <f>VLOOKUP(A1994,ME!$A$2:$J$2336,10,FALSE)</f>
        <v>Normal</v>
      </c>
      <c r="L1994" s="22">
        <f>VLOOKUP(A1994,HD!$A$2:$S$2344,16,FALSE)</f>
        <v>33555</v>
      </c>
      <c r="M1994" s="21">
        <f>VLOOKUP(A1994,HD!$A$2:$S$2344,17,FALSE)</f>
        <v>3260.2</v>
      </c>
      <c r="N1994" s="19" t="str">
        <f>VLOOKUP(A1994,HD!$A$2:$S$2344,12,FALSE)</f>
        <v>tier - 3</v>
      </c>
      <c r="O1994" s="19" t="str">
        <f>VLOOKUP(A1994,HD!$A$2:$S$2344,13,FALSE)</f>
        <v>tier - 2</v>
      </c>
      <c r="P1994" s="19" t="str">
        <f>VLOOKUP(A1994,HD!$A$2:$S$2344,14,FALSE)</f>
        <v>R1011</v>
      </c>
      <c r="Q1994" s="19" t="str">
        <f>VLOOKUP(A1994,HD!$A$2:$S$2344,19,FALSE)</f>
        <v>31</v>
      </c>
      <c r="R1994" s="21">
        <v>3260.2</v>
      </c>
    </row>
    <row r="1995" spans="1:18" ht="15.6" hidden="1" x14ac:dyDescent="0.3">
      <c r="A1995" s="20" t="s">
        <v>368</v>
      </c>
      <c r="B1995" s="19" t="str">
        <f>VLOOKUP(A1995,'Customer Names'!$A$2:$E$2366,3,FALSE)</f>
        <v>Mayo</v>
      </c>
      <c r="C1995" s="21">
        <f>VLOOKUP(A1995,ME!$A$2:$J$2366,2,FALSE)</f>
        <v>42.13</v>
      </c>
      <c r="D1995" s="21">
        <f>VLOOKUP(A1995,ME!$A$2:$J$2336,3,FALSE)</f>
        <v>5.72</v>
      </c>
      <c r="E1995" s="19" t="str">
        <f>VLOOKUP(A1995,ME!$A$2:$J$2336,4,FALSE)</f>
        <v>Yes</v>
      </c>
      <c r="F1995" s="19" t="str">
        <f>VLOOKUP(A1995,ME!$A$2:$J$2336,5,FALSE)</f>
        <v>No</v>
      </c>
      <c r="G1995" s="19" t="str">
        <f>VLOOKUP(A1995,ME!$A$2:$J$2336,6,FALSE)</f>
        <v>Yes</v>
      </c>
      <c r="H1995" s="19">
        <f>VLOOKUP(A1995,ME!$A$2:$J$2336,7,FALSE)</f>
        <v>1</v>
      </c>
      <c r="I1995" s="19" t="str">
        <f>VLOOKUP(A1995,ME!$A$2:$J$2336,8,FALSE)</f>
        <v>No</v>
      </c>
      <c r="J1995" s="19" t="str">
        <f>VLOOKUP(A1995,ME!$A$2:$J$2336,9,FALSE)</f>
        <v>Obesity</v>
      </c>
      <c r="K1995" s="19" t="str">
        <f>VLOOKUP(A1995,ME!$A$2:$J$2336,10,FALSE)</f>
        <v>Prediabetes</v>
      </c>
      <c r="L1995" s="22">
        <f>VLOOKUP(A1995,HD!$A$2:$S$2344,16,FALSE)</f>
        <v>35675</v>
      </c>
      <c r="M1995" s="21">
        <f>VLOOKUP(A1995,HD!$A$2:$S$2344,17,FALSE)</f>
        <v>3238.44</v>
      </c>
      <c r="N1995" s="19" t="str">
        <f>VLOOKUP(A1995,HD!$A$2:$S$2344,12,FALSE)</f>
        <v>tier - 2</v>
      </c>
      <c r="O1995" s="19" t="str">
        <f>VLOOKUP(A1995,HD!$A$2:$S$2344,13,FALSE)</f>
        <v>tier - 3</v>
      </c>
      <c r="P1995" s="19" t="str">
        <f>VLOOKUP(A1995,HD!$A$2:$S$2344,14,FALSE)</f>
        <v>R1013</v>
      </c>
      <c r="Q1995" s="19" t="str">
        <f>VLOOKUP(A1995,HD!$A$2:$S$2344,19,FALSE)</f>
        <v>25</v>
      </c>
      <c r="R1995" s="21">
        <v>3238.44</v>
      </c>
    </row>
    <row r="1996" spans="1:18" ht="15.6" hidden="1" x14ac:dyDescent="0.3">
      <c r="A1996" s="20" t="s">
        <v>367</v>
      </c>
      <c r="B1996" s="19" t="str">
        <f>VLOOKUP(A1996,'Customer Names'!$A$2:$E$2366,3,FALSE)</f>
        <v>Zicko</v>
      </c>
      <c r="C1996" s="21">
        <f>VLOOKUP(A1996,ME!$A$2:$J$2366,2,FALSE)</f>
        <v>33.99</v>
      </c>
      <c r="D1996" s="21">
        <f>VLOOKUP(A1996,ME!$A$2:$J$2336,3,FALSE)</f>
        <v>4.83</v>
      </c>
      <c r="E1996" s="19" t="str">
        <f>VLOOKUP(A1996,ME!$A$2:$J$2336,4,FALSE)</f>
        <v>Yes</v>
      </c>
      <c r="F1996" s="19" t="str">
        <f>VLOOKUP(A1996,ME!$A$2:$J$2336,5,FALSE)</f>
        <v>No</v>
      </c>
      <c r="G1996" s="19" t="str">
        <f>VLOOKUP(A1996,ME!$A$2:$J$2336,6,FALSE)</f>
        <v>Yes</v>
      </c>
      <c r="H1996" s="19">
        <f>VLOOKUP(A1996,ME!$A$2:$J$2336,7,FALSE)</f>
        <v>1</v>
      </c>
      <c r="I1996" s="19" t="str">
        <f>VLOOKUP(A1996,ME!$A$2:$J$2336,8,FALSE)</f>
        <v>No</v>
      </c>
      <c r="J1996" s="19" t="str">
        <f>VLOOKUP(A1996,ME!$A$2:$J$2336,9,FALSE)</f>
        <v>Obesity</v>
      </c>
      <c r="K1996" s="19" t="str">
        <f>VLOOKUP(A1996,ME!$A$2:$J$2336,10,FALSE)</f>
        <v>Normal</v>
      </c>
      <c r="L1996" s="22">
        <f>VLOOKUP(A1996,HD!$A$2:$S$2344,16,FALSE)</f>
        <v>35644</v>
      </c>
      <c r="M1996" s="21">
        <f>VLOOKUP(A1996,HD!$A$2:$S$2344,17,FALSE)</f>
        <v>3227.12</v>
      </c>
      <c r="N1996" s="19" t="str">
        <f>VLOOKUP(A1996,HD!$A$2:$S$2344,12,FALSE)</f>
        <v>tier - 2</v>
      </c>
      <c r="O1996" s="19" t="str">
        <f>VLOOKUP(A1996,HD!$A$2:$S$2344,13,FALSE)</f>
        <v>tier - 3</v>
      </c>
      <c r="P1996" s="19" t="str">
        <f>VLOOKUP(A1996,HD!$A$2:$S$2344,14,FALSE)</f>
        <v>R1013</v>
      </c>
      <c r="Q1996" s="19" t="str">
        <f>VLOOKUP(A1996,HD!$A$2:$S$2344,19,FALSE)</f>
        <v>25</v>
      </c>
      <c r="R1996" s="21">
        <v>3227.12</v>
      </c>
    </row>
    <row r="1997" spans="1:18" ht="15.6" hidden="1" x14ac:dyDescent="0.3">
      <c r="A1997" s="20" t="s">
        <v>366</v>
      </c>
      <c r="B1997" s="19" t="str">
        <f>VLOOKUP(A1997,'Customer Names'!$A$2:$E$2366,3,FALSE)</f>
        <v>Graham</v>
      </c>
      <c r="C1997" s="21">
        <f>VLOOKUP(A1997,ME!$A$2:$J$2366,2,FALSE)</f>
        <v>28.594999999999999</v>
      </c>
      <c r="D1997" s="21">
        <f>VLOOKUP(A1997,ME!$A$2:$J$2336,3,FALSE)</f>
        <v>4.1399999999999997</v>
      </c>
      <c r="E1997" s="19" t="str">
        <f>VLOOKUP(A1997,ME!$A$2:$J$2336,4,FALSE)</f>
        <v>Yes</v>
      </c>
      <c r="F1997" s="19" t="str">
        <f>VLOOKUP(A1997,ME!$A$2:$J$2336,5,FALSE)</f>
        <v>No</v>
      </c>
      <c r="G1997" s="19" t="str">
        <f>VLOOKUP(A1997,ME!$A$2:$J$2336,6,FALSE)</f>
        <v>Yes</v>
      </c>
      <c r="H1997" s="19">
        <f>VLOOKUP(A1997,ME!$A$2:$J$2336,7,FALSE)</f>
        <v>1</v>
      </c>
      <c r="I1997" s="19" t="str">
        <f>VLOOKUP(A1997,ME!$A$2:$J$2336,8,FALSE)</f>
        <v>No</v>
      </c>
      <c r="J1997" s="19" t="str">
        <f>VLOOKUP(A1997,ME!$A$2:$J$2336,9,FALSE)</f>
        <v>Over Weight</v>
      </c>
      <c r="K1997" s="19" t="str">
        <f>VLOOKUP(A1997,ME!$A$2:$J$2336,10,FALSE)</f>
        <v>Normal</v>
      </c>
      <c r="L1997" s="22">
        <f>VLOOKUP(A1997,HD!$A$2:$S$2344,16,FALSE)</f>
        <v>35617</v>
      </c>
      <c r="M1997" s="21">
        <f>VLOOKUP(A1997,HD!$A$2:$S$2344,17,FALSE)</f>
        <v>3213.62</v>
      </c>
      <c r="N1997" s="19" t="str">
        <f>VLOOKUP(A1997,HD!$A$2:$S$2344,12,FALSE)</f>
        <v>tier - 2</v>
      </c>
      <c r="O1997" s="19" t="str">
        <f>VLOOKUP(A1997,HD!$A$2:$S$2344,13,FALSE)</f>
        <v>tier - 2</v>
      </c>
      <c r="P1997" s="19" t="str">
        <f>VLOOKUP(A1997,HD!$A$2:$S$2344,14,FALSE)</f>
        <v>R1024</v>
      </c>
      <c r="Q1997" s="19" t="str">
        <f>VLOOKUP(A1997,HD!$A$2:$S$2344,19,FALSE)</f>
        <v>25</v>
      </c>
      <c r="R1997" s="21">
        <v>3213.62</v>
      </c>
    </row>
    <row r="1998" spans="1:18" ht="15.6" x14ac:dyDescent="0.3">
      <c r="A1998" s="20" t="s">
        <v>365</v>
      </c>
      <c r="B1998" s="19" t="str">
        <f>VLOOKUP(A1998,'Customer Names'!$A$2:$E$2366,3,FALSE)</f>
        <v>Boland</v>
      </c>
      <c r="C1998" s="21">
        <f>VLOOKUP(A1998,ME!$A$2:$J$2366,2,FALSE)</f>
        <v>20.8</v>
      </c>
      <c r="D1998" s="21">
        <f>VLOOKUP(A1998,ME!$A$2:$J$2336,3,FALSE)</f>
        <v>4.07</v>
      </c>
      <c r="E1998" s="19" t="str">
        <f>VLOOKUP(A1998,ME!$A$2:$J$2336,4,FALSE)</f>
        <v>Yes</v>
      </c>
      <c r="F1998" s="19" t="str">
        <f>VLOOKUP(A1998,ME!$A$2:$J$2336,5,FALSE)</f>
        <v>No</v>
      </c>
      <c r="G1998" s="19" t="str">
        <f>VLOOKUP(A1998,ME!$A$2:$J$2336,6,FALSE)</f>
        <v>Yes</v>
      </c>
      <c r="H1998" s="19">
        <f>VLOOKUP(A1998,ME!$A$2:$J$2336,7,FALSE)</f>
        <v>1</v>
      </c>
      <c r="I1998" s="19" t="str">
        <f>VLOOKUP(A1998,ME!$A$2:$J$2336,8,FALSE)</f>
        <v>No</v>
      </c>
      <c r="J1998" s="19" t="str">
        <f>VLOOKUP(A1998,ME!$A$2:$J$2336,9,FALSE)</f>
        <v>Normal Weight</v>
      </c>
      <c r="K1998" s="19" t="str">
        <f>VLOOKUP(A1998,ME!$A$2:$J$2336,10,FALSE)</f>
        <v>Normal</v>
      </c>
      <c r="L1998" s="22">
        <f>VLOOKUP(A1998,HD!$A$2:$S$2344,16,FALSE)</f>
        <v>35786</v>
      </c>
      <c r="M1998" s="21">
        <f>VLOOKUP(A1998,HD!$A$2:$S$2344,17,FALSE)</f>
        <v>3208.79</v>
      </c>
      <c r="N1998" s="19" t="str">
        <f>VLOOKUP(A1998,HD!$A$2:$S$2344,12,FALSE)</f>
        <v>tier - 2</v>
      </c>
      <c r="O1998" s="19" t="str">
        <f>VLOOKUP(A1998,HD!$A$2:$S$2344,13,FALSE)</f>
        <v>tier - 3</v>
      </c>
      <c r="P1998" s="19" t="str">
        <f>VLOOKUP(A1998,HD!$A$2:$S$2344,14,FALSE)</f>
        <v>R1011</v>
      </c>
      <c r="Q1998" s="19" t="str">
        <f>VLOOKUP(A1998,HD!$A$2:$S$2344,19,FALSE)</f>
        <v>25</v>
      </c>
      <c r="R1998" s="21">
        <v>3208.79</v>
      </c>
    </row>
    <row r="1999" spans="1:18" ht="15.6" hidden="1" x14ac:dyDescent="0.3">
      <c r="A1999" s="20" t="s">
        <v>364</v>
      </c>
      <c r="B1999" s="19" t="str">
        <f>VLOOKUP(A1999,'Customer Names'!$A$2:$E$2366,3,FALSE)</f>
        <v>Cupp</v>
      </c>
      <c r="C1999" s="21">
        <f>VLOOKUP(A1999,ME!$A$2:$J$2366,2,FALSE)</f>
        <v>23.465</v>
      </c>
      <c r="D1999" s="21">
        <f>VLOOKUP(A1999,ME!$A$2:$J$2336,3,FALSE)</f>
        <v>6.26</v>
      </c>
      <c r="E1999" s="19" t="str">
        <f>VLOOKUP(A1999,ME!$A$2:$J$2336,4,FALSE)</f>
        <v>Yes</v>
      </c>
      <c r="F1999" s="19" t="str">
        <f>VLOOKUP(A1999,ME!$A$2:$J$2336,5,FALSE)</f>
        <v>No</v>
      </c>
      <c r="G1999" s="19" t="str">
        <f>VLOOKUP(A1999,ME!$A$2:$J$2336,6,FALSE)</f>
        <v>Yes</v>
      </c>
      <c r="H1999" s="19">
        <f>VLOOKUP(A1999,ME!$A$2:$J$2336,7,FALSE)</f>
        <v>1</v>
      </c>
      <c r="I1999" s="19" t="str">
        <f>VLOOKUP(A1999,ME!$A$2:$J$2336,8,FALSE)</f>
        <v>No</v>
      </c>
      <c r="J1999" s="19" t="str">
        <f>VLOOKUP(A1999,ME!$A$2:$J$2336,9,FALSE)</f>
        <v>Normal Weight</v>
      </c>
      <c r="K1999" s="19" t="str">
        <f>VLOOKUP(A1999,ME!$A$2:$J$2336,10,FALSE)</f>
        <v>Prediabetes</v>
      </c>
      <c r="L1999" s="22">
        <f>VLOOKUP(A1999,HD!$A$2:$S$2344,16,FALSE)</f>
        <v>35616</v>
      </c>
      <c r="M1999" s="21">
        <f>VLOOKUP(A1999,HD!$A$2:$S$2344,17,FALSE)</f>
        <v>3206.49</v>
      </c>
      <c r="N1999" s="19" t="str">
        <f>VLOOKUP(A1999,HD!$A$2:$S$2344,12,FALSE)</f>
        <v>tier - 2</v>
      </c>
      <c r="O1999" s="19" t="str">
        <f>VLOOKUP(A1999,HD!$A$2:$S$2344,13,FALSE)</f>
        <v>tier - 3</v>
      </c>
      <c r="P1999" s="19" t="str">
        <f>VLOOKUP(A1999,HD!$A$2:$S$2344,14,FALSE)</f>
        <v>R1024</v>
      </c>
      <c r="Q1999" s="19" t="str">
        <f>VLOOKUP(A1999,HD!$A$2:$S$2344,19,FALSE)</f>
        <v>25</v>
      </c>
      <c r="R1999" s="21">
        <v>3206.49</v>
      </c>
    </row>
    <row r="2000" spans="1:18" ht="15.6" hidden="1" x14ac:dyDescent="0.3">
      <c r="A2000" s="20" t="s">
        <v>363</v>
      </c>
      <c r="B2000" s="19" t="str">
        <f>VLOOKUP(A2000,'Customer Names'!$A$2:$E$2366,3,FALSE)</f>
        <v>Shaw</v>
      </c>
      <c r="C2000" s="21">
        <f>VLOOKUP(A2000,ME!$A$2:$J$2366,2,FALSE)</f>
        <v>40.185000000000002</v>
      </c>
      <c r="D2000" s="21">
        <f>VLOOKUP(A2000,ME!$A$2:$J$2336,3,FALSE)</f>
        <v>5.88</v>
      </c>
      <c r="E2000" s="19" t="str">
        <f>VLOOKUP(A2000,ME!$A$2:$J$2336,4,FALSE)</f>
        <v>Yes</v>
      </c>
      <c r="F2000" s="19" t="str">
        <f>VLOOKUP(A2000,ME!$A$2:$J$2336,5,FALSE)</f>
        <v>No</v>
      </c>
      <c r="G2000" s="19" t="str">
        <f>VLOOKUP(A2000,ME!$A$2:$J$2336,6,FALSE)</f>
        <v>No</v>
      </c>
      <c r="H2000" s="19">
        <f>VLOOKUP(A2000,ME!$A$2:$J$2336,7,FALSE)</f>
        <v>0</v>
      </c>
      <c r="I2000" s="19" t="str">
        <f>VLOOKUP(A2000,ME!$A$2:$J$2336,8,FALSE)</f>
        <v>No</v>
      </c>
      <c r="J2000" s="19" t="str">
        <f>VLOOKUP(A2000,ME!$A$2:$J$2336,9,FALSE)</f>
        <v>Obesity</v>
      </c>
      <c r="K2000" s="19" t="str">
        <f>VLOOKUP(A2000,ME!$A$2:$J$2336,10,FALSE)</f>
        <v>Prediabetes</v>
      </c>
      <c r="L2000" s="22">
        <f>VLOOKUP(A2000,HD!$A$2:$S$2344,16,FALSE)</f>
        <v>35349</v>
      </c>
      <c r="M2000" s="21">
        <f>VLOOKUP(A2000,HD!$A$2:$S$2344,17,FALSE)</f>
        <v>3201.25</v>
      </c>
      <c r="N2000" s="19" t="str">
        <f>VLOOKUP(A2000,HD!$A$2:$S$2344,12,FALSE)</f>
        <v>tier - 2</v>
      </c>
      <c r="O2000" s="19" t="str">
        <f>VLOOKUP(A2000,HD!$A$2:$S$2344,13,FALSE)</f>
        <v>tier - 3</v>
      </c>
      <c r="P2000" s="19" t="str">
        <f>VLOOKUP(A2000,HD!$A$2:$S$2344,14,FALSE)</f>
        <v>R1012</v>
      </c>
      <c r="Q2000" s="19" t="str">
        <f>VLOOKUP(A2000,HD!$A$2:$S$2344,19,FALSE)</f>
        <v>26</v>
      </c>
      <c r="R2000" s="21">
        <v>3201.25</v>
      </c>
    </row>
    <row r="2001" spans="1:18" ht="15.6" hidden="1" x14ac:dyDescent="0.3">
      <c r="A2001" s="20" t="s">
        <v>362</v>
      </c>
      <c r="B2001" s="19" t="str">
        <f>VLOOKUP(A2001,'Customer Names'!$A$2:$E$2366,3,FALSE)</f>
        <v>Klassen</v>
      </c>
      <c r="C2001" s="21">
        <f>VLOOKUP(A2001,ME!$A$2:$J$2366,2,FALSE)</f>
        <v>21.89</v>
      </c>
      <c r="D2001" s="21">
        <f>VLOOKUP(A2001,ME!$A$2:$J$2336,3,FALSE)</f>
        <v>5.72</v>
      </c>
      <c r="E2001" s="19" t="str">
        <f>VLOOKUP(A2001,ME!$A$2:$J$2336,4,FALSE)</f>
        <v>Yes</v>
      </c>
      <c r="F2001" s="19" t="str">
        <f>VLOOKUP(A2001,ME!$A$2:$J$2336,5,FALSE)</f>
        <v>No</v>
      </c>
      <c r="G2001" s="19" t="str">
        <f>VLOOKUP(A2001,ME!$A$2:$J$2336,6,FALSE)</f>
        <v>No</v>
      </c>
      <c r="H2001" s="19">
        <f>VLOOKUP(A2001,ME!$A$2:$J$2336,7,FALSE)</f>
        <v>0</v>
      </c>
      <c r="I2001" s="19" t="str">
        <f>VLOOKUP(A2001,ME!$A$2:$J$2336,8,FALSE)</f>
        <v>No</v>
      </c>
      <c r="J2001" s="19" t="str">
        <f>VLOOKUP(A2001,ME!$A$2:$J$2336,9,FALSE)</f>
        <v>Normal Weight</v>
      </c>
      <c r="K2001" s="19" t="str">
        <f>VLOOKUP(A2001,ME!$A$2:$J$2336,10,FALSE)</f>
        <v>Prediabetes</v>
      </c>
      <c r="L2001" s="22">
        <f>VLOOKUP(A2001,HD!$A$2:$S$2344,16,FALSE)</f>
        <v>37136</v>
      </c>
      <c r="M2001" s="21">
        <f>VLOOKUP(A2001,HD!$A$2:$S$2344,17,FALSE)</f>
        <v>3180.51</v>
      </c>
      <c r="N2001" s="19" t="str">
        <f>VLOOKUP(A2001,HD!$A$2:$S$2344,12,FALSE)</f>
        <v>tier - 2</v>
      </c>
      <c r="O2001" s="19" t="str">
        <f>VLOOKUP(A2001,HD!$A$2:$S$2344,13,FALSE)</f>
        <v>tier - 2</v>
      </c>
      <c r="P2001" s="19" t="str">
        <f>VLOOKUP(A2001,HD!$A$2:$S$2344,14,FALSE)</f>
        <v>R1013</v>
      </c>
      <c r="Q2001" s="19" t="str">
        <f>VLOOKUP(A2001,HD!$A$2:$S$2344,19,FALSE)</f>
        <v>21</v>
      </c>
      <c r="R2001" s="21">
        <v>3180.51</v>
      </c>
    </row>
    <row r="2002" spans="1:18" ht="15.6" hidden="1" x14ac:dyDescent="0.3">
      <c r="A2002" s="20" t="s">
        <v>361</v>
      </c>
      <c r="B2002" s="19" t="str">
        <f>VLOOKUP(A2002,'Customer Names'!$A$2:$E$2366,3,FALSE)</f>
        <v>Musal</v>
      </c>
      <c r="C2002" s="21">
        <f>VLOOKUP(A2002,ME!$A$2:$J$2366,2,FALSE)</f>
        <v>29.34</v>
      </c>
      <c r="D2002" s="21">
        <f>VLOOKUP(A2002,ME!$A$2:$J$2336,3,FALSE)</f>
        <v>6.09</v>
      </c>
      <c r="E2002" s="19" t="str">
        <f>VLOOKUP(A2002,ME!$A$2:$J$2336,4,FALSE)</f>
        <v>Yes</v>
      </c>
      <c r="F2002" s="19" t="str">
        <f>VLOOKUP(A2002,ME!$A$2:$J$2336,5,FALSE)</f>
        <v>Yes</v>
      </c>
      <c r="G2002" s="19" t="str">
        <f>VLOOKUP(A2002,ME!$A$2:$J$2336,6,FALSE)</f>
        <v>No</v>
      </c>
      <c r="H2002" s="19">
        <f>VLOOKUP(A2002,ME!$A$2:$J$2336,7,FALSE)</f>
        <v>2</v>
      </c>
      <c r="I2002" s="19" t="str">
        <f>VLOOKUP(A2002,ME!$A$2:$J$2336,8,FALSE)</f>
        <v>No</v>
      </c>
      <c r="J2002" s="19" t="str">
        <f>VLOOKUP(A2002,ME!$A$2:$J$2336,9,FALSE)</f>
        <v>Over Weight</v>
      </c>
      <c r="K2002" s="19" t="str">
        <f>VLOOKUP(A2002,ME!$A$2:$J$2336,10,FALSE)</f>
        <v>Prediabetes</v>
      </c>
      <c r="L2002" s="22">
        <f>VLOOKUP(A2002,HD!$A$2:$S$2344,16,FALSE)</f>
        <v>36792</v>
      </c>
      <c r="M2002" s="21">
        <f>VLOOKUP(A2002,HD!$A$2:$S$2344,17,FALSE)</f>
        <v>3179.96</v>
      </c>
      <c r="N2002" s="19" t="str">
        <f>VLOOKUP(A2002,HD!$A$2:$S$2344,12,FALSE)</f>
        <v>tier - 2</v>
      </c>
      <c r="O2002" s="19" t="str">
        <f>VLOOKUP(A2002,HD!$A$2:$S$2344,13,FALSE)</f>
        <v>tier - 2</v>
      </c>
      <c r="P2002" s="19" t="str">
        <f>VLOOKUP(A2002,HD!$A$2:$S$2344,14,FALSE)</f>
        <v>R1012</v>
      </c>
      <c r="Q2002" s="19" t="str">
        <f>VLOOKUP(A2002,HD!$A$2:$S$2344,19,FALSE)</f>
        <v>22</v>
      </c>
      <c r="R2002" s="21">
        <v>3179.96</v>
      </c>
    </row>
    <row r="2003" spans="1:18" ht="15.6" x14ac:dyDescent="0.3">
      <c r="A2003" s="20" t="s">
        <v>360</v>
      </c>
      <c r="B2003" s="19" t="str">
        <f>VLOOKUP(A2003,'Customer Names'!$A$2:$E$2366,3,FALSE)</f>
        <v>Kitayama</v>
      </c>
      <c r="C2003" s="21">
        <f>VLOOKUP(A2003,ME!$A$2:$J$2366,2,FALSE)</f>
        <v>22.61</v>
      </c>
      <c r="D2003" s="21">
        <f>VLOOKUP(A2003,ME!$A$2:$J$2336,3,FALSE)</f>
        <v>4.25</v>
      </c>
      <c r="E2003" s="19" t="str">
        <f>VLOOKUP(A2003,ME!$A$2:$J$2336,4,FALSE)</f>
        <v>Yes</v>
      </c>
      <c r="F2003" s="19" t="str">
        <f>VLOOKUP(A2003,ME!$A$2:$J$2336,5,FALSE)</f>
        <v>No</v>
      </c>
      <c r="G2003" s="19" t="str">
        <f>VLOOKUP(A2003,ME!$A$2:$J$2336,6,FALSE)</f>
        <v>No</v>
      </c>
      <c r="H2003" s="19">
        <f>VLOOKUP(A2003,ME!$A$2:$J$2336,7,FALSE)</f>
        <v>0</v>
      </c>
      <c r="I2003" s="19" t="str">
        <f>VLOOKUP(A2003,ME!$A$2:$J$2336,8,FALSE)</f>
        <v>No</v>
      </c>
      <c r="J2003" s="19" t="str">
        <f>VLOOKUP(A2003,ME!$A$2:$J$2336,9,FALSE)</f>
        <v>Normal Weight</v>
      </c>
      <c r="K2003" s="19" t="str">
        <f>VLOOKUP(A2003,ME!$A$2:$J$2336,10,FALSE)</f>
        <v>Normal</v>
      </c>
      <c r="L2003" s="22">
        <f>VLOOKUP(A2003,HD!$A$2:$S$2344,16,FALSE)</f>
        <v>35249</v>
      </c>
      <c r="M2003" s="21">
        <f>VLOOKUP(A2003,HD!$A$2:$S$2344,17,FALSE)</f>
        <v>3176.82</v>
      </c>
      <c r="N2003" s="19" t="str">
        <f>VLOOKUP(A2003,HD!$A$2:$S$2344,12,FALSE)</f>
        <v>tier - 2</v>
      </c>
      <c r="O2003" s="19" t="str">
        <f>VLOOKUP(A2003,HD!$A$2:$S$2344,13,FALSE)</f>
        <v>tier - 1</v>
      </c>
      <c r="P2003" s="19" t="str">
        <f>VLOOKUP(A2003,HD!$A$2:$S$2344,14,FALSE)</f>
        <v>R1012</v>
      </c>
      <c r="Q2003" s="19" t="str">
        <f>VLOOKUP(A2003,HD!$A$2:$S$2344,19,FALSE)</f>
        <v>26</v>
      </c>
      <c r="R2003" s="21">
        <v>3176.82</v>
      </c>
    </row>
    <row r="2004" spans="1:18" ht="15.6" hidden="1" x14ac:dyDescent="0.3">
      <c r="A2004" s="20" t="s">
        <v>359</v>
      </c>
      <c r="B2004" s="19" t="str">
        <f>VLOOKUP(A2004,'Customer Names'!$A$2:$E$2366,3,FALSE)</f>
        <v>Altman</v>
      </c>
      <c r="C2004" s="21">
        <f>VLOOKUP(A2004,ME!$A$2:$J$2366,2,FALSE)</f>
        <v>22.23</v>
      </c>
      <c r="D2004" s="21">
        <f>VLOOKUP(A2004,ME!$A$2:$J$2336,3,FALSE)</f>
        <v>6.09</v>
      </c>
      <c r="E2004" s="19" t="str">
        <f>VLOOKUP(A2004,ME!$A$2:$J$2336,4,FALSE)</f>
        <v>Yes</v>
      </c>
      <c r="F2004" s="19" t="str">
        <f>VLOOKUP(A2004,ME!$A$2:$J$2336,5,FALSE)</f>
        <v>No</v>
      </c>
      <c r="G2004" s="19" t="str">
        <f>VLOOKUP(A2004,ME!$A$2:$J$2336,6,FALSE)</f>
        <v>No</v>
      </c>
      <c r="H2004" s="19">
        <f>VLOOKUP(A2004,ME!$A$2:$J$2336,7,FALSE)</f>
        <v>0</v>
      </c>
      <c r="I2004" s="19" t="str">
        <f>VLOOKUP(A2004,ME!$A$2:$J$2336,8,FALSE)</f>
        <v>No</v>
      </c>
      <c r="J2004" s="19" t="str">
        <f>VLOOKUP(A2004,ME!$A$2:$J$2336,9,FALSE)</f>
        <v>Normal Weight</v>
      </c>
      <c r="K2004" s="19" t="str">
        <f>VLOOKUP(A2004,ME!$A$2:$J$2336,10,FALSE)</f>
        <v>Prediabetes</v>
      </c>
      <c r="L2004" s="22">
        <f>VLOOKUP(A2004,HD!$A$2:$S$2344,16,FALSE)</f>
        <v>35291</v>
      </c>
      <c r="M2004" s="21">
        <f>VLOOKUP(A2004,HD!$A$2:$S$2344,17,FALSE)</f>
        <v>3176.29</v>
      </c>
      <c r="N2004" s="19" t="str">
        <f>VLOOKUP(A2004,HD!$A$2:$S$2344,12,FALSE)</f>
        <v>tier - 2</v>
      </c>
      <c r="O2004" s="19" t="str">
        <f>VLOOKUP(A2004,HD!$A$2:$S$2344,13,FALSE)</f>
        <v>tier - 2</v>
      </c>
      <c r="P2004" s="19" t="str">
        <f>VLOOKUP(A2004,HD!$A$2:$S$2344,14,FALSE)</f>
        <v>R1012</v>
      </c>
      <c r="Q2004" s="19" t="str">
        <f>VLOOKUP(A2004,HD!$A$2:$S$2344,19,FALSE)</f>
        <v>26</v>
      </c>
      <c r="R2004" s="21">
        <v>3176.29</v>
      </c>
    </row>
    <row r="2005" spans="1:18" ht="15.6" hidden="1" x14ac:dyDescent="0.3">
      <c r="A2005" s="20" t="s">
        <v>358</v>
      </c>
      <c r="B2005" s="19" t="str">
        <f>VLOOKUP(A2005,'Customer Names'!$A$2:$E$2366,3,FALSE)</f>
        <v>Demchko</v>
      </c>
      <c r="C2005" s="21">
        <f>VLOOKUP(A2005,ME!$A$2:$J$2366,2,FALSE)</f>
        <v>33.4</v>
      </c>
      <c r="D2005" s="21">
        <f>VLOOKUP(A2005,ME!$A$2:$J$2336,3,FALSE)</f>
        <v>5.51</v>
      </c>
      <c r="E2005" s="19" t="str">
        <f>VLOOKUP(A2005,ME!$A$2:$J$2336,4,FALSE)</f>
        <v>No</v>
      </c>
      <c r="F2005" s="19" t="str">
        <f>VLOOKUP(A2005,ME!$A$2:$J$2336,5,FALSE)</f>
        <v>No</v>
      </c>
      <c r="G2005" s="19" t="str">
        <f>VLOOKUP(A2005,ME!$A$2:$J$2336,6,FALSE)</f>
        <v>No</v>
      </c>
      <c r="H2005" s="19">
        <f>VLOOKUP(A2005,ME!$A$2:$J$2336,7,FALSE)</f>
        <v>0</v>
      </c>
      <c r="I2005" s="19" t="str">
        <f>VLOOKUP(A2005,ME!$A$2:$J$2336,8,FALSE)</f>
        <v>No</v>
      </c>
      <c r="J2005" s="19" t="str">
        <f>VLOOKUP(A2005,ME!$A$2:$J$2336,9,FALSE)</f>
        <v>Obesity</v>
      </c>
      <c r="K2005" s="19" t="str">
        <f>VLOOKUP(A2005,ME!$A$2:$J$2336,10,FALSE)</f>
        <v>Normal</v>
      </c>
      <c r="L2005" s="22">
        <f>VLOOKUP(A2005,HD!$A$2:$S$2344,16,FALSE)</f>
        <v>34521</v>
      </c>
      <c r="M2005" s="21">
        <f>VLOOKUP(A2005,HD!$A$2:$S$2344,17,FALSE)</f>
        <v>3172.02</v>
      </c>
      <c r="N2005" s="19" t="str">
        <f>VLOOKUP(A2005,HD!$A$2:$S$2344,12,FALSE)</f>
        <v>tier - 2</v>
      </c>
      <c r="O2005" s="19" t="str">
        <f>VLOOKUP(A2005,HD!$A$2:$S$2344,13,FALSE)</f>
        <v>tier - 1</v>
      </c>
      <c r="P2005" s="19" t="str">
        <f>VLOOKUP(A2005,HD!$A$2:$S$2344,14,FALSE)</f>
        <v>R1011</v>
      </c>
      <c r="Q2005" s="19" t="str">
        <f>VLOOKUP(A2005,HD!$A$2:$S$2344,19,FALSE)</f>
        <v>28</v>
      </c>
      <c r="R2005" s="21">
        <v>3172.02</v>
      </c>
    </row>
    <row r="2006" spans="1:18" ht="15.6" hidden="1" x14ac:dyDescent="0.3">
      <c r="A2006" s="20" t="s">
        <v>357</v>
      </c>
      <c r="B2006" s="19" t="str">
        <f>VLOOKUP(A2006,'Customer Names'!$A$2:$E$2366,3,FALSE)</f>
        <v>Wild</v>
      </c>
      <c r="C2006" s="21">
        <f>VLOOKUP(A2006,ME!$A$2:$J$2366,2,FALSE)</f>
        <v>33.11</v>
      </c>
      <c r="D2006" s="21">
        <f>VLOOKUP(A2006,ME!$A$2:$J$2336,3,FALSE)</f>
        <v>5.63</v>
      </c>
      <c r="E2006" s="19" t="str">
        <f>VLOOKUP(A2006,ME!$A$2:$J$2336,4,FALSE)</f>
        <v>No</v>
      </c>
      <c r="F2006" s="19" t="str">
        <f>VLOOKUP(A2006,ME!$A$2:$J$2336,5,FALSE)</f>
        <v>No</v>
      </c>
      <c r="G2006" s="19" t="str">
        <f>VLOOKUP(A2006,ME!$A$2:$J$2336,6,FALSE)</f>
        <v>No</v>
      </c>
      <c r="H2006" s="19">
        <f>VLOOKUP(A2006,ME!$A$2:$J$2336,7,FALSE)</f>
        <v>0</v>
      </c>
      <c r="I2006" s="19" t="str">
        <f>VLOOKUP(A2006,ME!$A$2:$J$2336,8,FALSE)</f>
        <v>No</v>
      </c>
      <c r="J2006" s="19" t="str">
        <f>VLOOKUP(A2006,ME!$A$2:$J$2336,9,FALSE)</f>
        <v>Obesity</v>
      </c>
      <c r="K2006" s="19" t="str">
        <f>VLOOKUP(A2006,ME!$A$2:$J$2336,10,FALSE)</f>
        <v>Normal</v>
      </c>
      <c r="L2006" s="22">
        <f>VLOOKUP(A2006,HD!$A$2:$S$2344,16,FALSE)</f>
        <v>34632</v>
      </c>
      <c r="M2006" s="21">
        <f>VLOOKUP(A2006,HD!$A$2:$S$2344,17,FALSE)</f>
        <v>3171.61</v>
      </c>
      <c r="N2006" s="19" t="str">
        <f>VLOOKUP(A2006,HD!$A$2:$S$2344,12,FALSE)</f>
        <v>tier - 2</v>
      </c>
      <c r="O2006" s="19" t="str">
        <f>VLOOKUP(A2006,HD!$A$2:$S$2344,13,FALSE)</f>
        <v>tier - 3</v>
      </c>
      <c r="P2006" s="19" t="str">
        <f>VLOOKUP(A2006,HD!$A$2:$S$2344,14,FALSE)</f>
        <v>R1013</v>
      </c>
      <c r="Q2006" s="19" t="str">
        <f>VLOOKUP(A2006,HD!$A$2:$S$2344,19,FALSE)</f>
        <v>28</v>
      </c>
      <c r="R2006" s="21">
        <v>3171.61</v>
      </c>
    </row>
    <row r="2007" spans="1:18" ht="15.6" hidden="1" x14ac:dyDescent="0.3">
      <c r="A2007" s="20" t="s">
        <v>356</v>
      </c>
      <c r="B2007" s="19" t="str">
        <f>VLOOKUP(A2007,'Customer Names'!$A$2:$E$2366,3,FALSE)</f>
        <v>Betts</v>
      </c>
      <c r="C2007" s="21">
        <f>VLOOKUP(A2007,ME!$A$2:$J$2366,2,FALSE)</f>
        <v>16.815000000000001</v>
      </c>
      <c r="D2007" s="21">
        <f>VLOOKUP(A2007,ME!$A$2:$J$2336,3,FALSE)</f>
        <v>5.29</v>
      </c>
      <c r="E2007" s="19" t="str">
        <f>VLOOKUP(A2007,ME!$A$2:$J$2336,4,FALSE)</f>
        <v>Yes</v>
      </c>
      <c r="F2007" s="19" t="str">
        <f>VLOOKUP(A2007,ME!$A$2:$J$2336,5,FALSE)</f>
        <v>No</v>
      </c>
      <c r="G2007" s="19" t="str">
        <f>VLOOKUP(A2007,ME!$A$2:$J$2336,6,FALSE)</f>
        <v>No</v>
      </c>
      <c r="H2007" s="19">
        <f>VLOOKUP(A2007,ME!$A$2:$J$2336,7,FALSE)</f>
        <v>0</v>
      </c>
      <c r="I2007" s="19" t="str">
        <f>VLOOKUP(A2007,ME!$A$2:$J$2336,8,FALSE)</f>
        <v>No</v>
      </c>
      <c r="J2007" s="19" t="str">
        <f>VLOOKUP(A2007,ME!$A$2:$J$2336,9,FALSE)</f>
        <v>Under Weight</v>
      </c>
      <c r="K2007" s="19" t="str">
        <f>VLOOKUP(A2007,ME!$A$2:$J$2336,10,FALSE)</f>
        <v>Normal</v>
      </c>
      <c r="L2007" s="22">
        <f>VLOOKUP(A2007,HD!$A$2:$S$2344,16,FALSE)</f>
        <v>37132</v>
      </c>
      <c r="M2007" s="21">
        <f>VLOOKUP(A2007,HD!$A$2:$S$2344,17,FALSE)</f>
        <v>3167.46</v>
      </c>
      <c r="N2007" s="19" t="str">
        <f>VLOOKUP(A2007,HD!$A$2:$S$2344,12,FALSE)</f>
        <v>tier - 2</v>
      </c>
      <c r="O2007" s="19" t="str">
        <f>VLOOKUP(A2007,HD!$A$2:$S$2344,13,FALSE)</f>
        <v>tier - 3</v>
      </c>
      <c r="P2007" s="19" t="str">
        <f>VLOOKUP(A2007,HD!$A$2:$S$2344,14,FALSE)</f>
        <v>R1024</v>
      </c>
      <c r="Q2007" s="19" t="str">
        <f>VLOOKUP(A2007,HD!$A$2:$S$2344,19,FALSE)</f>
        <v>21</v>
      </c>
      <c r="R2007" s="21">
        <v>3167.46</v>
      </c>
    </row>
    <row r="2008" spans="1:18" ht="15.6" hidden="1" x14ac:dyDescent="0.3">
      <c r="A2008" s="20" t="s">
        <v>355</v>
      </c>
      <c r="B2008" s="19" t="str">
        <f>VLOOKUP(A2008,'Customer Names'!$A$2:$E$2366,3,FALSE)</f>
        <v>Martin</v>
      </c>
      <c r="C2008" s="21">
        <f>VLOOKUP(A2008,ME!$A$2:$J$2366,2,FALSE)</f>
        <v>25.61</v>
      </c>
      <c r="D2008" s="21">
        <f>VLOOKUP(A2008,ME!$A$2:$J$2336,3,FALSE)</f>
        <v>4</v>
      </c>
      <c r="E2008" s="19" t="str">
        <f>VLOOKUP(A2008,ME!$A$2:$J$2336,4,FALSE)</f>
        <v>No</v>
      </c>
      <c r="F2008" s="19" t="str">
        <f>VLOOKUP(A2008,ME!$A$2:$J$2336,5,FALSE)</f>
        <v>No</v>
      </c>
      <c r="G2008" s="19" t="str">
        <f>VLOOKUP(A2008,ME!$A$2:$J$2336,6,FALSE)</f>
        <v>Yes</v>
      </c>
      <c r="H2008" s="19">
        <f>VLOOKUP(A2008,ME!$A$2:$J$2336,7,FALSE)</f>
        <v>1</v>
      </c>
      <c r="I2008" s="19" t="str">
        <f>VLOOKUP(A2008,ME!$A$2:$J$2336,8,FALSE)</f>
        <v>No</v>
      </c>
      <c r="J2008" s="19" t="str">
        <f>VLOOKUP(A2008,ME!$A$2:$J$2336,9,FALSE)</f>
        <v>Over Weight</v>
      </c>
      <c r="K2008" s="19" t="str">
        <f>VLOOKUP(A2008,ME!$A$2:$J$2336,10,FALSE)</f>
        <v>Normal</v>
      </c>
      <c r="L2008" s="22">
        <f>VLOOKUP(A2008,HD!$A$2:$S$2344,16,FALSE)</f>
        <v>34237</v>
      </c>
      <c r="M2008" s="21">
        <f>VLOOKUP(A2008,HD!$A$2:$S$2344,17,FALSE)</f>
        <v>3162.02</v>
      </c>
      <c r="N2008" s="19" t="str">
        <f>VLOOKUP(A2008,HD!$A$2:$S$2344,12,FALSE)</f>
        <v>tier - 2</v>
      </c>
      <c r="O2008" s="19" t="str">
        <f>VLOOKUP(A2008,HD!$A$2:$S$2344,13,FALSE)</f>
        <v>tier - 3</v>
      </c>
      <c r="P2008" s="19" t="str">
        <f>VLOOKUP(A2008,HD!$A$2:$S$2344,14,FALSE)</f>
        <v>R1013</v>
      </c>
      <c r="Q2008" s="19" t="str">
        <f>VLOOKUP(A2008,HD!$A$2:$S$2344,19,FALSE)</f>
        <v>29</v>
      </c>
      <c r="R2008" s="21">
        <v>3162.02</v>
      </c>
    </row>
    <row r="2009" spans="1:18" ht="15.6" hidden="1" x14ac:dyDescent="0.3">
      <c r="A2009" s="20" t="s">
        <v>354</v>
      </c>
      <c r="B2009" s="19" t="str">
        <f>VLOOKUP(A2009,'Customer Names'!$A$2:$E$2366,3,FALSE)</f>
        <v>Vandeventer</v>
      </c>
      <c r="C2009" s="21">
        <f>VLOOKUP(A2009,ME!$A$2:$J$2366,2,FALSE)</f>
        <v>25.8</v>
      </c>
      <c r="D2009" s="21">
        <f>VLOOKUP(A2009,ME!$A$2:$J$2336,3,FALSE)</f>
        <v>5.49</v>
      </c>
      <c r="E2009" s="19" t="str">
        <f>VLOOKUP(A2009,ME!$A$2:$J$2336,4,FALSE)</f>
        <v>No</v>
      </c>
      <c r="F2009" s="19" t="str">
        <f>VLOOKUP(A2009,ME!$A$2:$J$2336,5,FALSE)</f>
        <v>No</v>
      </c>
      <c r="G2009" s="19" t="str">
        <f>VLOOKUP(A2009,ME!$A$2:$J$2336,6,FALSE)</f>
        <v>No</v>
      </c>
      <c r="H2009" s="19">
        <f>VLOOKUP(A2009,ME!$A$2:$J$2336,7,FALSE)</f>
        <v>0</v>
      </c>
      <c r="I2009" s="19" t="str">
        <f>VLOOKUP(A2009,ME!$A$2:$J$2336,8,FALSE)</f>
        <v>No</v>
      </c>
      <c r="J2009" s="19" t="str">
        <f>VLOOKUP(A2009,ME!$A$2:$J$2336,9,FALSE)</f>
        <v>Over Weight</v>
      </c>
      <c r="K2009" s="19" t="str">
        <f>VLOOKUP(A2009,ME!$A$2:$J$2336,10,FALSE)</f>
        <v>Normal</v>
      </c>
      <c r="L2009" s="22">
        <f>VLOOKUP(A2009,HD!$A$2:$S$2344,16,FALSE)</f>
        <v>34525</v>
      </c>
      <c r="M2009" s="21">
        <f>VLOOKUP(A2009,HD!$A$2:$S$2344,17,FALSE)</f>
        <v>3161.45</v>
      </c>
      <c r="N2009" s="19" t="str">
        <f>VLOOKUP(A2009,HD!$A$2:$S$2344,12,FALSE)</f>
        <v>tier - 2</v>
      </c>
      <c r="O2009" s="19" t="str">
        <f>VLOOKUP(A2009,HD!$A$2:$S$2344,13,FALSE)</f>
        <v>tier - 1</v>
      </c>
      <c r="P2009" s="19" t="str">
        <f>VLOOKUP(A2009,HD!$A$2:$S$2344,14,FALSE)</f>
        <v>R1011</v>
      </c>
      <c r="Q2009" s="19" t="str">
        <f>VLOOKUP(A2009,HD!$A$2:$S$2344,19,FALSE)</f>
        <v>28</v>
      </c>
      <c r="R2009" s="21">
        <v>3161.45</v>
      </c>
    </row>
    <row r="2010" spans="1:18" ht="15.6" hidden="1" x14ac:dyDescent="0.3">
      <c r="A2010" s="20" t="s">
        <v>353</v>
      </c>
      <c r="B2010" s="19" t="str">
        <f>VLOOKUP(A2010,'Customer Names'!$A$2:$E$2366,3,FALSE)</f>
        <v>Hirano</v>
      </c>
      <c r="C2010" s="21">
        <f>VLOOKUP(A2010,ME!$A$2:$J$2366,2,FALSE)</f>
        <v>27.39</v>
      </c>
      <c r="D2010" s="21">
        <f>VLOOKUP(A2010,ME!$A$2:$J$2336,3,FALSE)</f>
        <v>5.34</v>
      </c>
      <c r="E2010" s="19" t="str">
        <f>VLOOKUP(A2010,ME!$A$2:$J$2336,4,FALSE)</f>
        <v>No</v>
      </c>
      <c r="F2010" s="19" t="str">
        <f>VLOOKUP(A2010,ME!$A$2:$J$2336,5,FALSE)</f>
        <v>No</v>
      </c>
      <c r="G2010" s="19" t="str">
        <f>VLOOKUP(A2010,ME!$A$2:$J$2336,6,FALSE)</f>
        <v>No</v>
      </c>
      <c r="H2010" s="19">
        <f>VLOOKUP(A2010,ME!$A$2:$J$2336,7,FALSE)</f>
        <v>0</v>
      </c>
      <c r="I2010" s="19" t="str">
        <f>VLOOKUP(A2010,ME!$A$2:$J$2336,8,FALSE)</f>
        <v>No</v>
      </c>
      <c r="J2010" s="19" t="str">
        <f>VLOOKUP(A2010,ME!$A$2:$J$2336,9,FALSE)</f>
        <v>Over Weight</v>
      </c>
      <c r="K2010" s="19" t="str">
        <f>VLOOKUP(A2010,ME!$A$2:$J$2336,10,FALSE)</f>
        <v>Normal</v>
      </c>
      <c r="L2010" s="22">
        <f>VLOOKUP(A2010,HD!$A$2:$S$2344,16,FALSE)</f>
        <v>36336</v>
      </c>
      <c r="M2010" s="21">
        <f>VLOOKUP(A2010,HD!$A$2:$S$2344,17,FALSE)</f>
        <v>3128.35</v>
      </c>
      <c r="N2010" s="19" t="str">
        <f>VLOOKUP(A2010,HD!$A$2:$S$2344,12,FALSE)</f>
        <v>tier - 2</v>
      </c>
      <c r="O2010" s="19" t="str">
        <f>VLOOKUP(A2010,HD!$A$2:$S$2344,13,FALSE)</f>
        <v>tier - 3</v>
      </c>
      <c r="P2010" s="19" t="str">
        <f>VLOOKUP(A2010,HD!$A$2:$S$2344,14,FALSE)</f>
        <v>R1021</v>
      </c>
      <c r="Q2010" s="19" t="str">
        <f>VLOOKUP(A2010,HD!$A$2:$S$2344,19,FALSE)</f>
        <v>23</v>
      </c>
      <c r="R2010" s="21">
        <v>3128.35</v>
      </c>
    </row>
    <row r="2011" spans="1:18" ht="15.6" hidden="1" x14ac:dyDescent="0.3">
      <c r="A2011" s="20" t="s">
        <v>352</v>
      </c>
      <c r="B2011" s="19" t="str">
        <f>VLOOKUP(A2011,'Customer Names'!$A$2:$E$2366,3,FALSE)</f>
        <v>Davi</v>
      </c>
      <c r="C2011" s="21">
        <f>VLOOKUP(A2011,ME!$A$2:$J$2366,2,FALSE)</f>
        <v>17.03</v>
      </c>
      <c r="D2011" s="21">
        <f>VLOOKUP(A2011,ME!$A$2:$J$2336,3,FALSE)</f>
        <v>4.12</v>
      </c>
      <c r="E2011" s="19" t="str">
        <f>VLOOKUP(A2011,ME!$A$2:$J$2336,4,FALSE)</f>
        <v>No</v>
      </c>
      <c r="F2011" s="19" t="str">
        <f>VLOOKUP(A2011,ME!$A$2:$J$2336,5,FALSE)</f>
        <v>No</v>
      </c>
      <c r="G2011" s="19" t="str">
        <f>VLOOKUP(A2011,ME!$A$2:$J$2336,6,FALSE)</f>
        <v>No</v>
      </c>
      <c r="H2011" s="19">
        <f>VLOOKUP(A2011,ME!$A$2:$J$2336,7,FALSE)</f>
        <v>1</v>
      </c>
      <c r="I2011" s="19" t="str">
        <f>VLOOKUP(A2011,ME!$A$2:$J$2336,8,FALSE)</f>
        <v>No</v>
      </c>
      <c r="J2011" s="19" t="str">
        <f>VLOOKUP(A2011,ME!$A$2:$J$2336,9,FALSE)</f>
        <v>Under Weight</v>
      </c>
      <c r="K2011" s="19" t="str">
        <f>VLOOKUP(A2011,ME!$A$2:$J$2336,10,FALSE)</f>
        <v>Normal</v>
      </c>
      <c r="L2011" s="22">
        <f>VLOOKUP(A2011,HD!$A$2:$S$2344,16,FALSE)</f>
        <v>31990</v>
      </c>
      <c r="M2011" s="21">
        <f>VLOOKUP(A2011,HD!$A$2:$S$2344,17,FALSE)</f>
        <v>3088.06</v>
      </c>
      <c r="N2011" s="19" t="str">
        <f>VLOOKUP(A2011,HD!$A$2:$S$2344,12,FALSE)</f>
        <v>tier - 2</v>
      </c>
      <c r="O2011" s="19" t="str">
        <f>VLOOKUP(A2011,HD!$A$2:$S$2344,13,FALSE)</f>
        <v>tier - 2</v>
      </c>
      <c r="P2011" s="19" t="str">
        <f>VLOOKUP(A2011,HD!$A$2:$S$2344,14,FALSE)</f>
        <v>R1013</v>
      </c>
      <c r="Q2011" s="19" t="str">
        <f>VLOOKUP(A2011,HD!$A$2:$S$2344,19,FALSE)</f>
        <v>35</v>
      </c>
      <c r="R2011" s="21">
        <v>3088.06</v>
      </c>
    </row>
    <row r="2012" spans="1:18" ht="15.6" x14ac:dyDescent="0.3">
      <c r="A2012" s="20" t="s">
        <v>351</v>
      </c>
      <c r="B2012" s="19" t="str">
        <f>VLOOKUP(A2012,'Customer Names'!$A$2:$E$2366,3,FALSE)</f>
        <v>Sloan</v>
      </c>
      <c r="C2012" s="21">
        <f>VLOOKUP(A2012,ME!$A$2:$J$2366,2,FALSE)</f>
        <v>23.75</v>
      </c>
      <c r="D2012" s="21">
        <f>VLOOKUP(A2012,ME!$A$2:$J$2336,3,FALSE)</f>
        <v>5.49</v>
      </c>
      <c r="E2012" s="19" t="str">
        <f>VLOOKUP(A2012,ME!$A$2:$J$2336,4,FALSE)</f>
        <v>Yes</v>
      </c>
      <c r="F2012" s="19" t="str">
        <f>VLOOKUP(A2012,ME!$A$2:$J$2336,5,FALSE)</f>
        <v>No</v>
      </c>
      <c r="G2012" s="19" t="str">
        <f>VLOOKUP(A2012,ME!$A$2:$J$2336,6,FALSE)</f>
        <v>No</v>
      </c>
      <c r="H2012" s="19">
        <f>VLOOKUP(A2012,ME!$A$2:$J$2336,7,FALSE)</f>
        <v>0</v>
      </c>
      <c r="I2012" s="19" t="str">
        <f>VLOOKUP(A2012,ME!$A$2:$J$2336,8,FALSE)</f>
        <v>No</v>
      </c>
      <c r="J2012" s="19" t="str">
        <f>VLOOKUP(A2012,ME!$A$2:$J$2336,9,FALSE)</f>
        <v>Normal Weight</v>
      </c>
      <c r="K2012" s="19" t="str">
        <f>VLOOKUP(A2012,ME!$A$2:$J$2336,10,FALSE)</f>
        <v>Normal</v>
      </c>
      <c r="L2012" s="22">
        <f>VLOOKUP(A2012,HD!$A$2:$S$2344,16,FALSE)</f>
        <v>37177</v>
      </c>
      <c r="M2012" s="21">
        <f>VLOOKUP(A2012,HD!$A$2:$S$2344,17,FALSE)</f>
        <v>3077.1</v>
      </c>
      <c r="N2012" s="19" t="str">
        <f>VLOOKUP(A2012,HD!$A$2:$S$2344,12,FALSE)</f>
        <v>tier - 2</v>
      </c>
      <c r="O2012" s="19" t="str">
        <f>VLOOKUP(A2012,HD!$A$2:$S$2344,13,FALSE)</f>
        <v>tier - 1</v>
      </c>
      <c r="P2012" s="19" t="str">
        <f>VLOOKUP(A2012,HD!$A$2:$S$2344,14,FALSE)</f>
        <v>R1012</v>
      </c>
      <c r="Q2012" s="19" t="str">
        <f>VLOOKUP(A2012,HD!$A$2:$S$2344,19,FALSE)</f>
        <v>21</v>
      </c>
      <c r="R2012" s="21">
        <v>3077.1</v>
      </c>
    </row>
    <row r="2013" spans="1:18" ht="15.6" hidden="1" x14ac:dyDescent="0.3">
      <c r="A2013" s="20" t="s">
        <v>349</v>
      </c>
      <c r="B2013" s="19" t="str">
        <f>VLOOKUP(A2013,'Customer Names'!$A$2:$E$2366,3,FALSE)</f>
        <v>Homich</v>
      </c>
      <c r="C2013" s="21">
        <f>VLOOKUP(A2013,ME!$A$2:$J$2366,2,FALSE)</f>
        <v>26.03</v>
      </c>
      <c r="D2013" s="21">
        <f>VLOOKUP(A2013,ME!$A$2:$J$2336,3,FALSE)</f>
        <v>5.1100000000000003</v>
      </c>
      <c r="E2013" s="19" t="str">
        <f>VLOOKUP(A2013,ME!$A$2:$J$2336,4,FALSE)</f>
        <v>Yes</v>
      </c>
      <c r="F2013" s="19" t="str">
        <f>VLOOKUP(A2013,ME!$A$2:$J$2336,5,FALSE)</f>
        <v>No</v>
      </c>
      <c r="G2013" s="19" t="str">
        <f>VLOOKUP(A2013,ME!$A$2:$J$2336,6,FALSE)</f>
        <v>No</v>
      </c>
      <c r="H2013" s="19">
        <f>VLOOKUP(A2013,ME!$A$2:$J$2336,7,FALSE)</f>
        <v>1</v>
      </c>
      <c r="I2013" s="19" t="str">
        <f>VLOOKUP(A2013,ME!$A$2:$J$2336,8,FALSE)</f>
        <v>No</v>
      </c>
      <c r="J2013" s="19" t="str">
        <f>VLOOKUP(A2013,ME!$A$2:$J$2336,9,FALSE)</f>
        <v>Over Weight</v>
      </c>
      <c r="K2013" s="19" t="str">
        <f>VLOOKUP(A2013,ME!$A$2:$J$2336,10,FALSE)</f>
        <v>Normal</v>
      </c>
      <c r="L2013" s="22">
        <f>VLOOKUP(A2013,HD!$A$2:$S$2344,16,FALSE)</f>
        <v>34952</v>
      </c>
      <c r="M2013" s="21">
        <f>VLOOKUP(A2013,HD!$A$2:$S$2344,17,FALSE)</f>
        <v>3070.81</v>
      </c>
      <c r="N2013" s="19" t="str">
        <f>VLOOKUP(A2013,HD!$A$2:$S$2344,12,FALSE)</f>
        <v>tier - 3</v>
      </c>
      <c r="O2013" s="19" t="str">
        <f>VLOOKUP(A2013,HD!$A$2:$S$2344,13,FALSE)</f>
        <v>tier - 1</v>
      </c>
      <c r="P2013" s="19" t="str">
        <f>VLOOKUP(A2013,HD!$A$2:$S$2344,14,FALSE)</f>
        <v>R1017</v>
      </c>
      <c r="Q2013" s="19" t="str">
        <f>VLOOKUP(A2013,HD!$A$2:$S$2344,19,FALSE)</f>
        <v>27</v>
      </c>
      <c r="R2013" s="21">
        <v>3070.81</v>
      </c>
    </row>
    <row r="2014" spans="1:18" ht="15.6" hidden="1" x14ac:dyDescent="0.3">
      <c r="A2014" s="20" t="s">
        <v>348</v>
      </c>
      <c r="B2014" s="19" t="str">
        <f>VLOOKUP(A2014,'Customer Names'!$A$2:$E$2366,3,FALSE)</f>
        <v>Bell</v>
      </c>
      <c r="C2014" s="21">
        <f>VLOOKUP(A2014,ME!$A$2:$J$2366,2,FALSE)</f>
        <v>16.079999999999998</v>
      </c>
      <c r="D2014" s="21">
        <f>VLOOKUP(A2014,ME!$A$2:$J$2336,3,FALSE)</f>
        <v>5.94</v>
      </c>
      <c r="E2014" s="19" t="str">
        <f>VLOOKUP(A2014,ME!$A$2:$J$2336,4,FALSE)</f>
        <v>No</v>
      </c>
      <c r="F2014" s="19" t="str">
        <f>VLOOKUP(A2014,ME!$A$2:$J$2336,5,FALSE)</f>
        <v>No</v>
      </c>
      <c r="G2014" s="19" t="str">
        <f>VLOOKUP(A2014,ME!$A$2:$J$2336,6,FALSE)</f>
        <v>No</v>
      </c>
      <c r="H2014" s="19">
        <f>VLOOKUP(A2014,ME!$A$2:$J$2336,7,FALSE)</f>
        <v>0</v>
      </c>
      <c r="I2014" s="19" t="str">
        <f>VLOOKUP(A2014,ME!$A$2:$J$2336,8,FALSE)</f>
        <v>No</v>
      </c>
      <c r="J2014" s="19" t="str">
        <f>VLOOKUP(A2014,ME!$A$2:$J$2336,9,FALSE)</f>
        <v>Under Weight</v>
      </c>
      <c r="K2014" s="19" t="str">
        <f>VLOOKUP(A2014,ME!$A$2:$J$2336,10,FALSE)</f>
        <v>Prediabetes</v>
      </c>
      <c r="L2014" s="22">
        <f>VLOOKUP(A2014,HD!$A$2:$S$2344,16,FALSE)</f>
        <v>32782</v>
      </c>
      <c r="M2014" s="21">
        <f>VLOOKUP(A2014,HD!$A$2:$S$2344,17,FALSE)</f>
        <v>3065.49</v>
      </c>
      <c r="N2014" s="19" t="str">
        <f>VLOOKUP(A2014,HD!$A$2:$S$2344,12,FALSE)</f>
        <v>tier - 2</v>
      </c>
      <c r="O2014" s="19" t="str">
        <f>VLOOKUP(A2014,HD!$A$2:$S$2344,13,FALSE)</f>
        <v>tier - 1</v>
      </c>
      <c r="P2014" s="19" t="str">
        <f>VLOOKUP(A2014,HD!$A$2:$S$2344,14,FALSE)</f>
        <v>R1012</v>
      </c>
      <c r="Q2014" s="19" t="str">
        <f>VLOOKUP(A2014,HD!$A$2:$S$2344,19,FALSE)</f>
        <v>33</v>
      </c>
      <c r="R2014" s="21">
        <v>3065.49</v>
      </c>
    </row>
    <row r="2015" spans="1:18" ht="15.6" hidden="1" x14ac:dyDescent="0.3">
      <c r="A2015" s="20" t="s">
        <v>347</v>
      </c>
      <c r="B2015" s="19" t="str">
        <f>VLOOKUP(A2015,'Customer Names'!$A$2:$E$2366,3,FALSE)</f>
        <v>Kristjansson</v>
      </c>
      <c r="C2015" s="21">
        <f>VLOOKUP(A2015,ME!$A$2:$J$2366,2,FALSE)</f>
        <v>30.875</v>
      </c>
      <c r="D2015" s="21">
        <f>VLOOKUP(A2015,ME!$A$2:$J$2336,3,FALSE)</f>
        <v>5.54</v>
      </c>
      <c r="E2015" s="19" t="str">
        <f>VLOOKUP(A2015,ME!$A$2:$J$2336,4,FALSE)</f>
        <v>No</v>
      </c>
      <c r="F2015" s="19" t="str">
        <f>VLOOKUP(A2015,ME!$A$2:$J$2336,5,FALSE)</f>
        <v>No</v>
      </c>
      <c r="G2015" s="19" t="str">
        <f>VLOOKUP(A2015,ME!$A$2:$J$2336,6,FALSE)</f>
        <v>No</v>
      </c>
      <c r="H2015" s="19">
        <f>VLOOKUP(A2015,ME!$A$2:$J$2336,7,FALSE)</f>
        <v>0</v>
      </c>
      <c r="I2015" s="19" t="str">
        <f>VLOOKUP(A2015,ME!$A$2:$J$2336,8,FALSE)</f>
        <v>No</v>
      </c>
      <c r="J2015" s="19" t="str">
        <f>VLOOKUP(A2015,ME!$A$2:$J$2336,9,FALSE)</f>
        <v>Obesity</v>
      </c>
      <c r="K2015" s="19" t="str">
        <f>VLOOKUP(A2015,ME!$A$2:$J$2336,10,FALSE)</f>
        <v>Normal</v>
      </c>
      <c r="L2015" s="22">
        <f>VLOOKUP(A2015,HD!$A$2:$S$2344,16,FALSE)</f>
        <v>34603</v>
      </c>
      <c r="M2015" s="21">
        <f>VLOOKUP(A2015,HD!$A$2:$S$2344,17,FALSE)</f>
        <v>3062.51</v>
      </c>
      <c r="N2015" s="19" t="str">
        <f>VLOOKUP(A2015,HD!$A$2:$S$2344,12,FALSE)</f>
        <v>tier - 3</v>
      </c>
      <c r="O2015" s="19" t="str">
        <f>VLOOKUP(A2015,HD!$A$2:$S$2344,13,FALSE)</f>
        <v>tier - 1</v>
      </c>
      <c r="P2015" s="19" t="str">
        <f>VLOOKUP(A2015,HD!$A$2:$S$2344,14,FALSE)</f>
        <v>R1012</v>
      </c>
      <c r="Q2015" s="19" t="str">
        <f>VLOOKUP(A2015,HD!$A$2:$S$2344,19,FALSE)</f>
        <v>28</v>
      </c>
      <c r="R2015" s="21">
        <v>3062.51</v>
      </c>
    </row>
    <row r="2016" spans="1:18" ht="15.6" hidden="1" x14ac:dyDescent="0.3">
      <c r="A2016" s="20" t="s">
        <v>346</v>
      </c>
      <c r="B2016" s="19" t="str">
        <f>VLOOKUP(A2016,'Customer Names'!$A$2:$E$2366,3,FALSE)</f>
        <v>Pitman</v>
      </c>
      <c r="C2016" s="21">
        <f>VLOOKUP(A2016,ME!$A$2:$J$2366,2,FALSE)</f>
        <v>31.79</v>
      </c>
      <c r="D2016" s="21">
        <f>VLOOKUP(A2016,ME!$A$2:$J$2336,3,FALSE)</f>
        <v>7.09</v>
      </c>
      <c r="E2016" s="19" t="str">
        <f>VLOOKUP(A2016,ME!$A$2:$J$2336,4,FALSE)</f>
        <v>No</v>
      </c>
      <c r="F2016" s="19" t="str">
        <f>VLOOKUP(A2016,ME!$A$2:$J$2336,5,FALSE)</f>
        <v>No</v>
      </c>
      <c r="G2016" s="19" t="str">
        <f>VLOOKUP(A2016,ME!$A$2:$J$2336,6,FALSE)</f>
        <v>No</v>
      </c>
      <c r="H2016" s="19">
        <f>VLOOKUP(A2016,ME!$A$2:$J$2336,7,FALSE)</f>
        <v>0</v>
      </c>
      <c r="I2016" s="19" t="str">
        <f>VLOOKUP(A2016,ME!$A$2:$J$2336,8,FALSE)</f>
        <v>No</v>
      </c>
      <c r="J2016" s="19" t="str">
        <f>VLOOKUP(A2016,ME!$A$2:$J$2336,9,FALSE)</f>
        <v>Obesity</v>
      </c>
      <c r="K2016" s="19" t="str">
        <f>VLOOKUP(A2016,ME!$A$2:$J$2336,10,FALSE)</f>
        <v>Diabetes</v>
      </c>
      <c r="L2016" s="22">
        <f>VLOOKUP(A2016,HD!$A$2:$S$2344,16,FALSE)</f>
        <v>37428</v>
      </c>
      <c r="M2016" s="21">
        <f>VLOOKUP(A2016,HD!$A$2:$S$2344,17,FALSE)</f>
        <v>3056.39</v>
      </c>
      <c r="N2016" s="19" t="str">
        <f>VLOOKUP(A2016,HD!$A$2:$S$2344,12,FALSE)</f>
        <v>tier - 2</v>
      </c>
      <c r="O2016" s="19" t="str">
        <f>VLOOKUP(A2016,HD!$A$2:$S$2344,13,FALSE)</f>
        <v>tier - 3</v>
      </c>
      <c r="P2016" s="19" t="str">
        <f>VLOOKUP(A2016,HD!$A$2:$S$2344,14,FALSE)</f>
        <v>R1013</v>
      </c>
      <c r="Q2016" s="19" t="str">
        <f>VLOOKUP(A2016,HD!$A$2:$S$2344,19,FALSE)</f>
        <v>20</v>
      </c>
      <c r="R2016" s="21">
        <v>3056.39</v>
      </c>
    </row>
    <row r="2017" spans="1:18" ht="15.6" hidden="1" x14ac:dyDescent="0.3">
      <c r="A2017" s="20" t="s">
        <v>345</v>
      </c>
      <c r="B2017" s="19" t="str">
        <f>VLOOKUP(A2017,'Customer Names'!$A$2:$E$2366,3,FALSE)</f>
        <v>Curley</v>
      </c>
      <c r="C2017" s="21">
        <f>VLOOKUP(A2017,ME!$A$2:$J$2366,2,FALSE)</f>
        <v>28.48</v>
      </c>
      <c r="D2017" s="21">
        <f>VLOOKUP(A2017,ME!$A$2:$J$2336,3,FALSE)</f>
        <v>6.22</v>
      </c>
      <c r="E2017" s="19" t="str">
        <f>VLOOKUP(A2017,ME!$A$2:$J$2336,4,FALSE)</f>
        <v>Yes</v>
      </c>
      <c r="F2017" s="19" t="str">
        <f>VLOOKUP(A2017,ME!$A$2:$J$2336,5,FALSE)</f>
        <v>No</v>
      </c>
      <c r="G2017" s="19" t="str">
        <f>VLOOKUP(A2017,ME!$A$2:$J$2336,6,FALSE)</f>
        <v>Yes</v>
      </c>
      <c r="H2017" s="19">
        <f>VLOOKUP(A2017,ME!$A$2:$J$2336,7,FALSE)</f>
        <v>1</v>
      </c>
      <c r="I2017" s="19" t="str">
        <f>VLOOKUP(A2017,ME!$A$2:$J$2336,8,FALSE)</f>
        <v>No</v>
      </c>
      <c r="J2017" s="19" t="str">
        <f>VLOOKUP(A2017,ME!$A$2:$J$2336,9,FALSE)</f>
        <v>Over Weight</v>
      </c>
      <c r="K2017" s="19" t="str">
        <f>VLOOKUP(A2017,ME!$A$2:$J$2336,10,FALSE)</f>
        <v>Prediabetes</v>
      </c>
      <c r="L2017" s="22">
        <f>VLOOKUP(A2017,HD!$A$2:$S$2344,16,FALSE)</f>
        <v>35786</v>
      </c>
      <c r="M2017" s="21">
        <f>VLOOKUP(A2017,HD!$A$2:$S$2344,17,FALSE)</f>
        <v>3051.73</v>
      </c>
      <c r="N2017" s="19" t="str">
        <f>VLOOKUP(A2017,HD!$A$2:$S$2344,12,FALSE)</f>
        <v>tier - 2</v>
      </c>
      <c r="O2017" s="19" t="str">
        <f>VLOOKUP(A2017,HD!$A$2:$S$2344,13,FALSE)</f>
        <v>tier - 2</v>
      </c>
      <c r="P2017" s="19" t="str">
        <f>VLOOKUP(A2017,HD!$A$2:$S$2344,14,FALSE)</f>
        <v>R1011</v>
      </c>
      <c r="Q2017" s="19" t="str">
        <f>VLOOKUP(A2017,HD!$A$2:$S$2344,19,FALSE)</f>
        <v>25</v>
      </c>
      <c r="R2017" s="21">
        <v>3051.73</v>
      </c>
    </row>
    <row r="2018" spans="1:18" ht="15.6" hidden="1" x14ac:dyDescent="0.3">
      <c r="A2018" s="20" t="s">
        <v>344</v>
      </c>
      <c r="B2018" s="19" t="str">
        <f>VLOOKUP(A2018,'Customer Names'!$A$2:$E$2366,3,FALSE)</f>
        <v>Zimmer</v>
      </c>
      <c r="C2018" s="21">
        <f>VLOOKUP(A2018,ME!$A$2:$J$2366,2,FALSE)</f>
        <v>26.6</v>
      </c>
      <c r="D2018" s="21">
        <f>VLOOKUP(A2018,ME!$A$2:$J$2336,3,FALSE)</f>
        <v>4.33</v>
      </c>
      <c r="E2018" s="19" t="str">
        <f>VLOOKUP(A2018,ME!$A$2:$J$2336,4,FALSE)</f>
        <v>No</v>
      </c>
      <c r="F2018" s="19" t="str">
        <f>VLOOKUP(A2018,ME!$A$2:$J$2336,5,FALSE)</f>
        <v>No</v>
      </c>
      <c r="G2018" s="19" t="str">
        <f>VLOOKUP(A2018,ME!$A$2:$J$2336,6,FALSE)</f>
        <v>No</v>
      </c>
      <c r="H2018" s="19">
        <f>VLOOKUP(A2018,ME!$A$2:$J$2336,7,FALSE)</f>
        <v>1</v>
      </c>
      <c r="I2018" s="19" t="str">
        <f>VLOOKUP(A2018,ME!$A$2:$J$2336,8,FALSE)</f>
        <v>No</v>
      </c>
      <c r="J2018" s="19" t="str">
        <f>VLOOKUP(A2018,ME!$A$2:$J$2336,9,FALSE)</f>
        <v>Over Weight</v>
      </c>
      <c r="K2018" s="19" t="str">
        <f>VLOOKUP(A2018,ME!$A$2:$J$2336,10,FALSE)</f>
        <v>Normal</v>
      </c>
      <c r="L2018" s="22">
        <f>VLOOKUP(A2018,HD!$A$2:$S$2344,16,FALSE)</f>
        <v>36016</v>
      </c>
      <c r="M2018" s="21">
        <f>VLOOKUP(A2018,HD!$A$2:$S$2344,17,FALSE)</f>
        <v>3046.06</v>
      </c>
      <c r="N2018" s="19" t="str">
        <f>VLOOKUP(A2018,HD!$A$2:$S$2344,12,FALSE)</f>
        <v>tier - 2</v>
      </c>
      <c r="O2018" s="19" t="str">
        <f>VLOOKUP(A2018,HD!$A$2:$S$2344,13,FALSE)</f>
        <v>tier - 1</v>
      </c>
      <c r="P2018" s="19" t="str">
        <f>VLOOKUP(A2018,HD!$A$2:$S$2344,14,FALSE)</f>
        <v>R1023</v>
      </c>
      <c r="Q2018" s="19" t="str">
        <f>VLOOKUP(A2018,HD!$A$2:$S$2344,19,FALSE)</f>
        <v>24</v>
      </c>
      <c r="R2018" s="21">
        <v>3046.06</v>
      </c>
    </row>
    <row r="2019" spans="1:18" ht="15.6" hidden="1" x14ac:dyDescent="0.3">
      <c r="A2019" s="20" t="s">
        <v>343</v>
      </c>
      <c r="B2019" s="19" t="str">
        <f>VLOOKUP(A2019,'Customer Names'!$A$2:$E$2366,3,FALSE)</f>
        <v>Granski</v>
      </c>
      <c r="C2019" s="21">
        <f>VLOOKUP(A2019,ME!$A$2:$J$2366,2,FALSE)</f>
        <v>25.27</v>
      </c>
      <c r="D2019" s="21">
        <f>VLOOKUP(A2019,ME!$A$2:$J$2336,3,FALSE)</f>
        <v>5.83</v>
      </c>
      <c r="E2019" s="19" t="str">
        <f>VLOOKUP(A2019,ME!$A$2:$J$2336,4,FALSE)</f>
        <v>No</v>
      </c>
      <c r="F2019" s="19" t="str">
        <f>VLOOKUP(A2019,ME!$A$2:$J$2336,5,FALSE)</f>
        <v>No</v>
      </c>
      <c r="G2019" s="19" t="str">
        <f>VLOOKUP(A2019,ME!$A$2:$J$2336,6,FALSE)</f>
        <v>No</v>
      </c>
      <c r="H2019" s="19">
        <f>VLOOKUP(A2019,ME!$A$2:$J$2336,7,FALSE)</f>
        <v>1</v>
      </c>
      <c r="I2019" s="19" t="str">
        <f>VLOOKUP(A2019,ME!$A$2:$J$2336,8,FALSE)</f>
        <v>No</v>
      </c>
      <c r="J2019" s="19" t="str">
        <f>VLOOKUP(A2019,ME!$A$2:$J$2336,9,FALSE)</f>
        <v>Over Weight</v>
      </c>
      <c r="K2019" s="19" t="str">
        <f>VLOOKUP(A2019,ME!$A$2:$J$2336,10,FALSE)</f>
        <v>Prediabetes</v>
      </c>
      <c r="L2019" s="22">
        <f>VLOOKUP(A2019,HD!$A$2:$S$2344,16,FALSE)</f>
        <v>36053</v>
      </c>
      <c r="M2019" s="21">
        <f>VLOOKUP(A2019,HD!$A$2:$S$2344,17,FALSE)</f>
        <v>3044.21</v>
      </c>
      <c r="N2019" s="19" t="str">
        <f>VLOOKUP(A2019,HD!$A$2:$S$2344,12,FALSE)</f>
        <v>tier - 2</v>
      </c>
      <c r="O2019" s="19" t="str">
        <f>VLOOKUP(A2019,HD!$A$2:$S$2344,13,FALSE)</f>
        <v>tier - 3</v>
      </c>
      <c r="P2019" s="19" t="str">
        <f>VLOOKUP(A2019,HD!$A$2:$S$2344,14,FALSE)</f>
        <v>R1024</v>
      </c>
      <c r="Q2019" s="19" t="str">
        <f>VLOOKUP(A2019,HD!$A$2:$S$2344,19,FALSE)</f>
        <v>24</v>
      </c>
      <c r="R2019" s="21">
        <v>3044.21</v>
      </c>
    </row>
    <row r="2020" spans="1:18" ht="15.6" hidden="1" x14ac:dyDescent="0.3">
      <c r="A2020" s="20" t="s">
        <v>342</v>
      </c>
      <c r="B2020" s="19" t="str">
        <f>VLOOKUP(A2020,'Customer Names'!$A$2:$E$2366,3,FALSE)</f>
        <v>Dunn</v>
      </c>
      <c r="C2020" s="21">
        <f>VLOOKUP(A2020,ME!$A$2:$J$2366,2,FALSE)</f>
        <v>34.484999999999999</v>
      </c>
      <c r="D2020" s="21">
        <f>VLOOKUP(A2020,ME!$A$2:$J$2336,3,FALSE)</f>
        <v>4.7</v>
      </c>
      <c r="E2020" s="19" t="str">
        <f>VLOOKUP(A2020,ME!$A$2:$J$2336,4,FALSE)</f>
        <v>Yes</v>
      </c>
      <c r="F2020" s="19" t="str">
        <f>VLOOKUP(A2020,ME!$A$2:$J$2336,5,FALSE)</f>
        <v>No</v>
      </c>
      <c r="G2020" s="19" t="str">
        <f>VLOOKUP(A2020,ME!$A$2:$J$2336,6,FALSE)</f>
        <v>Yes</v>
      </c>
      <c r="H2020" s="19">
        <f>VLOOKUP(A2020,ME!$A$2:$J$2336,7,FALSE)</f>
        <v>1</v>
      </c>
      <c r="I2020" s="19" t="str">
        <f>VLOOKUP(A2020,ME!$A$2:$J$2336,8,FALSE)</f>
        <v>No</v>
      </c>
      <c r="J2020" s="19" t="str">
        <f>VLOOKUP(A2020,ME!$A$2:$J$2336,9,FALSE)</f>
        <v>Obesity</v>
      </c>
      <c r="K2020" s="19" t="str">
        <f>VLOOKUP(A2020,ME!$A$2:$J$2336,10,FALSE)</f>
        <v>Normal</v>
      </c>
      <c r="L2020" s="22">
        <f>VLOOKUP(A2020,HD!$A$2:$S$2344,16,FALSE)</f>
        <v>35783</v>
      </c>
      <c r="M2020" s="21">
        <f>VLOOKUP(A2020,HD!$A$2:$S$2344,17,FALSE)</f>
        <v>3021.81</v>
      </c>
      <c r="N2020" s="19" t="str">
        <f>VLOOKUP(A2020,HD!$A$2:$S$2344,12,FALSE)</f>
        <v>tier - 2</v>
      </c>
      <c r="O2020" s="19" t="str">
        <f>VLOOKUP(A2020,HD!$A$2:$S$2344,13,FALSE)</f>
        <v>tier - 3</v>
      </c>
      <c r="P2020" s="19" t="str">
        <f>VLOOKUP(A2020,HD!$A$2:$S$2344,14,FALSE)</f>
        <v>R1012</v>
      </c>
      <c r="Q2020" s="19" t="str">
        <f>VLOOKUP(A2020,HD!$A$2:$S$2344,19,FALSE)</f>
        <v>25</v>
      </c>
      <c r="R2020" s="21">
        <v>3021.81</v>
      </c>
    </row>
    <row r="2021" spans="1:18" ht="15.6" hidden="1" x14ac:dyDescent="0.3">
      <c r="A2021" s="20" t="s">
        <v>341</v>
      </c>
      <c r="B2021" s="19" t="str">
        <f>VLOOKUP(A2021,'Customer Names'!$A$2:$E$2366,3,FALSE)</f>
        <v>Regina</v>
      </c>
      <c r="C2021" s="21">
        <f>VLOOKUP(A2021,ME!$A$2:$J$2366,2,FALSE)</f>
        <v>15.57</v>
      </c>
      <c r="D2021" s="21">
        <f>VLOOKUP(A2021,ME!$A$2:$J$2336,3,FALSE)</f>
        <v>4.07</v>
      </c>
      <c r="E2021" s="19" t="str">
        <f>VLOOKUP(A2021,ME!$A$2:$J$2336,4,FALSE)</f>
        <v>Yes</v>
      </c>
      <c r="F2021" s="19" t="str">
        <f>VLOOKUP(A2021,ME!$A$2:$J$2336,5,FALSE)</f>
        <v>No</v>
      </c>
      <c r="G2021" s="19" t="str">
        <f>VLOOKUP(A2021,ME!$A$2:$J$2336,6,FALSE)</f>
        <v>No</v>
      </c>
      <c r="H2021" s="19">
        <f>VLOOKUP(A2021,ME!$A$2:$J$2336,7,FALSE)</f>
        <v>1</v>
      </c>
      <c r="I2021" s="19" t="str">
        <f>VLOOKUP(A2021,ME!$A$2:$J$2336,8,FALSE)</f>
        <v>No</v>
      </c>
      <c r="J2021" s="19" t="str">
        <f>VLOOKUP(A2021,ME!$A$2:$J$2336,9,FALSE)</f>
        <v>Under Weight</v>
      </c>
      <c r="K2021" s="19" t="str">
        <f>VLOOKUP(A2021,ME!$A$2:$J$2336,10,FALSE)</f>
        <v>Normal</v>
      </c>
      <c r="L2021" s="22">
        <f>VLOOKUP(A2021,HD!$A$2:$S$2344,16,FALSE)</f>
        <v>32414</v>
      </c>
      <c r="M2021" s="21">
        <f>VLOOKUP(A2021,HD!$A$2:$S$2344,17,FALSE)</f>
        <v>3018.04</v>
      </c>
      <c r="N2021" s="19" t="str">
        <f>VLOOKUP(A2021,HD!$A$2:$S$2344,12,FALSE)</f>
        <v>tier - 2</v>
      </c>
      <c r="O2021" s="19" t="str">
        <f>VLOOKUP(A2021,HD!$A$2:$S$2344,13,FALSE)</f>
        <v>tier - 2</v>
      </c>
      <c r="P2021" s="19" t="str">
        <f>VLOOKUP(A2021,HD!$A$2:$S$2344,14,FALSE)</f>
        <v>R1012</v>
      </c>
      <c r="Q2021" s="19" t="str">
        <f>VLOOKUP(A2021,HD!$A$2:$S$2344,19,FALSE)</f>
        <v>34</v>
      </c>
      <c r="R2021" s="21">
        <v>3018.04</v>
      </c>
    </row>
    <row r="2022" spans="1:18" ht="15.6" hidden="1" x14ac:dyDescent="0.3">
      <c r="A2022" s="20" t="s">
        <v>340</v>
      </c>
      <c r="B2022" s="19" t="str">
        <f>VLOOKUP(A2022,'Customer Names'!$A$2:$E$2366,3,FALSE)</f>
        <v>O'Connor</v>
      </c>
      <c r="C2022" s="21">
        <f>VLOOKUP(A2022,ME!$A$2:$J$2366,2,FALSE)</f>
        <v>30.36</v>
      </c>
      <c r="D2022" s="21">
        <f>VLOOKUP(A2022,ME!$A$2:$J$2336,3,FALSE)</f>
        <v>9.39</v>
      </c>
      <c r="E2022" s="19" t="str">
        <f>VLOOKUP(A2022,ME!$A$2:$J$2336,4,FALSE)</f>
        <v>No</v>
      </c>
      <c r="F2022" s="19" t="str">
        <f>VLOOKUP(A2022,ME!$A$2:$J$2336,5,FALSE)</f>
        <v>No</v>
      </c>
      <c r="G2022" s="19" t="str">
        <f>VLOOKUP(A2022,ME!$A$2:$J$2336,6,FALSE)</f>
        <v>No</v>
      </c>
      <c r="H2022" s="19">
        <f>VLOOKUP(A2022,ME!$A$2:$J$2336,7,FALSE)</f>
        <v>0</v>
      </c>
      <c r="I2022" s="19" t="str">
        <f>VLOOKUP(A2022,ME!$A$2:$J$2336,8,FALSE)</f>
        <v>No</v>
      </c>
      <c r="J2022" s="19" t="str">
        <f>VLOOKUP(A2022,ME!$A$2:$J$2336,9,FALSE)</f>
        <v>Obesity</v>
      </c>
      <c r="K2022" s="19" t="str">
        <f>VLOOKUP(A2022,ME!$A$2:$J$2336,10,FALSE)</f>
        <v>Diabetes</v>
      </c>
      <c r="L2022" s="22">
        <f>VLOOKUP(A2022,HD!$A$2:$S$2344,16,FALSE)</f>
        <v>37605</v>
      </c>
      <c r="M2022" s="21">
        <f>VLOOKUP(A2022,HD!$A$2:$S$2344,17,FALSE)</f>
        <v>3012.22</v>
      </c>
      <c r="N2022" s="19" t="str">
        <f>VLOOKUP(A2022,HD!$A$2:$S$2344,12,FALSE)</f>
        <v>tier - 2</v>
      </c>
      <c r="O2022" s="19" t="str">
        <f>VLOOKUP(A2022,HD!$A$2:$S$2344,13,FALSE)</f>
        <v>tier - 3</v>
      </c>
      <c r="P2022" s="19" t="str">
        <f>VLOOKUP(A2022,HD!$A$2:$S$2344,14,FALSE)</f>
        <v>R1012</v>
      </c>
      <c r="Q2022" s="19" t="str">
        <f>VLOOKUP(A2022,HD!$A$2:$S$2344,19,FALSE)</f>
        <v>20</v>
      </c>
      <c r="R2022" s="21">
        <v>3012.22</v>
      </c>
    </row>
    <row r="2023" spans="1:18" ht="15.6" x14ac:dyDescent="0.3">
      <c r="A2023" s="20" t="s">
        <v>339</v>
      </c>
      <c r="B2023" s="19" t="str">
        <f>VLOOKUP(A2023,'Customer Names'!$A$2:$E$2366,3,FALSE)</f>
        <v>Howe</v>
      </c>
      <c r="C2023" s="21">
        <f>VLOOKUP(A2023,ME!$A$2:$J$2366,2,FALSE)</f>
        <v>19.37</v>
      </c>
      <c r="D2023" s="21">
        <f>VLOOKUP(A2023,ME!$A$2:$J$2336,3,FALSE)</f>
        <v>4.18</v>
      </c>
      <c r="E2023" s="19" t="str">
        <f>VLOOKUP(A2023,ME!$A$2:$J$2336,4,FALSE)</f>
        <v>No</v>
      </c>
      <c r="F2023" s="19" t="str">
        <f>VLOOKUP(A2023,ME!$A$2:$J$2336,5,FALSE)</f>
        <v>No</v>
      </c>
      <c r="G2023" s="19" t="str">
        <f>VLOOKUP(A2023,ME!$A$2:$J$2336,6,FALSE)</f>
        <v>No</v>
      </c>
      <c r="H2023" s="19">
        <f>VLOOKUP(A2023,ME!$A$2:$J$2336,7,FALSE)</f>
        <v>0</v>
      </c>
      <c r="I2023" s="19" t="str">
        <f>VLOOKUP(A2023,ME!$A$2:$J$2336,8,FALSE)</f>
        <v>No</v>
      </c>
      <c r="J2023" s="19" t="str">
        <f>VLOOKUP(A2023,ME!$A$2:$J$2336,9,FALSE)</f>
        <v>Normal Weight</v>
      </c>
      <c r="K2023" s="19" t="str">
        <f>VLOOKUP(A2023,ME!$A$2:$J$2336,10,FALSE)</f>
        <v>Normal</v>
      </c>
      <c r="L2023" s="22">
        <f>VLOOKUP(A2023,HD!$A$2:$S$2344,16,FALSE)</f>
        <v>33562</v>
      </c>
      <c r="M2023" s="21">
        <f>VLOOKUP(A2023,HD!$A$2:$S$2344,17,FALSE)</f>
        <v>2985.67</v>
      </c>
      <c r="N2023" s="19" t="str">
        <f>VLOOKUP(A2023,HD!$A$2:$S$2344,12,FALSE)</f>
        <v>tier - 2</v>
      </c>
      <c r="O2023" s="19" t="str">
        <f>VLOOKUP(A2023,HD!$A$2:$S$2344,13,FALSE)</f>
        <v>tier - 2</v>
      </c>
      <c r="P2023" s="19" t="str">
        <f>VLOOKUP(A2023,HD!$A$2:$S$2344,14,FALSE)</f>
        <v>R1013</v>
      </c>
      <c r="Q2023" s="19" t="str">
        <f>VLOOKUP(A2023,HD!$A$2:$S$2344,19,FALSE)</f>
        <v>31</v>
      </c>
      <c r="R2023" s="21">
        <v>2985.67</v>
      </c>
    </row>
    <row r="2024" spans="1:18" ht="15.6" hidden="1" x14ac:dyDescent="0.3">
      <c r="A2024" s="20" t="s">
        <v>338</v>
      </c>
      <c r="B2024" s="19" t="str">
        <f>VLOOKUP(A2024,'Customer Names'!$A$2:$E$2366,3,FALSE)</f>
        <v>Atwater</v>
      </c>
      <c r="C2024" s="21">
        <f>VLOOKUP(A2024,ME!$A$2:$J$2366,2,FALSE)</f>
        <v>16.71</v>
      </c>
      <c r="D2024" s="21">
        <f>VLOOKUP(A2024,ME!$A$2:$J$2336,3,FALSE)</f>
        <v>4.18</v>
      </c>
      <c r="E2024" s="19" t="str">
        <f>VLOOKUP(A2024,ME!$A$2:$J$2336,4,FALSE)</f>
        <v>No</v>
      </c>
      <c r="F2024" s="19" t="str">
        <f>VLOOKUP(A2024,ME!$A$2:$J$2336,5,FALSE)</f>
        <v>No</v>
      </c>
      <c r="G2024" s="19" t="str">
        <f>VLOOKUP(A2024,ME!$A$2:$J$2336,6,FALSE)</f>
        <v>No</v>
      </c>
      <c r="H2024" s="19">
        <f>VLOOKUP(A2024,ME!$A$2:$J$2336,7,FALSE)</f>
        <v>1</v>
      </c>
      <c r="I2024" s="19" t="str">
        <f>VLOOKUP(A2024,ME!$A$2:$J$2336,8,FALSE)</f>
        <v>No</v>
      </c>
      <c r="J2024" s="19" t="str">
        <f>VLOOKUP(A2024,ME!$A$2:$J$2336,9,FALSE)</f>
        <v>Under Weight</v>
      </c>
      <c r="K2024" s="19" t="str">
        <f>VLOOKUP(A2024,ME!$A$2:$J$2336,10,FALSE)</f>
        <v>Normal</v>
      </c>
      <c r="L2024" s="22">
        <f>VLOOKUP(A2024,HD!$A$2:$S$2344,16,FALSE)</f>
        <v>31946</v>
      </c>
      <c r="M2024" s="21">
        <f>VLOOKUP(A2024,HD!$A$2:$S$2344,17,FALSE)</f>
        <v>2979.52</v>
      </c>
      <c r="N2024" s="19" t="str">
        <f>VLOOKUP(A2024,HD!$A$2:$S$2344,12,FALSE)</f>
        <v>tier - 2</v>
      </c>
      <c r="O2024" s="19" t="str">
        <f>VLOOKUP(A2024,HD!$A$2:$S$2344,13,FALSE)</f>
        <v>tier - 3</v>
      </c>
      <c r="P2024" s="19" t="str">
        <f>VLOOKUP(A2024,HD!$A$2:$S$2344,14,FALSE)</f>
        <v>R1013</v>
      </c>
      <c r="Q2024" s="19" t="str">
        <f>VLOOKUP(A2024,HD!$A$2:$S$2344,19,FALSE)</f>
        <v>35</v>
      </c>
      <c r="R2024" s="21">
        <v>2979.52</v>
      </c>
    </row>
    <row r="2025" spans="1:18" ht="15.6" x14ac:dyDescent="0.3">
      <c r="A2025" s="20" t="s">
        <v>337</v>
      </c>
      <c r="B2025" s="19" t="str">
        <f>VLOOKUP(A2025,'Customer Names'!$A$2:$E$2366,3,FALSE)</f>
        <v>Gurganus</v>
      </c>
      <c r="C2025" s="21">
        <f>VLOOKUP(A2025,ME!$A$2:$J$2366,2,FALSE)</f>
        <v>24.1</v>
      </c>
      <c r="D2025" s="21">
        <f>VLOOKUP(A2025,ME!$A$2:$J$2336,3,FALSE)</f>
        <v>4.4000000000000004</v>
      </c>
      <c r="E2025" s="19" t="str">
        <f>VLOOKUP(A2025,ME!$A$2:$J$2336,4,FALSE)</f>
        <v>Yes</v>
      </c>
      <c r="F2025" s="19" t="str">
        <f>VLOOKUP(A2025,ME!$A$2:$J$2336,5,FALSE)</f>
        <v>No</v>
      </c>
      <c r="G2025" s="19" t="str">
        <f>VLOOKUP(A2025,ME!$A$2:$J$2336,6,FALSE)</f>
        <v>No</v>
      </c>
      <c r="H2025" s="19">
        <f>VLOOKUP(A2025,ME!$A$2:$J$2336,7,FALSE)</f>
        <v>1</v>
      </c>
      <c r="I2025" s="19" t="str">
        <f>VLOOKUP(A2025,ME!$A$2:$J$2336,8,FALSE)</f>
        <v>No</v>
      </c>
      <c r="J2025" s="19" t="str">
        <f>VLOOKUP(A2025,ME!$A$2:$J$2336,9,FALSE)</f>
        <v>Normal Weight</v>
      </c>
      <c r="K2025" s="19" t="str">
        <f>VLOOKUP(A2025,ME!$A$2:$J$2336,10,FALSE)</f>
        <v>Normal</v>
      </c>
      <c r="L2025" s="22">
        <f>VLOOKUP(A2025,HD!$A$2:$S$2344,16,FALSE)</f>
        <v>34966</v>
      </c>
      <c r="M2025" s="21">
        <f>VLOOKUP(A2025,HD!$A$2:$S$2344,17,FALSE)</f>
        <v>2974.13</v>
      </c>
      <c r="N2025" s="19" t="str">
        <f>VLOOKUP(A2025,HD!$A$2:$S$2344,12,FALSE)</f>
        <v>tier - 2</v>
      </c>
      <c r="O2025" s="19" t="str">
        <f>VLOOKUP(A2025,HD!$A$2:$S$2344,13,FALSE)</f>
        <v>tier - 1</v>
      </c>
      <c r="P2025" s="19" t="str">
        <f>VLOOKUP(A2025,HD!$A$2:$S$2344,14,FALSE)</f>
        <v>R1011</v>
      </c>
      <c r="Q2025" s="19" t="str">
        <f>VLOOKUP(A2025,HD!$A$2:$S$2344,19,FALSE)</f>
        <v>27</v>
      </c>
      <c r="R2025" s="21">
        <v>2974.13</v>
      </c>
    </row>
    <row r="2026" spans="1:18" ht="15.6" hidden="1" x14ac:dyDescent="0.3">
      <c r="A2026" s="20" t="s">
        <v>336</v>
      </c>
      <c r="B2026" s="19" t="str">
        <f>VLOOKUP(A2026,'Customer Names'!$A$2:$E$2366,3,FALSE)</f>
        <v>Holden</v>
      </c>
      <c r="C2026" s="21">
        <f>VLOOKUP(A2026,ME!$A$2:$J$2366,2,FALSE)</f>
        <v>29.77</v>
      </c>
      <c r="D2026" s="21">
        <f>VLOOKUP(A2026,ME!$A$2:$J$2336,3,FALSE)</f>
        <v>9.9</v>
      </c>
      <c r="E2026" s="19" t="str">
        <f>VLOOKUP(A2026,ME!$A$2:$J$2336,4,FALSE)</f>
        <v>No</v>
      </c>
      <c r="F2026" s="19" t="str">
        <f>VLOOKUP(A2026,ME!$A$2:$J$2336,5,FALSE)</f>
        <v>No</v>
      </c>
      <c r="G2026" s="19" t="str">
        <f>VLOOKUP(A2026,ME!$A$2:$J$2336,6,FALSE)</f>
        <v>No</v>
      </c>
      <c r="H2026" s="19">
        <f>VLOOKUP(A2026,ME!$A$2:$J$2336,7,FALSE)</f>
        <v>0</v>
      </c>
      <c r="I2026" s="19" t="str">
        <f>VLOOKUP(A2026,ME!$A$2:$J$2336,8,FALSE)</f>
        <v>No</v>
      </c>
      <c r="J2026" s="19" t="str">
        <f>VLOOKUP(A2026,ME!$A$2:$J$2336,9,FALSE)</f>
        <v>Over Weight</v>
      </c>
      <c r="K2026" s="19" t="str">
        <f>VLOOKUP(A2026,ME!$A$2:$J$2336,10,FALSE)</f>
        <v>Diabetes</v>
      </c>
      <c r="L2026" s="22">
        <f>VLOOKUP(A2026,HD!$A$2:$S$2344,16,FALSE)</f>
        <v>37529</v>
      </c>
      <c r="M2026" s="21">
        <f>VLOOKUP(A2026,HD!$A$2:$S$2344,17,FALSE)</f>
        <v>2943.41</v>
      </c>
      <c r="N2026" s="19" t="str">
        <f>VLOOKUP(A2026,HD!$A$2:$S$2344,12,FALSE)</f>
        <v>tier - 2</v>
      </c>
      <c r="O2026" s="19" t="str">
        <f>VLOOKUP(A2026,HD!$A$2:$S$2344,13,FALSE)</f>
        <v>tier - 3</v>
      </c>
      <c r="P2026" s="19" t="str">
        <f>VLOOKUP(A2026,HD!$A$2:$S$2344,14,FALSE)</f>
        <v>R1012</v>
      </c>
      <c r="Q2026" s="19" t="str">
        <f>VLOOKUP(A2026,HD!$A$2:$S$2344,19,FALSE)</f>
        <v>20</v>
      </c>
      <c r="R2026" s="21">
        <v>2943.41</v>
      </c>
    </row>
    <row r="2027" spans="1:18" ht="15.6" hidden="1" x14ac:dyDescent="0.3">
      <c r="A2027" s="20" t="s">
        <v>335</v>
      </c>
      <c r="B2027" s="19" t="str">
        <f>VLOOKUP(A2027,'Customer Names'!$A$2:$E$2366,3,FALSE)</f>
        <v>Parton</v>
      </c>
      <c r="C2027" s="21">
        <f>VLOOKUP(A2027,ME!$A$2:$J$2366,2,FALSE)</f>
        <v>46.53</v>
      </c>
      <c r="D2027" s="21">
        <f>VLOOKUP(A2027,ME!$A$2:$J$2336,3,FALSE)</f>
        <v>4.84</v>
      </c>
      <c r="E2027" s="19" t="str">
        <f>VLOOKUP(A2027,ME!$A$2:$J$2336,4,FALSE)</f>
        <v>Yes</v>
      </c>
      <c r="F2027" s="19" t="str">
        <f>VLOOKUP(A2027,ME!$A$2:$J$2336,5,FALSE)</f>
        <v>No</v>
      </c>
      <c r="G2027" s="19" t="str">
        <f>VLOOKUP(A2027,ME!$A$2:$J$2336,6,FALSE)</f>
        <v>No</v>
      </c>
      <c r="H2027" s="19">
        <f>VLOOKUP(A2027,ME!$A$2:$J$2336,7,FALSE)</f>
        <v>0</v>
      </c>
      <c r="I2027" s="19" t="str">
        <f>VLOOKUP(A2027,ME!$A$2:$J$2336,8,FALSE)</f>
        <v>No</v>
      </c>
      <c r="J2027" s="19" t="str">
        <f>VLOOKUP(A2027,ME!$A$2:$J$2336,9,FALSE)</f>
        <v>Obesity</v>
      </c>
      <c r="K2027" s="19" t="str">
        <f>VLOOKUP(A2027,ME!$A$2:$J$2336,10,FALSE)</f>
        <v>Normal</v>
      </c>
      <c r="L2027" s="22">
        <f>VLOOKUP(A2027,HD!$A$2:$S$2344,16,FALSE)</f>
        <v>35246</v>
      </c>
      <c r="M2027" s="21">
        <f>VLOOKUP(A2027,HD!$A$2:$S$2344,17,FALSE)</f>
        <v>2927.06</v>
      </c>
      <c r="N2027" s="19" t="str">
        <f>VLOOKUP(A2027,HD!$A$2:$S$2344,12,FALSE)</f>
        <v>tier - 2</v>
      </c>
      <c r="O2027" s="19" t="str">
        <f>VLOOKUP(A2027,HD!$A$2:$S$2344,13,FALSE)</f>
        <v>tier - 2</v>
      </c>
      <c r="P2027" s="19" t="str">
        <f>VLOOKUP(A2027,HD!$A$2:$S$2344,14,FALSE)</f>
        <v>R1013</v>
      </c>
      <c r="Q2027" s="19" t="str">
        <f>VLOOKUP(A2027,HD!$A$2:$S$2344,19,FALSE)</f>
        <v>26</v>
      </c>
      <c r="R2027" s="21">
        <v>2927.06</v>
      </c>
    </row>
    <row r="2028" spans="1:18" ht="15.6" x14ac:dyDescent="0.3">
      <c r="A2028" s="20" t="s">
        <v>334</v>
      </c>
      <c r="B2028" s="19" t="str">
        <f>VLOOKUP(A2028,'Customer Names'!$A$2:$E$2366,3,FALSE)</f>
        <v>Downs</v>
      </c>
      <c r="C2028" s="21">
        <f>VLOOKUP(A2028,ME!$A$2:$J$2366,2,FALSE)</f>
        <v>23.4</v>
      </c>
      <c r="D2028" s="21">
        <f>VLOOKUP(A2028,ME!$A$2:$J$2336,3,FALSE)</f>
        <v>5.53</v>
      </c>
      <c r="E2028" s="19" t="str">
        <f>VLOOKUP(A2028,ME!$A$2:$J$2336,4,FALSE)</f>
        <v>No</v>
      </c>
      <c r="F2028" s="19" t="str">
        <f>VLOOKUP(A2028,ME!$A$2:$J$2336,5,FALSE)</f>
        <v>No</v>
      </c>
      <c r="G2028" s="19" t="str">
        <f>VLOOKUP(A2028,ME!$A$2:$J$2336,6,FALSE)</f>
        <v>Yes</v>
      </c>
      <c r="H2028" s="19">
        <f>VLOOKUP(A2028,ME!$A$2:$J$2336,7,FALSE)</f>
        <v>1</v>
      </c>
      <c r="I2028" s="19" t="str">
        <f>VLOOKUP(A2028,ME!$A$2:$J$2336,8,FALSE)</f>
        <v>No</v>
      </c>
      <c r="J2028" s="19" t="str">
        <f>VLOOKUP(A2028,ME!$A$2:$J$2336,9,FALSE)</f>
        <v>Normal Weight</v>
      </c>
      <c r="K2028" s="19" t="str">
        <f>VLOOKUP(A2028,ME!$A$2:$J$2336,10,FALSE)</f>
        <v>Normal</v>
      </c>
      <c r="L2028" s="22">
        <f>VLOOKUP(A2028,HD!$A$2:$S$2344,16,FALSE)</f>
        <v>37777</v>
      </c>
      <c r="M2028" s="21">
        <f>VLOOKUP(A2028,HD!$A$2:$S$2344,17,FALSE)</f>
        <v>2913.57</v>
      </c>
      <c r="N2028" s="19" t="str">
        <f>VLOOKUP(A2028,HD!$A$2:$S$2344,12,FALSE)</f>
        <v>tier - 2</v>
      </c>
      <c r="O2028" s="19" t="str">
        <f>VLOOKUP(A2028,HD!$A$2:$S$2344,13,FALSE)</f>
        <v>tier - 2</v>
      </c>
      <c r="P2028" s="19" t="str">
        <f>VLOOKUP(A2028,HD!$A$2:$S$2344,14,FALSE)</f>
        <v>R1011</v>
      </c>
      <c r="Q2028" s="19" t="str">
        <f>VLOOKUP(A2028,HD!$A$2:$S$2344,19,FALSE)</f>
        <v>20</v>
      </c>
      <c r="R2028" s="21">
        <v>2913.57</v>
      </c>
    </row>
    <row r="2029" spans="1:18" ht="15.6" hidden="1" x14ac:dyDescent="0.3">
      <c r="A2029" s="20" t="s">
        <v>333</v>
      </c>
      <c r="B2029" s="19" t="str">
        <f>VLOOKUP(A2029,'Customer Names'!$A$2:$E$2366,3,FALSE)</f>
        <v>Dent</v>
      </c>
      <c r="C2029" s="21">
        <f>VLOOKUP(A2029,ME!$A$2:$J$2366,2,FALSE)</f>
        <v>30</v>
      </c>
      <c r="D2029" s="21">
        <f>VLOOKUP(A2029,ME!$A$2:$J$2336,3,FALSE)</f>
        <v>4.33</v>
      </c>
      <c r="E2029" s="19" t="str">
        <f>VLOOKUP(A2029,ME!$A$2:$J$2336,4,FALSE)</f>
        <v>Yes</v>
      </c>
      <c r="F2029" s="19" t="str">
        <f>VLOOKUP(A2029,ME!$A$2:$J$2336,5,FALSE)</f>
        <v>No</v>
      </c>
      <c r="G2029" s="19" t="str">
        <f>VLOOKUP(A2029,ME!$A$2:$J$2336,6,FALSE)</f>
        <v>No</v>
      </c>
      <c r="H2029" s="19">
        <f>VLOOKUP(A2029,ME!$A$2:$J$2336,7,FALSE)</f>
        <v>0</v>
      </c>
      <c r="I2029" s="19" t="str">
        <f>VLOOKUP(A2029,ME!$A$2:$J$2336,8,FALSE)</f>
        <v>No</v>
      </c>
      <c r="J2029" s="19" t="str">
        <f>VLOOKUP(A2029,ME!$A$2:$J$2336,9,FALSE)</f>
        <v>Obesity</v>
      </c>
      <c r="K2029" s="19" t="str">
        <f>VLOOKUP(A2029,ME!$A$2:$J$2336,10,FALSE)</f>
        <v>Normal</v>
      </c>
      <c r="L2029" s="22">
        <f>VLOOKUP(A2029,HD!$A$2:$S$2344,16,FALSE)</f>
        <v>35229</v>
      </c>
      <c r="M2029" s="21">
        <f>VLOOKUP(A2029,HD!$A$2:$S$2344,17,FALSE)</f>
        <v>2904.09</v>
      </c>
      <c r="N2029" s="19" t="str">
        <f>VLOOKUP(A2029,HD!$A$2:$S$2344,12,FALSE)</f>
        <v>tier - 2</v>
      </c>
      <c r="O2029" s="19" t="str">
        <f>VLOOKUP(A2029,HD!$A$2:$S$2344,13,FALSE)</f>
        <v>tier - 2</v>
      </c>
      <c r="P2029" s="19" t="str">
        <f>VLOOKUP(A2029,HD!$A$2:$S$2344,14,FALSE)</f>
        <v>R1011</v>
      </c>
      <c r="Q2029" s="19" t="str">
        <f>VLOOKUP(A2029,HD!$A$2:$S$2344,19,FALSE)</f>
        <v>26</v>
      </c>
      <c r="R2029" s="21">
        <v>2904.09</v>
      </c>
    </row>
    <row r="2030" spans="1:18" ht="15.6" hidden="1" x14ac:dyDescent="0.3">
      <c r="A2030" s="20" t="s">
        <v>332</v>
      </c>
      <c r="B2030" s="19" t="str">
        <f>VLOOKUP(A2030,'Customer Names'!$A$2:$E$2366,3,FALSE)</f>
        <v>Ranti</v>
      </c>
      <c r="C2030" s="21">
        <f>VLOOKUP(A2030,ME!$A$2:$J$2366,2,FALSE)</f>
        <v>29.15</v>
      </c>
      <c r="D2030" s="21">
        <f>VLOOKUP(A2030,ME!$A$2:$J$2336,3,FALSE)</f>
        <v>4.91</v>
      </c>
      <c r="E2030" s="19" t="str">
        <f>VLOOKUP(A2030,ME!$A$2:$J$2336,4,FALSE)</f>
        <v>Yes</v>
      </c>
      <c r="F2030" s="19" t="str">
        <f>VLOOKUP(A2030,ME!$A$2:$J$2336,5,FALSE)</f>
        <v>No</v>
      </c>
      <c r="G2030" s="19" t="str">
        <f>VLOOKUP(A2030,ME!$A$2:$J$2336,6,FALSE)</f>
        <v>No</v>
      </c>
      <c r="H2030" s="19">
        <f>VLOOKUP(A2030,ME!$A$2:$J$2336,7,FALSE)</f>
        <v>0</v>
      </c>
      <c r="I2030" s="19" t="str">
        <f>VLOOKUP(A2030,ME!$A$2:$J$2336,8,FALSE)</f>
        <v>No</v>
      </c>
      <c r="J2030" s="19" t="str">
        <f>VLOOKUP(A2030,ME!$A$2:$J$2336,9,FALSE)</f>
        <v>Over Weight</v>
      </c>
      <c r="K2030" s="19" t="str">
        <f>VLOOKUP(A2030,ME!$A$2:$J$2336,10,FALSE)</f>
        <v>Normal</v>
      </c>
      <c r="L2030" s="22">
        <f>VLOOKUP(A2030,HD!$A$2:$S$2344,16,FALSE)</f>
        <v>35362</v>
      </c>
      <c r="M2030" s="21">
        <f>VLOOKUP(A2030,HD!$A$2:$S$2344,17,FALSE)</f>
        <v>2902.91</v>
      </c>
      <c r="N2030" s="19" t="str">
        <f>VLOOKUP(A2030,HD!$A$2:$S$2344,12,FALSE)</f>
        <v>tier - 2</v>
      </c>
      <c r="O2030" s="19" t="str">
        <f>VLOOKUP(A2030,HD!$A$2:$S$2344,13,FALSE)</f>
        <v>tier - 2</v>
      </c>
      <c r="P2030" s="19" t="str">
        <f>VLOOKUP(A2030,HD!$A$2:$S$2344,14,FALSE)</f>
        <v>R1013</v>
      </c>
      <c r="Q2030" s="19" t="str">
        <f>VLOOKUP(A2030,HD!$A$2:$S$2344,19,FALSE)</f>
        <v>26</v>
      </c>
      <c r="R2030" s="21">
        <v>2902.91</v>
      </c>
    </row>
    <row r="2031" spans="1:18" ht="15.6" hidden="1" x14ac:dyDescent="0.3">
      <c r="A2031" s="20" t="s">
        <v>331</v>
      </c>
      <c r="B2031" s="19" t="str">
        <f>VLOOKUP(A2031,'Customer Names'!$A$2:$E$2366,3,FALSE)</f>
        <v>Ishaq</v>
      </c>
      <c r="C2031" s="21">
        <f>VLOOKUP(A2031,ME!$A$2:$J$2366,2,FALSE)</f>
        <v>34.865000000000002</v>
      </c>
      <c r="D2031" s="21">
        <f>VLOOKUP(A2031,ME!$A$2:$J$2336,3,FALSE)</f>
        <v>4.8</v>
      </c>
      <c r="E2031" s="19" t="str">
        <f>VLOOKUP(A2031,ME!$A$2:$J$2336,4,FALSE)</f>
        <v>No</v>
      </c>
      <c r="F2031" s="19" t="str">
        <f>VLOOKUP(A2031,ME!$A$2:$J$2336,5,FALSE)</f>
        <v>No</v>
      </c>
      <c r="G2031" s="19" t="str">
        <f>VLOOKUP(A2031,ME!$A$2:$J$2336,6,FALSE)</f>
        <v>No</v>
      </c>
      <c r="H2031" s="19">
        <f>VLOOKUP(A2031,ME!$A$2:$J$2336,7,FALSE)</f>
        <v>0</v>
      </c>
      <c r="I2031" s="19" t="str">
        <f>VLOOKUP(A2031,ME!$A$2:$J$2336,8,FALSE)</f>
        <v>No</v>
      </c>
      <c r="J2031" s="19" t="str">
        <f>VLOOKUP(A2031,ME!$A$2:$J$2336,9,FALSE)</f>
        <v>Obesity</v>
      </c>
      <c r="K2031" s="19" t="str">
        <f>VLOOKUP(A2031,ME!$A$2:$J$2336,10,FALSE)</f>
        <v>Normal</v>
      </c>
      <c r="L2031" s="22">
        <f>VLOOKUP(A2031,HD!$A$2:$S$2344,16,FALSE)</f>
        <v>36465</v>
      </c>
      <c r="M2031" s="21">
        <f>VLOOKUP(A2031,HD!$A$2:$S$2344,17,FALSE)</f>
        <v>2899.49</v>
      </c>
      <c r="N2031" s="19" t="str">
        <f>VLOOKUP(A2031,HD!$A$2:$S$2344,12,FALSE)</f>
        <v>tier - 2</v>
      </c>
      <c r="O2031" s="19" t="str">
        <f>VLOOKUP(A2031,HD!$A$2:$S$2344,13,FALSE)</f>
        <v>tier - 2</v>
      </c>
      <c r="P2031" s="19" t="str">
        <f>VLOOKUP(A2031,HD!$A$2:$S$2344,14,FALSE)</f>
        <v>R1024</v>
      </c>
      <c r="Q2031" s="19" t="str">
        <f>VLOOKUP(A2031,HD!$A$2:$S$2344,19,FALSE)</f>
        <v>23</v>
      </c>
      <c r="R2031" s="21">
        <v>2899.49</v>
      </c>
    </row>
    <row r="2032" spans="1:18" ht="15.6" hidden="1" x14ac:dyDescent="0.3">
      <c r="A2032" s="20" t="s">
        <v>330</v>
      </c>
      <c r="B2032" s="19" t="str">
        <f>VLOOKUP(A2032,'Customer Names'!$A$2:$E$2366,3,FALSE)</f>
        <v>Wiles</v>
      </c>
      <c r="C2032" s="21">
        <f>VLOOKUP(A2032,ME!$A$2:$J$2366,2,FALSE)</f>
        <v>28.12</v>
      </c>
      <c r="D2032" s="21">
        <f>VLOOKUP(A2032,ME!$A$2:$J$2336,3,FALSE)</f>
        <v>5.55</v>
      </c>
      <c r="E2032" s="19" t="str">
        <f>VLOOKUP(A2032,ME!$A$2:$J$2336,4,FALSE)</f>
        <v>Yes</v>
      </c>
      <c r="F2032" s="19" t="str">
        <f>VLOOKUP(A2032,ME!$A$2:$J$2336,5,FALSE)</f>
        <v>Yes</v>
      </c>
      <c r="G2032" s="19" t="str">
        <f>VLOOKUP(A2032,ME!$A$2:$J$2336,6,FALSE)</f>
        <v>No</v>
      </c>
      <c r="H2032" s="19">
        <f>VLOOKUP(A2032,ME!$A$2:$J$2336,7,FALSE)</f>
        <v>2</v>
      </c>
      <c r="I2032" s="19" t="str">
        <f>VLOOKUP(A2032,ME!$A$2:$J$2336,8,FALSE)</f>
        <v>No</v>
      </c>
      <c r="J2032" s="19" t="str">
        <f>VLOOKUP(A2032,ME!$A$2:$J$2336,9,FALSE)</f>
        <v>Over Weight</v>
      </c>
      <c r="K2032" s="19" t="str">
        <f>VLOOKUP(A2032,ME!$A$2:$J$2336,10,FALSE)</f>
        <v>Normal</v>
      </c>
      <c r="L2032" s="22">
        <f>VLOOKUP(A2032,HD!$A$2:$S$2344,16,FALSE)</f>
        <v>36721</v>
      </c>
      <c r="M2032" s="21">
        <f>VLOOKUP(A2032,HD!$A$2:$S$2344,17,FALSE)</f>
        <v>2897.46</v>
      </c>
      <c r="N2032" s="19" t="str">
        <f>VLOOKUP(A2032,HD!$A$2:$S$2344,12,FALSE)</f>
        <v>tier - 2</v>
      </c>
      <c r="O2032" s="19" t="str">
        <f>VLOOKUP(A2032,HD!$A$2:$S$2344,13,FALSE)</f>
        <v>tier - 1</v>
      </c>
      <c r="P2032" s="19" t="str">
        <f>VLOOKUP(A2032,HD!$A$2:$S$2344,14,FALSE)</f>
        <v>R1012</v>
      </c>
      <c r="Q2032" s="19" t="str">
        <f>VLOOKUP(A2032,HD!$A$2:$S$2344,19,FALSE)</f>
        <v>22</v>
      </c>
      <c r="R2032" s="21">
        <v>2897.46</v>
      </c>
    </row>
    <row r="2033" spans="1:18" ht="15.6" hidden="1" x14ac:dyDescent="0.3">
      <c r="A2033" s="20" t="s">
        <v>329</v>
      </c>
      <c r="B2033" s="19" t="str">
        <f>VLOOKUP(A2033,'Customer Names'!$A$2:$E$2366,3,FALSE)</f>
        <v>Roberts</v>
      </c>
      <c r="C2033" s="21">
        <f>VLOOKUP(A2033,ME!$A$2:$J$2366,2,FALSE)</f>
        <v>29.45</v>
      </c>
      <c r="D2033" s="21">
        <f>VLOOKUP(A2033,ME!$A$2:$J$2336,3,FALSE)</f>
        <v>5.24</v>
      </c>
      <c r="E2033" s="19" t="str">
        <f>VLOOKUP(A2033,ME!$A$2:$J$2336,4,FALSE)</f>
        <v>Yes</v>
      </c>
      <c r="F2033" s="19" t="str">
        <f>VLOOKUP(A2033,ME!$A$2:$J$2336,5,FALSE)</f>
        <v>No</v>
      </c>
      <c r="G2033" s="19" t="str">
        <f>VLOOKUP(A2033,ME!$A$2:$J$2336,6,FALSE)</f>
        <v>No</v>
      </c>
      <c r="H2033" s="19">
        <f>VLOOKUP(A2033,ME!$A$2:$J$2336,7,FALSE)</f>
        <v>0</v>
      </c>
      <c r="I2033" s="19" t="str">
        <f>VLOOKUP(A2033,ME!$A$2:$J$2336,8,FALSE)</f>
        <v>No</v>
      </c>
      <c r="J2033" s="19" t="str">
        <f>VLOOKUP(A2033,ME!$A$2:$J$2336,9,FALSE)</f>
        <v>Over Weight</v>
      </c>
      <c r="K2033" s="19" t="str">
        <f>VLOOKUP(A2033,ME!$A$2:$J$2336,10,FALSE)</f>
        <v>Normal</v>
      </c>
      <c r="L2033" s="22">
        <f>VLOOKUP(A2033,HD!$A$2:$S$2344,16,FALSE)</f>
        <v>35237</v>
      </c>
      <c r="M2033" s="21">
        <f>VLOOKUP(A2033,HD!$A$2:$S$2344,17,FALSE)</f>
        <v>2897.32</v>
      </c>
      <c r="N2033" s="19" t="str">
        <f>VLOOKUP(A2033,HD!$A$2:$S$2344,12,FALSE)</f>
        <v>tier - 3</v>
      </c>
      <c r="O2033" s="19" t="str">
        <f>VLOOKUP(A2033,HD!$A$2:$S$2344,13,FALSE)</f>
        <v>tier - 3</v>
      </c>
      <c r="P2033" s="19" t="str">
        <f>VLOOKUP(A2033,HD!$A$2:$S$2344,14,FALSE)</f>
        <v>R1016</v>
      </c>
      <c r="Q2033" s="19" t="str">
        <f>VLOOKUP(A2033,HD!$A$2:$S$2344,19,FALSE)</f>
        <v>26</v>
      </c>
      <c r="R2033" s="21">
        <v>2897.32</v>
      </c>
    </row>
    <row r="2034" spans="1:18" ht="15.6" hidden="1" x14ac:dyDescent="0.3">
      <c r="A2034" s="20" t="s">
        <v>328</v>
      </c>
      <c r="B2034" s="19" t="str">
        <f>VLOOKUP(A2034,'Customer Names'!$A$2:$E$2366,3,FALSE)</f>
        <v>Serafini</v>
      </c>
      <c r="C2034" s="21">
        <f>VLOOKUP(A2034,ME!$A$2:$J$2366,2,FALSE)</f>
        <v>27.94</v>
      </c>
      <c r="D2034" s="21">
        <f>VLOOKUP(A2034,ME!$A$2:$J$2336,3,FALSE)</f>
        <v>6.08</v>
      </c>
      <c r="E2034" s="19" t="str">
        <f>VLOOKUP(A2034,ME!$A$2:$J$2336,4,FALSE)</f>
        <v>No</v>
      </c>
      <c r="F2034" s="19" t="str">
        <f>VLOOKUP(A2034,ME!$A$2:$J$2336,5,FALSE)</f>
        <v>No</v>
      </c>
      <c r="G2034" s="19" t="str">
        <f>VLOOKUP(A2034,ME!$A$2:$J$2336,6,FALSE)</f>
        <v>Yes</v>
      </c>
      <c r="H2034" s="19">
        <f>VLOOKUP(A2034,ME!$A$2:$J$2336,7,FALSE)</f>
        <v>1</v>
      </c>
      <c r="I2034" s="19" t="str">
        <f>VLOOKUP(A2034,ME!$A$2:$J$2336,8,FALSE)</f>
        <v>No</v>
      </c>
      <c r="J2034" s="19" t="str">
        <f>VLOOKUP(A2034,ME!$A$2:$J$2336,9,FALSE)</f>
        <v>Over Weight</v>
      </c>
      <c r="K2034" s="19" t="str">
        <f>VLOOKUP(A2034,ME!$A$2:$J$2336,10,FALSE)</f>
        <v>Prediabetes</v>
      </c>
      <c r="L2034" s="22">
        <f>VLOOKUP(A2034,HD!$A$2:$S$2344,16,FALSE)</f>
        <v>34193</v>
      </c>
      <c r="M2034" s="21">
        <f>VLOOKUP(A2034,HD!$A$2:$S$2344,17,FALSE)</f>
        <v>2867.12</v>
      </c>
      <c r="N2034" s="19" t="str">
        <f>VLOOKUP(A2034,HD!$A$2:$S$2344,12,FALSE)</f>
        <v>tier - 1</v>
      </c>
      <c r="O2034" s="19" t="str">
        <f>VLOOKUP(A2034,HD!$A$2:$S$2344,13,FALSE)</f>
        <v>tier - 3</v>
      </c>
      <c r="P2034" s="19" t="str">
        <f>VLOOKUP(A2034,HD!$A$2:$S$2344,14,FALSE)</f>
        <v>R1013</v>
      </c>
      <c r="Q2034" s="19" t="str">
        <f>VLOOKUP(A2034,HD!$A$2:$S$2344,19,FALSE)</f>
        <v>29</v>
      </c>
      <c r="R2034" s="21">
        <v>2867.12</v>
      </c>
    </row>
    <row r="2035" spans="1:18" ht="15.6" hidden="1" x14ac:dyDescent="0.3">
      <c r="A2035" s="20" t="s">
        <v>327</v>
      </c>
      <c r="B2035" s="19" t="str">
        <f>VLOOKUP(A2035,'Customer Names'!$A$2:$E$2366,3,FALSE)</f>
        <v>Button</v>
      </c>
      <c r="C2035" s="21">
        <f>VLOOKUP(A2035,ME!$A$2:$J$2366,2,FALSE)</f>
        <v>27.2</v>
      </c>
      <c r="D2035" s="21">
        <f>VLOOKUP(A2035,ME!$A$2:$J$2336,3,FALSE)</f>
        <v>5.83</v>
      </c>
      <c r="E2035" s="19" t="str">
        <f>VLOOKUP(A2035,ME!$A$2:$J$2336,4,FALSE)</f>
        <v>No</v>
      </c>
      <c r="F2035" s="19" t="str">
        <f>VLOOKUP(A2035,ME!$A$2:$J$2336,5,FALSE)</f>
        <v>No</v>
      </c>
      <c r="G2035" s="19" t="str">
        <f>VLOOKUP(A2035,ME!$A$2:$J$2336,6,FALSE)</f>
        <v>Yes</v>
      </c>
      <c r="H2035" s="19">
        <f>VLOOKUP(A2035,ME!$A$2:$J$2336,7,FALSE)</f>
        <v>1</v>
      </c>
      <c r="I2035" s="19" t="str">
        <f>VLOOKUP(A2035,ME!$A$2:$J$2336,8,FALSE)</f>
        <v>No</v>
      </c>
      <c r="J2035" s="19" t="str">
        <f>VLOOKUP(A2035,ME!$A$2:$J$2336,9,FALSE)</f>
        <v>Over Weight</v>
      </c>
      <c r="K2035" s="19" t="str">
        <f>VLOOKUP(A2035,ME!$A$2:$J$2336,10,FALSE)</f>
        <v>Prediabetes</v>
      </c>
      <c r="L2035" s="22">
        <f>VLOOKUP(A2035,HD!$A$2:$S$2344,16,FALSE)</f>
        <v>34274</v>
      </c>
      <c r="M2035" s="21">
        <f>VLOOKUP(A2035,HD!$A$2:$S$2344,17,FALSE)</f>
        <v>2866.09</v>
      </c>
      <c r="N2035" s="19" t="str">
        <f>VLOOKUP(A2035,HD!$A$2:$S$2344,12,FALSE)</f>
        <v>tier - 3</v>
      </c>
      <c r="O2035" s="19" t="str">
        <f>VLOOKUP(A2035,HD!$A$2:$S$2344,13,FALSE)</f>
        <v>tier - 3</v>
      </c>
      <c r="P2035" s="19" t="str">
        <f>VLOOKUP(A2035,HD!$A$2:$S$2344,14,FALSE)</f>
        <v>R1011</v>
      </c>
      <c r="Q2035" s="19" t="str">
        <f>VLOOKUP(A2035,HD!$A$2:$S$2344,19,FALSE)</f>
        <v>29</v>
      </c>
      <c r="R2035" s="21">
        <v>2866.09</v>
      </c>
    </row>
    <row r="2036" spans="1:18" ht="15.6" hidden="1" x14ac:dyDescent="0.3">
      <c r="A2036" s="20" t="s">
        <v>326</v>
      </c>
      <c r="B2036" s="19" t="str">
        <f>VLOOKUP(A2036,'Customer Names'!$A$2:$E$2366,3,FALSE)</f>
        <v>Gaal</v>
      </c>
      <c r="C2036" s="21">
        <f>VLOOKUP(A2036,ME!$A$2:$J$2366,2,FALSE)</f>
        <v>33.344999999999999</v>
      </c>
      <c r="D2036" s="21">
        <f>VLOOKUP(A2036,ME!$A$2:$J$2336,3,FALSE)</f>
        <v>4.29</v>
      </c>
      <c r="E2036" s="19" t="str">
        <f>VLOOKUP(A2036,ME!$A$2:$J$2336,4,FALSE)</f>
        <v>No</v>
      </c>
      <c r="F2036" s="19" t="str">
        <f>VLOOKUP(A2036,ME!$A$2:$J$2336,5,FALSE)</f>
        <v>No</v>
      </c>
      <c r="G2036" s="19" t="str">
        <f>VLOOKUP(A2036,ME!$A$2:$J$2336,6,FALSE)</f>
        <v>No</v>
      </c>
      <c r="H2036" s="19">
        <f>VLOOKUP(A2036,ME!$A$2:$J$2336,7,FALSE)</f>
        <v>1</v>
      </c>
      <c r="I2036" s="19" t="str">
        <f>VLOOKUP(A2036,ME!$A$2:$J$2336,8,FALSE)</f>
        <v>No</v>
      </c>
      <c r="J2036" s="19" t="str">
        <f>VLOOKUP(A2036,ME!$A$2:$J$2336,9,FALSE)</f>
        <v>Obesity</v>
      </c>
      <c r="K2036" s="19" t="str">
        <f>VLOOKUP(A2036,ME!$A$2:$J$2336,10,FALSE)</f>
        <v>Normal</v>
      </c>
      <c r="L2036" s="22">
        <f>VLOOKUP(A2036,HD!$A$2:$S$2344,16,FALSE)</f>
        <v>36042</v>
      </c>
      <c r="M2036" s="21">
        <f>VLOOKUP(A2036,HD!$A$2:$S$2344,17,FALSE)</f>
        <v>2855.44</v>
      </c>
      <c r="N2036" s="19" t="str">
        <f>VLOOKUP(A2036,HD!$A$2:$S$2344,12,FALSE)</f>
        <v>tier - 2</v>
      </c>
      <c r="O2036" s="19" t="str">
        <f>VLOOKUP(A2036,HD!$A$2:$S$2344,13,FALSE)</f>
        <v>tier - 3</v>
      </c>
      <c r="P2036" s="19" t="str">
        <f>VLOOKUP(A2036,HD!$A$2:$S$2344,14,FALSE)</f>
        <v>R1012</v>
      </c>
      <c r="Q2036" s="19" t="str">
        <f>VLOOKUP(A2036,HD!$A$2:$S$2344,19,FALSE)</f>
        <v>24</v>
      </c>
      <c r="R2036" s="21">
        <v>2855.44</v>
      </c>
    </row>
    <row r="2037" spans="1:18" ht="15.6" hidden="1" x14ac:dyDescent="0.3">
      <c r="A2037" s="20" t="s">
        <v>325</v>
      </c>
      <c r="B2037" s="19" t="str">
        <f>VLOOKUP(A2037,'Customer Names'!$A$2:$E$2366,3,FALSE)</f>
        <v>Liptak</v>
      </c>
      <c r="C2037" s="21">
        <f>VLOOKUP(A2037,ME!$A$2:$J$2366,2,FALSE)</f>
        <v>29.925000000000001</v>
      </c>
      <c r="D2037" s="21">
        <f>VLOOKUP(A2037,ME!$A$2:$J$2336,3,FALSE)</f>
        <v>5.3</v>
      </c>
      <c r="E2037" s="19" t="str">
        <f>VLOOKUP(A2037,ME!$A$2:$J$2336,4,FALSE)</f>
        <v>No</v>
      </c>
      <c r="F2037" s="19" t="str">
        <f>VLOOKUP(A2037,ME!$A$2:$J$2336,5,FALSE)</f>
        <v>No</v>
      </c>
      <c r="G2037" s="19" t="str">
        <f>VLOOKUP(A2037,ME!$A$2:$J$2336,6,FALSE)</f>
        <v>No</v>
      </c>
      <c r="H2037" s="19">
        <f>VLOOKUP(A2037,ME!$A$2:$J$2336,7,FALSE)</f>
        <v>1</v>
      </c>
      <c r="I2037" s="19" t="str">
        <f>VLOOKUP(A2037,ME!$A$2:$J$2336,8,FALSE)</f>
        <v>No</v>
      </c>
      <c r="J2037" s="19" t="str">
        <f>VLOOKUP(A2037,ME!$A$2:$J$2336,9,FALSE)</f>
        <v>Obesity</v>
      </c>
      <c r="K2037" s="19" t="str">
        <f>VLOOKUP(A2037,ME!$A$2:$J$2336,10,FALSE)</f>
        <v>Normal</v>
      </c>
      <c r="L2037" s="22">
        <f>VLOOKUP(A2037,HD!$A$2:$S$2344,16,FALSE)</f>
        <v>35963</v>
      </c>
      <c r="M2037" s="21">
        <f>VLOOKUP(A2037,HD!$A$2:$S$2344,17,FALSE)</f>
        <v>2850.68</v>
      </c>
      <c r="N2037" s="19" t="str">
        <f>VLOOKUP(A2037,HD!$A$2:$S$2344,12,FALSE)</f>
        <v>tier - 2</v>
      </c>
      <c r="O2037" s="19" t="str">
        <f>VLOOKUP(A2037,HD!$A$2:$S$2344,13,FALSE)</f>
        <v>tier - 3</v>
      </c>
      <c r="P2037" s="19" t="str">
        <f>VLOOKUP(A2037,HD!$A$2:$S$2344,14,FALSE)</f>
        <v>R1012</v>
      </c>
      <c r="Q2037" s="19" t="str">
        <f>VLOOKUP(A2037,HD!$A$2:$S$2344,19,FALSE)</f>
        <v>24</v>
      </c>
      <c r="R2037" s="21">
        <v>2850.68</v>
      </c>
    </row>
    <row r="2038" spans="1:18" ht="15.6" x14ac:dyDescent="0.3">
      <c r="A2038" s="20" t="s">
        <v>324</v>
      </c>
      <c r="B2038" s="19" t="str">
        <f>VLOOKUP(A2038,'Customer Names'!$A$2:$E$2366,3,FALSE)</f>
        <v>Kellam</v>
      </c>
      <c r="C2038" s="21">
        <f>VLOOKUP(A2038,ME!$A$2:$J$2366,2,FALSE)</f>
        <v>24.225000000000001</v>
      </c>
      <c r="D2038" s="21">
        <f>VLOOKUP(A2038,ME!$A$2:$J$2336,3,FALSE)</f>
        <v>4.42</v>
      </c>
      <c r="E2038" s="19" t="str">
        <f>VLOOKUP(A2038,ME!$A$2:$J$2336,4,FALSE)</f>
        <v>No</v>
      </c>
      <c r="F2038" s="19" t="str">
        <f>VLOOKUP(A2038,ME!$A$2:$J$2336,5,FALSE)</f>
        <v>No</v>
      </c>
      <c r="G2038" s="19" t="str">
        <f>VLOOKUP(A2038,ME!$A$2:$J$2336,6,FALSE)</f>
        <v>No</v>
      </c>
      <c r="H2038" s="19">
        <f>VLOOKUP(A2038,ME!$A$2:$J$2336,7,FALSE)</f>
        <v>1</v>
      </c>
      <c r="I2038" s="19" t="str">
        <f>VLOOKUP(A2038,ME!$A$2:$J$2336,8,FALSE)</f>
        <v>No</v>
      </c>
      <c r="J2038" s="19" t="str">
        <f>VLOOKUP(A2038,ME!$A$2:$J$2336,9,FALSE)</f>
        <v>Normal Weight</v>
      </c>
      <c r="K2038" s="19" t="str">
        <f>VLOOKUP(A2038,ME!$A$2:$J$2336,10,FALSE)</f>
        <v>Normal</v>
      </c>
      <c r="L2038" s="22">
        <f>VLOOKUP(A2038,HD!$A$2:$S$2344,16,FALSE)</f>
        <v>36114</v>
      </c>
      <c r="M2038" s="21">
        <f>VLOOKUP(A2038,HD!$A$2:$S$2344,17,FALSE)</f>
        <v>2842.76</v>
      </c>
      <c r="N2038" s="19" t="str">
        <f>VLOOKUP(A2038,HD!$A$2:$S$2344,12,FALSE)</f>
        <v>tier - 2</v>
      </c>
      <c r="O2038" s="19" t="str">
        <f>VLOOKUP(A2038,HD!$A$2:$S$2344,13,FALSE)</f>
        <v>tier - 3</v>
      </c>
      <c r="P2038" s="19" t="str">
        <f>VLOOKUP(A2038,HD!$A$2:$S$2344,14,FALSE)</f>
        <v>R1012</v>
      </c>
      <c r="Q2038" s="19" t="str">
        <f>VLOOKUP(A2038,HD!$A$2:$S$2344,19,FALSE)</f>
        <v>24</v>
      </c>
      <c r="R2038" s="21">
        <v>2842.76</v>
      </c>
    </row>
    <row r="2039" spans="1:18" ht="15.6" hidden="1" x14ac:dyDescent="0.3">
      <c r="A2039" s="20" t="s">
        <v>323</v>
      </c>
      <c r="B2039" s="19" t="str">
        <f>VLOOKUP(A2039,'Customer Names'!$A$2:$E$2366,3,FALSE)</f>
        <v>Gordon</v>
      </c>
      <c r="C2039" s="21">
        <f>VLOOKUP(A2039,ME!$A$2:$J$2366,2,FALSE)</f>
        <v>29.68</v>
      </c>
      <c r="D2039" s="21">
        <f>VLOOKUP(A2039,ME!$A$2:$J$2336,3,FALSE)</f>
        <v>5.68</v>
      </c>
      <c r="E2039" s="19" t="str">
        <f>VLOOKUP(A2039,ME!$A$2:$J$2336,4,FALSE)</f>
        <v>No</v>
      </c>
      <c r="F2039" s="19" t="str">
        <f>VLOOKUP(A2039,ME!$A$2:$J$2336,5,FALSE)</f>
        <v>Yes</v>
      </c>
      <c r="G2039" s="19" t="str">
        <f>VLOOKUP(A2039,ME!$A$2:$J$2336,6,FALSE)</f>
        <v>No</v>
      </c>
      <c r="H2039" s="19">
        <f>VLOOKUP(A2039,ME!$A$2:$J$2336,7,FALSE)</f>
        <v>1</v>
      </c>
      <c r="I2039" s="19" t="str">
        <f>VLOOKUP(A2039,ME!$A$2:$J$2336,8,FALSE)</f>
        <v>No</v>
      </c>
      <c r="J2039" s="19" t="str">
        <f>VLOOKUP(A2039,ME!$A$2:$J$2336,9,FALSE)</f>
        <v>Over Weight</v>
      </c>
      <c r="K2039" s="19" t="str">
        <f>VLOOKUP(A2039,ME!$A$2:$J$2336,10,FALSE)</f>
        <v>Normal</v>
      </c>
      <c r="L2039" s="22">
        <f>VLOOKUP(A2039,HD!$A$2:$S$2344,16,FALSE)</f>
        <v>36800</v>
      </c>
      <c r="M2039" s="21">
        <f>VLOOKUP(A2039,HD!$A$2:$S$2344,17,FALSE)</f>
        <v>2819.51</v>
      </c>
      <c r="N2039" s="19" t="str">
        <f>VLOOKUP(A2039,HD!$A$2:$S$2344,12,FALSE)</f>
        <v>tier - 2</v>
      </c>
      <c r="O2039" s="19" t="str">
        <f>VLOOKUP(A2039,HD!$A$2:$S$2344,13,FALSE)</f>
        <v>tier - 3</v>
      </c>
      <c r="P2039" s="19" t="str">
        <f>VLOOKUP(A2039,HD!$A$2:$S$2344,14,FALSE)</f>
        <v>R1011</v>
      </c>
      <c r="Q2039" s="19" t="str">
        <f>VLOOKUP(A2039,HD!$A$2:$S$2344,19,FALSE)</f>
        <v>22</v>
      </c>
      <c r="R2039" s="21">
        <v>2819.51</v>
      </c>
    </row>
    <row r="2040" spans="1:18" ht="15.6" hidden="1" x14ac:dyDescent="0.3">
      <c r="A2040" s="20" t="s">
        <v>322</v>
      </c>
      <c r="B2040" s="19" t="str">
        <f>VLOOKUP(A2040,'Customer Names'!$A$2:$E$2366,3,FALSE)</f>
        <v>Hyland</v>
      </c>
      <c r="C2040" s="21">
        <f>VLOOKUP(A2040,ME!$A$2:$J$2366,2,FALSE)</f>
        <v>20.614999999999998</v>
      </c>
      <c r="D2040" s="21">
        <f>VLOOKUP(A2040,ME!$A$2:$J$2336,3,FALSE)</f>
        <v>6.05</v>
      </c>
      <c r="E2040" s="19" t="str">
        <f>VLOOKUP(A2040,ME!$A$2:$J$2336,4,FALSE)</f>
        <v>No</v>
      </c>
      <c r="F2040" s="19" t="str">
        <f>VLOOKUP(A2040,ME!$A$2:$J$2336,5,FALSE)</f>
        <v>No</v>
      </c>
      <c r="G2040" s="19" t="str">
        <f>VLOOKUP(A2040,ME!$A$2:$J$2336,6,FALSE)</f>
        <v>Yes</v>
      </c>
      <c r="H2040" s="19">
        <f>VLOOKUP(A2040,ME!$A$2:$J$2336,7,FALSE)</f>
        <v>1</v>
      </c>
      <c r="I2040" s="19" t="str">
        <f>VLOOKUP(A2040,ME!$A$2:$J$2336,8,FALSE)</f>
        <v>No</v>
      </c>
      <c r="J2040" s="19" t="str">
        <f>VLOOKUP(A2040,ME!$A$2:$J$2336,9,FALSE)</f>
        <v>Normal Weight</v>
      </c>
      <c r="K2040" s="19" t="str">
        <f>VLOOKUP(A2040,ME!$A$2:$J$2336,10,FALSE)</f>
        <v>Prediabetes</v>
      </c>
      <c r="L2040" s="22">
        <f>VLOOKUP(A2040,HD!$A$2:$S$2344,16,FALSE)</f>
        <v>37887</v>
      </c>
      <c r="M2040" s="21">
        <f>VLOOKUP(A2040,HD!$A$2:$S$2344,17,FALSE)</f>
        <v>2803.7</v>
      </c>
      <c r="N2040" s="19" t="str">
        <f>VLOOKUP(A2040,HD!$A$2:$S$2344,12,FALSE)</f>
        <v>tier - 2</v>
      </c>
      <c r="O2040" s="19" t="str">
        <f>VLOOKUP(A2040,HD!$A$2:$S$2344,13,FALSE)</f>
        <v>tier - 1</v>
      </c>
      <c r="P2040" s="19" t="str">
        <f>VLOOKUP(A2040,HD!$A$2:$S$2344,14,FALSE)</f>
        <v>R1012</v>
      </c>
      <c r="Q2040" s="19" t="str">
        <f>VLOOKUP(A2040,HD!$A$2:$S$2344,19,FALSE)</f>
        <v>19</v>
      </c>
      <c r="R2040" s="21">
        <v>2803.7</v>
      </c>
    </row>
    <row r="2041" spans="1:18" ht="15.6" hidden="1" x14ac:dyDescent="0.3">
      <c r="A2041" s="20" t="s">
        <v>321</v>
      </c>
      <c r="B2041" s="19" t="str">
        <f>VLOOKUP(A2041,'Customer Names'!$A$2:$E$2366,3,FALSE)</f>
        <v>Wagoner</v>
      </c>
      <c r="C2041" s="21">
        <f>VLOOKUP(A2041,ME!$A$2:$J$2366,2,FALSE)</f>
        <v>32.119999999999997</v>
      </c>
      <c r="D2041" s="21">
        <f>VLOOKUP(A2041,ME!$A$2:$J$2336,3,FALSE)</f>
        <v>5.33</v>
      </c>
      <c r="E2041" s="19" t="str">
        <f>VLOOKUP(A2041,ME!$A$2:$J$2336,4,FALSE)</f>
        <v>No</v>
      </c>
      <c r="F2041" s="19" t="str">
        <f>VLOOKUP(A2041,ME!$A$2:$J$2336,5,FALSE)</f>
        <v>Yes</v>
      </c>
      <c r="G2041" s="19" t="str">
        <f>VLOOKUP(A2041,ME!$A$2:$J$2336,6,FALSE)</f>
        <v>No</v>
      </c>
      <c r="H2041" s="19">
        <f>VLOOKUP(A2041,ME!$A$2:$J$2336,7,FALSE)</f>
        <v>1</v>
      </c>
      <c r="I2041" s="19" t="str">
        <f>VLOOKUP(A2041,ME!$A$2:$J$2336,8,FALSE)</f>
        <v>No</v>
      </c>
      <c r="J2041" s="19" t="str">
        <f>VLOOKUP(A2041,ME!$A$2:$J$2336,9,FALSE)</f>
        <v>Obesity</v>
      </c>
      <c r="K2041" s="19" t="str">
        <f>VLOOKUP(A2041,ME!$A$2:$J$2336,10,FALSE)</f>
        <v>Normal</v>
      </c>
      <c r="L2041" s="22">
        <f>VLOOKUP(A2041,HD!$A$2:$S$2344,16,FALSE)</f>
        <v>38203</v>
      </c>
      <c r="M2041" s="21">
        <f>VLOOKUP(A2041,HD!$A$2:$S$2344,17,FALSE)</f>
        <v>2801.26</v>
      </c>
      <c r="N2041" s="19" t="str">
        <f>VLOOKUP(A2041,HD!$A$2:$S$2344,12,FALSE)</f>
        <v>tier - 2</v>
      </c>
      <c r="O2041" s="19" t="str">
        <f>VLOOKUP(A2041,HD!$A$2:$S$2344,13,FALSE)</f>
        <v>tier - 3</v>
      </c>
      <c r="P2041" s="19" t="str">
        <f>VLOOKUP(A2041,HD!$A$2:$S$2344,14,FALSE)</f>
        <v>R1013</v>
      </c>
      <c r="Q2041" s="19" t="str">
        <f>VLOOKUP(A2041,HD!$A$2:$S$2344,19,FALSE)</f>
        <v>18</v>
      </c>
      <c r="R2041" s="21">
        <v>2801.26</v>
      </c>
    </row>
    <row r="2042" spans="1:18" ht="15.6" hidden="1" x14ac:dyDescent="0.3">
      <c r="A2042" s="20" t="s">
        <v>320</v>
      </c>
      <c r="B2042" s="19" t="str">
        <f>VLOOKUP(A2042,'Customer Names'!$A$2:$E$2366,3,FALSE)</f>
        <v>Thomas</v>
      </c>
      <c r="C2042" s="21">
        <f>VLOOKUP(A2042,ME!$A$2:$J$2366,2,FALSE)</f>
        <v>27.36</v>
      </c>
      <c r="D2042" s="21">
        <f>VLOOKUP(A2042,ME!$A$2:$J$2336,3,FALSE)</f>
        <v>6.22</v>
      </c>
      <c r="E2042" s="19" t="str">
        <f>VLOOKUP(A2042,ME!$A$2:$J$2336,4,FALSE)</f>
        <v>No</v>
      </c>
      <c r="F2042" s="19" t="str">
        <f>VLOOKUP(A2042,ME!$A$2:$J$2336,5,FALSE)</f>
        <v>No</v>
      </c>
      <c r="G2042" s="19" t="str">
        <f>VLOOKUP(A2042,ME!$A$2:$J$2336,6,FALSE)</f>
        <v>No</v>
      </c>
      <c r="H2042" s="19">
        <f>VLOOKUP(A2042,ME!$A$2:$J$2336,7,FALSE)</f>
        <v>0</v>
      </c>
      <c r="I2042" s="19" t="str">
        <f>VLOOKUP(A2042,ME!$A$2:$J$2336,8,FALSE)</f>
        <v>No</v>
      </c>
      <c r="J2042" s="19" t="str">
        <f>VLOOKUP(A2042,ME!$A$2:$J$2336,9,FALSE)</f>
        <v>Over Weight</v>
      </c>
      <c r="K2042" s="19" t="str">
        <f>VLOOKUP(A2042,ME!$A$2:$J$2336,10,FALSE)</f>
        <v>Prediabetes</v>
      </c>
      <c r="L2042" s="22">
        <f>VLOOKUP(A2042,HD!$A$2:$S$2344,16,FALSE)</f>
        <v>36518</v>
      </c>
      <c r="M2042" s="21">
        <f>VLOOKUP(A2042,HD!$A$2:$S$2344,17,FALSE)</f>
        <v>2789.06</v>
      </c>
      <c r="N2042" s="19" t="str">
        <f>VLOOKUP(A2042,HD!$A$2:$S$2344,12,FALSE)</f>
        <v>tier - 2</v>
      </c>
      <c r="O2042" s="19" t="str">
        <f>VLOOKUP(A2042,HD!$A$2:$S$2344,13,FALSE)</f>
        <v>tier - 3</v>
      </c>
      <c r="P2042" s="19" t="str">
        <f>VLOOKUP(A2042,HD!$A$2:$S$2344,14,FALSE)</f>
        <v>R1012</v>
      </c>
      <c r="Q2042" s="19" t="str">
        <f>VLOOKUP(A2042,HD!$A$2:$S$2344,19,FALSE)</f>
        <v>23</v>
      </c>
      <c r="R2042" s="21">
        <v>2789.06</v>
      </c>
    </row>
    <row r="2043" spans="1:18" ht="15.6" hidden="1" x14ac:dyDescent="0.3">
      <c r="A2043" s="20" t="s">
        <v>319</v>
      </c>
      <c r="B2043" s="19" t="str">
        <f>VLOOKUP(A2043,'Customer Names'!$A$2:$E$2366,3,FALSE)</f>
        <v>Goffi</v>
      </c>
      <c r="C2043" s="21">
        <f>VLOOKUP(A2043,ME!$A$2:$J$2366,2,FALSE)</f>
        <v>17.385000000000002</v>
      </c>
      <c r="D2043" s="21">
        <f>VLOOKUP(A2043,ME!$A$2:$J$2336,3,FALSE)</f>
        <v>5.84</v>
      </c>
      <c r="E2043" s="19" t="str">
        <f>VLOOKUP(A2043,ME!$A$2:$J$2336,4,FALSE)</f>
        <v>No</v>
      </c>
      <c r="F2043" s="19" t="str">
        <f>VLOOKUP(A2043,ME!$A$2:$J$2336,5,FALSE)</f>
        <v>No</v>
      </c>
      <c r="G2043" s="19" t="str">
        <f>VLOOKUP(A2043,ME!$A$2:$J$2336,6,FALSE)</f>
        <v>No</v>
      </c>
      <c r="H2043" s="19">
        <f>VLOOKUP(A2043,ME!$A$2:$J$2336,7,FALSE)</f>
        <v>0</v>
      </c>
      <c r="I2043" s="19" t="str">
        <f>VLOOKUP(A2043,ME!$A$2:$J$2336,8,FALSE)</f>
        <v>No</v>
      </c>
      <c r="J2043" s="19" t="str">
        <f>VLOOKUP(A2043,ME!$A$2:$J$2336,9,FALSE)</f>
        <v>Under Weight</v>
      </c>
      <c r="K2043" s="19" t="str">
        <f>VLOOKUP(A2043,ME!$A$2:$J$2336,10,FALSE)</f>
        <v>Prediabetes</v>
      </c>
      <c r="L2043" s="22">
        <f>VLOOKUP(A2043,HD!$A$2:$S$2344,16,FALSE)</f>
        <v>36401</v>
      </c>
      <c r="M2043" s="21">
        <f>VLOOKUP(A2043,HD!$A$2:$S$2344,17,FALSE)</f>
        <v>2775.19</v>
      </c>
      <c r="N2043" s="19" t="str">
        <f>VLOOKUP(A2043,HD!$A$2:$S$2344,12,FALSE)</f>
        <v>tier - 2</v>
      </c>
      <c r="O2043" s="19" t="str">
        <f>VLOOKUP(A2043,HD!$A$2:$S$2344,13,FALSE)</f>
        <v>tier - 1</v>
      </c>
      <c r="P2043" s="19" t="str">
        <f>VLOOKUP(A2043,HD!$A$2:$S$2344,14,FALSE)</f>
        <v>R1012</v>
      </c>
      <c r="Q2043" s="19" t="str">
        <f>VLOOKUP(A2043,HD!$A$2:$S$2344,19,FALSE)</f>
        <v>23</v>
      </c>
      <c r="R2043" s="21">
        <v>2775.19</v>
      </c>
    </row>
    <row r="2044" spans="1:18" ht="15.6" hidden="1" x14ac:dyDescent="0.3">
      <c r="A2044" s="20" t="s">
        <v>318</v>
      </c>
      <c r="B2044" s="19" t="str">
        <f>VLOOKUP(A2044,'Customer Names'!$A$2:$E$2366,3,FALSE)</f>
        <v>Salovaara</v>
      </c>
      <c r="C2044" s="21">
        <f>VLOOKUP(A2044,ME!$A$2:$J$2366,2,FALSE)</f>
        <v>30.13</v>
      </c>
      <c r="D2044" s="21">
        <f>VLOOKUP(A2044,ME!$A$2:$J$2336,3,FALSE)</f>
        <v>5.71</v>
      </c>
      <c r="E2044" s="19" t="str">
        <f>VLOOKUP(A2044,ME!$A$2:$J$2336,4,FALSE)</f>
        <v>No</v>
      </c>
      <c r="F2044" s="19" t="str">
        <f>VLOOKUP(A2044,ME!$A$2:$J$2336,5,FALSE)</f>
        <v>Yes</v>
      </c>
      <c r="G2044" s="19" t="str">
        <f>VLOOKUP(A2044,ME!$A$2:$J$2336,6,FALSE)</f>
        <v>No</v>
      </c>
      <c r="H2044" s="19">
        <f>VLOOKUP(A2044,ME!$A$2:$J$2336,7,FALSE)</f>
        <v>1</v>
      </c>
      <c r="I2044" s="19" t="str">
        <f>VLOOKUP(A2044,ME!$A$2:$J$2336,8,FALSE)</f>
        <v>No</v>
      </c>
      <c r="J2044" s="19" t="str">
        <f>VLOOKUP(A2044,ME!$A$2:$J$2336,9,FALSE)</f>
        <v>Obesity</v>
      </c>
      <c r="K2044" s="19" t="str">
        <f>VLOOKUP(A2044,ME!$A$2:$J$2336,10,FALSE)</f>
        <v>Prediabetes</v>
      </c>
      <c r="L2044" s="22">
        <f>VLOOKUP(A2044,HD!$A$2:$S$2344,16,FALSE)</f>
        <v>38305</v>
      </c>
      <c r="M2044" s="21">
        <f>VLOOKUP(A2044,HD!$A$2:$S$2344,17,FALSE)</f>
        <v>2773.46</v>
      </c>
      <c r="N2044" s="19" t="str">
        <f>VLOOKUP(A2044,HD!$A$2:$S$2344,12,FALSE)</f>
        <v>tier - 2</v>
      </c>
      <c r="O2044" s="19" t="str">
        <f>VLOOKUP(A2044,HD!$A$2:$S$2344,13,FALSE)</f>
        <v>tier - 1</v>
      </c>
      <c r="P2044" s="19" t="str">
        <f>VLOOKUP(A2044,HD!$A$2:$S$2344,14,FALSE)</f>
        <v>R1021</v>
      </c>
      <c r="Q2044" s="19" t="str">
        <f>VLOOKUP(A2044,HD!$A$2:$S$2344,19,FALSE)</f>
        <v>18</v>
      </c>
      <c r="R2044" s="21">
        <v>2773.46</v>
      </c>
    </row>
    <row r="2045" spans="1:18" ht="15.6" hidden="1" x14ac:dyDescent="0.3">
      <c r="A2045" s="20" t="s">
        <v>317</v>
      </c>
      <c r="B2045" s="19" t="str">
        <f>VLOOKUP(A2045,'Customer Names'!$A$2:$E$2366,3,FALSE)</f>
        <v>Reid</v>
      </c>
      <c r="C2045" s="21">
        <f>VLOOKUP(A2045,ME!$A$2:$J$2366,2,FALSE)</f>
        <v>25.44</v>
      </c>
      <c r="D2045" s="21">
        <f>VLOOKUP(A2045,ME!$A$2:$J$2336,3,FALSE)</f>
        <v>6.04</v>
      </c>
      <c r="E2045" s="19" t="str">
        <f>VLOOKUP(A2045,ME!$A$2:$J$2336,4,FALSE)</f>
        <v>Yes</v>
      </c>
      <c r="F2045" s="19" t="str">
        <f>VLOOKUP(A2045,ME!$A$2:$J$2336,5,FALSE)</f>
        <v>No</v>
      </c>
      <c r="G2045" s="19" t="str">
        <f>VLOOKUP(A2045,ME!$A$2:$J$2336,6,FALSE)</f>
        <v>Yes</v>
      </c>
      <c r="H2045" s="19">
        <f>VLOOKUP(A2045,ME!$A$2:$J$2336,7,FALSE)</f>
        <v>1</v>
      </c>
      <c r="I2045" s="19" t="str">
        <f>VLOOKUP(A2045,ME!$A$2:$J$2336,8,FALSE)</f>
        <v>No</v>
      </c>
      <c r="J2045" s="19" t="str">
        <f>VLOOKUP(A2045,ME!$A$2:$J$2336,9,FALSE)</f>
        <v>Over Weight</v>
      </c>
      <c r="K2045" s="19" t="str">
        <f>VLOOKUP(A2045,ME!$A$2:$J$2336,10,FALSE)</f>
        <v>Prediabetes</v>
      </c>
      <c r="L2045" s="22">
        <f>VLOOKUP(A2045,HD!$A$2:$S$2344,16,FALSE)</f>
        <v>35652</v>
      </c>
      <c r="M2045" s="21">
        <f>VLOOKUP(A2045,HD!$A$2:$S$2344,17,FALSE)</f>
        <v>2758.99</v>
      </c>
      <c r="N2045" s="19" t="str">
        <f>VLOOKUP(A2045,HD!$A$2:$S$2344,12,FALSE)</f>
        <v>tier - 2</v>
      </c>
      <c r="O2045" s="19" t="str">
        <f>VLOOKUP(A2045,HD!$A$2:$S$2344,13,FALSE)</f>
        <v>tier - 1</v>
      </c>
      <c r="P2045" s="19" t="str">
        <f>VLOOKUP(A2045,HD!$A$2:$S$2344,14,FALSE)</f>
        <v>R1012</v>
      </c>
      <c r="Q2045" s="19" t="str">
        <f>VLOOKUP(A2045,HD!$A$2:$S$2344,19,FALSE)</f>
        <v>25</v>
      </c>
      <c r="R2045" s="21">
        <v>2758.99</v>
      </c>
    </row>
    <row r="2046" spans="1:18" ht="15.6" hidden="1" x14ac:dyDescent="0.3">
      <c r="A2046" s="20" t="s">
        <v>316</v>
      </c>
      <c r="B2046" s="19" t="str">
        <f>VLOOKUP(A2046,'Customer Names'!$A$2:$E$2366,3,FALSE)</f>
        <v>Allan</v>
      </c>
      <c r="C2046" s="21">
        <f>VLOOKUP(A2046,ME!$A$2:$J$2366,2,FALSE)</f>
        <v>39.805</v>
      </c>
      <c r="D2046" s="21">
        <f>VLOOKUP(A2046,ME!$A$2:$J$2336,3,FALSE)</f>
        <v>4.38</v>
      </c>
      <c r="E2046" s="19" t="str">
        <f>VLOOKUP(A2046,ME!$A$2:$J$2336,4,FALSE)</f>
        <v>No</v>
      </c>
      <c r="F2046" s="19" t="str">
        <f>VLOOKUP(A2046,ME!$A$2:$J$2336,5,FALSE)</f>
        <v>Yes</v>
      </c>
      <c r="G2046" s="19" t="str">
        <f>VLOOKUP(A2046,ME!$A$2:$J$2336,6,FALSE)</f>
        <v>No</v>
      </c>
      <c r="H2046" s="19">
        <f>VLOOKUP(A2046,ME!$A$2:$J$2336,7,FALSE)</f>
        <v>1</v>
      </c>
      <c r="I2046" s="19" t="str">
        <f>VLOOKUP(A2046,ME!$A$2:$J$2336,8,FALSE)</f>
        <v>No</v>
      </c>
      <c r="J2046" s="19" t="str">
        <f>VLOOKUP(A2046,ME!$A$2:$J$2336,9,FALSE)</f>
        <v>Obesity</v>
      </c>
      <c r="K2046" s="19" t="str">
        <f>VLOOKUP(A2046,ME!$A$2:$J$2336,10,FALSE)</f>
        <v>Normal</v>
      </c>
      <c r="L2046" s="22">
        <f>VLOOKUP(A2046,HD!$A$2:$S$2344,16,FALSE)</f>
        <v>36810</v>
      </c>
      <c r="M2046" s="21">
        <f>VLOOKUP(A2046,HD!$A$2:$S$2344,17,FALSE)</f>
        <v>2755.02</v>
      </c>
      <c r="N2046" s="19" t="str">
        <f>VLOOKUP(A2046,HD!$A$2:$S$2344,12,FALSE)</f>
        <v>tier - 2</v>
      </c>
      <c r="O2046" s="19" t="str">
        <f>VLOOKUP(A2046,HD!$A$2:$S$2344,13,FALSE)</f>
        <v>tier - 1</v>
      </c>
      <c r="P2046" s="19" t="str">
        <f>VLOOKUP(A2046,HD!$A$2:$S$2344,14,FALSE)</f>
        <v>R1024</v>
      </c>
      <c r="Q2046" s="19" t="str">
        <f>VLOOKUP(A2046,HD!$A$2:$S$2344,19,FALSE)</f>
        <v>22</v>
      </c>
      <c r="R2046" s="21">
        <v>2755.02</v>
      </c>
    </row>
    <row r="2047" spans="1:18" ht="15.6" hidden="1" x14ac:dyDescent="0.3">
      <c r="A2047" s="20" t="s">
        <v>315</v>
      </c>
      <c r="B2047" s="19" t="str">
        <f>VLOOKUP(A2047,'Customer Names'!$A$2:$E$2366,3,FALSE)</f>
        <v>McLaughlin</v>
      </c>
      <c r="C2047" s="21">
        <f>VLOOKUP(A2047,ME!$A$2:$J$2366,2,FALSE)</f>
        <v>30.4</v>
      </c>
      <c r="D2047" s="21">
        <f>VLOOKUP(A2047,ME!$A$2:$J$2336,3,FALSE)</f>
        <v>5.56</v>
      </c>
      <c r="E2047" s="19" t="str">
        <f>VLOOKUP(A2047,ME!$A$2:$J$2336,4,FALSE)</f>
        <v>Yes</v>
      </c>
      <c r="F2047" s="19" t="str">
        <f>VLOOKUP(A2047,ME!$A$2:$J$2336,5,FALSE)</f>
        <v>Yes</v>
      </c>
      <c r="G2047" s="19" t="str">
        <f>VLOOKUP(A2047,ME!$A$2:$J$2336,6,FALSE)</f>
        <v>No</v>
      </c>
      <c r="H2047" s="19">
        <f>VLOOKUP(A2047,ME!$A$2:$J$2336,7,FALSE)</f>
        <v>1</v>
      </c>
      <c r="I2047" s="19" t="str">
        <f>VLOOKUP(A2047,ME!$A$2:$J$2336,8,FALSE)</f>
        <v>No</v>
      </c>
      <c r="J2047" s="19" t="str">
        <f>VLOOKUP(A2047,ME!$A$2:$J$2336,9,FALSE)</f>
        <v>Obesity</v>
      </c>
      <c r="K2047" s="19" t="str">
        <f>VLOOKUP(A2047,ME!$A$2:$J$2336,10,FALSE)</f>
        <v>Normal</v>
      </c>
      <c r="L2047" s="22">
        <f>VLOOKUP(A2047,HD!$A$2:$S$2344,16,FALSE)</f>
        <v>36802</v>
      </c>
      <c r="M2047" s="21">
        <f>VLOOKUP(A2047,HD!$A$2:$S$2344,17,FALSE)</f>
        <v>2741.95</v>
      </c>
      <c r="N2047" s="19" t="str">
        <f>VLOOKUP(A2047,HD!$A$2:$S$2344,12,FALSE)</f>
        <v>tier - 2</v>
      </c>
      <c r="O2047" s="19" t="str">
        <f>VLOOKUP(A2047,HD!$A$2:$S$2344,13,FALSE)</f>
        <v>tier - 3</v>
      </c>
      <c r="P2047" s="19" t="str">
        <f>VLOOKUP(A2047,HD!$A$2:$S$2344,14,FALSE)</f>
        <v>R1024</v>
      </c>
      <c r="Q2047" s="19" t="str">
        <f>VLOOKUP(A2047,HD!$A$2:$S$2344,19,FALSE)</f>
        <v>22</v>
      </c>
      <c r="R2047" s="21">
        <v>2741.95</v>
      </c>
    </row>
    <row r="2048" spans="1:18" ht="15.6" x14ac:dyDescent="0.3">
      <c r="A2048" s="20" t="s">
        <v>314</v>
      </c>
      <c r="B2048" s="19" t="str">
        <f>VLOOKUP(A2048,'Customer Names'!$A$2:$E$2366,3,FALSE)</f>
        <v>Lee</v>
      </c>
      <c r="C2048" s="21">
        <f>VLOOKUP(A2048,ME!$A$2:$J$2366,2,FALSE)</f>
        <v>23.18</v>
      </c>
      <c r="D2048" s="21">
        <f>VLOOKUP(A2048,ME!$A$2:$J$2336,3,FALSE)</f>
        <v>4.24</v>
      </c>
      <c r="E2048" s="19" t="str">
        <f>VLOOKUP(A2048,ME!$A$2:$J$2336,4,FALSE)</f>
        <v>No</v>
      </c>
      <c r="F2048" s="19" t="str">
        <f>VLOOKUP(A2048,ME!$A$2:$J$2336,5,FALSE)</f>
        <v>Yes</v>
      </c>
      <c r="G2048" s="19" t="str">
        <f>VLOOKUP(A2048,ME!$A$2:$J$2336,6,FALSE)</f>
        <v>No</v>
      </c>
      <c r="H2048" s="19">
        <f>VLOOKUP(A2048,ME!$A$2:$J$2336,7,FALSE)</f>
        <v>1</v>
      </c>
      <c r="I2048" s="19" t="str">
        <f>VLOOKUP(A2048,ME!$A$2:$J$2336,8,FALSE)</f>
        <v>No</v>
      </c>
      <c r="J2048" s="19" t="str">
        <f>VLOOKUP(A2048,ME!$A$2:$J$2336,9,FALSE)</f>
        <v>Normal Weight</v>
      </c>
      <c r="K2048" s="19" t="str">
        <f>VLOOKUP(A2048,ME!$A$2:$J$2336,10,FALSE)</f>
        <v>Normal</v>
      </c>
      <c r="L2048" s="22">
        <f>VLOOKUP(A2048,HD!$A$2:$S$2344,16,FALSE)</f>
        <v>36877</v>
      </c>
      <c r="M2048" s="21">
        <f>VLOOKUP(A2048,HD!$A$2:$S$2344,17,FALSE)</f>
        <v>2731.91</v>
      </c>
      <c r="N2048" s="19" t="str">
        <f>VLOOKUP(A2048,HD!$A$2:$S$2344,12,FALSE)</f>
        <v>tier - 2</v>
      </c>
      <c r="O2048" s="19" t="str">
        <f>VLOOKUP(A2048,HD!$A$2:$S$2344,13,FALSE)</f>
        <v>tier - 3</v>
      </c>
      <c r="P2048" s="19" t="str">
        <f>VLOOKUP(A2048,HD!$A$2:$S$2344,14,FALSE)</f>
        <v>R1024</v>
      </c>
      <c r="Q2048" s="19" t="str">
        <f>VLOOKUP(A2048,HD!$A$2:$S$2344,19,FALSE)</f>
        <v>22</v>
      </c>
      <c r="R2048" s="21">
        <v>2731.91</v>
      </c>
    </row>
    <row r="2049" spans="1:18" ht="15.6" hidden="1" x14ac:dyDescent="0.3">
      <c r="A2049" s="20" t="s">
        <v>313</v>
      </c>
      <c r="B2049" s="19" t="str">
        <f>VLOOKUP(A2049,'Customer Names'!$A$2:$E$2366,3,FALSE)</f>
        <v>Tang</v>
      </c>
      <c r="C2049" s="21">
        <f>VLOOKUP(A2049,ME!$A$2:$J$2366,2,FALSE)</f>
        <v>39.615000000000002</v>
      </c>
      <c r="D2049" s="21">
        <f>VLOOKUP(A2049,ME!$A$2:$J$2336,3,FALSE)</f>
        <v>6.32</v>
      </c>
      <c r="E2049" s="19" t="str">
        <f>VLOOKUP(A2049,ME!$A$2:$J$2336,4,FALSE)</f>
        <v>No</v>
      </c>
      <c r="F2049" s="19" t="str">
        <f>VLOOKUP(A2049,ME!$A$2:$J$2336,5,FALSE)</f>
        <v>No</v>
      </c>
      <c r="G2049" s="19" t="str">
        <f>VLOOKUP(A2049,ME!$A$2:$J$2336,6,FALSE)</f>
        <v>Yes</v>
      </c>
      <c r="H2049" s="19">
        <f>VLOOKUP(A2049,ME!$A$2:$J$2336,7,FALSE)</f>
        <v>1</v>
      </c>
      <c r="I2049" s="19" t="str">
        <f>VLOOKUP(A2049,ME!$A$2:$J$2336,8,FALSE)</f>
        <v>No</v>
      </c>
      <c r="J2049" s="19" t="str">
        <f>VLOOKUP(A2049,ME!$A$2:$J$2336,9,FALSE)</f>
        <v>Obesity</v>
      </c>
      <c r="K2049" s="19" t="str">
        <f>VLOOKUP(A2049,ME!$A$2:$J$2336,10,FALSE)</f>
        <v>Prediabetes</v>
      </c>
      <c r="L2049" s="22">
        <f>VLOOKUP(A2049,HD!$A$2:$S$2344,16,FALSE)</f>
        <v>37958</v>
      </c>
      <c r="M2049" s="21">
        <f>VLOOKUP(A2049,HD!$A$2:$S$2344,17,FALSE)</f>
        <v>2730.11</v>
      </c>
      <c r="N2049" s="19" t="str">
        <f>VLOOKUP(A2049,HD!$A$2:$S$2344,12,FALSE)</f>
        <v>tier - 2</v>
      </c>
      <c r="O2049" s="19" t="str">
        <f>VLOOKUP(A2049,HD!$A$2:$S$2344,13,FALSE)</f>
        <v>tier - 3</v>
      </c>
      <c r="P2049" s="19" t="str">
        <f>VLOOKUP(A2049,HD!$A$2:$S$2344,14,FALSE)</f>
        <v>R1012</v>
      </c>
      <c r="Q2049" s="19" t="str">
        <f>VLOOKUP(A2049,HD!$A$2:$S$2344,19,FALSE)</f>
        <v>19</v>
      </c>
      <c r="R2049" s="21">
        <v>2730.11</v>
      </c>
    </row>
    <row r="2050" spans="1:18" ht="15.6" hidden="1" x14ac:dyDescent="0.3">
      <c r="A2050" s="20" t="s">
        <v>312</v>
      </c>
      <c r="B2050" s="19" t="str">
        <f>VLOOKUP(A2050,'Customer Names'!$A$2:$E$2366,3,FALSE)</f>
        <v>Kennedy</v>
      </c>
      <c r="C2050" s="21">
        <f>VLOOKUP(A2050,ME!$A$2:$J$2366,2,FALSE)</f>
        <v>30.59</v>
      </c>
      <c r="D2050" s="21">
        <f>VLOOKUP(A2050,ME!$A$2:$J$2336,3,FALSE)</f>
        <v>6.3</v>
      </c>
      <c r="E2050" s="19" t="str">
        <f>VLOOKUP(A2050,ME!$A$2:$J$2336,4,FALSE)</f>
        <v>Yes</v>
      </c>
      <c r="F2050" s="19" t="str">
        <f>VLOOKUP(A2050,ME!$A$2:$J$2336,5,FALSE)</f>
        <v>No</v>
      </c>
      <c r="G2050" s="19" t="str">
        <f>VLOOKUP(A2050,ME!$A$2:$J$2336,6,FALSE)</f>
        <v>Yes</v>
      </c>
      <c r="H2050" s="19">
        <f>VLOOKUP(A2050,ME!$A$2:$J$2336,7,FALSE)</f>
        <v>1</v>
      </c>
      <c r="I2050" s="19" t="str">
        <f>VLOOKUP(A2050,ME!$A$2:$J$2336,8,FALSE)</f>
        <v>No</v>
      </c>
      <c r="J2050" s="19" t="str">
        <f>VLOOKUP(A2050,ME!$A$2:$J$2336,9,FALSE)</f>
        <v>Obesity</v>
      </c>
      <c r="K2050" s="19" t="str">
        <f>VLOOKUP(A2050,ME!$A$2:$J$2336,10,FALSE)</f>
        <v>Prediabetes</v>
      </c>
      <c r="L2050" s="22">
        <f>VLOOKUP(A2050,HD!$A$2:$S$2344,16,FALSE)</f>
        <v>35709</v>
      </c>
      <c r="M2050" s="21">
        <f>VLOOKUP(A2050,HD!$A$2:$S$2344,17,FALSE)</f>
        <v>2727.4</v>
      </c>
      <c r="N2050" s="19" t="str">
        <f>VLOOKUP(A2050,HD!$A$2:$S$2344,12,FALSE)</f>
        <v>tier - 3</v>
      </c>
      <c r="O2050" s="19" t="str">
        <f>VLOOKUP(A2050,HD!$A$2:$S$2344,13,FALSE)</f>
        <v>tier - 3</v>
      </c>
      <c r="P2050" s="19" t="str">
        <f>VLOOKUP(A2050,HD!$A$2:$S$2344,14,FALSE)</f>
        <v>R1016</v>
      </c>
      <c r="Q2050" s="19" t="str">
        <f>VLOOKUP(A2050,HD!$A$2:$S$2344,19,FALSE)</f>
        <v>25</v>
      </c>
      <c r="R2050" s="21">
        <v>2727.4</v>
      </c>
    </row>
    <row r="2051" spans="1:18" ht="15.6" hidden="1" x14ac:dyDescent="0.3">
      <c r="A2051" s="20" t="s">
        <v>311</v>
      </c>
      <c r="B2051" s="19" t="str">
        <f>VLOOKUP(A2051,'Customer Names'!$A$2:$E$2366,3,FALSE)</f>
        <v>Condon</v>
      </c>
      <c r="C2051" s="21">
        <f>VLOOKUP(A2051,ME!$A$2:$J$2366,2,FALSE)</f>
        <v>16.72</v>
      </c>
      <c r="D2051" s="21">
        <f>VLOOKUP(A2051,ME!$A$2:$J$2336,3,FALSE)</f>
        <v>4.38</v>
      </c>
      <c r="E2051" s="19" t="str">
        <f>VLOOKUP(A2051,ME!$A$2:$J$2336,4,FALSE)</f>
        <v>Yes</v>
      </c>
      <c r="F2051" s="19" t="str">
        <f>VLOOKUP(A2051,ME!$A$2:$J$2336,5,FALSE)</f>
        <v>No</v>
      </c>
      <c r="G2051" s="19" t="str">
        <f>VLOOKUP(A2051,ME!$A$2:$J$2336,6,FALSE)</f>
        <v>No</v>
      </c>
      <c r="H2051" s="19">
        <f>VLOOKUP(A2051,ME!$A$2:$J$2336,7,FALSE)</f>
        <v>1</v>
      </c>
      <c r="I2051" s="19" t="str">
        <f>VLOOKUP(A2051,ME!$A$2:$J$2336,8,FALSE)</f>
        <v>No</v>
      </c>
      <c r="J2051" s="19" t="str">
        <f>VLOOKUP(A2051,ME!$A$2:$J$2336,9,FALSE)</f>
        <v>Under Weight</v>
      </c>
      <c r="K2051" s="19" t="str">
        <f>VLOOKUP(A2051,ME!$A$2:$J$2336,10,FALSE)</f>
        <v>Normal</v>
      </c>
      <c r="L2051" s="22">
        <f>VLOOKUP(A2051,HD!$A$2:$S$2344,16,FALSE)</f>
        <v>32375</v>
      </c>
      <c r="M2051" s="21">
        <f>VLOOKUP(A2051,HD!$A$2:$S$2344,17,FALSE)</f>
        <v>2726.06</v>
      </c>
      <c r="N2051" s="19" t="str">
        <f>VLOOKUP(A2051,HD!$A$2:$S$2344,12,FALSE)</f>
        <v>tier - 2</v>
      </c>
      <c r="O2051" s="19" t="str">
        <f>VLOOKUP(A2051,HD!$A$2:$S$2344,13,FALSE)</f>
        <v>tier - 2</v>
      </c>
      <c r="P2051" s="19" t="str">
        <f>VLOOKUP(A2051,HD!$A$2:$S$2344,14,FALSE)</f>
        <v>R1013</v>
      </c>
      <c r="Q2051" s="19" t="str">
        <f>VLOOKUP(A2051,HD!$A$2:$S$2344,19,FALSE)</f>
        <v>34</v>
      </c>
      <c r="R2051" s="21">
        <v>2726.06</v>
      </c>
    </row>
    <row r="2052" spans="1:18" ht="15.6" hidden="1" x14ac:dyDescent="0.3">
      <c r="A2052" s="20" t="s">
        <v>310</v>
      </c>
      <c r="B2052" s="19" t="str">
        <f>VLOOKUP(A2052,'Customer Names'!$A$2:$E$2366,3,FALSE)</f>
        <v>Chepkwony</v>
      </c>
      <c r="C2052" s="21">
        <f>VLOOKUP(A2052,ME!$A$2:$J$2366,2,FALSE)</f>
        <v>26.22</v>
      </c>
      <c r="D2052" s="21">
        <f>VLOOKUP(A2052,ME!$A$2:$J$2336,3,FALSE)</f>
        <v>4.6500000000000004</v>
      </c>
      <c r="E2052" s="19" t="str">
        <f>VLOOKUP(A2052,ME!$A$2:$J$2336,4,FALSE)</f>
        <v>Yes</v>
      </c>
      <c r="F2052" s="19" t="str">
        <f>VLOOKUP(A2052,ME!$A$2:$J$2336,5,FALSE)</f>
        <v>No</v>
      </c>
      <c r="G2052" s="19" t="str">
        <f>VLOOKUP(A2052,ME!$A$2:$J$2336,6,FALSE)</f>
        <v>Yes</v>
      </c>
      <c r="H2052" s="19">
        <f>VLOOKUP(A2052,ME!$A$2:$J$2336,7,FALSE)</f>
        <v>1</v>
      </c>
      <c r="I2052" s="19" t="str">
        <f>VLOOKUP(A2052,ME!$A$2:$J$2336,8,FALSE)</f>
        <v>No</v>
      </c>
      <c r="J2052" s="19" t="str">
        <f>VLOOKUP(A2052,ME!$A$2:$J$2336,9,FALSE)</f>
        <v>Over Weight</v>
      </c>
      <c r="K2052" s="19" t="str">
        <f>VLOOKUP(A2052,ME!$A$2:$J$2336,10,FALSE)</f>
        <v>Normal</v>
      </c>
      <c r="L2052" s="22">
        <f>VLOOKUP(A2052,HD!$A$2:$S$2344,16,FALSE)</f>
        <v>35733</v>
      </c>
      <c r="M2052" s="21">
        <f>VLOOKUP(A2052,HD!$A$2:$S$2344,17,FALSE)</f>
        <v>2721.32</v>
      </c>
      <c r="N2052" s="19" t="str">
        <f>VLOOKUP(A2052,HD!$A$2:$S$2344,12,FALSE)</f>
        <v>tier - 1</v>
      </c>
      <c r="O2052" s="19" t="str">
        <f>VLOOKUP(A2052,HD!$A$2:$S$2344,13,FALSE)</f>
        <v>tier - 3</v>
      </c>
      <c r="P2052" s="19" t="str">
        <f>VLOOKUP(A2052,HD!$A$2:$S$2344,14,FALSE)</f>
        <v>R1014</v>
      </c>
      <c r="Q2052" s="19" t="str">
        <f>VLOOKUP(A2052,HD!$A$2:$S$2344,19,FALSE)</f>
        <v>25</v>
      </c>
      <c r="R2052" s="21">
        <v>2721.32</v>
      </c>
    </row>
    <row r="2053" spans="1:18" ht="15.6" hidden="1" x14ac:dyDescent="0.3">
      <c r="A2053" s="20" t="s">
        <v>309</v>
      </c>
      <c r="B2053" s="19" t="str">
        <f>VLOOKUP(A2053,'Customer Names'!$A$2:$E$2366,3,FALSE)</f>
        <v>Rodriguez</v>
      </c>
      <c r="C2053" s="21">
        <f>VLOOKUP(A2053,ME!$A$2:$J$2366,2,FALSE)</f>
        <v>31.824999999999999</v>
      </c>
      <c r="D2053" s="21">
        <f>VLOOKUP(A2053,ME!$A$2:$J$2336,3,FALSE)</f>
        <v>4.7</v>
      </c>
      <c r="E2053" s="19" t="str">
        <f>VLOOKUP(A2053,ME!$A$2:$J$2336,4,FALSE)</f>
        <v>No</v>
      </c>
      <c r="F2053" s="19" t="str">
        <f>VLOOKUP(A2053,ME!$A$2:$J$2336,5,FALSE)</f>
        <v>No</v>
      </c>
      <c r="G2053" s="19" t="str">
        <f>VLOOKUP(A2053,ME!$A$2:$J$2336,6,FALSE)</f>
        <v>Yes</v>
      </c>
      <c r="H2053" s="19">
        <f>VLOOKUP(A2053,ME!$A$2:$J$2336,7,FALSE)</f>
        <v>1</v>
      </c>
      <c r="I2053" s="19" t="str">
        <f>VLOOKUP(A2053,ME!$A$2:$J$2336,8,FALSE)</f>
        <v>No</v>
      </c>
      <c r="J2053" s="19" t="str">
        <f>VLOOKUP(A2053,ME!$A$2:$J$2336,9,FALSE)</f>
        <v>Obesity</v>
      </c>
      <c r="K2053" s="19" t="str">
        <f>VLOOKUP(A2053,ME!$A$2:$J$2336,10,FALSE)</f>
        <v>Normal</v>
      </c>
      <c r="L2053" s="22">
        <f>VLOOKUP(A2053,HD!$A$2:$S$2344,16,FALSE)</f>
        <v>37839</v>
      </c>
      <c r="M2053" s="21">
        <f>VLOOKUP(A2053,HD!$A$2:$S$2344,17,FALSE)</f>
        <v>2719.28</v>
      </c>
      <c r="N2053" s="19" t="str">
        <f>VLOOKUP(A2053,HD!$A$2:$S$2344,12,FALSE)</f>
        <v>tier - 2</v>
      </c>
      <c r="O2053" s="19" t="str">
        <f>VLOOKUP(A2053,HD!$A$2:$S$2344,13,FALSE)</f>
        <v>tier - 2</v>
      </c>
      <c r="P2053" s="19" t="str">
        <f>VLOOKUP(A2053,HD!$A$2:$S$2344,14,FALSE)</f>
        <v>R1012</v>
      </c>
      <c r="Q2053" s="19" t="str">
        <f>VLOOKUP(A2053,HD!$A$2:$S$2344,19,FALSE)</f>
        <v>19</v>
      </c>
      <c r="R2053" s="21">
        <v>2719.28</v>
      </c>
    </row>
    <row r="2054" spans="1:18" ht="15.6" hidden="1" x14ac:dyDescent="0.3">
      <c r="A2054" s="20" t="s">
        <v>308</v>
      </c>
      <c r="B2054" s="19" t="str">
        <f>VLOOKUP(A2054,'Customer Names'!$A$2:$E$2366,3,FALSE)</f>
        <v>Szynkarczuk</v>
      </c>
      <c r="C2054" s="21">
        <f>VLOOKUP(A2054,ME!$A$2:$J$2366,2,FALSE)</f>
        <v>25.745000000000001</v>
      </c>
      <c r="D2054" s="21">
        <f>VLOOKUP(A2054,ME!$A$2:$J$2336,3,FALSE)</f>
        <v>4.34</v>
      </c>
      <c r="E2054" s="19" t="str">
        <f>VLOOKUP(A2054,ME!$A$2:$J$2336,4,FALSE)</f>
        <v>No</v>
      </c>
      <c r="F2054" s="19" t="str">
        <f>VLOOKUP(A2054,ME!$A$2:$J$2336,5,FALSE)</f>
        <v>No</v>
      </c>
      <c r="G2054" s="19" t="str">
        <f>VLOOKUP(A2054,ME!$A$2:$J$2336,6,FALSE)</f>
        <v>Yes</v>
      </c>
      <c r="H2054" s="19">
        <f>VLOOKUP(A2054,ME!$A$2:$J$2336,7,FALSE)</f>
        <v>1</v>
      </c>
      <c r="I2054" s="19" t="str">
        <f>VLOOKUP(A2054,ME!$A$2:$J$2336,8,FALSE)</f>
        <v>No</v>
      </c>
      <c r="J2054" s="19" t="str">
        <f>VLOOKUP(A2054,ME!$A$2:$J$2336,9,FALSE)</f>
        <v>Over Weight</v>
      </c>
      <c r="K2054" s="19" t="str">
        <f>VLOOKUP(A2054,ME!$A$2:$J$2336,10,FALSE)</f>
        <v>Normal</v>
      </c>
      <c r="L2054" s="22">
        <f>VLOOKUP(A2054,HD!$A$2:$S$2344,16,FALSE)</f>
        <v>37956</v>
      </c>
      <c r="M2054" s="21">
        <f>VLOOKUP(A2054,HD!$A$2:$S$2344,17,FALSE)</f>
        <v>2710.83</v>
      </c>
      <c r="N2054" s="19" t="str">
        <f>VLOOKUP(A2054,HD!$A$2:$S$2344,12,FALSE)</f>
        <v>tier - 2</v>
      </c>
      <c r="O2054" s="19" t="str">
        <f>VLOOKUP(A2054,HD!$A$2:$S$2344,13,FALSE)</f>
        <v>tier - 3</v>
      </c>
      <c r="P2054" s="19" t="str">
        <f>VLOOKUP(A2054,HD!$A$2:$S$2344,14,FALSE)</f>
        <v>R1012</v>
      </c>
      <c r="Q2054" s="19" t="str">
        <f>VLOOKUP(A2054,HD!$A$2:$S$2344,19,FALSE)</f>
        <v>19</v>
      </c>
      <c r="R2054" s="21">
        <v>2710.83</v>
      </c>
    </row>
    <row r="2055" spans="1:18" ht="15.6" x14ac:dyDescent="0.3">
      <c r="A2055" s="20" t="s">
        <v>307</v>
      </c>
      <c r="B2055" s="19" t="str">
        <f>VLOOKUP(A2055,'Customer Names'!$A$2:$E$2366,3,FALSE)</f>
        <v>Brill</v>
      </c>
      <c r="C2055" s="21">
        <f>VLOOKUP(A2055,ME!$A$2:$J$2366,2,FALSE)</f>
        <v>24.605</v>
      </c>
      <c r="D2055" s="21">
        <f>VLOOKUP(A2055,ME!$A$2:$J$2336,3,FALSE)</f>
        <v>5.62</v>
      </c>
      <c r="E2055" s="19" t="str">
        <f>VLOOKUP(A2055,ME!$A$2:$J$2336,4,FALSE)</f>
        <v>No</v>
      </c>
      <c r="F2055" s="19" t="str">
        <f>VLOOKUP(A2055,ME!$A$2:$J$2336,5,FALSE)</f>
        <v>No</v>
      </c>
      <c r="G2055" s="19" t="str">
        <f>VLOOKUP(A2055,ME!$A$2:$J$2336,6,FALSE)</f>
        <v>Yes</v>
      </c>
      <c r="H2055" s="19">
        <f>VLOOKUP(A2055,ME!$A$2:$J$2336,7,FALSE)</f>
        <v>1</v>
      </c>
      <c r="I2055" s="19" t="str">
        <f>VLOOKUP(A2055,ME!$A$2:$J$2336,8,FALSE)</f>
        <v>No</v>
      </c>
      <c r="J2055" s="19" t="str">
        <f>VLOOKUP(A2055,ME!$A$2:$J$2336,9,FALSE)</f>
        <v>Normal Weight</v>
      </c>
      <c r="K2055" s="19" t="str">
        <f>VLOOKUP(A2055,ME!$A$2:$J$2336,10,FALSE)</f>
        <v>Normal</v>
      </c>
      <c r="L2055" s="22">
        <f>VLOOKUP(A2055,HD!$A$2:$S$2344,16,FALSE)</f>
        <v>37946</v>
      </c>
      <c r="M2055" s="21">
        <f>VLOOKUP(A2055,HD!$A$2:$S$2344,17,FALSE)</f>
        <v>2709.24</v>
      </c>
      <c r="N2055" s="19" t="str">
        <f>VLOOKUP(A2055,HD!$A$2:$S$2344,12,FALSE)</f>
        <v>tier - 2</v>
      </c>
      <c r="O2055" s="19" t="str">
        <f>VLOOKUP(A2055,HD!$A$2:$S$2344,13,FALSE)</f>
        <v>tier - 2</v>
      </c>
      <c r="P2055" s="19" t="str">
        <f>VLOOKUP(A2055,HD!$A$2:$S$2344,14,FALSE)</f>
        <v>R1012</v>
      </c>
      <c r="Q2055" s="19" t="str">
        <f>VLOOKUP(A2055,HD!$A$2:$S$2344,19,FALSE)</f>
        <v>19</v>
      </c>
      <c r="R2055" s="21">
        <v>2709.24</v>
      </c>
    </row>
    <row r="2056" spans="1:18" ht="15.6" x14ac:dyDescent="0.3">
      <c r="A2056" s="20" t="s">
        <v>306</v>
      </c>
      <c r="B2056" s="19" t="str">
        <f>VLOOKUP(A2056,'Customer Names'!$A$2:$E$2366,3,FALSE)</f>
        <v>Adams</v>
      </c>
      <c r="C2056" s="21">
        <f>VLOOKUP(A2056,ME!$A$2:$J$2366,2,FALSE)</f>
        <v>24.51</v>
      </c>
      <c r="D2056" s="21">
        <f>VLOOKUP(A2056,ME!$A$2:$J$2336,3,FALSE)</f>
        <v>4.24</v>
      </c>
      <c r="E2056" s="19" t="str">
        <f>VLOOKUP(A2056,ME!$A$2:$J$2336,4,FALSE)</f>
        <v>No</v>
      </c>
      <c r="F2056" s="19" t="str">
        <f>VLOOKUP(A2056,ME!$A$2:$J$2336,5,FALSE)</f>
        <v>No</v>
      </c>
      <c r="G2056" s="19" t="str">
        <f>VLOOKUP(A2056,ME!$A$2:$J$2336,6,FALSE)</f>
        <v>Yes</v>
      </c>
      <c r="H2056" s="19">
        <f>VLOOKUP(A2056,ME!$A$2:$J$2336,7,FALSE)</f>
        <v>1</v>
      </c>
      <c r="I2056" s="19" t="str">
        <f>VLOOKUP(A2056,ME!$A$2:$J$2336,8,FALSE)</f>
        <v>No</v>
      </c>
      <c r="J2056" s="19" t="str">
        <f>VLOOKUP(A2056,ME!$A$2:$J$2336,9,FALSE)</f>
        <v>Normal Weight</v>
      </c>
      <c r="K2056" s="19" t="str">
        <f>VLOOKUP(A2056,ME!$A$2:$J$2336,10,FALSE)</f>
        <v>Normal</v>
      </c>
      <c r="L2056" s="22">
        <f>VLOOKUP(A2056,HD!$A$2:$S$2344,16,FALSE)</f>
        <v>37819</v>
      </c>
      <c r="M2056" s="21">
        <f>VLOOKUP(A2056,HD!$A$2:$S$2344,17,FALSE)</f>
        <v>2709.11</v>
      </c>
      <c r="N2056" s="19" t="str">
        <f>VLOOKUP(A2056,HD!$A$2:$S$2344,12,FALSE)</f>
        <v>tier - 2</v>
      </c>
      <c r="O2056" s="19" t="str">
        <f>VLOOKUP(A2056,HD!$A$2:$S$2344,13,FALSE)</f>
        <v>tier - 2</v>
      </c>
      <c r="P2056" s="19" t="str">
        <f>VLOOKUP(A2056,HD!$A$2:$S$2344,14,FALSE)</f>
        <v>R1012</v>
      </c>
      <c r="Q2056" s="19" t="str">
        <f>VLOOKUP(A2056,HD!$A$2:$S$2344,19,FALSE)</f>
        <v>19</v>
      </c>
      <c r="R2056" s="21">
        <v>2709.11</v>
      </c>
    </row>
    <row r="2057" spans="1:18" ht="15.6" hidden="1" x14ac:dyDescent="0.3">
      <c r="A2057" s="20" t="s">
        <v>305</v>
      </c>
      <c r="B2057" s="19" t="str">
        <f>VLOOKUP(A2057,'Customer Names'!$A$2:$E$2366,3,FALSE)</f>
        <v>Nunn</v>
      </c>
      <c r="C2057" s="21">
        <f>VLOOKUP(A2057,ME!$A$2:$J$2366,2,FALSE)</f>
        <v>31.065000000000001</v>
      </c>
      <c r="D2057" s="21">
        <f>VLOOKUP(A2057,ME!$A$2:$J$2336,3,FALSE)</f>
        <v>4.57</v>
      </c>
      <c r="E2057" s="19" t="str">
        <f>VLOOKUP(A2057,ME!$A$2:$J$2336,4,FALSE)</f>
        <v>Yes</v>
      </c>
      <c r="F2057" s="19" t="str">
        <f>VLOOKUP(A2057,ME!$A$2:$J$2336,5,FALSE)</f>
        <v>No</v>
      </c>
      <c r="G2057" s="19" t="str">
        <f>VLOOKUP(A2057,ME!$A$2:$J$2336,6,FALSE)</f>
        <v>No</v>
      </c>
      <c r="H2057" s="19">
        <f>VLOOKUP(A2057,ME!$A$2:$J$2336,7,FALSE)</f>
        <v>0</v>
      </c>
      <c r="I2057" s="19" t="str">
        <f>VLOOKUP(A2057,ME!$A$2:$J$2336,8,FALSE)</f>
        <v>No</v>
      </c>
      <c r="J2057" s="19" t="str">
        <f>VLOOKUP(A2057,ME!$A$2:$J$2336,9,FALSE)</f>
        <v>Obesity</v>
      </c>
      <c r="K2057" s="19" t="str">
        <f>VLOOKUP(A2057,ME!$A$2:$J$2336,10,FALSE)</f>
        <v>Normal</v>
      </c>
      <c r="L2057" s="22">
        <f>VLOOKUP(A2057,HD!$A$2:$S$2344,16,FALSE)</f>
        <v>35229</v>
      </c>
      <c r="M2057" s="21">
        <f>VLOOKUP(A2057,HD!$A$2:$S$2344,17,FALSE)</f>
        <v>2699.57</v>
      </c>
      <c r="N2057" s="19" t="str">
        <f>VLOOKUP(A2057,HD!$A$2:$S$2344,12,FALSE)</f>
        <v>tier - 2</v>
      </c>
      <c r="O2057" s="19" t="str">
        <f>VLOOKUP(A2057,HD!$A$2:$S$2344,13,FALSE)</f>
        <v>tier - 1</v>
      </c>
      <c r="P2057" s="19" t="str">
        <f>VLOOKUP(A2057,HD!$A$2:$S$2344,14,FALSE)</f>
        <v>R1012</v>
      </c>
      <c r="Q2057" s="19" t="str">
        <f>VLOOKUP(A2057,HD!$A$2:$S$2344,19,FALSE)</f>
        <v>26</v>
      </c>
      <c r="R2057" s="21">
        <v>2699.57</v>
      </c>
    </row>
    <row r="2058" spans="1:18" ht="15.6" hidden="1" x14ac:dyDescent="0.3">
      <c r="A2058" s="20" t="s">
        <v>304</v>
      </c>
      <c r="B2058" s="19" t="str">
        <f>VLOOKUP(A2058,'Customer Names'!$A$2:$E$2366,3,FALSE)</f>
        <v>Blair</v>
      </c>
      <c r="C2058" s="21">
        <f>VLOOKUP(A2058,ME!$A$2:$J$2366,2,FALSE)</f>
        <v>28.12</v>
      </c>
      <c r="D2058" s="21">
        <f>VLOOKUP(A2058,ME!$A$2:$J$2336,3,FALSE)</f>
        <v>5.05</v>
      </c>
      <c r="E2058" s="19" t="str">
        <f>VLOOKUP(A2058,ME!$A$2:$J$2336,4,FALSE)</f>
        <v>No</v>
      </c>
      <c r="F2058" s="19" t="str">
        <f>VLOOKUP(A2058,ME!$A$2:$J$2336,5,FALSE)</f>
        <v>No</v>
      </c>
      <c r="G2058" s="19" t="str">
        <f>VLOOKUP(A2058,ME!$A$2:$J$2336,6,FALSE)</f>
        <v>No</v>
      </c>
      <c r="H2058" s="19">
        <f>VLOOKUP(A2058,ME!$A$2:$J$2336,7,FALSE)</f>
        <v>0</v>
      </c>
      <c r="I2058" s="19" t="str">
        <f>VLOOKUP(A2058,ME!$A$2:$J$2336,8,FALSE)</f>
        <v>No</v>
      </c>
      <c r="J2058" s="19" t="str">
        <f>VLOOKUP(A2058,ME!$A$2:$J$2336,9,FALSE)</f>
        <v>Over Weight</v>
      </c>
      <c r="K2058" s="19" t="str">
        <f>VLOOKUP(A2058,ME!$A$2:$J$2336,10,FALSE)</f>
        <v>Normal</v>
      </c>
      <c r="L2058" s="22">
        <f>VLOOKUP(A2058,HD!$A$2:$S$2344,16,FALSE)</f>
        <v>36322</v>
      </c>
      <c r="M2058" s="21">
        <f>VLOOKUP(A2058,HD!$A$2:$S$2344,17,FALSE)</f>
        <v>2690.11</v>
      </c>
      <c r="N2058" s="19" t="str">
        <f>VLOOKUP(A2058,HD!$A$2:$S$2344,12,FALSE)</f>
        <v>tier - 2</v>
      </c>
      <c r="O2058" s="19" t="str">
        <f>VLOOKUP(A2058,HD!$A$2:$S$2344,13,FALSE)</f>
        <v>tier - 2</v>
      </c>
      <c r="P2058" s="19" t="str">
        <f>VLOOKUP(A2058,HD!$A$2:$S$2344,14,FALSE)</f>
        <v>R1012</v>
      </c>
      <c r="Q2058" s="19" t="str">
        <f>VLOOKUP(A2058,HD!$A$2:$S$2344,19,FALSE)</f>
        <v>23</v>
      </c>
      <c r="R2058" s="21">
        <v>2690.11</v>
      </c>
    </row>
    <row r="2059" spans="1:18" ht="15.6" hidden="1" x14ac:dyDescent="0.3">
      <c r="A2059" s="20" t="s">
        <v>303</v>
      </c>
      <c r="B2059" s="19" t="str">
        <f>VLOOKUP(A2059,'Customer Names'!$A$2:$E$2366,3,FALSE)</f>
        <v>Sharkey</v>
      </c>
      <c r="C2059" s="21">
        <f>VLOOKUP(A2059,ME!$A$2:$J$2366,2,FALSE)</f>
        <v>38.06</v>
      </c>
      <c r="D2059" s="21">
        <f>VLOOKUP(A2059,ME!$A$2:$J$2336,3,FALSE)</f>
        <v>6.16</v>
      </c>
      <c r="E2059" s="19" t="str">
        <f>VLOOKUP(A2059,ME!$A$2:$J$2336,4,FALSE)</f>
        <v>No</v>
      </c>
      <c r="F2059" s="19" t="str">
        <f>VLOOKUP(A2059,ME!$A$2:$J$2336,5,FALSE)</f>
        <v>No</v>
      </c>
      <c r="G2059" s="19" t="str">
        <f>VLOOKUP(A2059,ME!$A$2:$J$2336,6,FALSE)</f>
        <v>No</v>
      </c>
      <c r="H2059" s="19">
        <f>VLOOKUP(A2059,ME!$A$2:$J$2336,7,FALSE)</f>
        <v>0</v>
      </c>
      <c r="I2059" s="19" t="str">
        <f>VLOOKUP(A2059,ME!$A$2:$J$2336,8,FALSE)</f>
        <v>No</v>
      </c>
      <c r="J2059" s="19" t="str">
        <f>VLOOKUP(A2059,ME!$A$2:$J$2336,9,FALSE)</f>
        <v>Obesity</v>
      </c>
      <c r="K2059" s="19" t="str">
        <f>VLOOKUP(A2059,ME!$A$2:$J$2336,10,FALSE)</f>
        <v>Prediabetes</v>
      </c>
      <c r="L2059" s="22">
        <f>VLOOKUP(A2059,HD!$A$2:$S$2344,16,FALSE)</f>
        <v>34609</v>
      </c>
      <c r="M2059" s="21">
        <f>VLOOKUP(A2059,HD!$A$2:$S$2344,17,FALSE)</f>
        <v>2689.5</v>
      </c>
      <c r="N2059" s="19" t="str">
        <f>VLOOKUP(A2059,HD!$A$2:$S$2344,12,FALSE)</f>
        <v>tier - 3</v>
      </c>
      <c r="O2059" s="19" t="str">
        <f>VLOOKUP(A2059,HD!$A$2:$S$2344,13,FALSE)</f>
        <v>tier - 2</v>
      </c>
      <c r="P2059" s="19" t="str">
        <f>VLOOKUP(A2059,HD!$A$2:$S$2344,14,FALSE)</f>
        <v>R1013</v>
      </c>
      <c r="Q2059" s="19" t="str">
        <f>VLOOKUP(A2059,HD!$A$2:$S$2344,19,FALSE)</f>
        <v>28</v>
      </c>
      <c r="R2059" s="21">
        <v>2689.5</v>
      </c>
    </row>
    <row r="2060" spans="1:18" ht="15.6" hidden="1" x14ac:dyDescent="0.3">
      <c r="A2060" s="20" t="s">
        <v>302</v>
      </c>
      <c r="B2060" s="19" t="str">
        <f>VLOOKUP(A2060,'Customer Names'!$A$2:$E$2366,3,FALSE)</f>
        <v>Scalard</v>
      </c>
      <c r="C2060" s="21">
        <f>VLOOKUP(A2060,ME!$A$2:$J$2366,2,FALSE)</f>
        <v>24.96</v>
      </c>
      <c r="D2060" s="21">
        <f>VLOOKUP(A2060,ME!$A$2:$J$2336,3,FALSE)</f>
        <v>4.57</v>
      </c>
      <c r="E2060" s="19" t="str">
        <f>VLOOKUP(A2060,ME!$A$2:$J$2336,4,FALSE)</f>
        <v>No</v>
      </c>
      <c r="F2060" s="19" t="str">
        <f>VLOOKUP(A2060,ME!$A$2:$J$2336,5,FALSE)</f>
        <v>No</v>
      </c>
      <c r="G2060" s="19" t="str">
        <f>VLOOKUP(A2060,ME!$A$2:$J$2336,6,FALSE)</f>
        <v>No</v>
      </c>
      <c r="H2060" s="19">
        <f>VLOOKUP(A2060,ME!$A$2:$J$2336,7,FALSE)</f>
        <v>0</v>
      </c>
      <c r="I2060" s="19" t="str">
        <f>VLOOKUP(A2060,ME!$A$2:$J$2336,8,FALSE)</f>
        <v>No</v>
      </c>
      <c r="J2060" s="19" t="str">
        <f>VLOOKUP(A2060,ME!$A$2:$J$2336,9,FALSE)</f>
        <v>Over Weight</v>
      </c>
      <c r="K2060" s="19" t="str">
        <f>VLOOKUP(A2060,ME!$A$2:$J$2336,10,FALSE)</f>
        <v>Normal</v>
      </c>
      <c r="L2060" s="22">
        <f>VLOOKUP(A2060,HD!$A$2:$S$2344,16,FALSE)</f>
        <v>34594</v>
      </c>
      <c r="M2060" s="21">
        <f>VLOOKUP(A2060,HD!$A$2:$S$2344,17,FALSE)</f>
        <v>2684.69</v>
      </c>
      <c r="N2060" s="19" t="str">
        <f>VLOOKUP(A2060,HD!$A$2:$S$2344,12,FALSE)</f>
        <v>tier - 2</v>
      </c>
      <c r="O2060" s="19" t="str">
        <f>VLOOKUP(A2060,HD!$A$2:$S$2344,13,FALSE)</f>
        <v>tier - 2</v>
      </c>
      <c r="P2060" s="19" t="str">
        <f>VLOOKUP(A2060,HD!$A$2:$S$2344,14,FALSE)</f>
        <v>R1013</v>
      </c>
      <c r="Q2060" s="19" t="str">
        <f>VLOOKUP(A2060,HD!$A$2:$S$2344,19,FALSE)</f>
        <v>28</v>
      </c>
      <c r="R2060" s="21">
        <v>2684.69</v>
      </c>
    </row>
    <row r="2061" spans="1:18" ht="15.6" hidden="1" x14ac:dyDescent="0.3">
      <c r="A2061" s="20" t="s">
        <v>301</v>
      </c>
      <c r="B2061" s="19" t="str">
        <f>VLOOKUP(A2061,'Customer Names'!$A$2:$E$2366,3,FALSE)</f>
        <v>Burget</v>
      </c>
      <c r="C2061" s="21">
        <f>VLOOKUP(A2061,ME!$A$2:$J$2366,2,FALSE)</f>
        <v>17.670000000000002</v>
      </c>
      <c r="D2061" s="21">
        <f>VLOOKUP(A2061,ME!$A$2:$J$2336,3,FALSE)</f>
        <v>5.53</v>
      </c>
      <c r="E2061" s="19" t="str">
        <f>VLOOKUP(A2061,ME!$A$2:$J$2336,4,FALSE)</f>
        <v>Yes</v>
      </c>
      <c r="F2061" s="19" t="str">
        <f>VLOOKUP(A2061,ME!$A$2:$J$2336,5,FALSE)</f>
        <v>No</v>
      </c>
      <c r="G2061" s="19" t="str">
        <f>VLOOKUP(A2061,ME!$A$2:$J$2336,6,FALSE)</f>
        <v>No</v>
      </c>
      <c r="H2061" s="19">
        <f>VLOOKUP(A2061,ME!$A$2:$J$2336,7,FALSE)</f>
        <v>0</v>
      </c>
      <c r="I2061" s="19" t="str">
        <f>VLOOKUP(A2061,ME!$A$2:$J$2336,8,FALSE)</f>
        <v>No</v>
      </c>
      <c r="J2061" s="19" t="str">
        <f>VLOOKUP(A2061,ME!$A$2:$J$2336,9,FALSE)</f>
        <v>Under Weight</v>
      </c>
      <c r="K2061" s="19" t="str">
        <f>VLOOKUP(A2061,ME!$A$2:$J$2336,10,FALSE)</f>
        <v>Normal</v>
      </c>
      <c r="L2061" s="22">
        <f>VLOOKUP(A2061,HD!$A$2:$S$2344,16,FALSE)</f>
        <v>35282</v>
      </c>
      <c r="M2061" s="21">
        <f>VLOOKUP(A2061,HD!$A$2:$S$2344,17,FALSE)</f>
        <v>2680.95</v>
      </c>
      <c r="N2061" s="19" t="str">
        <f>VLOOKUP(A2061,HD!$A$2:$S$2344,12,FALSE)</f>
        <v>tier - 3</v>
      </c>
      <c r="O2061" s="19" t="str">
        <f>VLOOKUP(A2061,HD!$A$2:$S$2344,13,FALSE)</f>
        <v>tier - 2</v>
      </c>
      <c r="P2061" s="19" t="str">
        <f>VLOOKUP(A2061,HD!$A$2:$S$2344,14,FALSE)</f>
        <v>R1012</v>
      </c>
      <c r="Q2061" s="19" t="str">
        <f>VLOOKUP(A2061,HD!$A$2:$S$2344,19,FALSE)</f>
        <v>26</v>
      </c>
      <c r="R2061" s="21">
        <v>2680.95</v>
      </c>
    </row>
    <row r="2062" spans="1:18" ht="15.6" hidden="1" x14ac:dyDescent="0.3">
      <c r="A2062" s="20" t="s">
        <v>300</v>
      </c>
      <c r="B2062" s="19" t="str">
        <f>VLOOKUP(A2062,'Customer Names'!$A$2:$E$2366,3,FALSE)</f>
        <v>English</v>
      </c>
      <c r="C2062" s="21">
        <f>VLOOKUP(A2062,ME!$A$2:$J$2366,2,FALSE)</f>
        <v>31.35</v>
      </c>
      <c r="D2062" s="21">
        <f>VLOOKUP(A2062,ME!$A$2:$J$2336,3,FALSE)</f>
        <v>5.84</v>
      </c>
      <c r="E2062" s="19" t="str">
        <f>VLOOKUP(A2062,ME!$A$2:$J$2336,4,FALSE)</f>
        <v>No</v>
      </c>
      <c r="F2062" s="19" t="str">
        <f>VLOOKUP(A2062,ME!$A$2:$J$2336,5,FALSE)</f>
        <v>Yes</v>
      </c>
      <c r="G2062" s="19" t="str">
        <f>VLOOKUP(A2062,ME!$A$2:$J$2336,6,FALSE)</f>
        <v>No</v>
      </c>
      <c r="H2062" s="19">
        <f>VLOOKUP(A2062,ME!$A$2:$J$2336,7,FALSE)</f>
        <v>1</v>
      </c>
      <c r="I2062" s="19" t="str">
        <f>VLOOKUP(A2062,ME!$A$2:$J$2336,8,FALSE)</f>
        <v>No</v>
      </c>
      <c r="J2062" s="19" t="str">
        <f>VLOOKUP(A2062,ME!$A$2:$J$2336,9,FALSE)</f>
        <v>Obesity</v>
      </c>
      <c r="K2062" s="19" t="str">
        <f>VLOOKUP(A2062,ME!$A$2:$J$2336,10,FALSE)</f>
        <v>Prediabetes</v>
      </c>
      <c r="L2062" s="22">
        <f>VLOOKUP(A2062,HD!$A$2:$S$2344,16,FALSE)</f>
        <v>36869</v>
      </c>
      <c r="M2062" s="21">
        <f>VLOOKUP(A2062,HD!$A$2:$S$2344,17,FALSE)</f>
        <v>2643.27</v>
      </c>
      <c r="N2062" s="19" t="str">
        <f>VLOOKUP(A2062,HD!$A$2:$S$2344,12,FALSE)</f>
        <v>tier - 2</v>
      </c>
      <c r="O2062" s="19" t="str">
        <f>VLOOKUP(A2062,HD!$A$2:$S$2344,13,FALSE)</f>
        <v>tier - 1</v>
      </c>
      <c r="P2062" s="19" t="str">
        <f>VLOOKUP(A2062,HD!$A$2:$S$2344,14,FALSE)</f>
        <v>R1012</v>
      </c>
      <c r="Q2062" s="19" t="str">
        <f>VLOOKUP(A2062,HD!$A$2:$S$2344,19,FALSE)</f>
        <v>22</v>
      </c>
      <c r="R2062" s="21">
        <v>2643.27</v>
      </c>
    </row>
    <row r="2063" spans="1:18" ht="15.6" hidden="1" x14ac:dyDescent="0.3">
      <c r="A2063" s="20" t="s">
        <v>299</v>
      </c>
      <c r="B2063" s="19" t="str">
        <f>VLOOKUP(A2063,'Customer Names'!$A$2:$E$2366,3,FALSE)</f>
        <v>Hampton</v>
      </c>
      <c r="C2063" s="21">
        <f>VLOOKUP(A2063,ME!$A$2:$J$2366,2,FALSE)</f>
        <v>28.31</v>
      </c>
      <c r="D2063" s="21">
        <f>VLOOKUP(A2063,ME!$A$2:$J$2336,3,FALSE)</f>
        <v>6.41</v>
      </c>
      <c r="E2063" s="19" t="str">
        <f>VLOOKUP(A2063,ME!$A$2:$J$2336,4,FALSE)</f>
        <v>No</v>
      </c>
      <c r="F2063" s="19" t="str">
        <f>VLOOKUP(A2063,ME!$A$2:$J$2336,5,FALSE)</f>
        <v>Yes</v>
      </c>
      <c r="G2063" s="19" t="str">
        <f>VLOOKUP(A2063,ME!$A$2:$J$2336,6,FALSE)</f>
        <v>No</v>
      </c>
      <c r="H2063" s="19">
        <f>VLOOKUP(A2063,ME!$A$2:$J$2336,7,FALSE)</f>
        <v>1</v>
      </c>
      <c r="I2063" s="19" t="str">
        <f>VLOOKUP(A2063,ME!$A$2:$J$2336,8,FALSE)</f>
        <v>No</v>
      </c>
      <c r="J2063" s="19" t="str">
        <f>VLOOKUP(A2063,ME!$A$2:$J$2336,9,FALSE)</f>
        <v>Over Weight</v>
      </c>
      <c r="K2063" s="19" t="str">
        <f>VLOOKUP(A2063,ME!$A$2:$J$2336,10,FALSE)</f>
        <v>Diabetes</v>
      </c>
      <c r="L2063" s="22">
        <f>VLOOKUP(A2063,HD!$A$2:$S$2344,16,FALSE)</f>
        <v>36701</v>
      </c>
      <c r="M2063" s="21">
        <f>VLOOKUP(A2063,HD!$A$2:$S$2344,17,FALSE)</f>
        <v>2639.04</v>
      </c>
      <c r="N2063" s="19" t="str">
        <f>VLOOKUP(A2063,HD!$A$2:$S$2344,12,FALSE)</f>
        <v>tier - 2</v>
      </c>
      <c r="O2063" s="19" t="str">
        <f>VLOOKUP(A2063,HD!$A$2:$S$2344,13,FALSE)</f>
        <v>tier - 2</v>
      </c>
      <c r="P2063" s="19" t="str">
        <f>VLOOKUP(A2063,HD!$A$2:$S$2344,14,FALSE)</f>
        <v>R1012</v>
      </c>
      <c r="Q2063" s="19" t="str">
        <f>VLOOKUP(A2063,HD!$A$2:$S$2344,19,FALSE)</f>
        <v>22</v>
      </c>
      <c r="R2063" s="21">
        <v>2639.04</v>
      </c>
    </row>
    <row r="2064" spans="1:18" ht="15.6" hidden="1" x14ac:dyDescent="0.3">
      <c r="A2064" s="20" t="s">
        <v>298</v>
      </c>
      <c r="B2064" s="19" t="str">
        <f>VLOOKUP(A2064,'Customer Names'!$A$2:$E$2366,3,FALSE)</f>
        <v>Flynn</v>
      </c>
      <c r="C2064" s="21">
        <f>VLOOKUP(A2064,ME!$A$2:$J$2366,2,FALSE)</f>
        <v>30.3</v>
      </c>
      <c r="D2064" s="21">
        <f>VLOOKUP(A2064,ME!$A$2:$J$2336,3,FALSE)</f>
        <v>4.7300000000000004</v>
      </c>
      <c r="E2064" s="19" t="str">
        <f>VLOOKUP(A2064,ME!$A$2:$J$2336,4,FALSE)</f>
        <v>Yes</v>
      </c>
      <c r="F2064" s="19" t="str">
        <f>VLOOKUP(A2064,ME!$A$2:$J$2336,5,FALSE)</f>
        <v>No</v>
      </c>
      <c r="G2064" s="19" t="str">
        <f>VLOOKUP(A2064,ME!$A$2:$J$2336,6,FALSE)</f>
        <v>Yes</v>
      </c>
      <c r="H2064" s="19">
        <f>VLOOKUP(A2064,ME!$A$2:$J$2336,7,FALSE)</f>
        <v>1</v>
      </c>
      <c r="I2064" s="19" t="str">
        <f>VLOOKUP(A2064,ME!$A$2:$J$2336,8,FALSE)</f>
        <v>No</v>
      </c>
      <c r="J2064" s="19" t="str">
        <f>VLOOKUP(A2064,ME!$A$2:$J$2336,9,FALSE)</f>
        <v>Obesity</v>
      </c>
      <c r="K2064" s="19" t="str">
        <f>VLOOKUP(A2064,ME!$A$2:$J$2336,10,FALSE)</f>
        <v>Normal</v>
      </c>
      <c r="L2064" s="22">
        <f>VLOOKUP(A2064,HD!$A$2:$S$2344,16,FALSE)</f>
        <v>35668</v>
      </c>
      <c r="M2064" s="21">
        <f>VLOOKUP(A2064,HD!$A$2:$S$2344,17,FALSE)</f>
        <v>2632.99</v>
      </c>
      <c r="N2064" s="19" t="str">
        <f>VLOOKUP(A2064,HD!$A$2:$S$2344,12,FALSE)</f>
        <v>tier - 2</v>
      </c>
      <c r="O2064" s="19" t="str">
        <f>VLOOKUP(A2064,HD!$A$2:$S$2344,13,FALSE)</f>
        <v>tier - 1</v>
      </c>
      <c r="P2064" s="19" t="str">
        <f>VLOOKUP(A2064,HD!$A$2:$S$2344,14,FALSE)</f>
        <v>R1011</v>
      </c>
      <c r="Q2064" s="19" t="str">
        <f>VLOOKUP(A2064,HD!$A$2:$S$2344,19,FALSE)</f>
        <v>25</v>
      </c>
      <c r="R2064" s="21">
        <v>2632.99</v>
      </c>
    </row>
    <row r="2065" spans="1:18" ht="15.6" hidden="1" x14ac:dyDescent="0.3">
      <c r="A2065" s="20" t="s">
        <v>297</v>
      </c>
      <c r="B2065" s="19" t="str">
        <f>VLOOKUP(A2065,'Customer Names'!$A$2:$E$2366,3,FALSE)</f>
        <v>Knast</v>
      </c>
      <c r="C2065" s="21">
        <f>VLOOKUP(A2065,ME!$A$2:$J$2366,2,FALSE)</f>
        <v>26.4</v>
      </c>
      <c r="D2065" s="21">
        <f>VLOOKUP(A2065,ME!$A$2:$J$2336,3,FALSE)</f>
        <v>6.22</v>
      </c>
      <c r="E2065" s="19" t="str">
        <f>VLOOKUP(A2065,ME!$A$2:$J$2336,4,FALSE)</f>
        <v>Yes</v>
      </c>
      <c r="F2065" s="19" t="str">
        <f>VLOOKUP(A2065,ME!$A$2:$J$2336,5,FALSE)</f>
        <v>No</v>
      </c>
      <c r="G2065" s="19" t="str">
        <f>VLOOKUP(A2065,ME!$A$2:$J$2336,6,FALSE)</f>
        <v>No</v>
      </c>
      <c r="H2065" s="19">
        <f>VLOOKUP(A2065,ME!$A$2:$J$2336,7,FALSE)</f>
        <v>0</v>
      </c>
      <c r="I2065" s="19" t="str">
        <f>VLOOKUP(A2065,ME!$A$2:$J$2336,8,FALSE)</f>
        <v>No</v>
      </c>
      <c r="J2065" s="19" t="str">
        <f>VLOOKUP(A2065,ME!$A$2:$J$2336,9,FALSE)</f>
        <v>Over Weight</v>
      </c>
      <c r="K2065" s="19" t="str">
        <f>VLOOKUP(A2065,ME!$A$2:$J$2336,10,FALSE)</f>
        <v>Prediabetes</v>
      </c>
      <c r="L2065" s="22">
        <f>VLOOKUP(A2065,HD!$A$2:$S$2344,16,FALSE)</f>
        <v>37129</v>
      </c>
      <c r="M2065" s="21">
        <f>VLOOKUP(A2065,HD!$A$2:$S$2344,17,FALSE)</f>
        <v>2597.7800000000002</v>
      </c>
      <c r="N2065" s="19" t="str">
        <f>VLOOKUP(A2065,HD!$A$2:$S$2344,12,FALSE)</f>
        <v>tier - 2</v>
      </c>
      <c r="O2065" s="19" t="str">
        <f>VLOOKUP(A2065,HD!$A$2:$S$2344,13,FALSE)</f>
        <v>tier - 1</v>
      </c>
      <c r="P2065" s="19" t="str">
        <f>VLOOKUP(A2065,HD!$A$2:$S$2344,14,FALSE)</f>
        <v>R1011</v>
      </c>
      <c r="Q2065" s="19" t="str">
        <f>VLOOKUP(A2065,HD!$A$2:$S$2344,19,FALSE)</f>
        <v>21</v>
      </c>
      <c r="R2065" s="21">
        <v>2597.7800000000002</v>
      </c>
    </row>
    <row r="2066" spans="1:18" ht="15.6" x14ac:dyDescent="0.3">
      <c r="A2066" s="20" t="s">
        <v>296</v>
      </c>
      <c r="B2066" s="19" t="str">
        <f>VLOOKUP(A2066,'Customer Names'!$A$2:$E$2366,3,FALSE)</f>
        <v>Lucas</v>
      </c>
      <c r="C2066" s="21">
        <f>VLOOKUP(A2066,ME!$A$2:$J$2366,2,FALSE)</f>
        <v>22.135000000000002</v>
      </c>
      <c r="D2066" s="21">
        <f>VLOOKUP(A2066,ME!$A$2:$J$2336,3,FALSE)</f>
        <v>4.46</v>
      </c>
      <c r="E2066" s="19" t="str">
        <f>VLOOKUP(A2066,ME!$A$2:$J$2336,4,FALSE)</f>
        <v>Yes</v>
      </c>
      <c r="F2066" s="19" t="str">
        <f>VLOOKUP(A2066,ME!$A$2:$J$2336,5,FALSE)</f>
        <v>No</v>
      </c>
      <c r="G2066" s="19" t="str">
        <f>VLOOKUP(A2066,ME!$A$2:$J$2336,6,FALSE)</f>
        <v>No</v>
      </c>
      <c r="H2066" s="19">
        <f>VLOOKUP(A2066,ME!$A$2:$J$2336,7,FALSE)</f>
        <v>0</v>
      </c>
      <c r="I2066" s="19" t="str">
        <f>VLOOKUP(A2066,ME!$A$2:$J$2336,8,FALSE)</f>
        <v>No</v>
      </c>
      <c r="J2066" s="19" t="str">
        <f>VLOOKUP(A2066,ME!$A$2:$J$2336,9,FALSE)</f>
        <v>Normal Weight</v>
      </c>
      <c r="K2066" s="19" t="str">
        <f>VLOOKUP(A2066,ME!$A$2:$J$2336,10,FALSE)</f>
        <v>Normal</v>
      </c>
      <c r="L2066" s="22">
        <f>VLOOKUP(A2066,HD!$A$2:$S$2344,16,FALSE)</f>
        <v>37100</v>
      </c>
      <c r="M2066" s="21">
        <f>VLOOKUP(A2066,HD!$A$2:$S$2344,17,FALSE)</f>
        <v>2585.85</v>
      </c>
      <c r="N2066" s="19" t="str">
        <f>VLOOKUP(A2066,HD!$A$2:$S$2344,12,FALSE)</f>
        <v>tier - 2</v>
      </c>
      <c r="O2066" s="19" t="str">
        <f>VLOOKUP(A2066,HD!$A$2:$S$2344,13,FALSE)</f>
        <v>tier - 2</v>
      </c>
      <c r="P2066" s="19" t="str">
        <f>VLOOKUP(A2066,HD!$A$2:$S$2344,14,FALSE)</f>
        <v>R1024</v>
      </c>
      <c r="Q2066" s="19" t="str">
        <f>VLOOKUP(A2066,HD!$A$2:$S$2344,19,FALSE)</f>
        <v>21</v>
      </c>
      <c r="R2066" s="21">
        <v>2585.85</v>
      </c>
    </row>
    <row r="2067" spans="1:18" ht="15.6" hidden="1" x14ac:dyDescent="0.3">
      <c r="A2067" s="20" t="s">
        <v>295</v>
      </c>
      <c r="B2067" s="19" t="str">
        <f>VLOOKUP(A2067,'Customer Names'!$A$2:$E$2366,3,FALSE)</f>
        <v>Thomas</v>
      </c>
      <c r="C2067" s="21">
        <f>VLOOKUP(A2067,ME!$A$2:$J$2366,2,FALSE)</f>
        <v>17.399999999999999</v>
      </c>
      <c r="D2067" s="21">
        <f>VLOOKUP(A2067,ME!$A$2:$J$2336,3,FALSE)</f>
        <v>4.5</v>
      </c>
      <c r="E2067" s="19" t="str">
        <f>VLOOKUP(A2067,ME!$A$2:$J$2336,4,FALSE)</f>
        <v>Yes</v>
      </c>
      <c r="F2067" s="19" t="str">
        <f>VLOOKUP(A2067,ME!$A$2:$J$2336,5,FALSE)</f>
        <v>No</v>
      </c>
      <c r="G2067" s="19" t="str">
        <f>VLOOKUP(A2067,ME!$A$2:$J$2336,6,FALSE)</f>
        <v>No</v>
      </c>
      <c r="H2067" s="19">
        <f>VLOOKUP(A2067,ME!$A$2:$J$2336,7,FALSE)</f>
        <v>0</v>
      </c>
      <c r="I2067" s="19" t="str">
        <f>VLOOKUP(A2067,ME!$A$2:$J$2336,8,FALSE)</f>
        <v>No</v>
      </c>
      <c r="J2067" s="19" t="str">
        <f>VLOOKUP(A2067,ME!$A$2:$J$2336,9,FALSE)</f>
        <v>Under Weight</v>
      </c>
      <c r="K2067" s="19" t="str">
        <f>VLOOKUP(A2067,ME!$A$2:$J$2336,10,FALSE)</f>
        <v>Normal</v>
      </c>
      <c r="L2067" s="22">
        <f>VLOOKUP(A2067,HD!$A$2:$S$2344,16,FALSE)</f>
        <v>37179</v>
      </c>
      <c r="M2067" s="21">
        <f>VLOOKUP(A2067,HD!$A$2:$S$2344,17,FALSE)</f>
        <v>2585.27</v>
      </c>
      <c r="N2067" s="19" t="str">
        <f>VLOOKUP(A2067,HD!$A$2:$S$2344,12,FALSE)</f>
        <v>tier - 2</v>
      </c>
      <c r="O2067" s="19" t="str">
        <f>VLOOKUP(A2067,HD!$A$2:$S$2344,13,FALSE)</f>
        <v>tier - 3</v>
      </c>
      <c r="P2067" s="19" t="str">
        <f>VLOOKUP(A2067,HD!$A$2:$S$2344,14,FALSE)</f>
        <v>R1011</v>
      </c>
      <c r="Q2067" s="19" t="str">
        <f>VLOOKUP(A2067,HD!$A$2:$S$2344,19,FALSE)</f>
        <v>21</v>
      </c>
      <c r="R2067" s="21">
        <v>2585.27</v>
      </c>
    </row>
    <row r="2068" spans="1:18" ht="15.6" hidden="1" x14ac:dyDescent="0.3">
      <c r="A2068" s="20" t="s">
        <v>293</v>
      </c>
      <c r="B2068" s="19" t="str">
        <f>VLOOKUP(A2068,'Customer Names'!$A$2:$E$2366,3,FALSE)</f>
        <v>Cherewatti</v>
      </c>
      <c r="C2068" s="21">
        <f>VLOOKUP(A2068,ME!$A$2:$J$2366,2,FALSE)</f>
        <v>28.06</v>
      </c>
      <c r="D2068" s="21">
        <f>VLOOKUP(A2068,ME!$A$2:$J$2336,3,FALSE)</f>
        <v>8.93</v>
      </c>
      <c r="E2068" s="19" t="str">
        <f>VLOOKUP(A2068,ME!$A$2:$J$2336,4,FALSE)</f>
        <v>No</v>
      </c>
      <c r="F2068" s="19" t="str">
        <f>VLOOKUP(A2068,ME!$A$2:$J$2336,5,FALSE)</f>
        <v>No</v>
      </c>
      <c r="G2068" s="19" t="str">
        <f>VLOOKUP(A2068,ME!$A$2:$J$2336,6,FALSE)</f>
        <v>No</v>
      </c>
      <c r="H2068" s="19">
        <f>VLOOKUP(A2068,ME!$A$2:$J$2336,7,FALSE)</f>
        <v>0</v>
      </c>
      <c r="I2068" s="19" t="str">
        <f>VLOOKUP(A2068,ME!$A$2:$J$2336,8,FALSE)</f>
        <v>No</v>
      </c>
      <c r="J2068" s="19" t="str">
        <f>VLOOKUP(A2068,ME!$A$2:$J$2336,9,FALSE)</f>
        <v>Over Weight</v>
      </c>
      <c r="K2068" s="19" t="str">
        <f>VLOOKUP(A2068,ME!$A$2:$J$2336,10,FALSE)</f>
        <v>Diabetes</v>
      </c>
      <c r="L2068" s="22">
        <f>VLOOKUP(A2068,HD!$A$2:$S$2344,16,FALSE)</f>
        <v>37457</v>
      </c>
      <c r="M2068" s="21">
        <f>VLOOKUP(A2068,HD!$A$2:$S$2344,17,FALSE)</f>
        <v>2585.04</v>
      </c>
      <c r="N2068" s="19" t="str">
        <f>VLOOKUP(A2068,HD!$A$2:$S$2344,12,FALSE)</f>
        <v>tier - 2</v>
      </c>
      <c r="O2068" s="19" t="str">
        <f>VLOOKUP(A2068,HD!$A$2:$S$2344,13,FALSE)</f>
        <v>tier - 2</v>
      </c>
      <c r="P2068" s="19" t="str">
        <f>VLOOKUP(A2068,HD!$A$2:$S$2344,14,FALSE)</f>
        <v>R1021</v>
      </c>
      <c r="Q2068" s="19" t="str">
        <f>VLOOKUP(A2068,HD!$A$2:$S$2344,19,FALSE)</f>
        <v>20</v>
      </c>
      <c r="R2068" s="21">
        <v>2585.04</v>
      </c>
    </row>
    <row r="2069" spans="1:18" ht="15.6" hidden="1" x14ac:dyDescent="0.3">
      <c r="A2069" s="20" t="s">
        <v>292</v>
      </c>
      <c r="B2069" s="19" t="str">
        <f>VLOOKUP(A2069,'Customer Names'!$A$2:$E$2366,3,FALSE)</f>
        <v>Olle</v>
      </c>
      <c r="C2069" s="21">
        <f>VLOOKUP(A2069,ME!$A$2:$J$2366,2,FALSE)</f>
        <v>31.13</v>
      </c>
      <c r="D2069" s="21">
        <f>VLOOKUP(A2069,ME!$A$2:$J$2336,3,FALSE)</f>
        <v>11.02</v>
      </c>
      <c r="E2069" s="19" t="str">
        <f>VLOOKUP(A2069,ME!$A$2:$J$2336,4,FALSE)</f>
        <v>No</v>
      </c>
      <c r="F2069" s="19" t="str">
        <f>VLOOKUP(A2069,ME!$A$2:$J$2336,5,FALSE)</f>
        <v>No</v>
      </c>
      <c r="G2069" s="19" t="str">
        <f>VLOOKUP(A2069,ME!$A$2:$J$2336,6,FALSE)</f>
        <v>No</v>
      </c>
      <c r="H2069" s="19">
        <f>VLOOKUP(A2069,ME!$A$2:$J$2336,7,FALSE)</f>
        <v>0</v>
      </c>
      <c r="I2069" s="19" t="str">
        <f>VLOOKUP(A2069,ME!$A$2:$J$2336,8,FALSE)</f>
        <v>No</v>
      </c>
      <c r="J2069" s="19" t="str">
        <f>VLOOKUP(A2069,ME!$A$2:$J$2336,9,FALSE)</f>
        <v>Obesity</v>
      </c>
      <c r="K2069" s="19" t="str">
        <f>VLOOKUP(A2069,ME!$A$2:$J$2336,10,FALSE)</f>
        <v>Diabetes</v>
      </c>
      <c r="L2069" s="22">
        <f>VLOOKUP(A2069,HD!$A$2:$S$2344,16,FALSE)</f>
        <v>37540</v>
      </c>
      <c r="M2069" s="21">
        <f>VLOOKUP(A2069,HD!$A$2:$S$2344,17,FALSE)</f>
        <v>2566.4699999999998</v>
      </c>
      <c r="N2069" s="19" t="str">
        <f>VLOOKUP(A2069,HD!$A$2:$S$2344,12,FALSE)</f>
        <v>tier - 2</v>
      </c>
      <c r="O2069" s="19" t="str">
        <f>VLOOKUP(A2069,HD!$A$2:$S$2344,13,FALSE)</f>
        <v>tier - 3</v>
      </c>
      <c r="P2069" s="19" t="str">
        <f>VLOOKUP(A2069,HD!$A$2:$S$2344,14,FALSE)</f>
        <v>R1013</v>
      </c>
      <c r="Q2069" s="19" t="str">
        <f>VLOOKUP(A2069,HD!$A$2:$S$2344,19,FALSE)</f>
        <v>20</v>
      </c>
      <c r="R2069" s="21">
        <v>2566.4699999999998</v>
      </c>
    </row>
    <row r="2070" spans="1:18" ht="15.6" hidden="1" x14ac:dyDescent="0.3">
      <c r="A2070" s="20" t="s">
        <v>291</v>
      </c>
      <c r="B2070" s="19" t="str">
        <f>VLOOKUP(A2070,'Customer Names'!$A$2:$E$2366,3,FALSE)</f>
        <v>Hamsi</v>
      </c>
      <c r="C2070" s="21">
        <f>VLOOKUP(A2070,ME!$A$2:$J$2366,2,FALSE)</f>
        <v>18.46</v>
      </c>
      <c r="D2070" s="21">
        <f>VLOOKUP(A2070,ME!$A$2:$J$2336,3,FALSE)</f>
        <v>5.25</v>
      </c>
      <c r="E2070" s="19" t="str">
        <f>VLOOKUP(A2070,ME!$A$2:$J$2336,4,FALSE)</f>
        <v>No</v>
      </c>
      <c r="F2070" s="19" t="str">
        <f>VLOOKUP(A2070,ME!$A$2:$J$2336,5,FALSE)</f>
        <v>No</v>
      </c>
      <c r="G2070" s="19" t="str">
        <f>VLOOKUP(A2070,ME!$A$2:$J$2336,6,FALSE)</f>
        <v>No</v>
      </c>
      <c r="H2070" s="19">
        <f>VLOOKUP(A2070,ME!$A$2:$J$2336,7,FALSE)</f>
        <v>0</v>
      </c>
      <c r="I2070" s="19" t="str">
        <f>VLOOKUP(A2070,ME!$A$2:$J$2336,8,FALSE)</f>
        <v>No</v>
      </c>
      <c r="J2070" s="19" t="str">
        <f>VLOOKUP(A2070,ME!$A$2:$J$2336,9,FALSE)</f>
        <v>Under Weight</v>
      </c>
      <c r="K2070" s="19" t="str">
        <f>VLOOKUP(A2070,ME!$A$2:$J$2336,10,FALSE)</f>
        <v>Normal</v>
      </c>
      <c r="L2070" s="22">
        <f>VLOOKUP(A2070,HD!$A$2:$S$2344,16,FALSE)</f>
        <v>33559</v>
      </c>
      <c r="M2070" s="21">
        <f>VLOOKUP(A2070,HD!$A$2:$S$2344,17,FALSE)</f>
        <v>2545.6799999999998</v>
      </c>
      <c r="N2070" s="19" t="str">
        <f>VLOOKUP(A2070,HD!$A$2:$S$2344,12,FALSE)</f>
        <v>tier - 2</v>
      </c>
      <c r="O2070" s="19" t="str">
        <f>VLOOKUP(A2070,HD!$A$2:$S$2344,13,FALSE)</f>
        <v>tier - 1</v>
      </c>
      <c r="P2070" s="19" t="str">
        <f>VLOOKUP(A2070,HD!$A$2:$S$2344,14,FALSE)</f>
        <v>R1013</v>
      </c>
      <c r="Q2070" s="19" t="str">
        <f>VLOOKUP(A2070,HD!$A$2:$S$2344,19,FALSE)</f>
        <v>31</v>
      </c>
      <c r="R2070" s="21">
        <v>2545.6799999999998</v>
      </c>
    </row>
    <row r="2071" spans="1:18" ht="15.6" hidden="1" x14ac:dyDescent="0.3">
      <c r="A2071" s="20" t="s">
        <v>290</v>
      </c>
      <c r="B2071" s="19" t="str">
        <f>VLOOKUP(A2071,'Customer Names'!$A$2:$E$2366,3,FALSE)</f>
        <v>Finnegan</v>
      </c>
      <c r="C2071" s="21">
        <f>VLOOKUP(A2071,ME!$A$2:$J$2366,2,FALSE)</f>
        <v>17.3</v>
      </c>
      <c r="D2071" s="21">
        <f>VLOOKUP(A2071,ME!$A$2:$J$2336,3,FALSE)</f>
        <v>4.75</v>
      </c>
      <c r="E2071" s="19" t="str">
        <f>VLOOKUP(A2071,ME!$A$2:$J$2336,4,FALSE)</f>
        <v>No</v>
      </c>
      <c r="F2071" s="19" t="str">
        <f>VLOOKUP(A2071,ME!$A$2:$J$2336,5,FALSE)</f>
        <v>No</v>
      </c>
      <c r="G2071" s="19" t="str">
        <f>VLOOKUP(A2071,ME!$A$2:$J$2336,6,FALSE)</f>
        <v>No</v>
      </c>
      <c r="H2071" s="19">
        <f>VLOOKUP(A2071,ME!$A$2:$J$2336,7,FALSE)</f>
        <v>0</v>
      </c>
      <c r="I2071" s="19" t="str">
        <f>VLOOKUP(A2071,ME!$A$2:$J$2336,8,FALSE)</f>
        <v>No</v>
      </c>
      <c r="J2071" s="19" t="str">
        <f>VLOOKUP(A2071,ME!$A$2:$J$2336,9,FALSE)</f>
        <v>Under Weight</v>
      </c>
      <c r="K2071" s="19" t="str">
        <f>VLOOKUP(A2071,ME!$A$2:$J$2336,10,FALSE)</f>
        <v>Normal</v>
      </c>
      <c r="L2071" s="22">
        <f>VLOOKUP(A2071,HD!$A$2:$S$2344,16,FALSE)</f>
        <v>33147</v>
      </c>
      <c r="M2071" s="21">
        <f>VLOOKUP(A2071,HD!$A$2:$S$2344,17,FALSE)</f>
        <v>2540.39</v>
      </c>
      <c r="N2071" s="19" t="str">
        <f>VLOOKUP(A2071,HD!$A$2:$S$2344,12,FALSE)</f>
        <v>tier - 2</v>
      </c>
      <c r="O2071" s="19" t="str">
        <f>VLOOKUP(A2071,HD!$A$2:$S$2344,13,FALSE)</f>
        <v>tier - 2</v>
      </c>
      <c r="P2071" s="19" t="str">
        <f>VLOOKUP(A2071,HD!$A$2:$S$2344,14,FALSE)</f>
        <v>R1013</v>
      </c>
      <c r="Q2071" s="19" t="str">
        <f>VLOOKUP(A2071,HD!$A$2:$S$2344,19,FALSE)</f>
        <v>32</v>
      </c>
      <c r="R2071" s="21">
        <v>2540.39</v>
      </c>
    </row>
    <row r="2072" spans="1:18" ht="15.6" hidden="1" x14ac:dyDescent="0.3">
      <c r="A2072" s="20" t="s">
        <v>289</v>
      </c>
      <c r="B2072" s="19" t="str">
        <f>VLOOKUP(A2072,'Customer Names'!$A$2:$E$2366,3,FALSE)</f>
        <v>Walsh</v>
      </c>
      <c r="C2072" s="21">
        <f>VLOOKUP(A2072,ME!$A$2:$J$2366,2,FALSE)</f>
        <v>35.625</v>
      </c>
      <c r="D2072" s="21">
        <f>VLOOKUP(A2072,ME!$A$2:$J$2336,3,FALSE)</f>
        <v>4.68</v>
      </c>
      <c r="E2072" s="19" t="str">
        <f>VLOOKUP(A2072,ME!$A$2:$J$2336,4,FALSE)</f>
        <v>Yes</v>
      </c>
      <c r="F2072" s="19" t="str">
        <f>VLOOKUP(A2072,ME!$A$2:$J$2336,5,FALSE)</f>
        <v>No</v>
      </c>
      <c r="G2072" s="19" t="str">
        <f>VLOOKUP(A2072,ME!$A$2:$J$2336,6,FALSE)</f>
        <v>Yes</v>
      </c>
      <c r="H2072" s="19">
        <f>VLOOKUP(A2072,ME!$A$2:$J$2336,7,FALSE)</f>
        <v>1</v>
      </c>
      <c r="I2072" s="19" t="str">
        <f>VLOOKUP(A2072,ME!$A$2:$J$2336,8,FALSE)</f>
        <v>No</v>
      </c>
      <c r="J2072" s="19" t="str">
        <f>VLOOKUP(A2072,ME!$A$2:$J$2336,9,FALSE)</f>
        <v>Obesity</v>
      </c>
      <c r="K2072" s="19" t="str">
        <f>VLOOKUP(A2072,ME!$A$2:$J$2336,10,FALSE)</f>
        <v>Normal</v>
      </c>
      <c r="L2072" s="22">
        <f>VLOOKUP(A2072,HD!$A$2:$S$2344,16,FALSE)</f>
        <v>35639</v>
      </c>
      <c r="M2072" s="21">
        <f>VLOOKUP(A2072,HD!$A$2:$S$2344,17,FALSE)</f>
        <v>2534.39</v>
      </c>
      <c r="N2072" s="19" t="str">
        <f>VLOOKUP(A2072,HD!$A$2:$S$2344,12,FALSE)</f>
        <v>tier - 3</v>
      </c>
      <c r="O2072" s="19" t="str">
        <f>VLOOKUP(A2072,HD!$A$2:$S$2344,13,FALSE)</f>
        <v>tier - 3</v>
      </c>
      <c r="P2072" s="19" t="str">
        <f>VLOOKUP(A2072,HD!$A$2:$S$2344,14,FALSE)</f>
        <v>R1012</v>
      </c>
      <c r="Q2072" s="19" t="str">
        <f>VLOOKUP(A2072,HD!$A$2:$S$2344,19,FALSE)</f>
        <v>25</v>
      </c>
      <c r="R2072" s="21">
        <v>2534.39</v>
      </c>
    </row>
    <row r="2073" spans="1:18" ht="15.6" hidden="1" x14ac:dyDescent="0.3">
      <c r="A2073" s="20" t="s">
        <v>288</v>
      </c>
      <c r="B2073" s="19" t="str">
        <f>VLOOKUP(A2073,'Customer Names'!$A$2:$E$2366,3,FALSE)</f>
        <v>Villa</v>
      </c>
      <c r="C2073" s="21">
        <f>VLOOKUP(A2073,ME!$A$2:$J$2366,2,FALSE)</f>
        <v>20.234999999999999</v>
      </c>
      <c r="D2073" s="21">
        <f>VLOOKUP(A2073,ME!$A$2:$J$2336,3,FALSE)</f>
        <v>6.17</v>
      </c>
      <c r="E2073" s="19" t="str">
        <f>VLOOKUP(A2073,ME!$A$2:$J$2336,4,FALSE)</f>
        <v>Yes</v>
      </c>
      <c r="F2073" s="19" t="str">
        <f>VLOOKUP(A2073,ME!$A$2:$J$2336,5,FALSE)</f>
        <v>Yes</v>
      </c>
      <c r="G2073" s="19" t="str">
        <f>VLOOKUP(A2073,ME!$A$2:$J$2336,6,FALSE)</f>
        <v>No</v>
      </c>
      <c r="H2073" s="19">
        <f>VLOOKUP(A2073,ME!$A$2:$J$2336,7,FALSE)</f>
        <v>2</v>
      </c>
      <c r="I2073" s="19" t="str">
        <f>VLOOKUP(A2073,ME!$A$2:$J$2336,8,FALSE)</f>
        <v>No</v>
      </c>
      <c r="J2073" s="19" t="str">
        <f>VLOOKUP(A2073,ME!$A$2:$J$2336,9,FALSE)</f>
        <v>Normal Weight</v>
      </c>
      <c r="K2073" s="19" t="str">
        <f>VLOOKUP(A2073,ME!$A$2:$J$2336,10,FALSE)</f>
        <v>Prediabetes</v>
      </c>
      <c r="L2073" s="22">
        <f>VLOOKUP(A2073,HD!$A$2:$S$2344,16,FALSE)</f>
        <v>36763</v>
      </c>
      <c r="M2073" s="21">
        <f>VLOOKUP(A2073,HD!$A$2:$S$2344,17,FALSE)</f>
        <v>2527.8200000000002</v>
      </c>
      <c r="N2073" s="19" t="str">
        <f>VLOOKUP(A2073,HD!$A$2:$S$2344,12,FALSE)</f>
        <v>tier - 2</v>
      </c>
      <c r="O2073" s="19" t="str">
        <f>VLOOKUP(A2073,HD!$A$2:$S$2344,13,FALSE)</f>
        <v>tier - 3</v>
      </c>
      <c r="P2073" s="19" t="str">
        <f>VLOOKUP(A2073,HD!$A$2:$S$2344,14,FALSE)</f>
        <v>R1012</v>
      </c>
      <c r="Q2073" s="19" t="str">
        <f>VLOOKUP(A2073,HD!$A$2:$S$2344,19,FALSE)</f>
        <v>22</v>
      </c>
      <c r="R2073" s="21">
        <v>2527.8200000000002</v>
      </c>
    </row>
    <row r="2074" spans="1:18" ht="15.6" hidden="1" x14ac:dyDescent="0.3">
      <c r="A2074" s="20" t="s">
        <v>287</v>
      </c>
      <c r="B2074" s="19" t="str">
        <f>VLOOKUP(A2074,'Customer Names'!$A$2:$E$2366,3,FALSE)</f>
        <v>Cable</v>
      </c>
      <c r="C2074" s="21">
        <f>VLOOKUP(A2074,ME!$A$2:$J$2366,2,FALSE)</f>
        <v>27.55</v>
      </c>
      <c r="D2074" s="21">
        <f>VLOOKUP(A2074,ME!$A$2:$J$2336,3,FALSE)</f>
        <v>4.5599999999999996</v>
      </c>
      <c r="E2074" s="19" t="str">
        <f>VLOOKUP(A2074,ME!$A$2:$J$2336,4,FALSE)</f>
        <v>Yes</v>
      </c>
      <c r="F2074" s="19" t="str">
        <f>VLOOKUP(A2074,ME!$A$2:$J$2336,5,FALSE)</f>
        <v>No</v>
      </c>
      <c r="G2074" s="19" t="str">
        <f>VLOOKUP(A2074,ME!$A$2:$J$2336,6,FALSE)</f>
        <v>Yes</v>
      </c>
      <c r="H2074" s="19">
        <f>VLOOKUP(A2074,ME!$A$2:$J$2336,7,FALSE)</f>
        <v>1</v>
      </c>
      <c r="I2074" s="19" t="str">
        <f>VLOOKUP(A2074,ME!$A$2:$J$2336,8,FALSE)</f>
        <v>No</v>
      </c>
      <c r="J2074" s="19" t="str">
        <f>VLOOKUP(A2074,ME!$A$2:$J$2336,9,FALSE)</f>
        <v>Over Weight</v>
      </c>
      <c r="K2074" s="19" t="str">
        <f>VLOOKUP(A2074,ME!$A$2:$J$2336,10,FALSE)</f>
        <v>Normal</v>
      </c>
      <c r="L2074" s="22">
        <f>VLOOKUP(A2074,HD!$A$2:$S$2344,16,FALSE)</f>
        <v>35736</v>
      </c>
      <c r="M2074" s="21">
        <f>VLOOKUP(A2074,HD!$A$2:$S$2344,17,FALSE)</f>
        <v>2523.17</v>
      </c>
      <c r="N2074" s="19" t="str">
        <f>VLOOKUP(A2074,HD!$A$2:$S$2344,12,FALSE)</f>
        <v>tier - 3</v>
      </c>
      <c r="O2074" s="19" t="str">
        <f>VLOOKUP(A2074,HD!$A$2:$S$2344,13,FALSE)</f>
        <v>tier - 1</v>
      </c>
      <c r="P2074" s="19" t="str">
        <f>VLOOKUP(A2074,HD!$A$2:$S$2344,14,FALSE)</f>
        <v>R1012</v>
      </c>
      <c r="Q2074" s="19" t="str">
        <f>VLOOKUP(A2074,HD!$A$2:$S$2344,19,FALSE)</f>
        <v>25</v>
      </c>
      <c r="R2074" s="21">
        <v>2523.17</v>
      </c>
    </row>
    <row r="2075" spans="1:18" ht="15.6" hidden="1" x14ac:dyDescent="0.3">
      <c r="A2075" s="20" t="s">
        <v>286</v>
      </c>
      <c r="B2075" s="19" t="str">
        <f>VLOOKUP(A2075,'Customer Names'!$A$2:$E$2366,3,FALSE)</f>
        <v>Eiring</v>
      </c>
      <c r="C2075" s="21">
        <f>VLOOKUP(A2075,ME!$A$2:$J$2366,2,FALSE)</f>
        <v>17.97</v>
      </c>
      <c r="D2075" s="21">
        <f>VLOOKUP(A2075,ME!$A$2:$J$2336,3,FALSE)</f>
        <v>6.3</v>
      </c>
      <c r="E2075" s="19" t="str">
        <f>VLOOKUP(A2075,ME!$A$2:$J$2336,4,FALSE)</f>
        <v>No</v>
      </c>
      <c r="F2075" s="19" t="str">
        <f>VLOOKUP(A2075,ME!$A$2:$J$2336,5,FALSE)</f>
        <v>No</v>
      </c>
      <c r="G2075" s="19" t="str">
        <f>VLOOKUP(A2075,ME!$A$2:$J$2336,6,FALSE)</f>
        <v>No</v>
      </c>
      <c r="H2075" s="19">
        <f>VLOOKUP(A2075,ME!$A$2:$J$2336,7,FALSE)</f>
        <v>0</v>
      </c>
      <c r="I2075" s="19" t="str">
        <f>VLOOKUP(A2075,ME!$A$2:$J$2336,8,FALSE)</f>
        <v>No</v>
      </c>
      <c r="J2075" s="19" t="str">
        <f>VLOOKUP(A2075,ME!$A$2:$J$2336,9,FALSE)</f>
        <v>Under Weight</v>
      </c>
      <c r="K2075" s="19" t="str">
        <f>VLOOKUP(A2075,ME!$A$2:$J$2336,10,FALSE)</f>
        <v>Prediabetes</v>
      </c>
      <c r="L2075" s="22">
        <f>VLOOKUP(A2075,HD!$A$2:$S$2344,16,FALSE)</f>
        <v>33455</v>
      </c>
      <c r="M2075" s="21">
        <f>VLOOKUP(A2075,HD!$A$2:$S$2344,17,FALSE)</f>
        <v>2510.79</v>
      </c>
      <c r="N2075" s="19" t="str">
        <f>VLOOKUP(A2075,HD!$A$2:$S$2344,12,FALSE)</f>
        <v>tier - 2</v>
      </c>
      <c r="O2075" s="19" t="str">
        <f>VLOOKUP(A2075,HD!$A$2:$S$2344,13,FALSE)</f>
        <v>tier - 1</v>
      </c>
      <c r="P2075" s="19" t="str">
        <f>VLOOKUP(A2075,HD!$A$2:$S$2344,14,FALSE)</f>
        <v>R1013</v>
      </c>
      <c r="Q2075" s="19" t="str">
        <f>VLOOKUP(A2075,HD!$A$2:$S$2344,19,FALSE)</f>
        <v>31</v>
      </c>
      <c r="R2075" s="21">
        <v>2510.79</v>
      </c>
    </row>
    <row r="2076" spans="1:18" ht="15.6" hidden="1" x14ac:dyDescent="0.3">
      <c r="A2076" s="20" t="s">
        <v>285</v>
      </c>
      <c r="B2076" s="19" t="str">
        <f>VLOOKUP(A2076,'Customer Names'!$A$2:$E$2366,3,FALSE)</f>
        <v>Connor</v>
      </c>
      <c r="C2076" s="21">
        <f>VLOOKUP(A2076,ME!$A$2:$J$2366,2,FALSE)</f>
        <v>29.98</v>
      </c>
      <c r="D2076" s="21">
        <f>VLOOKUP(A2076,ME!$A$2:$J$2336,3,FALSE)</f>
        <v>6.03</v>
      </c>
      <c r="E2076" s="19" t="str">
        <f>VLOOKUP(A2076,ME!$A$2:$J$2336,4,FALSE)</f>
        <v>No</v>
      </c>
      <c r="F2076" s="19" t="str">
        <f>VLOOKUP(A2076,ME!$A$2:$J$2336,5,FALSE)</f>
        <v>Yes</v>
      </c>
      <c r="G2076" s="19" t="str">
        <f>VLOOKUP(A2076,ME!$A$2:$J$2336,6,FALSE)</f>
        <v>No</v>
      </c>
      <c r="H2076" s="19">
        <f>VLOOKUP(A2076,ME!$A$2:$J$2336,7,FALSE)</f>
        <v>1</v>
      </c>
      <c r="I2076" s="19" t="str">
        <f>VLOOKUP(A2076,ME!$A$2:$J$2336,8,FALSE)</f>
        <v>No</v>
      </c>
      <c r="J2076" s="19" t="str">
        <f>VLOOKUP(A2076,ME!$A$2:$J$2336,9,FALSE)</f>
        <v>Obesity</v>
      </c>
      <c r="K2076" s="19" t="str">
        <f>VLOOKUP(A2076,ME!$A$2:$J$2336,10,FALSE)</f>
        <v>Prediabetes</v>
      </c>
      <c r="L2076" s="22">
        <f>VLOOKUP(A2076,HD!$A$2:$S$2344,16,FALSE)</f>
        <v>38236</v>
      </c>
      <c r="M2076" s="21">
        <f>VLOOKUP(A2076,HD!$A$2:$S$2344,17,FALSE)</f>
        <v>2500.9299999999998</v>
      </c>
      <c r="N2076" s="19" t="str">
        <f>VLOOKUP(A2076,HD!$A$2:$S$2344,12,FALSE)</f>
        <v>tier - 2</v>
      </c>
      <c r="O2076" s="19" t="str">
        <f>VLOOKUP(A2076,HD!$A$2:$S$2344,13,FALSE)</f>
        <v>tier - 2</v>
      </c>
      <c r="P2076" s="19" t="str">
        <f>VLOOKUP(A2076,HD!$A$2:$S$2344,14,FALSE)</f>
        <v>R1012</v>
      </c>
      <c r="Q2076" s="19" t="str">
        <f>VLOOKUP(A2076,HD!$A$2:$S$2344,19,FALSE)</f>
        <v>18</v>
      </c>
      <c r="R2076" s="21">
        <v>2500.9299999999998</v>
      </c>
    </row>
    <row r="2077" spans="1:18" ht="15.6" hidden="1" x14ac:dyDescent="0.3">
      <c r="A2077" s="20" t="s">
        <v>284</v>
      </c>
      <c r="B2077" s="19" t="str">
        <f>VLOOKUP(A2077,'Customer Names'!$A$2:$E$2366,3,FALSE)</f>
        <v>Friedman</v>
      </c>
      <c r="C2077" s="21">
        <f>VLOOKUP(A2077,ME!$A$2:$J$2366,2,FALSE)</f>
        <v>33.659999999999997</v>
      </c>
      <c r="D2077" s="21">
        <f>VLOOKUP(A2077,ME!$A$2:$J$2336,3,FALSE)</f>
        <v>4.2</v>
      </c>
      <c r="E2077" s="19" t="str">
        <f>VLOOKUP(A2077,ME!$A$2:$J$2336,4,FALSE)</f>
        <v>Yes</v>
      </c>
      <c r="F2077" s="19" t="str">
        <f>VLOOKUP(A2077,ME!$A$2:$J$2336,5,FALSE)</f>
        <v>No</v>
      </c>
      <c r="G2077" s="19" t="str">
        <f>VLOOKUP(A2077,ME!$A$2:$J$2336,6,FALSE)</f>
        <v>No</v>
      </c>
      <c r="H2077" s="19">
        <f>VLOOKUP(A2077,ME!$A$2:$J$2336,7,FALSE)</f>
        <v>1</v>
      </c>
      <c r="I2077" s="19" t="str">
        <f>VLOOKUP(A2077,ME!$A$2:$J$2336,8,FALSE)</f>
        <v>No</v>
      </c>
      <c r="J2077" s="19" t="str">
        <f>VLOOKUP(A2077,ME!$A$2:$J$2336,9,FALSE)</f>
        <v>Obesity</v>
      </c>
      <c r="K2077" s="19" t="str">
        <f>VLOOKUP(A2077,ME!$A$2:$J$2336,10,FALSE)</f>
        <v>Normal</v>
      </c>
      <c r="L2077" s="22">
        <f>VLOOKUP(A2077,HD!$A$2:$S$2344,16,FALSE)</f>
        <v>34987</v>
      </c>
      <c r="M2077" s="21">
        <f>VLOOKUP(A2077,HD!$A$2:$S$2344,17,FALSE)</f>
        <v>2498.41</v>
      </c>
      <c r="N2077" s="19" t="str">
        <f>VLOOKUP(A2077,HD!$A$2:$S$2344,12,FALSE)</f>
        <v>tier - 3</v>
      </c>
      <c r="O2077" s="19" t="str">
        <f>VLOOKUP(A2077,HD!$A$2:$S$2344,13,FALSE)</f>
        <v>tier - 3</v>
      </c>
      <c r="P2077" s="19" t="str">
        <f>VLOOKUP(A2077,HD!$A$2:$S$2344,14,FALSE)</f>
        <v>R1013</v>
      </c>
      <c r="Q2077" s="19" t="str">
        <f>VLOOKUP(A2077,HD!$A$2:$S$2344,19,FALSE)</f>
        <v>27</v>
      </c>
      <c r="R2077" s="21">
        <v>2498.41</v>
      </c>
    </row>
    <row r="2078" spans="1:18" ht="15.6" hidden="1" x14ac:dyDescent="0.3">
      <c r="A2078" s="20" t="s">
        <v>283</v>
      </c>
      <c r="B2078" s="19" t="str">
        <f>VLOOKUP(A2078,'Customer Names'!$A$2:$E$2366,3,FALSE)</f>
        <v>Croker</v>
      </c>
      <c r="C2078" s="21">
        <f>VLOOKUP(A2078,ME!$A$2:$J$2366,2,FALSE)</f>
        <v>32.67</v>
      </c>
      <c r="D2078" s="21">
        <f>VLOOKUP(A2078,ME!$A$2:$J$2336,3,FALSE)</f>
        <v>5.61</v>
      </c>
      <c r="E2078" s="19" t="str">
        <f>VLOOKUP(A2078,ME!$A$2:$J$2336,4,FALSE)</f>
        <v>Yes</v>
      </c>
      <c r="F2078" s="19" t="str">
        <f>VLOOKUP(A2078,ME!$A$2:$J$2336,5,FALSE)</f>
        <v>No</v>
      </c>
      <c r="G2078" s="19" t="str">
        <f>VLOOKUP(A2078,ME!$A$2:$J$2336,6,FALSE)</f>
        <v>No</v>
      </c>
      <c r="H2078" s="19">
        <f>VLOOKUP(A2078,ME!$A$2:$J$2336,7,FALSE)</f>
        <v>1</v>
      </c>
      <c r="I2078" s="19" t="str">
        <f>VLOOKUP(A2078,ME!$A$2:$J$2336,8,FALSE)</f>
        <v>No</v>
      </c>
      <c r="J2078" s="19" t="str">
        <f>VLOOKUP(A2078,ME!$A$2:$J$2336,9,FALSE)</f>
        <v>Obesity</v>
      </c>
      <c r="K2078" s="19" t="str">
        <f>VLOOKUP(A2078,ME!$A$2:$J$2336,10,FALSE)</f>
        <v>Normal</v>
      </c>
      <c r="L2078" s="22">
        <f>VLOOKUP(A2078,HD!$A$2:$S$2344,16,FALSE)</f>
        <v>34889</v>
      </c>
      <c r="M2078" s="21">
        <f>VLOOKUP(A2078,HD!$A$2:$S$2344,17,FALSE)</f>
        <v>2497.04</v>
      </c>
      <c r="N2078" s="19" t="str">
        <f>VLOOKUP(A2078,HD!$A$2:$S$2344,12,FALSE)</f>
        <v>tier - 3</v>
      </c>
      <c r="O2078" s="19" t="str">
        <f>VLOOKUP(A2078,HD!$A$2:$S$2344,13,FALSE)</f>
        <v>tier - 3</v>
      </c>
      <c r="P2078" s="19" t="str">
        <f>VLOOKUP(A2078,HD!$A$2:$S$2344,14,FALSE)</f>
        <v>R1013</v>
      </c>
      <c r="Q2078" s="19" t="str">
        <f>VLOOKUP(A2078,HD!$A$2:$S$2344,19,FALSE)</f>
        <v>27</v>
      </c>
      <c r="R2078" s="21">
        <v>2497.04</v>
      </c>
    </row>
    <row r="2079" spans="1:18" ht="15.6" hidden="1" x14ac:dyDescent="0.3">
      <c r="A2079" s="20" t="s">
        <v>282</v>
      </c>
      <c r="B2079" s="19" t="str">
        <f>VLOOKUP(A2079,'Customer Names'!$A$2:$E$2366,3,FALSE)</f>
        <v>Beganics</v>
      </c>
      <c r="C2079" s="21">
        <f>VLOOKUP(A2079,ME!$A$2:$J$2366,2,FALSE)</f>
        <v>30.5</v>
      </c>
      <c r="D2079" s="21">
        <f>VLOOKUP(A2079,ME!$A$2:$J$2336,3,FALSE)</f>
        <v>5.88</v>
      </c>
      <c r="E2079" s="19" t="str">
        <f>VLOOKUP(A2079,ME!$A$2:$J$2336,4,FALSE)</f>
        <v>Yes</v>
      </c>
      <c r="F2079" s="19" t="str">
        <f>VLOOKUP(A2079,ME!$A$2:$J$2336,5,FALSE)</f>
        <v>No</v>
      </c>
      <c r="G2079" s="19" t="str">
        <f>VLOOKUP(A2079,ME!$A$2:$J$2336,6,FALSE)</f>
        <v>No</v>
      </c>
      <c r="H2079" s="19">
        <f>VLOOKUP(A2079,ME!$A$2:$J$2336,7,FALSE)</f>
        <v>1</v>
      </c>
      <c r="I2079" s="19" t="str">
        <f>VLOOKUP(A2079,ME!$A$2:$J$2336,8,FALSE)</f>
        <v>No</v>
      </c>
      <c r="J2079" s="19" t="str">
        <f>VLOOKUP(A2079,ME!$A$2:$J$2336,9,FALSE)</f>
        <v>Obesity</v>
      </c>
      <c r="K2079" s="19" t="str">
        <f>VLOOKUP(A2079,ME!$A$2:$J$2336,10,FALSE)</f>
        <v>Prediabetes</v>
      </c>
      <c r="L2079" s="22">
        <f>VLOOKUP(A2079,HD!$A$2:$S$2344,16,FALSE)</f>
        <v>34986</v>
      </c>
      <c r="M2079" s="21">
        <f>VLOOKUP(A2079,HD!$A$2:$S$2344,17,FALSE)</f>
        <v>2494.02</v>
      </c>
      <c r="N2079" s="19" t="str">
        <f>VLOOKUP(A2079,HD!$A$2:$S$2344,12,FALSE)</f>
        <v>tier - 3</v>
      </c>
      <c r="O2079" s="19" t="str">
        <f>VLOOKUP(A2079,HD!$A$2:$S$2344,13,FALSE)</f>
        <v>tier - 1</v>
      </c>
      <c r="P2079" s="19" t="str">
        <f>VLOOKUP(A2079,HD!$A$2:$S$2344,14,FALSE)</f>
        <v>R1011</v>
      </c>
      <c r="Q2079" s="19" t="str">
        <f>VLOOKUP(A2079,HD!$A$2:$S$2344,19,FALSE)</f>
        <v>27</v>
      </c>
      <c r="R2079" s="21">
        <v>2494.02</v>
      </c>
    </row>
    <row r="2080" spans="1:18" ht="15.6" hidden="1" x14ac:dyDescent="0.3">
      <c r="A2080" s="20" t="s">
        <v>281</v>
      </c>
      <c r="B2080" s="19" t="str">
        <f>VLOOKUP(A2080,'Customer Names'!$A$2:$E$2366,3,FALSE)</f>
        <v>Huberty</v>
      </c>
      <c r="C2080" s="21">
        <f>VLOOKUP(A2080,ME!$A$2:$J$2366,2,FALSE)</f>
        <v>23.1</v>
      </c>
      <c r="D2080" s="21">
        <f>VLOOKUP(A2080,ME!$A$2:$J$2336,3,FALSE)</f>
        <v>5.92</v>
      </c>
      <c r="E2080" s="19" t="str">
        <f>VLOOKUP(A2080,ME!$A$2:$J$2336,4,FALSE)</f>
        <v>Yes</v>
      </c>
      <c r="F2080" s="19" t="str">
        <f>VLOOKUP(A2080,ME!$A$2:$J$2336,5,FALSE)</f>
        <v>No</v>
      </c>
      <c r="G2080" s="19" t="str">
        <f>VLOOKUP(A2080,ME!$A$2:$J$2336,6,FALSE)</f>
        <v>No</v>
      </c>
      <c r="H2080" s="19">
        <f>VLOOKUP(A2080,ME!$A$2:$J$2336,7,FALSE)</f>
        <v>1</v>
      </c>
      <c r="I2080" s="19" t="str">
        <f>VLOOKUP(A2080,ME!$A$2:$J$2336,8,FALSE)</f>
        <v>No</v>
      </c>
      <c r="J2080" s="19" t="str">
        <f>VLOOKUP(A2080,ME!$A$2:$J$2336,9,FALSE)</f>
        <v>Normal Weight</v>
      </c>
      <c r="K2080" s="19" t="str">
        <f>VLOOKUP(A2080,ME!$A$2:$J$2336,10,FALSE)</f>
        <v>Prediabetes</v>
      </c>
      <c r="L2080" s="22">
        <f>VLOOKUP(A2080,HD!$A$2:$S$2344,16,FALSE)</f>
        <v>35009</v>
      </c>
      <c r="M2080" s="21">
        <f>VLOOKUP(A2080,HD!$A$2:$S$2344,17,FALSE)</f>
        <v>2483.7399999999998</v>
      </c>
      <c r="N2080" s="19" t="str">
        <f>VLOOKUP(A2080,HD!$A$2:$S$2344,12,FALSE)</f>
        <v>tier - 3</v>
      </c>
      <c r="O2080" s="19" t="str">
        <f>VLOOKUP(A2080,HD!$A$2:$S$2344,13,FALSE)</f>
        <v>tier - 2</v>
      </c>
      <c r="P2080" s="19" t="str">
        <f>VLOOKUP(A2080,HD!$A$2:$S$2344,14,FALSE)</f>
        <v>R1013</v>
      </c>
      <c r="Q2080" s="19" t="str">
        <f>VLOOKUP(A2080,HD!$A$2:$S$2344,19,FALSE)</f>
        <v>27</v>
      </c>
      <c r="R2080" s="21">
        <v>2483.7399999999998</v>
      </c>
    </row>
    <row r="2081" spans="1:18" ht="15.6" hidden="1" x14ac:dyDescent="0.3">
      <c r="A2081" s="20" t="s">
        <v>280</v>
      </c>
      <c r="B2081" s="19" t="str">
        <f>VLOOKUP(A2081,'Customer Names'!$A$2:$E$2366,3,FALSE)</f>
        <v>Jacobs</v>
      </c>
      <c r="C2081" s="21">
        <f>VLOOKUP(A2081,ME!$A$2:$J$2366,2,FALSE)</f>
        <v>39.49</v>
      </c>
      <c r="D2081" s="21">
        <f>VLOOKUP(A2081,ME!$A$2:$J$2336,3,FALSE)</f>
        <v>4.8099999999999996</v>
      </c>
      <c r="E2081" s="19" t="str">
        <f>VLOOKUP(A2081,ME!$A$2:$J$2336,4,FALSE)</f>
        <v>No</v>
      </c>
      <c r="F2081" s="19" t="str">
        <f>VLOOKUP(A2081,ME!$A$2:$J$2336,5,FALSE)</f>
        <v>No</v>
      </c>
      <c r="G2081" s="19" t="str">
        <f>VLOOKUP(A2081,ME!$A$2:$J$2336,6,FALSE)</f>
        <v>No</v>
      </c>
      <c r="H2081" s="19">
        <f>VLOOKUP(A2081,ME!$A$2:$J$2336,7,FALSE)</f>
        <v>1</v>
      </c>
      <c r="I2081" s="19" t="str">
        <f>VLOOKUP(A2081,ME!$A$2:$J$2336,8,FALSE)</f>
        <v>No</v>
      </c>
      <c r="J2081" s="19" t="str">
        <f>VLOOKUP(A2081,ME!$A$2:$J$2336,9,FALSE)</f>
        <v>Obesity</v>
      </c>
      <c r="K2081" s="19" t="str">
        <f>VLOOKUP(A2081,ME!$A$2:$J$2336,10,FALSE)</f>
        <v>Normal</v>
      </c>
      <c r="L2081" s="22">
        <f>VLOOKUP(A2081,HD!$A$2:$S$2344,16,FALSE)</f>
        <v>35966</v>
      </c>
      <c r="M2081" s="21">
        <f>VLOOKUP(A2081,HD!$A$2:$S$2344,17,FALSE)</f>
        <v>2480.98</v>
      </c>
      <c r="N2081" s="19" t="str">
        <f>VLOOKUP(A2081,HD!$A$2:$S$2344,12,FALSE)</f>
        <v>tier - 2</v>
      </c>
      <c r="O2081" s="19" t="str">
        <f>VLOOKUP(A2081,HD!$A$2:$S$2344,13,FALSE)</f>
        <v>tier - 2</v>
      </c>
      <c r="P2081" s="19" t="str">
        <f>VLOOKUP(A2081,HD!$A$2:$S$2344,14,FALSE)</f>
        <v>R1013</v>
      </c>
      <c r="Q2081" s="19" t="str">
        <f>VLOOKUP(A2081,HD!$A$2:$S$2344,19,FALSE)</f>
        <v>24</v>
      </c>
      <c r="R2081" s="21">
        <v>2480.98</v>
      </c>
    </row>
    <row r="2082" spans="1:18" ht="15.6" hidden="1" x14ac:dyDescent="0.3">
      <c r="A2082" s="20" t="s">
        <v>279</v>
      </c>
      <c r="B2082" s="19" t="str">
        <f>VLOOKUP(A2082,'Customer Names'!$A$2:$E$2366,3,FALSE)</f>
        <v>Hazlehurst</v>
      </c>
      <c r="C2082" s="21">
        <f>VLOOKUP(A2082,ME!$A$2:$J$2366,2,FALSE)</f>
        <v>33.99</v>
      </c>
      <c r="D2082" s="21">
        <f>VLOOKUP(A2082,ME!$A$2:$J$2336,3,FALSE)</f>
        <v>4.55</v>
      </c>
      <c r="E2082" s="19" t="str">
        <f>VLOOKUP(A2082,ME!$A$2:$J$2336,4,FALSE)</f>
        <v>No</v>
      </c>
      <c r="F2082" s="19" t="str">
        <f>VLOOKUP(A2082,ME!$A$2:$J$2336,5,FALSE)</f>
        <v>No</v>
      </c>
      <c r="G2082" s="19" t="str">
        <f>VLOOKUP(A2082,ME!$A$2:$J$2336,6,FALSE)</f>
        <v>No</v>
      </c>
      <c r="H2082" s="19">
        <f>VLOOKUP(A2082,ME!$A$2:$J$2336,7,FALSE)</f>
        <v>1</v>
      </c>
      <c r="I2082" s="19" t="str">
        <f>VLOOKUP(A2082,ME!$A$2:$J$2336,8,FALSE)</f>
        <v>No</v>
      </c>
      <c r="J2082" s="19" t="str">
        <f>VLOOKUP(A2082,ME!$A$2:$J$2336,9,FALSE)</f>
        <v>Obesity</v>
      </c>
      <c r="K2082" s="19" t="str">
        <f>VLOOKUP(A2082,ME!$A$2:$J$2336,10,FALSE)</f>
        <v>Normal</v>
      </c>
      <c r="L2082" s="22">
        <f>VLOOKUP(A2082,HD!$A$2:$S$2344,16,FALSE)</f>
        <v>35978</v>
      </c>
      <c r="M2082" s="21">
        <f>VLOOKUP(A2082,HD!$A$2:$S$2344,17,FALSE)</f>
        <v>2473.33</v>
      </c>
      <c r="N2082" s="19" t="str">
        <f>VLOOKUP(A2082,HD!$A$2:$S$2344,12,FALSE)</f>
        <v>tier - 2</v>
      </c>
      <c r="O2082" s="19" t="str">
        <f>VLOOKUP(A2082,HD!$A$2:$S$2344,13,FALSE)</f>
        <v>tier - 3</v>
      </c>
      <c r="P2082" s="19" t="str">
        <f>VLOOKUP(A2082,HD!$A$2:$S$2344,14,FALSE)</f>
        <v>R1013</v>
      </c>
      <c r="Q2082" s="19" t="str">
        <f>VLOOKUP(A2082,HD!$A$2:$S$2344,19,FALSE)</f>
        <v>24</v>
      </c>
      <c r="R2082" s="21">
        <v>2473.33</v>
      </c>
    </row>
    <row r="2083" spans="1:18" ht="15.6" hidden="1" x14ac:dyDescent="0.3">
      <c r="A2083" s="20" t="s">
        <v>278</v>
      </c>
      <c r="B2083" s="19" t="str">
        <f>VLOOKUP(A2083,'Customer Names'!$A$2:$E$2366,3,FALSE)</f>
        <v>Marin</v>
      </c>
      <c r="C2083" s="21">
        <f>VLOOKUP(A2083,ME!$A$2:$J$2366,2,FALSE)</f>
        <v>27.72</v>
      </c>
      <c r="D2083" s="21">
        <f>VLOOKUP(A2083,ME!$A$2:$J$2336,3,FALSE)</f>
        <v>6.43</v>
      </c>
      <c r="E2083" s="19" t="str">
        <f>VLOOKUP(A2083,ME!$A$2:$J$2336,4,FALSE)</f>
        <v>No</v>
      </c>
      <c r="F2083" s="19" t="str">
        <f>VLOOKUP(A2083,ME!$A$2:$J$2336,5,FALSE)</f>
        <v>No</v>
      </c>
      <c r="G2083" s="19" t="str">
        <f>VLOOKUP(A2083,ME!$A$2:$J$2336,6,FALSE)</f>
        <v>No</v>
      </c>
      <c r="H2083" s="19">
        <f>VLOOKUP(A2083,ME!$A$2:$J$2336,7,FALSE)</f>
        <v>1</v>
      </c>
      <c r="I2083" s="19" t="str">
        <f>VLOOKUP(A2083,ME!$A$2:$J$2336,8,FALSE)</f>
        <v>No</v>
      </c>
      <c r="J2083" s="19" t="str">
        <f>VLOOKUP(A2083,ME!$A$2:$J$2336,9,FALSE)</f>
        <v>Over Weight</v>
      </c>
      <c r="K2083" s="19" t="str">
        <f>VLOOKUP(A2083,ME!$A$2:$J$2336,10,FALSE)</f>
        <v>Diabetes</v>
      </c>
      <c r="L2083" s="22">
        <f>VLOOKUP(A2083,HD!$A$2:$S$2344,16,FALSE)</f>
        <v>36024</v>
      </c>
      <c r="M2083" s="21">
        <f>VLOOKUP(A2083,HD!$A$2:$S$2344,17,FALSE)</f>
        <v>2464.62</v>
      </c>
      <c r="N2083" s="19" t="str">
        <f>VLOOKUP(A2083,HD!$A$2:$S$2344,12,FALSE)</f>
        <v>tier - 2</v>
      </c>
      <c r="O2083" s="19" t="str">
        <f>VLOOKUP(A2083,HD!$A$2:$S$2344,13,FALSE)</f>
        <v>tier - 3</v>
      </c>
      <c r="P2083" s="19" t="str">
        <f>VLOOKUP(A2083,HD!$A$2:$S$2344,14,FALSE)</f>
        <v>R1013</v>
      </c>
      <c r="Q2083" s="19" t="str">
        <f>VLOOKUP(A2083,HD!$A$2:$S$2344,19,FALSE)</f>
        <v>24</v>
      </c>
      <c r="R2083" s="21">
        <v>2464.62</v>
      </c>
    </row>
    <row r="2084" spans="1:18" ht="15.6" hidden="1" x14ac:dyDescent="0.3">
      <c r="A2084" s="20" t="s">
        <v>277</v>
      </c>
      <c r="B2084" s="19" t="str">
        <f>VLOOKUP(A2084,'Customer Names'!$A$2:$E$2366,3,FALSE)</f>
        <v>Dear</v>
      </c>
      <c r="C2084" s="21">
        <f>VLOOKUP(A2084,ME!$A$2:$J$2366,2,FALSE)</f>
        <v>30.59</v>
      </c>
      <c r="D2084" s="21">
        <f>VLOOKUP(A2084,ME!$A$2:$J$2336,3,FALSE)</f>
        <v>11.62</v>
      </c>
      <c r="E2084" s="19" t="str">
        <f>VLOOKUP(A2084,ME!$A$2:$J$2336,4,FALSE)</f>
        <v>No</v>
      </c>
      <c r="F2084" s="19" t="str">
        <f>VLOOKUP(A2084,ME!$A$2:$J$2336,5,FALSE)</f>
        <v>No</v>
      </c>
      <c r="G2084" s="19" t="str">
        <f>VLOOKUP(A2084,ME!$A$2:$J$2336,6,FALSE)</f>
        <v>No</v>
      </c>
      <c r="H2084" s="19">
        <f>VLOOKUP(A2084,ME!$A$2:$J$2336,7,FALSE)</f>
        <v>0</v>
      </c>
      <c r="I2084" s="19" t="str">
        <f>VLOOKUP(A2084,ME!$A$2:$J$2336,8,FALSE)</f>
        <v>No</v>
      </c>
      <c r="J2084" s="19" t="str">
        <f>VLOOKUP(A2084,ME!$A$2:$J$2336,9,FALSE)</f>
        <v>Obesity</v>
      </c>
      <c r="K2084" s="19" t="str">
        <f>VLOOKUP(A2084,ME!$A$2:$J$2336,10,FALSE)</f>
        <v>Diabetes</v>
      </c>
      <c r="L2084" s="22">
        <f>VLOOKUP(A2084,HD!$A$2:$S$2344,16,FALSE)</f>
        <v>37448</v>
      </c>
      <c r="M2084" s="21">
        <f>VLOOKUP(A2084,HD!$A$2:$S$2344,17,FALSE)</f>
        <v>2459.7199999999998</v>
      </c>
      <c r="N2084" s="19" t="str">
        <f>VLOOKUP(A2084,HD!$A$2:$S$2344,12,FALSE)</f>
        <v>tier - 2</v>
      </c>
      <c r="O2084" s="19" t="str">
        <f>VLOOKUP(A2084,HD!$A$2:$S$2344,13,FALSE)</f>
        <v>tier - 2</v>
      </c>
      <c r="P2084" s="19" t="str">
        <f>VLOOKUP(A2084,HD!$A$2:$S$2344,14,FALSE)</f>
        <v>R1024</v>
      </c>
      <c r="Q2084" s="19" t="str">
        <f>VLOOKUP(A2084,HD!$A$2:$S$2344,19,FALSE)</f>
        <v>20</v>
      </c>
      <c r="R2084" s="21">
        <v>2459.7199999999998</v>
      </c>
    </row>
    <row r="2085" spans="1:18" ht="15.6" hidden="1" x14ac:dyDescent="0.3">
      <c r="A2085" s="20" t="s">
        <v>276</v>
      </c>
      <c r="B2085" s="19" t="str">
        <f>VLOOKUP(A2085,'Customer Names'!$A$2:$E$2366,3,FALSE)</f>
        <v>Lederer</v>
      </c>
      <c r="C2085" s="21">
        <f>VLOOKUP(A2085,ME!$A$2:$J$2366,2,FALSE)</f>
        <v>22.6</v>
      </c>
      <c r="D2085" s="21">
        <f>VLOOKUP(A2085,ME!$A$2:$J$2336,3,FALSE)</f>
        <v>6.04</v>
      </c>
      <c r="E2085" s="19" t="str">
        <f>VLOOKUP(A2085,ME!$A$2:$J$2336,4,FALSE)</f>
        <v>No</v>
      </c>
      <c r="F2085" s="19" t="str">
        <f>VLOOKUP(A2085,ME!$A$2:$J$2336,5,FALSE)</f>
        <v>No</v>
      </c>
      <c r="G2085" s="19" t="str">
        <f>VLOOKUP(A2085,ME!$A$2:$J$2336,6,FALSE)</f>
        <v>No</v>
      </c>
      <c r="H2085" s="19">
        <f>VLOOKUP(A2085,ME!$A$2:$J$2336,7,FALSE)</f>
        <v>1</v>
      </c>
      <c r="I2085" s="19" t="str">
        <f>VLOOKUP(A2085,ME!$A$2:$J$2336,8,FALSE)</f>
        <v>No</v>
      </c>
      <c r="J2085" s="19" t="str">
        <f>VLOOKUP(A2085,ME!$A$2:$J$2336,9,FALSE)</f>
        <v>Normal Weight</v>
      </c>
      <c r="K2085" s="19" t="str">
        <f>VLOOKUP(A2085,ME!$A$2:$J$2336,10,FALSE)</f>
        <v>Prediabetes</v>
      </c>
      <c r="L2085" s="22">
        <f>VLOOKUP(A2085,HD!$A$2:$S$2344,16,FALSE)</f>
        <v>36118</v>
      </c>
      <c r="M2085" s="21">
        <f>VLOOKUP(A2085,HD!$A$2:$S$2344,17,FALSE)</f>
        <v>2457.5</v>
      </c>
      <c r="N2085" s="19" t="str">
        <f>VLOOKUP(A2085,HD!$A$2:$S$2344,12,FALSE)</f>
        <v>tier - 2</v>
      </c>
      <c r="O2085" s="19" t="str">
        <f>VLOOKUP(A2085,HD!$A$2:$S$2344,13,FALSE)</f>
        <v>tier - 1</v>
      </c>
      <c r="P2085" s="19" t="str">
        <f>VLOOKUP(A2085,HD!$A$2:$S$2344,14,FALSE)</f>
        <v>R1011</v>
      </c>
      <c r="Q2085" s="19" t="str">
        <f>VLOOKUP(A2085,HD!$A$2:$S$2344,19,FALSE)</f>
        <v>24</v>
      </c>
      <c r="R2085" s="21">
        <v>2457.5</v>
      </c>
    </row>
    <row r="2086" spans="1:18" ht="15.6" hidden="1" x14ac:dyDescent="0.3">
      <c r="A2086" s="20" t="s">
        <v>275</v>
      </c>
      <c r="B2086" s="19" t="str">
        <f>VLOOKUP(A2086,'Customer Names'!$A$2:$E$2366,3,FALSE)</f>
        <v>Robson</v>
      </c>
      <c r="C2086" s="21">
        <f>VLOOKUP(A2086,ME!$A$2:$J$2366,2,FALSE)</f>
        <v>28.785</v>
      </c>
      <c r="D2086" s="21">
        <f>VLOOKUP(A2086,ME!$A$2:$J$2336,3,FALSE)</f>
        <v>8.82</v>
      </c>
      <c r="E2086" s="19" t="str">
        <f>VLOOKUP(A2086,ME!$A$2:$J$2336,4,FALSE)</f>
        <v>No</v>
      </c>
      <c r="F2086" s="19" t="str">
        <f>VLOOKUP(A2086,ME!$A$2:$J$2336,5,FALSE)</f>
        <v>No</v>
      </c>
      <c r="G2086" s="19" t="str">
        <f>VLOOKUP(A2086,ME!$A$2:$J$2336,6,FALSE)</f>
        <v>No</v>
      </c>
      <c r="H2086" s="19">
        <f>VLOOKUP(A2086,ME!$A$2:$J$2336,7,FALSE)</f>
        <v>0</v>
      </c>
      <c r="I2086" s="19" t="str">
        <f>VLOOKUP(A2086,ME!$A$2:$J$2336,8,FALSE)</f>
        <v>No</v>
      </c>
      <c r="J2086" s="19" t="str">
        <f>VLOOKUP(A2086,ME!$A$2:$J$2336,9,FALSE)</f>
        <v>Over Weight</v>
      </c>
      <c r="K2086" s="19" t="str">
        <f>VLOOKUP(A2086,ME!$A$2:$J$2336,10,FALSE)</f>
        <v>Diabetes</v>
      </c>
      <c r="L2086" s="22">
        <f>VLOOKUP(A2086,HD!$A$2:$S$2344,16,FALSE)</f>
        <v>37466</v>
      </c>
      <c r="M2086" s="21">
        <f>VLOOKUP(A2086,HD!$A$2:$S$2344,17,FALSE)</f>
        <v>2457.21</v>
      </c>
      <c r="N2086" s="19" t="str">
        <f>VLOOKUP(A2086,HD!$A$2:$S$2344,12,FALSE)</f>
        <v>tier - 2</v>
      </c>
      <c r="O2086" s="19" t="str">
        <f>VLOOKUP(A2086,HD!$A$2:$S$2344,13,FALSE)</f>
        <v>tier - 1</v>
      </c>
      <c r="P2086" s="19" t="str">
        <f>VLOOKUP(A2086,HD!$A$2:$S$2344,14,FALSE)</f>
        <v>R1024</v>
      </c>
      <c r="Q2086" s="19" t="str">
        <f>VLOOKUP(A2086,HD!$A$2:$S$2344,19,FALSE)</f>
        <v>20</v>
      </c>
      <c r="R2086" s="21">
        <v>2457.21</v>
      </c>
    </row>
    <row r="2087" spans="1:18" ht="15.6" hidden="1" x14ac:dyDescent="0.3">
      <c r="A2087" s="20" t="s">
        <v>274</v>
      </c>
      <c r="B2087" s="19" t="str">
        <f>VLOOKUP(A2087,'Customer Names'!$A$2:$E$2366,3,FALSE)</f>
        <v>Galvan</v>
      </c>
      <c r="C2087" s="21">
        <f>VLOOKUP(A2087,ME!$A$2:$J$2366,2,FALSE)</f>
        <v>50.38</v>
      </c>
      <c r="D2087" s="21">
        <f>VLOOKUP(A2087,ME!$A$2:$J$2336,3,FALSE)</f>
        <v>5.8</v>
      </c>
      <c r="E2087" s="19" t="str">
        <f>VLOOKUP(A2087,ME!$A$2:$J$2336,4,FALSE)</f>
        <v>No</v>
      </c>
      <c r="F2087" s="19" t="str">
        <f>VLOOKUP(A2087,ME!$A$2:$J$2336,5,FALSE)</f>
        <v>No</v>
      </c>
      <c r="G2087" s="19" t="str">
        <f>VLOOKUP(A2087,ME!$A$2:$J$2336,6,FALSE)</f>
        <v>No</v>
      </c>
      <c r="H2087" s="19">
        <f>VLOOKUP(A2087,ME!$A$2:$J$2336,7,FALSE)</f>
        <v>0</v>
      </c>
      <c r="I2087" s="19" t="str">
        <f>VLOOKUP(A2087,ME!$A$2:$J$2336,8,FALSE)</f>
        <v>No</v>
      </c>
      <c r="J2087" s="19" t="str">
        <f>VLOOKUP(A2087,ME!$A$2:$J$2336,9,FALSE)</f>
        <v>Obesity</v>
      </c>
      <c r="K2087" s="19" t="str">
        <f>VLOOKUP(A2087,ME!$A$2:$J$2336,10,FALSE)</f>
        <v>Prediabetes</v>
      </c>
      <c r="L2087" s="22">
        <f>VLOOKUP(A2087,HD!$A$2:$S$2344,16,FALSE)</f>
        <v>36485</v>
      </c>
      <c r="M2087" s="21">
        <f>VLOOKUP(A2087,HD!$A$2:$S$2344,17,FALSE)</f>
        <v>2438.06</v>
      </c>
      <c r="N2087" s="19" t="str">
        <f>VLOOKUP(A2087,HD!$A$2:$S$2344,12,FALSE)</f>
        <v>tier - 2</v>
      </c>
      <c r="O2087" s="19" t="str">
        <f>VLOOKUP(A2087,HD!$A$2:$S$2344,13,FALSE)</f>
        <v>tier - 2</v>
      </c>
      <c r="P2087" s="19" t="str">
        <f>VLOOKUP(A2087,HD!$A$2:$S$2344,14,FALSE)</f>
        <v>R1013</v>
      </c>
      <c r="Q2087" s="19" t="str">
        <f>VLOOKUP(A2087,HD!$A$2:$S$2344,19,FALSE)</f>
        <v>23</v>
      </c>
      <c r="R2087" s="21">
        <v>2438.06</v>
      </c>
    </row>
    <row r="2088" spans="1:18" ht="15.6" hidden="1" x14ac:dyDescent="0.3">
      <c r="A2088" s="20" t="s">
        <v>273</v>
      </c>
      <c r="B2088" s="19" t="str">
        <f>VLOOKUP(A2088,'Customer Names'!$A$2:$E$2366,3,FALSE)</f>
        <v>Walsh</v>
      </c>
      <c r="C2088" s="21">
        <f>VLOOKUP(A2088,ME!$A$2:$J$2366,2,FALSE)</f>
        <v>35.200000000000003</v>
      </c>
      <c r="D2088" s="21">
        <f>VLOOKUP(A2088,ME!$A$2:$J$2336,3,FALSE)</f>
        <v>4.28</v>
      </c>
      <c r="E2088" s="19" t="str">
        <f>VLOOKUP(A2088,ME!$A$2:$J$2336,4,FALSE)</f>
        <v>No</v>
      </c>
      <c r="F2088" s="19" t="str">
        <f>VLOOKUP(A2088,ME!$A$2:$J$2336,5,FALSE)</f>
        <v>No</v>
      </c>
      <c r="G2088" s="19" t="str">
        <f>VLOOKUP(A2088,ME!$A$2:$J$2336,6,FALSE)</f>
        <v>No</v>
      </c>
      <c r="H2088" s="19">
        <f>VLOOKUP(A2088,ME!$A$2:$J$2336,7,FALSE)</f>
        <v>0</v>
      </c>
      <c r="I2088" s="19" t="str">
        <f>VLOOKUP(A2088,ME!$A$2:$J$2336,8,FALSE)</f>
        <v>No</v>
      </c>
      <c r="J2088" s="19" t="str">
        <f>VLOOKUP(A2088,ME!$A$2:$J$2336,9,FALSE)</f>
        <v>Obesity</v>
      </c>
      <c r="K2088" s="19" t="str">
        <f>VLOOKUP(A2088,ME!$A$2:$J$2336,10,FALSE)</f>
        <v>Normal</v>
      </c>
      <c r="L2088" s="22">
        <f>VLOOKUP(A2088,HD!$A$2:$S$2344,16,FALSE)</f>
        <v>36476</v>
      </c>
      <c r="M2088" s="21">
        <f>VLOOKUP(A2088,HD!$A$2:$S$2344,17,FALSE)</f>
        <v>2416.96</v>
      </c>
      <c r="N2088" s="19" t="str">
        <f>VLOOKUP(A2088,HD!$A$2:$S$2344,12,FALSE)</f>
        <v>tier - 2</v>
      </c>
      <c r="O2088" s="19" t="str">
        <f>VLOOKUP(A2088,HD!$A$2:$S$2344,13,FALSE)</f>
        <v>tier - 2</v>
      </c>
      <c r="P2088" s="19" t="str">
        <f>VLOOKUP(A2088,HD!$A$2:$S$2344,14,FALSE)</f>
        <v>R1011</v>
      </c>
      <c r="Q2088" s="19" t="str">
        <f>VLOOKUP(A2088,HD!$A$2:$S$2344,19,FALSE)</f>
        <v>23</v>
      </c>
      <c r="R2088" s="21">
        <v>2416.96</v>
      </c>
    </row>
    <row r="2089" spans="1:18" ht="15.6" hidden="1" x14ac:dyDescent="0.3">
      <c r="A2089" s="20" t="s">
        <v>272</v>
      </c>
      <c r="B2089" s="19" t="str">
        <f>VLOOKUP(A2089,'Customer Names'!$A$2:$E$2366,3,FALSE)</f>
        <v>Teeuwen</v>
      </c>
      <c r="C2089" s="21">
        <f>VLOOKUP(A2089,ME!$A$2:$J$2366,2,FALSE)</f>
        <v>35.72</v>
      </c>
      <c r="D2089" s="21">
        <f>VLOOKUP(A2089,ME!$A$2:$J$2336,3,FALSE)</f>
        <v>5.5</v>
      </c>
      <c r="E2089" s="19" t="str">
        <f>VLOOKUP(A2089,ME!$A$2:$J$2336,4,FALSE)</f>
        <v>Yes</v>
      </c>
      <c r="F2089" s="19" t="str">
        <f>VLOOKUP(A2089,ME!$A$2:$J$2336,5,FALSE)</f>
        <v>No</v>
      </c>
      <c r="G2089" s="19" t="str">
        <f>VLOOKUP(A2089,ME!$A$2:$J$2336,6,FALSE)</f>
        <v>No</v>
      </c>
      <c r="H2089" s="19">
        <f>VLOOKUP(A2089,ME!$A$2:$J$2336,7,FALSE)</f>
        <v>0</v>
      </c>
      <c r="I2089" s="19" t="str">
        <f>VLOOKUP(A2089,ME!$A$2:$J$2336,8,FALSE)</f>
        <v>No</v>
      </c>
      <c r="J2089" s="19" t="str">
        <f>VLOOKUP(A2089,ME!$A$2:$J$2336,9,FALSE)</f>
        <v>Obesity</v>
      </c>
      <c r="K2089" s="19" t="str">
        <f>VLOOKUP(A2089,ME!$A$2:$J$2336,10,FALSE)</f>
        <v>Normal</v>
      </c>
      <c r="L2089" s="22">
        <f>VLOOKUP(A2089,HD!$A$2:$S$2344,16,FALSE)</f>
        <v>37045</v>
      </c>
      <c r="M2089" s="21">
        <f>VLOOKUP(A2089,HD!$A$2:$S$2344,17,FALSE)</f>
        <v>2404.73</v>
      </c>
      <c r="N2089" s="19" t="str">
        <f>VLOOKUP(A2089,HD!$A$2:$S$2344,12,FALSE)</f>
        <v>tier - 2</v>
      </c>
      <c r="O2089" s="19" t="str">
        <f>VLOOKUP(A2089,HD!$A$2:$S$2344,13,FALSE)</f>
        <v>tier - 3</v>
      </c>
      <c r="P2089" s="19" t="str">
        <f>VLOOKUP(A2089,HD!$A$2:$S$2344,14,FALSE)</f>
        <v>R1012</v>
      </c>
      <c r="Q2089" s="19" t="str">
        <f>VLOOKUP(A2089,HD!$A$2:$S$2344,19,FALSE)</f>
        <v>22</v>
      </c>
      <c r="R2089" s="21">
        <v>2404.73</v>
      </c>
    </row>
    <row r="2090" spans="1:18" ht="15.6" x14ac:dyDescent="0.3">
      <c r="A2090" s="20" t="s">
        <v>271</v>
      </c>
      <c r="B2090" s="19" t="str">
        <f>VLOOKUP(A2090,'Customer Names'!$A$2:$E$2366,3,FALSE)</f>
        <v>List</v>
      </c>
      <c r="C2090" s="21">
        <f>VLOOKUP(A2090,ME!$A$2:$J$2366,2,FALSE)</f>
        <v>24.51</v>
      </c>
      <c r="D2090" s="21">
        <f>VLOOKUP(A2090,ME!$A$2:$J$2336,3,FALSE)</f>
        <v>4.6900000000000004</v>
      </c>
      <c r="E2090" s="19" t="str">
        <f>VLOOKUP(A2090,ME!$A$2:$J$2336,4,FALSE)</f>
        <v>No</v>
      </c>
      <c r="F2090" s="19" t="str">
        <f>VLOOKUP(A2090,ME!$A$2:$J$2336,5,FALSE)</f>
        <v>No</v>
      </c>
      <c r="G2090" s="19" t="str">
        <f>VLOOKUP(A2090,ME!$A$2:$J$2336,6,FALSE)</f>
        <v>No</v>
      </c>
      <c r="H2090" s="19">
        <f>VLOOKUP(A2090,ME!$A$2:$J$2336,7,FALSE)</f>
        <v>0</v>
      </c>
      <c r="I2090" s="19" t="str">
        <f>VLOOKUP(A2090,ME!$A$2:$J$2336,8,FALSE)</f>
        <v>No</v>
      </c>
      <c r="J2090" s="19" t="str">
        <f>VLOOKUP(A2090,ME!$A$2:$J$2336,9,FALSE)</f>
        <v>Normal Weight</v>
      </c>
      <c r="K2090" s="19" t="str">
        <f>VLOOKUP(A2090,ME!$A$2:$J$2336,10,FALSE)</f>
        <v>Normal</v>
      </c>
      <c r="L2090" s="22">
        <f>VLOOKUP(A2090,HD!$A$2:$S$2344,16,FALSE)</f>
        <v>36382</v>
      </c>
      <c r="M2090" s="21">
        <f>VLOOKUP(A2090,HD!$A$2:$S$2344,17,FALSE)</f>
        <v>2396.1</v>
      </c>
      <c r="N2090" s="19" t="str">
        <f>VLOOKUP(A2090,HD!$A$2:$S$2344,12,FALSE)</f>
        <v>tier - 2</v>
      </c>
      <c r="O2090" s="19" t="str">
        <f>VLOOKUP(A2090,HD!$A$2:$S$2344,13,FALSE)</f>
        <v>tier - 1</v>
      </c>
      <c r="P2090" s="19" t="str">
        <f>VLOOKUP(A2090,HD!$A$2:$S$2344,14,FALSE)</f>
        <v>R1019</v>
      </c>
      <c r="Q2090" s="19" t="str">
        <f>VLOOKUP(A2090,HD!$A$2:$S$2344,19,FALSE)</f>
        <v>23</v>
      </c>
      <c r="R2090" s="21">
        <v>2396.1</v>
      </c>
    </row>
    <row r="2091" spans="1:18" ht="15.6" x14ac:dyDescent="0.3">
      <c r="A2091" s="20" t="s">
        <v>269</v>
      </c>
      <c r="B2091" s="19" t="str">
        <f>VLOOKUP(A2091,'Customer Names'!$A$2:$E$2366,3,FALSE)</f>
        <v>Shafar</v>
      </c>
      <c r="C2091" s="21">
        <f>VLOOKUP(A2091,ME!$A$2:$J$2366,2,FALSE)</f>
        <v>23.844999999999999</v>
      </c>
      <c r="D2091" s="21">
        <f>VLOOKUP(A2091,ME!$A$2:$J$2336,3,FALSE)</f>
        <v>4.43</v>
      </c>
      <c r="E2091" s="19" t="str">
        <f>VLOOKUP(A2091,ME!$A$2:$J$2336,4,FALSE)</f>
        <v>No</v>
      </c>
      <c r="F2091" s="19" t="str">
        <f>VLOOKUP(A2091,ME!$A$2:$J$2336,5,FALSE)</f>
        <v>No</v>
      </c>
      <c r="G2091" s="19" t="str">
        <f>VLOOKUP(A2091,ME!$A$2:$J$2336,6,FALSE)</f>
        <v>No</v>
      </c>
      <c r="H2091" s="19">
        <f>VLOOKUP(A2091,ME!$A$2:$J$2336,7,FALSE)</f>
        <v>0</v>
      </c>
      <c r="I2091" s="19" t="str">
        <f>VLOOKUP(A2091,ME!$A$2:$J$2336,8,FALSE)</f>
        <v>No</v>
      </c>
      <c r="J2091" s="19" t="str">
        <f>VLOOKUP(A2091,ME!$A$2:$J$2336,9,FALSE)</f>
        <v>Normal Weight</v>
      </c>
      <c r="K2091" s="19" t="str">
        <f>VLOOKUP(A2091,ME!$A$2:$J$2336,10,FALSE)</f>
        <v>Normal</v>
      </c>
      <c r="L2091" s="22">
        <f>VLOOKUP(A2091,HD!$A$2:$S$2344,16,FALSE)</f>
        <v>36511</v>
      </c>
      <c r="M2091" s="21">
        <f>VLOOKUP(A2091,HD!$A$2:$S$2344,17,FALSE)</f>
        <v>2395.17</v>
      </c>
      <c r="N2091" s="19" t="str">
        <f>VLOOKUP(A2091,HD!$A$2:$S$2344,12,FALSE)</f>
        <v>tier - 2</v>
      </c>
      <c r="O2091" s="19" t="str">
        <f>VLOOKUP(A2091,HD!$A$2:$S$2344,13,FALSE)</f>
        <v>tier - 1</v>
      </c>
      <c r="P2091" s="19" t="str">
        <f>VLOOKUP(A2091,HD!$A$2:$S$2344,14,FALSE)</f>
        <v>R1014</v>
      </c>
      <c r="Q2091" s="19" t="str">
        <f>VLOOKUP(A2091,HD!$A$2:$S$2344,19,FALSE)</f>
        <v>23</v>
      </c>
      <c r="R2091" s="21">
        <v>2395.17</v>
      </c>
    </row>
    <row r="2092" spans="1:18" ht="15.6" hidden="1" x14ac:dyDescent="0.3">
      <c r="A2092" s="20" t="s">
        <v>268</v>
      </c>
      <c r="B2092" s="19" t="str">
        <f>VLOOKUP(A2092,'Customer Names'!$A$2:$E$2366,3,FALSE)</f>
        <v>Copenhaver</v>
      </c>
      <c r="C2092" s="21">
        <f>VLOOKUP(A2092,ME!$A$2:$J$2366,2,FALSE)</f>
        <v>15.68</v>
      </c>
      <c r="D2092" s="21">
        <f>VLOOKUP(A2092,ME!$A$2:$J$2336,3,FALSE)</f>
        <v>6.16</v>
      </c>
      <c r="E2092" s="19" t="str">
        <f>VLOOKUP(A2092,ME!$A$2:$J$2336,4,FALSE)</f>
        <v>Yes</v>
      </c>
      <c r="F2092" s="19" t="str">
        <f>VLOOKUP(A2092,ME!$A$2:$J$2336,5,FALSE)</f>
        <v>No</v>
      </c>
      <c r="G2092" s="19" t="str">
        <f>VLOOKUP(A2092,ME!$A$2:$J$2336,6,FALSE)</f>
        <v>No</v>
      </c>
      <c r="H2092" s="19">
        <f>VLOOKUP(A2092,ME!$A$2:$J$2336,7,FALSE)</f>
        <v>1</v>
      </c>
      <c r="I2092" s="19" t="str">
        <f>VLOOKUP(A2092,ME!$A$2:$J$2336,8,FALSE)</f>
        <v>No</v>
      </c>
      <c r="J2092" s="19" t="str">
        <f>VLOOKUP(A2092,ME!$A$2:$J$2336,9,FALSE)</f>
        <v>Under Weight</v>
      </c>
      <c r="K2092" s="19" t="str">
        <f>VLOOKUP(A2092,ME!$A$2:$J$2336,10,FALSE)</f>
        <v>Prediabetes</v>
      </c>
      <c r="L2092" s="22">
        <f>VLOOKUP(A2092,HD!$A$2:$S$2344,16,FALSE)</f>
        <v>32489</v>
      </c>
      <c r="M2092" s="21">
        <f>VLOOKUP(A2092,HD!$A$2:$S$2344,17,FALSE)</f>
        <v>2373.3000000000002</v>
      </c>
      <c r="N2092" s="19" t="str">
        <f>VLOOKUP(A2092,HD!$A$2:$S$2344,12,FALSE)</f>
        <v>tier - 2</v>
      </c>
      <c r="O2092" s="19" t="str">
        <f>VLOOKUP(A2092,HD!$A$2:$S$2344,13,FALSE)</f>
        <v>tier - 2</v>
      </c>
      <c r="P2092" s="19" t="str">
        <f>VLOOKUP(A2092,HD!$A$2:$S$2344,14,FALSE)</f>
        <v>R1013</v>
      </c>
      <c r="Q2092" s="19" t="str">
        <f>VLOOKUP(A2092,HD!$A$2:$S$2344,19,FALSE)</f>
        <v>34</v>
      </c>
      <c r="R2092" s="21">
        <v>2373.3000000000002</v>
      </c>
    </row>
    <row r="2093" spans="1:18" ht="15.6" hidden="1" x14ac:dyDescent="0.3">
      <c r="A2093" s="20" t="s">
        <v>267</v>
      </c>
      <c r="B2093" s="19" t="str">
        <f>VLOOKUP(A2093,'Customer Names'!$A$2:$E$2366,3,FALSE)</f>
        <v>Stump</v>
      </c>
      <c r="C2093" s="21">
        <f>VLOOKUP(A2093,ME!$A$2:$J$2366,2,FALSE)</f>
        <v>32.395000000000003</v>
      </c>
      <c r="D2093" s="21">
        <f>VLOOKUP(A2093,ME!$A$2:$J$2336,3,FALSE)</f>
        <v>6.66</v>
      </c>
      <c r="E2093" s="19" t="str">
        <f>VLOOKUP(A2093,ME!$A$2:$J$2336,4,FALSE)</f>
        <v>No</v>
      </c>
      <c r="F2093" s="19" t="str">
        <f>VLOOKUP(A2093,ME!$A$2:$J$2336,5,FALSE)</f>
        <v>No</v>
      </c>
      <c r="G2093" s="19" t="str">
        <f>VLOOKUP(A2093,ME!$A$2:$J$2336,6,FALSE)</f>
        <v>No</v>
      </c>
      <c r="H2093" s="19">
        <f>VLOOKUP(A2093,ME!$A$2:$J$2336,7,FALSE)</f>
        <v>0</v>
      </c>
      <c r="I2093" s="19" t="str">
        <f>VLOOKUP(A2093,ME!$A$2:$J$2336,8,FALSE)</f>
        <v>No</v>
      </c>
      <c r="J2093" s="19" t="str">
        <f>VLOOKUP(A2093,ME!$A$2:$J$2336,9,FALSE)</f>
        <v>Obesity</v>
      </c>
      <c r="K2093" s="19" t="str">
        <f>VLOOKUP(A2093,ME!$A$2:$J$2336,10,FALSE)</f>
        <v>Diabetes</v>
      </c>
      <c r="L2093" s="22">
        <f>VLOOKUP(A2093,HD!$A$2:$S$2344,16,FALSE)</f>
        <v>37565</v>
      </c>
      <c r="M2093" s="21">
        <f>VLOOKUP(A2093,HD!$A$2:$S$2344,17,FALSE)</f>
        <v>2362.23</v>
      </c>
      <c r="N2093" s="19" t="str">
        <f>VLOOKUP(A2093,HD!$A$2:$S$2344,12,FALSE)</f>
        <v>tier - 2</v>
      </c>
      <c r="O2093" s="19" t="str">
        <f>VLOOKUP(A2093,HD!$A$2:$S$2344,13,FALSE)</f>
        <v>tier - 1</v>
      </c>
      <c r="P2093" s="19" t="str">
        <f>VLOOKUP(A2093,HD!$A$2:$S$2344,14,FALSE)</f>
        <v>R1012</v>
      </c>
      <c r="Q2093" s="19" t="str">
        <f>VLOOKUP(A2093,HD!$A$2:$S$2344,19,FALSE)</f>
        <v>20</v>
      </c>
      <c r="R2093" s="21">
        <v>2362.23</v>
      </c>
    </row>
    <row r="2094" spans="1:18" ht="15.6" hidden="1" x14ac:dyDescent="0.3">
      <c r="A2094" s="20" t="s">
        <v>266</v>
      </c>
      <c r="B2094" s="19" t="str">
        <f>VLOOKUP(A2094,'Customer Names'!$A$2:$E$2366,3,FALSE)</f>
        <v>Wehrman</v>
      </c>
      <c r="C2094" s="21">
        <f>VLOOKUP(A2094,ME!$A$2:$J$2366,2,FALSE)</f>
        <v>23.655000000000001</v>
      </c>
      <c r="D2094" s="21">
        <f>VLOOKUP(A2094,ME!$A$2:$J$2336,3,FALSE)</f>
        <v>5.92</v>
      </c>
      <c r="E2094" s="19" t="str">
        <f>VLOOKUP(A2094,ME!$A$2:$J$2336,4,FALSE)</f>
        <v>No</v>
      </c>
      <c r="F2094" s="19" t="str">
        <f>VLOOKUP(A2094,ME!$A$2:$J$2336,5,FALSE)</f>
        <v>No</v>
      </c>
      <c r="G2094" s="19" t="str">
        <f>VLOOKUP(A2094,ME!$A$2:$J$2336,6,FALSE)</f>
        <v>No</v>
      </c>
      <c r="H2094" s="19">
        <f>VLOOKUP(A2094,ME!$A$2:$J$2336,7,FALSE)</f>
        <v>1</v>
      </c>
      <c r="I2094" s="19" t="str">
        <f>VLOOKUP(A2094,ME!$A$2:$J$2336,8,FALSE)</f>
        <v>No</v>
      </c>
      <c r="J2094" s="19" t="str">
        <f>VLOOKUP(A2094,ME!$A$2:$J$2336,9,FALSE)</f>
        <v>Normal Weight</v>
      </c>
      <c r="K2094" s="19" t="str">
        <f>VLOOKUP(A2094,ME!$A$2:$J$2336,10,FALSE)</f>
        <v>Prediabetes</v>
      </c>
      <c r="L2094" s="22">
        <f>VLOOKUP(A2094,HD!$A$2:$S$2344,16,FALSE)</f>
        <v>36089</v>
      </c>
      <c r="M2094" s="21">
        <f>VLOOKUP(A2094,HD!$A$2:$S$2344,17,FALSE)</f>
        <v>2352.9699999999998</v>
      </c>
      <c r="N2094" s="19" t="str">
        <f>VLOOKUP(A2094,HD!$A$2:$S$2344,12,FALSE)</f>
        <v>tier - 3</v>
      </c>
      <c r="O2094" s="19" t="str">
        <f>VLOOKUP(A2094,HD!$A$2:$S$2344,13,FALSE)</f>
        <v>tier - 3</v>
      </c>
      <c r="P2094" s="19" t="str">
        <f>VLOOKUP(A2094,HD!$A$2:$S$2344,14,FALSE)</f>
        <v>R1012</v>
      </c>
      <c r="Q2094" s="19" t="str">
        <f>VLOOKUP(A2094,HD!$A$2:$S$2344,19,FALSE)</f>
        <v>24</v>
      </c>
      <c r="R2094" s="21">
        <v>2352.9699999999998</v>
      </c>
    </row>
    <row r="2095" spans="1:18" ht="15.6" hidden="1" x14ac:dyDescent="0.3">
      <c r="A2095" s="20" t="s">
        <v>265</v>
      </c>
      <c r="B2095" s="19" t="str">
        <f>VLOOKUP(A2095,'Customer Names'!$A$2:$E$2366,3,FALSE)</f>
        <v>Sischo</v>
      </c>
      <c r="C2095" s="21">
        <f>VLOOKUP(A2095,ME!$A$2:$J$2366,2,FALSE)</f>
        <v>28.4</v>
      </c>
      <c r="D2095" s="21">
        <f>VLOOKUP(A2095,ME!$A$2:$J$2336,3,FALSE)</f>
        <v>5.97</v>
      </c>
      <c r="E2095" s="19" t="str">
        <f>VLOOKUP(A2095,ME!$A$2:$J$2336,4,FALSE)</f>
        <v>No</v>
      </c>
      <c r="F2095" s="19" t="str">
        <f>VLOOKUP(A2095,ME!$A$2:$J$2336,5,FALSE)</f>
        <v>No</v>
      </c>
      <c r="G2095" s="19" t="str">
        <f>VLOOKUP(A2095,ME!$A$2:$J$2336,6,FALSE)</f>
        <v>Yes</v>
      </c>
      <c r="H2095" s="19">
        <f>VLOOKUP(A2095,ME!$A$2:$J$2336,7,FALSE)</f>
        <v>1</v>
      </c>
      <c r="I2095" s="19" t="str">
        <f>VLOOKUP(A2095,ME!$A$2:$J$2336,8,FALSE)</f>
        <v>No</v>
      </c>
      <c r="J2095" s="19" t="str">
        <f>VLOOKUP(A2095,ME!$A$2:$J$2336,9,FALSE)</f>
        <v>Over Weight</v>
      </c>
      <c r="K2095" s="19" t="str">
        <f>VLOOKUP(A2095,ME!$A$2:$J$2336,10,FALSE)</f>
        <v>Prediabetes</v>
      </c>
      <c r="L2095" s="22">
        <f>VLOOKUP(A2095,HD!$A$2:$S$2344,16,FALSE)</f>
        <v>37943</v>
      </c>
      <c r="M2095" s="21">
        <f>VLOOKUP(A2095,HD!$A$2:$S$2344,17,FALSE)</f>
        <v>2331.52</v>
      </c>
      <c r="N2095" s="19" t="str">
        <f>VLOOKUP(A2095,HD!$A$2:$S$2344,12,FALSE)</f>
        <v>tier - 2</v>
      </c>
      <c r="O2095" s="19" t="str">
        <f>VLOOKUP(A2095,HD!$A$2:$S$2344,13,FALSE)</f>
        <v>tier - 3</v>
      </c>
      <c r="P2095" s="19" t="str">
        <f>VLOOKUP(A2095,HD!$A$2:$S$2344,14,FALSE)</f>
        <v>R1011</v>
      </c>
      <c r="Q2095" s="19" t="str">
        <f>VLOOKUP(A2095,HD!$A$2:$S$2344,19,FALSE)</f>
        <v>19</v>
      </c>
      <c r="R2095" s="21">
        <v>2331.52</v>
      </c>
    </row>
    <row r="2096" spans="1:18" ht="15.6" hidden="1" x14ac:dyDescent="0.3">
      <c r="A2096" s="20" t="s">
        <v>264</v>
      </c>
      <c r="B2096" s="19" t="str">
        <f>VLOOKUP(A2096,'Customer Names'!$A$2:$E$2366,3,FALSE)</f>
        <v>Fonti</v>
      </c>
      <c r="C2096" s="21">
        <f>VLOOKUP(A2096,ME!$A$2:$J$2366,2,FALSE)</f>
        <v>35.42</v>
      </c>
      <c r="D2096" s="21">
        <f>VLOOKUP(A2096,ME!$A$2:$J$2336,3,FALSE)</f>
        <v>4.6399999999999997</v>
      </c>
      <c r="E2096" s="19" t="str">
        <f>VLOOKUP(A2096,ME!$A$2:$J$2336,4,FALSE)</f>
        <v>Yes</v>
      </c>
      <c r="F2096" s="19" t="str">
        <f>VLOOKUP(A2096,ME!$A$2:$J$2336,5,FALSE)</f>
        <v>No</v>
      </c>
      <c r="G2096" s="19" t="str">
        <f>VLOOKUP(A2096,ME!$A$2:$J$2336,6,FALSE)</f>
        <v>No</v>
      </c>
      <c r="H2096" s="19">
        <f>VLOOKUP(A2096,ME!$A$2:$J$2336,7,FALSE)</f>
        <v>0</v>
      </c>
      <c r="I2096" s="19" t="str">
        <f>VLOOKUP(A2096,ME!$A$2:$J$2336,8,FALSE)</f>
        <v>No</v>
      </c>
      <c r="J2096" s="19" t="str">
        <f>VLOOKUP(A2096,ME!$A$2:$J$2336,9,FALSE)</f>
        <v>Obesity</v>
      </c>
      <c r="K2096" s="19" t="str">
        <f>VLOOKUP(A2096,ME!$A$2:$J$2336,10,FALSE)</f>
        <v>Normal</v>
      </c>
      <c r="L2096" s="22">
        <f>VLOOKUP(A2096,HD!$A$2:$S$2344,16,FALSE)</f>
        <v>35416</v>
      </c>
      <c r="M2096" s="21">
        <f>VLOOKUP(A2096,HD!$A$2:$S$2344,17,FALSE)</f>
        <v>2322.62</v>
      </c>
      <c r="N2096" s="19" t="str">
        <f>VLOOKUP(A2096,HD!$A$2:$S$2344,12,FALSE)</f>
        <v>tier - 2</v>
      </c>
      <c r="O2096" s="19" t="str">
        <f>VLOOKUP(A2096,HD!$A$2:$S$2344,13,FALSE)</f>
        <v>tier - 1</v>
      </c>
      <c r="P2096" s="19" t="str">
        <f>VLOOKUP(A2096,HD!$A$2:$S$2344,14,FALSE)</f>
        <v>R1013</v>
      </c>
      <c r="Q2096" s="19" t="str">
        <f>VLOOKUP(A2096,HD!$A$2:$S$2344,19,FALSE)</f>
        <v>26</v>
      </c>
      <c r="R2096" s="21">
        <v>2322.62</v>
      </c>
    </row>
    <row r="2097" spans="1:18" ht="15.6" hidden="1" x14ac:dyDescent="0.3">
      <c r="A2097" s="20" t="s">
        <v>263</v>
      </c>
      <c r="B2097" s="19" t="str">
        <f>VLOOKUP(A2097,'Customer Names'!$A$2:$E$2366,3,FALSE)</f>
        <v>Merlis</v>
      </c>
      <c r="C2097" s="21">
        <f>VLOOKUP(A2097,ME!$A$2:$J$2366,2,FALSE)</f>
        <v>26.18</v>
      </c>
      <c r="D2097" s="21">
        <f>VLOOKUP(A2097,ME!$A$2:$J$2336,3,FALSE)</f>
        <v>6.12</v>
      </c>
      <c r="E2097" s="19" t="str">
        <f>VLOOKUP(A2097,ME!$A$2:$J$2336,4,FALSE)</f>
        <v>No</v>
      </c>
      <c r="F2097" s="19" t="str">
        <f>VLOOKUP(A2097,ME!$A$2:$J$2336,5,FALSE)</f>
        <v>Yes</v>
      </c>
      <c r="G2097" s="19" t="str">
        <f>VLOOKUP(A2097,ME!$A$2:$J$2336,6,FALSE)</f>
        <v>No</v>
      </c>
      <c r="H2097" s="19">
        <f>VLOOKUP(A2097,ME!$A$2:$J$2336,7,FALSE)</f>
        <v>1</v>
      </c>
      <c r="I2097" s="19" t="str">
        <f>VLOOKUP(A2097,ME!$A$2:$J$2336,8,FALSE)</f>
        <v>No</v>
      </c>
      <c r="J2097" s="19" t="str">
        <f>VLOOKUP(A2097,ME!$A$2:$J$2336,9,FALSE)</f>
        <v>Over Weight</v>
      </c>
      <c r="K2097" s="19" t="str">
        <f>VLOOKUP(A2097,ME!$A$2:$J$2336,10,FALSE)</f>
        <v>Prediabetes</v>
      </c>
      <c r="L2097" s="22">
        <f>VLOOKUP(A2097,HD!$A$2:$S$2344,16,FALSE)</f>
        <v>38236</v>
      </c>
      <c r="M2097" s="21">
        <f>VLOOKUP(A2097,HD!$A$2:$S$2344,17,FALSE)</f>
        <v>2304</v>
      </c>
      <c r="N2097" s="19" t="str">
        <f>VLOOKUP(A2097,HD!$A$2:$S$2344,12,FALSE)</f>
        <v>tier - 2</v>
      </c>
      <c r="O2097" s="19" t="str">
        <f>VLOOKUP(A2097,HD!$A$2:$S$2344,13,FALSE)</f>
        <v>tier - 3</v>
      </c>
      <c r="P2097" s="19" t="str">
        <f>VLOOKUP(A2097,HD!$A$2:$S$2344,14,FALSE)</f>
        <v>R1013</v>
      </c>
      <c r="Q2097" s="19" t="str">
        <f>VLOOKUP(A2097,HD!$A$2:$S$2344,19,FALSE)</f>
        <v>18</v>
      </c>
      <c r="R2097" s="21">
        <v>2304</v>
      </c>
    </row>
    <row r="2098" spans="1:18" ht="15.6" x14ac:dyDescent="0.3">
      <c r="A2098" s="20" t="s">
        <v>262</v>
      </c>
      <c r="B2098" s="19" t="str">
        <f>VLOOKUP(A2098,'Customer Names'!$A$2:$E$2366,3,FALSE)</f>
        <v>Hasegawa</v>
      </c>
      <c r="C2098" s="21">
        <f>VLOOKUP(A2098,ME!$A$2:$J$2366,2,FALSE)</f>
        <v>20.8</v>
      </c>
      <c r="D2098" s="21">
        <f>VLOOKUP(A2098,ME!$A$2:$J$2336,3,FALSE)</f>
        <v>4.87</v>
      </c>
      <c r="E2098" s="19" t="str">
        <f>VLOOKUP(A2098,ME!$A$2:$J$2336,4,FALSE)</f>
        <v>Yes</v>
      </c>
      <c r="F2098" s="19" t="str">
        <f>VLOOKUP(A2098,ME!$A$2:$J$2336,5,FALSE)</f>
        <v>No</v>
      </c>
      <c r="G2098" s="19" t="str">
        <f>VLOOKUP(A2098,ME!$A$2:$J$2336,6,FALSE)</f>
        <v>No</v>
      </c>
      <c r="H2098" s="19">
        <f>VLOOKUP(A2098,ME!$A$2:$J$2336,7,FALSE)</f>
        <v>0</v>
      </c>
      <c r="I2098" s="19" t="str">
        <f>VLOOKUP(A2098,ME!$A$2:$J$2336,8,FALSE)</f>
        <v>No</v>
      </c>
      <c r="J2098" s="19" t="str">
        <f>VLOOKUP(A2098,ME!$A$2:$J$2336,9,FALSE)</f>
        <v>Normal Weight</v>
      </c>
      <c r="K2098" s="19" t="str">
        <f>VLOOKUP(A2098,ME!$A$2:$J$2336,10,FALSE)</f>
        <v>Normal</v>
      </c>
      <c r="L2098" s="22">
        <f>VLOOKUP(A2098,HD!$A$2:$S$2344,16,FALSE)</f>
        <v>35397</v>
      </c>
      <c r="M2098" s="21">
        <f>VLOOKUP(A2098,HD!$A$2:$S$2344,17,FALSE)</f>
        <v>2302.3000000000002</v>
      </c>
      <c r="N2098" s="19" t="str">
        <f>VLOOKUP(A2098,HD!$A$2:$S$2344,12,FALSE)</f>
        <v>tier - 1</v>
      </c>
      <c r="O2098" s="19" t="str">
        <f>VLOOKUP(A2098,HD!$A$2:$S$2344,13,FALSE)</f>
        <v>tier - 2</v>
      </c>
      <c r="P2098" s="19" t="str">
        <f>VLOOKUP(A2098,HD!$A$2:$S$2344,14,FALSE)</f>
        <v>R1011</v>
      </c>
      <c r="Q2098" s="19" t="str">
        <f>VLOOKUP(A2098,HD!$A$2:$S$2344,19,FALSE)</f>
        <v>26</v>
      </c>
      <c r="R2098" s="21">
        <v>2302.3000000000002</v>
      </c>
    </row>
    <row r="2099" spans="1:18" ht="15.6" hidden="1" x14ac:dyDescent="0.3">
      <c r="A2099" s="20" t="s">
        <v>261</v>
      </c>
      <c r="B2099" s="19" t="str">
        <f>VLOOKUP(A2099,'Customer Names'!$A$2:$E$2366,3,FALSE)</f>
        <v>Haselden</v>
      </c>
      <c r="C2099" s="21">
        <f>VLOOKUP(A2099,ME!$A$2:$J$2366,2,FALSE)</f>
        <v>15.82</v>
      </c>
      <c r="D2099" s="21">
        <f>VLOOKUP(A2099,ME!$A$2:$J$2336,3,FALSE)</f>
        <v>4.5999999999999996</v>
      </c>
      <c r="E2099" s="19" t="str">
        <f>VLOOKUP(A2099,ME!$A$2:$J$2336,4,FALSE)</f>
        <v>No</v>
      </c>
      <c r="F2099" s="19" t="str">
        <f>VLOOKUP(A2099,ME!$A$2:$J$2336,5,FALSE)</f>
        <v>No</v>
      </c>
      <c r="G2099" s="19" t="str">
        <f>VLOOKUP(A2099,ME!$A$2:$J$2336,6,FALSE)</f>
        <v>No</v>
      </c>
      <c r="H2099" s="19">
        <f>VLOOKUP(A2099,ME!$A$2:$J$2336,7,FALSE)</f>
        <v>0</v>
      </c>
      <c r="I2099" s="19" t="str">
        <f>VLOOKUP(A2099,ME!$A$2:$J$2336,8,FALSE)</f>
        <v>No</v>
      </c>
      <c r="J2099" s="19" t="str">
        <f>VLOOKUP(A2099,ME!$A$2:$J$2336,9,FALSE)</f>
        <v>Under Weight</v>
      </c>
      <c r="K2099" s="19" t="str">
        <f>VLOOKUP(A2099,ME!$A$2:$J$2336,10,FALSE)</f>
        <v>Normal</v>
      </c>
      <c r="L2099" s="22">
        <f>VLOOKUP(A2099,HD!$A$2:$S$2344,16,FALSE)</f>
        <v>32786</v>
      </c>
      <c r="M2099" s="21">
        <f>VLOOKUP(A2099,HD!$A$2:$S$2344,17,FALSE)</f>
        <v>2295.2399999999998</v>
      </c>
      <c r="N2099" s="19" t="str">
        <f>VLOOKUP(A2099,HD!$A$2:$S$2344,12,FALSE)</f>
        <v>tier - 2</v>
      </c>
      <c r="O2099" s="19" t="str">
        <f>VLOOKUP(A2099,HD!$A$2:$S$2344,13,FALSE)</f>
        <v>tier - 1</v>
      </c>
      <c r="P2099" s="19" t="str">
        <f>VLOOKUP(A2099,HD!$A$2:$S$2344,14,FALSE)</f>
        <v>R1013</v>
      </c>
      <c r="Q2099" s="19" t="str">
        <f>VLOOKUP(A2099,HD!$A$2:$S$2344,19,FALSE)</f>
        <v>33</v>
      </c>
      <c r="R2099" s="21">
        <v>2295.2399999999998</v>
      </c>
    </row>
    <row r="2100" spans="1:18" ht="15.6" hidden="1" x14ac:dyDescent="0.3">
      <c r="A2100" s="20" t="s">
        <v>260</v>
      </c>
      <c r="B2100" s="19" t="str">
        <f>VLOOKUP(A2100,'Customer Names'!$A$2:$E$2366,3,FALSE)</f>
        <v>Simonson</v>
      </c>
      <c r="C2100" s="21">
        <f>VLOOKUP(A2100,ME!$A$2:$J$2366,2,FALSE)</f>
        <v>17.670000000000002</v>
      </c>
      <c r="D2100" s="21">
        <f>VLOOKUP(A2100,ME!$A$2:$J$2336,3,FALSE)</f>
        <v>4.78</v>
      </c>
      <c r="E2100" s="19" t="str">
        <f>VLOOKUP(A2100,ME!$A$2:$J$2336,4,FALSE)</f>
        <v>No</v>
      </c>
      <c r="F2100" s="19" t="str">
        <f>VLOOKUP(A2100,ME!$A$2:$J$2336,5,FALSE)</f>
        <v>No</v>
      </c>
      <c r="G2100" s="19" t="str">
        <f>VLOOKUP(A2100,ME!$A$2:$J$2336,6,FALSE)</f>
        <v>No</v>
      </c>
      <c r="H2100" s="19">
        <f>VLOOKUP(A2100,ME!$A$2:$J$2336,7,FALSE)</f>
        <v>0</v>
      </c>
      <c r="I2100" s="19" t="str">
        <f>VLOOKUP(A2100,ME!$A$2:$J$2336,8,FALSE)</f>
        <v>No</v>
      </c>
      <c r="J2100" s="19" t="str">
        <f>VLOOKUP(A2100,ME!$A$2:$J$2336,9,FALSE)</f>
        <v>Under Weight</v>
      </c>
      <c r="K2100" s="19" t="str">
        <f>VLOOKUP(A2100,ME!$A$2:$J$2336,10,FALSE)</f>
        <v>Normal</v>
      </c>
      <c r="L2100" s="22">
        <f>VLOOKUP(A2100,HD!$A$2:$S$2344,16,FALSE)</f>
        <v>33405</v>
      </c>
      <c r="M2100" s="21">
        <f>VLOOKUP(A2100,HD!$A$2:$S$2344,17,FALSE)</f>
        <v>2277.7199999999998</v>
      </c>
      <c r="N2100" s="19" t="str">
        <f>VLOOKUP(A2100,HD!$A$2:$S$2344,12,FALSE)</f>
        <v>tier - 2</v>
      </c>
      <c r="O2100" s="19" t="str">
        <f>VLOOKUP(A2100,HD!$A$2:$S$2344,13,FALSE)</f>
        <v>tier - 1</v>
      </c>
      <c r="P2100" s="19" t="str">
        <f>VLOOKUP(A2100,HD!$A$2:$S$2344,14,FALSE)</f>
        <v>R1013</v>
      </c>
      <c r="Q2100" s="19" t="str">
        <f>VLOOKUP(A2100,HD!$A$2:$S$2344,19,FALSE)</f>
        <v>31</v>
      </c>
      <c r="R2100" s="21">
        <v>2277.7199999999998</v>
      </c>
    </row>
    <row r="2101" spans="1:18" ht="15.6" hidden="1" x14ac:dyDescent="0.3">
      <c r="A2101" s="20" t="s">
        <v>259</v>
      </c>
      <c r="B2101" s="19" t="str">
        <f>VLOOKUP(A2101,'Customer Names'!$A$2:$E$2366,3,FALSE)</f>
        <v>Montag</v>
      </c>
      <c r="C2101" s="21">
        <f>VLOOKUP(A2101,ME!$A$2:$J$2366,2,FALSE)</f>
        <v>31.92</v>
      </c>
      <c r="D2101" s="21">
        <f>VLOOKUP(A2101,ME!$A$2:$J$2336,3,FALSE)</f>
        <v>11.05</v>
      </c>
      <c r="E2101" s="19" t="str">
        <f>VLOOKUP(A2101,ME!$A$2:$J$2336,4,FALSE)</f>
        <v>No</v>
      </c>
      <c r="F2101" s="19" t="str">
        <f>VLOOKUP(A2101,ME!$A$2:$J$2336,5,FALSE)</f>
        <v>No</v>
      </c>
      <c r="G2101" s="19" t="str">
        <f>VLOOKUP(A2101,ME!$A$2:$J$2336,6,FALSE)</f>
        <v>No</v>
      </c>
      <c r="H2101" s="19">
        <f>VLOOKUP(A2101,ME!$A$2:$J$2336,7,FALSE)</f>
        <v>0</v>
      </c>
      <c r="I2101" s="19" t="str">
        <f>VLOOKUP(A2101,ME!$A$2:$J$2336,8,FALSE)</f>
        <v>No</v>
      </c>
      <c r="J2101" s="19" t="str">
        <f>VLOOKUP(A2101,ME!$A$2:$J$2336,9,FALSE)</f>
        <v>Obesity</v>
      </c>
      <c r="K2101" s="19" t="str">
        <f>VLOOKUP(A2101,ME!$A$2:$J$2336,10,FALSE)</f>
        <v>Diabetes</v>
      </c>
      <c r="L2101" s="22">
        <f>VLOOKUP(A2101,HD!$A$2:$S$2344,16,FALSE)</f>
        <v>37572</v>
      </c>
      <c r="M2101" s="21">
        <f>VLOOKUP(A2101,HD!$A$2:$S$2344,17,FALSE)</f>
        <v>2261.5700000000002</v>
      </c>
      <c r="N2101" s="19" t="str">
        <f>VLOOKUP(A2101,HD!$A$2:$S$2344,12,FALSE)</f>
        <v>tier - 2</v>
      </c>
      <c r="O2101" s="19" t="str">
        <f>VLOOKUP(A2101,HD!$A$2:$S$2344,13,FALSE)</f>
        <v>tier - 1</v>
      </c>
      <c r="P2101" s="19" t="str">
        <f>VLOOKUP(A2101,HD!$A$2:$S$2344,14,FALSE)</f>
        <v>R1012</v>
      </c>
      <c r="Q2101" s="19" t="str">
        <f>VLOOKUP(A2101,HD!$A$2:$S$2344,19,FALSE)</f>
        <v>20</v>
      </c>
      <c r="R2101" s="21">
        <v>2261.5700000000002</v>
      </c>
    </row>
    <row r="2102" spans="1:18" ht="15.6" hidden="1" x14ac:dyDescent="0.3">
      <c r="A2102" s="20" t="s">
        <v>258</v>
      </c>
      <c r="B2102" s="19" t="str">
        <f>VLOOKUP(A2102,'Customer Names'!$A$2:$E$2366,3,FALSE)</f>
        <v>Deroian</v>
      </c>
      <c r="C2102" s="21">
        <f>VLOOKUP(A2102,ME!$A$2:$J$2366,2,FALSE)</f>
        <v>28.975000000000001</v>
      </c>
      <c r="D2102" s="21">
        <f>VLOOKUP(A2102,ME!$A$2:$J$2336,3,FALSE)</f>
        <v>7.62</v>
      </c>
      <c r="E2102" s="19" t="str">
        <f>VLOOKUP(A2102,ME!$A$2:$J$2336,4,FALSE)</f>
        <v>No</v>
      </c>
      <c r="F2102" s="19" t="str">
        <f>VLOOKUP(A2102,ME!$A$2:$J$2336,5,FALSE)</f>
        <v>No</v>
      </c>
      <c r="G2102" s="19" t="str">
        <f>VLOOKUP(A2102,ME!$A$2:$J$2336,6,FALSE)</f>
        <v>No</v>
      </c>
      <c r="H2102" s="19">
        <f>VLOOKUP(A2102,ME!$A$2:$J$2336,7,FALSE)</f>
        <v>0</v>
      </c>
      <c r="I2102" s="19" t="str">
        <f>VLOOKUP(A2102,ME!$A$2:$J$2336,8,FALSE)</f>
        <v>No</v>
      </c>
      <c r="J2102" s="19" t="str">
        <f>VLOOKUP(A2102,ME!$A$2:$J$2336,9,FALSE)</f>
        <v>Over Weight</v>
      </c>
      <c r="K2102" s="19" t="str">
        <f>VLOOKUP(A2102,ME!$A$2:$J$2336,10,FALSE)</f>
        <v>Diabetes</v>
      </c>
      <c r="L2102" s="22">
        <f>VLOOKUP(A2102,HD!$A$2:$S$2344,16,FALSE)</f>
        <v>37452</v>
      </c>
      <c r="M2102" s="21">
        <f>VLOOKUP(A2102,HD!$A$2:$S$2344,17,FALSE)</f>
        <v>2257.48</v>
      </c>
      <c r="N2102" s="19" t="str">
        <f>VLOOKUP(A2102,HD!$A$2:$S$2344,12,FALSE)</f>
        <v>tier - 2</v>
      </c>
      <c r="O2102" s="19" t="str">
        <f>VLOOKUP(A2102,HD!$A$2:$S$2344,13,FALSE)</f>
        <v>tier - 1</v>
      </c>
      <c r="P2102" s="19" t="str">
        <f>VLOOKUP(A2102,HD!$A$2:$S$2344,14,FALSE)</f>
        <v>R1012</v>
      </c>
      <c r="Q2102" s="19" t="str">
        <f>VLOOKUP(A2102,HD!$A$2:$S$2344,19,FALSE)</f>
        <v>20</v>
      </c>
      <c r="R2102" s="21">
        <v>2257.48</v>
      </c>
    </row>
    <row r="2103" spans="1:18" ht="15.6" hidden="1" x14ac:dyDescent="0.3">
      <c r="A2103" s="20" t="s">
        <v>257</v>
      </c>
      <c r="B2103" s="19" t="str">
        <f>VLOOKUP(A2103,'Customer Names'!$A$2:$E$2366,3,FALSE)</f>
        <v>Goetz</v>
      </c>
      <c r="C2103" s="21">
        <f>VLOOKUP(A2103,ME!$A$2:$J$2366,2,FALSE)</f>
        <v>31.73</v>
      </c>
      <c r="D2103" s="21">
        <f>VLOOKUP(A2103,ME!$A$2:$J$2336,3,FALSE)</f>
        <v>4.78</v>
      </c>
      <c r="E2103" s="19" t="str">
        <f>VLOOKUP(A2103,ME!$A$2:$J$2336,4,FALSE)</f>
        <v>Yes</v>
      </c>
      <c r="F2103" s="19" t="str">
        <f>VLOOKUP(A2103,ME!$A$2:$J$2336,5,FALSE)</f>
        <v>Yes</v>
      </c>
      <c r="G2103" s="19" t="str">
        <f>VLOOKUP(A2103,ME!$A$2:$J$2336,6,FALSE)</f>
        <v>No</v>
      </c>
      <c r="H2103" s="19">
        <f>VLOOKUP(A2103,ME!$A$2:$J$2336,7,FALSE)</f>
        <v>2</v>
      </c>
      <c r="I2103" s="19" t="str">
        <f>VLOOKUP(A2103,ME!$A$2:$J$2336,8,FALSE)</f>
        <v>No</v>
      </c>
      <c r="J2103" s="19" t="str">
        <f>VLOOKUP(A2103,ME!$A$2:$J$2336,9,FALSE)</f>
        <v>Obesity</v>
      </c>
      <c r="K2103" s="19" t="str">
        <f>VLOOKUP(A2103,ME!$A$2:$J$2336,10,FALSE)</f>
        <v>Normal</v>
      </c>
      <c r="L2103" s="22">
        <f>VLOOKUP(A2103,HD!$A$2:$S$2344,16,FALSE)</f>
        <v>36871</v>
      </c>
      <c r="M2103" s="21">
        <f>VLOOKUP(A2103,HD!$A$2:$S$2344,17,FALSE)</f>
        <v>2254.8000000000002</v>
      </c>
      <c r="N2103" s="19" t="str">
        <f>VLOOKUP(A2103,HD!$A$2:$S$2344,12,FALSE)</f>
        <v>tier - 2</v>
      </c>
      <c r="O2103" s="19" t="str">
        <f>VLOOKUP(A2103,HD!$A$2:$S$2344,13,FALSE)</f>
        <v>tier - 3</v>
      </c>
      <c r="P2103" s="19" t="str">
        <f>VLOOKUP(A2103,HD!$A$2:$S$2344,14,FALSE)</f>
        <v>R1016</v>
      </c>
      <c r="Q2103" s="19" t="str">
        <f>VLOOKUP(A2103,HD!$A$2:$S$2344,19,FALSE)</f>
        <v>22</v>
      </c>
      <c r="R2103" s="21">
        <v>2254.8000000000002</v>
      </c>
    </row>
    <row r="2104" spans="1:18" ht="15.6" hidden="1" x14ac:dyDescent="0.3">
      <c r="A2104" s="20" t="s">
        <v>256</v>
      </c>
      <c r="B2104" s="19" t="str">
        <f>VLOOKUP(A2104,'Customer Names'!$A$2:$E$2366,3,FALSE)</f>
        <v>Brady</v>
      </c>
      <c r="C2104" s="21">
        <f>VLOOKUP(A2104,ME!$A$2:$J$2366,2,FALSE)</f>
        <v>28.88</v>
      </c>
      <c r="D2104" s="21">
        <f>VLOOKUP(A2104,ME!$A$2:$J$2336,3,FALSE)</f>
        <v>6.09</v>
      </c>
      <c r="E2104" s="19" t="str">
        <f>VLOOKUP(A2104,ME!$A$2:$J$2336,4,FALSE)</f>
        <v>Yes</v>
      </c>
      <c r="F2104" s="19" t="str">
        <f>VLOOKUP(A2104,ME!$A$2:$J$2336,5,FALSE)</f>
        <v>Yes</v>
      </c>
      <c r="G2104" s="19" t="str">
        <f>VLOOKUP(A2104,ME!$A$2:$J$2336,6,FALSE)</f>
        <v>No</v>
      </c>
      <c r="H2104" s="19">
        <f>VLOOKUP(A2104,ME!$A$2:$J$2336,7,FALSE)</f>
        <v>2</v>
      </c>
      <c r="I2104" s="19" t="str">
        <f>VLOOKUP(A2104,ME!$A$2:$J$2336,8,FALSE)</f>
        <v>No</v>
      </c>
      <c r="J2104" s="19" t="str">
        <f>VLOOKUP(A2104,ME!$A$2:$J$2336,9,FALSE)</f>
        <v>Over Weight</v>
      </c>
      <c r="K2104" s="19" t="str">
        <f>VLOOKUP(A2104,ME!$A$2:$J$2336,10,FALSE)</f>
        <v>Prediabetes</v>
      </c>
      <c r="L2104" s="22">
        <f>VLOOKUP(A2104,HD!$A$2:$S$2344,16,FALSE)</f>
        <v>36707</v>
      </c>
      <c r="M2104" s="21">
        <f>VLOOKUP(A2104,HD!$A$2:$S$2344,17,FALSE)</f>
        <v>2250.84</v>
      </c>
      <c r="N2104" s="19" t="str">
        <f>VLOOKUP(A2104,HD!$A$2:$S$2344,12,FALSE)</f>
        <v>tier - 2</v>
      </c>
      <c r="O2104" s="19" t="str">
        <f>VLOOKUP(A2104,HD!$A$2:$S$2344,13,FALSE)</f>
        <v>tier - 2</v>
      </c>
      <c r="P2104" s="19" t="str">
        <f>VLOOKUP(A2104,HD!$A$2:$S$2344,14,FALSE)</f>
        <v>R1018</v>
      </c>
      <c r="Q2104" s="19" t="str">
        <f>VLOOKUP(A2104,HD!$A$2:$S$2344,19,FALSE)</f>
        <v>22</v>
      </c>
      <c r="R2104" s="21">
        <v>2250.84</v>
      </c>
    </row>
    <row r="2105" spans="1:18" ht="15.6" hidden="1" x14ac:dyDescent="0.3">
      <c r="A2105" s="20" t="s">
        <v>255</v>
      </c>
      <c r="B2105" s="19" t="str">
        <f>VLOOKUP(A2105,'Customer Names'!$A$2:$E$2366,3,FALSE)</f>
        <v>Moran</v>
      </c>
      <c r="C2105" s="21">
        <f>VLOOKUP(A2105,ME!$A$2:$J$2366,2,FALSE)</f>
        <v>25.555</v>
      </c>
      <c r="D2105" s="21">
        <f>VLOOKUP(A2105,ME!$A$2:$J$2336,3,FALSE)</f>
        <v>5.1100000000000003</v>
      </c>
      <c r="E2105" s="19" t="str">
        <f>VLOOKUP(A2105,ME!$A$2:$J$2336,4,FALSE)</f>
        <v>No</v>
      </c>
      <c r="F2105" s="19" t="str">
        <f>VLOOKUP(A2105,ME!$A$2:$J$2336,5,FALSE)</f>
        <v>No</v>
      </c>
      <c r="G2105" s="19" t="str">
        <f>VLOOKUP(A2105,ME!$A$2:$J$2336,6,FALSE)</f>
        <v>Yes</v>
      </c>
      <c r="H2105" s="19">
        <f>VLOOKUP(A2105,ME!$A$2:$J$2336,7,FALSE)</f>
        <v>1</v>
      </c>
      <c r="I2105" s="19" t="str">
        <f>VLOOKUP(A2105,ME!$A$2:$J$2336,8,FALSE)</f>
        <v>No</v>
      </c>
      <c r="J2105" s="19" t="str">
        <f>VLOOKUP(A2105,ME!$A$2:$J$2336,9,FALSE)</f>
        <v>Over Weight</v>
      </c>
      <c r="K2105" s="19" t="str">
        <f>VLOOKUP(A2105,ME!$A$2:$J$2336,10,FALSE)</f>
        <v>Normal</v>
      </c>
      <c r="L2105" s="22">
        <f>VLOOKUP(A2105,HD!$A$2:$S$2344,16,FALSE)</f>
        <v>37965</v>
      </c>
      <c r="M2105" s="21">
        <f>VLOOKUP(A2105,HD!$A$2:$S$2344,17,FALSE)</f>
        <v>2221.56</v>
      </c>
      <c r="N2105" s="19" t="str">
        <f>VLOOKUP(A2105,HD!$A$2:$S$2344,12,FALSE)</f>
        <v>tier - 2</v>
      </c>
      <c r="O2105" s="19" t="str">
        <f>VLOOKUP(A2105,HD!$A$2:$S$2344,13,FALSE)</f>
        <v>tier - 3</v>
      </c>
      <c r="P2105" s="19" t="str">
        <f>VLOOKUP(A2105,HD!$A$2:$S$2344,14,FALSE)</f>
        <v>R1012</v>
      </c>
      <c r="Q2105" s="19" t="str">
        <f>VLOOKUP(A2105,HD!$A$2:$S$2344,19,FALSE)</f>
        <v>19</v>
      </c>
      <c r="R2105" s="21">
        <v>2221.56</v>
      </c>
    </row>
    <row r="2106" spans="1:18" ht="15.6" hidden="1" x14ac:dyDescent="0.3">
      <c r="A2106" s="20" t="s">
        <v>254</v>
      </c>
      <c r="B2106" s="19" t="str">
        <f>VLOOKUP(A2106,'Customer Names'!$A$2:$E$2366,3,FALSE)</f>
        <v>Strickler</v>
      </c>
      <c r="C2106" s="21">
        <f>VLOOKUP(A2106,ME!$A$2:$J$2366,2,FALSE)</f>
        <v>37.29</v>
      </c>
      <c r="D2106" s="21">
        <f>VLOOKUP(A2106,ME!$A$2:$J$2336,3,FALSE)</f>
        <v>4.46</v>
      </c>
      <c r="E2106" s="19" t="str">
        <f>VLOOKUP(A2106,ME!$A$2:$J$2336,4,FALSE)</f>
        <v>No</v>
      </c>
      <c r="F2106" s="19" t="str">
        <f>VLOOKUP(A2106,ME!$A$2:$J$2336,5,FALSE)</f>
        <v>Yes</v>
      </c>
      <c r="G2106" s="19" t="str">
        <f>VLOOKUP(A2106,ME!$A$2:$J$2336,6,FALSE)</f>
        <v>No</v>
      </c>
      <c r="H2106" s="19">
        <f>VLOOKUP(A2106,ME!$A$2:$J$2336,7,FALSE)</f>
        <v>1</v>
      </c>
      <c r="I2106" s="19" t="str">
        <f>VLOOKUP(A2106,ME!$A$2:$J$2336,8,FALSE)</f>
        <v>No</v>
      </c>
      <c r="J2106" s="19" t="str">
        <f>VLOOKUP(A2106,ME!$A$2:$J$2336,9,FALSE)</f>
        <v>Obesity</v>
      </c>
      <c r="K2106" s="19" t="str">
        <f>VLOOKUP(A2106,ME!$A$2:$J$2336,10,FALSE)</f>
        <v>Normal</v>
      </c>
      <c r="L2106" s="22">
        <f>VLOOKUP(A2106,HD!$A$2:$S$2344,16,FALSE)</f>
        <v>38333</v>
      </c>
      <c r="M2106" s="21">
        <f>VLOOKUP(A2106,HD!$A$2:$S$2344,17,FALSE)</f>
        <v>2219.4499999999998</v>
      </c>
      <c r="N2106" s="19" t="str">
        <f>VLOOKUP(A2106,HD!$A$2:$S$2344,12,FALSE)</f>
        <v>tier - 2</v>
      </c>
      <c r="O2106" s="19" t="str">
        <f>VLOOKUP(A2106,HD!$A$2:$S$2344,13,FALSE)</f>
        <v>tier - 1</v>
      </c>
      <c r="P2106" s="19" t="str">
        <f>VLOOKUP(A2106,HD!$A$2:$S$2344,14,FALSE)</f>
        <v>R1013</v>
      </c>
      <c r="Q2106" s="19" t="str">
        <f>VLOOKUP(A2106,HD!$A$2:$S$2344,19,FALSE)</f>
        <v>18</v>
      </c>
      <c r="R2106" s="21">
        <v>2219.4499999999998</v>
      </c>
    </row>
    <row r="2107" spans="1:18" ht="15.6" hidden="1" x14ac:dyDescent="0.3">
      <c r="A2107" s="20" t="s">
        <v>253</v>
      </c>
      <c r="B2107" s="19" t="str">
        <f>VLOOKUP(A2107,'Customer Names'!$A$2:$E$2366,3,FALSE)</f>
        <v>Simone</v>
      </c>
      <c r="C2107" s="21">
        <f>VLOOKUP(A2107,ME!$A$2:$J$2366,2,FALSE)</f>
        <v>40.28</v>
      </c>
      <c r="D2107" s="21">
        <f>VLOOKUP(A2107,ME!$A$2:$J$2336,3,FALSE)</f>
        <v>6.11</v>
      </c>
      <c r="E2107" s="19" t="str">
        <f>VLOOKUP(A2107,ME!$A$2:$J$2336,4,FALSE)</f>
        <v>No</v>
      </c>
      <c r="F2107" s="19" t="str">
        <f>VLOOKUP(A2107,ME!$A$2:$J$2336,5,FALSE)</f>
        <v>Yes</v>
      </c>
      <c r="G2107" s="19" t="str">
        <f>VLOOKUP(A2107,ME!$A$2:$J$2336,6,FALSE)</f>
        <v>No</v>
      </c>
      <c r="H2107" s="19">
        <f>VLOOKUP(A2107,ME!$A$2:$J$2336,7,FALSE)</f>
        <v>1</v>
      </c>
      <c r="I2107" s="19" t="str">
        <f>VLOOKUP(A2107,ME!$A$2:$J$2336,8,FALSE)</f>
        <v>No</v>
      </c>
      <c r="J2107" s="19" t="str">
        <f>VLOOKUP(A2107,ME!$A$2:$J$2336,9,FALSE)</f>
        <v>Obesity</v>
      </c>
      <c r="K2107" s="19" t="str">
        <f>VLOOKUP(A2107,ME!$A$2:$J$2336,10,FALSE)</f>
        <v>Prediabetes</v>
      </c>
      <c r="L2107" s="22">
        <f>VLOOKUP(A2107,HD!$A$2:$S$2344,16,FALSE)</f>
        <v>38255</v>
      </c>
      <c r="M2107" s="21">
        <f>VLOOKUP(A2107,HD!$A$2:$S$2344,17,FALSE)</f>
        <v>2217.6</v>
      </c>
      <c r="N2107" s="19" t="str">
        <f>VLOOKUP(A2107,HD!$A$2:$S$2344,12,FALSE)</f>
        <v>tier - 2</v>
      </c>
      <c r="O2107" s="19" t="str">
        <f>VLOOKUP(A2107,HD!$A$2:$S$2344,13,FALSE)</f>
        <v>tier - 1</v>
      </c>
      <c r="P2107" s="19" t="str">
        <f>VLOOKUP(A2107,HD!$A$2:$S$2344,14,FALSE)</f>
        <v>R1024</v>
      </c>
      <c r="Q2107" s="19" t="str">
        <f>VLOOKUP(A2107,HD!$A$2:$S$2344,19,FALSE)</f>
        <v>18</v>
      </c>
      <c r="R2107" s="21">
        <v>2217.6</v>
      </c>
    </row>
    <row r="2108" spans="1:18" ht="15.6" hidden="1" x14ac:dyDescent="0.3">
      <c r="A2108" s="20" t="s">
        <v>252</v>
      </c>
      <c r="B2108" s="19" t="str">
        <f>VLOOKUP(A2108,'Customer Names'!$A$2:$E$2366,3,FALSE)</f>
        <v>Von Rock</v>
      </c>
      <c r="C2108" s="21">
        <f>VLOOKUP(A2108,ME!$A$2:$J$2366,2,FALSE)</f>
        <v>40.185000000000002</v>
      </c>
      <c r="D2108" s="21">
        <f>VLOOKUP(A2108,ME!$A$2:$J$2336,3,FALSE)</f>
        <v>4.66</v>
      </c>
      <c r="E2108" s="19" t="str">
        <f>VLOOKUP(A2108,ME!$A$2:$J$2336,4,FALSE)</f>
        <v>No</v>
      </c>
      <c r="F2108" s="19" t="str">
        <f>VLOOKUP(A2108,ME!$A$2:$J$2336,5,FALSE)</f>
        <v>Yes</v>
      </c>
      <c r="G2108" s="19" t="str">
        <f>VLOOKUP(A2108,ME!$A$2:$J$2336,6,FALSE)</f>
        <v>No</v>
      </c>
      <c r="H2108" s="19">
        <f>VLOOKUP(A2108,ME!$A$2:$J$2336,7,FALSE)</f>
        <v>1</v>
      </c>
      <c r="I2108" s="19" t="str">
        <f>VLOOKUP(A2108,ME!$A$2:$J$2336,8,FALSE)</f>
        <v>No</v>
      </c>
      <c r="J2108" s="19" t="str">
        <f>VLOOKUP(A2108,ME!$A$2:$J$2336,9,FALSE)</f>
        <v>Obesity</v>
      </c>
      <c r="K2108" s="19" t="str">
        <f>VLOOKUP(A2108,ME!$A$2:$J$2336,10,FALSE)</f>
        <v>Normal</v>
      </c>
      <c r="L2108" s="22">
        <f>VLOOKUP(A2108,HD!$A$2:$S$2344,16,FALSE)</f>
        <v>38151</v>
      </c>
      <c r="M2108" s="21">
        <f>VLOOKUP(A2108,HD!$A$2:$S$2344,17,FALSE)</f>
        <v>2217.4699999999998</v>
      </c>
      <c r="N2108" s="19" t="str">
        <f>VLOOKUP(A2108,HD!$A$2:$S$2344,12,FALSE)</f>
        <v>tier - 2</v>
      </c>
      <c r="O2108" s="19" t="str">
        <f>VLOOKUP(A2108,HD!$A$2:$S$2344,13,FALSE)</f>
        <v>tier - 1</v>
      </c>
      <c r="P2108" s="19" t="str">
        <f>VLOOKUP(A2108,HD!$A$2:$S$2344,14,FALSE)</f>
        <v>R1024</v>
      </c>
      <c r="Q2108" s="19" t="str">
        <f>VLOOKUP(A2108,HD!$A$2:$S$2344,19,FALSE)</f>
        <v>18</v>
      </c>
      <c r="R2108" s="21">
        <v>2217.4699999999998</v>
      </c>
    </row>
    <row r="2109" spans="1:18" ht="15.6" hidden="1" x14ac:dyDescent="0.3">
      <c r="A2109" s="20" t="s">
        <v>251</v>
      </c>
      <c r="B2109" s="19" t="str">
        <f>VLOOKUP(A2109,'Customer Names'!$A$2:$E$2366,3,FALSE)</f>
        <v>Woodard</v>
      </c>
      <c r="C2109" s="21">
        <f>VLOOKUP(A2109,ME!$A$2:$J$2366,2,FALSE)</f>
        <v>23.57</v>
      </c>
      <c r="D2109" s="21">
        <f>VLOOKUP(A2109,ME!$A$2:$J$2336,3,FALSE)</f>
        <v>6.14</v>
      </c>
      <c r="E2109" s="19" t="str">
        <f>VLOOKUP(A2109,ME!$A$2:$J$2336,4,FALSE)</f>
        <v>No</v>
      </c>
      <c r="F2109" s="19" t="str">
        <f>VLOOKUP(A2109,ME!$A$2:$J$2336,5,FALSE)</f>
        <v>No</v>
      </c>
      <c r="G2109" s="19" t="str">
        <f>VLOOKUP(A2109,ME!$A$2:$J$2336,6,FALSE)</f>
        <v>No</v>
      </c>
      <c r="H2109" s="19">
        <f>VLOOKUP(A2109,ME!$A$2:$J$2336,7,FALSE)</f>
        <v>0</v>
      </c>
      <c r="I2109" s="19" t="str">
        <f>VLOOKUP(A2109,ME!$A$2:$J$2336,8,FALSE)</f>
        <v>No</v>
      </c>
      <c r="J2109" s="19" t="str">
        <f>VLOOKUP(A2109,ME!$A$2:$J$2336,9,FALSE)</f>
        <v>Normal Weight</v>
      </c>
      <c r="K2109" s="19" t="str">
        <f>VLOOKUP(A2109,ME!$A$2:$J$2336,10,FALSE)</f>
        <v>Prediabetes</v>
      </c>
      <c r="L2109" s="22">
        <f>VLOOKUP(A2109,HD!$A$2:$S$2344,16,FALSE)</f>
        <v>34655</v>
      </c>
      <c r="M2109" s="21">
        <f>VLOOKUP(A2109,HD!$A$2:$S$2344,17,FALSE)</f>
        <v>2213.21</v>
      </c>
      <c r="N2109" s="19" t="str">
        <f>VLOOKUP(A2109,HD!$A$2:$S$2344,12,FALSE)</f>
        <v>tier - 2</v>
      </c>
      <c r="O2109" s="19" t="str">
        <f>VLOOKUP(A2109,HD!$A$2:$S$2344,13,FALSE)</f>
        <v>tier - 2</v>
      </c>
      <c r="P2109" s="19" t="str">
        <f>VLOOKUP(A2109,HD!$A$2:$S$2344,14,FALSE)</f>
        <v>R1013</v>
      </c>
      <c r="Q2109" s="19" t="str">
        <f>VLOOKUP(A2109,HD!$A$2:$S$2344,19,FALSE)</f>
        <v>28</v>
      </c>
      <c r="R2109" s="21">
        <v>2213.21</v>
      </c>
    </row>
    <row r="2110" spans="1:18" ht="15.6" hidden="1" x14ac:dyDescent="0.3">
      <c r="A2110" s="20" t="s">
        <v>250</v>
      </c>
      <c r="B2110" s="19" t="str">
        <f>VLOOKUP(A2110,'Customer Names'!$A$2:$E$2366,3,FALSE)</f>
        <v>Li</v>
      </c>
      <c r="C2110" s="21">
        <f>VLOOKUP(A2110,ME!$A$2:$J$2366,2,FALSE)</f>
        <v>35.625</v>
      </c>
      <c r="D2110" s="21">
        <f>VLOOKUP(A2110,ME!$A$2:$J$2336,3,FALSE)</f>
        <v>6.21</v>
      </c>
      <c r="E2110" s="19" t="str">
        <f>VLOOKUP(A2110,ME!$A$2:$J$2336,4,FALSE)</f>
        <v>No</v>
      </c>
      <c r="F2110" s="19" t="str">
        <f>VLOOKUP(A2110,ME!$A$2:$J$2336,5,FALSE)</f>
        <v>Yes</v>
      </c>
      <c r="G2110" s="19" t="str">
        <f>VLOOKUP(A2110,ME!$A$2:$J$2336,6,FALSE)</f>
        <v>No</v>
      </c>
      <c r="H2110" s="19">
        <f>VLOOKUP(A2110,ME!$A$2:$J$2336,7,FALSE)</f>
        <v>1</v>
      </c>
      <c r="I2110" s="19" t="str">
        <f>VLOOKUP(A2110,ME!$A$2:$J$2336,8,FALSE)</f>
        <v>No</v>
      </c>
      <c r="J2110" s="19" t="str">
        <f>VLOOKUP(A2110,ME!$A$2:$J$2336,9,FALSE)</f>
        <v>Obesity</v>
      </c>
      <c r="K2110" s="19" t="str">
        <f>VLOOKUP(A2110,ME!$A$2:$J$2336,10,FALSE)</f>
        <v>Prediabetes</v>
      </c>
      <c r="L2110" s="22">
        <f>VLOOKUP(A2110,HD!$A$2:$S$2344,16,FALSE)</f>
        <v>38195</v>
      </c>
      <c r="M2110" s="21">
        <f>VLOOKUP(A2110,HD!$A$2:$S$2344,17,FALSE)</f>
        <v>2211.13</v>
      </c>
      <c r="N2110" s="19" t="str">
        <f>VLOOKUP(A2110,HD!$A$2:$S$2344,12,FALSE)</f>
        <v>tier - 2</v>
      </c>
      <c r="O2110" s="19" t="str">
        <f>VLOOKUP(A2110,HD!$A$2:$S$2344,13,FALSE)</f>
        <v>tier - 2</v>
      </c>
      <c r="P2110" s="19" t="str">
        <f>VLOOKUP(A2110,HD!$A$2:$S$2344,14,FALSE)</f>
        <v>R1024</v>
      </c>
      <c r="Q2110" s="19" t="str">
        <f>VLOOKUP(A2110,HD!$A$2:$S$2344,19,FALSE)</f>
        <v>18</v>
      </c>
      <c r="R2110" s="21">
        <v>2211.13</v>
      </c>
    </row>
    <row r="2111" spans="1:18" ht="15.6" hidden="1" x14ac:dyDescent="0.3">
      <c r="A2111" s="20" t="s">
        <v>249</v>
      </c>
      <c r="B2111" s="19" t="str">
        <f>VLOOKUP(A2111,'Customer Names'!$A$2:$E$2366,3,FALSE)</f>
        <v>Sinda</v>
      </c>
      <c r="C2111" s="21">
        <f>VLOOKUP(A2111,ME!$A$2:$J$2366,2,FALSE)</f>
        <v>33.155000000000001</v>
      </c>
      <c r="D2111" s="21">
        <f>VLOOKUP(A2111,ME!$A$2:$J$2336,3,FALSE)</f>
        <v>4.5999999999999996</v>
      </c>
      <c r="E2111" s="19" t="str">
        <f>VLOOKUP(A2111,ME!$A$2:$J$2336,4,FALSE)</f>
        <v>No</v>
      </c>
      <c r="F2111" s="19" t="str">
        <f>VLOOKUP(A2111,ME!$A$2:$J$2336,5,FALSE)</f>
        <v>Yes</v>
      </c>
      <c r="G2111" s="19" t="str">
        <f>VLOOKUP(A2111,ME!$A$2:$J$2336,6,FALSE)</f>
        <v>No</v>
      </c>
      <c r="H2111" s="19">
        <f>VLOOKUP(A2111,ME!$A$2:$J$2336,7,FALSE)</f>
        <v>1</v>
      </c>
      <c r="I2111" s="19" t="str">
        <f>VLOOKUP(A2111,ME!$A$2:$J$2336,8,FALSE)</f>
        <v>No</v>
      </c>
      <c r="J2111" s="19" t="str">
        <f>VLOOKUP(A2111,ME!$A$2:$J$2336,9,FALSE)</f>
        <v>Obesity</v>
      </c>
      <c r="K2111" s="19" t="str">
        <f>VLOOKUP(A2111,ME!$A$2:$J$2336,10,FALSE)</f>
        <v>Normal</v>
      </c>
      <c r="L2111" s="22">
        <f>VLOOKUP(A2111,HD!$A$2:$S$2344,16,FALSE)</f>
        <v>38205</v>
      </c>
      <c r="M2111" s="21">
        <f>VLOOKUP(A2111,HD!$A$2:$S$2344,17,FALSE)</f>
        <v>2207.6999999999998</v>
      </c>
      <c r="N2111" s="19" t="str">
        <f>VLOOKUP(A2111,HD!$A$2:$S$2344,12,FALSE)</f>
        <v>tier - 2</v>
      </c>
      <c r="O2111" s="19" t="str">
        <f>VLOOKUP(A2111,HD!$A$2:$S$2344,13,FALSE)</f>
        <v>tier - 2</v>
      </c>
      <c r="P2111" s="19" t="str">
        <f>VLOOKUP(A2111,HD!$A$2:$S$2344,14,FALSE)</f>
        <v>R1024</v>
      </c>
      <c r="Q2111" s="19" t="str">
        <f>VLOOKUP(A2111,HD!$A$2:$S$2344,19,FALSE)</f>
        <v>18</v>
      </c>
      <c r="R2111" s="21">
        <v>2207.6999999999998</v>
      </c>
    </row>
    <row r="2112" spans="1:18" ht="15.6" hidden="1" x14ac:dyDescent="0.3">
      <c r="A2112" s="20" t="s">
        <v>248</v>
      </c>
      <c r="B2112" s="19" t="str">
        <f>VLOOKUP(A2112,'Customer Names'!$A$2:$E$2366,3,FALSE)</f>
        <v>Rydland</v>
      </c>
      <c r="C2112" s="21">
        <f>VLOOKUP(A2112,ME!$A$2:$J$2366,2,FALSE)</f>
        <v>31.92</v>
      </c>
      <c r="D2112" s="21">
        <f>VLOOKUP(A2112,ME!$A$2:$J$2336,3,FALSE)</f>
        <v>5.04</v>
      </c>
      <c r="E2112" s="19" t="str">
        <f>VLOOKUP(A2112,ME!$A$2:$J$2336,4,FALSE)</f>
        <v>No</v>
      </c>
      <c r="F2112" s="19" t="str">
        <f>VLOOKUP(A2112,ME!$A$2:$J$2336,5,FALSE)</f>
        <v>Yes</v>
      </c>
      <c r="G2112" s="19" t="str">
        <f>VLOOKUP(A2112,ME!$A$2:$J$2336,6,FALSE)</f>
        <v>No</v>
      </c>
      <c r="H2112" s="19">
        <f>VLOOKUP(A2112,ME!$A$2:$J$2336,7,FALSE)</f>
        <v>1</v>
      </c>
      <c r="I2112" s="19" t="str">
        <f>VLOOKUP(A2112,ME!$A$2:$J$2336,8,FALSE)</f>
        <v>No</v>
      </c>
      <c r="J2112" s="19" t="str">
        <f>VLOOKUP(A2112,ME!$A$2:$J$2336,9,FALSE)</f>
        <v>Obesity</v>
      </c>
      <c r="K2112" s="19" t="str">
        <f>VLOOKUP(A2112,ME!$A$2:$J$2336,10,FALSE)</f>
        <v>Normal</v>
      </c>
      <c r="L2112" s="22">
        <f>VLOOKUP(A2112,HD!$A$2:$S$2344,16,FALSE)</f>
        <v>38304</v>
      </c>
      <c r="M2112" s="21">
        <f>VLOOKUP(A2112,HD!$A$2:$S$2344,17,FALSE)</f>
        <v>2205.98</v>
      </c>
      <c r="N2112" s="19" t="str">
        <f>VLOOKUP(A2112,HD!$A$2:$S$2344,12,FALSE)</f>
        <v>tier - 2</v>
      </c>
      <c r="O2112" s="19" t="str">
        <f>VLOOKUP(A2112,HD!$A$2:$S$2344,13,FALSE)</f>
        <v>tier - 3</v>
      </c>
      <c r="P2112" s="19" t="str">
        <f>VLOOKUP(A2112,HD!$A$2:$S$2344,14,FALSE)</f>
        <v>R1024</v>
      </c>
      <c r="Q2112" s="19" t="str">
        <f>VLOOKUP(A2112,HD!$A$2:$S$2344,19,FALSE)</f>
        <v>18</v>
      </c>
      <c r="R2112" s="21">
        <v>2205.98</v>
      </c>
    </row>
    <row r="2113" spans="1:18" ht="15.6" hidden="1" x14ac:dyDescent="0.3">
      <c r="A2113" s="20" t="s">
        <v>247</v>
      </c>
      <c r="B2113" s="19" t="str">
        <f>VLOOKUP(A2113,'Customer Names'!$A$2:$E$2366,3,FALSE)</f>
        <v>Vespa</v>
      </c>
      <c r="C2113" s="21">
        <f>VLOOKUP(A2113,ME!$A$2:$J$2366,2,FALSE)</f>
        <v>30.305</v>
      </c>
      <c r="D2113" s="21">
        <f>VLOOKUP(A2113,ME!$A$2:$J$2336,3,FALSE)</f>
        <v>5.08</v>
      </c>
      <c r="E2113" s="19" t="str">
        <f>VLOOKUP(A2113,ME!$A$2:$J$2336,4,FALSE)</f>
        <v>No</v>
      </c>
      <c r="F2113" s="19" t="str">
        <f>VLOOKUP(A2113,ME!$A$2:$J$2336,5,FALSE)</f>
        <v>Yes</v>
      </c>
      <c r="G2113" s="19" t="str">
        <f>VLOOKUP(A2113,ME!$A$2:$J$2336,6,FALSE)</f>
        <v>No</v>
      </c>
      <c r="H2113" s="19">
        <f>VLOOKUP(A2113,ME!$A$2:$J$2336,7,FALSE)</f>
        <v>1</v>
      </c>
      <c r="I2113" s="19" t="str">
        <f>VLOOKUP(A2113,ME!$A$2:$J$2336,8,FALSE)</f>
        <v>No</v>
      </c>
      <c r="J2113" s="19" t="str">
        <f>VLOOKUP(A2113,ME!$A$2:$J$2336,9,FALSE)</f>
        <v>Obesity</v>
      </c>
      <c r="K2113" s="19" t="str">
        <f>VLOOKUP(A2113,ME!$A$2:$J$2336,10,FALSE)</f>
        <v>Normal</v>
      </c>
      <c r="L2113" s="22">
        <f>VLOOKUP(A2113,HD!$A$2:$S$2344,16,FALSE)</f>
        <v>38288</v>
      </c>
      <c r="M2113" s="21">
        <f>VLOOKUP(A2113,HD!$A$2:$S$2344,17,FALSE)</f>
        <v>2203.7399999999998</v>
      </c>
      <c r="N2113" s="19" t="str">
        <f>VLOOKUP(A2113,HD!$A$2:$S$2344,12,FALSE)</f>
        <v>tier - 2</v>
      </c>
      <c r="O2113" s="19" t="str">
        <f>VLOOKUP(A2113,HD!$A$2:$S$2344,13,FALSE)</f>
        <v>tier - 2</v>
      </c>
      <c r="P2113" s="19" t="str">
        <f>VLOOKUP(A2113,HD!$A$2:$S$2344,14,FALSE)</f>
        <v>R1024</v>
      </c>
      <c r="Q2113" s="19" t="str">
        <f>VLOOKUP(A2113,HD!$A$2:$S$2344,19,FALSE)</f>
        <v>18</v>
      </c>
      <c r="R2113" s="21">
        <v>2203.7399999999998</v>
      </c>
    </row>
    <row r="2114" spans="1:18" ht="15.6" hidden="1" x14ac:dyDescent="0.3">
      <c r="A2114" s="20" t="s">
        <v>246</v>
      </c>
      <c r="B2114" s="19" t="str">
        <f>VLOOKUP(A2114,'Customer Names'!$A$2:$E$2366,3,FALSE)</f>
        <v>Meadows</v>
      </c>
      <c r="C2114" s="21">
        <f>VLOOKUP(A2114,ME!$A$2:$J$2366,2,FALSE)</f>
        <v>30.114999999999998</v>
      </c>
      <c r="D2114" s="21">
        <f>VLOOKUP(A2114,ME!$A$2:$J$2336,3,FALSE)</f>
        <v>4.38</v>
      </c>
      <c r="E2114" s="19" t="str">
        <f>VLOOKUP(A2114,ME!$A$2:$J$2336,4,FALSE)</f>
        <v>No</v>
      </c>
      <c r="F2114" s="19" t="str">
        <f>VLOOKUP(A2114,ME!$A$2:$J$2336,5,FALSE)</f>
        <v>Yes</v>
      </c>
      <c r="G2114" s="19" t="str">
        <f>VLOOKUP(A2114,ME!$A$2:$J$2336,6,FALSE)</f>
        <v>No</v>
      </c>
      <c r="H2114" s="19">
        <f>VLOOKUP(A2114,ME!$A$2:$J$2336,7,FALSE)</f>
        <v>1</v>
      </c>
      <c r="I2114" s="19" t="str">
        <f>VLOOKUP(A2114,ME!$A$2:$J$2336,8,FALSE)</f>
        <v>No</v>
      </c>
      <c r="J2114" s="19" t="str">
        <f>VLOOKUP(A2114,ME!$A$2:$J$2336,9,FALSE)</f>
        <v>Obesity</v>
      </c>
      <c r="K2114" s="19" t="str">
        <f>VLOOKUP(A2114,ME!$A$2:$J$2336,10,FALSE)</f>
        <v>Normal</v>
      </c>
      <c r="L2114" s="22">
        <f>VLOOKUP(A2114,HD!$A$2:$S$2344,16,FALSE)</f>
        <v>38205</v>
      </c>
      <c r="M2114" s="21">
        <f>VLOOKUP(A2114,HD!$A$2:$S$2344,17,FALSE)</f>
        <v>2203.4699999999998</v>
      </c>
      <c r="N2114" s="19" t="str">
        <f>VLOOKUP(A2114,HD!$A$2:$S$2344,12,FALSE)</f>
        <v>tier - 2</v>
      </c>
      <c r="O2114" s="19" t="str">
        <f>VLOOKUP(A2114,HD!$A$2:$S$2344,13,FALSE)</f>
        <v>tier - 2</v>
      </c>
      <c r="P2114" s="19" t="str">
        <f>VLOOKUP(A2114,HD!$A$2:$S$2344,14,FALSE)</f>
        <v>R1024</v>
      </c>
      <c r="Q2114" s="19" t="str">
        <f>VLOOKUP(A2114,HD!$A$2:$S$2344,19,FALSE)</f>
        <v>18</v>
      </c>
      <c r="R2114" s="21">
        <v>2203.4699999999998</v>
      </c>
    </row>
    <row r="2115" spans="1:18" ht="15.6" x14ac:dyDescent="0.3">
      <c r="A2115" s="20" t="s">
        <v>245</v>
      </c>
      <c r="B2115" s="19" t="str">
        <f>VLOOKUP(A2115,'Customer Names'!$A$2:$E$2366,3,FALSE)</f>
        <v>Toppen</v>
      </c>
      <c r="C2115" s="21">
        <f>VLOOKUP(A2115,ME!$A$2:$J$2366,2,FALSE)</f>
        <v>24.09</v>
      </c>
      <c r="D2115" s="21">
        <f>VLOOKUP(A2115,ME!$A$2:$J$2336,3,FALSE)</f>
        <v>4.79</v>
      </c>
      <c r="E2115" s="19" t="str">
        <f>VLOOKUP(A2115,ME!$A$2:$J$2336,4,FALSE)</f>
        <v>No</v>
      </c>
      <c r="F2115" s="19" t="str">
        <f>VLOOKUP(A2115,ME!$A$2:$J$2336,5,FALSE)</f>
        <v>Yes</v>
      </c>
      <c r="G2115" s="19" t="str">
        <f>VLOOKUP(A2115,ME!$A$2:$J$2336,6,FALSE)</f>
        <v>No</v>
      </c>
      <c r="H2115" s="19">
        <f>VLOOKUP(A2115,ME!$A$2:$J$2336,7,FALSE)</f>
        <v>1</v>
      </c>
      <c r="I2115" s="19" t="str">
        <f>VLOOKUP(A2115,ME!$A$2:$J$2336,8,FALSE)</f>
        <v>No</v>
      </c>
      <c r="J2115" s="19" t="str">
        <f>VLOOKUP(A2115,ME!$A$2:$J$2336,9,FALSE)</f>
        <v>Normal Weight</v>
      </c>
      <c r="K2115" s="19" t="str">
        <f>VLOOKUP(A2115,ME!$A$2:$J$2336,10,FALSE)</f>
        <v>Normal</v>
      </c>
      <c r="L2115" s="22">
        <f>VLOOKUP(A2115,HD!$A$2:$S$2344,16,FALSE)</f>
        <v>38195</v>
      </c>
      <c r="M2115" s="21">
        <f>VLOOKUP(A2115,HD!$A$2:$S$2344,17,FALSE)</f>
        <v>2201.1</v>
      </c>
      <c r="N2115" s="19" t="str">
        <f>VLOOKUP(A2115,HD!$A$2:$S$2344,12,FALSE)</f>
        <v>tier - 2</v>
      </c>
      <c r="O2115" s="19" t="str">
        <f>VLOOKUP(A2115,HD!$A$2:$S$2344,13,FALSE)</f>
        <v>tier - 3</v>
      </c>
      <c r="P2115" s="19" t="str">
        <f>VLOOKUP(A2115,HD!$A$2:$S$2344,14,FALSE)</f>
        <v>R1013</v>
      </c>
      <c r="Q2115" s="19" t="str">
        <f>VLOOKUP(A2115,HD!$A$2:$S$2344,19,FALSE)</f>
        <v>18</v>
      </c>
      <c r="R2115" s="21">
        <v>2201.1</v>
      </c>
    </row>
    <row r="2116" spans="1:18" ht="15.6" hidden="1" x14ac:dyDescent="0.3">
      <c r="A2116" s="20" t="s">
        <v>244</v>
      </c>
      <c r="B2116" s="19" t="str">
        <f>VLOOKUP(A2116,'Customer Names'!$A$2:$E$2366,3,FALSE)</f>
        <v>Ermer</v>
      </c>
      <c r="C2116" s="21">
        <f>VLOOKUP(A2116,ME!$A$2:$J$2366,2,FALSE)</f>
        <v>28.215</v>
      </c>
      <c r="D2116" s="21">
        <f>VLOOKUP(A2116,ME!$A$2:$J$2336,3,FALSE)</f>
        <v>4.21</v>
      </c>
      <c r="E2116" s="19" t="str">
        <f>VLOOKUP(A2116,ME!$A$2:$J$2336,4,FALSE)</f>
        <v>No</v>
      </c>
      <c r="F2116" s="19" t="str">
        <f>VLOOKUP(A2116,ME!$A$2:$J$2336,5,FALSE)</f>
        <v>Yes</v>
      </c>
      <c r="G2116" s="19" t="str">
        <f>VLOOKUP(A2116,ME!$A$2:$J$2336,6,FALSE)</f>
        <v>No</v>
      </c>
      <c r="H2116" s="19">
        <f>VLOOKUP(A2116,ME!$A$2:$J$2336,7,FALSE)</f>
        <v>1</v>
      </c>
      <c r="I2116" s="19" t="str">
        <f>VLOOKUP(A2116,ME!$A$2:$J$2336,8,FALSE)</f>
        <v>No</v>
      </c>
      <c r="J2116" s="19" t="str">
        <f>VLOOKUP(A2116,ME!$A$2:$J$2336,9,FALSE)</f>
        <v>Over Weight</v>
      </c>
      <c r="K2116" s="19" t="str">
        <f>VLOOKUP(A2116,ME!$A$2:$J$2336,10,FALSE)</f>
        <v>Normal</v>
      </c>
      <c r="L2116" s="22">
        <f>VLOOKUP(A2116,HD!$A$2:$S$2344,16,FALSE)</f>
        <v>38242</v>
      </c>
      <c r="M2116" s="21">
        <f>VLOOKUP(A2116,HD!$A$2:$S$2344,17,FALSE)</f>
        <v>2200.83</v>
      </c>
      <c r="N2116" s="19" t="str">
        <f>VLOOKUP(A2116,HD!$A$2:$S$2344,12,FALSE)</f>
        <v>tier - 2</v>
      </c>
      <c r="O2116" s="19" t="str">
        <f>VLOOKUP(A2116,HD!$A$2:$S$2344,13,FALSE)</f>
        <v>tier - 2</v>
      </c>
      <c r="P2116" s="19" t="str">
        <f>VLOOKUP(A2116,HD!$A$2:$S$2344,14,FALSE)</f>
        <v>R1024</v>
      </c>
      <c r="Q2116" s="19" t="str">
        <f>VLOOKUP(A2116,HD!$A$2:$S$2344,19,FALSE)</f>
        <v>18</v>
      </c>
      <c r="R2116" s="21">
        <v>2200.83</v>
      </c>
    </row>
    <row r="2117" spans="1:18" ht="15.6" hidden="1" x14ac:dyDescent="0.3">
      <c r="A2117" s="20" t="s">
        <v>242</v>
      </c>
      <c r="B2117" s="19" t="str">
        <f>VLOOKUP(A2117,'Customer Names'!$A$2:$E$2366,3,FALSE)</f>
        <v>Dionne</v>
      </c>
      <c r="C2117" s="21">
        <f>VLOOKUP(A2117,ME!$A$2:$J$2366,2,FALSE)</f>
        <v>26.315000000000001</v>
      </c>
      <c r="D2117" s="21">
        <f>VLOOKUP(A2117,ME!$A$2:$J$2336,3,FALSE)</f>
        <v>5.47</v>
      </c>
      <c r="E2117" s="19" t="str">
        <f>VLOOKUP(A2117,ME!$A$2:$J$2336,4,FALSE)</f>
        <v>No</v>
      </c>
      <c r="F2117" s="19" t="str">
        <f>VLOOKUP(A2117,ME!$A$2:$J$2336,5,FALSE)</f>
        <v>Yes</v>
      </c>
      <c r="G2117" s="19" t="str">
        <f>VLOOKUP(A2117,ME!$A$2:$J$2336,6,FALSE)</f>
        <v>No</v>
      </c>
      <c r="H2117" s="19">
        <f>VLOOKUP(A2117,ME!$A$2:$J$2336,7,FALSE)</f>
        <v>1</v>
      </c>
      <c r="I2117" s="19" t="str">
        <f>VLOOKUP(A2117,ME!$A$2:$J$2336,8,FALSE)</f>
        <v>No</v>
      </c>
      <c r="J2117" s="19" t="str">
        <f>VLOOKUP(A2117,ME!$A$2:$J$2336,9,FALSE)</f>
        <v>Over Weight</v>
      </c>
      <c r="K2117" s="19" t="str">
        <f>VLOOKUP(A2117,ME!$A$2:$J$2336,10,FALSE)</f>
        <v>Normal</v>
      </c>
      <c r="L2117" s="22">
        <f>VLOOKUP(A2117,HD!$A$2:$S$2344,16,FALSE)</f>
        <v>38233</v>
      </c>
      <c r="M2117" s="21">
        <f>VLOOKUP(A2117,HD!$A$2:$S$2344,17,FALSE)</f>
        <v>2198.19</v>
      </c>
      <c r="N2117" s="19" t="str">
        <f>VLOOKUP(A2117,HD!$A$2:$S$2344,12,FALSE)</f>
        <v>tier - 2</v>
      </c>
      <c r="O2117" s="19" t="str">
        <f>VLOOKUP(A2117,HD!$A$2:$S$2344,13,FALSE)</f>
        <v>tier - 1</v>
      </c>
      <c r="P2117" s="19" t="str">
        <f>VLOOKUP(A2117,HD!$A$2:$S$2344,14,FALSE)</f>
        <v>R1023</v>
      </c>
      <c r="Q2117" s="19" t="str">
        <f>VLOOKUP(A2117,HD!$A$2:$S$2344,19,FALSE)</f>
        <v>18</v>
      </c>
      <c r="R2117" s="21">
        <v>2198.19</v>
      </c>
    </row>
    <row r="2118" spans="1:18" ht="15.6" hidden="1" x14ac:dyDescent="0.3">
      <c r="A2118" s="20" t="s">
        <v>240</v>
      </c>
      <c r="B2118" s="19" t="str">
        <f>VLOOKUP(A2118,'Customer Names'!$A$2:$E$2366,3,FALSE)</f>
        <v>Stasulli</v>
      </c>
      <c r="C2118" s="21">
        <f>VLOOKUP(A2118,ME!$A$2:$J$2366,2,FALSE)</f>
        <v>25.08</v>
      </c>
      <c r="D2118" s="21">
        <f>VLOOKUP(A2118,ME!$A$2:$J$2336,3,FALSE)</f>
        <v>5.09</v>
      </c>
      <c r="E2118" s="19" t="str">
        <f>VLOOKUP(A2118,ME!$A$2:$J$2336,4,FALSE)</f>
        <v>No</v>
      </c>
      <c r="F2118" s="19" t="str">
        <f>VLOOKUP(A2118,ME!$A$2:$J$2336,5,FALSE)</f>
        <v>Yes</v>
      </c>
      <c r="G2118" s="19" t="str">
        <f>VLOOKUP(A2118,ME!$A$2:$J$2336,6,FALSE)</f>
        <v>No</v>
      </c>
      <c r="H2118" s="19">
        <f>VLOOKUP(A2118,ME!$A$2:$J$2336,7,FALSE)</f>
        <v>1</v>
      </c>
      <c r="I2118" s="19" t="str">
        <f>VLOOKUP(A2118,ME!$A$2:$J$2336,8,FALSE)</f>
        <v>No</v>
      </c>
      <c r="J2118" s="19" t="str">
        <f>VLOOKUP(A2118,ME!$A$2:$J$2336,9,FALSE)</f>
        <v>Over Weight</v>
      </c>
      <c r="K2118" s="19" t="str">
        <f>VLOOKUP(A2118,ME!$A$2:$J$2336,10,FALSE)</f>
        <v>Normal</v>
      </c>
      <c r="L2118" s="22">
        <f>VLOOKUP(A2118,HD!$A$2:$S$2344,16,FALSE)</f>
        <v>38328</v>
      </c>
      <c r="M2118" s="21">
        <f>VLOOKUP(A2118,HD!$A$2:$S$2344,17,FALSE)</f>
        <v>2196.4699999999998</v>
      </c>
      <c r="N2118" s="19" t="str">
        <f>VLOOKUP(A2118,HD!$A$2:$S$2344,12,FALSE)</f>
        <v>tier - 2</v>
      </c>
      <c r="O2118" s="19" t="str">
        <f>VLOOKUP(A2118,HD!$A$2:$S$2344,13,FALSE)</f>
        <v>tier - 3</v>
      </c>
      <c r="P2118" s="19" t="str">
        <f>VLOOKUP(A2118,HD!$A$2:$S$2344,14,FALSE)</f>
        <v>R1024</v>
      </c>
      <c r="Q2118" s="19" t="str">
        <f>VLOOKUP(A2118,HD!$A$2:$S$2344,19,FALSE)</f>
        <v>18</v>
      </c>
      <c r="R2118" s="21">
        <v>2196.4699999999998</v>
      </c>
    </row>
    <row r="2119" spans="1:18" ht="15.6" hidden="1" x14ac:dyDescent="0.3">
      <c r="A2119" s="20" t="s">
        <v>239</v>
      </c>
      <c r="B2119" s="19" t="str">
        <f>VLOOKUP(A2119,'Customer Names'!$A$2:$E$2366,3,FALSE)</f>
        <v>Duran</v>
      </c>
      <c r="C2119" s="21">
        <f>VLOOKUP(A2119,ME!$A$2:$J$2366,2,FALSE)</f>
        <v>15.41</v>
      </c>
      <c r="D2119" s="21">
        <f>VLOOKUP(A2119,ME!$A$2:$J$2336,3,FALSE)</f>
        <v>5.08</v>
      </c>
      <c r="E2119" s="19" t="str">
        <f>VLOOKUP(A2119,ME!$A$2:$J$2336,4,FALSE)</f>
        <v>No</v>
      </c>
      <c r="F2119" s="19" t="str">
        <f>VLOOKUP(A2119,ME!$A$2:$J$2336,5,FALSE)</f>
        <v>No</v>
      </c>
      <c r="G2119" s="19" t="str">
        <f>VLOOKUP(A2119,ME!$A$2:$J$2336,6,FALSE)</f>
        <v>No</v>
      </c>
      <c r="H2119" s="19">
        <f>VLOOKUP(A2119,ME!$A$2:$J$2336,7,FALSE)</f>
        <v>0</v>
      </c>
      <c r="I2119" s="19" t="str">
        <f>VLOOKUP(A2119,ME!$A$2:$J$2336,8,FALSE)</f>
        <v>No</v>
      </c>
      <c r="J2119" s="19" t="str">
        <f>VLOOKUP(A2119,ME!$A$2:$J$2336,9,FALSE)</f>
        <v>Under Weight</v>
      </c>
      <c r="K2119" s="19" t="str">
        <f>VLOOKUP(A2119,ME!$A$2:$J$2336,10,FALSE)</f>
        <v>Normal</v>
      </c>
      <c r="L2119" s="22">
        <f>VLOOKUP(A2119,HD!$A$2:$S$2344,16,FALSE)</f>
        <v>33588</v>
      </c>
      <c r="M2119" s="21">
        <f>VLOOKUP(A2119,HD!$A$2:$S$2344,17,FALSE)</f>
        <v>2193.1999999999998</v>
      </c>
      <c r="N2119" s="19" t="str">
        <f>VLOOKUP(A2119,HD!$A$2:$S$2344,12,FALSE)</f>
        <v>tier - 2</v>
      </c>
      <c r="O2119" s="19" t="str">
        <f>VLOOKUP(A2119,HD!$A$2:$S$2344,13,FALSE)</f>
        <v>tier - 2</v>
      </c>
      <c r="P2119" s="19" t="str">
        <f>VLOOKUP(A2119,HD!$A$2:$S$2344,14,FALSE)</f>
        <v>R1012</v>
      </c>
      <c r="Q2119" s="19" t="str">
        <f>VLOOKUP(A2119,HD!$A$2:$S$2344,19,FALSE)</f>
        <v>31</v>
      </c>
      <c r="R2119" s="21">
        <v>2193.1999999999998</v>
      </c>
    </row>
    <row r="2120" spans="1:18" ht="15.6" x14ac:dyDescent="0.3">
      <c r="A2120" s="20" t="s">
        <v>238</v>
      </c>
      <c r="B2120" s="19" t="str">
        <f>VLOOKUP(A2120,'Customer Names'!$A$2:$E$2366,3,FALSE)</f>
        <v>Klundt</v>
      </c>
      <c r="C2120" s="21">
        <f>VLOOKUP(A2120,ME!$A$2:$J$2366,2,FALSE)</f>
        <v>23.83</v>
      </c>
      <c r="D2120" s="21">
        <f>VLOOKUP(A2120,ME!$A$2:$J$2336,3,FALSE)</f>
        <v>5.68</v>
      </c>
      <c r="E2120" s="19" t="str">
        <f>VLOOKUP(A2120,ME!$A$2:$J$2336,4,FALSE)</f>
        <v>No</v>
      </c>
      <c r="F2120" s="19" t="str">
        <f>VLOOKUP(A2120,ME!$A$2:$J$2336,5,FALSE)</f>
        <v>No</v>
      </c>
      <c r="G2120" s="19" t="str">
        <f>VLOOKUP(A2120,ME!$A$2:$J$2336,6,FALSE)</f>
        <v>No</v>
      </c>
      <c r="H2120" s="19">
        <f>VLOOKUP(A2120,ME!$A$2:$J$2336,7,FALSE)</f>
        <v>0</v>
      </c>
      <c r="I2120" s="19" t="str">
        <f>VLOOKUP(A2120,ME!$A$2:$J$2336,8,FALSE)</f>
        <v>No</v>
      </c>
      <c r="J2120" s="19" t="str">
        <f>VLOOKUP(A2120,ME!$A$2:$J$2336,9,FALSE)</f>
        <v>Normal Weight</v>
      </c>
      <c r="K2120" s="19" t="str">
        <f>VLOOKUP(A2120,ME!$A$2:$J$2336,10,FALSE)</f>
        <v>Normal</v>
      </c>
      <c r="L2120" s="22">
        <f>VLOOKUP(A2120,HD!$A$2:$S$2344,16,FALSE)</f>
        <v>34604</v>
      </c>
      <c r="M2120" s="21">
        <f>VLOOKUP(A2120,HD!$A$2:$S$2344,17,FALSE)</f>
        <v>2170.08</v>
      </c>
      <c r="N2120" s="19" t="str">
        <f>VLOOKUP(A2120,HD!$A$2:$S$2344,12,FALSE)</f>
        <v>tier - 2</v>
      </c>
      <c r="O2120" s="19" t="str">
        <f>VLOOKUP(A2120,HD!$A$2:$S$2344,13,FALSE)</f>
        <v>tier - 2</v>
      </c>
      <c r="P2120" s="19" t="str">
        <f>VLOOKUP(A2120,HD!$A$2:$S$2344,14,FALSE)</f>
        <v>R1013</v>
      </c>
      <c r="Q2120" s="19" t="str">
        <f>VLOOKUP(A2120,HD!$A$2:$S$2344,19,FALSE)</f>
        <v>28</v>
      </c>
      <c r="R2120" s="21">
        <v>2170.08</v>
      </c>
    </row>
    <row r="2121" spans="1:18" ht="15.6" hidden="1" x14ac:dyDescent="0.3">
      <c r="A2121" s="20" t="s">
        <v>237</v>
      </c>
      <c r="B2121" s="19" t="str">
        <f>VLOOKUP(A2121,'Customer Names'!$A$2:$E$2366,3,FALSE)</f>
        <v>Waters</v>
      </c>
      <c r="C2121" s="21">
        <f>VLOOKUP(A2121,ME!$A$2:$J$2366,2,FALSE)</f>
        <v>36</v>
      </c>
      <c r="D2121" s="21">
        <f>VLOOKUP(A2121,ME!$A$2:$J$2336,3,FALSE)</f>
        <v>4.66</v>
      </c>
      <c r="E2121" s="19" t="str">
        <f>VLOOKUP(A2121,ME!$A$2:$J$2336,4,FALSE)</f>
        <v>No</v>
      </c>
      <c r="F2121" s="19" t="str">
        <f>VLOOKUP(A2121,ME!$A$2:$J$2336,5,FALSE)</f>
        <v>Yes</v>
      </c>
      <c r="G2121" s="19" t="str">
        <f>VLOOKUP(A2121,ME!$A$2:$J$2336,6,FALSE)</f>
        <v>No</v>
      </c>
      <c r="H2121" s="19">
        <f>VLOOKUP(A2121,ME!$A$2:$J$2336,7,FALSE)</f>
        <v>1</v>
      </c>
      <c r="I2121" s="19" t="str">
        <f>VLOOKUP(A2121,ME!$A$2:$J$2336,8,FALSE)</f>
        <v>No</v>
      </c>
      <c r="J2121" s="19" t="str">
        <f>VLOOKUP(A2121,ME!$A$2:$J$2336,9,FALSE)</f>
        <v>Obesity</v>
      </c>
      <c r="K2121" s="19" t="str">
        <f>VLOOKUP(A2121,ME!$A$2:$J$2336,10,FALSE)</f>
        <v>Normal</v>
      </c>
      <c r="L2121" s="22">
        <f>VLOOKUP(A2121,HD!$A$2:$S$2344,16,FALSE)</f>
        <v>36761</v>
      </c>
      <c r="M2121" s="21">
        <f>VLOOKUP(A2121,HD!$A$2:$S$2344,17,FALSE)</f>
        <v>2166.73</v>
      </c>
      <c r="N2121" s="19" t="str">
        <f>VLOOKUP(A2121,HD!$A$2:$S$2344,12,FALSE)</f>
        <v>tier - 2</v>
      </c>
      <c r="O2121" s="19" t="str">
        <f>VLOOKUP(A2121,HD!$A$2:$S$2344,13,FALSE)</f>
        <v>tier - 2</v>
      </c>
      <c r="P2121" s="19" t="str">
        <f>VLOOKUP(A2121,HD!$A$2:$S$2344,14,FALSE)</f>
        <v>R1011</v>
      </c>
      <c r="Q2121" s="19" t="str">
        <f>VLOOKUP(A2121,HD!$A$2:$S$2344,19,FALSE)</f>
        <v>22</v>
      </c>
      <c r="R2121" s="21">
        <v>2166.73</v>
      </c>
    </row>
    <row r="2122" spans="1:18" ht="15.6" hidden="1" x14ac:dyDescent="0.3">
      <c r="A2122" s="20" t="s">
        <v>236</v>
      </c>
      <c r="B2122" s="19" t="str">
        <f>VLOOKUP(A2122,'Customer Names'!$A$2:$E$2366,3,FALSE)</f>
        <v>Rusk</v>
      </c>
      <c r="C2122" s="21">
        <f>VLOOKUP(A2122,ME!$A$2:$J$2366,2,FALSE)</f>
        <v>28.82</v>
      </c>
      <c r="D2122" s="21">
        <f>VLOOKUP(A2122,ME!$A$2:$J$2336,3,FALSE)</f>
        <v>5.59</v>
      </c>
      <c r="E2122" s="19" t="str">
        <f>VLOOKUP(A2122,ME!$A$2:$J$2336,4,FALSE)</f>
        <v>No</v>
      </c>
      <c r="F2122" s="19" t="str">
        <f>VLOOKUP(A2122,ME!$A$2:$J$2336,5,FALSE)</f>
        <v>Yes</v>
      </c>
      <c r="G2122" s="19" t="str">
        <f>VLOOKUP(A2122,ME!$A$2:$J$2336,6,FALSE)</f>
        <v>No</v>
      </c>
      <c r="H2122" s="19">
        <f>VLOOKUP(A2122,ME!$A$2:$J$2336,7,FALSE)</f>
        <v>1</v>
      </c>
      <c r="I2122" s="19" t="str">
        <f>VLOOKUP(A2122,ME!$A$2:$J$2336,8,FALSE)</f>
        <v>No</v>
      </c>
      <c r="J2122" s="19" t="str">
        <f>VLOOKUP(A2122,ME!$A$2:$J$2336,9,FALSE)</f>
        <v>Over Weight</v>
      </c>
      <c r="K2122" s="19" t="str">
        <f>VLOOKUP(A2122,ME!$A$2:$J$2336,10,FALSE)</f>
        <v>Normal</v>
      </c>
      <c r="L2122" s="22">
        <f>VLOOKUP(A2122,HD!$A$2:$S$2344,16,FALSE)</f>
        <v>36870</v>
      </c>
      <c r="M2122" s="21">
        <f>VLOOKUP(A2122,HD!$A$2:$S$2344,17,FALSE)</f>
        <v>2156.75</v>
      </c>
      <c r="N2122" s="19" t="str">
        <f>VLOOKUP(A2122,HD!$A$2:$S$2344,12,FALSE)</f>
        <v>tier - 2</v>
      </c>
      <c r="O2122" s="19" t="str">
        <f>VLOOKUP(A2122,HD!$A$2:$S$2344,13,FALSE)</f>
        <v>tier - 2</v>
      </c>
      <c r="P2122" s="19" t="str">
        <f>VLOOKUP(A2122,HD!$A$2:$S$2344,14,FALSE)</f>
        <v>R1013</v>
      </c>
      <c r="Q2122" s="19" t="str">
        <f>VLOOKUP(A2122,HD!$A$2:$S$2344,19,FALSE)</f>
        <v>22</v>
      </c>
      <c r="R2122" s="21">
        <v>2156.75</v>
      </c>
    </row>
    <row r="2123" spans="1:18" ht="15.6" hidden="1" x14ac:dyDescent="0.3">
      <c r="A2123" s="20" t="s">
        <v>235</v>
      </c>
      <c r="B2123" s="19" t="str">
        <f>VLOOKUP(A2123,'Customer Names'!$A$2:$E$2366,3,FALSE)</f>
        <v>Gersbach</v>
      </c>
      <c r="C2123" s="21">
        <f>VLOOKUP(A2123,ME!$A$2:$J$2366,2,FALSE)</f>
        <v>28.05</v>
      </c>
      <c r="D2123" s="21">
        <f>VLOOKUP(A2123,ME!$A$2:$J$2336,3,FALSE)</f>
        <v>6.2</v>
      </c>
      <c r="E2123" s="19" t="str">
        <f>VLOOKUP(A2123,ME!$A$2:$J$2336,4,FALSE)</f>
        <v>No</v>
      </c>
      <c r="F2123" s="19" t="str">
        <f>VLOOKUP(A2123,ME!$A$2:$J$2336,5,FALSE)</f>
        <v>Yes</v>
      </c>
      <c r="G2123" s="19" t="str">
        <f>VLOOKUP(A2123,ME!$A$2:$J$2336,6,FALSE)</f>
        <v>No</v>
      </c>
      <c r="H2123" s="19">
        <f>VLOOKUP(A2123,ME!$A$2:$J$2336,7,FALSE)</f>
        <v>1</v>
      </c>
      <c r="I2123" s="19" t="str">
        <f>VLOOKUP(A2123,ME!$A$2:$J$2336,8,FALSE)</f>
        <v>No</v>
      </c>
      <c r="J2123" s="19" t="str">
        <f>VLOOKUP(A2123,ME!$A$2:$J$2336,9,FALSE)</f>
        <v>Over Weight</v>
      </c>
      <c r="K2123" s="19" t="str">
        <f>VLOOKUP(A2123,ME!$A$2:$J$2336,10,FALSE)</f>
        <v>Prediabetes</v>
      </c>
      <c r="L2123" s="22">
        <f>VLOOKUP(A2123,HD!$A$2:$S$2344,16,FALSE)</f>
        <v>36859</v>
      </c>
      <c r="M2123" s="21">
        <f>VLOOKUP(A2123,HD!$A$2:$S$2344,17,FALSE)</f>
        <v>2155.6799999999998</v>
      </c>
      <c r="N2123" s="19" t="str">
        <f>VLOOKUP(A2123,HD!$A$2:$S$2344,12,FALSE)</f>
        <v>tier - 2</v>
      </c>
      <c r="O2123" s="19" t="str">
        <f>VLOOKUP(A2123,HD!$A$2:$S$2344,13,FALSE)</f>
        <v>tier - 3</v>
      </c>
      <c r="P2123" s="19" t="str">
        <f>VLOOKUP(A2123,HD!$A$2:$S$2344,14,FALSE)</f>
        <v>R1013</v>
      </c>
      <c r="Q2123" s="19" t="str">
        <f>VLOOKUP(A2123,HD!$A$2:$S$2344,19,FALSE)</f>
        <v>22</v>
      </c>
      <c r="R2123" s="21">
        <v>2155.6799999999998</v>
      </c>
    </row>
    <row r="2124" spans="1:18" ht="15.6" hidden="1" x14ac:dyDescent="0.3">
      <c r="A2124" s="20" t="s">
        <v>234</v>
      </c>
      <c r="B2124" s="19" t="str">
        <f>VLOOKUP(A2124,'Customer Names'!$A$2:$E$2366,3,FALSE)</f>
        <v>Taylor-Watson</v>
      </c>
      <c r="C2124" s="21">
        <f>VLOOKUP(A2124,ME!$A$2:$J$2366,2,FALSE)</f>
        <v>27.1</v>
      </c>
      <c r="D2124" s="21">
        <f>VLOOKUP(A2124,ME!$A$2:$J$2336,3,FALSE)</f>
        <v>4.45</v>
      </c>
      <c r="E2124" s="19" t="str">
        <f>VLOOKUP(A2124,ME!$A$2:$J$2336,4,FALSE)</f>
        <v>No</v>
      </c>
      <c r="F2124" s="19" t="str">
        <f>VLOOKUP(A2124,ME!$A$2:$J$2336,5,FALSE)</f>
        <v>Yes</v>
      </c>
      <c r="G2124" s="19" t="str">
        <f>VLOOKUP(A2124,ME!$A$2:$J$2336,6,FALSE)</f>
        <v>No</v>
      </c>
      <c r="H2124" s="19">
        <f>VLOOKUP(A2124,ME!$A$2:$J$2336,7,FALSE)</f>
        <v>1</v>
      </c>
      <c r="I2124" s="19" t="str">
        <f>VLOOKUP(A2124,ME!$A$2:$J$2336,8,FALSE)</f>
        <v>No</v>
      </c>
      <c r="J2124" s="19" t="str">
        <f>VLOOKUP(A2124,ME!$A$2:$J$2336,9,FALSE)</f>
        <v>Over Weight</v>
      </c>
      <c r="K2124" s="19" t="str">
        <f>VLOOKUP(A2124,ME!$A$2:$J$2336,10,FALSE)</f>
        <v>Normal</v>
      </c>
      <c r="L2124" s="22">
        <f>VLOOKUP(A2124,HD!$A$2:$S$2344,16,FALSE)</f>
        <v>36821</v>
      </c>
      <c r="M2124" s="21">
        <f>VLOOKUP(A2124,HD!$A$2:$S$2344,17,FALSE)</f>
        <v>2154.36</v>
      </c>
      <c r="N2124" s="19" t="str">
        <f>VLOOKUP(A2124,HD!$A$2:$S$2344,12,FALSE)</f>
        <v>tier - 2</v>
      </c>
      <c r="O2124" s="19" t="str">
        <f>VLOOKUP(A2124,HD!$A$2:$S$2344,13,FALSE)</f>
        <v>tier - 2</v>
      </c>
      <c r="P2124" s="19" t="str">
        <f>VLOOKUP(A2124,HD!$A$2:$S$2344,14,FALSE)</f>
        <v>R1011</v>
      </c>
      <c r="Q2124" s="19" t="str">
        <f>VLOOKUP(A2124,HD!$A$2:$S$2344,19,FALSE)</f>
        <v>22</v>
      </c>
      <c r="R2124" s="21">
        <v>2154.36</v>
      </c>
    </row>
    <row r="2125" spans="1:18" ht="15.6" hidden="1" x14ac:dyDescent="0.3">
      <c r="A2125" s="20" t="s">
        <v>233</v>
      </c>
      <c r="B2125" s="19" t="str">
        <f>VLOOKUP(A2125,'Customer Names'!$A$2:$E$2366,3,FALSE)</f>
        <v>Crawford</v>
      </c>
      <c r="C2125" s="21">
        <f>VLOOKUP(A2125,ME!$A$2:$J$2366,2,FALSE)</f>
        <v>24.3</v>
      </c>
      <c r="D2125" s="21">
        <f>VLOOKUP(A2125,ME!$A$2:$J$2336,3,FALSE)</f>
        <v>6.1</v>
      </c>
      <c r="E2125" s="19" t="str">
        <f>VLOOKUP(A2125,ME!$A$2:$J$2336,4,FALSE)</f>
        <v>Yes</v>
      </c>
      <c r="F2125" s="19" t="str">
        <f>VLOOKUP(A2125,ME!$A$2:$J$2336,5,FALSE)</f>
        <v>Yes</v>
      </c>
      <c r="G2125" s="19" t="str">
        <f>VLOOKUP(A2125,ME!$A$2:$J$2336,6,FALSE)</f>
        <v>No</v>
      </c>
      <c r="H2125" s="19">
        <f>VLOOKUP(A2125,ME!$A$2:$J$2336,7,FALSE)</f>
        <v>1</v>
      </c>
      <c r="I2125" s="19" t="str">
        <f>VLOOKUP(A2125,ME!$A$2:$J$2336,8,FALSE)</f>
        <v>No</v>
      </c>
      <c r="J2125" s="19" t="str">
        <f>VLOOKUP(A2125,ME!$A$2:$J$2336,9,FALSE)</f>
        <v>Normal Weight</v>
      </c>
      <c r="K2125" s="19" t="str">
        <f>VLOOKUP(A2125,ME!$A$2:$J$2336,10,FALSE)</f>
        <v>Prediabetes</v>
      </c>
      <c r="L2125" s="22">
        <f>VLOOKUP(A2125,HD!$A$2:$S$2344,16,FALSE)</f>
        <v>36887</v>
      </c>
      <c r="M2125" s="21">
        <f>VLOOKUP(A2125,HD!$A$2:$S$2344,17,FALSE)</f>
        <v>2150.4699999999998</v>
      </c>
      <c r="N2125" s="19" t="str">
        <f>VLOOKUP(A2125,HD!$A$2:$S$2344,12,FALSE)</f>
        <v>tier - 2</v>
      </c>
      <c r="O2125" s="19" t="str">
        <f>VLOOKUP(A2125,HD!$A$2:$S$2344,13,FALSE)</f>
        <v>tier - 3</v>
      </c>
      <c r="P2125" s="19" t="str">
        <f>VLOOKUP(A2125,HD!$A$2:$S$2344,14,FALSE)</f>
        <v>R1011</v>
      </c>
      <c r="Q2125" s="19" t="str">
        <f>VLOOKUP(A2125,HD!$A$2:$S$2344,19,FALSE)</f>
        <v>22</v>
      </c>
      <c r="R2125" s="21">
        <v>2150.4699999999998</v>
      </c>
    </row>
    <row r="2126" spans="1:18" ht="15.6" hidden="1" x14ac:dyDescent="0.3">
      <c r="A2126" s="20" t="s">
        <v>232</v>
      </c>
      <c r="B2126" s="19" t="str">
        <f>VLOOKUP(A2126,'Customer Names'!$A$2:$E$2366,3,FALSE)</f>
        <v>Levitsky</v>
      </c>
      <c r="C2126" s="21">
        <f>VLOOKUP(A2126,ME!$A$2:$J$2366,2,FALSE)</f>
        <v>30.72</v>
      </c>
      <c r="D2126" s="21">
        <f>VLOOKUP(A2126,ME!$A$2:$J$2336,3,FALSE)</f>
        <v>6.06</v>
      </c>
      <c r="E2126" s="19" t="str">
        <f>VLOOKUP(A2126,ME!$A$2:$J$2336,4,FALSE)</f>
        <v>No</v>
      </c>
      <c r="F2126" s="19" t="str">
        <f>VLOOKUP(A2126,ME!$A$2:$J$2336,5,FALSE)</f>
        <v>Yes</v>
      </c>
      <c r="G2126" s="19" t="str">
        <f>VLOOKUP(A2126,ME!$A$2:$J$2336,6,FALSE)</f>
        <v>No</v>
      </c>
      <c r="H2126" s="19">
        <f>VLOOKUP(A2126,ME!$A$2:$J$2336,7,FALSE)</f>
        <v>1</v>
      </c>
      <c r="I2126" s="19" t="str">
        <f>VLOOKUP(A2126,ME!$A$2:$J$2336,8,FALSE)</f>
        <v>No</v>
      </c>
      <c r="J2126" s="19" t="str">
        <f>VLOOKUP(A2126,ME!$A$2:$J$2336,9,FALSE)</f>
        <v>Obesity</v>
      </c>
      <c r="K2126" s="19" t="str">
        <f>VLOOKUP(A2126,ME!$A$2:$J$2336,10,FALSE)</f>
        <v>Prediabetes</v>
      </c>
      <c r="L2126" s="22">
        <f>VLOOKUP(A2126,HD!$A$2:$S$2344,16,FALSE)</f>
        <v>38264</v>
      </c>
      <c r="M2126" s="21">
        <f>VLOOKUP(A2126,HD!$A$2:$S$2344,17,FALSE)</f>
        <v>2144.85</v>
      </c>
      <c r="N2126" s="19" t="str">
        <f>VLOOKUP(A2126,HD!$A$2:$S$2344,12,FALSE)</f>
        <v>tier - 2</v>
      </c>
      <c r="O2126" s="19" t="str">
        <f>VLOOKUP(A2126,HD!$A$2:$S$2344,13,FALSE)</f>
        <v>tier - 1</v>
      </c>
      <c r="P2126" s="19" t="str">
        <f>VLOOKUP(A2126,HD!$A$2:$S$2344,14,FALSE)</f>
        <v>R1011</v>
      </c>
      <c r="Q2126" s="19" t="str">
        <f>VLOOKUP(A2126,HD!$A$2:$S$2344,19,FALSE)</f>
        <v>18</v>
      </c>
      <c r="R2126" s="21">
        <v>2144.85</v>
      </c>
    </row>
    <row r="2127" spans="1:18" ht="15.6" hidden="1" x14ac:dyDescent="0.3">
      <c r="A2127" s="20" t="s">
        <v>231</v>
      </c>
      <c r="B2127" s="19" t="str">
        <f>VLOOKUP(A2127,'Customer Names'!$A$2:$E$2366,3,FALSE)</f>
        <v>Carroll</v>
      </c>
      <c r="C2127" s="21">
        <f>VLOOKUP(A2127,ME!$A$2:$J$2366,2,FALSE)</f>
        <v>37.43</v>
      </c>
      <c r="D2127" s="21">
        <f>VLOOKUP(A2127,ME!$A$2:$J$2336,3,FALSE)</f>
        <v>4.5599999999999996</v>
      </c>
      <c r="E2127" s="19" t="str">
        <f>VLOOKUP(A2127,ME!$A$2:$J$2336,4,FALSE)</f>
        <v>No</v>
      </c>
      <c r="F2127" s="19" t="str">
        <f>VLOOKUP(A2127,ME!$A$2:$J$2336,5,FALSE)</f>
        <v>No</v>
      </c>
      <c r="G2127" s="19" t="str">
        <f>VLOOKUP(A2127,ME!$A$2:$J$2336,6,FALSE)</f>
        <v>Yes</v>
      </c>
      <c r="H2127" s="19">
        <f>VLOOKUP(A2127,ME!$A$2:$J$2336,7,FALSE)</f>
        <v>1</v>
      </c>
      <c r="I2127" s="19" t="str">
        <f>VLOOKUP(A2127,ME!$A$2:$J$2336,8,FALSE)</f>
        <v>No</v>
      </c>
      <c r="J2127" s="19" t="str">
        <f>VLOOKUP(A2127,ME!$A$2:$J$2336,9,FALSE)</f>
        <v>Obesity</v>
      </c>
      <c r="K2127" s="19" t="str">
        <f>VLOOKUP(A2127,ME!$A$2:$J$2336,10,FALSE)</f>
        <v>Normal</v>
      </c>
      <c r="L2127" s="22">
        <f>VLOOKUP(A2127,HD!$A$2:$S$2344,16,FALSE)</f>
        <v>37852</v>
      </c>
      <c r="M2127" s="21">
        <f>VLOOKUP(A2127,HD!$A$2:$S$2344,17,FALSE)</f>
        <v>2138.0700000000002</v>
      </c>
      <c r="N2127" s="19" t="str">
        <f>VLOOKUP(A2127,HD!$A$2:$S$2344,12,FALSE)</f>
        <v>tier - 2</v>
      </c>
      <c r="O2127" s="19" t="str">
        <f>VLOOKUP(A2127,HD!$A$2:$S$2344,13,FALSE)</f>
        <v>tier - 1</v>
      </c>
      <c r="P2127" s="19" t="str">
        <f>VLOOKUP(A2127,HD!$A$2:$S$2344,14,FALSE)</f>
        <v>R1012</v>
      </c>
      <c r="Q2127" s="19" t="str">
        <f>VLOOKUP(A2127,HD!$A$2:$S$2344,19,FALSE)</f>
        <v>19</v>
      </c>
      <c r="R2127" s="21">
        <v>2138.0700000000002</v>
      </c>
    </row>
    <row r="2128" spans="1:18" ht="15.6" hidden="1" x14ac:dyDescent="0.3">
      <c r="A2128" s="20" t="s">
        <v>230</v>
      </c>
      <c r="B2128" s="19" t="str">
        <f>VLOOKUP(A2128,'Customer Names'!$A$2:$E$2366,3,FALSE)</f>
        <v>Campos</v>
      </c>
      <c r="C2128" s="21">
        <f>VLOOKUP(A2128,ME!$A$2:$J$2366,2,FALSE)</f>
        <v>25.74</v>
      </c>
      <c r="D2128" s="21">
        <f>VLOOKUP(A2128,ME!$A$2:$J$2336,3,FALSE)</f>
        <v>6.41</v>
      </c>
      <c r="E2128" s="19" t="str">
        <f>VLOOKUP(A2128,ME!$A$2:$J$2336,4,FALSE)</f>
        <v>Yes</v>
      </c>
      <c r="F2128" s="19" t="str">
        <f>VLOOKUP(A2128,ME!$A$2:$J$2336,5,FALSE)</f>
        <v>No</v>
      </c>
      <c r="G2128" s="19" t="str">
        <f>VLOOKUP(A2128,ME!$A$2:$J$2336,6,FALSE)</f>
        <v>Yes</v>
      </c>
      <c r="H2128" s="19">
        <f>VLOOKUP(A2128,ME!$A$2:$J$2336,7,FALSE)</f>
        <v>1</v>
      </c>
      <c r="I2128" s="19" t="str">
        <f>VLOOKUP(A2128,ME!$A$2:$J$2336,8,FALSE)</f>
        <v>No</v>
      </c>
      <c r="J2128" s="19" t="str">
        <f>VLOOKUP(A2128,ME!$A$2:$J$2336,9,FALSE)</f>
        <v>Over Weight</v>
      </c>
      <c r="K2128" s="19" t="str">
        <f>VLOOKUP(A2128,ME!$A$2:$J$2336,10,FALSE)</f>
        <v>Diabetes</v>
      </c>
      <c r="L2128" s="22">
        <f>VLOOKUP(A2128,HD!$A$2:$S$2344,16,FALSE)</f>
        <v>35676</v>
      </c>
      <c r="M2128" s="21">
        <f>VLOOKUP(A2128,HD!$A$2:$S$2344,17,FALSE)</f>
        <v>2137.65</v>
      </c>
      <c r="N2128" s="19" t="str">
        <f>VLOOKUP(A2128,HD!$A$2:$S$2344,12,FALSE)</f>
        <v>tier - 3</v>
      </c>
      <c r="O2128" s="19" t="str">
        <f>VLOOKUP(A2128,HD!$A$2:$S$2344,13,FALSE)</f>
        <v>tier - 1</v>
      </c>
      <c r="P2128" s="19" t="str">
        <f>VLOOKUP(A2128,HD!$A$2:$S$2344,14,FALSE)</f>
        <v>R1013</v>
      </c>
      <c r="Q2128" s="19" t="str">
        <f>VLOOKUP(A2128,HD!$A$2:$S$2344,19,FALSE)</f>
        <v>25</v>
      </c>
      <c r="R2128" s="21">
        <v>2137.65</v>
      </c>
    </row>
    <row r="2129" spans="1:18" ht="15.6" hidden="1" x14ac:dyDescent="0.3">
      <c r="A2129" s="20" t="s">
        <v>229</v>
      </c>
      <c r="B2129" s="19" t="str">
        <f>VLOOKUP(A2129,'Customer Names'!$A$2:$E$2366,3,FALSE)</f>
        <v>Flajslik</v>
      </c>
      <c r="C2129" s="21">
        <f>VLOOKUP(A2129,ME!$A$2:$J$2366,2,FALSE)</f>
        <v>36.575000000000003</v>
      </c>
      <c r="D2129" s="21">
        <f>VLOOKUP(A2129,ME!$A$2:$J$2336,3,FALSE)</f>
        <v>5.57</v>
      </c>
      <c r="E2129" s="19" t="str">
        <f>VLOOKUP(A2129,ME!$A$2:$J$2336,4,FALSE)</f>
        <v>No</v>
      </c>
      <c r="F2129" s="19" t="str">
        <f>VLOOKUP(A2129,ME!$A$2:$J$2336,5,FALSE)</f>
        <v>No</v>
      </c>
      <c r="G2129" s="19" t="str">
        <f>VLOOKUP(A2129,ME!$A$2:$J$2336,6,FALSE)</f>
        <v>Yes</v>
      </c>
      <c r="H2129" s="19">
        <f>VLOOKUP(A2129,ME!$A$2:$J$2336,7,FALSE)</f>
        <v>1</v>
      </c>
      <c r="I2129" s="19" t="str">
        <f>VLOOKUP(A2129,ME!$A$2:$J$2336,8,FALSE)</f>
        <v>No</v>
      </c>
      <c r="J2129" s="19" t="str">
        <f>VLOOKUP(A2129,ME!$A$2:$J$2336,9,FALSE)</f>
        <v>Obesity</v>
      </c>
      <c r="K2129" s="19" t="str">
        <f>VLOOKUP(A2129,ME!$A$2:$J$2336,10,FALSE)</f>
        <v>Normal</v>
      </c>
      <c r="L2129" s="22">
        <f>VLOOKUP(A2129,HD!$A$2:$S$2344,16,FALSE)</f>
        <v>37890</v>
      </c>
      <c r="M2129" s="21">
        <f>VLOOKUP(A2129,HD!$A$2:$S$2344,17,FALSE)</f>
        <v>2136.88</v>
      </c>
      <c r="N2129" s="19" t="str">
        <f>VLOOKUP(A2129,HD!$A$2:$S$2344,12,FALSE)</f>
        <v>tier - 2</v>
      </c>
      <c r="O2129" s="19" t="str">
        <f>VLOOKUP(A2129,HD!$A$2:$S$2344,13,FALSE)</f>
        <v>tier - 2</v>
      </c>
      <c r="P2129" s="19" t="str">
        <f>VLOOKUP(A2129,HD!$A$2:$S$2344,14,FALSE)</f>
        <v>R1012</v>
      </c>
      <c r="Q2129" s="19" t="str">
        <f>VLOOKUP(A2129,HD!$A$2:$S$2344,19,FALSE)</f>
        <v>19</v>
      </c>
      <c r="R2129" s="21">
        <v>2136.88</v>
      </c>
    </row>
    <row r="2130" spans="1:18" ht="15.6" hidden="1" x14ac:dyDescent="0.3">
      <c r="A2130" s="20" t="s">
        <v>228</v>
      </c>
      <c r="B2130" s="19" t="str">
        <f>VLOOKUP(A2130,'Customer Names'!$A$2:$E$2366,3,FALSE)</f>
        <v>Chua</v>
      </c>
      <c r="C2130" s="21">
        <f>VLOOKUP(A2130,ME!$A$2:$J$2366,2,FALSE)</f>
        <v>35.15</v>
      </c>
      <c r="D2130" s="21">
        <f>VLOOKUP(A2130,ME!$A$2:$J$2336,3,FALSE)</f>
        <v>5.47</v>
      </c>
      <c r="E2130" s="19" t="str">
        <f>VLOOKUP(A2130,ME!$A$2:$J$2336,4,FALSE)</f>
        <v>No</v>
      </c>
      <c r="F2130" s="19" t="str">
        <f>VLOOKUP(A2130,ME!$A$2:$J$2336,5,FALSE)</f>
        <v>No</v>
      </c>
      <c r="G2130" s="19" t="str">
        <f>VLOOKUP(A2130,ME!$A$2:$J$2336,6,FALSE)</f>
        <v>Yes</v>
      </c>
      <c r="H2130" s="19">
        <f>VLOOKUP(A2130,ME!$A$2:$J$2336,7,FALSE)</f>
        <v>1</v>
      </c>
      <c r="I2130" s="19" t="str">
        <f>VLOOKUP(A2130,ME!$A$2:$J$2336,8,FALSE)</f>
        <v>No</v>
      </c>
      <c r="J2130" s="19" t="str">
        <f>VLOOKUP(A2130,ME!$A$2:$J$2336,9,FALSE)</f>
        <v>Obesity</v>
      </c>
      <c r="K2130" s="19" t="str">
        <f>VLOOKUP(A2130,ME!$A$2:$J$2336,10,FALSE)</f>
        <v>Normal</v>
      </c>
      <c r="L2130" s="22">
        <f>VLOOKUP(A2130,HD!$A$2:$S$2344,16,FALSE)</f>
        <v>37865</v>
      </c>
      <c r="M2130" s="21">
        <f>VLOOKUP(A2130,HD!$A$2:$S$2344,17,FALSE)</f>
        <v>2134.9</v>
      </c>
      <c r="N2130" s="19" t="str">
        <f>VLOOKUP(A2130,HD!$A$2:$S$2344,12,FALSE)</f>
        <v>tier - 2</v>
      </c>
      <c r="O2130" s="19" t="str">
        <f>VLOOKUP(A2130,HD!$A$2:$S$2344,13,FALSE)</f>
        <v>tier - 3</v>
      </c>
      <c r="P2130" s="19" t="str">
        <f>VLOOKUP(A2130,HD!$A$2:$S$2344,14,FALSE)</f>
        <v>R1012</v>
      </c>
      <c r="Q2130" s="19" t="str">
        <f>VLOOKUP(A2130,HD!$A$2:$S$2344,19,FALSE)</f>
        <v>19</v>
      </c>
      <c r="R2130" s="21">
        <v>2134.9</v>
      </c>
    </row>
    <row r="2131" spans="1:18" ht="15.6" hidden="1" x14ac:dyDescent="0.3">
      <c r="A2131" s="20" t="s">
        <v>227</v>
      </c>
      <c r="B2131" s="19" t="str">
        <f>VLOOKUP(A2131,'Customer Names'!$A$2:$E$2366,3,FALSE)</f>
        <v>Wiltse</v>
      </c>
      <c r="C2131" s="21">
        <f>VLOOKUP(A2131,ME!$A$2:$J$2366,2,FALSE)</f>
        <v>32.11</v>
      </c>
      <c r="D2131" s="21">
        <f>VLOOKUP(A2131,ME!$A$2:$J$2336,3,FALSE)</f>
        <v>4.43</v>
      </c>
      <c r="E2131" s="19" t="str">
        <f>VLOOKUP(A2131,ME!$A$2:$J$2336,4,FALSE)</f>
        <v>No</v>
      </c>
      <c r="F2131" s="19" t="str">
        <f>VLOOKUP(A2131,ME!$A$2:$J$2336,5,FALSE)</f>
        <v>No</v>
      </c>
      <c r="G2131" s="19" t="str">
        <f>VLOOKUP(A2131,ME!$A$2:$J$2336,6,FALSE)</f>
        <v>Yes</v>
      </c>
      <c r="H2131" s="19">
        <f>VLOOKUP(A2131,ME!$A$2:$J$2336,7,FALSE)</f>
        <v>1</v>
      </c>
      <c r="I2131" s="19" t="str">
        <f>VLOOKUP(A2131,ME!$A$2:$J$2336,8,FALSE)</f>
        <v>No</v>
      </c>
      <c r="J2131" s="19" t="str">
        <f>VLOOKUP(A2131,ME!$A$2:$J$2336,9,FALSE)</f>
        <v>Obesity</v>
      </c>
      <c r="K2131" s="19" t="str">
        <f>VLOOKUP(A2131,ME!$A$2:$J$2336,10,FALSE)</f>
        <v>Normal</v>
      </c>
      <c r="L2131" s="22">
        <f>VLOOKUP(A2131,HD!$A$2:$S$2344,16,FALSE)</f>
        <v>37977</v>
      </c>
      <c r="M2131" s="21">
        <f>VLOOKUP(A2131,HD!$A$2:$S$2344,17,FALSE)</f>
        <v>2130.6799999999998</v>
      </c>
      <c r="N2131" s="19" t="str">
        <f>VLOOKUP(A2131,HD!$A$2:$S$2344,12,FALSE)</f>
        <v>tier - 2</v>
      </c>
      <c r="O2131" s="19" t="str">
        <f>VLOOKUP(A2131,HD!$A$2:$S$2344,13,FALSE)</f>
        <v>tier - 3</v>
      </c>
      <c r="P2131" s="19" t="str">
        <f>VLOOKUP(A2131,HD!$A$2:$S$2344,14,FALSE)</f>
        <v>R1012</v>
      </c>
      <c r="Q2131" s="19" t="str">
        <f>VLOOKUP(A2131,HD!$A$2:$S$2344,19,FALSE)</f>
        <v>19</v>
      </c>
      <c r="R2131" s="21">
        <v>2130.6799999999998</v>
      </c>
    </row>
    <row r="2132" spans="1:18" ht="15.6" hidden="1" x14ac:dyDescent="0.3">
      <c r="A2132" s="20" t="s">
        <v>226</v>
      </c>
      <c r="B2132" s="19" t="str">
        <f>VLOOKUP(A2132,'Customer Names'!$A$2:$E$2366,3,FALSE)</f>
        <v>Fisher</v>
      </c>
      <c r="C2132" s="21">
        <f>VLOOKUP(A2132,ME!$A$2:$J$2366,2,FALSE)</f>
        <v>30.495000000000001</v>
      </c>
      <c r="D2132" s="21">
        <f>VLOOKUP(A2132,ME!$A$2:$J$2336,3,FALSE)</f>
        <v>4.95</v>
      </c>
      <c r="E2132" s="19" t="str">
        <f>VLOOKUP(A2132,ME!$A$2:$J$2336,4,FALSE)</f>
        <v>No</v>
      </c>
      <c r="F2132" s="19" t="str">
        <f>VLOOKUP(A2132,ME!$A$2:$J$2336,5,FALSE)</f>
        <v>No</v>
      </c>
      <c r="G2132" s="19" t="str">
        <f>VLOOKUP(A2132,ME!$A$2:$J$2336,6,FALSE)</f>
        <v>Yes</v>
      </c>
      <c r="H2132" s="19">
        <f>VLOOKUP(A2132,ME!$A$2:$J$2336,7,FALSE)</f>
        <v>1</v>
      </c>
      <c r="I2132" s="19" t="str">
        <f>VLOOKUP(A2132,ME!$A$2:$J$2336,8,FALSE)</f>
        <v>No</v>
      </c>
      <c r="J2132" s="19" t="str">
        <f>VLOOKUP(A2132,ME!$A$2:$J$2336,9,FALSE)</f>
        <v>Obesity</v>
      </c>
      <c r="K2132" s="19" t="str">
        <f>VLOOKUP(A2132,ME!$A$2:$J$2336,10,FALSE)</f>
        <v>Normal</v>
      </c>
      <c r="L2132" s="22">
        <f>VLOOKUP(A2132,HD!$A$2:$S$2344,16,FALSE)</f>
        <v>37863</v>
      </c>
      <c r="M2132" s="21">
        <f>VLOOKUP(A2132,HD!$A$2:$S$2344,17,FALSE)</f>
        <v>2128.4299999999998</v>
      </c>
      <c r="N2132" s="19" t="str">
        <f>VLOOKUP(A2132,HD!$A$2:$S$2344,12,FALSE)</f>
        <v>tier - 2</v>
      </c>
      <c r="O2132" s="19" t="str">
        <f>VLOOKUP(A2132,HD!$A$2:$S$2344,13,FALSE)</f>
        <v>tier - 1</v>
      </c>
      <c r="P2132" s="19" t="str">
        <f>VLOOKUP(A2132,HD!$A$2:$S$2344,14,FALSE)</f>
        <v>R1012</v>
      </c>
      <c r="Q2132" s="19" t="str">
        <f>VLOOKUP(A2132,HD!$A$2:$S$2344,19,FALSE)</f>
        <v>19</v>
      </c>
      <c r="R2132" s="21">
        <v>2128.4299999999998</v>
      </c>
    </row>
    <row r="2133" spans="1:18" ht="15.6" hidden="1" x14ac:dyDescent="0.3">
      <c r="A2133" s="20" t="s">
        <v>225</v>
      </c>
      <c r="B2133" s="19" t="str">
        <f>VLOOKUP(A2133,'Customer Names'!$A$2:$E$2366,3,FALSE)</f>
        <v>Wilzbacher</v>
      </c>
      <c r="C2133" s="21">
        <f>VLOOKUP(A2133,ME!$A$2:$J$2366,2,FALSE)</f>
        <v>29.24</v>
      </c>
      <c r="D2133" s="21">
        <f>VLOOKUP(A2133,ME!$A$2:$J$2336,3,FALSE)</f>
        <v>4.04</v>
      </c>
      <c r="E2133" s="19" t="str">
        <f>VLOOKUP(A2133,ME!$A$2:$J$2336,4,FALSE)</f>
        <v>No</v>
      </c>
      <c r="F2133" s="19" t="str">
        <f>VLOOKUP(A2133,ME!$A$2:$J$2336,5,FALSE)</f>
        <v>Yes</v>
      </c>
      <c r="G2133" s="19" t="str">
        <f>VLOOKUP(A2133,ME!$A$2:$J$2336,6,FALSE)</f>
        <v>No</v>
      </c>
      <c r="H2133" s="19">
        <f>VLOOKUP(A2133,ME!$A$2:$J$2336,7,FALSE)</f>
        <v>1</v>
      </c>
      <c r="I2133" s="19" t="str">
        <f>VLOOKUP(A2133,ME!$A$2:$J$2336,8,FALSE)</f>
        <v>No</v>
      </c>
      <c r="J2133" s="19" t="str">
        <f>VLOOKUP(A2133,ME!$A$2:$J$2336,9,FALSE)</f>
        <v>Over Weight</v>
      </c>
      <c r="K2133" s="19" t="str">
        <f>VLOOKUP(A2133,ME!$A$2:$J$2336,10,FALSE)</f>
        <v>Normal</v>
      </c>
      <c r="L2133" s="22">
        <f>VLOOKUP(A2133,HD!$A$2:$S$2344,16,FALSE)</f>
        <v>38295</v>
      </c>
      <c r="M2133" s="21">
        <f>VLOOKUP(A2133,HD!$A$2:$S$2344,17,FALSE)</f>
        <v>2118.61</v>
      </c>
      <c r="N2133" s="19" t="str">
        <f>VLOOKUP(A2133,HD!$A$2:$S$2344,12,FALSE)</f>
        <v>tier - 2</v>
      </c>
      <c r="O2133" s="19" t="str">
        <f>VLOOKUP(A2133,HD!$A$2:$S$2344,13,FALSE)</f>
        <v>tier - 1</v>
      </c>
      <c r="P2133" s="19" t="str">
        <f>VLOOKUP(A2133,HD!$A$2:$S$2344,14,FALSE)</f>
        <v>R1012</v>
      </c>
      <c r="Q2133" s="19" t="str">
        <f>VLOOKUP(A2133,HD!$A$2:$S$2344,19,FALSE)</f>
        <v>18</v>
      </c>
      <c r="R2133" s="21">
        <v>2118.61</v>
      </c>
    </row>
    <row r="2134" spans="1:18" ht="15.6" hidden="1" x14ac:dyDescent="0.3">
      <c r="A2134" s="20" t="s">
        <v>224</v>
      </c>
      <c r="B2134" s="19" t="str">
        <f>VLOOKUP(A2134,'Customer Names'!$A$2:$E$2366,3,FALSE)</f>
        <v>Thayer</v>
      </c>
      <c r="C2134" s="21">
        <f>VLOOKUP(A2134,ME!$A$2:$J$2366,2,FALSE)</f>
        <v>22.515000000000001</v>
      </c>
      <c r="D2134" s="21">
        <f>VLOOKUP(A2134,ME!$A$2:$J$2336,3,FALSE)</f>
        <v>5.93</v>
      </c>
      <c r="E2134" s="19" t="str">
        <f>VLOOKUP(A2134,ME!$A$2:$J$2336,4,FALSE)</f>
        <v>No</v>
      </c>
      <c r="F2134" s="19" t="str">
        <f>VLOOKUP(A2134,ME!$A$2:$J$2336,5,FALSE)</f>
        <v>No</v>
      </c>
      <c r="G2134" s="19" t="str">
        <f>VLOOKUP(A2134,ME!$A$2:$J$2336,6,FALSE)</f>
        <v>Yes</v>
      </c>
      <c r="H2134" s="19">
        <f>VLOOKUP(A2134,ME!$A$2:$J$2336,7,FALSE)</f>
        <v>1</v>
      </c>
      <c r="I2134" s="19" t="str">
        <f>VLOOKUP(A2134,ME!$A$2:$J$2336,8,FALSE)</f>
        <v>No</v>
      </c>
      <c r="J2134" s="19" t="str">
        <f>VLOOKUP(A2134,ME!$A$2:$J$2336,9,FALSE)</f>
        <v>Normal Weight</v>
      </c>
      <c r="K2134" s="19" t="str">
        <f>VLOOKUP(A2134,ME!$A$2:$J$2336,10,FALSE)</f>
        <v>Prediabetes</v>
      </c>
      <c r="L2134" s="22">
        <f>VLOOKUP(A2134,HD!$A$2:$S$2344,16,FALSE)</f>
        <v>37894</v>
      </c>
      <c r="M2134" s="21">
        <f>VLOOKUP(A2134,HD!$A$2:$S$2344,17,FALSE)</f>
        <v>2117.34</v>
      </c>
      <c r="N2134" s="19" t="str">
        <f>VLOOKUP(A2134,HD!$A$2:$S$2344,12,FALSE)</f>
        <v>tier - 2</v>
      </c>
      <c r="O2134" s="19" t="str">
        <f>VLOOKUP(A2134,HD!$A$2:$S$2344,13,FALSE)</f>
        <v>tier - 3</v>
      </c>
      <c r="P2134" s="19" t="str">
        <f>VLOOKUP(A2134,HD!$A$2:$S$2344,14,FALSE)</f>
        <v>R1012</v>
      </c>
      <c r="Q2134" s="19" t="str">
        <f>VLOOKUP(A2134,HD!$A$2:$S$2344,19,FALSE)</f>
        <v>19</v>
      </c>
      <c r="R2134" s="21">
        <v>2117.34</v>
      </c>
    </row>
    <row r="2135" spans="1:18" ht="15.6" hidden="1" x14ac:dyDescent="0.3">
      <c r="A2135" s="20" t="s">
        <v>223</v>
      </c>
      <c r="B2135" s="19" t="str">
        <f>VLOOKUP(A2135,'Customer Names'!$A$2:$E$2366,3,FALSE)</f>
        <v>Brosseau</v>
      </c>
      <c r="C2135" s="21">
        <f>VLOOKUP(A2135,ME!$A$2:$J$2366,2,FALSE)</f>
        <v>15.65</v>
      </c>
      <c r="D2135" s="21">
        <f>VLOOKUP(A2135,ME!$A$2:$J$2336,3,FALSE)</f>
        <v>4.2300000000000004</v>
      </c>
      <c r="E2135" s="19" t="str">
        <f>VLOOKUP(A2135,ME!$A$2:$J$2336,4,FALSE)</f>
        <v>No</v>
      </c>
      <c r="F2135" s="19" t="str">
        <f>VLOOKUP(A2135,ME!$A$2:$J$2336,5,FALSE)</f>
        <v>No</v>
      </c>
      <c r="G2135" s="19" t="str">
        <f>VLOOKUP(A2135,ME!$A$2:$J$2336,6,FALSE)</f>
        <v>No</v>
      </c>
      <c r="H2135" s="19">
        <f>VLOOKUP(A2135,ME!$A$2:$J$2336,7,FALSE)</f>
        <v>0</v>
      </c>
      <c r="I2135" s="19" t="str">
        <f>VLOOKUP(A2135,ME!$A$2:$J$2336,8,FALSE)</f>
        <v>No</v>
      </c>
      <c r="J2135" s="19" t="str">
        <f>VLOOKUP(A2135,ME!$A$2:$J$2336,9,FALSE)</f>
        <v>Under Weight</v>
      </c>
      <c r="K2135" s="19" t="str">
        <f>VLOOKUP(A2135,ME!$A$2:$J$2336,10,FALSE)</f>
        <v>Normal</v>
      </c>
      <c r="L2135" s="22">
        <f>VLOOKUP(A2135,HD!$A$2:$S$2344,16,FALSE)</f>
        <v>32710</v>
      </c>
      <c r="M2135" s="21">
        <f>VLOOKUP(A2135,HD!$A$2:$S$2344,17,FALSE)</f>
        <v>2106.2600000000002</v>
      </c>
      <c r="N2135" s="19" t="str">
        <f>VLOOKUP(A2135,HD!$A$2:$S$2344,12,FALSE)</f>
        <v>tier - 2</v>
      </c>
      <c r="O2135" s="19" t="str">
        <f>VLOOKUP(A2135,HD!$A$2:$S$2344,13,FALSE)</f>
        <v>tier - 2</v>
      </c>
      <c r="P2135" s="19" t="str">
        <f>VLOOKUP(A2135,HD!$A$2:$S$2344,14,FALSE)</f>
        <v>R1013</v>
      </c>
      <c r="Q2135" s="19" t="str">
        <f>VLOOKUP(A2135,HD!$A$2:$S$2344,19,FALSE)</f>
        <v>33</v>
      </c>
      <c r="R2135" s="21">
        <v>2106.2600000000002</v>
      </c>
    </row>
    <row r="2136" spans="1:18" ht="15.6" hidden="1" x14ac:dyDescent="0.3">
      <c r="A2136" s="20" t="s">
        <v>222</v>
      </c>
      <c r="B2136" s="19" t="str">
        <f>VLOOKUP(A2136,'Customer Names'!$A$2:$E$2366,3,FALSE)</f>
        <v>Phares</v>
      </c>
      <c r="C2136" s="21">
        <f>VLOOKUP(A2136,ME!$A$2:$J$2366,2,FALSE)</f>
        <v>27.36</v>
      </c>
      <c r="D2136" s="21">
        <f>VLOOKUP(A2136,ME!$A$2:$J$2336,3,FALSE)</f>
        <v>5.59</v>
      </c>
      <c r="E2136" s="19" t="str">
        <f>VLOOKUP(A2136,ME!$A$2:$J$2336,4,FALSE)</f>
        <v>Yes</v>
      </c>
      <c r="F2136" s="19" t="str">
        <f>VLOOKUP(A2136,ME!$A$2:$J$2336,5,FALSE)</f>
        <v>No</v>
      </c>
      <c r="G2136" s="19" t="str">
        <f>VLOOKUP(A2136,ME!$A$2:$J$2336,6,FALSE)</f>
        <v>No</v>
      </c>
      <c r="H2136" s="19">
        <f>VLOOKUP(A2136,ME!$A$2:$J$2336,7,FALSE)</f>
        <v>0</v>
      </c>
      <c r="I2136" s="19" t="str">
        <f>VLOOKUP(A2136,ME!$A$2:$J$2336,8,FALSE)</f>
        <v>No</v>
      </c>
      <c r="J2136" s="19" t="str">
        <f>VLOOKUP(A2136,ME!$A$2:$J$2336,9,FALSE)</f>
        <v>Over Weight</v>
      </c>
      <c r="K2136" s="19" t="str">
        <f>VLOOKUP(A2136,ME!$A$2:$J$2336,10,FALSE)</f>
        <v>Normal</v>
      </c>
      <c r="L2136" s="22">
        <f>VLOOKUP(A2136,HD!$A$2:$S$2344,16,FALSE)</f>
        <v>37223</v>
      </c>
      <c r="M2136" s="21">
        <f>VLOOKUP(A2136,HD!$A$2:$S$2344,17,FALSE)</f>
        <v>2104.11</v>
      </c>
      <c r="N2136" s="19" t="str">
        <f>VLOOKUP(A2136,HD!$A$2:$S$2344,12,FALSE)</f>
        <v>tier - 2</v>
      </c>
      <c r="O2136" s="19" t="str">
        <f>VLOOKUP(A2136,HD!$A$2:$S$2344,13,FALSE)</f>
        <v>tier - 1</v>
      </c>
      <c r="P2136" s="19" t="str">
        <f>VLOOKUP(A2136,HD!$A$2:$S$2344,14,FALSE)</f>
        <v>R1016</v>
      </c>
      <c r="Q2136" s="19" t="str">
        <f>VLOOKUP(A2136,HD!$A$2:$S$2344,19,FALSE)</f>
        <v>21</v>
      </c>
      <c r="R2136" s="21">
        <v>2104.11</v>
      </c>
    </row>
    <row r="2137" spans="1:18" ht="15.6" x14ac:dyDescent="0.3">
      <c r="A2137" s="20" t="s">
        <v>221</v>
      </c>
      <c r="B2137" s="19" t="str">
        <f>VLOOKUP(A2137,'Customer Names'!$A$2:$E$2366,3,FALSE)</f>
        <v>Curley</v>
      </c>
      <c r="C2137" s="21">
        <f>VLOOKUP(A2137,ME!$A$2:$J$2366,2,FALSE)</f>
        <v>22.3</v>
      </c>
      <c r="D2137" s="21">
        <f>VLOOKUP(A2137,ME!$A$2:$J$2336,3,FALSE)</f>
        <v>4.8899999999999997</v>
      </c>
      <c r="E2137" s="19" t="str">
        <f>VLOOKUP(A2137,ME!$A$2:$J$2336,4,FALSE)</f>
        <v>Yes</v>
      </c>
      <c r="F2137" s="19" t="str">
        <f>VLOOKUP(A2137,ME!$A$2:$J$2336,5,FALSE)</f>
        <v>No</v>
      </c>
      <c r="G2137" s="19" t="str">
        <f>VLOOKUP(A2137,ME!$A$2:$J$2336,6,FALSE)</f>
        <v>No</v>
      </c>
      <c r="H2137" s="19">
        <f>VLOOKUP(A2137,ME!$A$2:$J$2336,7,FALSE)</f>
        <v>0</v>
      </c>
      <c r="I2137" s="19" t="str">
        <f>VLOOKUP(A2137,ME!$A$2:$J$2336,8,FALSE)</f>
        <v>No</v>
      </c>
      <c r="J2137" s="19" t="str">
        <f>VLOOKUP(A2137,ME!$A$2:$J$2336,9,FALSE)</f>
        <v>Normal Weight</v>
      </c>
      <c r="K2137" s="19" t="str">
        <f>VLOOKUP(A2137,ME!$A$2:$J$2336,10,FALSE)</f>
        <v>Normal</v>
      </c>
      <c r="L2137" s="22">
        <f>VLOOKUP(A2137,HD!$A$2:$S$2344,16,FALSE)</f>
        <v>37064</v>
      </c>
      <c r="M2137" s="21">
        <f>VLOOKUP(A2137,HD!$A$2:$S$2344,17,FALSE)</f>
        <v>2103.08</v>
      </c>
      <c r="N2137" s="19" t="str">
        <f>VLOOKUP(A2137,HD!$A$2:$S$2344,12,FALSE)</f>
        <v>tier - 3</v>
      </c>
      <c r="O2137" s="19" t="str">
        <f>VLOOKUP(A2137,HD!$A$2:$S$2344,13,FALSE)</f>
        <v>tier - 2</v>
      </c>
      <c r="P2137" s="19" t="str">
        <f>VLOOKUP(A2137,HD!$A$2:$S$2344,14,FALSE)</f>
        <v>R1011</v>
      </c>
      <c r="Q2137" s="19" t="str">
        <f>VLOOKUP(A2137,HD!$A$2:$S$2344,19,FALSE)</f>
        <v>21</v>
      </c>
      <c r="R2137" s="21">
        <v>2103.08</v>
      </c>
    </row>
    <row r="2138" spans="1:18" ht="15.6" hidden="1" x14ac:dyDescent="0.3">
      <c r="A2138" s="20" t="s">
        <v>220</v>
      </c>
      <c r="B2138" s="19" t="str">
        <f>VLOOKUP(A2138,'Customer Names'!$A$2:$E$2366,3,FALSE)</f>
        <v>Johnston</v>
      </c>
      <c r="C2138" s="21">
        <f>VLOOKUP(A2138,ME!$A$2:$J$2366,2,FALSE)</f>
        <v>26.03</v>
      </c>
      <c r="D2138" s="21">
        <f>VLOOKUP(A2138,ME!$A$2:$J$2336,3,FALSE)</f>
        <v>5.81</v>
      </c>
      <c r="E2138" s="19" t="str">
        <f>VLOOKUP(A2138,ME!$A$2:$J$2336,4,FALSE)</f>
        <v>Yes</v>
      </c>
      <c r="F2138" s="19" t="str">
        <f>VLOOKUP(A2138,ME!$A$2:$J$2336,5,FALSE)</f>
        <v>No</v>
      </c>
      <c r="G2138" s="19" t="str">
        <f>VLOOKUP(A2138,ME!$A$2:$J$2336,6,FALSE)</f>
        <v>No</v>
      </c>
      <c r="H2138" s="19">
        <f>VLOOKUP(A2138,ME!$A$2:$J$2336,7,FALSE)</f>
        <v>0</v>
      </c>
      <c r="I2138" s="19" t="str">
        <f>VLOOKUP(A2138,ME!$A$2:$J$2336,8,FALSE)</f>
        <v>No</v>
      </c>
      <c r="J2138" s="19" t="str">
        <f>VLOOKUP(A2138,ME!$A$2:$J$2336,9,FALSE)</f>
        <v>Over Weight</v>
      </c>
      <c r="K2138" s="19" t="str">
        <f>VLOOKUP(A2138,ME!$A$2:$J$2336,10,FALSE)</f>
        <v>Prediabetes</v>
      </c>
      <c r="L2138" s="22">
        <f>VLOOKUP(A2138,HD!$A$2:$S$2344,16,FALSE)</f>
        <v>37117</v>
      </c>
      <c r="M2138" s="21">
        <f>VLOOKUP(A2138,HD!$A$2:$S$2344,17,FALSE)</f>
        <v>2102.2600000000002</v>
      </c>
      <c r="N2138" s="19" t="str">
        <f>VLOOKUP(A2138,HD!$A$2:$S$2344,12,FALSE)</f>
        <v>tier - 3</v>
      </c>
      <c r="O2138" s="19" t="str">
        <f>VLOOKUP(A2138,HD!$A$2:$S$2344,13,FALSE)</f>
        <v>tier - 2</v>
      </c>
      <c r="P2138" s="19" t="str">
        <f>VLOOKUP(A2138,HD!$A$2:$S$2344,14,FALSE)</f>
        <v>R1019</v>
      </c>
      <c r="Q2138" s="19" t="str">
        <f>VLOOKUP(A2138,HD!$A$2:$S$2344,19,FALSE)</f>
        <v>21</v>
      </c>
      <c r="R2138" s="21">
        <v>2102.2600000000002</v>
      </c>
    </row>
    <row r="2139" spans="1:18" ht="15.6" hidden="1" x14ac:dyDescent="0.3">
      <c r="A2139" s="20" t="s">
        <v>219</v>
      </c>
      <c r="B2139" s="19" t="str">
        <f>VLOOKUP(A2139,'Customer Names'!$A$2:$E$2366,3,FALSE)</f>
        <v>Padula</v>
      </c>
      <c r="C2139" s="21">
        <f>VLOOKUP(A2139,ME!$A$2:$J$2366,2,FALSE)</f>
        <v>27.74</v>
      </c>
      <c r="D2139" s="21">
        <f>VLOOKUP(A2139,ME!$A$2:$J$2336,3,FALSE)</f>
        <v>4.29</v>
      </c>
      <c r="E2139" s="19" t="str">
        <f>VLOOKUP(A2139,ME!$A$2:$J$2336,4,FALSE)</f>
        <v>No</v>
      </c>
      <c r="F2139" s="19" t="str">
        <f>VLOOKUP(A2139,ME!$A$2:$J$2336,5,FALSE)</f>
        <v>Yes</v>
      </c>
      <c r="G2139" s="19" t="str">
        <f>VLOOKUP(A2139,ME!$A$2:$J$2336,6,FALSE)</f>
        <v>No</v>
      </c>
      <c r="H2139" s="19">
        <f>VLOOKUP(A2139,ME!$A$2:$J$2336,7,FALSE)</f>
        <v>1</v>
      </c>
      <c r="I2139" s="19" t="str">
        <f>VLOOKUP(A2139,ME!$A$2:$J$2336,8,FALSE)</f>
        <v>No</v>
      </c>
      <c r="J2139" s="19" t="str">
        <f>VLOOKUP(A2139,ME!$A$2:$J$2336,9,FALSE)</f>
        <v>Over Weight</v>
      </c>
      <c r="K2139" s="19" t="str">
        <f>VLOOKUP(A2139,ME!$A$2:$J$2336,10,FALSE)</f>
        <v>Normal</v>
      </c>
      <c r="L2139" s="22">
        <f>VLOOKUP(A2139,HD!$A$2:$S$2344,16,FALSE)</f>
        <v>38150</v>
      </c>
      <c r="M2139" s="21">
        <f>VLOOKUP(A2139,HD!$A$2:$S$2344,17,FALSE)</f>
        <v>2094.1</v>
      </c>
      <c r="N2139" s="19" t="str">
        <f>VLOOKUP(A2139,HD!$A$2:$S$2344,12,FALSE)</f>
        <v>tier - 3</v>
      </c>
      <c r="O2139" s="19" t="str">
        <f>VLOOKUP(A2139,HD!$A$2:$S$2344,13,FALSE)</f>
        <v>tier - 2</v>
      </c>
      <c r="P2139" s="19" t="str">
        <f>VLOOKUP(A2139,HD!$A$2:$S$2344,14,FALSE)</f>
        <v>R1025</v>
      </c>
      <c r="Q2139" s="19" t="str">
        <f>VLOOKUP(A2139,HD!$A$2:$S$2344,19,FALSE)</f>
        <v>18</v>
      </c>
      <c r="R2139" s="21">
        <v>2094.1</v>
      </c>
    </row>
    <row r="2140" spans="1:18" ht="15.6" hidden="1" x14ac:dyDescent="0.3">
      <c r="A2140" s="20" t="s">
        <v>218</v>
      </c>
      <c r="B2140" s="19" t="str">
        <f>VLOOKUP(A2140,'Customer Names'!$A$2:$E$2366,3,FALSE)</f>
        <v>Gamirov</v>
      </c>
      <c r="C2140" s="21">
        <f>VLOOKUP(A2140,ME!$A$2:$J$2366,2,FALSE)</f>
        <v>32.11</v>
      </c>
      <c r="D2140" s="21">
        <f>VLOOKUP(A2140,ME!$A$2:$J$2336,3,FALSE)</f>
        <v>4.03</v>
      </c>
      <c r="E2140" s="19" t="str">
        <f>VLOOKUP(A2140,ME!$A$2:$J$2336,4,FALSE)</f>
        <v>Yes</v>
      </c>
      <c r="F2140" s="19" t="str">
        <f>VLOOKUP(A2140,ME!$A$2:$J$2336,5,FALSE)</f>
        <v>Yes</v>
      </c>
      <c r="G2140" s="19" t="str">
        <f>VLOOKUP(A2140,ME!$A$2:$J$2336,6,FALSE)</f>
        <v>No</v>
      </c>
      <c r="H2140" s="19">
        <f>VLOOKUP(A2140,ME!$A$2:$J$2336,7,FALSE)</f>
        <v>2</v>
      </c>
      <c r="I2140" s="19" t="str">
        <f>VLOOKUP(A2140,ME!$A$2:$J$2336,8,FALSE)</f>
        <v>No</v>
      </c>
      <c r="J2140" s="19" t="str">
        <f>VLOOKUP(A2140,ME!$A$2:$J$2336,9,FALSE)</f>
        <v>Obesity</v>
      </c>
      <c r="K2140" s="19" t="str">
        <f>VLOOKUP(A2140,ME!$A$2:$J$2336,10,FALSE)</f>
        <v>Normal</v>
      </c>
      <c r="L2140" s="22">
        <f>VLOOKUP(A2140,HD!$A$2:$S$2344,16,FALSE)</f>
        <v>36733</v>
      </c>
      <c r="M2140" s="21">
        <f>VLOOKUP(A2140,HD!$A$2:$S$2344,17,FALSE)</f>
        <v>2055.3200000000002</v>
      </c>
      <c r="N2140" s="19" t="str">
        <f>VLOOKUP(A2140,HD!$A$2:$S$2344,12,FALSE)</f>
        <v>tier - 3</v>
      </c>
      <c r="O2140" s="19" t="str">
        <f>VLOOKUP(A2140,HD!$A$2:$S$2344,13,FALSE)</f>
        <v>tier - 3</v>
      </c>
      <c r="P2140" s="19" t="str">
        <f>VLOOKUP(A2140,HD!$A$2:$S$2344,14,FALSE)</f>
        <v>R1012</v>
      </c>
      <c r="Q2140" s="19" t="str">
        <f>VLOOKUP(A2140,HD!$A$2:$S$2344,19,FALSE)</f>
        <v>22</v>
      </c>
      <c r="R2140" s="21">
        <v>2055.3200000000002</v>
      </c>
    </row>
    <row r="2141" spans="1:18" ht="15.6" hidden="1" x14ac:dyDescent="0.3">
      <c r="A2141" s="20" t="s">
        <v>217</v>
      </c>
      <c r="B2141" s="19" t="str">
        <f>VLOOKUP(A2141,'Customer Names'!$A$2:$E$2366,3,FALSE)</f>
        <v>Briot</v>
      </c>
      <c r="C2141" s="21">
        <f>VLOOKUP(A2141,ME!$A$2:$J$2366,2,FALSE)</f>
        <v>25.175000000000001</v>
      </c>
      <c r="D2141" s="21">
        <f>VLOOKUP(A2141,ME!$A$2:$J$2336,3,FALSE)</f>
        <v>6.29</v>
      </c>
      <c r="E2141" s="19" t="str">
        <f>VLOOKUP(A2141,ME!$A$2:$J$2336,4,FALSE)</f>
        <v>Yes</v>
      </c>
      <c r="F2141" s="19" t="str">
        <f>VLOOKUP(A2141,ME!$A$2:$J$2336,5,FALSE)</f>
        <v>Yes</v>
      </c>
      <c r="G2141" s="19" t="str">
        <f>VLOOKUP(A2141,ME!$A$2:$J$2336,6,FALSE)</f>
        <v>No</v>
      </c>
      <c r="H2141" s="19">
        <f>VLOOKUP(A2141,ME!$A$2:$J$2336,7,FALSE)</f>
        <v>2</v>
      </c>
      <c r="I2141" s="19" t="str">
        <f>VLOOKUP(A2141,ME!$A$2:$J$2336,8,FALSE)</f>
        <v>No</v>
      </c>
      <c r="J2141" s="19" t="str">
        <f>VLOOKUP(A2141,ME!$A$2:$J$2336,9,FALSE)</f>
        <v>Over Weight</v>
      </c>
      <c r="K2141" s="19" t="str">
        <f>VLOOKUP(A2141,ME!$A$2:$J$2336,10,FALSE)</f>
        <v>Prediabetes</v>
      </c>
      <c r="L2141" s="22">
        <f>VLOOKUP(A2141,HD!$A$2:$S$2344,16,FALSE)</f>
        <v>36771</v>
      </c>
      <c r="M2141" s="21">
        <f>VLOOKUP(A2141,HD!$A$2:$S$2344,17,FALSE)</f>
        <v>2045.69</v>
      </c>
      <c r="N2141" s="19" t="str">
        <f>VLOOKUP(A2141,HD!$A$2:$S$2344,12,FALSE)</f>
        <v>tier - 3</v>
      </c>
      <c r="O2141" s="19" t="str">
        <f>VLOOKUP(A2141,HD!$A$2:$S$2344,13,FALSE)</f>
        <v>tier - 3</v>
      </c>
      <c r="P2141" s="19" t="str">
        <f>VLOOKUP(A2141,HD!$A$2:$S$2344,14,FALSE)</f>
        <v>R1012</v>
      </c>
      <c r="Q2141" s="19" t="str">
        <f>VLOOKUP(A2141,HD!$A$2:$S$2344,19,FALSE)</f>
        <v>22</v>
      </c>
      <c r="R2141" s="21">
        <v>2045.69</v>
      </c>
    </row>
    <row r="2142" spans="1:18" ht="15.6" hidden="1" x14ac:dyDescent="0.3">
      <c r="A2142" s="20" t="s">
        <v>216</v>
      </c>
      <c r="B2142" s="19" t="str">
        <f>VLOOKUP(A2142,'Customer Names'!$A$2:$E$2366,3,FALSE)</f>
        <v>De Hueck</v>
      </c>
      <c r="C2142" s="21">
        <f>VLOOKUP(A2142,ME!$A$2:$J$2366,2,FALSE)</f>
        <v>39.49</v>
      </c>
      <c r="D2142" s="21">
        <f>VLOOKUP(A2142,ME!$A$2:$J$2336,3,FALSE)</f>
        <v>4.4800000000000004</v>
      </c>
      <c r="E2142" s="19" t="str">
        <f>VLOOKUP(A2142,ME!$A$2:$J$2336,4,FALSE)</f>
        <v>Yes</v>
      </c>
      <c r="F2142" s="19" t="str">
        <f>VLOOKUP(A2142,ME!$A$2:$J$2336,5,FALSE)</f>
        <v>No</v>
      </c>
      <c r="G2142" s="19" t="str">
        <f>VLOOKUP(A2142,ME!$A$2:$J$2336,6,FALSE)</f>
        <v>No</v>
      </c>
      <c r="H2142" s="19">
        <f>VLOOKUP(A2142,ME!$A$2:$J$2336,7,FALSE)</f>
        <v>0</v>
      </c>
      <c r="I2142" s="19" t="str">
        <f>VLOOKUP(A2142,ME!$A$2:$J$2336,8,FALSE)</f>
        <v>No</v>
      </c>
      <c r="J2142" s="19" t="str">
        <f>VLOOKUP(A2142,ME!$A$2:$J$2336,9,FALSE)</f>
        <v>Obesity</v>
      </c>
      <c r="K2142" s="19" t="str">
        <f>VLOOKUP(A2142,ME!$A$2:$J$2336,10,FALSE)</f>
        <v>Normal</v>
      </c>
      <c r="L2142" s="22">
        <f>VLOOKUP(A2142,HD!$A$2:$S$2344,16,FALSE)</f>
        <v>37107</v>
      </c>
      <c r="M2142" s="21">
        <f>VLOOKUP(A2142,HD!$A$2:$S$2344,17,FALSE)</f>
        <v>2026.97</v>
      </c>
      <c r="N2142" s="19" t="str">
        <f>VLOOKUP(A2142,HD!$A$2:$S$2344,12,FALSE)</f>
        <v>tier - 3</v>
      </c>
      <c r="O2142" s="19" t="str">
        <f>VLOOKUP(A2142,HD!$A$2:$S$2344,13,FALSE)</f>
        <v>tier - 2</v>
      </c>
      <c r="P2142" s="19" t="str">
        <f>VLOOKUP(A2142,HD!$A$2:$S$2344,14,FALSE)</f>
        <v>R1013</v>
      </c>
      <c r="Q2142" s="19" t="str">
        <f>VLOOKUP(A2142,HD!$A$2:$S$2344,19,FALSE)</f>
        <v>21</v>
      </c>
      <c r="R2142" s="21">
        <v>2026.97</v>
      </c>
    </row>
    <row r="2143" spans="1:18" ht="15.6" hidden="1" x14ac:dyDescent="0.3">
      <c r="A2143" s="20" t="s">
        <v>215</v>
      </c>
      <c r="B2143" s="19" t="str">
        <f>VLOOKUP(A2143,'Customer Names'!$A$2:$E$2366,3,FALSE)</f>
        <v>Putt</v>
      </c>
      <c r="C2143" s="21">
        <f>VLOOKUP(A2143,ME!$A$2:$J$2366,2,FALSE)</f>
        <v>34.869999999999997</v>
      </c>
      <c r="D2143" s="21">
        <f>VLOOKUP(A2143,ME!$A$2:$J$2336,3,FALSE)</f>
        <v>5.51</v>
      </c>
      <c r="E2143" s="19" t="str">
        <f>VLOOKUP(A2143,ME!$A$2:$J$2336,4,FALSE)</f>
        <v>Yes</v>
      </c>
      <c r="F2143" s="19" t="str">
        <f>VLOOKUP(A2143,ME!$A$2:$J$2336,5,FALSE)</f>
        <v>No</v>
      </c>
      <c r="G2143" s="19" t="str">
        <f>VLOOKUP(A2143,ME!$A$2:$J$2336,6,FALSE)</f>
        <v>No</v>
      </c>
      <c r="H2143" s="19">
        <f>VLOOKUP(A2143,ME!$A$2:$J$2336,7,FALSE)</f>
        <v>0</v>
      </c>
      <c r="I2143" s="19" t="str">
        <f>VLOOKUP(A2143,ME!$A$2:$J$2336,8,FALSE)</f>
        <v>No</v>
      </c>
      <c r="J2143" s="19" t="str">
        <f>VLOOKUP(A2143,ME!$A$2:$J$2336,9,FALSE)</f>
        <v>Obesity</v>
      </c>
      <c r="K2143" s="19" t="str">
        <f>VLOOKUP(A2143,ME!$A$2:$J$2336,10,FALSE)</f>
        <v>Normal</v>
      </c>
      <c r="L2143" s="22">
        <f>VLOOKUP(A2143,HD!$A$2:$S$2344,16,FALSE)</f>
        <v>37140</v>
      </c>
      <c r="M2143" s="21">
        <f>VLOOKUP(A2143,HD!$A$2:$S$2344,17,FALSE)</f>
        <v>2020.55</v>
      </c>
      <c r="N2143" s="19" t="str">
        <f>VLOOKUP(A2143,HD!$A$2:$S$2344,12,FALSE)</f>
        <v>tier - 3</v>
      </c>
      <c r="O2143" s="19" t="str">
        <f>VLOOKUP(A2143,HD!$A$2:$S$2344,13,FALSE)</f>
        <v>tier - 2</v>
      </c>
      <c r="P2143" s="19" t="str">
        <f>VLOOKUP(A2143,HD!$A$2:$S$2344,14,FALSE)</f>
        <v>R1013</v>
      </c>
      <c r="Q2143" s="19" t="str">
        <f>VLOOKUP(A2143,HD!$A$2:$S$2344,19,FALSE)</f>
        <v>21</v>
      </c>
      <c r="R2143" s="21">
        <v>2020.55</v>
      </c>
    </row>
    <row r="2144" spans="1:18" ht="15.6" hidden="1" x14ac:dyDescent="0.3">
      <c r="A2144" s="20" t="s">
        <v>214</v>
      </c>
      <c r="B2144" s="19" t="str">
        <f>VLOOKUP(A2144,'Customer Names'!$A$2:$E$2366,3,FALSE)</f>
        <v>Deiman</v>
      </c>
      <c r="C2144" s="21">
        <f>VLOOKUP(A2144,ME!$A$2:$J$2366,2,FALSE)</f>
        <v>34.6</v>
      </c>
      <c r="D2144" s="21">
        <f>VLOOKUP(A2144,ME!$A$2:$J$2336,3,FALSE)</f>
        <v>4.5</v>
      </c>
      <c r="E2144" s="19" t="str">
        <f>VLOOKUP(A2144,ME!$A$2:$J$2336,4,FALSE)</f>
        <v>Yes</v>
      </c>
      <c r="F2144" s="19" t="str">
        <f>VLOOKUP(A2144,ME!$A$2:$J$2336,5,FALSE)</f>
        <v>No</v>
      </c>
      <c r="G2144" s="19" t="str">
        <f>VLOOKUP(A2144,ME!$A$2:$J$2336,6,FALSE)</f>
        <v>No</v>
      </c>
      <c r="H2144" s="19">
        <f>VLOOKUP(A2144,ME!$A$2:$J$2336,7,FALSE)</f>
        <v>0</v>
      </c>
      <c r="I2144" s="19" t="str">
        <f>VLOOKUP(A2144,ME!$A$2:$J$2336,8,FALSE)</f>
        <v>No</v>
      </c>
      <c r="J2144" s="19" t="str">
        <f>VLOOKUP(A2144,ME!$A$2:$J$2336,9,FALSE)</f>
        <v>Obesity</v>
      </c>
      <c r="K2144" s="19" t="str">
        <f>VLOOKUP(A2144,ME!$A$2:$J$2336,10,FALSE)</f>
        <v>Normal</v>
      </c>
      <c r="L2144" s="22">
        <f>VLOOKUP(A2144,HD!$A$2:$S$2344,16,FALSE)</f>
        <v>37073</v>
      </c>
      <c r="M2144" s="21">
        <f>VLOOKUP(A2144,HD!$A$2:$S$2344,17,FALSE)</f>
        <v>2020.18</v>
      </c>
      <c r="N2144" s="19" t="str">
        <f>VLOOKUP(A2144,HD!$A$2:$S$2344,12,FALSE)</f>
        <v>tier - 3</v>
      </c>
      <c r="O2144" s="19" t="str">
        <f>VLOOKUP(A2144,HD!$A$2:$S$2344,13,FALSE)</f>
        <v>tier - 1</v>
      </c>
      <c r="P2144" s="19" t="str">
        <f>VLOOKUP(A2144,HD!$A$2:$S$2344,14,FALSE)</f>
        <v>R1011</v>
      </c>
      <c r="Q2144" s="19" t="str">
        <f>VLOOKUP(A2144,HD!$A$2:$S$2344,19,FALSE)</f>
        <v>21</v>
      </c>
      <c r="R2144" s="21">
        <v>2020.18</v>
      </c>
    </row>
    <row r="2145" spans="1:18" ht="15.6" hidden="1" x14ac:dyDescent="0.3">
      <c r="A2145" s="20" t="s">
        <v>213</v>
      </c>
      <c r="B2145" s="19" t="str">
        <f>VLOOKUP(A2145,'Customer Names'!$A$2:$E$2366,3,FALSE)</f>
        <v>Bonanni</v>
      </c>
      <c r="C2145" s="21">
        <f>VLOOKUP(A2145,ME!$A$2:$J$2366,2,FALSE)</f>
        <v>25.8</v>
      </c>
      <c r="D2145" s="21">
        <f>VLOOKUP(A2145,ME!$A$2:$J$2336,3,FALSE)</f>
        <v>6.29</v>
      </c>
      <c r="E2145" s="19" t="str">
        <f>VLOOKUP(A2145,ME!$A$2:$J$2336,4,FALSE)</f>
        <v>Yes</v>
      </c>
      <c r="F2145" s="19" t="str">
        <f>VLOOKUP(A2145,ME!$A$2:$J$2336,5,FALSE)</f>
        <v>No</v>
      </c>
      <c r="G2145" s="19" t="str">
        <f>VLOOKUP(A2145,ME!$A$2:$J$2336,6,FALSE)</f>
        <v>No</v>
      </c>
      <c r="H2145" s="19">
        <f>VLOOKUP(A2145,ME!$A$2:$J$2336,7,FALSE)</f>
        <v>0</v>
      </c>
      <c r="I2145" s="19" t="str">
        <f>VLOOKUP(A2145,ME!$A$2:$J$2336,8,FALSE)</f>
        <v>No</v>
      </c>
      <c r="J2145" s="19" t="str">
        <f>VLOOKUP(A2145,ME!$A$2:$J$2336,9,FALSE)</f>
        <v>Over Weight</v>
      </c>
      <c r="K2145" s="19" t="str">
        <f>VLOOKUP(A2145,ME!$A$2:$J$2336,10,FALSE)</f>
        <v>Prediabetes</v>
      </c>
      <c r="L2145" s="22">
        <f>VLOOKUP(A2145,HD!$A$2:$S$2344,16,FALSE)</f>
        <v>37117</v>
      </c>
      <c r="M2145" s="21">
        <f>VLOOKUP(A2145,HD!$A$2:$S$2344,17,FALSE)</f>
        <v>2007.95</v>
      </c>
      <c r="N2145" s="19" t="str">
        <f>VLOOKUP(A2145,HD!$A$2:$S$2344,12,FALSE)</f>
        <v>tier - 3</v>
      </c>
      <c r="O2145" s="19" t="str">
        <f>VLOOKUP(A2145,HD!$A$2:$S$2344,13,FALSE)</f>
        <v>tier - 2</v>
      </c>
      <c r="P2145" s="19" t="str">
        <f>VLOOKUP(A2145,HD!$A$2:$S$2344,14,FALSE)</f>
        <v>R1011</v>
      </c>
      <c r="Q2145" s="19" t="str">
        <f>VLOOKUP(A2145,HD!$A$2:$S$2344,19,FALSE)</f>
        <v>21</v>
      </c>
      <c r="R2145" s="21">
        <v>2007.95</v>
      </c>
    </row>
    <row r="2146" spans="1:18" ht="15.6" hidden="1" x14ac:dyDescent="0.3">
      <c r="A2146" s="20" t="s">
        <v>212</v>
      </c>
      <c r="B2146" s="19" t="str">
        <f>VLOOKUP(A2146,'Customer Names'!$A$2:$E$2366,3,FALSE)</f>
        <v>Stein</v>
      </c>
      <c r="C2146" s="21">
        <f>VLOOKUP(A2146,ME!$A$2:$J$2366,2,FALSE)</f>
        <v>35.86</v>
      </c>
      <c r="D2146" s="21">
        <f>VLOOKUP(A2146,ME!$A$2:$J$2336,3,FALSE)</f>
        <v>4.33</v>
      </c>
      <c r="E2146" s="19" t="str">
        <f>VLOOKUP(A2146,ME!$A$2:$J$2336,4,FALSE)</f>
        <v>No</v>
      </c>
      <c r="F2146" s="19" t="str">
        <f>VLOOKUP(A2146,ME!$A$2:$J$2336,5,FALSE)</f>
        <v>No</v>
      </c>
      <c r="G2146" s="19" t="str">
        <f>VLOOKUP(A2146,ME!$A$2:$J$2336,6,FALSE)</f>
        <v>No</v>
      </c>
      <c r="H2146" s="19">
        <f>VLOOKUP(A2146,ME!$A$2:$J$2336,7,FALSE)</f>
        <v>1</v>
      </c>
      <c r="I2146" s="19" t="str">
        <f>VLOOKUP(A2146,ME!$A$2:$J$2336,8,FALSE)</f>
        <v>No</v>
      </c>
      <c r="J2146" s="19" t="str">
        <f>VLOOKUP(A2146,ME!$A$2:$J$2336,9,FALSE)</f>
        <v>Obesity</v>
      </c>
      <c r="K2146" s="19" t="str">
        <f>VLOOKUP(A2146,ME!$A$2:$J$2336,10,FALSE)</f>
        <v>Normal</v>
      </c>
      <c r="L2146" s="22">
        <f>VLOOKUP(A2146,HD!$A$2:$S$2344,16,FALSE)</f>
        <v>36052</v>
      </c>
      <c r="M2146" s="21">
        <f>VLOOKUP(A2146,HD!$A$2:$S$2344,17,FALSE)</f>
        <v>1986.93</v>
      </c>
      <c r="N2146" s="19" t="str">
        <f>VLOOKUP(A2146,HD!$A$2:$S$2344,12,FALSE)</f>
        <v>tier - 3</v>
      </c>
      <c r="O2146" s="19" t="str">
        <f>VLOOKUP(A2146,HD!$A$2:$S$2344,13,FALSE)</f>
        <v>tier - 2</v>
      </c>
      <c r="P2146" s="19" t="str">
        <f>VLOOKUP(A2146,HD!$A$2:$S$2344,14,FALSE)</f>
        <v>R1013</v>
      </c>
      <c r="Q2146" s="19" t="str">
        <f>VLOOKUP(A2146,HD!$A$2:$S$2344,19,FALSE)</f>
        <v>24</v>
      </c>
      <c r="R2146" s="21">
        <v>1986.93</v>
      </c>
    </row>
    <row r="2147" spans="1:18" ht="15.6" hidden="1" x14ac:dyDescent="0.3">
      <c r="A2147" s="20" t="s">
        <v>211</v>
      </c>
      <c r="B2147" s="19" t="str">
        <f>VLOOKUP(A2147,'Customer Names'!$A$2:$E$2366,3,FALSE)</f>
        <v>Laumann</v>
      </c>
      <c r="C2147" s="21">
        <f>VLOOKUP(A2147,ME!$A$2:$J$2366,2,FALSE)</f>
        <v>40.47</v>
      </c>
      <c r="D2147" s="21">
        <f>VLOOKUP(A2147,ME!$A$2:$J$2336,3,FALSE)</f>
        <v>11.15</v>
      </c>
      <c r="E2147" s="19" t="str">
        <f>VLOOKUP(A2147,ME!$A$2:$J$2336,4,FALSE)</f>
        <v>No</v>
      </c>
      <c r="F2147" s="19" t="str">
        <f>VLOOKUP(A2147,ME!$A$2:$J$2336,5,FALSE)</f>
        <v>No</v>
      </c>
      <c r="G2147" s="19" t="str">
        <f>VLOOKUP(A2147,ME!$A$2:$J$2336,6,FALSE)</f>
        <v>No</v>
      </c>
      <c r="H2147" s="19">
        <f>VLOOKUP(A2147,ME!$A$2:$J$2336,7,FALSE)</f>
        <v>0</v>
      </c>
      <c r="I2147" s="19" t="str">
        <f>VLOOKUP(A2147,ME!$A$2:$J$2336,8,FALSE)</f>
        <v>No</v>
      </c>
      <c r="J2147" s="19" t="str">
        <f>VLOOKUP(A2147,ME!$A$2:$J$2336,9,FALSE)</f>
        <v>Obesity</v>
      </c>
      <c r="K2147" s="19" t="str">
        <f>VLOOKUP(A2147,ME!$A$2:$J$2336,10,FALSE)</f>
        <v>Diabetes</v>
      </c>
      <c r="L2147" s="22">
        <f>VLOOKUP(A2147,HD!$A$2:$S$2344,16,FALSE)</f>
        <v>37528</v>
      </c>
      <c r="M2147" s="21">
        <f>VLOOKUP(A2147,HD!$A$2:$S$2344,17,FALSE)</f>
        <v>1984.45</v>
      </c>
      <c r="N2147" s="19" t="str">
        <f>VLOOKUP(A2147,HD!$A$2:$S$2344,12,FALSE)</f>
        <v>tier - 3</v>
      </c>
      <c r="O2147" s="19" t="str">
        <f>VLOOKUP(A2147,HD!$A$2:$S$2344,13,FALSE)</f>
        <v>tier - 3</v>
      </c>
      <c r="P2147" s="19" t="str">
        <f>VLOOKUP(A2147,HD!$A$2:$S$2344,14,FALSE)</f>
        <v>R1016</v>
      </c>
      <c r="Q2147" s="19" t="str">
        <f>VLOOKUP(A2147,HD!$A$2:$S$2344,19,FALSE)</f>
        <v>20</v>
      </c>
      <c r="R2147" s="21">
        <v>1984.45</v>
      </c>
    </row>
    <row r="2148" spans="1:18" ht="15.6" hidden="1" x14ac:dyDescent="0.3">
      <c r="A2148" s="20" t="s">
        <v>210</v>
      </c>
      <c r="B2148" s="19" t="str">
        <f>VLOOKUP(A2148,'Customer Names'!$A$2:$E$2366,3,FALSE)</f>
        <v>Galaviz</v>
      </c>
      <c r="C2148" s="21">
        <f>VLOOKUP(A2148,ME!$A$2:$J$2366,2,FALSE)</f>
        <v>32.01</v>
      </c>
      <c r="D2148" s="21">
        <f>VLOOKUP(A2148,ME!$A$2:$J$2336,3,FALSE)</f>
        <v>6.45</v>
      </c>
      <c r="E2148" s="19" t="str">
        <f>VLOOKUP(A2148,ME!$A$2:$J$2336,4,FALSE)</f>
        <v>No</v>
      </c>
      <c r="F2148" s="19" t="str">
        <f>VLOOKUP(A2148,ME!$A$2:$J$2336,5,FALSE)</f>
        <v>No</v>
      </c>
      <c r="G2148" s="19" t="str">
        <f>VLOOKUP(A2148,ME!$A$2:$J$2336,6,FALSE)</f>
        <v>No</v>
      </c>
      <c r="H2148" s="19">
        <f>VLOOKUP(A2148,ME!$A$2:$J$2336,7,FALSE)</f>
        <v>1</v>
      </c>
      <c r="I2148" s="19" t="str">
        <f>VLOOKUP(A2148,ME!$A$2:$J$2336,8,FALSE)</f>
        <v>No</v>
      </c>
      <c r="J2148" s="19" t="str">
        <f>VLOOKUP(A2148,ME!$A$2:$J$2336,9,FALSE)</f>
        <v>Obesity</v>
      </c>
      <c r="K2148" s="19" t="str">
        <f>VLOOKUP(A2148,ME!$A$2:$J$2336,10,FALSE)</f>
        <v>Diabetes</v>
      </c>
      <c r="L2148" s="22">
        <f>VLOOKUP(A2148,HD!$A$2:$S$2344,16,FALSE)</f>
        <v>36158</v>
      </c>
      <c r="M2148" s="21">
        <f>VLOOKUP(A2148,HD!$A$2:$S$2344,17,FALSE)</f>
        <v>1981.58</v>
      </c>
      <c r="N2148" s="19" t="str">
        <f>VLOOKUP(A2148,HD!$A$2:$S$2344,12,FALSE)</f>
        <v>tier - 3</v>
      </c>
      <c r="O2148" s="19" t="str">
        <f>VLOOKUP(A2148,HD!$A$2:$S$2344,13,FALSE)</f>
        <v>tier - 1</v>
      </c>
      <c r="P2148" s="19" t="str">
        <f>VLOOKUP(A2148,HD!$A$2:$S$2344,14,FALSE)</f>
        <v>R1013</v>
      </c>
      <c r="Q2148" s="19" t="str">
        <f>VLOOKUP(A2148,HD!$A$2:$S$2344,19,FALSE)</f>
        <v>24</v>
      </c>
      <c r="R2148" s="21">
        <v>1981.58</v>
      </c>
    </row>
    <row r="2149" spans="1:18" ht="15.6" hidden="1" x14ac:dyDescent="0.3">
      <c r="A2149" s="20" t="s">
        <v>209</v>
      </c>
      <c r="B2149" s="19" t="str">
        <f>VLOOKUP(A2149,'Customer Names'!$A$2:$E$2366,3,FALSE)</f>
        <v>Piper</v>
      </c>
      <c r="C2149" s="21">
        <f>VLOOKUP(A2149,ME!$A$2:$J$2366,2,FALSE)</f>
        <v>33</v>
      </c>
      <c r="D2149" s="21">
        <f>VLOOKUP(A2149,ME!$A$2:$J$2336,3,FALSE)</f>
        <v>9.27</v>
      </c>
      <c r="E2149" s="19" t="str">
        <f>VLOOKUP(A2149,ME!$A$2:$J$2336,4,FALSE)</f>
        <v>No</v>
      </c>
      <c r="F2149" s="19" t="str">
        <f>VLOOKUP(A2149,ME!$A$2:$J$2336,5,FALSE)</f>
        <v>No</v>
      </c>
      <c r="G2149" s="19" t="str">
        <f>VLOOKUP(A2149,ME!$A$2:$J$2336,6,FALSE)</f>
        <v>No</v>
      </c>
      <c r="H2149" s="19">
        <f>VLOOKUP(A2149,ME!$A$2:$J$2336,7,FALSE)</f>
        <v>0</v>
      </c>
      <c r="I2149" s="19" t="str">
        <f>VLOOKUP(A2149,ME!$A$2:$J$2336,8,FALSE)</f>
        <v>No</v>
      </c>
      <c r="J2149" s="19" t="str">
        <f>VLOOKUP(A2149,ME!$A$2:$J$2336,9,FALSE)</f>
        <v>Obesity</v>
      </c>
      <c r="K2149" s="19" t="str">
        <f>VLOOKUP(A2149,ME!$A$2:$J$2336,10,FALSE)</f>
        <v>Diabetes</v>
      </c>
      <c r="L2149" s="22">
        <f>VLOOKUP(A2149,HD!$A$2:$S$2344,16,FALSE)</f>
        <v>37453</v>
      </c>
      <c r="M2149" s="21">
        <f>VLOOKUP(A2149,HD!$A$2:$S$2344,17,FALSE)</f>
        <v>1980.07</v>
      </c>
      <c r="N2149" s="19" t="str">
        <f>VLOOKUP(A2149,HD!$A$2:$S$2344,12,FALSE)</f>
        <v>tier - 3</v>
      </c>
      <c r="O2149" s="19" t="str">
        <f>VLOOKUP(A2149,HD!$A$2:$S$2344,13,FALSE)</f>
        <v>tier - 3</v>
      </c>
      <c r="P2149" s="19" t="str">
        <f>VLOOKUP(A2149,HD!$A$2:$S$2344,14,FALSE)</f>
        <v>R1011</v>
      </c>
      <c r="Q2149" s="19" t="str">
        <f>VLOOKUP(A2149,HD!$A$2:$S$2344,19,FALSE)</f>
        <v>20</v>
      </c>
      <c r="R2149" s="21">
        <v>1980.07</v>
      </c>
    </row>
    <row r="2150" spans="1:18" ht="15.6" hidden="1" x14ac:dyDescent="0.3">
      <c r="A2150" s="20" t="s">
        <v>208</v>
      </c>
      <c r="B2150" s="19" t="str">
        <f>VLOOKUP(A2150,'Customer Names'!$A$2:$E$2366,3,FALSE)</f>
        <v>Cantini</v>
      </c>
      <c r="C2150" s="21">
        <f>VLOOKUP(A2150,ME!$A$2:$J$2366,2,FALSE)</f>
        <v>29.3</v>
      </c>
      <c r="D2150" s="21">
        <f>VLOOKUP(A2150,ME!$A$2:$J$2336,3,FALSE)</f>
        <v>6.15</v>
      </c>
      <c r="E2150" s="19" t="str">
        <f>VLOOKUP(A2150,ME!$A$2:$J$2336,4,FALSE)</f>
        <v>No</v>
      </c>
      <c r="F2150" s="19" t="str">
        <f>VLOOKUP(A2150,ME!$A$2:$J$2336,5,FALSE)</f>
        <v>No</v>
      </c>
      <c r="G2150" s="19" t="str">
        <f>VLOOKUP(A2150,ME!$A$2:$J$2336,6,FALSE)</f>
        <v>No</v>
      </c>
      <c r="H2150" s="19">
        <f>VLOOKUP(A2150,ME!$A$2:$J$2336,7,FALSE)</f>
        <v>1</v>
      </c>
      <c r="I2150" s="19" t="str">
        <f>VLOOKUP(A2150,ME!$A$2:$J$2336,8,FALSE)</f>
        <v>No</v>
      </c>
      <c r="J2150" s="19" t="str">
        <f>VLOOKUP(A2150,ME!$A$2:$J$2336,9,FALSE)</f>
        <v>Over Weight</v>
      </c>
      <c r="K2150" s="19" t="str">
        <f>VLOOKUP(A2150,ME!$A$2:$J$2336,10,FALSE)</f>
        <v>Prediabetes</v>
      </c>
      <c r="L2150" s="22">
        <f>VLOOKUP(A2150,HD!$A$2:$S$2344,16,FALSE)</f>
        <v>36067</v>
      </c>
      <c r="M2150" s="21">
        <f>VLOOKUP(A2150,HD!$A$2:$S$2344,17,FALSE)</f>
        <v>1977.82</v>
      </c>
      <c r="N2150" s="19" t="str">
        <f>VLOOKUP(A2150,HD!$A$2:$S$2344,12,FALSE)</f>
        <v>tier - 3</v>
      </c>
      <c r="O2150" s="19" t="str">
        <f>VLOOKUP(A2150,HD!$A$2:$S$2344,13,FALSE)</f>
        <v>tier - 1</v>
      </c>
      <c r="P2150" s="19" t="str">
        <f>VLOOKUP(A2150,HD!$A$2:$S$2344,14,FALSE)</f>
        <v>R1011</v>
      </c>
      <c r="Q2150" s="19" t="str">
        <f>VLOOKUP(A2150,HD!$A$2:$S$2344,19,FALSE)</f>
        <v>24</v>
      </c>
      <c r="R2150" s="21">
        <v>1977.82</v>
      </c>
    </row>
    <row r="2151" spans="1:18" ht="15.6" hidden="1" x14ac:dyDescent="0.3">
      <c r="A2151" s="20" t="s">
        <v>207</v>
      </c>
      <c r="B2151" s="19" t="str">
        <f>VLOOKUP(A2151,'Customer Names'!$A$2:$E$2366,3,FALSE)</f>
        <v>Hartman</v>
      </c>
      <c r="C2151" s="21">
        <f>VLOOKUP(A2151,ME!$A$2:$J$2366,2,FALSE)</f>
        <v>25.8</v>
      </c>
      <c r="D2151" s="21">
        <f>VLOOKUP(A2151,ME!$A$2:$J$2336,3,FALSE)</f>
        <v>4.13</v>
      </c>
      <c r="E2151" s="19" t="str">
        <f>VLOOKUP(A2151,ME!$A$2:$J$2336,4,FALSE)</f>
        <v>No</v>
      </c>
      <c r="F2151" s="19" t="str">
        <f>VLOOKUP(A2151,ME!$A$2:$J$2336,5,FALSE)</f>
        <v>No</v>
      </c>
      <c r="G2151" s="19" t="str">
        <f>VLOOKUP(A2151,ME!$A$2:$J$2336,6,FALSE)</f>
        <v>No</v>
      </c>
      <c r="H2151" s="19">
        <f>VLOOKUP(A2151,ME!$A$2:$J$2336,7,FALSE)</f>
        <v>1</v>
      </c>
      <c r="I2151" s="19" t="str">
        <f>VLOOKUP(A2151,ME!$A$2:$J$2336,8,FALSE)</f>
        <v>No</v>
      </c>
      <c r="J2151" s="19" t="str">
        <f>VLOOKUP(A2151,ME!$A$2:$J$2336,9,FALSE)</f>
        <v>Over Weight</v>
      </c>
      <c r="K2151" s="19" t="str">
        <f>VLOOKUP(A2151,ME!$A$2:$J$2336,10,FALSE)</f>
        <v>Normal</v>
      </c>
      <c r="L2151" s="22">
        <f>VLOOKUP(A2151,HD!$A$2:$S$2344,16,FALSE)</f>
        <v>36073</v>
      </c>
      <c r="M2151" s="21">
        <f>VLOOKUP(A2151,HD!$A$2:$S$2344,17,FALSE)</f>
        <v>1972.95</v>
      </c>
      <c r="N2151" s="19" t="str">
        <f>VLOOKUP(A2151,HD!$A$2:$S$2344,12,FALSE)</f>
        <v>tier - 3</v>
      </c>
      <c r="O2151" s="19" t="str">
        <f>VLOOKUP(A2151,HD!$A$2:$S$2344,13,FALSE)</f>
        <v>tier - 1</v>
      </c>
      <c r="P2151" s="19" t="str">
        <f>VLOOKUP(A2151,HD!$A$2:$S$2344,14,FALSE)</f>
        <v>R1011</v>
      </c>
      <c r="Q2151" s="19" t="str">
        <f>VLOOKUP(A2151,HD!$A$2:$S$2344,19,FALSE)</f>
        <v>24</v>
      </c>
      <c r="R2151" s="21">
        <v>1972.95</v>
      </c>
    </row>
    <row r="2152" spans="1:18" ht="15.6" x14ac:dyDescent="0.3">
      <c r="A2152" s="20" t="s">
        <v>206</v>
      </c>
      <c r="B2152" s="19" t="str">
        <f>VLOOKUP(A2152,'Customer Names'!$A$2:$E$2366,3,FALSE)</f>
        <v>Werhane</v>
      </c>
      <c r="C2152" s="21">
        <f>VLOOKUP(A2152,ME!$A$2:$J$2366,2,FALSE)</f>
        <v>23.4</v>
      </c>
      <c r="D2152" s="21">
        <f>VLOOKUP(A2152,ME!$A$2:$J$2336,3,FALSE)</f>
        <v>4.24</v>
      </c>
      <c r="E2152" s="19" t="str">
        <f>VLOOKUP(A2152,ME!$A$2:$J$2336,4,FALSE)</f>
        <v>No</v>
      </c>
      <c r="F2152" s="19" t="str">
        <f>VLOOKUP(A2152,ME!$A$2:$J$2336,5,FALSE)</f>
        <v>No</v>
      </c>
      <c r="G2152" s="19" t="str">
        <f>VLOOKUP(A2152,ME!$A$2:$J$2336,6,FALSE)</f>
        <v>No</v>
      </c>
      <c r="H2152" s="19">
        <f>VLOOKUP(A2152,ME!$A$2:$J$2336,7,FALSE)</f>
        <v>1</v>
      </c>
      <c r="I2152" s="19" t="str">
        <f>VLOOKUP(A2152,ME!$A$2:$J$2336,8,FALSE)</f>
        <v>No</v>
      </c>
      <c r="J2152" s="19" t="str">
        <f>VLOOKUP(A2152,ME!$A$2:$J$2336,9,FALSE)</f>
        <v>Normal Weight</v>
      </c>
      <c r="K2152" s="19" t="str">
        <f>VLOOKUP(A2152,ME!$A$2:$J$2336,10,FALSE)</f>
        <v>Normal</v>
      </c>
      <c r="L2152" s="22">
        <f>VLOOKUP(A2152,HD!$A$2:$S$2344,16,FALSE)</f>
        <v>36066</v>
      </c>
      <c r="M2152" s="21">
        <f>VLOOKUP(A2152,HD!$A$2:$S$2344,17,FALSE)</f>
        <v>1969.61</v>
      </c>
      <c r="N2152" s="19" t="str">
        <f>VLOOKUP(A2152,HD!$A$2:$S$2344,12,FALSE)</f>
        <v>tier - 3</v>
      </c>
      <c r="O2152" s="19" t="str">
        <f>VLOOKUP(A2152,HD!$A$2:$S$2344,13,FALSE)</f>
        <v>tier - 3</v>
      </c>
      <c r="P2152" s="19" t="str">
        <f>VLOOKUP(A2152,HD!$A$2:$S$2344,14,FALSE)</f>
        <v>R1011</v>
      </c>
      <c r="Q2152" s="19" t="str">
        <f>VLOOKUP(A2152,HD!$A$2:$S$2344,19,FALSE)</f>
        <v>24</v>
      </c>
      <c r="R2152" s="21">
        <v>1969.61</v>
      </c>
    </row>
    <row r="2153" spans="1:18" ht="15.6" hidden="1" x14ac:dyDescent="0.3">
      <c r="A2153" s="20" t="s">
        <v>205</v>
      </c>
      <c r="B2153" s="19" t="str">
        <f>VLOOKUP(A2153,'Customer Names'!$A$2:$E$2366,3,FALSE)</f>
        <v>Davies</v>
      </c>
      <c r="C2153" s="21">
        <f>VLOOKUP(A2153,ME!$A$2:$J$2366,2,FALSE)</f>
        <v>27.93</v>
      </c>
      <c r="D2153" s="21">
        <f>VLOOKUP(A2153,ME!$A$2:$J$2336,3,FALSE)</f>
        <v>9.8800000000000008</v>
      </c>
      <c r="E2153" s="19" t="str">
        <f>VLOOKUP(A2153,ME!$A$2:$J$2336,4,FALSE)</f>
        <v>No</v>
      </c>
      <c r="F2153" s="19" t="str">
        <f>VLOOKUP(A2153,ME!$A$2:$J$2336,5,FALSE)</f>
        <v>No</v>
      </c>
      <c r="G2153" s="19" t="str">
        <f>VLOOKUP(A2153,ME!$A$2:$J$2336,6,FALSE)</f>
        <v>No</v>
      </c>
      <c r="H2153" s="19">
        <f>VLOOKUP(A2153,ME!$A$2:$J$2336,7,FALSE)</f>
        <v>0</v>
      </c>
      <c r="I2153" s="19" t="str">
        <f>VLOOKUP(A2153,ME!$A$2:$J$2336,8,FALSE)</f>
        <v>No</v>
      </c>
      <c r="J2153" s="19" t="str">
        <f>VLOOKUP(A2153,ME!$A$2:$J$2336,9,FALSE)</f>
        <v>Over Weight</v>
      </c>
      <c r="K2153" s="19" t="str">
        <f>VLOOKUP(A2153,ME!$A$2:$J$2336,10,FALSE)</f>
        <v>Diabetes</v>
      </c>
      <c r="L2153" s="22">
        <f>VLOOKUP(A2153,HD!$A$2:$S$2344,16,FALSE)</f>
        <v>37466</v>
      </c>
      <c r="M2153" s="21">
        <f>VLOOKUP(A2153,HD!$A$2:$S$2344,17,FALSE)</f>
        <v>1967.02</v>
      </c>
      <c r="N2153" s="19" t="str">
        <f>VLOOKUP(A2153,HD!$A$2:$S$2344,12,FALSE)</f>
        <v>tier - 3</v>
      </c>
      <c r="O2153" s="19" t="str">
        <f>VLOOKUP(A2153,HD!$A$2:$S$2344,13,FALSE)</f>
        <v>tier - 2</v>
      </c>
      <c r="P2153" s="19" t="str">
        <f>VLOOKUP(A2153,HD!$A$2:$S$2344,14,FALSE)</f>
        <v>R1016</v>
      </c>
      <c r="Q2153" s="19" t="str">
        <f>VLOOKUP(A2153,HD!$A$2:$S$2344,19,FALSE)</f>
        <v>20</v>
      </c>
      <c r="R2153" s="21">
        <v>1967.02</v>
      </c>
    </row>
    <row r="2154" spans="1:18" ht="15.6" hidden="1" x14ac:dyDescent="0.3">
      <c r="A2154" s="20" t="s">
        <v>204</v>
      </c>
      <c r="B2154" s="19" t="str">
        <f>VLOOKUP(A2154,'Customer Names'!$A$2:$E$2366,3,FALSE)</f>
        <v>Hummel</v>
      </c>
      <c r="C2154" s="21">
        <f>VLOOKUP(A2154,ME!$A$2:$J$2366,2,FALSE)</f>
        <v>22</v>
      </c>
      <c r="D2154" s="21">
        <f>VLOOKUP(A2154,ME!$A$2:$J$2336,3,FALSE)</f>
        <v>9.5</v>
      </c>
      <c r="E2154" s="19" t="str">
        <f>VLOOKUP(A2154,ME!$A$2:$J$2336,4,FALSE)</f>
        <v>No</v>
      </c>
      <c r="F2154" s="19" t="str">
        <f>VLOOKUP(A2154,ME!$A$2:$J$2336,5,FALSE)</f>
        <v>No</v>
      </c>
      <c r="G2154" s="19" t="str">
        <f>VLOOKUP(A2154,ME!$A$2:$J$2336,6,FALSE)</f>
        <v>No</v>
      </c>
      <c r="H2154" s="19">
        <f>VLOOKUP(A2154,ME!$A$2:$J$2336,7,FALSE)</f>
        <v>0</v>
      </c>
      <c r="I2154" s="19" t="str">
        <f>VLOOKUP(A2154,ME!$A$2:$J$2336,8,FALSE)</f>
        <v>No</v>
      </c>
      <c r="J2154" s="19" t="str">
        <f>VLOOKUP(A2154,ME!$A$2:$J$2336,9,FALSE)</f>
        <v>Normal Weight</v>
      </c>
      <c r="K2154" s="19" t="str">
        <f>VLOOKUP(A2154,ME!$A$2:$J$2336,10,FALSE)</f>
        <v>Diabetes</v>
      </c>
      <c r="L2154" s="22">
        <f>VLOOKUP(A2154,HD!$A$2:$S$2344,16,FALSE)</f>
        <v>37506</v>
      </c>
      <c r="M2154" s="21">
        <f>VLOOKUP(A2154,HD!$A$2:$S$2344,17,FALSE)</f>
        <v>1964.78</v>
      </c>
      <c r="N2154" s="19" t="str">
        <f>VLOOKUP(A2154,HD!$A$2:$S$2344,12,FALSE)</f>
        <v>tier - 3</v>
      </c>
      <c r="O2154" s="19" t="str">
        <f>VLOOKUP(A2154,HD!$A$2:$S$2344,13,FALSE)</f>
        <v>tier - 1</v>
      </c>
      <c r="P2154" s="19" t="str">
        <f>VLOOKUP(A2154,HD!$A$2:$S$2344,14,FALSE)</f>
        <v>R1011</v>
      </c>
      <c r="Q2154" s="19" t="str">
        <f>VLOOKUP(A2154,HD!$A$2:$S$2344,19,FALSE)</f>
        <v>20</v>
      </c>
      <c r="R2154" s="21">
        <v>1964.78</v>
      </c>
    </row>
    <row r="2155" spans="1:18" ht="15.6" hidden="1" x14ac:dyDescent="0.3">
      <c r="A2155" s="20" t="s">
        <v>203</v>
      </c>
      <c r="B2155" s="19" t="str">
        <f>VLOOKUP(A2155,'Customer Names'!$A$2:$E$2366,3,FALSE)</f>
        <v>Lutz</v>
      </c>
      <c r="C2155" s="21">
        <f>VLOOKUP(A2155,ME!$A$2:$J$2366,2,FALSE)</f>
        <v>36.86</v>
      </c>
      <c r="D2155" s="21">
        <f>VLOOKUP(A2155,ME!$A$2:$J$2336,3,FALSE)</f>
        <v>4.97</v>
      </c>
      <c r="E2155" s="19" t="str">
        <f>VLOOKUP(A2155,ME!$A$2:$J$2336,4,FALSE)</f>
        <v>Yes</v>
      </c>
      <c r="F2155" s="19" t="str">
        <f>VLOOKUP(A2155,ME!$A$2:$J$2336,5,FALSE)</f>
        <v>No</v>
      </c>
      <c r="G2155" s="19" t="str">
        <f>VLOOKUP(A2155,ME!$A$2:$J$2336,6,FALSE)</f>
        <v>No</v>
      </c>
      <c r="H2155" s="19">
        <f>VLOOKUP(A2155,ME!$A$2:$J$2336,7,FALSE)</f>
        <v>0</v>
      </c>
      <c r="I2155" s="19" t="str">
        <f>VLOOKUP(A2155,ME!$A$2:$J$2336,8,FALSE)</f>
        <v>No</v>
      </c>
      <c r="J2155" s="19" t="str">
        <f>VLOOKUP(A2155,ME!$A$2:$J$2336,9,FALSE)</f>
        <v>Obesity</v>
      </c>
      <c r="K2155" s="19" t="str">
        <f>VLOOKUP(A2155,ME!$A$2:$J$2336,10,FALSE)</f>
        <v>Normal</v>
      </c>
      <c r="L2155" s="22">
        <f>VLOOKUP(A2155,HD!$A$2:$S$2344,16,FALSE)</f>
        <v>37234</v>
      </c>
      <c r="M2155" s="21">
        <f>VLOOKUP(A2155,HD!$A$2:$S$2344,17,FALSE)</f>
        <v>1917.32</v>
      </c>
      <c r="N2155" s="19" t="str">
        <f>VLOOKUP(A2155,HD!$A$2:$S$2344,12,FALSE)</f>
        <v>tier - 3</v>
      </c>
      <c r="O2155" s="19" t="str">
        <f>VLOOKUP(A2155,HD!$A$2:$S$2344,13,FALSE)</f>
        <v>tier - 2</v>
      </c>
      <c r="P2155" s="19" t="str">
        <f>VLOOKUP(A2155,HD!$A$2:$S$2344,14,FALSE)</f>
        <v>R1012</v>
      </c>
      <c r="Q2155" s="19" t="str">
        <f>VLOOKUP(A2155,HD!$A$2:$S$2344,19,FALSE)</f>
        <v>21</v>
      </c>
      <c r="R2155" s="21">
        <v>1917.32</v>
      </c>
    </row>
    <row r="2156" spans="1:18" ht="15.6" hidden="1" x14ac:dyDescent="0.3">
      <c r="A2156" s="20" t="s">
        <v>202</v>
      </c>
      <c r="B2156" s="19" t="str">
        <f>VLOOKUP(A2156,'Customer Names'!$A$2:$E$2366,3,FALSE)</f>
        <v>Waters</v>
      </c>
      <c r="C2156" s="21">
        <f>VLOOKUP(A2156,ME!$A$2:$J$2366,2,FALSE)</f>
        <v>31.254999999999999</v>
      </c>
      <c r="D2156" s="21">
        <f>VLOOKUP(A2156,ME!$A$2:$J$2336,3,FALSE)</f>
        <v>5.49</v>
      </c>
      <c r="E2156" s="19" t="str">
        <f>VLOOKUP(A2156,ME!$A$2:$J$2336,4,FALSE)</f>
        <v>Yes</v>
      </c>
      <c r="F2156" s="19" t="str">
        <f>VLOOKUP(A2156,ME!$A$2:$J$2336,5,FALSE)</f>
        <v>No</v>
      </c>
      <c r="G2156" s="19" t="str">
        <f>VLOOKUP(A2156,ME!$A$2:$J$2336,6,FALSE)</f>
        <v>No</v>
      </c>
      <c r="H2156" s="19">
        <f>VLOOKUP(A2156,ME!$A$2:$J$2336,7,FALSE)</f>
        <v>0</v>
      </c>
      <c r="I2156" s="19" t="str">
        <f>VLOOKUP(A2156,ME!$A$2:$J$2336,8,FALSE)</f>
        <v>No</v>
      </c>
      <c r="J2156" s="19" t="str">
        <f>VLOOKUP(A2156,ME!$A$2:$J$2336,9,FALSE)</f>
        <v>Obesity</v>
      </c>
      <c r="K2156" s="19" t="str">
        <f>VLOOKUP(A2156,ME!$A$2:$J$2336,10,FALSE)</f>
        <v>Normal</v>
      </c>
      <c r="L2156" s="22">
        <f>VLOOKUP(A2156,HD!$A$2:$S$2344,16,FALSE)</f>
        <v>37106</v>
      </c>
      <c r="M2156" s="21">
        <f>VLOOKUP(A2156,HD!$A$2:$S$2344,17,FALSE)</f>
        <v>1909.53</v>
      </c>
      <c r="N2156" s="19" t="str">
        <f>VLOOKUP(A2156,HD!$A$2:$S$2344,12,FALSE)</f>
        <v>tier - 3</v>
      </c>
      <c r="O2156" s="19" t="str">
        <f>VLOOKUP(A2156,HD!$A$2:$S$2344,13,FALSE)</f>
        <v>tier - 3</v>
      </c>
      <c r="P2156" s="19" t="str">
        <f>VLOOKUP(A2156,HD!$A$2:$S$2344,14,FALSE)</f>
        <v>R1012</v>
      </c>
      <c r="Q2156" s="19" t="str">
        <f>VLOOKUP(A2156,HD!$A$2:$S$2344,19,FALSE)</f>
        <v>21</v>
      </c>
      <c r="R2156" s="21">
        <v>1909.53</v>
      </c>
    </row>
    <row r="2157" spans="1:18" ht="15.6" x14ac:dyDescent="0.3">
      <c r="A2157" s="20" t="s">
        <v>201</v>
      </c>
      <c r="B2157" s="19" t="str">
        <f>VLOOKUP(A2157,'Customer Names'!$A$2:$E$2366,3,FALSE)</f>
        <v>Viglienzoni</v>
      </c>
      <c r="C2157" s="21">
        <f>VLOOKUP(A2157,ME!$A$2:$J$2366,2,FALSE)</f>
        <v>23.06</v>
      </c>
      <c r="D2157" s="21">
        <f>VLOOKUP(A2157,ME!$A$2:$J$2336,3,FALSE)</f>
        <v>4.47</v>
      </c>
      <c r="E2157" s="19" t="str">
        <f>VLOOKUP(A2157,ME!$A$2:$J$2336,4,FALSE)</f>
        <v>No</v>
      </c>
      <c r="F2157" s="19" t="str">
        <f>VLOOKUP(A2157,ME!$A$2:$J$2336,5,FALSE)</f>
        <v>No</v>
      </c>
      <c r="G2157" s="19" t="str">
        <f>VLOOKUP(A2157,ME!$A$2:$J$2336,6,FALSE)</f>
        <v>No</v>
      </c>
      <c r="H2157" s="19">
        <f>VLOOKUP(A2157,ME!$A$2:$J$2336,7,FALSE)</f>
        <v>0</v>
      </c>
      <c r="I2157" s="19" t="str">
        <f>VLOOKUP(A2157,ME!$A$2:$J$2336,8,FALSE)</f>
        <v>No</v>
      </c>
      <c r="J2157" s="19" t="str">
        <f>VLOOKUP(A2157,ME!$A$2:$J$2336,9,FALSE)</f>
        <v>Normal Weight</v>
      </c>
      <c r="K2157" s="19" t="str">
        <f>VLOOKUP(A2157,ME!$A$2:$J$2336,10,FALSE)</f>
        <v>Normal</v>
      </c>
      <c r="L2157" s="22">
        <f>VLOOKUP(A2157,HD!$A$2:$S$2344,16,FALSE)</f>
        <v>34613</v>
      </c>
      <c r="M2157" s="21">
        <f>VLOOKUP(A2157,HD!$A$2:$S$2344,17,FALSE)</f>
        <v>1908.9</v>
      </c>
      <c r="N2157" s="19" t="str">
        <f>VLOOKUP(A2157,HD!$A$2:$S$2344,12,FALSE)</f>
        <v>tier - 3</v>
      </c>
      <c r="O2157" s="19" t="str">
        <f>VLOOKUP(A2157,HD!$A$2:$S$2344,13,FALSE)</f>
        <v>tier - 3</v>
      </c>
      <c r="P2157" s="19" t="str">
        <f>VLOOKUP(A2157,HD!$A$2:$S$2344,14,FALSE)</f>
        <v>R1013</v>
      </c>
      <c r="Q2157" s="19" t="str">
        <f>VLOOKUP(A2157,HD!$A$2:$S$2344,19,FALSE)</f>
        <v>28</v>
      </c>
      <c r="R2157" s="21">
        <v>1908.9</v>
      </c>
    </row>
    <row r="2158" spans="1:18" ht="15.6" hidden="1" x14ac:dyDescent="0.3">
      <c r="A2158" s="20" t="s">
        <v>200</v>
      </c>
      <c r="B2158" s="19" t="str">
        <f>VLOOKUP(A2158,'Customer Names'!$A$2:$E$2366,3,FALSE)</f>
        <v>Rathbun</v>
      </c>
      <c r="C2158" s="21">
        <f>VLOOKUP(A2158,ME!$A$2:$J$2366,2,FALSE)</f>
        <v>28.975000000000001</v>
      </c>
      <c r="D2158" s="21">
        <f>VLOOKUP(A2158,ME!$A$2:$J$2336,3,FALSE)</f>
        <v>4.34</v>
      </c>
      <c r="E2158" s="19" t="str">
        <f>VLOOKUP(A2158,ME!$A$2:$J$2336,4,FALSE)</f>
        <v>Yes</v>
      </c>
      <c r="F2158" s="19" t="str">
        <f>VLOOKUP(A2158,ME!$A$2:$J$2336,5,FALSE)</f>
        <v>No</v>
      </c>
      <c r="G2158" s="19" t="str">
        <f>VLOOKUP(A2158,ME!$A$2:$J$2336,6,FALSE)</f>
        <v>No</v>
      </c>
      <c r="H2158" s="19">
        <f>VLOOKUP(A2158,ME!$A$2:$J$2336,7,FALSE)</f>
        <v>0</v>
      </c>
      <c r="I2158" s="19" t="str">
        <f>VLOOKUP(A2158,ME!$A$2:$J$2336,8,FALSE)</f>
        <v>No</v>
      </c>
      <c r="J2158" s="19" t="str">
        <f>VLOOKUP(A2158,ME!$A$2:$J$2336,9,FALSE)</f>
        <v>Over Weight</v>
      </c>
      <c r="K2158" s="19" t="str">
        <f>VLOOKUP(A2158,ME!$A$2:$J$2336,10,FALSE)</f>
        <v>Normal</v>
      </c>
      <c r="L2158" s="22">
        <f>VLOOKUP(A2158,HD!$A$2:$S$2344,16,FALSE)</f>
        <v>37113</v>
      </c>
      <c r="M2158" s="21">
        <f>VLOOKUP(A2158,HD!$A$2:$S$2344,17,FALSE)</f>
        <v>1906.36</v>
      </c>
      <c r="N2158" s="19" t="str">
        <f>VLOOKUP(A2158,HD!$A$2:$S$2344,12,FALSE)</f>
        <v>tier - 3</v>
      </c>
      <c r="O2158" s="19" t="str">
        <f>VLOOKUP(A2158,HD!$A$2:$S$2344,13,FALSE)</f>
        <v>tier - 1</v>
      </c>
      <c r="P2158" s="19" t="str">
        <f>VLOOKUP(A2158,HD!$A$2:$S$2344,14,FALSE)</f>
        <v>R1012</v>
      </c>
      <c r="Q2158" s="19" t="str">
        <f>VLOOKUP(A2158,HD!$A$2:$S$2344,19,FALSE)</f>
        <v>21</v>
      </c>
      <c r="R2158" s="21">
        <v>1906.36</v>
      </c>
    </row>
    <row r="2159" spans="1:18" ht="15.6" hidden="1" x14ac:dyDescent="0.3">
      <c r="A2159" s="20" t="s">
        <v>199</v>
      </c>
      <c r="B2159" s="19" t="str">
        <f>VLOOKUP(A2159,'Customer Names'!$A$2:$E$2366,3,FALSE)</f>
        <v>crane</v>
      </c>
      <c r="C2159" s="21">
        <f>VLOOKUP(A2159,ME!$A$2:$J$2366,2,FALSE)</f>
        <v>33.299999999999997</v>
      </c>
      <c r="D2159" s="21">
        <f>VLOOKUP(A2159,ME!$A$2:$J$2336,3,FALSE)</f>
        <v>9.49</v>
      </c>
      <c r="E2159" s="19" t="str">
        <f>VLOOKUP(A2159,ME!$A$2:$J$2336,4,FALSE)</f>
        <v>No</v>
      </c>
      <c r="F2159" s="19" t="str">
        <f>VLOOKUP(A2159,ME!$A$2:$J$2336,5,FALSE)</f>
        <v>No</v>
      </c>
      <c r="G2159" s="19" t="str">
        <f>VLOOKUP(A2159,ME!$A$2:$J$2336,6,FALSE)</f>
        <v>No</v>
      </c>
      <c r="H2159" s="19">
        <f>VLOOKUP(A2159,ME!$A$2:$J$2336,7,FALSE)</f>
        <v>0</v>
      </c>
      <c r="I2159" s="19" t="str">
        <f>VLOOKUP(A2159,ME!$A$2:$J$2336,8,FALSE)</f>
        <v>No</v>
      </c>
      <c r="J2159" s="19" t="str">
        <f>VLOOKUP(A2159,ME!$A$2:$J$2336,9,FALSE)</f>
        <v>Obesity</v>
      </c>
      <c r="K2159" s="19" t="str">
        <f>VLOOKUP(A2159,ME!$A$2:$J$2336,10,FALSE)</f>
        <v>Diabetes</v>
      </c>
      <c r="L2159" s="22">
        <f>VLOOKUP(A2159,HD!$A$2:$S$2344,16,FALSE)</f>
        <v>37489</v>
      </c>
      <c r="M2159" s="21">
        <f>VLOOKUP(A2159,HD!$A$2:$S$2344,17,FALSE)</f>
        <v>1880.49</v>
      </c>
      <c r="N2159" s="19" t="str">
        <f>VLOOKUP(A2159,HD!$A$2:$S$2344,12,FALSE)</f>
        <v>tier - 3</v>
      </c>
      <c r="O2159" s="19" t="str">
        <f>VLOOKUP(A2159,HD!$A$2:$S$2344,13,FALSE)</f>
        <v>tier - 1</v>
      </c>
      <c r="P2159" s="19" t="str">
        <f>VLOOKUP(A2159,HD!$A$2:$S$2344,14,FALSE)</f>
        <v>R1011</v>
      </c>
      <c r="Q2159" s="19" t="str">
        <f>VLOOKUP(A2159,HD!$A$2:$S$2344,19,FALSE)</f>
        <v>20</v>
      </c>
      <c r="R2159" s="21">
        <v>1880.49</v>
      </c>
    </row>
    <row r="2160" spans="1:18" ht="15.6" hidden="1" x14ac:dyDescent="0.3">
      <c r="A2160" s="20" t="s">
        <v>198</v>
      </c>
      <c r="B2160" s="19" t="str">
        <f>VLOOKUP(A2160,'Customer Names'!$A$2:$E$2366,3,FALSE)</f>
        <v>Conant</v>
      </c>
      <c r="C2160" s="21">
        <f>VLOOKUP(A2160,ME!$A$2:$J$2366,2,FALSE)</f>
        <v>33</v>
      </c>
      <c r="D2160" s="21">
        <f>VLOOKUP(A2160,ME!$A$2:$J$2336,3,FALSE)</f>
        <v>10.16</v>
      </c>
      <c r="E2160" s="19" t="str">
        <f>VLOOKUP(A2160,ME!$A$2:$J$2336,4,FALSE)</f>
        <v>No</v>
      </c>
      <c r="F2160" s="19" t="str">
        <f>VLOOKUP(A2160,ME!$A$2:$J$2336,5,FALSE)</f>
        <v>No</v>
      </c>
      <c r="G2160" s="19" t="str">
        <f>VLOOKUP(A2160,ME!$A$2:$J$2336,6,FALSE)</f>
        <v>No</v>
      </c>
      <c r="H2160" s="19">
        <f>VLOOKUP(A2160,ME!$A$2:$J$2336,7,FALSE)</f>
        <v>0</v>
      </c>
      <c r="I2160" s="19" t="str">
        <f>VLOOKUP(A2160,ME!$A$2:$J$2336,8,FALSE)</f>
        <v>No</v>
      </c>
      <c r="J2160" s="19" t="str">
        <f>VLOOKUP(A2160,ME!$A$2:$J$2336,9,FALSE)</f>
        <v>Obesity</v>
      </c>
      <c r="K2160" s="19" t="str">
        <f>VLOOKUP(A2160,ME!$A$2:$J$2336,10,FALSE)</f>
        <v>Diabetes</v>
      </c>
      <c r="L2160" s="22">
        <f>VLOOKUP(A2160,HD!$A$2:$S$2344,16,FALSE)</f>
        <v>37497</v>
      </c>
      <c r="M2160" s="21">
        <f>VLOOKUP(A2160,HD!$A$2:$S$2344,17,FALSE)</f>
        <v>1880.07</v>
      </c>
      <c r="N2160" s="19" t="str">
        <f>VLOOKUP(A2160,HD!$A$2:$S$2344,12,FALSE)</f>
        <v>tier - 3</v>
      </c>
      <c r="O2160" s="19" t="str">
        <f>VLOOKUP(A2160,HD!$A$2:$S$2344,13,FALSE)</f>
        <v>tier - 2</v>
      </c>
      <c r="P2160" s="19" t="str">
        <f>VLOOKUP(A2160,HD!$A$2:$S$2344,14,FALSE)</f>
        <v>R1013</v>
      </c>
      <c r="Q2160" s="19" t="str">
        <f>VLOOKUP(A2160,HD!$A$2:$S$2344,19,FALSE)</f>
        <v>20</v>
      </c>
      <c r="R2160" s="21">
        <v>1880.07</v>
      </c>
    </row>
    <row r="2161" spans="1:18" ht="15.6" hidden="1" x14ac:dyDescent="0.3">
      <c r="A2161" s="20" t="s">
        <v>197</v>
      </c>
      <c r="B2161" s="19" t="str">
        <f>VLOOKUP(A2161,'Customer Names'!$A$2:$E$2366,3,FALSE)</f>
        <v>Huyser-Wierenga</v>
      </c>
      <c r="C2161" s="21">
        <f>VLOOKUP(A2161,ME!$A$2:$J$2366,2,FALSE)</f>
        <v>31.46</v>
      </c>
      <c r="D2161" s="21">
        <f>VLOOKUP(A2161,ME!$A$2:$J$2336,3,FALSE)</f>
        <v>11.19</v>
      </c>
      <c r="E2161" s="19" t="str">
        <f>VLOOKUP(A2161,ME!$A$2:$J$2336,4,FALSE)</f>
        <v>No</v>
      </c>
      <c r="F2161" s="19" t="str">
        <f>VLOOKUP(A2161,ME!$A$2:$J$2336,5,FALSE)</f>
        <v>No</v>
      </c>
      <c r="G2161" s="19" t="str">
        <f>VLOOKUP(A2161,ME!$A$2:$J$2336,6,FALSE)</f>
        <v>No</v>
      </c>
      <c r="H2161" s="19">
        <f>VLOOKUP(A2161,ME!$A$2:$J$2336,7,FALSE)</f>
        <v>0</v>
      </c>
      <c r="I2161" s="19" t="str">
        <f>VLOOKUP(A2161,ME!$A$2:$J$2336,8,FALSE)</f>
        <v>No</v>
      </c>
      <c r="J2161" s="19" t="str">
        <f>VLOOKUP(A2161,ME!$A$2:$J$2336,9,FALSE)</f>
        <v>Obesity</v>
      </c>
      <c r="K2161" s="19" t="str">
        <f>VLOOKUP(A2161,ME!$A$2:$J$2336,10,FALSE)</f>
        <v>Diabetes</v>
      </c>
      <c r="L2161" s="22">
        <f>VLOOKUP(A2161,HD!$A$2:$S$2344,16,FALSE)</f>
        <v>37558</v>
      </c>
      <c r="M2161" s="21">
        <f>VLOOKUP(A2161,HD!$A$2:$S$2344,17,FALSE)</f>
        <v>1877.93</v>
      </c>
      <c r="N2161" s="19" t="str">
        <f>VLOOKUP(A2161,HD!$A$2:$S$2344,12,FALSE)</f>
        <v>tier - 3</v>
      </c>
      <c r="O2161" s="19" t="str">
        <f>VLOOKUP(A2161,HD!$A$2:$S$2344,13,FALSE)</f>
        <v>tier - 1</v>
      </c>
      <c r="P2161" s="19" t="str">
        <f>VLOOKUP(A2161,HD!$A$2:$S$2344,14,FALSE)</f>
        <v>R1013</v>
      </c>
      <c r="Q2161" s="19" t="str">
        <f>VLOOKUP(A2161,HD!$A$2:$S$2344,19,FALSE)</f>
        <v>20</v>
      </c>
      <c r="R2161" s="21">
        <v>1877.93</v>
      </c>
    </row>
    <row r="2162" spans="1:18" ht="15.6" hidden="1" x14ac:dyDescent="0.3">
      <c r="A2162" s="20" t="s">
        <v>196</v>
      </c>
      <c r="B2162" s="19" t="str">
        <f>VLOOKUP(A2162,'Customer Names'!$A$2:$E$2366,3,FALSE)</f>
        <v>Natalini</v>
      </c>
      <c r="C2162" s="21">
        <f>VLOOKUP(A2162,ME!$A$2:$J$2366,2,FALSE)</f>
        <v>29.6</v>
      </c>
      <c r="D2162" s="21">
        <f>VLOOKUP(A2162,ME!$A$2:$J$2336,3,FALSE)</f>
        <v>11.03</v>
      </c>
      <c r="E2162" s="19" t="str">
        <f>VLOOKUP(A2162,ME!$A$2:$J$2336,4,FALSE)</f>
        <v>No</v>
      </c>
      <c r="F2162" s="19" t="str">
        <f>VLOOKUP(A2162,ME!$A$2:$J$2336,5,FALSE)</f>
        <v>No</v>
      </c>
      <c r="G2162" s="19" t="str">
        <f>VLOOKUP(A2162,ME!$A$2:$J$2336,6,FALSE)</f>
        <v>No</v>
      </c>
      <c r="H2162" s="19">
        <f>VLOOKUP(A2162,ME!$A$2:$J$2336,7,FALSE)</f>
        <v>0</v>
      </c>
      <c r="I2162" s="19" t="str">
        <f>VLOOKUP(A2162,ME!$A$2:$J$2336,8,FALSE)</f>
        <v>No</v>
      </c>
      <c r="J2162" s="19" t="str">
        <f>VLOOKUP(A2162,ME!$A$2:$J$2336,9,FALSE)</f>
        <v>Over Weight</v>
      </c>
      <c r="K2162" s="19" t="str">
        <f>VLOOKUP(A2162,ME!$A$2:$J$2336,10,FALSE)</f>
        <v>Diabetes</v>
      </c>
      <c r="L2162" s="22">
        <f>VLOOKUP(A2162,HD!$A$2:$S$2344,16,FALSE)</f>
        <v>37521</v>
      </c>
      <c r="M2162" s="21">
        <f>VLOOKUP(A2162,HD!$A$2:$S$2344,17,FALSE)</f>
        <v>1875.34</v>
      </c>
      <c r="N2162" s="19" t="str">
        <f>VLOOKUP(A2162,HD!$A$2:$S$2344,12,FALSE)</f>
        <v>tier - 3</v>
      </c>
      <c r="O2162" s="19" t="str">
        <f>VLOOKUP(A2162,HD!$A$2:$S$2344,13,FALSE)</f>
        <v>tier - 2</v>
      </c>
      <c r="P2162" s="19" t="str">
        <f>VLOOKUP(A2162,HD!$A$2:$S$2344,14,FALSE)</f>
        <v>R1011</v>
      </c>
      <c r="Q2162" s="19" t="str">
        <f>VLOOKUP(A2162,HD!$A$2:$S$2344,19,FALSE)</f>
        <v>20</v>
      </c>
      <c r="R2162" s="21">
        <v>1875.34</v>
      </c>
    </row>
    <row r="2163" spans="1:18" ht="15.6" x14ac:dyDescent="0.3">
      <c r="A2163" s="20" t="s">
        <v>195</v>
      </c>
      <c r="B2163" s="19" t="str">
        <f>VLOOKUP(A2163,'Customer Names'!$A$2:$E$2366,3,FALSE)</f>
        <v>Robbins</v>
      </c>
      <c r="C2163" s="21">
        <f>VLOOKUP(A2163,ME!$A$2:$J$2366,2,FALSE)</f>
        <v>22.05</v>
      </c>
      <c r="D2163" s="21">
        <f>VLOOKUP(A2163,ME!$A$2:$J$2336,3,FALSE)</f>
        <v>4.43</v>
      </c>
      <c r="E2163" s="19" t="str">
        <f>VLOOKUP(A2163,ME!$A$2:$J$2336,4,FALSE)</f>
        <v>Yes</v>
      </c>
      <c r="F2163" s="19" t="str">
        <f>VLOOKUP(A2163,ME!$A$2:$J$2336,5,FALSE)</f>
        <v>No</v>
      </c>
      <c r="G2163" s="19" t="str">
        <f>VLOOKUP(A2163,ME!$A$2:$J$2336,6,FALSE)</f>
        <v>No</v>
      </c>
      <c r="H2163" s="19">
        <f>VLOOKUP(A2163,ME!$A$2:$J$2336,7,FALSE)</f>
        <v>0</v>
      </c>
      <c r="I2163" s="19" t="str">
        <f>VLOOKUP(A2163,ME!$A$2:$J$2336,8,FALSE)</f>
        <v>No</v>
      </c>
      <c r="J2163" s="19" t="str">
        <f>VLOOKUP(A2163,ME!$A$2:$J$2336,9,FALSE)</f>
        <v>Normal Weight</v>
      </c>
      <c r="K2163" s="19" t="str">
        <f>VLOOKUP(A2163,ME!$A$2:$J$2336,10,FALSE)</f>
        <v>Normal</v>
      </c>
      <c r="L2163" s="22">
        <f>VLOOKUP(A2163,HD!$A$2:$S$2344,16,FALSE)</f>
        <v>35248</v>
      </c>
      <c r="M2163" s="21">
        <f>VLOOKUP(A2163,HD!$A$2:$S$2344,17,FALSE)</f>
        <v>1865.98</v>
      </c>
      <c r="N2163" s="19" t="str">
        <f>VLOOKUP(A2163,HD!$A$2:$S$2344,12,FALSE)</f>
        <v>tier - 3</v>
      </c>
      <c r="O2163" s="19" t="str">
        <f>VLOOKUP(A2163,HD!$A$2:$S$2344,13,FALSE)</f>
        <v>tier - 3</v>
      </c>
      <c r="P2163" s="19" t="str">
        <f>VLOOKUP(A2163,HD!$A$2:$S$2344,14,FALSE)</f>
        <v>R1012</v>
      </c>
      <c r="Q2163" s="19" t="str">
        <f>VLOOKUP(A2163,HD!$A$2:$S$2344,19,FALSE)</f>
        <v>26</v>
      </c>
      <c r="R2163" s="21">
        <v>1865.98</v>
      </c>
    </row>
    <row r="2164" spans="1:18" ht="15.6" hidden="1" x14ac:dyDescent="0.3">
      <c r="A2164" s="20" t="s">
        <v>193</v>
      </c>
      <c r="B2164" s="19" t="str">
        <f>VLOOKUP(A2164,'Customer Names'!$A$2:$E$2366,3,FALSE)</f>
        <v>Stanislav</v>
      </c>
      <c r="C2164" s="21">
        <f>VLOOKUP(A2164,ME!$A$2:$J$2366,2,FALSE)</f>
        <v>27.06</v>
      </c>
      <c r="D2164" s="21">
        <f>VLOOKUP(A2164,ME!$A$2:$J$2336,3,FALSE)</f>
        <v>6.14</v>
      </c>
      <c r="E2164" s="19" t="str">
        <f>VLOOKUP(A2164,ME!$A$2:$J$2336,4,FALSE)</f>
        <v>No</v>
      </c>
      <c r="F2164" s="19" t="str">
        <f>VLOOKUP(A2164,ME!$A$2:$J$2336,5,FALSE)</f>
        <v>Yes</v>
      </c>
      <c r="G2164" s="19" t="str">
        <f>VLOOKUP(A2164,ME!$A$2:$J$2336,6,FALSE)</f>
        <v>No</v>
      </c>
      <c r="H2164" s="19">
        <f>VLOOKUP(A2164,ME!$A$2:$J$2336,7,FALSE)</f>
        <v>1</v>
      </c>
      <c r="I2164" s="19" t="str">
        <f>VLOOKUP(A2164,ME!$A$2:$J$2336,8,FALSE)</f>
        <v>No</v>
      </c>
      <c r="J2164" s="19" t="str">
        <f>VLOOKUP(A2164,ME!$A$2:$J$2336,9,FALSE)</f>
        <v>Over Weight</v>
      </c>
      <c r="K2164" s="19" t="str">
        <f>VLOOKUP(A2164,ME!$A$2:$J$2336,10,FALSE)</f>
        <v>Prediabetes</v>
      </c>
      <c r="L2164" s="22">
        <f>VLOOKUP(A2164,HD!$A$2:$S$2344,16,FALSE)</f>
        <v>38348</v>
      </c>
      <c r="M2164" s="21">
        <f>VLOOKUP(A2164,HD!$A$2:$S$2344,17,FALSE)</f>
        <v>1863.45</v>
      </c>
      <c r="N2164" s="19" t="str">
        <f>VLOOKUP(A2164,HD!$A$2:$S$2344,12,FALSE)</f>
        <v>tier - 3</v>
      </c>
      <c r="O2164" s="19" t="str">
        <f>VLOOKUP(A2164,HD!$A$2:$S$2344,13,FALSE)</f>
        <v>tier - 1</v>
      </c>
      <c r="P2164" s="19" t="str">
        <f>VLOOKUP(A2164,HD!$A$2:$S$2344,14,FALSE)</f>
        <v>R1025</v>
      </c>
      <c r="Q2164" s="19" t="str">
        <f>VLOOKUP(A2164,HD!$A$2:$S$2344,19,FALSE)</f>
        <v>18</v>
      </c>
      <c r="R2164" s="21">
        <v>1863.45</v>
      </c>
    </row>
    <row r="2165" spans="1:18" ht="15.6" x14ac:dyDescent="0.3">
      <c r="A2165" s="20" t="s">
        <v>192</v>
      </c>
      <c r="B2165" s="19" t="str">
        <f>VLOOKUP(A2165,'Customer Names'!$A$2:$E$2366,3,FALSE)</f>
        <v>Meyer</v>
      </c>
      <c r="C2165" s="21">
        <f>VLOOKUP(A2165,ME!$A$2:$J$2366,2,FALSE)</f>
        <v>20.49</v>
      </c>
      <c r="D2165" s="21">
        <f>VLOOKUP(A2165,ME!$A$2:$J$2336,3,FALSE)</f>
        <v>4.87</v>
      </c>
      <c r="E2165" s="19" t="str">
        <f>VLOOKUP(A2165,ME!$A$2:$J$2336,4,FALSE)</f>
        <v>No</v>
      </c>
      <c r="F2165" s="19" t="str">
        <f>VLOOKUP(A2165,ME!$A$2:$J$2336,5,FALSE)</f>
        <v>No</v>
      </c>
      <c r="G2165" s="19" t="str">
        <f>VLOOKUP(A2165,ME!$A$2:$J$2336,6,FALSE)</f>
        <v>No</v>
      </c>
      <c r="H2165" s="19">
        <f>VLOOKUP(A2165,ME!$A$2:$J$2336,7,FALSE)</f>
        <v>0</v>
      </c>
      <c r="I2165" s="19" t="str">
        <f>VLOOKUP(A2165,ME!$A$2:$J$2336,8,FALSE)</f>
        <v>No</v>
      </c>
      <c r="J2165" s="19" t="str">
        <f>VLOOKUP(A2165,ME!$A$2:$J$2336,9,FALSE)</f>
        <v>Normal Weight</v>
      </c>
      <c r="K2165" s="19" t="str">
        <f>VLOOKUP(A2165,ME!$A$2:$J$2336,10,FALSE)</f>
        <v>Normal</v>
      </c>
      <c r="L2165" s="22">
        <f>VLOOKUP(A2165,HD!$A$2:$S$2344,16,FALSE)</f>
        <v>34674</v>
      </c>
      <c r="M2165" s="21">
        <f>VLOOKUP(A2165,HD!$A$2:$S$2344,17,FALSE)</f>
        <v>1850.55</v>
      </c>
      <c r="N2165" s="19" t="str">
        <f>VLOOKUP(A2165,HD!$A$2:$S$2344,12,FALSE)</f>
        <v>tier - 3</v>
      </c>
      <c r="O2165" s="19" t="str">
        <f>VLOOKUP(A2165,HD!$A$2:$S$2344,13,FALSE)</f>
        <v>tier - 2</v>
      </c>
      <c r="P2165" s="19" t="str">
        <f>VLOOKUP(A2165,HD!$A$2:$S$2344,14,FALSE)</f>
        <v>R1012</v>
      </c>
      <c r="Q2165" s="19" t="str">
        <f>VLOOKUP(A2165,HD!$A$2:$S$2344,19,FALSE)</f>
        <v>28</v>
      </c>
      <c r="R2165" s="21">
        <v>1850.55</v>
      </c>
    </row>
    <row r="2166" spans="1:18" ht="15.6" hidden="1" x14ac:dyDescent="0.3">
      <c r="A2166" s="20" t="s">
        <v>191</v>
      </c>
      <c r="B2166" s="19" t="str">
        <f>VLOOKUP(A2166,'Customer Names'!$A$2:$E$2366,3,FALSE)</f>
        <v>Mears</v>
      </c>
      <c r="C2166" s="21">
        <f>VLOOKUP(A2166,ME!$A$2:$J$2366,2,FALSE)</f>
        <v>28.4</v>
      </c>
      <c r="D2166" s="21">
        <f>VLOOKUP(A2166,ME!$A$2:$J$2336,3,FALSE)</f>
        <v>4.3</v>
      </c>
      <c r="E2166" s="19" t="str">
        <f>VLOOKUP(A2166,ME!$A$2:$J$2336,4,FALSE)</f>
        <v>No</v>
      </c>
      <c r="F2166" s="19" t="str">
        <f>VLOOKUP(A2166,ME!$A$2:$J$2336,5,FALSE)</f>
        <v>No</v>
      </c>
      <c r="G2166" s="19" t="str">
        <f>VLOOKUP(A2166,ME!$A$2:$J$2336,6,FALSE)</f>
        <v>Yes</v>
      </c>
      <c r="H2166" s="19">
        <f>VLOOKUP(A2166,ME!$A$2:$J$2336,7,FALSE)</f>
        <v>1</v>
      </c>
      <c r="I2166" s="19" t="str">
        <f>VLOOKUP(A2166,ME!$A$2:$J$2336,8,FALSE)</f>
        <v>No</v>
      </c>
      <c r="J2166" s="19" t="str">
        <f>VLOOKUP(A2166,ME!$A$2:$J$2336,9,FALSE)</f>
        <v>Over Weight</v>
      </c>
      <c r="K2166" s="19" t="str">
        <f>VLOOKUP(A2166,ME!$A$2:$J$2336,10,FALSE)</f>
        <v>Normal</v>
      </c>
      <c r="L2166" s="22">
        <f>VLOOKUP(A2166,HD!$A$2:$S$2344,16,FALSE)</f>
        <v>37822</v>
      </c>
      <c r="M2166" s="21">
        <f>VLOOKUP(A2166,HD!$A$2:$S$2344,17,FALSE)</f>
        <v>1842.52</v>
      </c>
      <c r="N2166" s="19" t="str">
        <f>VLOOKUP(A2166,HD!$A$2:$S$2344,12,FALSE)</f>
        <v>tier - 3</v>
      </c>
      <c r="O2166" s="19" t="str">
        <f>VLOOKUP(A2166,HD!$A$2:$S$2344,13,FALSE)</f>
        <v>tier - 2</v>
      </c>
      <c r="P2166" s="19" t="str">
        <f>VLOOKUP(A2166,HD!$A$2:$S$2344,14,FALSE)</f>
        <v>R1011</v>
      </c>
      <c r="Q2166" s="19" t="str">
        <f>VLOOKUP(A2166,HD!$A$2:$S$2344,19,FALSE)</f>
        <v>19</v>
      </c>
      <c r="R2166" s="21">
        <v>1842.52</v>
      </c>
    </row>
    <row r="2167" spans="1:18" ht="15.6" hidden="1" x14ac:dyDescent="0.3">
      <c r="A2167" s="20" t="s">
        <v>190</v>
      </c>
      <c r="B2167" s="19" t="str">
        <f>VLOOKUP(A2167,'Customer Names'!$A$2:$E$2366,3,FALSE)</f>
        <v>Neill</v>
      </c>
      <c r="C2167" s="21">
        <f>VLOOKUP(A2167,ME!$A$2:$J$2366,2,FALSE)</f>
        <v>41.91</v>
      </c>
      <c r="D2167" s="21">
        <f>VLOOKUP(A2167,ME!$A$2:$J$2336,3,FALSE)</f>
        <v>6.19</v>
      </c>
      <c r="E2167" s="19" t="str">
        <f>VLOOKUP(A2167,ME!$A$2:$J$2336,4,FALSE)</f>
        <v>No</v>
      </c>
      <c r="F2167" s="19" t="str">
        <f>VLOOKUP(A2167,ME!$A$2:$J$2336,5,FALSE)</f>
        <v>No</v>
      </c>
      <c r="G2167" s="19" t="str">
        <f>VLOOKUP(A2167,ME!$A$2:$J$2336,6,FALSE)</f>
        <v>No</v>
      </c>
      <c r="H2167" s="19">
        <f>VLOOKUP(A2167,ME!$A$2:$J$2336,7,FALSE)</f>
        <v>0</v>
      </c>
      <c r="I2167" s="19" t="str">
        <f>VLOOKUP(A2167,ME!$A$2:$J$2336,8,FALSE)</f>
        <v>No</v>
      </c>
      <c r="J2167" s="19" t="str">
        <f>VLOOKUP(A2167,ME!$A$2:$J$2336,9,FALSE)</f>
        <v>Obesity</v>
      </c>
      <c r="K2167" s="19" t="str">
        <f>VLOOKUP(A2167,ME!$A$2:$J$2336,10,FALSE)</f>
        <v>Prediabetes</v>
      </c>
      <c r="L2167" s="22">
        <f>VLOOKUP(A2167,HD!$A$2:$S$2344,16,FALSE)</f>
        <v>36506</v>
      </c>
      <c r="M2167" s="21">
        <f>VLOOKUP(A2167,HD!$A$2:$S$2344,17,FALSE)</f>
        <v>1837.28</v>
      </c>
      <c r="N2167" s="19" t="str">
        <f>VLOOKUP(A2167,HD!$A$2:$S$2344,12,FALSE)</f>
        <v>tier - 3</v>
      </c>
      <c r="O2167" s="19" t="str">
        <f>VLOOKUP(A2167,HD!$A$2:$S$2344,13,FALSE)</f>
        <v>tier - 2</v>
      </c>
      <c r="P2167" s="19" t="str">
        <f>VLOOKUP(A2167,HD!$A$2:$S$2344,14,FALSE)</f>
        <v>R1013</v>
      </c>
      <c r="Q2167" s="19" t="str">
        <f>VLOOKUP(A2167,HD!$A$2:$S$2344,19,FALSE)</f>
        <v>23</v>
      </c>
      <c r="R2167" s="21">
        <v>1837.28</v>
      </c>
    </row>
    <row r="2168" spans="1:18" ht="15.6" hidden="1" x14ac:dyDescent="0.3">
      <c r="A2168" s="20" t="s">
        <v>189</v>
      </c>
      <c r="B2168" s="19" t="str">
        <f>VLOOKUP(A2168,'Customer Names'!$A$2:$E$2366,3,FALSE)</f>
        <v>Tola</v>
      </c>
      <c r="C2168" s="21">
        <f>VLOOKUP(A2168,ME!$A$2:$J$2366,2,FALSE)</f>
        <v>24.6</v>
      </c>
      <c r="D2168" s="21">
        <f>VLOOKUP(A2168,ME!$A$2:$J$2336,3,FALSE)</f>
        <v>6.19</v>
      </c>
      <c r="E2168" s="19" t="str">
        <f>VLOOKUP(A2168,ME!$A$2:$J$2336,4,FALSE)</f>
        <v>No</v>
      </c>
      <c r="F2168" s="19" t="str">
        <f>VLOOKUP(A2168,ME!$A$2:$J$2336,5,FALSE)</f>
        <v>No</v>
      </c>
      <c r="G2168" s="19" t="str">
        <f>VLOOKUP(A2168,ME!$A$2:$J$2336,6,FALSE)</f>
        <v>Yes</v>
      </c>
      <c r="H2168" s="19">
        <f>VLOOKUP(A2168,ME!$A$2:$J$2336,7,FALSE)</f>
        <v>1</v>
      </c>
      <c r="I2168" s="19" t="str">
        <f>VLOOKUP(A2168,ME!$A$2:$J$2336,8,FALSE)</f>
        <v>No</v>
      </c>
      <c r="J2168" s="19" t="str">
        <f>VLOOKUP(A2168,ME!$A$2:$J$2336,9,FALSE)</f>
        <v>Normal Weight</v>
      </c>
      <c r="K2168" s="19" t="str">
        <f>VLOOKUP(A2168,ME!$A$2:$J$2336,10,FALSE)</f>
        <v>Prediabetes</v>
      </c>
      <c r="L2168" s="22">
        <f>VLOOKUP(A2168,HD!$A$2:$S$2344,16,FALSE)</f>
        <v>37837</v>
      </c>
      <c r="M2168" s="21">
        <f>VLOOKUP(A2168,HD!$A$2:$S$2344,17,FALSE)</f>
        <v>1837.24</v>
      </c>
      <c r="N2168" s="19" t="str">
        <f>VLOOKUP(A2168,HD!$A$2:$S$2344,12,FALSE)</f>
        <v>tier - 3</v>
      </c>
      <c r="O2168" s="19" t="str">
        <f>VLOOKUP(A2168,HD!$A$2:$S$2344,13,FALSE)</f>
        <v>tier - 2</v>
      </c>
      <c r="P2168" s="19" t="str">
        <f>VLOOKUP(A2168,HD!$A$2:$S$2344,14,FALSE)</f>
        <v>R1011</v>
      </c>
      <c r="Q2168" s="19" t="str">
        <f>VLOOKUP(A2168,HD!$A$2:$S$2344,19,FALSE)</f>
        <v>19</v>
      </c>
      <c r="R2168" s="21">
        <v>1837.24</v>
      </c>
    </row>
    <row r="2169" spans="1:18" ht="15.6" x14ac:dyDescent="0.3">
      <c r="A2169" s="20" t="s">
        <v>188</v>
      </c>
      <c r="B2169" s="19" t="str">
        <f>VLOOKUP(A2169,'Customer Names'!$A$2:$E$2366,3,FALSE)</f>
        <v>Briskman</v>
      </c>
      <c r="C2169" s="21">
        <f>VLOOKUP(A2169,ME!$A$2:$J$2366,2,FALSE)</f>
        <v>20.9</v>
      </c>
      <c r="D2169" s="21">
        <f>VLOOKUP(A2169,ME!$A$2:$J$2336,3,FALSE)</f>
        <v>5.12</v>
      </c>
      <c r="E2169" s="19" t="str">
        <f>VLOOKUP(A2169,ME!$A$2:$J$2336,4,FALSE)</f>
        <v>No</v>
      </c>
      <c r="F2169" s="19" t="str">
        <f>VLOOKUP(A2169,ME!$A$2:$J$2336,5,FALSE)</f>
        <v>No</v>
      </c>
      <c r="G2169" s="19" t="str">
        <f>VLOOKUP(A2169,ME!$A$2:$J$2336,6,FALSE)</f>
        <v>Yes</v>
      </c>
      <c r="H2169" s="19">
        <f>VLOOKUP(A2169,ME!$A$2:$J$2336,7,FALSE)</f>
        <v>1</v>
      </c>
      <c r="I2169" s="19" t="str">
        <f>VLOOKUP(A2169,ME!$A$2:$J$2336,8,FALSE)</f>
        <v>No</v>
      </c>
      <c r="J2169" s="19" t="str">
        <f>VLOOKUP(A2169,ME!$A$2:$J$2336,9,FALSE)</f>
        <v>Normal Weight</v>
      </c>
      <c r="K2169" s="19" t="str">
        <f>VLOOKUP(A2169,ME!$A$2:$J$2336,10,FALSE)</f>
        <v>Normal</v>
      </c>
      <c r="L2169" s="22">
        <f>VLOOKUP(A2169,HD!$A$2:$S$2344,16,FALSE)</f>
        <v>37844</v>
      </c>
      <c r="M2169" s="21">
        <f>VLOOKUP(A2169,HD!$A$2:$S$2344,17,FALSE)</f>
        <v>1832.09</v>
      </c>
      <c r="N2169" s="19" t="str">
        <f>VLOOKUP(A2169,HD!$A$2:$S$2344,12,FALSE)</f>
        <v>tier - 3</v>
      </c>
      <c r="O2169" s="19" t="str">
        <f>VLOOKUP(A2169,HD!$A$2:$S$2344,13,FALSE)</f>
        <v>tier - 3</v>
      </c>
      <c r="P2169" s="19" t="str">
        <f>VLOOKUP(A2169,HD!$A$2:$S$2344,14,FALSE)</f>
        <v>R1011</v>
      </c>
      <c r="Q2169" s="19" t="str">
        <f>VLOOKUP(A2169,HD!$A$2:$S$2344,19,FALSE)</f>
        <v>19</v>
      </c>
      <c r="R2169" s="21">
        <v>1832.09</v>
      </c>
    </row>
    <row r="2170" spans="1:18" ht="15.6" hidden="1" x14ac:dyDescent="0.3">
      <c r="A2170" s="20" t="s">
        <v>187</v>
      </c>
      <c r="B2170" s="19" t="str">
        <f>VLOOKUP(A2170,'Customer Names'!$A$2:$E$2366,3,FALSE)</f>
        <v>Ritzenhein</v>
      </c>
      <c r="C2170" s="21">
        <f>VLOOKUP(A2170,ME!$A$2:$J$2366,2,FALSE)</f>
        <v>34.4</v>
      </c>
      <c r="D2170" s="21">
        <f>VLOOKUP(A2170,ME!$A$2:$J$2336,3,FALSE)</f>
        <v>4.04</v>
      </c>
      <c r="E2170" s="19" t="str">
        <f>VLOOKUP(A2170,ME!$A$2:$J$2336,4,FALSE)</f>
        <v>No</v>
      </c>
      <c r="F2170" s="19" t="str">
        <f>VLOOKUP(A2170,ME!$A$2:$J$2336,5,FALSE)</f>
        <v>No</v>
      </c>
      <c r="G2170" s="19" t="str">
        <f>VLOOKUP(A2170,ME!$A$2:$J$2336,6,FALSE)</f>
        <v>No</v>
      </c>
      <c r="H2170" s="19">
        <f>VLOOKUP(A2170,ME!$A$2:$J$2336,7,FALSE)</f>
        <v>0</v>
      </c>
      <c r="I2170" s="19" t="str">
        <f>VLOOKUP(A2170,ME!$A$2:$J$2336,8,FALSE)</f>
        <v>No</v>
      </c>
      <c r="J2170" s="19" t="str">
        <f>VLOOKUP(A2170,ME!$A$2:$J$2336,9,FALSE)</f>
        <v>Obesity</v>
      </c>
      <c r="K2170" s="19" t="str">
        <f>VLOOKUP(A2170,ME!$A$2:$J$2336,10,FALSE)</f>
        <v>Normal</v>
      </c>
      <c r="L2170" s="22">
        <f>VLOOKUP(A2170,HD!$A$2:$S$2344,16,FALSE)</f>
        <v>36434</v>
      </c>
      <c r="M2170" s="21">
        <f>VLOOKUP(A2170,HD!$A$2:$S$2344,17,FALSE)</f>
        <v>1826.84</v>
      </c>
      <c r="N2170" s="19" t="str">
        <f>VLOOKUP(A2170,HD!$A$2:$S$2344,12,FALSE)</f>
        <v>tier - 3</v>
      </c>
      <c r="O2170" s="19" t="str">
        <f>VLOOKUP(A2170,HD!$A$2:$S$2344,13,FALSE)</f>
        <v>tier - 2</v>
      </c>
      <c r="P2170" s="19" t="str">
        <f>VLOOKUP(A2170,HD!$A$2:$S$2344,14,FALSE)</f>
        <v>R1011</v>
      </c>
      <c r="Q2170" s="19" t="str">
        <f>VLOOKUP(A2170,HD!$A$2:$S$2344,19,FALSE)</f>
        <v>23</v>
      </c>
      <c r="R2170" s="21">
        <v>1826.84</v>
      </c>
    </row>
    <row r="2171" spans="1:18" ht="15.6" hidden="1" x14ac:dyDescent="0.3">
      <c r="A2171" s="20" t="s">
        <v>186</v>
      </c>
      <c r="B2171" s="19" t="str">
        <f>VLOOKUP(A2171,'Customer Names'!$A$2:$E$2366,3,FALSE)</f>
        <v>Malkowski</v>
      </c>
      <c r="C2171" s="21">
        <f>VLOOKUP(A2171,ME!$A$2:$J$2366,2,FALSE)</f>
        <v>32.56</v>
      </c>
      <c r="D2171" s="21">
        <f>VLOOKUP(A2171,ME!$A$2:$J$2336,3,FALSE)</f>
        <v>5.36</v>
      </c>
      <c r="E2171" s="19" t="str">
        <f>VLOOKUP(A2171,ME!$A$2:$J$2336,4,FALSE)</f>
        <v>No</v>
      </c>
      <c r="F2171" s="19" t="str">
        <f>VLOOKUP(A2171,ME!$A$2:$J$2336,5,FALSE)</f>
        <v>No</v>
      </c>
      <c r="G2171" s="19" t="str">
        <f>VLOOKUP(A2171,ME!$A$2:$J$2336,6,FALSE)</f>
        <v>No</v>
      </c>
      <c r="H2171" s="19">
        <f>VLOOKUP(A2171,ME!$A$2:$J$2336,7,FALSE)</f>
        <v>0</v>
      </c>
      <c r="I2171" s="19" t="str">
        <f>VLOOKUP(A2171,ME!$A$2:$J$2336,8,FALSE)</f>
        <v>No</v>
      </c>
      <c r="J2171" s="19" t="str">
        <f>VLOOKUP(A2171,ME!$A$2:$J$2336,9,FALSE)</f>
        <v>Obesity</v>
      </c>
      <c r="K2171" s="19" t="str">
        <f>VLOOKUP(A2171,ME!$A$2:$J$2336,10,FALSE)</f>
        <v>Normal</v>
      </c>
      <c r="L2171" s="22">
        <f>VLOOKUP(A2171,HD!$A$2:$S$2344,16,FALSE)</f>
        <v>36481</v>
      </c>
      <c r="M2171" s="21">
        <f>VLOOKUP(A2171,HD!$A$2:$S$2344,17,FALSE)</f>
        <v>1824.29</v>
      </c>
      <c r="N2171" s="19" t="str">
        <f>VLOOKUP(A2171,HD!$A$2:$S$2344,12,FALSE)</f>
        <v>tier - 3</v>
      </c>
      <c r="O2171" s="19" t="str">
        <f>VLOOKUP(A2171,HD!$A$2:$S$2344,13,FALSE)</f>
        <v>tier - 3</v>
      </c>
      <c r="P2171" s="19" t="str">
        <f>VLOOKUP(A2171,HD!$A$2:$S$2344,14,FALSE)</f>
        <v>R1013</v>
      </c>
      <c r="Q2171" s="19" t="str">
        <f>VLOOKUP(A2171,HD!$A$2:$S$2344,19,FALSE)</f>
        <v>23</v>
      </c>
      <c r="R2171" s="21">
        <v>1824.29</v>
      </c>
    </row>
    <row r="2172" spans="1:18" ht="15.6" hidden="1" x14ac:dyDescent="0.3">
      <c r="A2172" s="20" t="s">
        <v>185</v>
      </c>
      <c r="B2172" s="19" t="str">
        <f>VLOOKUP(A2172,'Customer Names'!$A$2:$E$2366,3,FALSE)</f>
        <v>Andreyko</v>
      </c>
      <c r="C2172" s="21">
        <f>VLOOKUP(A2172,ME!$A$2:$J$2366,2,FALSE)</f>
        <v>27.98</v>
      </c>
      <c r="D2172" s="21">
        <f>VLOOKUP(A2172,ME!$A$2:$J$2336,3,FALSE)</f>
        <v>4.38</v>
      </c>
      <c r="E2172" s="19" t="str">
        <f>VLOOKUP(A2172,ME!$A$2:$J$2336,4,FALSE)</f>
        <v>No</v>
      </c>
      <c r="F2172" s="19" t="str">
        <f>VLOOKUP(A2172,ME!$A$2:$J$2336,5,FALSE)</f>
        <v>Yes</v>
      </c>
      <c r="G2172" s="19" t="str">
        <f>VLOOKUP(A2172,ME!$A$2:$J$2336,6,FALSE)</f>
        <v>No</v>
      </c>
      <c r="H2172" s="19">
        <f>VLOOKUP(A2172,ME!$A$2:$J$2336,7,FALSE)</f>
        <v>1</v>
      </c>
      <c r="I2172" s="19" t="str">
        <f>VLOOKUP(A2172,ME!$A$2:$J$2336,8,FALSE)</f>
        <v>No</v>
      </c>
      <c r="J2172" s="19" t="str">
        <f>VLOOKUP(A2172,ME!$A$2:$J$2336,9,FALSE)</f>
        <v>Over Weight</v>
      </c>
      <c r="K2172" s="19" t="str">
        <f>VLOOKUP(A2172,ME!$A$2:$J$2336,10,FALSE)</f>
        <v>Normal</v>
      </c>
      <c r="L2172" s="22">
        <f>VLOOKUP(A2172,HD!$A$2:$S$2344,16,FALSE)</f>
        <v>38218</v>
      </c>
      <c r="M2172" s="21">
        <f>VLOOKUP(A2172,HD!$A$2:$S$2344,17,FALSE)</f>
        <v>1822.54</v>
      </c>
      <c r="N2172" s="19" t="str">
        <f>VLOOKUP(A2172,HD!$A$2:$S$2344,12,FALSE)</f>
        <v>tier - 3</v>
      </c>
      <c r="O2172" s="19" t="str">
        <f>VLOOKUP(A2172,HD!$A$2:$S$2344,13,FALSE)</f>
        <v>tier - 1</v>
      </c>
      <c r="P2172" s="19" t="str">
        <f>VLOOKUP(A2172,HD!$A$2:$S$2344,14,FALSE)</f>
        <v>R1012</v>
      </c>
      <c r="Q2172" s="19" t="str">
        <f>VLOOKUP(A2172,HD!$A$2:$S$2344,19,FALSE)</f>
        <v>18</v>
      </c>
      <c r="R2172" s="21">
        <v>1822.54</v>
      </c>
    </row>
    <row r="2173" spans="1:18" ht="15.6" hidden="1" x14ac:dyDescent="0.3">
      <c r="A2173" s="20" t="s">
        <v>184</v>
      </c>
      <c r="B2173" s="19" t="str">
        <f>VLOOKUP(A2173,'Customer Names'!$A$2:$E$2366,3,FALSE)</f>
        <v>Landry</v>
      </c>
      <c r="C2173" s="21">
        <f>VLOOKUP(A2173,ME!$A$2:$J$2366,2,FALSE)</f>
        <v>26.51</v>
      </c>
      <c r="D2173" s="21">
        <f>VLOOKUP(A2173,ME!$A$2:$J$2336,3,FALSE)</f>
        <v>4.58</v>
      </c>
      <c r="E2173" s="19" t="str">
        <f>VLOOKUP(A2173,ME!$A$2:$J$2336,4,FALSE)</f>
        <v>No</v>
      </c>
      <c r="F2173" s="19" t="str">
        <f>VLOOKUP(A2173,ME!$A$2:$J$2336,5,FALSE)</f>
        <v>No</v>
      </c>
      <c r="G2173" s="19" t="str">
        <f>VLOOKUP(A2173,ME!$A$2:$J$2336,6,FALSE)</f>
        <v>No</v>
      </c>
      <c r="H2173" s="19">
        <f>VLOOKUP(A2173,ME!$A$2:$J$2336,7,FALSE)</f>
        <v>0</v>
      </c>
      <c r="I2173" s="19" t="str">
        <f>VLOOKUP(A2173,ME!$A$2:$J$2336,8,FALSE)</f>
        <v>No</v>
      </c>
      <c r="J2173" s="19" t="str">
        <f>VLOOKUP(A2173,ME!$A$2:$J$2336,9,FALSE)</f>
        <v>Over Weight</v>
      </c>
      <c r="K2173" s="19" t="str">
        <f>VLOOKUP(A2173,ME!$A$2:$J$2336,10,FALSE)</f>
        <v>Normal</v>
      </c>
      <c r="L2173" s="22">
        <f>VLOOKUP(A2173,HD!$A$2:$S$2344,16,FALSE)</f>
        <v>36428</v>
      </c>
      <c r="M2173" s="21">
        <f>VLOOKUP(A2173,HD!$A$2:$S$2344,17,FALSE)</f>
        <v>1815.88</v>
      </c>
      <c r="N2173" s="19" t="str">
        <f>VLOOKUP(A2173,HD!$A$2:$S$2344,12,FALSE)</f>
        <v>tier - 3</v>
      </c>
      <c r="O2173" s="19" t="str">
        <f>VLOOKUP(A2173,HD!$A$2:$S$2344,13,FALSE)</f>
        <v>tier - 3</v>
      </c>
      <c r="P2173" s="19" t="str">
        <f>VLOOKUP(A2173,HD!$A$2:$S$2344,14,FALSE)</f>
        <v>R1013</v>
      </c>
      <c r="Q2173" s="19" t="str">
        <f>VLOOKUP(A2173,HD!$A$2:$S$2344,19,FALSE)</f>
        <v>23</v>
      </c>
      <c r="R2173" s="21">
        <v>1815.88</v>
      </c>
    </row>
    <row r="2174" spans="1:18" ht="15.6" hidden="1" x14ac:dyDescent="0.3">
      <c r="A2174" s="20" t="s">
        <v>183</v>
      </c>
      <c r="B2174" s="19" t="str">
        <f>VLOOKUP(A2174,'Customer Names'!$A$2:$E$2366,3,FALSE)</f>
        <v>Lozier</v>
      </c>
      <c r="C2174" s="21">
        <f>VLOOKUP(A2174,ME!$A$2:$J$2366,2,FALSE)</f>
        <v>29.734999999999999</v>
      </c>
      <c r="D2174" s="21">
        <f>VLOOKUP(A2174,ME!$A$2:$J$2336,3,FALSE)</f>
        <v>11.92</v>
      </c>
      <c r="E2174" s="19" t="str">
        <f>VLOOKUP(A2174,ME!$A$2:$J$2336,4,FALSE)</f>
        <v>No</v>
      </c>
      <c r="F2174" s="19" t="str">
        <f>VLOOKUP(A2174,ME!$A$2:$J$2336,5,FALSE)</f>
        <v>No</v>
      </c>
      <c r="G2174" s="19" t="str">
        <f>VLOOKUP(A2174,ME!$A$2:$J$2336,6,FALSE)</f>
        <v>No</v>
      </c>
      <c r="H2174" s="19">
        <f>VLOOKUP(A2174,ME!$A$2:$J$2336,7,FALSE)</f>
        <v>0</v>
      </c>
      <c r="I2174" s="19" t="str">
        <f>VLOOKUP(A2174,ME!$A$2:$J$2336,8,FALSE)</f>
        <v>No</v>
      </c>
      <c r="J2174" s="19" t="str">
        <f>VLOOKUP(A2174,ME!$A$2:$J$2336,9,FALSE)</f>
        <v>Over Weight</v>
      </c>
      <c r="K2174" s="19" t="str">
        <f>VLOOKUP(A2174,ME!$A$2:$J$2336,10,FALSE)</f>
        <v>Diabetes</v>
      </c>
      <c r="L2174" s="22">
        <f>VLOOKUP(A2174,HD!$A$2:$S$2344,16,FALSE)</f>
        <v>37603</v>
      </c>
      <c r="M2174" s="21">
        <f>VLOOKUP(A2174,HD!$A$2:$S$2344,17,FALSE)</f>
        <v>1769.53</v>
      </c>
      <c r="N2174" s="19" t="str">
        <f>VLOOKUP(A2174,HD!$A$2:$S$2344,12,FALSE)</f>
        <v>tier - 3</v>
      </c>
      <c r="O2174" s="19" t="str">
        <f>VLOOKUP(A2174,HD!$A$2:$S$2344,13,FALSE)</f>
        <v>tier - 3</v>
      </c>
      <c r="P2174" s="19" t="str">
        <f>VLOOKUP(A2174,HD!$A$2:$S$2344,14,FALSE)</f>
        <v>R1012</v>
      </c>
      <c r="Q2174" s="19" t="str">
        <f>VLOOKUP(A2174,HD!$A$2:$S$2344,19,FALSE)</f>
        <v>20</v>
      </c>
      <c r="R2174" s="21">
        <v>1769.53</v>
      </c>
    </row>
    <row r="2175" spans="1:18" ht="15.6" hidden="1" x14ac:dyDescent="0.3">
      <c r="A2175" s="20" t="s">
        <v>182</v>
      </c>
      <c r="B2175" s="19" t="str">
        <f>VLOOKUP(A2175,'Customer Names'!$A$2:$E$2366,3,FALSE)</f>
        <v>O'Brien</v>
      </c>
      <c r="C2175" s="21">
        <f>VLOOKUP(A2175,ME!$A$2:$J$2366,2,FALSE)</f>
        <v>40.5</v>
      </c>
      <c r="D2175" s="21">
        <f>VLOOKUP(A2175,ME!$A$2:$J$2336,3,FALSE)</f>
        <v>5.4</v>
      </c>
      <c r="E2175" s="19" t="str">
        <f>VLOOKUP(A2175,ME!$A$2:$J$2336,4,FALSE)</f>
        <v>No</v>
      </c>
      <c r="F2175" s="19" t="str">
        <f>VLOOKUP(A2175,ME!$A$2:$J$2336,5,FALSE)</f>
        <v>No</v>
      </c>
      <c r="G2175" s="19" t="str">
        <f>VLOOKUP(A2175,ME!$A$2:$J$2336,6,FALSE)</f>
        <v>Yes</v>
      </c>
      <c r="H2175" s="19">
        <f>VLOOKUP(A2175,ME!$A$2:$J$2336,7,FALSE)</f>
        <v>1</v>
      </c>
      <c r="I2175" s="19" t="str">
        <f>VLOOKUP(A2175,ME!$A$2:$J$2336,8,FALSE)</f>
        <v>No</v>
      </c>
      <c r="J2175" s="19" t="str">
        <f>VLOOKUP(A2175,ME!$A$2:$J$2336,9,FALSE)</f>
        <v>Obesity</v>
      </c>
      <c r="K2175" s="19" t="str">
        <f>VLOOKUP(A2175,ME!$A$2:$J$2336,10,FALSE)</f>
        <v>Normal</v>
      </c>
      <c r="L2175" s="22">
        <f>VLOOKUP(A2175,HD!$A$2:$S$2344,16,FALSE)</f>
        <v>37944</v>
      </c>
      <c r="M2175" s="21">
        <f>VLOOKUP(A2175,HD!$A$2:$S$2344,17,FALSE)</f>
        <v>1759.34</v>
      </c>
      <c r="N2175" s="19" t="str">
        <f>VLOOKUP(A2175,HD!$A$2:$S$2344,12,FALSE)</f>
        <v>tier - 3</v>
      </c>
      <c r="O2175" s="19" t="str">
        <f>VLOOKUP(A2175,HD!$A$2:$S$2344,13,FALSE)</f>
        <v>tier - 1</v>
      </c>
      <c r="P2175" s="19" t="str">
        <f>VLOOKUP(A2175,HD!$A$2:$S$2344,14,FALSE)</f>
        <v>R1011</v>
      </c>
      <c r="Q2175" s="19" t="str">
        <f>VLOOKUP(A2175,HD!$A$2:$S$2344,19,FALSE)</f>
        <v>19</v>
      </c>
      <c r="R2175" s="21">
        <v>1759.34</v>
      </c>
    </row>
    <row r="2176" spans="1:18" ht="15.6" hidden="1" x14ac:dyDescent="0.3">
      <c r="A2176" s="20" t="s">
        <v>181</v>
      </c>
      <c r="B2176" s="19" t="str">
        <f>VLOOKUP(A2176,'Customer Names'!$A$2:$E$2366,3,FALSE)</f>
        <v>Rodas</v>
      </c>
      <c r="C2176" s="21">
        <f>VLOOKUP(A2176,ME!$A$2:$J$2366,2,FALSE)</f>
        <v>25.64</v>
      </c>
      <c r="D2176" s="21">
        <f>VLOOKUP(A2176,ME!$A$2:$J$2336,3,FALSE)</f>
        <v>4.76</v>
      </c>
      <c r="E2176" s="19" t="str">
        <f>VLOOKUP(A2176,ME!$A$2:$J$2336,4,FALSE)</f>
        <v>No</v>
      </c>
      <c r="F2176" s="19" t="str">
        <f>VLOOKUP(A2176,ME!$A$2:$J$2336,5,FALSE)</f>
        <v>No</v>
      </c>
      <c r="G2176" s="19" t="str">
        <f>VLOOKUP(A2176,ME!$A$2:$J$2336,6,FALSE)</f>
        <v>No</v>
      </c>
      <c r="H2176" s="19">
        <f>VLOOKUP(A2176,ME!$A$2:$J$2336,7,FALSE)</f>
        <v>1</v>
      </c>
      <c r="I2176" s="19" t="str">
        <f>VLOOKUP(A2176,ME!$A$2:$J$2336,8,FALSE)</f>
        <v>No</v>
      </c>
      <c r="J2176" s="19" t="str">
        <f>VLOOKUP(A2176,ME!$A$2:$J$2336,9,FALSE)</f>
        <v>Over Weight</v>
      </c>
      <c r="K2176" s="19" t="str">
        <f>VLOOKUP(A2176,ME!$A$2:$J$2336,10,FALSE)</f>
        <v>Normal</v>
      </c>
      <c r="L2176" s="22">
        <f>VLOOKUP(A2176,HD!$A$2:$S$2344,16,FALSE)</f>
        <v>36075</v>
      </c>
      <c r="M2176" s="21">
        <f>VLOOKUP(A2176,HD!$A$2:$S$2344,17,FALSE)</f>
        <v>1756.6</v>
      </c>
      <c r="N2176" s="19" t="str">
        <f>VLOOKUP(A2176,HD!$A$2:$S$2344,12,FALSE)</f>
        <v>tier - 3</v>
      </c>
      <c r="O2176" s="19" t="str">
        <f>VLOOKUP(A2176,HD!$A$2:$S$2344,13,FALSE)</f>
        <v>tier - 3</v>
      </c>
      <c r="P2176" s="19" t="str">
        <f>VLOOKUP(A2176,HD!$A$2:$S$2344,14,FALSE)</f>
        <v>R1013</v>
      </c>
      <c r="Q2176" s="19" t="str">
        <f>VLOOKUP(A2176,HD!$A$2:$S$2344,19,FALSE)</f>
        <v>24</v>
      </c>
      <c r="R2176" s="21">
        <v>1756.6</v>
      </c>
    </row>
    <row r="2177" spans="1:18" ht="15.6" hidden="1" x14ac:dyDescent="0.3">
      <c r="A2177" s="20" t="s">
        <v>180</v>
      </c>
      <c r="B2177" s="19" t="str">
        <f>VLOOKUP(A2177,'Customer Names'!$A$2:$E$2366,3,FALSE)</f>
        <v>O'Connor</v>
      </c>
      <c r="C2177" s="21">
        <f>VLOOKUP(A2177,ME!$A$2:$J$2366,2,FALSE)</f>
        <v>32.9</v>
      </c>
      <c r="D2177" s="21">
        <f>VLOOKUP(A2177,ME!$A$2:$J$2336,3,FALSE)</f>
        <v>4.78</v>
      </c>
      <c r="E2177" s="19" t="str">
        <f>VLOOKUP(A2177,ME!$A$2:$J$2336,4,FALSE)</f>
        <v>No</v>
      </c>
      <c r="F2177" s="19" t="str">
        <f>VLOOKUP(A2177,ME!$A$2:$J$2336,5,FALSE)</f>
        <v>No</v>
      </c>
      <c r="G2177" s="19" t="str">
        <f>VLOOKUP(A2177,ME!$A$2:$J$2336,6,FALSE)</f>
        <v>Yes</v>
      </c>
      <c r="H2177" s="19">
        <f>VLOOKUP(A2177,ME!$A$2:$J$2336,7,FALSE)</f>
        <v>1</v>
      </c>
      <c r="I2177" s="19" t="str">
        <f>VLOOKUP(A2177,ME!$A$2:$J$2336,8,FALSE)</f>
        <v>No</v>
      </c>
      <c r="J2177" s="19" t="str">
        <f>VLOOKUP(A2177,ME!$A$2:$J$2336,9,FALSE)</f>
        <v>Obesity</v>
      </c>
      <c r="K2177" s="19" t="str">
        <f>VLOOKUP(A2177,ME!$A$2:$J$2336,10,FALSE)</f>
        <v>Normal</v>
      </c>
      <c r="L2177" s="22">
        <f>VLOOKUP(A2177,HD!$A$2:$S$2344,16,FALSE)</f>
        <v>37890</v>
      </c>
      <c r="M2177" s="21">
        <f>VLOOKUP(A2177,HD!$A$2:$S$2344,17,FALSE)</f>
        <v>1748.77</v>
      </c>
      <c r="N2177" s="19" t="str">
        <f>VLOOKUP(A2177,HD!$A$2:$S$2344,12,FALSE)</f>
        <v>tier - 3</v>
      </c>
      <c r="O2177" s="19" t="str">
        <f>VLOOKUP(A2177,HD!$A$2:$S$2344,13,FALSE)</f>
        <v>tier - 1</v>
      </c>
      <c r="P2177" s="19" t="str">
        <f>VLOOKUP(A2177,HD!$A$2:$S$2344,14,FALSE)</f>
        <v>R1011</v>
      </c>
      <c r="Q2177" s="19" t="str">
        <f>VLOOKUP(A2177,HD!$A$2:$S$2344,19,FALSE)</f>
        <v>19</v>
      </c>
      <c r="R2177" s="21">
        <v>1748.77</v>
      </c>
    </row>
    <row r="2178" spans="1:18" ht="15.6" hidden="1" x14ac:dyDescent="0.3">
      <c r="A2178" s="20" t="s">
        <v>179</v>
      </c>
      <c r="B2178" s="19" t="str">
        <f>VLOOKUP(A2178,'Customer Names'!$A$2:$E$2366,3,FALSE)</f>
        <v>White</v>
      </c>
      <c r="C2178" s="21">
        <f>VLOOKUP(A2178,ME!$A$2:$J$2366,2,FALSE)</f>
        <v>29.8</v>
      </c>
      <c r="D2178" s="21">
        <f>VLOOKUP(A2178,ME!$A$2:$J$2336,3,FALSE)</f>
        <v>4.26</v>
      </c>
      <c r="E2178" s="19" t="str">
        <f>VLOOKUP(A2178,ME!$A$2:$J$2336,4,FALSE)</f>
        <v>No</v>
      </c>
      <c r="F2178" s="19" t="str">
        <f>VLOOKUP(A2178,ME!$A$2:$J$2336,5,FALSE)</f>
        <v>No</v>
      </c>
      <c r="G2178" s="19" t="str">
        <f>VLOOKUP(A2178,ME!$A$2:$J$2336,6,FALSE)</f>
        <v>Yes</v>
      </c>
      <c r="H2178" s="19">
        <f>VLOOKUP(A2178,ME!$A$2:$J$2336,7,FALSE)</f>
        <v>1</v>
      </c>
      <c r="I2178" s="19" t="str">
        <f>VLOOKUP(A2178,ME!$A$2:$J$2336,8,FALSE)</f>
        <v>No</v>
      </c>
      <c r="J2178" s="19" t="str">
        <f>VLOOKUP(A2178,ME!$A$2:$J$2336,9,FALSE)</f>
        <v>Over Weight</v>
      </c>
      <c r="K2178" s="19" t="str">
        <f>VLOOKUP(A2178,ME!$A$2:$J$2336,10,FALSE)</f>
        <v>Normal</v>
      </c>
      <c r="L2178" s="22">
        <f>VLOOKUP(A2178,HD!$A$2:$S$2344,16,FALSE)</f>
        <v>37830</v>
      </c>
      <c r="M2178" s="21">
        <f>VLOOKUP(A2178,HD!$A$2:$S$2344,17,FALSE)</f>
        <v>1744.47</v>
      </c>
      <c r="N2178" s="19" t="str">
        <f>VLOOKUP(A2178,HD!$A$2:$S$2344,12,FALSE)</f>
        <v>tier - 3</v>
      </c>
      <c r="O2178" s="19" t="str">
        <f>VLOOKUP(A2178,HD!$A$2:$S$2344,13,FALSE)</f>
        <v>tier - 1</v>
      </c>
      <c r="P2178" s="19" t="str">
        <f>VLOOKUP(A2178,HD!$A$2:$S$2344,14,FALSE)</f>
        <v>R1011</v>
      </c>
      <c r="Q2178" s="19" t="str">
        <f>VLOOKUP(A2178,HD!$A$2:$S$2344,19,FALSE)</f>
        <v>19</v>
      </c>
      <c r="R2178" s="21">
        <v>1744.47</v>
      </c>
    </row>
    <row r="2179" spans="1:18" ht="15.6" hidden="1" x14ac:dyDescent="0.3">
      <c r="A2179" s="20" t="s">
        <v>178</v>
      </c>
      <c r="B2179" s="19" t="str">
        <f>VLOOKUP(A2179,'Customer Names'!$A$2:$E$2366,3,FALSE)</f>
        <v>Davenport</v>
      </c>
      <c r="C2179" s="21">
        <f>VLOOKUP(A2179,ME!$A$2:$J$2366,2,FALSE)</f>
        <v>28.9</v>
      </c>
      <c r="D2179" s="21">
        <f>VLOOKUP(A2179,ME!$A$2:$J$2336,3,FALSE)</f>
        <v>5.85</v>
      </c>
      <c r="E2179" s="19" t="str">
        <f>VLOOKUP(A2179,ME!$A$2:$J$2336,4,FALSE)</f>
        <v>No</v>
      </c>
      <c r="F2179" s="19" t="str">
        <f>VLOOKUP(A2179,ME!$A$2:$J$2336,5,FALSE)</f>
        <v>No</v>
      </c>
      <c r="G2179" s="19" t="str">
        <f>VLOOKUP(A2179,ME!$A$2:$J$2336,6,FALSE)</f>
        <v>Yes</v>
      </c>
      <c r="H2179" s="19">
        <f>VLOOKUP(A2179,ME!$A$2:$J$2336,7,FALSE)</f>
        <v>1</v>
      </c>
      <c r="I2179" s="19" t="str">
        <f>VLOOKUP(A2179,ME!$A$2:$J$2336,8,FALSE)</f>
        <v>No</v>
      </c>
      <c r="J2179" s="19" t="str">
        <f>VLOOKUP(A2179,ME!$A$2:$J$2336,9,FALSE)</f>
        <v>Over Weight</v>
      </c>
      <c r="K2179" s="19" t="str">
        <f>VLOOKUP(A2179,ME!$A$2:$J$2336,10,FALSE)</f>
        <v>Prediabetes</v>
      </c>
      <c r="L2179" s="22">
        <f>VLOOKUP(A2179,HD!$A$2:$S$2344,16,FALSE)</f>
        <v>37827</v>
      </c>
      <c r="M2179" s="21">
        <f>VLOOKUP(A2179,HD!$A$2:$S$2344,17,FALSE)</f>
        <v>1743.21</v>
      </c>
      <c r="N2179" s="19" t="str">
        <f>VLOOKUP(A2179,HD!$A$2:$S$2344,12,FALSE)</f>
        <v>tier - 3</v>
      </c>
      <c r="O2179" s="19" t="str">
        <f>VLOOKUP(A2179,HD!$A$2:$S$2344,13,FALSE)</f>
        <v>tier - 1</v>
      </c>
      <c r="P2179" s="19" t="str">
        <f>VLOOKUP(A2179,HD!$A$2:$S$2344,14,FALSE)</f>
        <v>R1011</v>
      </c>
      <c r="Q2179" s="19" t="str">
        <f>VLOOKUP(A2179,HD!$A$2:$S$2344,19,FALSE)</f>
        <v>19</v>
      </c>
      <c r="R2179" s="21">
        <v>1743.21</v>
      </c>
    </row>
    <row r="2180" spans="1:18" ht="15.6" x14ac:dyDescent="0.3">
      <c r="A2180" s="20" t="s">
        <v>177</v>
      </c>
      <c r="B2180" s="19" t="str">
        <f>VLOOKUP(A2180,'Customer Names'!$A$2:$E$2366,3,FALSE)</f>
        <v>Karmen</v>
      </c>
      <c r="C2180" s="21">
        <f>VLOOKUP(A2180,ME!$A$2:$J$2366,2,FALSE)</f>
        <v>24.7</v>
      </c>
      <c r="D2180" s="21">
        <f>VLOOKUP(A2180,ME!$A$2:$J$2336,3,FALSE)</f>
        <v>5.32</v>
      </c>
      <c r="E2180" s="19" t="str">
        <f>VLOOKUP(A2180,ME!$A$2:$J$2336,4,FALSE)</f>
        <v>No</v>
      </c>
      <c r="F2180" s="19" t="str">
        <f>VLOOKUP(A2180,ME!$A$2:$J$2336,5,FALSE)</f>
        <v>No</v>
      </c>
      <c r="G2180" s="19" t="str">
        <f>VLOOKUP(A2180,ME!$A$2:$J$2336,6,FALSE)</f>
        <v>Yes</v>
      </c>
      <c r="H2180" s="19">
        <f>VLOOKUP(A2180,ME!$A$2:$J$2336,7,FALSE)</f>
        <v>1</v>
      </c>
      <c r="I2180" s="19" t="str">
        <f>VLOOKUP(A2180,ME!$A$2:$J$2336,8,FALSE)</f>
        <v>No</v>
      </c>
      <c r="J2180" s="19" t="str">
        <f>VLOOKUP(A2180,ME!$A$2:$J$2336,9,FALSE)</f>
        <v>Normal Weight</v>
      </c>
      <c r="K2180" s="19" t="str">
        <f>VLOOKUP(A2180,ME!$A$2:$J$2336,10,FALSE)</f>
        <v>Normal</v>
      </c>
      <c r="L2180" s="22">
        <f>VLOOKUP(A2180,HD!$A$2:$S$2344,16,FALSE)</f>
        <v>37939</v>
      </c>
      <c r="M2180" s="21">
        <f>VLOOKUP(A2180,HD!$A$2:$S$2344,17,FALSE)</f>
        <v>1737.38</v>
      </c>
      <c r="N2180" s="19" t="str">
        <f>VLOOKUP(A2180,HD!$A$2:$S$2344,12,FALSE)</f>
        <v>tier - 3</v>
      </c>
      <c r="O2180" s="19" t="str">
        <f>VLOOKUP(A2180,HD!$A$2:$S$2344,13,FALSE)</f>
        <v>tier - 2</v>
      </c>
      <c r="P2180" s="19" t="str">
        <f>VLOOKUP(A2180,HD!$A$2:$S$2344,14,FALSE)</f>
        <v>R1011</v>
      </c>
      <c r="Q2180" s="19" t="str">
        <f>VLOOKUP(A2180,HD!$A$2:$S$2344,19,FALSE)</f>
        <v>19</v>
      </c>
      <c r="R2180" s="21">
        <v>1737.38</v>
      </c>
    </row>
    <row r="2181" spans="1:18" ht="15.6" x14ac:dyDescent="0.3">
      <c r="A2181" s="20" t="s">
        <v>176</v>
      </c>
      <c r="B2181" s="19" t="str">
        <f>VLOOKUP(A2181,'Customer Names'!$A$2:$E$2366,3,FALSE)</f>
        <v>Miller</v>
      </c>
      <c r="C2181" s="21">
        <f>VLOOKUP(A2181,ME!$A$2:$J$2366,2,FALSE)</f>
        <v>20.6</v>
      </c>
      <c r="D2181" s="21">
        <f>VLOOKUP(A2181,ME!$A$2:$J$2336,3,FALSE)</f>
        <v>5.14</v>
      </c>
      <c r="E2181" s="19" t="str">
        <f>VLOOKUP(A2181,ME!$A$2:$J$2336,4,FALSE)</f>
        <v>No</v>
      </c>
      <c r="F2181" s="19" t="str">
        <f>VLOOKUP(A2181,ME!$A$2:$J$2336,5,FALSE)</f>
        <v>No</v>
      </c>
      <c r="G2181" s="19" t="str">
        <f>VLOOKUP(A2181,ME!$A$2:$J$2336,6,FALSE)</f>
        <v>Yes</v>
      </c>
      <c r="H2181" s="19">
        <f>VLOOKUP(A2181,ME!$A$2:$J$2336,7,FALSE)</f>
        <v>1</v>
      </c>
      <c r="I2181" s="19" t="str">
        <f>VLOOKUP(A2181,ME!$A$2:$J$2336,8,FALSE)</f>
        <v>No</v>
      </c>
      <c r="J2181" s="19" t="str">
        <f>VLOOKUP(A2181,ME!$A$2:$J$2336,9,FALSE)</f>
        <v>Normal Weight</v>
      </c>
      <c r="K2181" s="19" t="str">
        <f>VLOOKUP(A2181,ME!$A$2:$J$2336,10,FALSE)</f>
        <v>Normal</v>
      </c>
      <c r="L2181" s="22">
        <f>VLOOKUP(A2181,HD!$A$2:$S$2344,16,FALSE)</f>
        <v>37934</v>
      </c>
      <c r="M2181" s="21">
        <f>VLOOKUP(A2181,HD!$A$2:$S$2344,17,FALSE)</f>
        <v>1731.68</v>
      </c>
      <c r="N2181" s="19" t="str">
        <f>VLOOKUP(A2181,HD!$A$2:$S$2344,12,FALSE)</f>
        <v>tier - 3</v>
      </c>
      <c r="O2181" s="19" t="str">
        <f>VLOOKUP(A2181,HD!$A$2:$S$2344,13,FALSE)</f>
        <v>tier - 2</v>
      </c>
      <c r="P2181" s="19" t="str">
        <f>VLOOKUP(A2181,HD!$A$2:$S$2344,14,FALSE)</f>
        <v>R1011</v>
      </c>
      <c r="Q2181" s="19" t="str">
        <f>VLOOKUP(A2181,HD!$A$2:$S$2344,19,FALSE)</f>
        <v>19</v>
      </c>
      <c r="R2181" s="21">
        <v>1731.68</v>
      </c>
    </row>
    <row r="2182" spans="1:18" ht="15.6" x14ac:dyDescent="0.3">
      <c r="A2182" s="20" t="s">
        <v>175</v>
      </c>
      <c r="B2182" s="19" t="str">
        <f>VLOOKUP(A2182,'Customer Names'!$A$2:$E$2366,3,FALSE)</f>
        <v>Lippmann</v>
      </c>
      <c r="C2182" s="21">
        <f>VLOOKUP(A2182,ME!$A$2:$J$2366,2,FALSE)</f>
        <v>18.600000000000001</v>
      </c>
      <c r="D2182" s="21">
        <f>VLOOKUP(A2182,ME!$A$2:$J$2336,3,FALSE)</f>
        <v>5</v>
      </c>
      <c r="E2182" s="19" t="str">
        <f>VLOOKUP(A2182,ME!$A$2:$J$2336,4,FALSE)</f>
        <v>No</v>
      </c>
      <c r="F2182" s="19" t="str">
        <f>VLOOKUP(A2182,ME!$A$2:$J$2336,5,FALSE)</f>
        <v>No</v>
      </c>
      <c r="G2182" s="19" t="str">
        <f>VLOOKUP(A2182,ME!$A$2:$J$2336,6,FALSE)</f>
        <v>Yes</v>
      </c>
      <c r="H2182" s="19">
        <f>VLOOKUP(A2182,ME!$A$2:$J$2336,7,FALSE)</f>
        <v>1</v>
      </c>
      <c r="I2182" s="19" t="str">
        <f>VLOOKUP(A2182,ME!$A$2:$J$2336,8,FALSE)</f>
        <v>No</v>
      </c>
      <c r="J2182" s="19" t="str">
        <f>VLOOKUP(A2182,ME!$A$2:$J$2336,9,FALSE)</f>
        <v>Normal Weight</v>
      </c>
      <c r="K2182" s="19" t="str">
        <f>VLOOKUP(A2182,ME!$A$2:$J$2336,10,FALSE)</f>
        <v>Normal</v>
      </c>
      <c r="L2182" s="22">
        <f>VLOOKUP(A2182,HD!$A$2:$S$2344,16,FALSE)</f>
        <v>37865</v>
      </c>
      <c r="M2182" s="21">
        <f>VLOOKUP(A2182,HD!$A$2:$S$2344,17,FALSE)</f>
        <v>1728.9</v>
      </c>
      <c r="N2182" s="19" t="str">
        <f>VLOOKUP(A2182,HD!$A$2:$S$2344,12,FALSE)</f>
        <v>tier - 3</v>
      </c>
      <c r="O2182" s="19" t="str">
        <f>VLOOKUP(A2182,HD!$A$2:$S$2344,13,FALSE)</f>
        <v>tier - 2</v>
      </c>
      <c r="P2182" s="19" t="str">
        <f>VLOOKUP(A2182,HD!$A$2:$S$2344,14,FALSE)</f>
        <v>R1011</v>
      </c>
      <c r="Q2182" s="19" t="str">
        <f>VLOOKUP(A2182,HD!$A$2:$S$2344,19,FALSE)</f>
        <v>19</v>
      </c>
      <c r="R2182" s="21">
        <v>1728.9</v>
      </c>
    </row>
    <row r="2183" spans="1:18" ht="15.6" hidden="1" x14ac:dyDescent="0.3">
      <c r="A2183" s="20" t="s">
        <v>174</v>
      </c>
      <c r="B2183" s="19" t="str">
        <f>VLOOKUP(A2183,'Customer Names'!$A$2:$E$2366,3,FALSE)</f>
        <v>Klehm</v>
      </c>
      <c r="C2183" s="21">
        <f>VLOOKUP(A2183,ME!$A$2:$J$2366,2,FALSE)</f>
        <v>17.8</v>
      </c>
      <c r="D2183" s="21">
        <f>VLOOKUP(A2183,ME!$A$2:$J$2336,3,FALSE)</f>
        <v>4.55</v>
      </c>
      <c r="E2183" s="19" t="str">
        <f>VLOOKUP(A2183,ME!$A$2:$J$2336,4,FALSE)</f>
        <v>No</v>
      </c>
      <c r="F2183" s="19" t="str">
        <f>VLOOKUP(A2183,ME!$A$2:$J$2336,5,FALSE)</f>
        <v>No</v>
      </c>
      <c r="G2183" s="19" t="str">
        <f>VLOOKUP(A2183,ME!$A$2:$J$2336,6,FALSE)</f>
        <v>Yes</v>
      </c>
      <c r="H2183" s="19">
        <f>VLOOKUP(A2183,ME!$A$2:$J$2336,7,FALSE)</f>
        <v>1</v>
      </c>
      <c r="I2183" s="19" t="str">
        <f>VLOOKUP(A2183,ME!$A$2:$J$2336,8,FALSE)</f>
        <v>No</v>
      </c>
      <c r="J2183" s="19" t="str">
        <f>VLOOKUP(A2183,ME!$A$2:$J$2336,9,FALSE)</f>
        <v>Under Weight</v>
      </c>
      <c r="K2183" s="19" t="str">
        <f>VLOOKUP(A2183,ME!$A$2:$J$2336,10,FALSE)</f>
        <v>Normal</v>
      </c>
      <c r="L2183" s="22">
        <f>VLOOKUP(A2183,HD!$A$2:$S$2344,16,FALSE)</f>
        <v>37946</v>
      </c>
      <c r="M2183" s="21">
        <f>VLOOKUP(A2183,HD!$A$2:$S$2344,17,FALSE)</f>
        <v>1727.79</v>
      </c>
      <c r="N2183" s="19" t="str">
        <f>VLOOKUP(A2183,HD!$A$2:$S$2344,12,FALSE)</f>
        <v>tier - 3</v>
      </c>
      <c r="O2183" s="19" t="str">
        <f>VLOOKUP(A2183,HD!$A$2:$S$2344,13,FALSE)</f>
        <v>tier - 3</v>
      </c>
      <c r="P2183" s="19" t="str">
        <f>VLOOKUP(A2183,HD!$A$2:$S$2344,14,FALSE)</f>
        <v>R1011</v>
      </c>
      <c r="Q2183" s="19" t="str">
        <f>VLOOKUP(A2183,HD!$A$2:$S$2344,19,FALSE)</f>
        <v>19</v>
      </c>
      <c r="R2183" s="21">
        <v>1727.79</v>
      </c>
    </row>
    <row r="2184" spans="1:18" ht="15.6" hidden="1" x14ac:dyDescent="0.3">
      <c r="A2184" s="20" t="s">
        <v>173</v>
      </c>
      <c r="B2184" s="19" t="str">
        <f>VLOOKUP(A2184,'Customer Names'!$A$2:$E$2366,3,FALSE)</f>
        <v>Murphy</v>
      </c>
      <c r="C2184" s="21">
        <f>VLOOKUP(A2184,ME!$A$2:$J$2366,2,FALSE)</f>
        <v>35.200000000000003</v>
      </c>
      <c r="D2184" s="21">
        <f>VLOOKUP(A2184,ME!$A$2:$J$2336,3,FALSE)</f>
        <v>5.97</v>
      </c>
      <c r="E2184" s="19" t="str">
        <f>VLOOKUP(A2184,ME!$A$2:$J$2336,4,FALSE)</f>
        <v>No</v>
      </c>
      <c r="F2184" s="19" t="str">
        <f>VLOOKUP(A2184,ME!$A$2:$J$2336,5,FALSE)</f>
        <v>Yes</v>
      </c>
      <c r="G2184" s="19" t="str">
        <f>VLOOKUP(A2184,ME!$A$2:$J$2336,6,FALSE)</f>
        <v>No</v>
      </c>
      <c r="H2184" s="19">
        <f>VLOOKUP(A2184,ME!$A$2:$J$2336,7,FALSE)</f>
        <v>1</v>
      </c>
      <c r="I2184" s="19" t="str">
        <f>VLOOKUP(A2184,ME!$A$2:$J$2336,8,FALSE)</f>
        <v>No</v>
      </c>
      <c r="J2184" s="19" t="str">
        <f>VLOOKUP(A2184,ME!$A$2:$J$2336,9,FALSE)</f>
        <v>Obesity</v>
      </c>
      <c r="K2184" s="19" t="str">
        <f>VLOOKUP(A2184,ME!$A$2:$J$2336,10,FALSE)</f>
        <v>Prediabetes</v>
      </c>
      <c r="L2184" s="22">
        <f>VLOOKUP(A2184,HD!$A$2:$S$2344,16,FALSE)</f>
        <v>38239</v>
      </c>
      <c r="M2184" s="21">
        <f>VLOOKUP(A2184,HD!$A$2:$S$2344,17,FALSE)</f>
        <v>1727.54</v>
      </c>
      <c r="N2184" s="19" t="str">
        <f>VLOOKUP(A2184,HD!$A$2:$S$2344,12,FALSE)</f>
        <v>tier - 3</v>
      </c>
      <c r="O2184" s="19" t="str">
        <f>VLOOKUP(A2184,HD!$A$2:$S$2344,13,FALSE)</f>
        <v>tier - 1</v>
      </c>
      <c r="P2184" s="19" t="str">
        <f>VLOOKUP(A2184,HD!$A$2:$S$2344,14,FALSE)</f>
        <v>R1013</v>
      </c>
      <c r="Q2184" s="19" t="str">
        <f>VLOOKUP(A2184,HD!$A$2:$S$2344,19,FALSE)</f>
        <v>18</v>
      </c>
      <c r="R2184" s="21">
        <v>1727.54</v>
      </c>
    </row>
    <row r="2185" spans="1:18" ht="15.6" hidden="1" x14ac:dyDescent="0.3">
      <c r="A2185" s="20" t="s">
        <v>172</v>
      </c>
      <c r="B2185" s="19" t="str">
        <f>VLOOKUP(A2185,'Customer Names'!$A$2:$E$2366,3,FALSE)</f>
        <v>Desisa</v>
      </c>
      <c r="C2185" s="21">
        <f>VLOOKUP(A2185,ME!$A$2:$J$2366,2,FALSE)</f>
        <v>33.770000000000003</v>
      </c>
      <c r="D2185" s="21">
        <f>VLOOKUP(A2185,ME!$A$2:$J$2336,3,FALSE)</f>
        <v>4.0199999999999996</v>
      </c>
      <c r="E2185" s="19" t="str">
        <f>VLOOKUP(A2185,ME!$A$2:$J$2336,4,FALSE)</f>
        <v>No</v>
      </c>
      <c r="F2185" s="19" t="str">
        <f>VLOOKUP(A2185,ME!$A$2:$J$2336,5,FALSE)</f>
        <v>Yes</v>
      </c>
      <c r="G2185" s="19" t="str">
        <f>VLOOKUP(A2185,ME!$A$2:$J$2336,6,FALSE)</f>
        <v>No</v>
      </c>
      <c r="H2185" s="19">
        <f>VLOOKUP(A2185,ME!$A$2:$J$2336,7,FALSE)</f>
        <v>1</v>
      </c>
      <c r="I2185" s="19" t="str">
        <f>VLOOKUP(A2185,ME!$A$2:$J$2336,8,FALSE)</f>
        <v>No</v>
      </c>
      <c r="J2185" s="19" t="str">
        <f>VLOOKUP(A2185,ME!$A$2:$J$2336,9,FALSE)</f>
        <v>Obesity</v>
      </c>
      <c r="K2185" s="19" t="str">
        <f>VLOOKUP(A2185,ME!$A$2:$J$2336,10,FALSE)</f>
        <v>Normal</v>
      </c>
      <c r="L2185" s="22">
        <f>VLOOKUP(A2185,HD!$A$2:$S$2344,16,FALSE)</f>
        <v>38281</v>
      </c>
      <c r="M2185" s="21">
        <f>VLOOKUP(A2185,HD!$A$2:$S$2344,17,FALSE)</f>
        <v>1725.55</v>
      </c>
      <c r="N2185" s="19" t="str">
        <f>VLOOKUP(A2185,HD!$A$2:$S$2344,12,FALSE)</f>
        <v>tier - 3</v>
      </c>
      <c r="O2185" s="19" t="str">
        <f>VLOOKUP(A2185,HD!$A$2:$S$2344,13,FALSE)</f>
        <v>tier - 2</v>
      </c>
      <c r="P2185" s="19" t="str">
        <f>VLOOKUP(A2185,HD!$A$2:$S$2344,14,FALSE)</f>
        <v>R1013</v>
      </c>
      <c r="Q2185" s="19" t="str">
        <f>VLOOKUP(A2185,HD!$A$2:$S$2344,19,FALSE)</f>
        <v>18</v>
      </c>
      <c r="R2185" s="21">
        <v>1725.55</v>
      </c>
    </row>
    <row r="2186" spans="1:18" ht="15.6" hidden="1" x14ac:dyDescent="0.3">
      <c r="A2186" s="20" t="s">
        <v>171</v>
      </c>
      <c r="B2186" s="19" t="str">
        <f>VLOOKUP(A2186,'Customer Names'!$A$2:$E$2366,3,FALSE)</f>
        <v>Brooks</v>
      </c>
      <c r="C2186" s="21">
        <f>VLOOKUP(A2186,ME!$A$2:$J$2366,2,FALSE)</f>
        <v>30.03</v>
      </c>
      <c r="D2186" s="21">
        <f>VLOOKUP(A2186,ME!$A$2:$J$2336,3,FALSE)</f>
        <v>4.04</v>
      </c>
      <c r="E2186" s="19" t="str">
        <f>VLOOKUP(A2186,ME!$A$2:$J$2336,4,FALSE)</f>
        <v>No</v>
      </c>
      <c r="F2186" s="19" t="str">
        <f>VLOOKUP(A2186,ME!$A$2:$J$2336,5,FALSE)</f>
        <v>Yes</v>
      </c>
      <c r="G2186" s="19" t="str">
        <f>VLOOKUP(A2186,ME!$A$2:$J$2336,6,FALSE)</f>
        <v>No</v>
      </c>
      <c r="H2186" s="19">
        <f>VLOOKUP(A2186,ME!$A$2:$J$2336,7,FALSE)</f>
        <v>1</v>
      </c>
      <c r="I2186" s="19" t="str">
        <f>VLOOKUP(A2186,ME!$A$2:$J$2336,8,FALSE)</f>
        <v>No</v>
      </c>
      <c r="J2186" s="19" t="str">
        <f>VLOOKUP(A2186,ME!$A$2:$J$2336,9,FALSE)</f>
        <v>Obesity</v>
      </c>
      <c r="K2186" s="19" t="str">
        <f>VLOOKUP(A2186,ME!$A$2:$J$2336,10,FALSE)</f>
        <v>Normal</v>
      </c>
      <c r="L2186" s="22">
        <f>VLOOKUP(A2186,HD!$A$2:$S$2344,16,FALSE)</f>
        <v>38241</v>
      </c>
      <c r="M2186" s="21">
        <f>VLOOKUP(A2186,HD!$A$2:$S$2344,17,FALSE)</f>
        <v>1720.35</v>
      </c>
      <c r="N2186" s="19" t="str">
        <f>VLOOKUP(A2186,HD!$A$2:$S$2344,12,FALSE)</f>
        <v>tier - 3</v>
      </c>
      <c r="O2186" s="19" t="str">
        <f>VLOOKUP(A2186,HD!$A$2:$S$2344,13,FALSE)</f>
        <v>tier - 3</v>
      </c>
      <c r="P2186" s="19" t="str">
        <f>VLOOKUP(A2186,HD!$A$2:$S$2344,14,FALSE)</f>
        <v>R1013</v>
      </c>
      <c r="Q2186" s="19" t="str">
        <f>VLOOKUP(A2186,HD!$A$2:$S$2344,19,FALSE)</f>
        <v>18</v>
      </c>
      <c r="R2186" s="21">
        <v>1720.35</v>
      </c>
    </row>
    <row r="2187" spans="1:18" ht="15.6" hidden="1" x14ac:dyDescent="0.3">
      <c r="A2187" s="20" t="s">
        <v>170</v>
      </c>
      <c r="B2187" s="19" t="str">
        <f>VLOOKUP(A2187,'Customer Names'!$A$2:$E$2366,3,FALSE)</f>
        <v>Stone</v>
      </c>
      <c r="C2187" s="21">
        <f>VLOOKUP(A2187,ME!$A$2:$J$2366,2,FALSE)</f>
        <v>29.37</v>
      </c>
      <c r="D2187" s="21">
        <f>VLOOKUP(A2187,ME!$A$2:$J$2336,3,FALSE)</f>
        <v>5.54</v>
      </c>
      <c r="E2187" s="19" t="str">
        <f>VLOOKUP(A2187,ME!$A$2:$J$2336,4,FALSE)</f>
        <v>No</v>
      </c>
      <c r="F2187" s="19" t="str">
        <f>VLOOKUP(A2187,ME!$A$2:$J$2336,5,FALSE)</f>
        <v>Yes</v>
      </c>
      <c r="G2187" s="19" t="str">
        <f>VLOOKUP(A2187,ME!$A$2:$J$2336,6,FALSE)</f>
        <v>No</v>
      </c>
      <c r="H2187" s="19">
        <f>VLOOKUP(A2187,ME!$A$2:$J$2336,7,FALSE)</f>
        <v>1</v>
      </c>
      <c r="I2187" s="19" t="str">
        <f>VLOOKUP(A2187,ME!$A$2:$J$2336,8,FALSE)</f>
        <v>No</v>
      </c>
      <c r="J2187" s="19" t="str">
        <f>VLOOKUP(A2187,ME!$A$2:$J$2336,9,FALSE)</f>
        <v>Over Weight</v>
      </c>
      <c r="K2187" s="19" t="str">
        <f>VLOOKUP(A2187,ME!$A$2:$J$2336,10,FALSE)</f>
        <v>Normal</v>
      </c>
      <c r="L2187" s="22">
        <f>VLOOKUP(A2187,HD!$A$2:$S$2344,16,FALSE)</f>
        <v>38148</v>
      </c>
      <c r="M2187" s="21">
        <f>VLOOKUP(A2187,HD!$A$2:$S$2344,17,FALSE)</f>
        <v>1719.44</v>
      </c>
      <c r="N2187" s="19" t="str">
        <f>VLOOKUP(A2187,HD!$A$2:$S$2344,12,FALSE)</f>
        <v>tier - 3</v>
      </c>
      <c r="O2187" s="19" t="str">
        <f>VLOOKUP(A2187,HD!$A$2:$S$2344,13,FALSE)</f>
        <v>tier - 3</v>
      </c>
      <c r="P2187" s="19" t="str">
        <f>VLOOKUP(A2187,HD!$A$2:$S$2344,14,FALSE)</f>
        <v>R1013</v>
      </c>
      <c r="Q2187" s="19" t="str">
        <f>VLOOKUP(A2187,HD!$A$2:$S$2344,19,FALSE)</f>
        <v>18</v>
      </c>
      <c r="R2187" s="21">
        <v>1719.44</v>
      </c>
    </row>
    <row r="2188" spans="1:18" ht="15.6" hidden="1" x14ac:dyDescent="0.3">
      <c r="A2188" s="20" t="s">
        <v>169</v>
      </c>
      <c r="B2188" s="19" t="str">
        <f>VLOOKUP(A2188,'Customer Names'!$A$2:$E$2366,3,FALSE)</f>
        <v>Weispfennig</v>
      </c>
      <c r="C2188" s="21">
        <f>VLOOKUP(A2188,ME!$A$2:$J$2366,2,FALSE)</f>
        <v>28.5</v>
      </c>
      <c r="D2188" s="21">
        <f>VLOOKUP(A2188,ME!$A$2:$J$2336,3,FALSE)</f>
        <v>4.03</v>
      </c>
      <c r="E2188" s="19" t="str">
        <f>VLOOKUP(A2188,ME!$A$2:$J$2336,4,FALSE)</f>
        <v>No</v>
      </c>
      <c r="F2188" s="19" t="str">
        <f>VLOOKUP(A2188,ME!$A$2:$J$2336,5,FALSE)</f>
        <v>Yes</v>
      </c>
      <c r="G2188" s="19" t="str">
        <f>VLOOKUP(A2188,ME!$A$2:$J$2336,6,FALSE)</f>
        <v>No</v>
      </c>
      <c r="H2188" s="19">
        <f>VLOOKUP(A2188,ME!$A$2:$J$2336,7,FALSE)</f>
        <v>1</v>
      </c>
      <c r="I2188" s="19" t="str">
        <f>VLOOKUP(A2188,ME!$A$2:$J$2336,8,FALSE)</f>
        <v>No</v>
      </c>
      <c r="J2188" s="19" t="str">
        <f>VLOOKUP(A2188,ME!$A$2:$J$2336,9,FALSE)</f>
        <v>Over Weight</v>
      </c>
      <c r="K2188" s="19" t="str">
        <f>VLOOKUP(A2188,ME!$A$2:$J$2336,10,FALSE)</f>
        <v>Normal</v>
      </c>
      <c r="L2188" s="22">
        <f>VLOOKUP(A2188,HD!$A$2:$S$2344,16,FALSE)</f>
        <v>38251</v>
      </c>
      <c r="M2188" s="21">
        <f>VLOOKUP(A2188,HD!$A$2:$S$2344,17,FALSE)</f>
        <v>1712.23</v>
      </c>
      <c r="N2188" s="19" t="str">
        <f>VLOOKUP(A2188,HD!$A$2:$S$2344,12,FALSE)</f>
        <v>tier - 3</v>
      </c>
      <c r="O2188" s="19" t="str">
        <f>VLOOKUP(A2188,HD!$A$2:$S$2344,13,FALSE)</f>
        <v>tier - 1</v>
      </c>
      <c r="P2188" s="19" t="str">
        <f>VLOOKUP(A2188,HD!$A$2:$S$2344,14,FALSE)</f>
        <v>R1016</v>
      </c>
      <c r="Q2188" s="19" t="str">
        <f>VLOOKUP(A2188,HD!$A$2:$S$2344,19,FALSE)</f>
        <v>18</v>
      </c>
      <c r="R2188" s="21">
        <v>1712.23</v>
      </c>
    </row>
    <row r="2189" spans="1:18" ht="15.6" x14ac:dyDescent="0.3">
      <c r="A2189" s="20" t="s">
        <v>168</v>
      </c>
      <c r="B2189" s="19" t="str">
        <f>VLOOKUP(A2189,'Customer Names'!$A$2:$E$2366,3,FALSE)</f>
        <v>Sorrell</v>
      </c>
      <c r="C2189" s="21">
        <f>VLOOKUP(A2189,ME!$A$2:$J$2366,2,FALSE)</f>
        <v>23.32</v>
      </c>
      <c r="D2189" s="21">
        <f>VLOOKUP(A2189,ME!$A$2:$J$2336,3,FALSE)</f>
        <v>5.62</v>
      </c>
      <c r="E2189" s="19" t="str">
        <f>VLOOKUP(A2189,ME!$A$2:$J$2336,4,FALSE)</f>
        <v>No</v>
      </c>
      <c r="F2189" s="19" t="str">
        <f>VLOOKUP(A2189,ME!$A$2:$J$2336,5,FALSE)</f>
        <v>Yes</v>
      </c>
      <c r="G2189" s="19" t="str">
        <f>VLOOKUP(A2189,ME!$A$2:$J$2336,6,FALSE)</f>
        <v>No</v>
      </c>
      <c r="H2189" s="19">
        <f>VLOOKUP(A2189,ME!$A$2:$J$2336,7,FALSE)</f>
        <v>1</v>
      </c>
      <c r="I2189" s="19" t="str">
        <f>VLOOKUP(A2189,ME!$A$2:$J$2336,8,FALSE)</f>
        <v>No</v>
      </c>
      <c r="J2189" s="19" t="str">
        <f>VLOOKUP(A2189,ME!$A$2:$J$2336,9,FALSE)</f>
        <v>Normal Weight</v>
      </c>
      <c r="K2189" s="19" t="str">
        <f>VLOOKUP(A2189,ME!$A$2:$J$2336,10,FALSE)</f>
        <v>Normal</v>
      </c>
      <c r="L2189" s="22">
        <f>VLOOKUP(A2189,HD!$A$2:$S$2344,16,FALSE)</f>
        <v>38249</v>
      </c>
      <c r="M2189" s="21">
        <f>VLOOKUP(A2189,HD!$A$2:$S$2344,17,FALSE)</f>
        <v>1711.03</v>
      </c>
      <c r="N2189" s="19" t="str">
        <f>VLOOKUP(A2189,HD!$A$2:$S$2344,12,FALSE)</f>
        <v>tier - 3</v>
      </c>
      <c r="O2189" s="19" t="str">
        <f>VLOOKUP(A2189,HD!$A$2:$S$2344,13,FALSE)</f>
        <v>tier - 3</v>
      </c>
      <c r="P2189" s="19" t="str">
        <f>VLOOKUP(A2189,HD!$A$2:$S$2344,14,FALSE)</f>
        <v>R1013</v>
      </c>
      <c r="Q2189" s="19" t="str">
        <f>VLOOKUP(A2189,HD!$A$2:$S$2344,19,FALSE)</f>
        <v>18</v>
      </c>
      <c r="R2189" s="21">
        <v>1711.03</v>
      </c>
    </row>
    <row r="2190" spans="1:18" ht="15.6" hidden="1" x14ac:dyDescent="0.3">
      <c r="A2190" s="20" t="s">
        <v>167</v>
      </c>
      <c r="B2190" s="19" t="str">
        <f>VLOOKUP(A2190,'Customer Names'!$A$2:$E$2366,3,FALSE)</f>
        <v>Morris</v>
      </c>
      <c r="C2190" s="21">
        <f>VLOOKUP(A2190,ME!$A$2:$J$2366,2,FALSE)</f>
        <v>26.125</v>
      </c>
      <c r="D2190" s="21">
        <f>VLOOKUP(A2190,ME!$A$2:$J$2336,3,FALSE)</f>
        <v>5.27</v>
      </c>
      <c r="E2190" s="19" t="str">
        <f>VLOOKUP(A2190,ME!$A$2:$J$2336,4,FALSE)</f>
        <v>No</v>
      </c>
      <c r="F2190" s="19" t="str">
        <f>VLOOKUP(A2190,ME!$A$2:$J$2336,5,FALSE)</f>
        <v>Yes</v>
      </c>
      <c r="G2190" s="19" t="str">
        <f>VLOOKUP(A2190,ME!$A$2:$J$2336,6,FALSE)</f>
        <v>No</v>
      </c>
      <c r="H2190" s="19">
        <f>VLOOKUP(A2190,ME!$A$2:$J$2336,7,FALSE)</f>
        <v>1</v>
      </c>
      <c r="I2190" s="19" t="str">
        <f>VLOOKUP(A2190,ME!$A$2:$J$2336,8,FALSE)</f>
        <v>No</v>
      </c>
      <c r="J2190" s="19" t="str">
        <f>VLOOKUP(A2190,ME!$A$2:$J$2336,9,FALSE)</f>
        <v>Over Weight</v>
      </c>
      <c r="K2190" s="19" t="str">
        <f>VLOOKUP(A2190,ME!$A$2:$J$2336,10,FALSE)</f>
        <v>Normal</v>
      </c>
      <c r="L2190" s="22">
        <f>VLOOKUP(A2190,HD!$A$2:$S$2344,16,FALSE)</f>
        <v>38333</v>
      </c>
      <c r="M2190" s="21">
        <f>VLOOKUP(A2190,HD!$A$2:$S$2344,17,FALSE)</f>
        <v>1708.93</v>
      </c>
      <c r="N2190" s="19" t="str">
        <f>VLOOKUP(A2190,HD!$A$2:$S$2344,12,FALSE)</f>
        <v>tier - 3</v>
      </c>
      <c r="O2190" s="19" t="str">
        <f>VLOOKUP(A2190,HD!$A$2:$S$2344,13,FALSE)</f>
        <v>tier - 1</v>
      </c>
      <c r="P2190" s="19" t="str">
        <f>VLOOKUP(A2190,HD!$A$2:$S$2344,14,FALSE)</f>
        <v>R1019</v>
      </c>
      <c r="Q2190" s="19" t="str">
        <f>VLOOKUP(A2190,HD!$A$2:$S$2344,19,FALSE)</f>
        <v>18</v>
      </c>
      <c r="R2190" s="21">
        <v>1708.93</v>
      </c>
    </row>
    <row r="2191" spans="1:18" ht="15.6" hidden="1" x14ac:dyDescent="0.3">
      <c r="A2191" s="20" t="s">
        <v>166</v>
      </c>
      <c r="B2191" s="19" t="str">
        <f>VLOOKUP(A2191,'Customer Names'!$A$2:$E$2366,3,FALSE)</f>
        <v>Marek</v>
      </c>
      <c r="C2191" s="21">
        <f>VLOOKUP(A2191,ME!$A$2:$J$2366,2,FALSE)</f>
        <v>25.46</v>
      </c>
      <c r="D2191" s="21">
        <f>VLOOKUP(A2191,ME!$A$2:$J$2336,3,FALSE)</f>
        <v>5.18</v>
      </c>
      <c r="E2191" s="19" t="str">
        <f>VLOOKUP(A2191,ME!$A$2:$J$2336,4,FALSE)</f>
        <v>No</v>
      </c>
      <c r="F2191" s="19" t="str">
        <f>VLOOKUP(A2191,ME!$A$2:$J$2336,5,FALSE)</f>
        <v>Yes</v>
      </c>
      <c r="G2191" s="19" t="str">
        <f>VLOOKUP(A2191,ME!$A$2:$J$2336,6,FALSE)</f>
        <v>No</v>
      </c>
      <c r="H2191" s="19">
        <f>VLOOKUP(A2191,ME!$A$2:$J$2336,7,FALSE)</f>
        <v>1</v>
      </c>
      <c r="I2191" s="19" t="str">
        <f>VLOOKUP(A2191,ME!$A$2:$J$2336,8,FALSE)</f>
        <v>No</v>
      </c>
      <c r="J2191" s="19" t="str">
        <f>VLOOKUP(A2191,ME!$A$2:$J$2336,9,FALSE)</f>
        <v>Over Weight</v>
      </c>
      <c r="K2191" s="19" t="str">
        <f>VLOOKUP(A2191,ME!$A$2:$J$2336,10,FALSE)</f>
        <v>Normal</v>
      </c>
      <c r="L2191" s="22">
        <f>VLOOKUP(A2191,HD!$A$2:$S$2344,16,FALSE)</f>
        <v>38277</v>
      </c>
      <c r="M2191" s="21">
        <f>VLOOKUP(A2191,HD!$A$2:$S$2344,17,FALSE)</f>
        <v>1708</v>
      </c>
      <c r="N2191" s="19" t="str">
        <f>VLOOKUP(A2191,HD!$A$2:$S$2344,12,FALSE)</f>
        <v>tier - 3</v>
      </c>
      <c r="O2191" s="19" t="str">
        <f>VLOOKUP(A2191,HD!$A$2:$S$2344,13,FALSE)</f>
        <v>tier - 2</v>
      </c>
      <c r="P2191" s="19" t="str">
        <f>VLOOKUP(A2191,HD!$A$2:$S$2344,14,FALSE)</f>
        <v>R1016</v>
      </c>
      <c r="Q2191" s="19" t="str">
        <f>VLOOKUP(A2191,HD!$A$2:$S$2344,19,FALSE)</f>
        <v>18</v>
      </c>
      <c r="R2191" s="21">
        <v>1708</v>
      </c>
    </row>
    <row r="2192" spans="1:18" ht="15.6" x14ac:dyDescent="0.3">
      <c r="A2192" s="20" t="s">
        <v>165</v>
      </c>
      <c r="B2192" s="19" t="str">
        <f>VLOOKUP(A2192,'Customer Names'!$A$2:$E$2366,3,FALSE)</f>
        <v>Armstrong</v>
      </c>
      <c r="C2192" s="21">
        <f>VLOOKUP(A2192,ME!$A$2:$J$2366,2,FALSE)</f>
        <v>23.75</v>
      </c>
      <c r="D2192" s="21">
        <f>VLOOKUP(A2192,ME!$A$2:$J$2336,3,FALSE)</f>
        <v>5.27</v>
      </c>
      <c r="E2192" s="19" t="str">
        <f>VLOOKUP(A2192,ME!$A$2:$J$2336,4,FALSE)</f>
        <v>No</v>
      </c>
      <c r="F2192" s="19" t="str">
        <f>VLOOKUP(A2192,ME!$A$2:$J$2336,5,FALSE)</f>
        <v>Yes</v>
      </c>
      <c r="G2192" s="19" t="str">
        <f>VLOOKUP(A2192,ME!$A$2:$J$2336,6,FALSE)</f>
        <v>No</v>
      </c>
      <c r="H2192" s="19">
        <f>VLOOKUP(A2192,ME!$A$2:$J$2336,7,FALSE)</f>
        <v>1</v>
      </c>
      <c r="I2192" s="19" t="str">
        <f>VLOOKUP(A2192,ME!$A$2:$J$2336,8,FALSE)</f>
        <v>No</v>
      </c>
      <c r="J2192" s="19" t="str">
        <f>VLOOKUP(A2192,ME!$A$2:$J$2336,9,FALSE)</f>
        <v>Normal Weight</v>
      </c>
      <c r="K2192" s="19" t="str">
        <f>VLOOKUP(A2192,ME!$A$2:$J$2336,10,FALSE)</f>
        <v>Normal</v>
      </c>
      <c r="L2192" s="22">
        <f>VLOOKUP(A2192,HD!$A$2:$S$2344,16,FALSE)</f>
        <v>38327</v>
      </c>
      <c r="M2192" s="21">
        <f>VLOOKUP(A2192,HD!$A$2:$S$2344,17,FALSE)</f>
        <v>1705.62</v>
      </c>
      <c r="N2192" s="19" t="str">
        <f>VLOOKUP(A2192,HD!$A$2:$S$2344,12,FALSE)</f>
        <v>tier - 2</v>
      </c>
      <c r="O2192" s="19" t="str">
        <f>VLOOKUP(A2192,HD!$A$2:$S$2344,13,FALSE)</f>
        <v>tier - 2</v>
      </c>
      <c r="P2192" s="19" t="str">
        <f>VLOOKUP(A2192,HD!$A$2:$S$2344,14,FALSE)</f>
        <v>R1015</v>
      </c>
      <c r="Q2192" s="19" t="str">
        <f>VLOOKUP(A2192,HD!$A$2:$S$2344,19,FALSE)</f>
        <v>18</v>
      </c>
      <c r="R2192" s="21">
        <v>1705.62</v>
      </c>
    </row>
    <row r="2193" spans="1:18" ht="15.6" x14ac:dyDescent="0.3">
      <c r="A2193" s="20" t="s">
        <v>163</v>
      </c>
      <c r="B2193" s="19" t="str">
        <f>VLOOKUP(A2193,'Customer Names'!$A$2:$E$2366,3,FALSE)</f>
        <v>Werner</v>
      </c>
      <c r="C2193" s="21">
        <f>VLOOKUP(A2193,ME!$A$2:$J$2366,2,FALSE)</f>
        <v>23.085000000000001</v>
      </c>
      <c r="D2193" s="21">
        <f>VLOOKUP(A2193,ME!$A$2:$J$2336,3,FALSE)</f>
        <v>5.62</v>
      </c>
      <c r="E2193" s="19" t="str">
        <f>VLOOKUP(A2193,ME!$A$2:$J$2336,4,FALSE)</f>
        <v>No</v>
      </c>
      <c r="F2193" s="19" t="str">
        <f>VLOOKUP(A2193,ME!$A$2:$J$2336,5,FALSE)</f>
        <v>Yes</v>
      </c>
      <c r="G2193" s="19" t="str">
        <f>VLOOKUP(A2193,ME!$A$2:$J$2336,6,FALSE)</f>
        <v>No</v>
      </c>
      <c r="H2193" s="19">
        <f>VLOOKUP(A2193,ME!$A$2:$J$2336,7,FALSE)</f>
        <v>1</v>
      </c>
      <c r="I2193" s="19" t="str">
        <f>VLOOKUP(A2193,ME!$A$2:$J$2336,8,FALSE)</f>
        <v>No</v>
      </c>
      <c r="J2193" s="19" t="str">
        <f>VLOOKUP(A2193,ME!$A$2:$J$2336,9,FALSE)</f>
        <v>Normal Weight</v>
      </c>
      <c r="K2193" s="19" t="str">
        <f>VLOOKUP(A2193,ME!$A$2:$J$2336,10,FALSE)</f>
        <v>Normal</v>
      </c>
      <c r="L2193" s="22">
        <f>VLOOKUP(A2193,HD!$A$2:$S$2344,16,FALSE)</f>
        <v>38335</v>
      </c>
      <c r="M2193" s="21">
        <f>VLOOKUP(A2193,HD!$A$2:$S$2344,17,FALSE)</f>
        <v>1704.7</v>
      </c>
      <c r="N2193" s="19" t="str">
        <f>VLOOKUP(A2193,HD!$A$2:$S$2344,12,FALSE)</f>
        <v>tier - 2</v>
      </c>
      <c r="O2193" s="19" t="str">
        <f>VLOOKUP(A2193,HD!$A$2:$S$2344,13,FALSE)</f>
        <v>tier - 3</v>
      </c>
      <c r="P2193" s="19" t="str">
        <f>VLOOKUP(A2193,HD!$A$2:$S$2344,14,FALSE)</f>
        <v>R1018</v>
      </c>
      <c r="Q2193" s="19" t="str">
        <f>VLOOKUP(A2193,HD!$A$2:$S$2344,19,FALSE)</f>
        <v>18</v>
      </c>
      <c r="R2193" s="21">
        <v>1704.7</v>
      </c>
    </row>
    <row r="2194" spans="1:18" ht="15.6" x14ac:dyDescent="0.3">
      <c r="A2194" s="20" t="s">
        <v>161</v>
      </c>
      <c r="B2194" s="19" t="str">
        <f>VLOOKUP(A2194,'Customer Names'!$A$2:$E$2366,3,FALSE)</f>
        <v>Gries</v>
      </c>
      <c r="C2194" s="21">
        <f>VLOOKUP(A2194,ME!$A$2:$J$2366,2,FALSE)</f>
        <v>22.99</v>
      </c>
      <c r="D2194" s="21">
        <f>VLOOKUP(A2194,ME!$A$2:$J$2336,3,FALSE)</f>
        <v>5.0599999999999996</v>
      </c>
      <c r="E2194" s="19" t="str">
        <f>VLOOKUP(A2194,ME!$A$2:$J$2336,4,FALSE)</f>
        <v>No</v>
      </c>
      <c r="F2194" s="19" t="str">
        <f>VLOOKUP(A2194,ME!$A$2:$J$2336,5,FALSE)</f>
        <v>Yes</v>
      </c>
      <c r="G2194" s="19" t="str">
        <f>VLOOKUP(A2194,ME!$A$2:$J$2336,6,FALSE)</f>
        <v>No</v>
      </c>
      <c r="H2194" s="19">
        <f>VLOOKUP(A2194,ME!$A$2:$J$2336,7,FALSE)</f>
        <v>1</v>
      </c>
      <c r="I2194" s="19" t="str">
        <f>VLOOKUP(A2194,ME!$A$2:$J$2336,8,FALSE)</f>
        <v>No</v>
      </c>
      <c r="J2194" s="19" t="str">
        <f>VLOOKUP(A2194,ME!$A$2:$J$2336,9,FALSE)</f>
        <v>Normal Weight</v>
      </c>
      <c r="K2194" s="19" t="str">
        <f>VLOOKUP(A2194,ME!$A$2:$J$2336,10,FALSE)</f>
        <v>Normal</v>
      </c>
      <c r="L2194" s="22">
        <f>VLOOKUP(A2194,HD!$A$2:$S$2344,16,FALSE)</f>
        <v>38298</v>
      </c>
      <c r="M2194" s="21">
        <f>VLOOKUP(A2194,HD!$A$2:$S$2344,17,FALSE)</f>
        <v>1704.57</v>
      </c>
      <c r="N2194" s="19" t="str">
        <f>VLOOKUP(A2194,HD!$A$2:$S$2344,12,FALSE)</f>
        <v>tier - 2</v>
      </c>
      <c r="O2194" s="19" t="str">
        <f>VLOOKUP(A2194,HD!$A$2:$S$2344,13,FALSE)</f>
        <v>tier - 1</v>
      </c>
      <c r="P2194" s="19" t="str">
        <f>VLOOKUP(A2194,HD!$A$2:$S$2344,14,FALSE)</f>
        <v>R1016</v>
      </c>
      <c r="Q2194" s="19" t="str">
        <f>VLOOKUP(A2194,HD!$A$2:$S$2344,19,FALSE)</f>
        <v>18</v>
      </c>
      <c r="R2194" s="21">
        <v>1704.57</v>
      </c>
    </row>
    <row r="2195" spans="1:18" ht="15.6" x14ac:dyDescent="0.3">
      <c r="A2195" s="20" t="s">
        <v>159</v>
      </c>
      <c r="B2195" s="19" t="str">
        <f>VLOOKUP(A2195,'Customer Names'!$A$2:$E$2366,3,FALSE)</f>
        <v>Mills</v>
      </c>
      <c r="C2195" s="21">
        <f>VLOOKUP(A2195,ME!$A$2:$J$2366,2,FALSE)</f>
        <v>21.47</v>
      </c>
      <c r="D2195" s="21">
        <f>VLOOKUP(A2195,ME!$A$2:$J$2336,3,FALSE)</f>
        <v>4.6900000000000004</v>
      </c>
      <c r="E2195" s="19" t="str">
        <f>VLOOKUP(A2195,ME!$A$2:$J$2336,4,FALSE)</f>
        <v>No</v>
      </c>
      <c r="F2195" s="19" t="str">
        <f>VLOOKUP(A2195,ME!$A$2:$J$2336,5,FALSE)</f>
        <v>Yes</v>
      </c>
      <c r="G2195" s="19" t="str">
        <f>VLOOKUP(A2195,ME!$A$2:$J$2336,6,FALSE)</f>
        <v>No</v>
      </c>
      <c r="H2195" s="19">
        <f>VLOOKUP(A2195,ME!$A$2:$J$2336,7,FALSE)</f>
        <v>1</v>
      </c>
      <c r="I2195" s="19" t="str">
        <f>VLOOKUP(A2195,ME!$A$2:$J$2336,8,FALSE)</f>
        <v>No</v>
      </c>
      <c r="J2195" s="19" t="str">
        <f>VLOOKUP(A2195,ME!$A$2:$J$2336,9,FALSE)</f>
        <v>Normal Weight</v>
      </c>
      <c r="K2195" s="19" t="str">
        <f>VLOOKUP(A2195,ME!$A$2:$J$2336,10,FALSE)</f>
        <v>Normal</v>
      </c>
      <c r="L2195" s="22">
        <f>VLOOKUP(A2195,HD!$A$2:$S$2344,16,FALSE)</f>
        <v>38331</v>
      </c>
      <c r="M2195" s="21">
        <f>VLOOKUP(A2195,HD!$A$2:$S$2344,17,FALSE)</f>
        <v>1702.46</v>
      </c>
      <c r="N2195" s="19" t="str">
        <f>VLOOKUP(A2195,HD!$A$2:$S$2344,12,FALSE)</f>
        <v>tier - 2</v>
      </c>
      <c r="O2195" s="19" t="str">
        <f>VLOOKUP(A2195,HD!$A$2:$S$2344,13,FALSE)</f>
        <v>tier - 3</v>
      </c>
      <c r="P2195" s="19" t="str">
        <f>VLOOKUP(A2195,HD!$A$2:$S$2344,14,FALSE)</f>
        <v>R1019</v>
      </c>
      <c r="Q2195" s="19" t="str">
        <f>VLOOKUP(A2195,HD!$A$2:$S$2344,19,FALSE)</f>
        <v>18</v>
      </c>
      <c r="R2195" s="21">
        <v>1702.46</v>
      </c>
    </row>
    <row r="2196" spans="1:18" ht="15.6" hidden="1" x14ac:dyDescent="0.3">
      <c r="A2196" s="20" t="s">
        <v>157</v>
      </c>
      <c r="B2196" s="19" t="str">
        <f>VLOOKUP(A2196,'Customer Names'!$A$2:$E$2366,3,FALSE)</f>
        <v>Penny</v>
      </c>
      <c r="C2196" s="21">
        <f>VLOOKUP(A2196,ME!$A$2:$J$2366,2,FALSE)</f>
        <v>15.96</v>
      </c>
      <c r="D2196" s="21">
        <f>VLOOKUP(A2196,ME!$A$2:$J$2336,3,FALSE)</f>
        <v>5.44</v>
      </c>
      <c r="E2196" s="19" t="str">
        <f>VLOOKUP(A2196,ME!$A$2:$J$2336,4,FALSE)</f>
        <v>No</v>
      </c>
      <c r="F2196" s="19" t="str">
        <f>VLOOKUP(A2196,ME!$A$2:$J$2336,5,FALSE)</f>
        <v>Yes</v>
      </c>
      <c r="G2196" s="19" t="str">
        <f>VLOOKUP(A2196,ME!$A$2:$J$2336,6,FALSE)</f>
        <v>No</v>
      </c>
      <c r="H2196" s="19">
        <f>VLOOKUP(A2196,ME!$A$2:$J$2336,7,FALSE)</f>
        <v>1</v>
      </c>
      <c r="I2196" s="19" t="str">
        <f>VLOOKUP(A2196,ME!$A$2:$J$2336,8,FALSE)</f>
        <v>No</v>
      </c>
      <c r="J2196" s="19" t="str">
        <f>VLOOKUP(A2196,ME!$A$2:$J$2336,9,FALSE)</f>
        <v>Under Weight</v>
      </c>
      <c r="K2196" s="19" t="str">
        <f>VLOOKUP(A2196,ME!$A$2:$J$2336,10,FALSE)</f>
        <v>Normal</v>
      </c>
      <c r="L2196" s="22">
        <f>VLOOKUP(A2196,HD!$A$2:$S$2344,16,FALSE)</f>
        <v>38308</v>
      </c>
      <c r="M2196" s="21">
        <f>VLOOKUP(A2196,HD!$A$2:$S$2344,17,FALSE)</f>
        <v>1694.8</v>
      </c>
      <c r="N2196" s="19" t="str">
        <f>VLOOKUP(A2196,HD!$A$2:$S$2344,12,FALSE)</f>
        <v>tier - 2</v>
      </c>
      <c r="O2196" s="19" t="str">
        <f>VLOOKUP(A2196,HD!$A$2:$S$2344,13,FALSE)</f>
        <v>tier - 2</v>
      </c>
      <c r="P2196" s="19" t="str">
        <f>VLOOKUP(A2196,HD!$A$2:$S$2344,14,FALSE)</f>
        <v>R1015</v>
      </c>
      <c r="Q2196" s="19" t="str">
        <f>VLOOKUP(A2196,HD!$A$2:$S$2344,19,FALSE)</f>
        <v>18</v>
      </c>
      <c r="R2196" s="21">
        <v>1694.8</v>
      </c>
    </row>
    <row r="2197" spans="1:18" ht="15.6" hidden="1" x14ac:dyDescent="0.3">
      <c r="A2197" s="20" t="s">
        <v>156</v>
      </c>
      <c r="B2197" s="19" t="str">
        <f>VLOOKUP(A2197,'Customer Names'!$A$2:$E$2366,3,FALSE)</f>
        <v>Hicks</v>
      </c>
      <c r="C2197" s="21">
        <f>VLOOKUP(A2197,ME!$A$2:$J$2366,2,FALSE)</f>
        <v>39.5</v>
      </c>
      <c r="D2197" s="21">
        <f>VLOOKUP(A2197,ME!$A$2:$J$2336,3,FALSE)</f>
        <v>5.05</v>
      </c>
      <c r="E2197" s="19" t="str">
        <f>VLOOKUP(A2197,ME!$A$2:$J$2336,4,FALSE)</f>
        <v>No</v>
      </c>
      <c r="F2197" s="19" t="str">
        <f>VLOOKUP(A2197,ME!$A$2:$J$2336,5,FALSE)</f>
        <v>Yes</v>
      </c>
      <c r="G2197" s="19" t="str">
        <f>VLOOKUP(A2197,ME!$A$2:$J$2336,6,FALSE)</f>
        <v>No</v>
      </c>
      <c r="H2197" s="19">
        <f>VLOOKUP(A2197,ME!$A$2:$J$2336,7,FALSE)</f>
        <v>1</v>
      </c>
      <c r="I2197" s="19" t="str">
        <f>VLOOKUP(A2197,ME!$A$2:$J$2336,8,FALSE)</f>
        <v>No</v>
      </c>
      <c r="J2197" s="19" t="str">
        <f>VLOOKUP(A2197,ME!$A$2:$J$2336,9,FALSE)</f>
        <v>Obesity</v>
      </c>
      <c r="K2197" s="19" t="str">
        <f>VLOOKUP(A2197,ME!$A$2:$J$2336,10,FALSE)</f>
        <v>Normal</v>
      </c>
      <c r="L2197" s="22">
        <f>VLOOKUP(A2197,HD!$A$2:$S$2344,16,FALSE)</f>
        <v>36820</v>
      </c>
      <c r="M2197" s="21">
        <f>VLOOKUP(A2197,HD!$A$2:$S$2344,17,FALSE)</f>
        <v>1682.6</v>
      </c>
      <c r="N2197" s="19" t="str">
        <f>VLOOKUP(A2197,HD!$A$2:$S$2344,12,FALSE)</f>
        <v>tier - 2</v>
      </c>
      <c r="O2197" s="19" t="str">
        <f>VLOOKUP(A2197,HD!$A$2:$S$2344,13,FALSE)</f>
        <v>tier - 2</v>
      </c>
      <c r="P2197" s="19" t="str">
        <f>VLOOKUP(A2197,HD!$A$2:$S$2344,14,FALSE)</f>
        <v>R1011</v>
      </c>
      <c r="Q2197" s="19" t="str">
        <f>VLOOKUP(A2197,HD!$A$2:$S$2344,19,FALSE)</f>
        <v>22</v>
      </c>
      <c r="R2197" s="21">
        <v>1682.6</v>
      </c>
    </row>
    <row r="2198" spans="1:18" ht="15.6" hidden="1" x14ac:dyDescent="0.3">
      <c r="A2198" s="20" t="s">
        <v>155</v>
      </c>
      <c r="B2198" s="19" t="str">
        <f>VLOOKUP(A2198,'Customer Names'!$A$2:$E$2366,3,FALSE)</f>
        <v>Masayesva</v>
      </c>
      <c r="C2198" s="21">
        <f>VLOOKUP(A2198,ME!$A$2:$J$2366,2,FALSE)</f>
        <v>33.770000000000003</v>
      </c>
      <c r="D2198" s="21">
        <f>VLOOKUP(A2198,ME!$A$2:$J$2336,3,FALSE)</f>
        <v>6</v>
      </c>
      <c r="E2198" s="19" t="str">
        <f>VLOOKUP(A2198,ME!$A$2:$J$2336,4,FALSE)</f>
        <v>No</v>
      </c>
      <c r="F2198" s="19" t="str">
        <f>VLOOKUP(A2198,ME!$A$2:$J$2336,5,FALSE)</f>
        <v>Yes</v>
      </c>
      <c r="G2198" s="19" t="str">
        <f>VLOOKUP(A2198,ME!$A$2:$J$2336,6,FALSE)</f>
        <v>No</v>
      </c>
      <c r="H2198" s="19">
        <f>VLOOKUP(A2198,ME!$A$2:$J$2336,7,FALSE)</f>
        <v>1</v>
      </c>
      <c r="I2198" s="19" t="str">
        <f>VLOOKUP(A2198,ME!$A$2:$J$2336,8,FALSE)</f>
        <v>No</v>
      </c>
      <c r="J2198" s="19" t="str">
        <f>VLOOKUP(A2198,ME!$A$2:$J$2336,9,FALSE)</f>
        <v>Obesity</v>
      </c>
      <c r="K2198" s="19" t="str">
        <f>VLOOKUP(A2198,ME!$A$2:$J$2336,10,FALSE)</f>
        <v>Prediabetes</v>
      </c>
      <c r="L2198" s="22">
        <f>VLOOKUP(A2198,HD!$A$2:$S$2344,16,FALSE)</f>
        <v>36687</v>
      </c>
      <c r="M2198" s="21">
        <f>VLOOKUP(A2198,HD!$A$2:$S$2344,17,FALSE)</f>
        <v>1674.63</v>
      </c>
      <c r="N2198" s="19" t="str">
        <f>VLOOKUP(A2198,HD!$A$2:$S$2344,12,FALSE)</f>
        <v>tier - 2</v>
      </c>
      <c r="O2198" s="19" t="str">
        <f>VLOOKUP(A2198,HD!$A$2:$S$2344,13,FALSE)</f>
        <v>tier - 2</v>
      </c>
      <c r="P2198" s="19" t="str">
        <f>VLOOKUP(A2198,HD!$A$2:$S$2344,14,FALSE)</f>
        <v>R1013</v>
      </c>
      <c r="Q2198" s="19" t="str">
        <f>VLOOKUP(A2198,HD!$A$2:$S$2344,19,FALSE)</f>
        <v>22</v>
      </c>
      <c r="R2198" s="21">
        <v>1674.63</v>
      </c>
    </row>
    <row r="2199" spans="1:18" ht="15.6" hidden="1" x14ac:dyDescent="0.3">
      <c r="A2199" s="20" t="s">
        <v>154</v>
      </c>
      <c r="B2199" s="19" t="str">
        <f>VLOOKUP(A2199,'Customer Names'!$A$2:$E$2366,3,FALSE)</f>
        <v>Paavola</v>
      </c>
      <c r="C2199" s="21">
        <f>VLOOKUP(A2199,ME!$A$2:$J$2366,2,FALSE)</f>
        <v>26.84</v>
      </c>
      <c r="D2199" s="21">
        <f>VLOOKUP(A2199,ME!$A$2:$J$2336,3,FALSE)</f>
        <v>5.99</v>
      </c>
      <c r="E2199" s="19" t="str">
        <f>VLOOKUP(A2199,ME!$A$2:$J$2336,4,FALSE)</f>
        <v>Yes</v>
      </c>
      <c r="F2199" s="19" t="str">
        <f>VLOOKUP(A2199,ME!$A$2:$J$2336,5,FALSE)</f>
        <v>Yes</v>
      </c>
      <c r="G2199" s="19" t="str">
        <f>VLOOKUP(A2199,ME!$A$2:$J$2336,6,FALSE)</f>
        <v>No</v>
      </c>
      <c r="H2199" s="19">
        <f>VLOOKUP(A2199,ME!$A$2:$J$2336,7,FALSE)</f>
        <v>1</v>
      </c>
      <c r="I2199" s="19" t="str">
        <f>VLOOKUP(A2199,ME!$A$2:$J$2336,8,FALSE)</f>
        <v>No</v>
      </c>
      <c r="J2199" s="19" t="str">
        <f>VLOOKUP(A2199,ME!$A$2:$J$2336,9,FALSE)</f>
        <v>Over Weight</v>
      </c>
      <c r="K2199" s="19" t="str">
        <f>VLOOKUP(A2199,ME!$A$2:$J$2336,10,FALSE)</f>
        <v>Prediabetes</v>
      </c>
      <c r="L2199" s="22">
        <f>VLOOKUP(A2199,HD!$A$2:$S$2344,16,FALSE)</f>
        <v>36822</v>
      </c>
      <c r="M2199" s="21">
        <f>VLOOKUP(A2199,HD!$A$2:$S$2344,17,FALSE)</f>
        <v>1665</v>
      </c>
      <c r="N2199" s="19" t="str">
        <f>VLOOKUP(A2199,HD!$A$2:$S$2344,12,FALSE)</f>
        <v>tier - 2</v>
      </c>
      <c r="O2199" s="19" t="str">
        <f>VLOOKUP(A2199,HD!$A$2:$S$2344,13,FALSE)</f>
        <v>tier - 2</v>
      </c>
      <c r="P2199" s="19" t="str">
        <f>VLOOKUP(A2199,HD!$A$2:$S$2344,14,FALSE)</f>
        <v>R1013</v>
      </c>
      <c r="Q2199" s="19" t="str">
        <f>VLOOKUP(A2199,HD!$A$2:$S$2344,19,FALSE)</f>
        <v>22</v>
      </c>
      <c r="R2199" s="21">
        <v>1665</v>
      </c>
    </row>
    <row r="2200" spans="1:18" ht="15.6" hidden="1" x14ac:dyDescent="0.3">
      <c r="A2200" s="20" t="s">
        <v>153</v>
      </c>
      <c r="B2200" s="19" t="str">
        <f>VLOOKUP(A2200,'Customer Names'!$A$2:$E$2366,3,FALSE)</f>
        <v>Gehlsen</v>
      </c>
      <c r="C2200" s="21">
        <f>VLOOKUP(A2200,ME!$A$2:$J$2366,2,FALSE)</f>
        <v>35.53</v>
      </c>
      <c r="D2200" s="21">
        <f>VLOOKUP(A2200,ME!$A$2:$J$2336,3,FALSE)</f>
        <v>4.3600000000000003</v>
      </c>
      <c r="E2200" s="19" t="str">
        <f>VLOOKUP(A2200,ME!$A$2:$J$2336,4,FALSE)</f>
        <v>No</v>
      </c>
      <c r="F2200" s="19" t="str">
        <f>VLOOKUP(A2200,ME!$A$2:$J$2336,5,FALSE)</f>
        <v>No</v>
      </c>
      <c r="G2200" s="19" t="str">
        <f>VLOOKUP(A2200,ME!$A$2:$J$2336,6,FALSE)</f>
        <v>Yes</v>
      </c>
      <c r="H2200" s="19">
        <f>VLOOKUP(A2200,ME!$A$2:$J$2336,7,FALSE)</f>
        <v>1</v>
      </c>
      <c r="I2200" s="19" t="str">
        <f>VLOOKUP(A2200,ME!$A$2:$J$2336,8,FALSE)</f>
        <v>No</v>
      </c>
      <c r="J2200" s="19" t="str">
        <f>VLOOKUP(A2200,ME!$A$2:$J$2336,9,FALSE)</f>
        <v>Obesity</v>
      </c>
      <c r="K2200" s="19" t="str">
        <f>VLOOKUP(A2200,ME!$A$2:$J$2336,10,FALSE)</f>
        <v>Normal</v>
      </c>
      <c r="L2200" s="22">
        <f>VLOOKUP(A2200,HD!$A$2:$S$2344,16,FALSE)</f>
        <v>37985</v>
      </c>
      <c r="M2200" s="21">
        <f>VLOOKUP(A2200,HD!$A$2:$S$2344,17,FALSE)</f>
        <v>1646.43</v>
      </c>
      <c r="N2200" s="19" t="str">
        <f>VLOOKUP(A2200,HD!$A$2:$S$2344,12,FALSE)</f>
        <v>tier - 2</v>
      </c>
      <c r="O2200" s="19" t="str">
        <f>VLOOKUP(A2200,HD!$A$2:$S$2344,13,FALSE)</f>
        <v>tier - 1</v>
      </c>
      <c r="P2200" s="19" t="str">
        <f>VLOOKUP(A2200,HD!$A$2:$S$2344,14,FALSE)</f>
        <v>R1012</v>
      </c>
      <c r="Q2200" s="19" t="str">
        <f>VLOOKUP(A2200,HD!$A$2:$S$2344,19,FALSE)</f>
        <v>19</v>
      </c>
      <c r="R2200" s="21">
        <v>1646.43</v>
      </c>
    </row>
    <row r="2201" spans="1:18" ht="15.6" hidden="1" x14ac:dyDescent="0.3">
      <c r="A2201" s="20" t="s">
        <v>152</v>
      </c>
      <c r="B2201" s="19" t="str">
        <f>VLOOKUP(A2201,'Customer Names'!$A$2:$E$2366,3,FALSE)</f>
        <v>Roche</v>
      </c>
      <c r="C2201" s="21">
        <f>VLOOKUP(A2201,ME!$A$2:$J$2366,2,FALSE)</f>
        <v>30.59</v>
      </c>
      <c r="D2201" s="21">
        <f>VLOOKUP(A2201,ME!$A$2:$J$2336,3,FALSE)</f>
        <v>4.41</v>
      </c>
      <c r="E2201" s="19" t="str">
        <f>VLOOKUP(A2201,ME!$A$2:$J$2336,4,FALSE)</f>
        <v>No</v>
      </c>
      <c r="F2201" s="19" t="str">
        <f>VLOOKUP(A2201,ME!$A$2:$J$2336,5,FALSE)</f>
        <v>No</v>
      </c>
      <c r="G2201" s="19" t="str">
        <f>VLOOKUP(A2201,ME!$A$2:$J$2336,6,FALSE)</f>
        <v>Yes</v>
      </c>
      <c r="H2201" s="19">
        <f>VLOOKUP(A2201,ME!$A$2:$J$2336,7,FALSE)</f>
        <v>1</v>
      </c>
      <c r="I2201" s="19" t="str">
        <f>VLOOKUP(A2201,ME!$A$2:$J$2336,8,FALSE)</f>
        <v>No</v>
      </c>
      <c r="J2201" s="19" t="str">
        <f>VLOOKUP(A2201,ME!$A$2:$J$2336,9,FALSE)</f>
        <v>Obesity</v>
      </c>
      <c r="K2201" s="19" t="str">
        <f>VLOOKUP(A2201,ME!$A$2:$J$2336,10,FALSE)</f>
        <v>Normal</v>
      </c>
      <c r="L2201" s="22">
        <f>VLOOKUP(A2201,HD!$A$2:$S$2344,16,FALSE)</f>
        <v>37854</v>
      </c>
      <c r="M2201" s="21">
        <f>VLOOKUP(A2201,HD!$A$2:$S$2344,17,FALSE)</f>
        <v>1639.56</v>
      </c>
      <c r="N2201" s="19" t="str">
        <f>VLOOKUP(A2201,HD!$A$2:$S$2344,12,FALSE)</f>
        <v>tier - 2</v>
      </c>
      <c r="O2201" s="19" t="str">
        <f>VLOOKUP(A2201,HD!$A$2:$S$2344,13,FALSE)</f>
        <v>tier - 2</v>
      </c>
      <c r="P2201" s="19" t="str">
        <f>VLOOKUP(A2201,HD!$A$2:$S$2344,14,FALSE)</f>
        <v>R1012</v>
      </c>
      <c r="Q2201" s="19" t="str">
        <f>VLOOKUP(A2201,HD!$A$2:$S$2344,19,FALSE)</f>
        <v>19</v>
      </c>
      <c r="R2201" s="21">
        <v>1639.56</v>
      </c>
    </row>
    <row r="2202" spans="1:18" ht="15.6" hidden="1" x14ac:dyDescent="0.3">
      <c r="A2202" s="20" t="s">
        <v>151</v>
      </c>
      <c r="B2202" s="19" t="str">
        <f>VLOOKUP(A2202,'Customer Names'!$A$2:$E$2366,3,FALSE)</f>
        <v>Hearn</v>
      </c>
      <c r="C2202" s="21">
        <f>VLOOKUP(A2202,ME!$A$2:$J$2366,2,FALSE)</f>
        <v>30.59</v>
      </c>
      <c r="D2202" s="21">
        <f>VLOOKUP(A2202,ME!$A$2:$J$2336,3,FALSE)</f>
        <v>4.17</v>
      </c>
      <c r="E2202" s="19" t="str">
        <f>VLOOKUP(A2202,ME!$A$2:$J$2336,4,FALSE)</f>
        <v>No</v>
      </c>
      <c r="F2202" s="19" t="str">
        <f>VLOOKUP(A2202,ME!$A$2:$J$2336,5,FALSE)</f>
        <v>No</v>
      </c>
      <c r="G2202" s="19" t="str">
        <f>VLOOKUP(A2202,ME!$A$2:$J$2336,6,FALSE)</f>
        <v>Yes</v>
      </c>
      <c r="H2202" s="19">
        <f>VLOOKUP(A2202,ME!$A$2:$J$2336,7,FALSE)</f>
        <v>1</v>
      </c>
      <c r="I2202" s="19" t="str">
        <f>VLOOKUP(A2202,ME!$A$2:$J$2336,8,FALSE)</f>
        <v>No</v>
      </c>
      <c r="J2202" s="19" t="str">
        <f>VLOOKUP(A2202,ME!$A$2:$J$2336,9,FALSE)</f>
        <v>Obesity</v>
      </c>
      <c r="K2202" s="19" t="str">
        <f>VLOOKUP(A2202,ME!$A$2:$J$2336,10,FALSE)</f>
        <v>Normal</v>
      </c>
      <c r="L2202" s="22">
        <f>VLOOKUP(A2202,HD!$A$2:$S$2344,16,FALSE)</f>
        <v>37880</v>
      </c>
      <c r="M2202" s="21">
        <f>VLOOKUP(A2202,HD!$A$2:$S$2344,17,FALSE)</f>
        <v>1639.56</v>
      </c>
      <c r="N2202" s="19" t="str">
        <f>VLOOKUP(A2202,HD!$A$2:$S$2344,12,FALSE)</f>
        <v>tier - 2</v>
      </c>
      <c r="O2202" s="19" t="str">
        <f>VLOOKUP(A2202,HD!$A$2:$S$2344,13,FALSE)</f>
        <v>tier - 2</v>
      </c>
      <c r="P2202" s="19" t="str">
        <f>VLOOKUP(A2202,HD!$A$2:$S$2344,14,FALSE)</f>
        <v>R1012</v>
      </c>
      <c r="Q2202" s="19" t="str">
        <f>VLOOKUP(A2202,HD!$A$2:$S$2344,19,FALSE)</f>
        <v>19</v>
      </c>
      <c r="R2202" s="21">
        <v>1639.56</v>
      </c>
    </row>
    <row r="2203" spans="1:18" ht="15.6" hidden="1" x14ac:dyDescent="0.3">
      <c r="A2203" s="20" t="s">
        <v>150</v>
      </c>
      <c r="B2203" s="19" t="str">
        <f>VLOOKUP(A2203,'Customer Names'!$A$2:$E$2366,3,FALSE)</f>
        <v>Dimson</v>
      </c>
      <c r="C2203" s="21">
        <f>VLOOKUP(A2203,ME!$A$2:$J$2366,2,FALSE)</f>
        <v>27.835000000000001</v>
      </c>
      <c r="D2203" s="21">
        <f>VLOOKUP(A2203,ME!$A$2:$J$2336,3,FALSE)</f>
        <v>4.4400000000000004</v>
      </c>
      <c r="E2203" s="19" t="str">
        <f>VLOOKUP(A2203,ME!$A$2:$J$2336,4,FALSE)</f>
        <v>No</v>
      </c>
      <c r="F2203" s="19" t="str">
        <f>VLOOKUP(A2203,ME!$A$2:$J$2336,5,FALSE)</f>
        <v>No</v>
      </c>
      <c r="G2203" s="19" t="str">
        <f>VLOOKUP(A2203,ME!$A$2:$J$2336,6,FALSE)</f>
        <v>Yes</v>
      </c>
      <c r="H2203" s="19">
        <f>VLOOKUP(A2203,ME!$A$2:$J$2336,7,FALSE)</f>
        <v>1</v>
      </c>
      <c r="I2203" s="19" t="str">
        <f>VLOOKUP(A2203,ME!$A$2:$J$2336,8,FALSE)</f>
        <v>No</v>
      </c>
      <c r="J2203" s="19" t="str">
        <f>VLOOKUP(A2203,ME!$A$2:$J$2336,9,FALSE)</f>
        <v>Over Weight</v>
      </c>
      <c r="K2203" s="19" t="str">
        <f>VLOOKUP(A2203,ME!$A$2:$J$2336,10,FALSE)</f>
        <v>Normal</v>
      </c>
      <c r="L2203" s="22">
        <f>VLOOKUP(A2203,HD!$A$2:$S$2344,16,FALSE)</f>
        <v>37985</v>
      </c>
      <c r="M2203" s="21">
        <f>VLOOKUP(A2203,HD!$A$2:$S$2344,17,FALSE)</f>
        <v>1635.73</v>
      </c>
      <c r="N2203" s="19" t="str">
        <f>VLOOKUP(A2203,HD!$A$2:$S$2344,12,FALSE)</f>
        <v>tier - 2</v>
      </c>
      <c r="O2203" s="19" t="str">
        <f>VLOOKUP(A2203,HD!$A$2:$S$2344,13,FALSE)</f>
        <v>tier - 3</v>
      </c>
      <c r="P2203" s="19" t="str">
        <f>VLOOKUP(A2203,HD!$A$2:$S$2344,14,FALSE)</f>
        <v>R1012</v>
      </c>
      <c r="Q2203" s="19" t="str">
        <f>VLOOKUP(A2203,HD!$A$2:$S$2344,19,FALSE)</f>
        <v>19</v>
      </c>
      <c r="R2203" s="21">
        <v>1635.73</v>
      </c>
    </row>
    <row r="2204" spans="1:18" ht="15.6" hidden="1" x14ac:dyDescent="0.3">
      <c r="A2204" s="20" t="s">
        <v>149</v>
      </c>
      <c r="B2204" s="19" t="str">
        <f>VLOOKUP(A2204,'Customer Names'!$A$2:$E$2366,3,FALSE)</f>
        <v>Slason</v>
      </c>
      <c r="C2204" s="21">
        <f>VLOOKUP(A2204,ME!$A$2:$J$2366,2,FALSE)</f>
        <v>40.26</v>
      </c>
      <c r="D2204" s="21">
        <f>VLOOKUP(A2204,ME!$A$2:$J$2336,3,FALSE)</f>
        <v>5.52</v>
      </c>
      <c r="E2204" s="19" t="str">
        <f>VLOOKUP(A2204,ME!$A$2:$J$2336,4,FALSE)</f>
        <v>No</v>
      </c>
      <c r="F2204" s="19" t="str">
        <f>VLOOKUP(A2204,ME!$A$2:$J$2336,5,FALSE)</f>
        <v>Yes</v>
      </c>
      <c r="G2204" s="19" t="str">
        <f>VLOOKUP(A2204,ME!$A$2:$J$2336,6,FALSE)</f>
        <v>No</v>
      </c>
      <c r="H2204" s="19">
        <f>VLOOKUP(A2204,ME!$A$2:$J$2336,7,FALSE)</f>
        <v>1</v>
      </c>
      <c r="I2204" s="19" t="str">
        <f>VLOOKUP(A2204,ME!$A$2:$J$2336,8,FALSE)</f>
        <v>No</v>
      </c>
      <c r="J2204" s="19" t="str">
        <f>VLOOKUP(A2204,ME!$A$2:$J$2336,9,FALSE)</f>
        <v>Obesity</v>
      </c>
      <c r="K2204" s="19" t="str">
        <f>VLOOKUP(A2204,ME!$A$2:$J$2336,10,FALSE)</f>
        <v>Normal</v>
      </c>
      <c r="L2204" s="22">
        <f>VLOOKUP(A2204,HD!$A$2:$S$2344,16,FALSE)</f>
        <v>38151</v>
      </c>
      <c r="M2204" s="21">
        <f>VLOOKUP(A2204,HD!$A$2:$S$2344,17,FALSE)</f>
        <v>1634.57</v>
      </c>
      <c r="N2204" s="19" t="str">
        <f>VLOOKUP(A2204,HD!$A$2:$S$2344,12,FALSE)</f>
        <v>tier - 2</v>
      </c>
      <c r="O2204" s="19" t="str">
        <f>VLOOKUP(A2204,HD!$A$2:$S$2344,13,FALSE)</f>
        <v>tier - 2</v>
      </c>
      <c r="P2204" s="19" t="str">
        <f>VLOOKUP(A2204,HD!$A$2:$S$2344,14,FALSE)</f>
        <v>R1013</v>
      </c>
      <c r="Q2204" s="19" t="str">
        <f>VLOOKUP(A2204,HD!$A$2:$S$2344,19,FALSE)</f>
        <v>18</v>
      </c>
      <c r="R2204" s="21">
        <v>1634.57</v>
      </c>
    </row>
    <row r="2205" spans="1:18" ht="15.6" hidden="1" x14ac:dyDescent="0.3">
      <c r="A2205" s="20" t="s">
        <v>148</v>
      </c>
      <c r="B2205" s="19" t="str">
        <f>VLOOKUP(A2205,'Customer Names'!$A$2:$E$2366,3,FALSE)</f>
        <v>Gibson</v>
      </c>
      <c r="C2205" s="21">
        <f>VLOOKUP(A2205,ME!$A$2:$J$2366,2,FALSE)</f>
        <v>39.82</v>
      </c>
      <c r="D2205" s="21">
        <f>VLOOKUP(A2205,ME!$A$2:$J$2336,3,FALSE)</f>
        <v>6.01</v>
      </c>
      <c r="E2205" s="19" t="str">
        <f>VLOOKUP(A2205,ME!$A$2:$J$2336,4,FALSE)</f>
        <v>No</v>
      </c>
      <c r="F2205" s="19" t="str">
        <f>VLOOKUP(A2205,ME!$A$2:$J$2336,5,FALSE)</f>
        <v>Yes</v>
      </c>
      <c r="G2205" s="19" t="str">
        <f>VLOOKUP(A2205,ME!$A$2:$J$2336,6,FALSE)</f>
        <v>No</v>
      </c>
      <c r="H2205" s="19">
        <f>VLOOKUP(A2205,ME!$A$2:$J$2336,7,FALSE)</f>
        <v>1</v>
      </c>
      <c r="I2205" s="19" t="str">
        <f>VLOOKUP(A2205,ME!$A$2:$J$2336,8,FALSE)</f>
        <v>No</v>
      </c>
      <c r="J2205" s="19" t="str">
        <f>VLOOKUP(A2205,ME!$A$2:$J$2336,9,FALSE)</f>
        <v>Obesity</v>
      </c>
      <c r="K2205" s="19" t="str">
        <f>VLOOKUP(A2205,ME!$A$2:$J$2336,10,FALSE)</f>
        <v>Prediabetes</v>
      </c>
      <c r="L2205" s="22">
        <f>VLOOKUP(A2205,HD!$A$2:$S$2344,16,FALSE)</f>
        <v>38207</v>
      </c>
      <c r="M2205" s="21">
        <f>VLOOKUP(A2205,HD!$A$2:$S$2344,17,FALSE)</f>
        <v>1633.96</v>
      </c>
      <c r="N2205" s="19" t="str">
        <f>VLOOKUP(A2205,HD!$A$2:$S$2344,12,FALSE)</f>
        <v>tier - 2</v>
      </c>
      <c r="O2205" s="19" t="str">
        <f>VLOOKUP(A2205,HD!$A$2:$S$2344,13,FALSE)</f>
        <v>tier - 1</v>
      </c>
      <c r="P2205" s="19" t="str">
        <f>VLOOKUP(A2205,HD!$A$2:$S$2344,14,FALSE)</f>
        <v>R1013</v>
      </c>
      <c r="Q2205" s="19" t="str">
        <f>VLOOKUP(A2205,HD!$A$2:$S$2344,19,FALSE)</f>
        <v>18</v>
      </c>
      <c r="R2205" s="21">
        <v>1633.96</v>
      </c>
    </row>
    <row r="2206" spans="1:18" ht="15.6" hidden="1" x14ac:dyDescent="0.3">
      <c r="A2206" s="20" t="s">
        <v>147</v>
      </c>
      <c r="B2206" s="19" t="str">
        <f>VLOOKUP(A2206,'Customer Names'!$A$2:$E$2366,3,FALSE)</f>
        <v>Erdos</v>
      </c>
      <c r="C2206" s="21">
        <f>VLOOKUP(A2206,ME!$A$2:$J$2366,2,FALSE)</f>
        <v>39.159999999999997</v>
      </c>
      <c r="D2206" s="21">
        <f>VLOOKUP(A2206,ME!$A$2:$J$2336,3,FALSE)</f>
        <v>5.81</v>
      </c>
      <c r="E2206" s="19" t="str">
        <f>VLOOKUP(A2206,ME!$A$2:$J$2336,4,FALSE)</f>
        <v>No</v>
      </c>
      <c r="F2206" s="19" t="str">
        <f>VLOOKUP(A2206,ME!$A$2:$J$2336,5,FALSE)</f>
        <v>Yes</v>
      </c>
      <c r="G2206" s="19" t="str">
        <f>VLOOKUP(A2206,ME!$A$2:$J$2336,6,FALSE)</f>
        <v>No</v>
      </c>
      <c r="H2206" s="19">
        <f>VLOOKUP(A2206,ME!$A$2:$J$2336,7,FALSE)</f>
        <v>1</v>
      </c>
      <c r="I2206" s="19" t="str">
        <f>VLOOKUP(A2206,ME!$A$2:$J$2336,8,FALSE)</f>
        <v>No</v>
      </c>
      <c r="J2206" s="19" t="str">
        <f>VLOOKUP(A2206,ME!$A$2:$J$2336,9,FALSE)</f>
        <v>Obesity</v>
      </c>
      <c r="K2206" s="19" t="str">
        <f>VLOOKUP(A2206,ME!$A$2:$J$2336,10,FALSE)</f>
        <v>Prediabetes</v>
      </c>
      <c r="L2206" s="22">
        <f>VLOOKUP(A2206,HD!$A$2:$S$2344,16,FALSE)</f>
        <v>38334</v>
      </c>
      <c r="M2206" s="21">
        <f>VLOOKUP(A2206,HD!$A$2:$S$2344,17,FALSE)</f>
        <v>1633.04</v>
      </c>
      <c r="N2206" s="19" t="str">
        <f>VLOOKUP(A2206,HD!$A$2:$S$2344,12,FALSE)</f>
        <v>tier - 2</v>
      </c>
      <c r="O2206" s="19" t="str">
        <f>VLOOKUP(A2206,HD!$A$2:$S$2344,13,FALSE)</f>
        <v>tier - 2</v>
      </c>
      <c r="P2206" s="19" t="str">
        <f>VLOOKUP(A2206,HD!$A$2:$S$2344,14,FALSE)</f>
        <v>R1013</v>
      </c>
      <c r="Q2206" s="19" t="str">
        <f>VLOOKUP(A2206,HD!$A$2:$S$2344,19,FALSE)</f>
        <v>18</v>
      </c>
      <c r="R2206" s="21">
        <v>1633.04</v>
      </c>
    </row>
    <row r="2207" spans="1:18" ht="15.6" hidden="1" x14ac:dyDescent="0.3">
      <c r="A2207" s="20" t="s">
        <v>146</v>
      </c>
      <c r="B2207" s="19" t="str">
        <f>VLOOKUP(A2207,'Customer Names'!$A$2:$E$2366,3,FALSE)</f>
        <v>Cushman</v>
      </c>
      <c r="C2207" s="21">
        <f>VLOOKUP(A2207,ME!$A$2:$J$2366,2,FALSE)</f>
        <v>25.555</v>
      </c>
      <c r="D2207" s="21">
        <f>VLOOKUP(A2207,ME!$A$2:$J$2336,3,FALSE)</f>
        <v>4.37</v>
      </c>
      <c r="E2207" s="19" t="str">
        <f>VLOOKUP(A2207,ME!$A$2:$J$2336,4,FALSE)</f>
        <v>No</v>
      </c>
      <c r="F2207" s="19" t="str">
        <f>VLOOKUP(A2207,ME!$A$2:$J$2336,5,FALSE)</f>
        <v>No</v>
      </c>
      <c r="G2207" s="19" t="str">
        <f>VLOOKUP(A2207,ME!$A$2:$J$2336,6,FALSE)</f>
        <v>Yes</v>
      </c>
      <c r="H2207" s="19">
        <f>VLOOKUP(A2207,ME!$A$2:$J$2336,7,FALSE)</f>
        <v>1</v>
      </c>
      <c r="I2207" s="19" t="str">
        <f>VLOOKUP(A2207,ME!$A$2:$J$2336,8,FALSE)</f>
        <v>No</v>
      </c>
      <c r="J2207" s="19" t="str">
        <f>VLOOKUP(A2207,ME!$A$2:$J$2336,9,FALSE)</f>
        <v>Over Weight</v>
      </c>
      <c r="K2207" s="19" t="str">
        <f>VLOOKUP(A2207,ME!$A$2:$J$2336,10,FALSE)</f>
        <v>Normal</v>
      </c>
      <c r="L2207" s="22">
        <f>VLOOKUP(A2207,HD!$A$2:$S$2344,16,FALSE)</f>
        <v>37880</v>
      </c>
      <c r="M2207" s="21">
        <f>VLOOKUP(A2207,HD!$A$2:$S$2344,17,FALSE)</f>
        <v>1632.56</v>
      </c>
      <c r="N2207" s="19" t="str">
        <f>VLOOKUP(A2207,HD!$A$2:$S$2344,12,FALSE)</f>
        <v>tier - 2</v>
      </c>
      <c r="O2207" s="19" t="str">
        <f>VLOOKUP(A2207,HD!$A$2:$S$2344,13,FALSE)</f>
        <v>tier - 2</v>
      </c>
      <c r="P2207" s="19" t="str">
        <f>VLOOKUP(A2207,HD!$A$2:$S$2344,14,FALSE)</f>
        <v>R1012</v>
      </c>
      <c r="Q2207" s="19" t="str">
        <f>VLOOKUP(A2207,HD!$A$2:$S$2344,19,FALSE)</f>
        <v>19</v>
      </c>
      <c r="R2207" s="21">
        <v>1632.56</v>
      </c>
    </row>
    <row r="2208" spans="1:18" ht="15.6" hidden="1" x14ac:dyDescent="0.3">
      <c r="A2208" s="20" t="s">
        <v>145</v>
      </c>
      <c r="B2208" s="19" t="str">
        <f>VLOOKUP(A2208,'Customer Names'!$A$2:$E$2366,3,FALSE)</f>
        <v>Hammel</v>
      </c>
      <c r="C2208" s="21">
        <f>VLOOKUP(A2208,ME!$A$2:$J$2366,2,FALSE)</f>
        <v>25.175000000000001</v>
      </c>
      <c r="D2208" s="21">
        <f>VLOOKUP(A2208,ME!$A$2:$J$2336,3,FALSE)</f>
        <v>5.74</v>
      </c>
      <c r="E2208" s="19" t="str">
        <f>VLOOKUP(A2208,ME!$A$2:$J$2336,4,FALSE)</f>
        <v>No</v>
      </c>
      <c r="F2208" s="19" t="str">
        <f>VLOOKUP(A2208,ME!$A$2:$J$2336,5,FALSE)</f>
        <v>No</v>
      </c>
      <c r="G2208" s="19" t="str">
        <f>VLOOKUP(A2208,ME!$A$2:$J$2336,6,FALSE)</f>
        <v>Yes</v>
      </c>
      <c r="H2208" s="19">
        <f>VLOOKUP(A2208,ME!$A$2:$J$2336,7,FALSE)</f>
        <v>1</v>
      </c>
      <c r="I2208" s="19" t="str">
        <f>VLOOKUP(A2208,ME!$A$2:$J$2336,8,FALSE)</f>
        <v>No</v>
      </c>
      <c r="J2208" s="19" t="str">
        <f>VLOOKUP(A2208,ME!$A$2:$J$2336,9,FALSE)</f>
        <v>Over Weight</v>
      </c>
      <c r="K2208" s="19" t="str">
        <f>VLOOKUP(A2208,ME!$A$2:$J$2336,10,FALSE)</f>
        <v>Prediabetes</v>
      </c>
      <c r="L2208" s="22">
        <f>VLOOKUP(A2208,HD!$A$2:$S$2344,16,FALSE)</f>
        <v>37897</v>
      </c>
      <c r="M2208" s="21">
        <f>VLOOKUP(A2208,HD!$A$2:$S$2344,17,FALSE)</f>
        <v>1632.04</v>
      </c>
      <c r="N2208" s="19" t="str">
        <f>VLOOKUP(A2208,HD!$A$2:$S$2344,12,FALSE)</f>
        <v>tier - 2</v>
      </c>
      <c r="O2208" s="19" t="str">
        <f>VLOOKUP(A2208,HD!$A$2:$S$2344,13,FALSE)</f>
        <v>tier - 2</v>
      </c>
      <c r="P2208" s="19" t="str">
        <f>VLOOKUP(A2208,HD!$A$2:$S$2344,14,FALSE)</f>
        <v>R1012</v>
      </c>
      <c r="Q2208" s="19" t="str">
        <f>VLOOKUP(A2208,HD!$A$2:$S$2344,19,FALSE)</f>
        <v>19</v>
      </c>
      <c r="R2208" s="21">
        <v>1632.04</v>
      </c>
    </row>
    <row r="2209" spans="1:18" ht="15.6" hidden="1" x14ac:dyDescent="0.3">
      <c r="A2209" s="20" t="s">
        <v>144</v>
      </c>
      <c r="B2209" s="19" t="str">
        <f>VLOOKUP(A2209,'Customer Names'!$A$2:$E$2366,3,FALSE)</f>
        <v>Ytterstad</v>
      </c>
      <c r="C2209" s="21">
        <f>VLOOKUP(A2209,ME!$A$2:$J$2366,2,FALSE)</f>
        <v>38.28</v>
      </c>
      <c r="D2209" s="21">
        <f>VLOOKUP(A2209,ME!$A$2:$J$2336,3,FALSE)</f>
        <v>5.39</v>
      </c>
      <c r="E2209" s="19" t="str">
        <f>VLOOKUP(A2209,ME!$A$2:$J$2336,4,FALSE)</f>
        <v>No</v>
      </c>
      <c r="F2209" s="19" t="str">
        <f>VLOOKUP(A2209,ME!$A$2:$J$2336,5,FALSE)</f>
        <v>Yes</v>
      </c>
      <c r="G2209" s="19" t="str">
        <f>VLOOKUP(A2209,ME!$A$2:$J$2336,6,FALSE)</f>
        <v>No</v>
      </c>
      <c r="H2209" s="19">
        <f>VLOOKUP(A2209,ME!$A$2:$J$2336,7,FALSE)</f>
        <v>1</v>
      </c>
      <c r="I2209" s="19" t="str">
        <f>VLOOKUP(A2209,ME!$A$2:$J$2336,8,FALSE)</f>
        <v>No</v>
      </c>
      <c r="J2209" s="19" t="str">
        <f>VLOOKUP(A2209,ME!$A$2:$J$2336,9,FALSE)</f>
        <v>Obesity</v>
      </c>
      <c r="K2209" s="19" t="str">
        <f>VLOOKUP(A2209,ME!$A$2:$J$2336,10,FALSE)</f>
        <v>Normal</v>
      </c>
      <c r="L2209" s="22">
        <f>VLOOKUP(A2209,HD!$A$2:$S$2344,16,FALSE)</f>
        <v>38177</v>
      </c>
      <c r="M2209" s="21">
        <f>VLOOKUP(A2209,HD!$A$2:$S$2344,17,FALSE)</f>
        <v>1631.82</v>
      </c>
      <c r="N2209" s="19" t="str">
        <f>VLOOKUP(A2209,HD!$A$2:$S$2344,12,FALSE)</f>
        <v>tier - 2</v>
      </c>
      <c r="O2209" s="19" t="str">
        <f>VLOOKUP(A2209,HD!$A$2:$S$2344,13,FALSE)</f>
        <v>tier - 1</v>
      </c>
      <c r="P2209" s="19" t="str">
        <f>VLOOKUP(A2209,HD!$A$2:$S$2344,14,FALSE)</f>
        <v>R1013</v>
      </c>
      <c r="Q2209" s="19" t="str">
        <f>VLOOKUP(A2209,HD!$A$2:$S$2344,19,FALSE)</f>
        <v>18</v>
      </c>
      <c r="R2209" s="21">
        <v>1631.82</v>
      </c>
    </row>
    <row r="2210" spans="1:18" ht="15.6" hidden="1" x14ac:dyDescent="0.3">
      <c r="A2210" s="20" t="s">
        <v>143</v>
      </c>
      <c r="B2210" s="19" t="str">
        <f>VLOOKUP(A2210,'Customer Names'!$A$2:$E$2366,3,FALSE)</f>
        <v>Prince</v>
      </c>
      <c r="C2210" s="21">
        <f>VLOOKUP(A2210,ME!$A$2:$J$2366,2,FALSE)</f>
        <v>38.17</v>
      </c>
      <c r="D2210" s="21">
        <f>VLOOKUP(A2210,ME!$A$2:$J$2336,3,FALSE)</f>
        <v>4.07</v>
      </c>
      <c r="E2210" s="19" t="str">
        <f>VLOOKUP(A2210,ME!$A$2:$J$2336,4,FALSE)</f>
        <v>No</v>
      </c>
      <c r="F2210" s="19" t="str">
        <f>VLOOKUP(A2210,ME!$A$2:$J$2336,5,FALSE)</f>
        <v>Yes</v>
      </c>
      <c r="G2210" s="19" t="str">
        <f>VLOOKUP(A2210,ME!$A$2:$J$2336,6,FALSE)</f>
        <v>No</v>
      </c>
      <c r="H2210" s="19">
        <f>VLOOKUP(A2210,ME!$A$2:$J$2336,7,FALSE)</f>
        <v>1</v>
      </c>
      <c r="I2210" s="19" t="str">
        <f>VLOOKUP(A2210,ME!$A$2:$J$2336,8,FALSE)</f>
        <v>No</v>
      </c>
      <c r="J2210" s="19" t="str">
        <f>VLOOKUP(A2210,ME!$A$2:$J$2336,9,FALSE)</f>
        <v>Obesity</v>
      </c>
      <c r="K2210" s="19" t="str">
        <f>VLOOKUP(A2210,ME!$A$2:$J$2336,10,FALSE)</f>
        <v>Normal</v>
      </c>
      <c r="L2210" s="22">
        <f>VLOOKUP(A2210,HD!$A$2:$S$2344,16,FALSE)</f>
        <v>38326</v>
      </c>
      <c r="M2210" s="21">
        <f>VLOOKUP(A2210,HD!$A$2:$S$2344,17,FALSE)</f>
        <v>1631.67</v>
      </c>
      <c r="N2210" s="19" t="str">
        <f>VLOOKUP(A2210,HD!$A$2:$S$2344,12,FALSE)</f>
        <v>tier - 2</v>
      </c>
      <c r="O2210" s="19" t="str">
        <f>VLOOKUP(A2210,HD!$A$2:$S$2344,13,FALSE)</f>
        <v>tier - 3</v>
      </c>
      <c r="P2210" s="19" t="str">
        <f>VLOOKUP(A2210,HD!$A$2:$S$2344,14,FALSE)</f>
        <v>R1013</v>
      </c>
      <c r="Q2210" s="19" t="str">
        <f>VLOOKUP(A2210,HD!$A$2:$S$2344,19,FALSE)</f>
        <v>18</v>
      </c>
      <c r="R2210" s="21">
        <v>1631.67</v>
      </c>
    </row>
    <row r="2211" spans="1:18" ht="15.6" hidden="1" x14ac:dyDescent="0.3">
      <c r="A2211" s="20" t="s">
        <v>142</v>
      </c>
      <c r="B2211" s="19" t="str">
        <f>VLOOKUP(A2211,'Customer Names'!$A$2:$E$2366,3,FALSE)</f>
        <v>Freeman</v>
      </c>
      <c r="C2211" s="21">
        <f>VLOOKUP(A2211,ME!$A$2:$J$2366,2,FALSE)</f>
        <v>36.85</v>
      </c>
      <c r="D2211" s="21">
        <f>VLOOKUP(A2211,ME!$A$2:$J$2336,3,FALSE)</f>
        <v>5.49</v>
      </c>
      <c r="E2211" s="19" t="str">
        <f>VLOOKUP(A2211,ME!$A$2:$J$2336,4,FALSE)</f>
        <v>No</v>
      </c>
      <c r="F2211" s="19" t="str">
        <f>VLOOKUP(A2211,ME!$A$2:$J$2336,5,FALSE)</f>
        <v>Yes</v>
      </c>
      <c r="G2211" s="19" t="str">
        <f>VLOOKUP(A2211,ME!$A$2:$J$2336,6,FALSE)</f>
        <v>No</v>
      </c>
      <c r="H2211" s="19">
        <f>VLOOKUP(A2211,ME!$A$2:$J$2336,7,FALSE)</f>
        <v>1</v>
      </c>
      <c r="I2211" s="19" t="str">
        <f>VLOOKUP(A2211,ME!$A$2:$J$2336,8,FALSE)</f>
        <v>No</v>
      </c>
      <c r="J2211" s="19" t="str">
        <f>VLOOKUP(A2211,ME!$A$2:$J$2336,9,FALSE)</f>
        <v>Obesity</v>
      </c>
      <c r="K2211" s="19" t="str">
        <f>VLOOKUP(A2211,ME!$A$2:$J$2336,10,FALSE)</f>
        <v>Normal</v>
      </c>
      <c r="L2211" s="22">
        <f>VLOOKUP(A2211,HD!$A$2:$S$2344,16,FALSE)</f>
        <v>38264</v>
      </c>
      <c r="M2211" s="21">
        <f>VLOOKUP(A2211,HD!$A$2:$S$2344,17,FALSE)</f>
        <v>1629.83</v>
      </c>
      <c r="N2211" s="19" t="str">
        <f>VLOOKUP(A2211,HD!$A$2:$S$2344,12,FALSE)</f>
        <v>tier - 2</v>
      </c>
      <c r="O2211" s="19" t="str">
        <f>VLOOKUP(A2211,HD!$A$2:$S$2344,13,FALSE)</f>
        <v>tier - 2</v>
      </c>
      <c r="P2211" s="19" t="str">
        <f>VLOOKUP(A2211,HD!$A$2:$S$2344,14,FALSE)</f>
        <v>R1013</v>
      </c>
      <c r="Q2211" s="19" t="str">
        <f>VLOOKUP(A2211,HD!$A$2:$S$2344,19,FALSE)</f>
        <v>18</v>
      </c>
      <c r="R2211" s="21">
        <v>1629.83</v>
      </c>
    </row>
    <row r="2212" spans="1:18" ht="15.6" x14ac:dyDescent="0.3">
      <c r="A2212" s="20" t="s">
        <v>141</v>
      </c>
      <c r="B2212" s="19" t="str">
        <f>VLOOKUP(A2212,'Customer Names'!$A$2:$E$2366,3,FALSE)</f>
        <v>Petrulak</v>
      </c>
      <c r="C2212" s="21">
        <f>VLOOKUP(A2212,ME!$A$2:$J$2366,2,FALSE)</f>
        <v>22.61</v>
      </c>
      <c r="D2212" s="21">
        <f>VLOOKUP(A2212,ME!$A$2:$J$2336,3,FALSE)</f>
        <v>5.68</v>
      </c>
      <c r="E2212" s="19" t="str">
        <f>VLOOKUP(A2212,ME!$A$2:$J$2336,4,FALSE)</f>
        <v>No</v>
      </c>
      <c r="F2212" s="19" t="str">
        <f>VLOOKUP(A2212,ME!$A$2:$J$2336,5,FALSE)</f>
        <v>No</v>
      </c>
      <c r="G2212" s="19" t="str">
        <f>VLOOKUP(A2212,ME!$A$2:$J$2336,6,FALSE)</f>
        <v>Yes</v>
      </c>
      <c r="H2212" s="19">
        <f>VLOOKUP(A2212,ME!$A$2:$J$2336,7,FALSE)</f>
        <v>1</v>
      </c>
      <c r="I2212" s="19" t="str">
        <f>VLOOKUP(A2212,ME!$A$2:$J$2336,8,FALSE)</f>
        <v>No</v>
      </c>
      <c r="J2212" s="19" t="str">
        <f>VLOOKUP(A2212,ME!$A$2:$J$2336,9,FALSE)</f>
        <v>Normal Weight</v>
      </c>
      <c r="K2212" s="19" t="str">
        <f>VLOOKUP(A2212,ME!$A$2:$J$2336,10,FALSE)</f>
        <v>Normal</v>
      </c>
      <c r="L2212" s="22">
        <f>VLOOKUP(A2212,HD!$A$2:$S$2344,16,FALSE)</f>
        <v>37819</v>
      </c>
      <c r="M2212" s="21">
        <f>VLOOKUP(A2212,HD!$A$2:$S$2344,17,FALSE)</f>
        <v>1628.47</v>
      </c>
      <c r="N2212" s="19" t="str">
        <f>VLOOKUP(A2212,HD!$A$2:$S$2344,12,FALSE)</f>
        <v>tier - 2</v>
      </c>
      <c r="O2212" s="19" t="str">
        <f>VLOOKUP(A2212,HD!$A$2:$S$2344,13,FALSE)</f>
        <v>tier - 1</v>
      </c>
      <c r="P2212" s="19" t="str">
        <f>VLOOKUP(A2212,HD!$A$2:$S$2344,14,FALSE)</f>
        <v>R1012</v>
      </c>
      <c r="Q2212" s="19" t="str">
        <f>VLOOKUP(A2212,HD!$A$2:$S$2344,19,FALSE)</f>
        <v>19</v>
      </c>
      <c r="R2212" s="21">
        <v>1628.47</v>
      </c>
    </row>
    <row r="2213" spans="1:18" ht="15.6" hidden="1" x14ac:dyDescent="0.3">
      <c r="A2213" s="20" t="s">
        <v>140</v>
      </c>
      <c r="B2213" s="19" t="str">
        <f>VLOOKUP(A2213,'Customer Names'!$A$2:$E$2366,3,FALSE)</f>
        <v>Lloyd</v>
      </c>
      <c r="C2213" s="21">
        <f>VLOOKUP(A2213,ME!$A$2:$J$2366,2,FALSE)</f>
        <v>21.754999999999999</v>
      </c>
      <c r="D2213" s="21">
        <f>VLOOKUP(A2213,ME!$A$2:$J$2336,3,FALSE)</f>
        <v>6.09</v>
      </c>
      <c r="E2213" s="19" t="str">
        <f>VLOOKUP(A2213,ME!$A$2:$J$2336,4,FALSE)</f>
        <v>No</v>
      </c>
      <c r="F2213" s="19" t="str">
        <f>VLOOKUP(A2213,ME!$A$2:$J$2336,5,FALSE)</f>
        <v>No</v>
      </c>
      <c r="G2213" s="19" t="str">
        <f>VLOOKUP(A2213,ME!$A$2:$J$2336,6,FALSE)</f>
        <v>Yes</v>
      </c>
      <c r="H2213" s="19">
        <f>VLOOKUP(A2213,ME!$A$2:$J$2336,7,FALSE)</f>
        <v>1</v>
      </c>
      <c r="I2213" s="19" t="str">
        <f>VLOOKUP(A2213,ME!$A$2:$J$2336,8,FALSE)</f>
        <v>No</v>
      </c>
      <c r="J2213" s="19" t="str">
        <f>VLOOKUP(A2213,ME!$A$2:$J$2336,9,FALSE)</f>
        <v>Normal Weight</v>
      </c>
      <c r="K2213" s="19" t="str">
        <f>VLOOKUP(A2213,ME!$A$2:$J$2336,10,FALSE)</f>
        <v>Prediabetes</v>
      </c>
      <c r="L2213" s="22">
        <f>VLOOKUP(A2213,HD!$A$2:$S$2344,16,FALSE)</f>
        <v>37959</v>
      </c>
      <c r="M2213" s="21">
        <f>VLOOKUP(A2213,HD!$A$2:$S$2344,17,FALSE)</f>
        <v>1627.28</v>
      </c>
      <c r="N2213" s="19" t="str">
        <f>VLOOKUP(A2213,HD!$A$2:$S$2344,12,FALSE)</f>
        <v>tier - 2</v>
      </c>
      <c r="O2213" s="19" t="str">
        <f>VLOOKUP(A2213,HD!$A$2:$S$2344,13,FALSE)</f>
        <v>tier - 2</v>
      </c>
      <c r="P2213" s="19" t="str">
        <f>VLOOKUP(A2213,HD!$A$2:$S$2344,14,FALSE)</f>
        <v>R1012</v>
      </c>
      <c r="Q2213" s="19" t="str">
        <f>VLOOKUP(A2213,HD!$A$2:$S$2344,19,FALSE)</f>
        <v>19</v>
      </c>
      <c r="R2213" s="21">
        <v>1627.28</v>
      </c>
    </row>
    <row r="2214" spans="1:18" ht="15.6" x14ac:dyDescent="0.3">
      <c r="A2214" s="20" t="s">
        <v>139</v>
      </c>
      <c r="B2214" s="19" t="str">
        <f>VLOOKUP(A2214,'Customer Names'!$A$2:$E$2366,3,FALSE)</f>
        <v>Zablocki</v>
      </c>
      <c r="C2214" s="21">
        <f>VLOOKUP(A2214,ME!$A$2:$J$2366,2,FALSE)</f>
        <v>20.425000000000001</v>
      </c>
      <c r="D2214" s="21">
        <f>VLOOKUP(A2214,ME!$A$2:$J$2336,3,FALSE)</f>
        <v>5.53</v>
      </c>
      <c r="E2214" s="19" t="str">
        <f>VLOOKUP(A2214,ME!$A$2:$J$2336,4,FALSE)</f>
        <v>No</v>
      </c>
      <c r="F2214" s="19" t="str">
        <f>VLOOKUP(A2214,ME!$A$2:$J$2336,5,FALSE)</f>
        <v>No</v>
      </c>
      <c r="G2214" s="19" t="str">
        <f>VLOOKUP(A2214,ME!$A$2:$J$2336,6,FALSE)</f>
        <v>Yes</v>
      </c>
      <c r="H2214" s="19">
        <f>VLOOKUP(A2214,ME!$A$2:$J$2336,7,FALSE)</f>
        <v>1</v>
      </c>
      <c r="I2214" s="19" t="str">
        <f>VLOOKUP(A2214,ME!$A$2:$J$2336,8,FALSE)</f>
        <v>No</v>
      </c>
      <c r="J2214" s="19" t="str">
        <f>VLOOKUP(A2214,ME!$A$2:$J$2336,9,FALSE)</f>
        <v>Normal Weight</v>
      </c>
      <c r="K2214" s="19" t="str">
        <f>VLOOKUP(A2214,ME!$A$2:$J$2336,10,FALSE)</f>
        <v>Normal</v>
      </c>
      <c r="L2214" s="22">
        <f>VLOOKUP(A2214,HD!$A$2:$S$2344,16,FALSE)</f>
        <v>37873</v>
      </c>
      <c r="M2214" s="21">
        <f>VLOOKUP(A2214,HD!$A$2:$S$2344,17,FALSE)</f>
        <v>1625.43</v>
      </c>
      <c r="N2214" s="19" t="str">
        <f>VLOOKUP(A2214,HD!$A$2:$S$2344,12,FALSE)</f>
        <v>tier - 2</v>
      </c>
      <c r="O2214" s="19" t="str">
        <f>VLOOKUP(A2214,HD!$A$2:$S$2344,13,FALSE)</f>
        <v>tier - 3</v>
      </c>
      <c r="P2214" s="19" t="str">
        <f>VLOOKUP(A2214,HD!$A$2:$S$2344,14,FALSE)</f>
        <v>R1012</v>
      </c>
      <c r="Q2214" s="19" t="str">
        <f>VLOOKUP(A2214,HD!$A$2:$S$2344,19,FALSE)</f>
        <v>19</v>
      </c>
      <c r="R2214" s="21">
        <v>1625.43</v>
      </c>
    </row>
    <row r="2215" spans="1:18" ht="15.6" hidden="1" x14ac:dyDescent="0.3">
      <c r="A2215" s="20" t="s">
        <v>138</v>
      </c>
      <c r="B2215" s="19" t="str">
        <f>VLOOKUP(A2215,'Customer Names'!$A$2:$E$2366,3,FALSE)</f>
        <v>Van Meter</v>
      </c>
      <c r="C2215" s="21">
        <f>VLOOKUP(A2215,ME!$A$2:$J$2366,2,FALSE)</f>
        <v>31.35</v>
      </c>
      <c r="D2215" s="21">
        <f>VLOOKUP(A2215,ME!$A$2:$J$2336,3,FALSE)</f>
        <v>4.28</v>
      </c>
      <c r="E2215" s="19" t="str">
        <f>VLOOKUP(A2215,ME!$A$2:$J$2336,4,FALSE)</f>
        <v>No</v>
      </c>
      <c r="F2215" s="19" t="str">
        <f>VLOOKUP(A2215,ME!$A$2:$J$2336,5,FALSE)</f>
        <v>Yes</v>
      </c>
      <c r="G2215" s="19" t="str">
        <f>VLOOKUP(A2215,ME!$A$2:$J$2336,6,FALSE)</f>
        <v>No</v>
      </c>
      <c r="H2215" s="19">
        <f>VLOOKUP(A2215,ME!$A$2:$J$2336,7,FALSE)</f>
        <v>1</v>
      </c>
      <c r="I2215" s="19" t="str">
        <f>VLOOKUP(A2215,ME!$A$2:$J$2336,8,FALSE)</f>
        <v>No</v>
      </c>
      <c r="J2215" s="19" t="str">
        <f>VLOOKUP(A2215,ME!$A$2:$J$2336,9,FALSE)</f>
        <v>Obesity</v>
      </c>
      <c r="K2215" s="19" t="str">
        <f>VLOOKUP(A2215,ME!$A$2:$J$2336,10,FALSE)</f>
        <v>Normal</v>
      </c>
      <c r="L2215" s="22">
        <f>VLOOKUP(A2215,HD!$A$2:$S$2344,16,FALSE)</f>
        <v>38193</v>
      </c>
      <c r="M2215" s="21">
        <f>VLOOKUP(A2215,HD!$A$2:$S$2344,17,FALSE)</f>
        <v>1622.19</v>
      </c>
      <c r="N2215" s="19" t="str">
        <f>VLOOKUP(A2215,HD!$A$2:$S$2344,12,FALSE)</f>
        <v>tier - 2</v>
      </c>
      <c r="O2215" s="19" t="str">
        <f>VLOOKUP(A2215,HD!$A$2:$S$2344,13,FALSE)</f>
        <v>tier - 1</v>
      </c>
      <c r="P2215" s="19" t="str">
        <f>VLOOKUP(A2215,HD!$A$2:$S$2344,14,FALSE)</f>
        <v>R1013</v>
      </c>
      <c r="Q2215" s="19" t="str">
        <f>VLOOKUP(A2215,HD!$A$2:$S$2344,19,FALSE)</f>
        <v>18</v>
      </c>
      <c r="R2215" s="21">
        <v>1622.19</v>
      </c>
    </row>
    <row r="2216" spans="1:18" ht="15.6" hidden="1" x14ac:dyDescent="0.3">
      <c r="A2216" s="20" t="s">
        <v>137</v>
      </c>
      <c r="B2216" s="19" t="str">
        <f>VLOOKUP(A2216,'Customer Names'!$A$2:$E$2366,3,FALSE)</f>
        <v>Babay</v>
      </c>
      <c r="C2216" s="21">
        <f>VLOOKUP(A2216,ME!$A$2:$J$2366,2,FALSE)</f>
        <v>31.13</v>
      </c>
      <c r="D2216" s="21">
        <f>VLOOKUP(A2216,ME!$A$2:$J$2336,3,FALSE)</f>
        <v>6.01</v>
      </c>
      <c r="E2216" s="19" t="str">
        <f>VLOOKUP(A2216,ME!$A$2:$J$2336,4,FALSE)</f>
        <v>No</v>
      </c>
      <c r="F2216" s="19" t="str">
        <f>VLOOKUP(A2216,ME!$A$2:$J$2336,5,FALSE)</f>
        <v>Yes</v>
      </c>
      <c r="G2216" s="19" t="str">
        <f>VLOOKUP(A2216,ME!$A$2:$J$2336,6,FALSE)</f>
        <v>No</v>
      </c>
      <c r="H2216" s="19">
        <f>VLOOKUP(A2216,ME!$A$2:$J$2336,7,FALSE)</f>
        <v>1</v>
      </c>
      <c r="I2216" s="19" t="str">
        <f>VLOOKUP(A2216,ME!$A$2:$J$2336,8,FALSE)</f>
        <v>No</v>
      </c>
      <c r="J2216" s="19" t="str">
        <f>VLOOKUP(A2216,ME!$A$2:$J$2336,9,FALSE)</f>
        <v>Obesity</v>
      </c>
      <c r="K2216" s="19" t="str">
        <f>VLOOKUP(A2216,ME!$A$2:$J$2336,10,FALSE)</f>
        <v>Prediabetes</v>
      </c>
      <c r="L2216" s="22">
        <f>VLOOKUP(A2216,HD!$A$2:$S$2344,16,FALSE)</f>
        <v>38220</v>
      </c>
      <c r="M2216" s="21">
        <f>VLOOKUP(A2216,HD!$A$2:$S$2344,17,FALSE)</f>
        <v>1621.88</v>
      </c>
      <c r="N2216" s="19" t="str">
        <f>VLOOKUP(A2216,HD!$A$2:$S$2344,12,FALSE)</f>
        <v>tier - 2</v>
      </c>
      <c r="O2216" s="19" t="str">
        <f>VLOOKUP(A2216,HD!$A$2:$S$2344,13,FALSE)</f>
        <v>tier - 2</v>
      </c>
      <c r="P2216" s="19" t="str">
        <f>VLOOKUP(A2216,HD!$A$2:$S$2344,14,FALSE)</f>
        <v>R1013</v>
      </c>
      <c r="Q2216" s="19" t="str">
        <f>VLOOKUP(A2216,HD!$A$2:$S$2344,19,FALSE)</f>
        <v>18</v>
      </c>
      <c r="R2216" s="21">
        <v>1621.88</v>
      </c>
    </row>
    <row r="2217" spans="1:18" ht="15.6" hidden="1" x14ac:dyDescent="0.3">
      <c r="A2217" s="20" t="s">
        <v>136</v>
      </c>
      <c r="B2217" s="19" t="str">
        <f>VLOOKUP(A2217,'Customer Names'!$A$2:$E$2366,3,FALSE)</f>
        <v>Taylor</v>
      </c>
      <c r="C2217" s="21">
        <f>VLOOKUP(A2217,ME!$A$2:$J$2366,2,FALSE)</f>
        <v>17.48</v>
      </c>
      <c r="D2217" s="21">
        <f>VLOOKUP(A2217,ME!$A$2:$J$2336,3,FALSE)</f>
        <v>4.59</v>
      </c>
      <c r="E2217" s="19" t="str">
        <f>VLOOKUP(A2217,ME!$A$2:$J$2336,4,FALSE)</f>
        <v>No</v>
      </c>
      <c r="F2217" s="19" t="str">
        <f>VLOOKUP(A2217,ME!$A$2:$J$2336,5,FALSE)</f>
        <v>No</v>
      </c>
      <c r="G2217" s="19" t="str">
        <f>VLOOKUP(A2217,ME!$A$2:$J$2336,6,FALSE)</f>
        <v>Yes</v>
      </c>
      <c r="H2217" s="19">
        <f>VLOOKUP(A2217,ME!$A$2:$J$2336,7,FALSE)</f>
        <v>1</v>
      </c>
      <c r="I2217" s="19" t="str">
        <f>VLOOKUP(A2217,ME!$A$2:$J$2336,8,FALSE)</f>
        <v>No</v>
      </c>
      <c r="J2217" s="19" t="str">
        <f>VLOOKUP(A2217,ME!$A$2:$J$2336,9,FALSE)</f>
        <v>Under Weight</v>
      </c>
      <c r="K2217" s="19" t="str">
        <f>VLOOKUP(A2217,ME!$A$2:$J$2336,10,FALSE)</f>
        <v>Normal</v>
      </c>
      <c r="L2217" s="22">
        <f>VLOOKUP(A2217,HD!$A$2:$S$2344,16,FALSE)</f>
        <v>37878</v>
      </c>
      <c r="M2217" s="21">
        <f>VLOOKUP(A2217,HD!$A$2:$S$2344,17,FALSE)</f>
        <v>1621.34</v>
      </c>
      <c r="N2217" s="19" t="str">
        <f>VLOOKUP(A2217,HD!$A$2:$S$2344,12,FALSE)</f>
        <v>tier - 2</v>
      </c>
      <c r="O2217" s="19" t="str">
        <f>VLOOKUP(A2217,HD!$A$2:$S$2344,13,FALSE)</f>
        <v>tier - 2</v>
      </c>
      <c r="P2217" s="19" t="str">
        <f>VLOOKUP(A2217,HD!$A$2:$S$2344,14,FALSE)</f>
        <v>R1012</v>
      </c>
      <c r="Q2217" s="19" t="str">
        <f>VLOOKUP(A2217,HD!$A$2:$S$2344,19,FALSE)</f>
        <v>19</v>
      </c>
      <c r="R2217" s="21">
        <v>1621.34</v>
      </c>
    </row>
    <row r="2218" spans="1:18" ht="15.6" hidden="1" x14ac:dyDescent="0.3">
      <c r="A2218" s="20" t="s">
        <v>135</v>
      </c>
      <c r="B2218" s="19" t="str">
        <f>VLOOKUP(A2218,'Customer Names'!$A$2:$E$2366,3,FALSE)</f>
        <v>Smith</v>
      </c>
      <c r="C2218" s="21">
        <f>VLOOKUP(A2218,ME!$A$2:$J$2366,2,FALSE)</f>
        <v>22.57</v>
      </c>
      <c r="D2218" s="21">
        <f>VLOOKUP(A2218,ME!$A$2:$J$2336,3,FALSE)</f>
        <v>5.8</v>
      </c>
      <c r="E2218" s="19" t="str">
        <f>VLOOKUP(A2218,ME!$A$2:$J$2336,4,FALSE)</f>
        <v>Yes</v>
      </c>
      <c r="F2218" s="19" t="str">
        <f>VLOOKUP(A2218,ME!$A$2:$J$2336,5,FALSE)</f>
        <v>No</v>
      </c>
      <c r="G2218" s="19" t="str">
        <f>VLOOKUP(A2218,ME!$A$2:$J$2336,6,FALSE)</f>
        <v>No</v>
      </c>
      <c r="H2218" s="19">
        <f>VLOOKUP(A2218,ME!$A$2:$J$2336,7,FALSE)</f>
        <v>1</v>
      </c>
      <c r="I2218" s="19" t="str">
        <f>VLOOKUP(A2218,ME!$A$2:$J$2336,8,FALSE)</f>
        <v>No</v>
      </c>
      <c r="J2218" s="19" t="str">
        <f>VLOOKUP(A2218,ME!$A$2:$J$2336,9,FALSE)</f>
        <v>Normal Weight</v>
      </c>
      <c r="K2218" s="19" t="str">
        <f>VLOOKUP(A2218,ME!$A$2:$J$2336,10,FALSE)</f>
        <v>Prediabetes</v>
      </c>
      <c r="L2218" s="22">
        <f>VLOOKUP(A2218,HD!$A$2:$S$2344,16,FALSE)</f>
        <v>34916</v>
      </c>
      <c r="M2218" s="21">
        <f>VLOOKUP(A2218,HD!$A$2:$S$2344,17,FALSE)</f>
        <v>1617.16</v>
      </c>
      <c r="N2218" s="19" t="str">
        <f>VLOOKUP(A2218,HD!$A$2:$S$2344,12,FALSE)</f>
        <v>tier - 2</v>
      </c>
      <c r="O2218" s="19" t="str">
        <f>VLOOKUP(A2218,HD!$A$2:$S$2344,13,FALSE)</f>
        <v>tier - 1</v>
      </c>
      <c r="P2218" s="19" t="str">
        <f>VLOOKUP(A2218,HD!$A$2:$S$2344,14,FALSE)</f>
        <v>R1013</v>
      </c>
      <c r="Q2218" s="19" t="str">
        <f>VLOOKUP(A2218,HD!$A$2:$S$2344,19,FALSE)</f>
        <v>27</v>
      </c>
      <c r="R2218" s="21">
        <v>1617.16</v>
      </c>
    </row>
    <row r="2219" spans="1:18" ht="15.6" hidden="1" x14ac:dyDescent="0.3">
      <c r="A2219" s="20" t="s">
        <v>134</v>
      </c>
      <c r="B2219" s="19" t="str">
        <f>VLOOKUP(A2219,'Customer Names'!$A$2:$E$2366,3,FALSE)</f>
        <v>Moody</v>
      </c>
      <c r="C2219" s="21">
        <f>VLOOKUP(A2219,ME!$A$2:$J$2366,2,FALSE)</f>
        <v>26.73</v>
      </c>
      <c r="D2219" s="21">
        <f>VLOOKUP(A2219,ME!$A$2:$J$2336,3,FALSE)</f>
        <v>5.08</v>
      </c>
      <c r="E2219" s="19" t="str">
        <f>VLOOKUP(A2219,ME!$A$2:$J$2336,4,FALSE)</f>
        <v>No</v>
      </c>
      <c r="F2219" s="19" t="str">
        <f>VLOOKUP(A2219,ME!$A$2:$J$2336,5,FALSE)</f>
        <v>Yes</v>
      </c>
      <c r="G2219" s="19" t="str">
        <f>VLOOKUP(A2219,ME!$A$2:$J$2336,6,FALSE)</f>
        <v>No</v>
      </c>
      <c r="H2219" s="19">
        <f>VLOOKUP(A2219,ME!$A$2:$J$2336,7,FALSE)</f>
        <v>1</v>
      </c>
      <c r="I2219" s="19" t="str">
        <f>VLOOKUP(A2219,ME!$A$2:$J$2336,8,FALSE)</f>
        <v>No</v>
      </c>
      <c r="J2219" s="19" t="str">
        <f>VLOOKUP(A2219,ME!$A$2:$J$2336,9,FALSE)</f>
        <v>Over Weight</v>
      </c>
      <c r="K2219" s="19" t="str">
        <f>VLOOKUP(A2219,ME!$A$2:$J$2336,10,FALSE)</f>
        <v>Normal</v>
      </c>
      <c r="L2219" s="22">
        <f>VLOOKUP(A2219,HD!$A$2:$S$2344,16,FALSE)</f>
        <v>38190</v>
      </c>
      <c r="M2219" s="21">
        <f>VLOOKUP(A2219,HD!$A$2:$S$2344,17,FALSE)</f>
        <v>1615.77</v>
      </c>
      <c r="N2219" s="19" t="str">
        <f>VLOOKUP(A2219,HD!$A$2:$S$2344,12,FALSE)</f>
        <v>tier - 2</v>
      </c>
      <c r="O2219" s="19" t="str">
        <f>VLOOKUP(A2219,HD!$A$2:$S$2344,13,FALSE)</f>
        <v>tier - 1</v>
      </c>
      <c r="P2219" s="19" t="str">
        <f>VLOOKUP(A2219,HD!$A$2:$S$2344,14,FALSE)</f>
        <v>R1013</v>
      </c>
      <c r="Q2219" s="19" t="str">
        <f>VLOOKUP(A2219,HD!$A$2:$S$2344,19,FALSE)</f>
        <v>18</v>
      </c>
      <c r="R2219" s="21">
        <v>1615.77</v>
      </c>
    </row>
    <row r="2220" spans="1:18" ht="15.6" hidden="1" x14ac:dyDescent="0.3">
      <c r="A2220" s="20" t="s">
        <v>133</v>
      </c>
      <c r="B2220" s="19" t="str">
        <f>VLOOKUP(A2220,'Customer Names'!$A$2:$E$2366,3,FALSE)</f>
        <v>Swierzbinski</v>
      </c>
      <c r="C2220" s="21">
        <f>VLOOKUP(A2220,ME!$A$2:$J$2366,2,FALSE)</f>
        <v>20.79</v>
      </c>
      <c r="D2220" s="21">
        <f>VLOOKUP(A2220,ME!$A$2:$J$2336,3,FALSE)</f>
        <v>5.84</v>
      </c>
      <c r="E2220" s="19" t="str">
        <f>VLOOKUP(A2220,ME!$A$2:$J$2336,4,FALSE)</f>
        <v>No</v>
      </c>
      <c r="F2220" s="19" t="str">
        <f>VLOOKUP(A2220,ME!$A$2:$J$2336,5,FALSE)</f>
        <v>Yes</v>
      </c>
      <c r="G2220" s="19" t="str">
        <f>VLOOKUP(A2220,ME!$A$2:$J$2336,6,FALSE)</f>
        <v>No</v>
      </c>
      <c r="H2220" s="19">
        <f>VLOOKUP(A2220,ME!$A$2:$J$2336,7,FALSE)</f>
        <v>1</v>
      </c>
      <c r="I2220" s="19" t="str">
        <f>VLOOKUP(A2220,ME!$A$2:$J$2336,8,FALSE)</f>
        <v>No</v>
      </c>
      <c r="J2220" s="19" t="str">
        <f>VLOOKUP(A2220,ME!$A$2:$J$2336,9,FALSE)</f>
        <v>Normal Weight</v>
      </c>
      <c r="K2220" s="19" t="str">
        <f>VLOOKUP(A2220,ME!$A$2:$J$2336,10,FALSE)</f>
        <v>Prediabetes</v>
      </c>
      <c r="L2220" s="22">
        <f>VLOOKUP(A2220,HD!$A$2:$S$2344,16,FALSE)</f>
        <v>38310</v>
      </c>
      <c r="M2220" s="21">
        <f>VLOOKUP(A2220,HD!$A$2:$S$2344,17,FALSE)</f>
        <v>1607.51</v>
      </c>
      <c r="N2220" s="19" t="str">
        <f>VLOOKUP(A2220,HD!$A$2:$S$2344,12,FALSE)</f>
        <v>tier - 2</v>
      </c>
      <c r="O2220" s="19" t="str">
        <f>VLOOKUP(A2220,HD!$A$2:$S$2344,13,FALSE)</f>
        <v>tier - 3</v>
      </c>
      <c r="P2220" s="19" t="str">
        <f>VLOOKUP(A2220,HD!$A$2:$S$2344,14,FALSE)</f>
        <v>R1013</v>
      </c>
      <c r="Q2220" s="19" t="str">
        <f>VLOOKUP(A2220,HD!$A$2:$S$2344,19,FALSE)</f>
        <v>18</v>
      </c>
      <c r="R2220" s="21">
        <v>1607.51</v>
      </c>
    </row>
    <row r="2221" spans="1:18" ht="15.6" x14ac:dyDescent="0.3">
      <c r="A2221" s="20" t="s">
        <v>132</v>
      </c>
      <c r="B2221" s="19" t="str">
        <f>VLOOKUP(A2221,'Customer Names'!$A$2:$E$2366,3,FALSE)</f>
        <v>Schwartz</v>
      </c>
      <c r="C2221" s="21">
        <f>VLOOKUP(A2221,ME!$A$2:$J$2366,2,FALSE)</f>
        <v>20.149999999999999</v>
      </c>
      <c r="D2221" s="21">
        <f>VLOOKUP(A2221,ME!$A$2:$J$2336,3,FALSE)</f>
        <v>4.1500000000000004</v>
      </c>
      <c r="E2221" s="19" t="str">
        <f>VLOOKUP(A2221,ME!$A$2:$J$2336,4,FALSE)</f>
        <v>No</v>
      </c>
      <c r="F2221" s="19" t="str">
        <f>VLOOKUP(A2221,ME!$A$2:$J$2336,5,FALSE)</f>
        <v>No</v>
      </c>
      <c r="G2221" s="19" t="str">
        <f>VLOOKUP(A2221,ME!$A$2:$J$2336,6,FALSE)</f>
        <v>No</v>
      </c>
      <c r="H2221" s="19">
        <f>VLOOKUP(A2221,ME!$A$2:$J$2336,7,FALSE)</f>
        <v>1</v>
      </c>
      <c r="I2221" s="19" t="str">
        <f>VLOOKUP(A2221,ME!$A$2:$J$2336,8,FALSE)</f>
        <v>No</v>
      </c>
      <c r="J2221" s="19" t="str">
        <f>VLOOKUP(A2221,ME!$A$2:$J$2336,9,FALSE)</f>
        <v>Normal Weight</v>
      </c>
      <c r="K2221" s="19" t="str">
        <f>VLOOKUP(A2221,ME!$A$2:$J$2336,10,FALSE)</f>
        <v>Normal</v>
      </c>
      <c r="L2221" s="22">
        <f>VLOOKUP(A2221,HD!$A$2:$S$2344,16,FALSE)</f>
        <v>33869</v>
      </c>
      <c r="M2221" s="21">
        <f>VLOOKUP(A2221,HD!$A$2:$S$2344,17,FALSE)</f>
        <v>1566.88</v>
      </c>
      <c r="N2221" s="19" t="str">
        <f>VLOOKUP(A2221,HD!$A$2:$S$2344,12,FALSE)</f>
        <v>tier - 2</v>
      </c>
      <c r="O2221" s="19" t="str">
        <f>VLOOKUP(A2221,HD!$A$2:$S$2344,13,FALSE)</f>
        <v>tier - 1</v>
      </c>
      <c r="P2221" s="19" t="str">
        <f>VLOOKUP(A2221,HD!$A$2:$S$2344,14,FALSE)</f>
        <v>R1013</v>
      </c>
      <c r="Q2221" s="19" t="str">
        <f>VLOOKUP(A2221,HD!$A$2:$S$2344,19,FALSE)</f>
        <v>30</v>
      </c>
      <c r="R2221" s="21">
        <v>1566.88</v>
      </c>
    </row>
    <row r="2222" spans="1:18" ht="15.6" hidden="1" x14ac:dyDescent="0.3">
      <c r="A2222" s="20" t="s">
        <v>131</v>
      </c>
      <c r="B2222" s="19" t="str">
        <f>VLOOKUP(A2222,'Customer Names'!$A$2:$E$2366,3,FALSE)</f>
        <v>Sanseverino</v>
      </c>
      <c r="C2222" s="21">
        <f>VLOOKUP(A2222,ME!$A$2:$J$2366,2,FALSE)</f>
        <v>36.85</v>
      </c>
      <c r="D2222" s="21">
        <f>VLOOKUP(A2222,ME!$A$2:$J$2336,3,FALSE)</f>
        <v>4.3600000000000003</v>
      </c>
      <c r="E2222" s="19" t="str">
        <f>VLOOKUP(A2222,ME!$A$2:$J$2336,4,FALSE)</f>
        <v>Yes</v>
      </c>
      <c r="F2222" s="19" t="str">
        <f>VLOOKUP(A2222,ME!$A$2:$J$2336,5,FALSE)</f>
        <v>No</v>
      </c>
      <c r="G2222" s="19" t="str">
        <f>VLOOKUP(A2222,ME!$A$2:$J$2336,6,FALSE)</f>
        <v>No</v>
      </c>
      <c r="H2222" s="19">
        <f>VLOOKUP(A2222,ME!$A$2:$J$2336,7,FALSE)</f>
        <v>0</v>
      </c>
      <c r="I2222" s="19" t="str">
        <f>VLOOKUP(A2222,ME!$A$2:$J$2336,8,FALSE)</f>
        <v>No</v>
      </c>
      <c r="J2222" s="19" t="str">
        <f>VLOOKUP(A2222,ME!$A$2:$J$2336,9,FALSE)</f>
        <v>Obesity</v>
      </c>
      <c r="K2222" s="19" t="str">
        <f>VLOOKUP(A2222,ME!$A$2:$J$2336,10,FALSE)</f>
        <v>Normal</v>
      </c>
      <c r="L2222" s="22">
        <f>VLOOKUP(A2222,HD!$A$2:$S$2344,16,FALSE)</f>
        <v>37230</v>
      </c>
      <c r="M2222" s="21">
        <f>VLOOKUP(A2222,HD!$A$2:$S$2344,17,FALSE)</f>
        <v>1534.3</v>
      </c>
      <c r="N2222" s="19" t="str">
        <f>VLOOKUP(A2222,HD!$A$2:$S$2344,12,FALSE)</f>
        <v>tier - 2</v>
      </c>
      <c r="O2222" s="19" t="str">
        <f>VLOOKUP(A2222,HD!$A$2:$S$2344,13,FALSE)</f>
        <v>tier - 2</v>
      </c>
      <c r="P2222" s="19" t="str">
        <f>VLOOKUP(A2222,HD!$A$2:$S$2344,14,FALSE)</f>
        <v>R1013</v>
      </c>
      <c r="Q2222" s="19" t="str">
        <f>VLOOKUP(A2222,HD!$A$2:$S$2344,19,FALSE)</f>
        <v>21</v>
      </c>
      <c r="R2222" s="21">
        <v>1534.3</v>
      </c>
    </row>
    <row r="2223" spans="1:18" ht="15.6" hidden="1" x14ac:dyDescent="0.3">
      <c r="A2223" s="20" t="s">
        <v>130</v>
      </c>
      <c r="B2223" s="19" t="str">
        <f>VLOOKUP(A2223,'Customer Names'!$A$2:$E$2366,3,FALSE)</f>
        <v>Lawder</v>
      </c>
      <c r="C2223" s="21">
        <f>VLOOKUP(A2223,ME!$A$2:$J$2366,2,FALSE)</f>
        <v>35.53</v>
      </c>
      <c r="D2223" s="21">
        <f>VLOOKUP(A2223,ME!$A$2:$J$2336,3,FALSE)</f>
        <v>4.55</v>
      </c>
      <c r="E2223" s="19" t="str">
        <f>VLOOKUP(A2223,ME!$A$2:$J$2336,4,FALSE)</f>
        <v>Yes</v>
      </c>
      <c r="F2223" s="19" t="str">
        <f>VLOOKUP(A2223,ME!$A$2:$J$2336,5,FALSE)</f>
        <v>No</v>
      </c>
      <c r="G2223" s="19" t="str">
        <f>VLOOKUP(A2223,ME!$A$2:$J$2336,6,FALSE)</f>
        <v>No</v>
      </c>
      <c r="H2223" s="19">
        <f>VLOOKUP(A2223,ME!$A$2:$J$2336,7,FALSE)</f>
        <v>0</v>
      </c>
      <c r="I2223" s="19" t="str">
        <f>VLOOKUP(A2223,ME!$A$2:$J$2336,8,FALSE)</f>
        <v>No</v>
      </c>
      <c r="J2223" s="19" t="str">
        <f>VLOOKUP(A2223,ME!$A$2:$J$2336,9,FALSE)</f>
        <v>Obesity</v>
      </c>
      <c r="K2223" s="19" t="str">
        <f>VLOOKUP(A2223,ME!$A$2:$J$2336,10,FALSE)</f>
        <v>Normal</v>
      </c>
      <c r="L2223" s="22">
        <f>VLOOKUP(A2223,HD!$A$2:$S$2344,16,FALSE)</f>
        <v>37044</v>
      </c>
      <c r="M2223" s="21">
        <f>VLOOKUP(A2223,HD!$A$2:$S$2344,17,FALSE)</f>
        <v>1532.47</v>
      </c>
      <c r="N2223" s="19" t="str">
        <f>VLOOKUP(A2223,HD!$A$2:$S$2344,12,FALSE)</f>
        <v>tier - 2</v>
      </c>
      <c r="O2223" s="19" t="str">
        <f>VLOOKUP(A2223,HD!$A$2:$S$2344,13,FALSE)</f>
        <v>tier - 2</v>
      </c>
      <c r="P2223" s="19" t="str">
        <f>VLOOKUP(A2223,HD!$A$2:$S$2344,14,FALSE)</f>
        <v>R1013</v>
      </c>
      <c r="Q2223" s="19" t="str">
        <f>VLOOKUP(A2223,HD!$A$2:$S$2344,19,FALSE)</f>
        <v>22</v>
      </c>
      <c r="R2223" s="21">
        <v>1532.47</v>
      </c>
    </row>
    <row r="2224" spans="1:18" ht="15.6" hidden="1" x14ac:dyDescent="0.3">
      <c r="A2224" s="20" t="s">
        <v>129</v>
      </c>
      <c r="B2224" s="19" t="str">
        <f>VLOOKUP(A2224,'Customer Names'!$A$2:$E$2366,3,FALSE)</f>
        <v>Young</v>
      </c>
      <c r="C2224" s="21">
        <f>VLOOKUP(A2224,ME!$A$2:$J$2366,2,FALSE)</f>
        <v>31.1</v>
      </c>
      <c r="D2224" s="21">
        <f>VLOOKUP(A2224,ME!$A$2:$J$2336,3,FALSE)</f>
        <v>4.37</v>
      </c>
      <c r="E2224" s="19" t="str">
        <f>VLOOKUP(A2224,ME!$A$2:$J$2336,4,FALSE)</f>
        <v>Yes</v>
      </c>
      <c r="F2224" s="19" t="str">
        <f>VLOOKUP(A2224,ME!$A$2:$J$2336,5,FALSE)</f>
        <v>No</v>
      </c>
      <c r="G2224" s="19" t="str">
        <f>VLOOKUP(A2224,ME!$A$2:$J$2336,6,FALSE)</f>
        <v>No</v>
      </c>
      <c r="H2224" s="19">
        <f>VLOOKUP(A2224,ME!$A$2:$J$2336,7,FALSE)</f>
        <v>0</v>
      </c>
      <c r="I2224" s="19" t="str">
        <f>VLOOKUP(A2224,ME!$A$2:$J$2336,8,FALSE)</f>
        <v>No</v>
      </c>
      <c r="J2224" s="19" t="str">
        <f>VLOOKUP(A2224,ME!$A$2:$J$2336,9,FALSE)</f>
        <v>Obesity</v>
      </c>
      <c r="K2224" s="19" t="str">
        <f>VLOOKUP(A2224,ME!$A$2:$J$2336,10,FALSE)</f>
        <v>Normal</v>
      </c>
      <c r="L2224" s="22">
        <f>VLOOKUP(A2224,HD!$A$2:$S$2344,16,FALSE)</f>
        <v>37079</v>
      </c>
      <c r="M2224" s="21">
        <f>VLOOKUP(A2224,HD!$A$2:$S$2344,17,FALSE)</f>
        <v>1526.31</v>
      </c>
      <c r="N2224" s="19" t="str">
        <f>VLOOKUP(A2224,HD!$A$2:$S$2344,12,FALSE)</f>
        <v>tier - 2</v>
      </c>
      <c r="O2224" s="19" t="str">
        <f>VLOOKUP(A2224,HD!$A$2:$S$2344,13,FALSE)</f>
        <v>tier - 3</v>
      </c>
      <c r="P2224" s="19" t="str">
        <f>VLOOKUP(A2224,HD!$A$2:$S$2344,14,FALSE)</f>
        <v>R1011</v>
      </c>
      <c r="Q2224" s="19" t="str">
        <f>VLOOKUP(A2224,HD!$A$2:$S$2344,19,FALSE)</f>
        <v>21</v>
      </c>
      <c r="R2224" s="21">
        <v>1526.31</v>
      </c>
    </row>
    <row r="2225" spans="1:18" ht="15.6" x14ac:dyDescent="0.3">
      <c r="A2225" s="20" t="s">
        <v>128</v>
      </c>
      <c r="B2225" s="19" t="str">
        <f>VLOOKUP(A2225,'Customer Names'!$A$2:$E$2366,3,FALSE)</f>
        <v>Hoerner</v>
      </c>
      <c r="C2225" s="21">
        <f>VLOOKUP(A2225,ME!$A$2:$J$2366,2,FALSE)</f>
        <v>23.21</v>
      </c>
      <c r="D2225" s="21">
        <f>VLOOKUP(A2225,ME!$A$2:$J$2336,3,FALSE)</f>
        <v>5.24</v>
      </c>
      <c r="E2225" s="19" t="str">
        <f>VLOOKUP(A2225,ME!$A$2:$J$2336,4,FALSE)</f>
        <v>Yes</v>
      </c>
      <c r="F2225" s="19" t="str">
        <f>VLOOKUP(A2225,ME!$A$2:$J$2336,5,FALSE)</f>
        <v>No</v>
      </c>
      <c r="G2225" s="19" t="str">
        <f>VLOOKUP(A2225,ME!$A$2:$J$2336,6,FALSE)</f>
        <v>No</v>
      </c>
      <c r="H2225" s="19">
        <f>VLOOKUP(A2225,ME!$A$2:$J$2336,7,FALSE)</f>
        <v>0</v>
      </c>
      <c r="I2225" s="19" t="str">
        <f>VLOOKUP(A2225,ME!$A$2:$J$2336,8,FALSE)</f>
        <v>No</v>
      </c>
      <c r="J2225" s="19" t="str">
        <f>VLOOKUP(A2225,ME!$A$2:$J$2336,9,FALSE)</f>
        <v>Normal Weight</v>
      </c>
      <c r="K2225" s="19" t="str">
        <f>VLOOKUP(A2225,ME!$A$2:$J$2336,10,FALSE)</f>
        <v>Normal</v>
      </c>
      <c r="L2225" s="22">
        <f>VLOOKUP(A2225,HD!$A$2:$S$2344,16,FALSE)</f>
        <v>37128</v>
      </c>
      <c r="M2225" s="21">
        <f>VLOOKUP(A2225,HD!$A$2:$S$2344,17,FALSE)</f>
        <v>1515.34</v>
      </c>
      <c r="N2225" s="19" t="str">
        <f>VLOOKUP(A2225,HD!$A$2:$S$2344,12,FALSE)</f>
        <v>tier - 2</v>
      </c>
      <c r="O2225" s="19" t="str">
        <f>VLOOKUP(A2225,HD!$A$2:$S$2344,13,FALSE)</f>
        <v>tier - 3</v>
      </c>
      <c r="P2225" s="19" t="str">
        <f>VLOOKUP(A2225,HD!$A$2:$S$2344,14,FALSE)</f>
        <v>R1013</v>
      </c>
      <c r="Q2225" s="19" t="str">
        <f>VLOOKUP(A2225,HD!$A$2:$S$2344,19,FALSE)</f>
        <v>21</v>
      </c>
      <c r="R2225" s="21">
        <v>1515.34</v>
      </c>
    </row>
    <row r="2226" spans="1:18" ht="15.6" hidden="1" x14ac:dyDescent="0.3">
      <c r="A2226" s="20" t="s">
        <v>127</v>
      </c>
      <c r="B2226" s="19" t="str">
        <f>VLOOKUP(A2226,'Customer Names'!$A$2:$E$2366,3,FALSE)</f>
        <v>Benson</v>
      </c>
      <c r="C2226" s="21">
        <f>VLOOKUP(A2226,ME!$A$2:$J$2366,2,FALSE)</f>
        <v>18.36</v>
      </c>
      <c r="D2226" s="21">
        <f>VLOOKUP(A2226,ME!$A$2:$J$2336,3,FALSE)</f>
        <v>5.96</v>
      </c>
      <c r="E2226" s="19" t="str">
        <f>VLOOKUP(A2226,ME!$A$2:$J$2336,4,FALSE)</f>
        <v>No</v>
      </c>
      <c r="F2226" s="19" t="str">
        <f>VLOOKUP(A2226,ME!$A$2:$J$2336,5,FALSE)</f>
        <v>No</v>
      </c>
      <c r="G2226" s="19" t="str">
        <f>VLOOKUP(A2226,ME!$A$2:$J$2336,6,FALSE)</f>
        <v>No</v>
      </c>
      <c r="H2226" s="19">
        <f>VLOOKUP(A2226,ME!$A$2:$J$2336,7,FALSE)</f>
        <v>1</v>
      </c>
      <c r="I2226" s="19" t="str">
        <f>VLOOKUP(A2226,ME!$A$2:$J$2336,8,FALSE)</f>
        <v>No</v>
      </c>
      <c r="J2226" s="19" t="str">
        <f>VLOOKUP(A2226,ME!$A$2:$J$2336,9,FALSE)</f>
        <v>Under Weight</v>
      </c>
      <c r="K2226" s="19" t="str">
        <f>VLOOKUP(A2226,ME!$A$2:$J$2336,10,FALSE)</f>
        <v>Prediabetes</v>
      </c>
      <c r="L2226" s="22">
        <f>VLOOKUP(A2226,HD!$A$2:$S$2344,16,FALSE)</f>
        <v>35965</v>
      </c>
      <c r="M2226" s="21">
        <f>VLOOKUP(A2226,HD!$A$2:$S$2344,17,FALSE)</f>
        <v>1497</v>
      </c>
      <c r="N2226" s="19" t="str">
        <f>VLOOKUP(A2226,HD!$A$2:$S$2344,12,FALSE)</f>
        <v>tier - 2</v>
      </c>
      <c r="O2226" s="19" t="str">
        <f>VLOOKUP(A2226,HD!$A$2:$S$2344,13,FALSE)</f>
        <v>tier - 2</v>
      </c>
      <c r="P2226" s="19" t="str">
        <f>VLOOKUP(A2226,HD!$A$2:$S$2344,14,FALSE)</f>
        <v>R1013</v>
      </c>
      <c r="Q2226" s="19" t="str">
        <f>VLOOKUP(A2226,HD!$A$2:$S$2344,19,FALSE)</f>
        <v>24</v>
      </c>
      <c r="R2226" s="21">
        <v>1497</v>
      </c>
    </row>
    <row r="2227" spans="1:18" ht="15.6" hidden="1" x14ac:dyDescent="0.3">
      <c r="A2227" s="20" t="s">
        <v>126</v>
      </c>
      <c r="B2227" s="19" t="str">
        <f>VLOOKUP(A2227,'Customer Names'!$A$2:$E$2366,3,FALSE)</f>
        <v>Horton</v>
      </c>
      <c r="C2227" s="21">
        <f>VLOOKUP(A2227,ME!$A$2:$J$2366,2,FALSE)</f>
        <v>15.92</v>
      </c>
      <c r="D2227" s="21">
        <f>VLOOKUP(A2227,ME!$A$2:$J$2336,3,FALSE)</f>
        <v>4.76</v>
      </c>
      <c r="E2227" s="19" t="str">
        <f>VLOOKUP(A2227,ME!$A$2:$J$2336,4,FALSE)</f>
        <v>Yes</v>
      </c>
      <c r="F2227" s="19" t="str">
        <f>VLOOKUP(A2227,ME!$A$2:$J$2336,5,FALSE)</f>
        <v>No</v>
      </c>
      <c r="G2227" s="19" t="str">
        <f>VLOOKUP(A2227,ME!$A$2:$J$2336,6,FALSE)</f>
        <v>No</v>
      </c>
      <c r="H2227" s="19">
        <f>VLOOKUP(A2227,ME!$A$2:$J$2336,7,FALSE)</f>
        <v>1</v>
      </c>
      <c r="I2227" s="19" t="str">
        <f>VLOOKUP(A2227,ME!$A$2:$J$2336,8,FALSE)</f>
        <v>No</v>
      </c>
      <c r="J2227" s="19" t="str">
        <f>VLOOKUP(A2227,ME!$A$2:$J$2336,9,FALSE)</f>
        <v>Under Weight</v>
      </c>
      <c r="K2227" s="19" t="str">
        <f>VLOOKUP(A2227,ME!$A$2:$J$2336,10,FALSE)</f>
        <v>Normal</v>
      </c>
      <c r="L2227" s="22">
        <f>VLOOKUP(A2227,HD!$A$2:$S$2344,16,FALSE)</f>
        <v>34979</v>
      </c>
      <c r="M2227" s="21">
        <f>VLOOKUP(A2227,HD!$A$2:$S$2344,17,FALSE)</f>
        <v>1493</v>
      </c>
      <c r="N2227" s="19" t="str">
        <f>VLOOKUP(A2227,HD!$A$2:$S$2344,12,FALSE)</f>
        <v>tier - 2</v>
      </c>
      <c r="O2227" s="19" t="str">
        <f>VLOOKUP(A2227,HD!$A$2:$S$2344,13,FALSE)</f>
        <v>tier - 3</v>
      </c>
      <c r="P2227" s="19" t="str">
        <f>VLOOKUP(A2227,HD!$A$2:$S$2344,14,FALSE)</f>
        <v>R1013</v>
      </c>
      <c r="Q2227" s="19" t="str">
        <f>VLOOKUP(A2227,HD!$A$2:$S$2344,19,FALSE)</f>
        <v>27</v>
      </c>
      <c r="R2227" s="21">
        <v>1493</v>
      </c>
    </row>
    <row r="2228" spans="1:18" ht="15.6" hidden="1" x14ac:dyDescent="0.3">
      <c r="A2228" s="20" t="s">
        <v>125</v>
      </c>
      <c r="B2228" s="19" t="str">
        <f>VLOOKUP(A2228,'Customer Names'!$A$2:$E$2366,3,FALSE)</f>
        <v>McGraw</v>
      </c>
      <c r="C2228" s="21">
        <f>VLOOKUP(A2228,ME!$A$2:$J$2366,2,FALSE)</f>
        <v>15.17</v>
      </c>
      <c r="D2228" s="21">
        <f>VLOOKUP(A2228,ME!$A$2:$J$2336,3,FALSE)</f>
        <v>4.3</v>
      </c>
      <c r="E2228" s="19" t="str">
        <f>VLOOKUP(A2228,ME!$A$2:$J$2336,4,FALSE)</f>
        <v>Yes</v>
      </c>
      <c r="F2228" s="19" t="str">
        <f>VLOOKUP(A2228,ME!$A$2:$J$2336,5,FALSE)</f>
        <v>No</v>
      </c>
      <c r="G2228" s="19" t="str">
        <f>VLOOKUP(A2228,ME!$A$2:$J$2336,6,FALSE)</f>
        <v>Yes</v>
      </c>
      <c r="H2228" s="19">
        <f>VLOOKUP(A2228,ME!$A$2:$J$2336,7,FALSE)</f>
        <v>1</v>
      </c>
      <c r="I2228" s="19" t="str">
        <f>VLOOKUP(A2228,ME!$A$2:$J$2336,8,FALSE)</f>
        <v>No</v>
      </c>
      <c r="J2228" s="19" t="str">
        <f>VLOOKUP(A2228,ME!$A$2:$J$2336,9,FALSE)</f>
        <v>Under Weight</v>
      </c>
      <c r="K2228" s="19" t="str">
        <f>VLOOKUP(A2228,ME!$A$2:$J$2336,10,FALSE)</f>
        <v>Normal</v>
      </c>
      <c r="L2228" s="22">
        <f>VLOOKUP(A2228,HD!$A$2:$S$2344,16,FALSE)</f>
        <v>35590</v>
      </c>
      <c r="M2228" s="21">
        <f>VLOOKUP(A2228,HD!$A$2:$S$2344,17,FALSE)</f>
        <v>1481</v>
      </c>
      <c r="N2228" s="19" t="str">
        <f>VLOOKUP(A2228,HD!$A$2:$S$2344,12,FALSE)</f>
        <v>tier - 2</v>
      </c>
      <c r="O2228" s="19" t="str">
        <f>VLOOKUP(A2228,HD!$A$2:$S$2344,13,FALSE)</f>
        <v>tier - 1</v>
      </c>
      <c r="P2228" s="19" t="str">
        <f>VLOOKUP(A2228,HD!$A$2:$S$2344,14,FALSE)</f>
        <v>R1012</v>
      </c>
      <c r="Q2228" s="19" t="str">
        <f>VLOOKUP(A2228,HD!$A$2:$S$2344,19,FALSE)</f>
        <v>25</v>
      </c>
      <c r="R2228" s="21">
        <v>1481</v>
      </c>
    </row>
    <row r="2229" spans="1:18" ht="15.6" hidden="1" x14ac:dyDescent="0.3">
      <c r="A2229" s="20" t="s">
        <v>124</v>
      </c>
      <c r="B2229" s="19" t="str">
        <f>VLOOKUP(A2229,'Customer Names'!$A$2:$E$2366,3,FALSE)</f>
        <v>Beaulne</v>
      </c>
      <c r="C2229" s="21">
        <f>VLOOKUP(A2229,ME!$A$2:$J$2366,2,FALSE)</f>
        <v>16.63</v>
      </c>
      <c r="D2229" s="21">
        <f>VLOOKUP(A2229,ME!$A$2:$J$2336,3,FALSE)</f>
        <v>4.5</v>
      </c>
      <c r="E2229" s="19" t="str">
        <f>VLOOKUP(A2229,ME!$A$2:$J$2336,4,FALSE)</f>
        <v>No</v>
      </c>
      <c r="F2229" s="19" t="str">
        <f>VLOOKUP(A2229,ME!$A$2:$J$2336,5,FALSE)</f>
        <v>No</v>
      </c>
      <c r="G2229" s="19" t="str">
        <f>VLOOKUP(A2229,ME!$A$2:$J$2336,6,FALSE)</f>
        <v>No</v>
      </c>
      <c r="H2229" s="19">
        <f>VLOOKUP(A2229,ME!$A$2:$J$2336,7,FALSE)</f>
        <v>1</v>
      </c>
      <c r="I2229" s="19" t="str">
        <f>VLOOKUP(A2229,ME!$A$2:$J$2336,8,FALSE)</f>
        <v>No</v>
      </c>
      <c r="J2229" s="19" t="str">
        <f>VLOOKUP(A2229,ME!$A$2:$J$2336,9,FALSE)</f>
        <v>Under Weight</v>
      </c>
      <c r="K2229" s="19" t="str">
        <f>VLOOKUP(A2229,ME!$A$2:$J$2336,10,FALSE)</f>
        <v>Normal</v>
      </c>
      <c r="L2229" s="22">
        <f>VLOOKUP(A2229,HD!$A$2:$S$2344,16,FALSE)</f>
        <v>36136</v>
      </c>
      <c r="M2229" s="21">
        <f>VLOOKUP(A2229,HD!$A$2:$S$2344,17,FALSE)</f>
        <v>1477</v>
      </c>
      <c r="N2229" s="19" t="str">
        <f>VLOOKUP(A2229,HD!$A$2:$S$2344,12,FALSE)</f>
        <v>tier - 2</v>
      </c>
      <c r="O2229" s="19" t="str">
        <f>VLOOKUP(A2229,HD!$A$2:$S$2344,13,FALSE)</f>
        <v>tier - 1</v>
      </c>
      <c r="P2229" s="19" t="str">
        <f>VLOOKUP(A2229,HD!$A$2:$S$2344,14,FALSE)</f>
        <v>R1013</v>
      </c>
      <c r="Q2229" s="19" t="str">
        <f>VLOOKUP(A2229,HD!$A$2:$S$2344,19,FALSE)</f>
        <v>24</v>
      </c>
      <c r="R2229" s="21">
        <v>1477</v>
      </c>
    </row>
    <row r="2230" spans="1:18" ht="15.6" x14ac:dyDescent="0.3">
      <c r="A2230" s="20" t="s">
        <v>123</v>
      </c>
      <c r="B2230" s="19" t="str">
        <f>VLOOKUP(A2230,'Customer Names'!$A$2:$E$2366,3,FALSE)</f>
        <v>Lunz</v>
      </c>
      <c r="C2230" s="21">
        <f>VLOOKUP(A2230,ME!$A$2:$J$2366,2,FALSE)</f>
        <v>19.39</v>
      </c>
      <c r="D2230" s="21">
        <f>VLOOKUP(A2230,ME!$A$2:$J$2336,3,FALSE)</f>
        <v>5.59</v>
      </c>
      <c r="E2230" s="19" t="str">
        <f>VLOOKUP(A2230,ME!$A$2:$J$2336,4,FALSE)</f>
        <v>No</v>
      </c>
      <c r="F2230" s="19" t="str">
        <f>VLOOKUP(A2230,ME!$A$2:$J$2336,5,FALSE)</f>
        <v>No</v>
      </c>
      <c r="G2230" s="19" t="str">
        <f>VLOOKUP(A2230,ME!$A$2:$J$2336,6,FALSE)</f>
        <v>Yes</v>
      </c>
      <c r="H2230" s="19">
        <f>VLOOKUP(A2230,ME!$A$2:$J$2336,7,FALSE)</f>
        <v>1</v>
      </c>
      <c r="I2230" s="19" t="str">
        <f>VLOOKUP(A2230,ME!$A$2:$J$2336,8,FALSE)</f>
        <v>No</v>
      </c>
      <c r="J2230" s="19" t="str">
        <f>VLOOKUP(A2230,ME!$A$2:$J$2336,9,FALSE)</f>
        <v>Normal Weight</v>
      </c>
      <c r="K2230" s="19" t="str">
        <f>VLOOKUP(A2230,ME!$A$2:$J$2336,10,FALSE)</f>
        <v>Normal</v>
      </c>
      <c r="L2230" s="22">
        <f>VLOOKUP(A2230,HD!$A$2:$S$2344,16,FALSE)</f>
        <v>37792</v>
      </c>
      <c r="M2230" s="21">
        <f>VLOOKUP(A2230,HD!$A$2:$S$2344,17,FALSE)</f>
        <v>1467</v>
      </c>
      <c r="N2230" s="19" t="str">
        <f>VLOOKUP(A2230,HD!$A$2:$S$2344,12,FALSE)</f>
        <v>tier - 2</v>
      </c>
      <c r="O2230" s="19" t="str">
        <f>VLOOKUP(A2230,HD!$A$2:$S$2344,13,FALSE)</f>
        <v>tier - 2</v>
      </c>
      <c r="P2230" s="19" t="str">
        <f>VLOOKUP(A2230,HD!$A$2:$S$2344,14,FALSE)</f>
        <v>R1013</v>
      </c>
      <c r="Q2230" s="19" t="str">
        <f>VLOOKUP(A2230,HD!$A$2:$S$2344,19,FALSE)</f>
        <v>19</v>
      </c>
      <c r="R2230" s="21">
        <v>1467</v>
      </c>
    </row>
    <row r="2231" spans="1:18" ht="15.6" hidden="1" x14ac:dyDescent="0.3">
      <c r="A2231" s="20" t="s">
        <v>122</v>
      </c>
      <c r="B2231" s="19" t="str">
        <f>VLOOKUP(A2231,'Customer Names'!$A$2:$E$2366,3,FALSE)</f>
        <v>Kyle</v>
      </c>
      <c r="C2231" s="21">
        <f>VLOOKUP(A2231,ME!$A$2:$J$2366,2,FALSE)</f>
        <v>17.34</v>
      </c>
      <c r="D2231" s="21">
        <f>VLOOKUP(A2231,ME!$A$2:$J$2336,3,FALSE)</f>
        <v>6.29</v>
      </c>
      <c r="E2231" s="19" t="str">
        <f>VLOOKUP(A2231,ME!$A$2:$J$2336,4,FALSE)</f>
        <v>Yes</v>
      </c>
      <c r="F2231" s="19" t="str">
        <f>VLOOKUP(A2231,ME!$A$2:$J$2336,5,FALSE)</f>
        <v>No</v>
      </c>
      <c r="G2231" s="19" t="str">
        <f>VLOOKUP(A2231,ME!$A$2:$J$2336,6,FALSE)</f>
        <v>Yes</v>
      </c>
      <c r="H2231" s="19">
        <f>VLOOKUP(A2231,ME!$A$2:$J$2336,7,FALSE)</f>
        <v>1</v>
      </c>
      <c r="I2231" s="19" t="str">
        <f>VLOOKUP(A2231,ME!$A$2:$J$2336,8,FALSE)</f>
        <v>No</v>
      </c>
      <c r="J2231" s="19" t="str">
        <f>VLOOKUP(A2231,ME!$A$2:$J$2336,9,FALSE)</f>
        <v>Under Weight</v>
      </c>
      <c r="K2231" s="19" t="str">
        <f>VLOOKUP(A2231,ME!$A$2:$J$2336,10,FALSE)</f>
        <v>Prediabetes</v>
      </c>
      <c r="L2231" s="22">
        <f>VLOOKUP(A2231,HD!$A$2:$S$2344,16,FALSE)</f>
        <v>35600</v>
      </c>
      <c r="M2231" s="21">
        <f>VLOOKUP(A2231,HD!$A$2:$S$2344,17,FALSE)</f>
        <v>1445</v>
      </c>
      <c r="N2231" s="19" t="str">
        <f>VLOOKUP(A2231,HD!$A$2:$S$2344,12,FALSE)</f>
        <v>tier - 2</v>
      </c>
      <c r="O2231" s="19" t="str">
        <f>VLOOKUP(A2231,HD!$A$2:$S$2344,13,FALSE)</f>
        <v>tier - 1</v>
      </c>
      <c r="P2231" s="19" t="str">
        <f>VLOOKUP(A2231,HD!$A$2:$S$2344,14,FALSE)</f>
        <v>R1013</v>
      </c>
      <c r="Q2231" s="19" t="str">
        <f>VLOOKUP(A2231,HD!$A$2:$S$2344,19,FALSE)</f>
        <v>25</v>
      </c>
      <c r="R2231" s="21">
        <v>1445</v>
      </c>
    </row>
    <row r="2232" spans="1:18" ht="15.6" hidden="1" x14ac:dyDescent="0.3">
      <c r="A2232" s="20" t="s">
        <v>121</v>
      </c>
      <c r="B2232" s="19" t="str">
        <f>VLOOKUP(A2232,'Customer Names'!$A$2:$E$2366,3,FALSE)</f>
        <v>Brackenwagen</v>
      </c>
      <c r="C2232" s="21">
        <f>VLOOKUP(A2232,ME!$A$2:$J$2366,2,FALSE)</f>
        <v>17.940000000000001</v>
      </c>
      <c r="D2232" s="21">
        <f>VLOOKUP(A2232,ME!$A$2:$J$2336,3,FALSE)</f>
        <v>4.1900000000000004</v>
      </c>
      <c r="E2232" s="19" t="str">
        <f>VLOOKUP(A2232,ME!$A$2:$J$2336,4,FALSE)</f>
        <v>No</v>
      </c>
      <c r="F2232" s="19" t="str">
        <f>VLOOKUP(A2232,ME!$A$2:$J$2336,5,FALSE)</f>
        <v>Yes</v>
      </c>
      <c r="G2232" s="19" t="str">
        <f>VLOOKUP(A2232,ME!$A$2:$J$2336,6,FALSE)</f>
        <v>No</v>
      </c>
      <c r="H2232" s="19">
        <f>VLOOKUP(A2232,ME!$A$2:$J$2336,7,FALSE)</f>
        <v>1</v>
      </c>
      <c r="I2232" s="19" t="str">
        <f>VLOOKUP(A2232,ME!$A$2:$J$2336,8,FALSE)</f>
        <v>No</v>
      </c>
      <c r="J2232" s="19" t="str">
        <f>VLOOKUP(A2232,ME!$A$2:$J$2336,9,FALSE)</f>
        <v>Under Weight</v>
      </c>
      <c r="K2232" s="19" t="str">
        <f>VLOOKUP(A2232,ME!$A$2:$J$2336,10,FALSE)</f>
        <v>Normal</v>
      </c>
      <c r="L2232" s="22">
        <f>VLOOKUP(A2232,HD!$A$2:$S$2344,16,FALSE)</f>
        <v>36770</v>
      </c>
      <c r="M2232" s="21">
        <f>VLOOKUP(A2232,HD!$A$2:$S$2344,17,FALSE)</f>
        <v>1438</v>
      </c>
      <c r="N2232" s="19" t="str">
        <f>VLOOKUP(A2232,HD!$A$2:$S$2344,12,FALSE)</f>
        <v>tier - 2</v>
      </c>
      <c r="O2232" s="19" t="str">
        <f>VLOOKUP(A2232,HD!$A$2:$S$2344,13,FALSE)</f>
        <v>tier - 2</v>
      </c>
      <c r="P2232" s="19" t="str">
        <f>VLOOKUP(A2232,HD!$A$2:$S$2344,14,FALSE)</f>
        <v>R1013</v>
      </c>
      <c r="Q2232" s="19" t="str">
        <f>VLOOKUP(A2232,HD!$A$2:$S$2344,19,FALSE)</f>
        <v>22</v>
      </c>
      <c r="R2232" s="21">
        <v>1438</v>
      </c>
    </row>
    <row r="2233" spans="1:18" ht="15.6" hidden="1" x14ac:dyDescent="0.3">
      <c r="A2233" s="20" t="s">
        <v>120</v>
      </c>
      <c r="B2233" s="19" t="str">
        <f>VLOOKUP(A2233,'Customer Names'!$A$2:$E$2366,3,FALSE)</f>
        <v>Schmitt</v>
      </c>
      <c r="C2233" s="21">
        <f>VLOOKUP(A2233,ME!$A$2:$J$2366,2,FALSE)</f>
        <v>16.670000000000002</v>
      </c>
      <c r="D2233" s="21">
        <f>VLOOKUP(A2233,ME!$A$2:$J$2336,3,FALSE)</f>
        <v>4.7</v>
      </c>
      <c r="E2233" s="19" t="str">
        <f>VLOOKUP(A2233,ME!$A$2:$J$2336,4,FALSE)</f>
        <v>Yes</v>
      </c>
      <c r="F2233" s="19" t="str">
        <f>VLOOKUP(A2233,ME!$A$2:$J$2336,5,FALSE)</f>
        <v>No</v>
      </c>
      <c r="G2233" s="19" t="str">
        <f>VLOOKUP(A2233,ME!$A$2:$J$2336,6,FALSE)</f>
        <v>Yes</v>
      </c>
      <c r="H2233" s="19">
        <f>VLOOKUP(A2233,ME!$A$2:$J$2336,7,FALSE)</f>
        <v>1</v>
      </c>
      <c r="I2233" s="19" t="str">
        <f>VLOOKUP(A2233,ME!$A$2:$J$2336,8,FALSE)</f>
        <v>No</v>
      </c>
      <c r="J2233" s="19" t="str">
        <f>VLOOKUP(A2233,ME!$A$2:$J$2336,9,FALSE)</f>
        <v>Under Weight</v>
      </c>
      <c r="K2233" s="19" t="str">
        <f>VLOOKUP(A2233,ME!$A$2:$J$2336,10,FALSE)</f>
        <v>Normal</v>
      </c>
      <c r="L2233" s="22">
        <f>VLOOKUP(A2233,HD!$A$2:$S$2344,16,FALSE)</f>
        <v>35769</v>
      </c>
      <c r="M2233" s="21">
        <f>VLOOKUP(A2233,HD!$A$2:$S$2344,17,FALSE)</f>
        <v>1422</v>
      </c>
      <c r="N2233" s="19" t="str">
        <f>VLOOKUP(A2233,HD!$A$2:$S$2344,12,FALSE)</f>
        <v>tier - 2</v>
      </c>
      <c r="O2233" s="19" t="str">
        <f>VLOOKUP(A2233,HD!$A$2:$S$2344,13,FALSE)</f>
        <v>tier - 2</v>
      </c>
      <c r="P2233" s="19" t="str">
        <f>VLOOKUP(A2233,HD!$A$2:$S$2344,14,FALSE)</f>
        <v>R1013</v>
      </c>
      <c r="Q2233" s="19" t="str">
        <f>VLOOKUP(A2233,HD!$A$2:$S$2344,19,FALSE)</f>
        <v>25</v>
      </c>
      <c r="R2233" s="21">
        <v>1422</v>
      </c>
    </row>
    <row r="2234" spans="1:18" ht="15.6" x14ac:dyDescent="0.3">
      <c r="A2234" s="20" t="s">
        <v>119</v>
      </c>
      <c r="B2234" s="19" t="str">
        <f>VLOOKUP(A2234,'Customer Names'!$A$2:$E$2366,3,FALSE)</f>
        <v>Borden</v>
      </c>
      <c r="C2234" s="21">
        <f>VLOOKUP(A2234,ME!$A$2:$J$2366,2,FALSE)</f>
        <v>20.58</v>
      </c>
      <c r="D2234" s="21">
        <f>VLOOKUP(A2234,ME!$A$2:$J$2336,3,FALSE)</f>
        <v>5.64</v>
      </c>
      <c r="E2234" s="19" t="str">
        <f>VLOOKUP(A2234,ME!$A$2:$J$2336,4,FALSE)</f>
        <v>Yes</v>
      </c>
      <c r="F2234" s="19" t="str">
        <f>VLOOKUP(A2234,ME!$A$2:$J$2336,5,FALSE)</f>
        <v>No</v>
      </c>
      <c r="G2234" s="19" t="str">
        <f>VLOOKUP(A2234,ME!$A$2:$J$2336,6,FALSE)</f>
        <v>No</v>
      </c>
      <c r="H2234" s="19">
        <f>VLOOKUP(A2234,ME!$A$2:$J$2336,7,FALSE)</f>
        <v>0</v>
      </c>
      <c r="I2234" s="19" t="str">
        <f>VLOOKUP(A2234,ME!$A$2:$J$2336,8,FALSE)</f>
        <v>No</v>
      </c>
      <c r="J2234" s="19" t="str">
        <f>VLOOKUP(A2234,ME!$A$2:$J$2336,9,FALSE)</f>
        <v>Normal Weight</v>
      </c>
      <c r="K2234" s="19" t="str">
        <f>VLOOKUP(A2234,ME!$A$2:$J$2336,10,FALSE)</f>
        <v>Normal</v>
      </c>
      <c r="L2234" s="22">
        <f>VLOOKUP(A2234,HD!$A$2:$S$2344,16,FALSE)</f>
        <v>37126</v>
      </c>
      <c r="M2234" s="21">
        <f>VLOOKUP(A2234,HD!$A$2:$S$2344,17,FALSE)</f>
        <v>1421</v>
      </c>
      <c r="N2234" s="19" t="str">
        <f>VLOOKUP(A2234,HD!$A$2:$S$2344,12,FALSE)</f>
        <v>tier - 2</v>
      </c>
      <c r="O2234" s="19" t="str">
        <f>VLOOKUP(A2234,HD!$A$2:$S$2344,13,FALSE)</f>
        <v>tier - 2</v>
      </c>
      <c r="P2234" s="19" t="str">
        <f>VLOOKUP(A2234,HD!$A$2:$S$2344,14,FALSE)</f>
        <v>R1013</v>
      </c>
      <c r="Q2234" s="19" t="str">
        <f>VLOOKUP(A2234,HD!$A$2:$S$2344,19,FALSE)</f>
        <v>21</v>
      </c>
      <c r="R2234" s="21">
        <v>1421</v>
      </c>
    </row>
    <row r="2235" spans="1:18" ht="15.6" hidden="1" x14ac:dyDescent="0.3">
      <c r="A2235" s="20" t="s">
        <v>118</v>
      </c>
      <c r="B2235" s="19" t="str">
        <f>VLOOKUP(A2235,'Customer Names'!$A$2:$E$2366,3,FALSE)</f>
        <v>McLean</v>
      </c>
      <c r="C2235" s="21">
        <f>VLOOKUP(A2235,ME!$A$2:$J$2366,2,FALSE)</f>
        <v>16.5</v>
      </c>
      <c r="D2235" s="21">
        <f>VLOOKUP(A2235,ME!$A$2:$J$2336,3,FALSE)</f>
        <v>4.1100000000000003</v>
      </c>
      <c r="E2235" s="19" t="str">
        <f>VLOOKUP(A2235,ME!$A$2:$J$2336,4,FALSE)</f>
        <v>Yes</v>
      </c>
      <c r="F2235" s="19" t="str">
        <f>VLOOKUP(A2235,ME!$A$2:$J$2336,5,FALSE)</f>
        <v>No</v>
      </c>
      <c r="G2235" s="19" t="str">
        <f>VLOOKUP(A2235,ME!$A$2:$J$2336,6,FALSE)</f>
        <v>No</v>
      </c>
      <c r="H2235" s="19">
        <f>VLOOKUP(A2235,ME!$A$2:$J$2336,7,FALSE)</f>
        <v>0</v>
      </c>
      <c r="I2235" s="19" t="str">
        <f>VLOOKUP(A2235,ME!$A$2:$J$2336,8,FALSE)</f>
        <v>No</v>
      </c>
      <c r="J2235" s="19" t="str">
        <f>VLOOKUP(A2235,ME!$A$2:$J$2336,9,FALSE)</f>
        <v>Under Weight</v>
      </c>
      <c r="K2235" s="19" t="str">
        <f>VLOOKUP(A2235,ME!$A$2:$J$2336,10,FALSE)</f>
        <v>Normal</v>
      </c>
      <c r="L2235" s="22">
        <f>VLOOKUP(A2235,HD!$A$2:$S$2344,16,FALSE)</f>
        <v>35239</v>
      </c>
      <c r="M2235" s="21">
        <f>VLOOKUP(A2235,HD!$A$2:$S$2344,17,FALSE)</f>
        <v>1417</v>
      </c>
      <c r="N2235" s="19" t="str">
        <f>VLOOKUP(A2235,HD!$A$2:$S$2344,12,FALSE)</f>
        <v>tier - 2</v>
      </c>
      <c r="O2235" s="19" t="str">
        <f>VLOOKUP(A2235,HD!$A$2:$S$2344,13,FALSE)</f>
        <v>tier - 3</v>
      </c>
      <c r="P2235" s="19" t="str">
        <f>VLOOKUP(A2235,HD!$A$2:$S$2344,14,FALSE)</f>
        <v>R1013</v>
      </c>
      <c r="Q2235" s="19" t="str">
        <f>VLOOKUP(A2235,HD!$A$2:$S$2344,19,FALSE)</f>
        <v>26</v>
      </c>
      <c r="R2235" s="21">
        <v>1417</v>
      </c>
    </row>
    <row r="2236" spans="1:18" ht="15.6" hidden="1" x14ac:dyDescent="0.3">
      <c r="A2236" s="20" t="s">
        <v>117</v>
      </c>
      <c r="B2236" s="19" t="str">
        <f>VLOOKUP(A2236,'Customer Names'!$A$2:$E$2366,3,FALSE)</f>
        <v>Regan</v>
      </c>
      <c r="C2236" s="21">
        <f>VLOOKUP(A2236,ME!$A$2:$J$2366,2,FALSE)</f>
        <v>15.41</v>
      </c>
      <c r="D2236" s="21">
        <f>VLOOKUP(A2236,ME!$A$2:$J$2336,3,FALSE)</f>
        <v>5.43</v>
      </c>
      <c r="E2236" s="19" t="str">
        <f>VLOOKUP(A2236,ME!$A$2:$J$2336,4,FALSE)</f>
        <v>Yes</v>
      </c>
      <c r="F2236" s="19" t="str">
        <f>VLOOKUP(A2236,ME!$A$2:$J$2336,5,FALSE)</f>
        <v>No</v>
      </c>
      <c r="G2236" s="19" t="str">
        <f>VLOOKUP(A2236,ME!$A$2:$J$2336,6,FALSE)</f>
        <v>Yes</v>
      </c>
      <c r="H2236" s="19">
        <f>VLOOKUP(A2236,ME!$A$2:$J$2336,7,FALSE)</f>
        <v>1</v>
      </c>
      <c r="I2236" s="19" t="str">
        <f>VLOOKUP(A2236,ME!$A$2:$J$2336,8,FALSE)</f>
        <v>No</v>
      </c>
      <c r="J2236" s="19" t="str">
        <f>VLOOKUP(A2236,ME!$A$2:$J$2336,9,FALSE)</f>
        <v>Under Weight</v>
      </c>
      <c r="K2236" s="19" t="str">
        <f>VLOOKUP(A2236,ME!$A$2:$J$2336,10,FALSE)</f>
        <v>Normal</v>
      </c>
      <c r="L2236" s="22">
        <f>VLOOKUP(A2236,HD!$A$2:$S$2344,16,FALSE)</f>
        <v>35730</v>
      </c>
      <c r="M2236" s="21">
        <f>VLOOKUP(A2236,HD!$A$2:$S$2344,17,FALSE)</f>
        <v>1402</v>
      </c>
      <c r="N2236" s="19" t="str">
        <f>VLOOKUP(A2236,HD!$A$2:$S$2344,12,FALSE)</f>
        <v>tier - 2</v>
      </c>
      <c r="O2236" s="19" t="str">
        <f>VLOOKUP(A2236,HD!$A$2:$S$2344,13,FALSE)</f>
        <v>tier - 3</v>
      </c>
      <c r="P2236" s="19" t="str">
        <f>VLOOKUP(A2236,HD!$A$2:$S$2344,14,FALSE)</f>
        <v>R1011</v>
      </c>
      <c r="Q2236" s="19" t="str">
        <f>VLOOKUP(A2236,HD!$A$2:$S$2344,19,FALSE)</f>
        <v>25</v>
      </c>
      <c r="R2236" s="21">
        <v>1402</v>
      </c>
    </row>
    <row r="2237" spans="1:18" ht="15.6" x14ac:dyDescent="0.3">
      <c r="A2237" s="20" t="s">
        <v>116</v>
      </c>
      <c r="B2237" s="19" t="str">
        <f>VLOOKUP(A2237,'Customer Names'!$A$2:$E$2366,3,FALSE)</f>
        <v>Koenis</v>
      </c>
      <c r="C2237" s="21">
        <f>VLOOKUP(A2237,ME!$A$2:$J$2366,2,FALSE)</f>
        <v>24.59</v>
      </c>
      <c r="D2237" s="21">
        <f>VLOOKUP(A2237,ME!$A$2:$J$2336,3,FALSE)</f>
        <v>4.38</v>
      </c>
      <c r="E2237" s="19" t="str">
        <f>VLOOKUP(A2237,ME!$A$2:$J$2336,4,FALSE)</f>
        <v>No</v>
      </c>
      <c r="F2237" s="19" t="str">
        <f>VLOOKUP(A2237,ME!$A$2:$J$2336,5,FALSE)</f>
        <v>No</v>
      </c>
      <c r="G2237" s="19" t="str">
        <f>VLOOKUP(A2237,ME!$A$2:$J$2336,6,FALSE)</f>
        <v>No</v>
      </c>
      <c r="H2237" s="19">
        <f>VLOOKUP(A2237,ME!$A$2:$J$2336,7,FALSE)</f>
        <v>1</v>
      </c>
      <c r="I2237" s="19" t="str">
        <f>VLOOKUP(A2237,ME!$A$2:$J$2336,8,FALSE)</f>
        <v>No</v>
      </c>
      <c r="J2237" s="19" t="str">
        <f>VLOOKUP(A2237,ME!$A$2:$J$2336,9,FALSE)</f>
        <v>Normal Weight</v>
      </c>
      <c r="K2237" s="19" t="str">
        <f>VLOOKUP(A2237,ME!$A$2:$J$2336,10,FALSE)</f>
        <v>Normal</v>
      </c>
      <c r="L2237" s="22">
        <f>VLOOKUP(A2237,HD!$A$2:$S$2344,16,FALSE)</f>
        <v>36043</v>
      </c>
      <c r="M2237" s="21">
        <f>VLOOKUP(A2237,HD!$A$2:$S$2344,17,FALSE)</f>
        <v>1400.44</v>
      </c>
      <c r="N2237" s="19" t="str">
        <f>VLOOKUP(A2237,HD!$A$2:$S$2344,12,FALSE)</f>
        <v>tier - 2</v>
      </c>
      <c r="O2237" s="19" t="str">
        <f>VLOOKUP(A2237,HD!$A$2:$S$2344,13,FALSE)</f>
        <v>tier - 2</v>
      </c>
      <c r="P2237" s="19" t="str">
        <f>VLOOKUP(A2237,HD!$A$2:$S$2344,14,FALSE)</f>
        <v>R1013</v>
      </c>
      <c r="Q2237" s="19" t="str">
        <f>VLOOKUP(A2237,HD!$A$2:$S$2344,19,FALSE)</f>
        <v>24</v>
      </c>
      <c r="R2237" s="21">
        <v>1400.44</v>
      </c>
    </row>
    <row r="2238" spans="1:18" ht="15.6" hidden="1" x14ac:dyDescent="0.3">
      <c r="A2238" s="20" t="s">
        <v>115</v>
      </c>
      <c r="B2238" s="19" t="str">
        <f>VLOOKUP(A2238,'Customer Names'!$A$2:$E$2366,3,FALSE)</f>
        <v>Kittaka</v>
      </c>
      <c r="C2238" s="21">
        <f>VLOOKUP(A2238,ME!$A$2:$J$2366,2,FALSE)</f>
        <v>33.33</v>
      </c>
      <c r="D2238" s="21">
        <f>VLOOKUP(A2238,ME!$A$2:$J$2336,3,FALSE)</f>
        <v>9.7899999999999991</v>
      </c>
      <c r="E2238" s="19" t="str">
        <f>VLOOKUP(A2238,ME!$A$2:$J$2336,4,FALSE)</f>
        <v>No</v>
      </c>
      <c r="F2238" s="19" t="str">
        <f>VLOOKUP(A2238,ME!$A$2:$J$2336,5,FALSE)</f>
        <v>No</v>
      </c>
      <c r="G2238" s="19" t="str">
        <f>VLOOKUP(A2238,ME!$A$2:$J$2336,6,FALSE)</f>
        <v>No</v>
      </c>
      <c r="H2238" s="19">
        <f>VLOOKUP(A2238,ME!$A$2:$J$2336,7,FALSE)</f>
        <v>0</v>
      </c>
      <c r="I2238" s="19" t="str">
        <f>VLOOKUP(A2238,ME!$A$2:$J$2336,8,FALSE)</f>
        <v>No</v>
      </c>
      <c r="J2238" s="19" t="str">
        <f>VLOOKUP(A2238,ME!$A$2:$J$2336,9,FALSE)</f>
        <v>Obesity</v>
      </c>
      <c r="K2238" s="19" t="str">
        <f>VLOOKUP(A2238,ME!$A$2:$J$2336,10,FALSE)</f>
        <v>Diabetes</v>
      </c>
      <c r="L2238" s="22">
        <f>VLOOKUP(A2238,HD!$A$2:$S$2344,16,FALSE)</f>
        <v>37612</v>
      </c>
      <c r="M2238" s="21">
        <f>VLOOKUP(A2238,HD!$A$2:$S$2344,17,FALSE)</f>
        <v>1391.53</v>
      </c>
      <c r="N2238" s="19" t="str">
        <f>VLOOKUP(A2238,HD!$A$2:$S$2344,12,FALSE)</f>
        <v>tier - 2</v>
      </c>
      <c r="O2238" s="19" t="str">
        <f>VLOOKUP(A2238,HD!$A$2:$S$2344,13,FALSE)</f>
        <v>tier - 1</v>
      </c>
      <c r="P2238" s="19" t="str">
        <f>VLOOKUP(A2238,HD!$A$2:$S$2344,14,FALSE)</f>
        <v>R1013</v>
      </c>
      <c r="Q2238" s="19" t="str">
        <f>VLOOKUP(A2238,HD!$A$2:$S$2344,19,FALSE)</f>
        <v>20</v>
      </c>
      <c r="R2238" s="21">
        <v>1391.53</v>
      </c>
    </row>
    <row r="2239" spans="1:18" ht="15.6" hidden="1" x14ac:dyDescent="0.3">
      <c r="A2239" s="20" t="s">
        <v>114</v>
      </c>
      <c r="B2239" s="19" t="str">
        <f>VLOOKUP(A2239,'Customer Names'!$A$2:$E$2366,3,FALSE)</f>
        <v>Concannon</v>
      </c>
      <c r="C2239" s="21">
        <f>VLOOKUP(A2239,ME!$A$2:$J$2366,2,FALSE)</f>
        <v>18.5</v>
      </c>
      <c r="D2239" s="21">
        <f>VLOOKUP(A2239,ME!$A$2:$J$2336,3,FALSE)</f>
        <v>11.84</v>
      </c>
      <c r="E2239" s="19" t="str">
        <f>VLOOKUP(A2239,ME!$A$2:$J$2336,4,FALSE)</f>
        <v>No</v>
      </c>
      <c r="F2239" s="19" t="str">
        <f>VLOOKUP(A2239,ME!$A$2:$J$2336,5,FALSE)</f>
        <v>No</v>
      </c>
      <c r="G2239" s="19" t="str">
        <f>VLOOKUP(A2239,ME!$A$2:$J$2336,6,FALSE)</f>
        <v>No</v>
      </c>
      <c r="H2239" s="19">
        <f>VLOOKUP(A2239,ME!$A$2:$J$2336,7,FALSE)</f>
        <v>0</v>
      </c>
      <c r="I2239" s="19" t="str">
        <f>VLOOKUP(A2239,ME!$A$2:$J$2336,8,FALSE)</f>
        <v>No</v>
      </c>
      <c r="J2239" s="19" t="str">
        <f>VLOOKUP(A2239,ME!$A$2:$J$2336,9,FALSE)</f>
        <v>Normal Weight</v>
      </c>
      <c r="K2239" s="19" t="str">
        <f>VLOOKUP(A2239,ME!$A$2:$J$2336,10,FALSE)</f>
        <v>Diabetes</v>
      </c>
      <c r="L2239" s="22">
        <f>VLOOKUP(A2239,HD!$A$2:$S$2344,16,FALSE)</f>
        <v>37574</v>
      </c>
      <c r="M2239" s="21">
        <f>VLOOKUP(A2239,HD!$A$2:$S$2344,17,FALSE)</f>
        <v>1390</v>
      </c>
      <c r="N2239" s="19" t="str">
        <f>VLOOKUP(A2239,HD!$A$2:$S$2344,12,FALSE)</f>
        <v>tier - 2</v>
      </c>
      <c r="O2239" s="19" t="str">
        <f>VLOOKUP(A2239,HD!$A$2:$S$2344,13,FALSE)</f>
        <v>tier - 2</v>
      </c>
      <c r="P2239" s="19" t="str">
        <f>VLOOKUP(A2239,HD!$A$2:$S$2344,14,FALSE)</f>
        <v>R1013</v>
      </c>
      <c r="Q2239" s="19" t="str">
        <f>VLOOKUP(A2239,HD!$A$2:$S$2344,19,FALSE)</f>
        <v>20</v>
      </c>
      <c r="R2239" s="21">
        <v>1390</v>
      </c>
    </row>
    <row r="2240" spans="1:18" ht="15.6" hidden="1" x14ac:dyDescent="0.3">
      <c r="A2240" s="20" t="s">
        <v>113</v>
      </c>
      <c r="B2240" s="19" t="str">
        <f>VLOOKUP(A2240,'Customer Names'!$A$2:$E$2366,3,FALSE)</f>
        <v>Johnson</v>
      </c>
      <c r="C2240" s="21">
        <f>VLOOKUP(A2240,ME!$A$2:$J$2366,2,FALSE)</f>
        <v>18.579999999999998</v>
      </c>
      <c r="D2240" s="21">
        <f>VLOOKUP(A2240,ME!$A$2:$J$2336,3,FALSE)</f>
        <v>6.22</v>
      </c>
      <c r="E2240" s="19" t="str">
        <f>VLOOKUP(A2240,ME!$A$2:$J$2336,4,FALSE)</f>
        <v>No</v>
      </c>
      <c r="F2240" s="19" t="str">
        <f>VLOOKUP(A2240,ME!$A$2:$J$2336,5,FALSE)</f>
        <v>No</v>
      </c>
      <c r="G2240" s="19" t="str">
        <f>VLOOKUP(A2240,ME!$A$2:$J$2336,6,FALSE)</f>
        <v>No</v>
      </c>
      <c r="H2240" s="19">
        <f>VLOOKUP(A2240,ME!$A$2:$J$2336,7,FALSE)</f>
        <v>0</v>
      </c>
      <c r="I2240" s="19" t="str">
        <f>VLOOKUP(A2240,ME!$A$2:$J$2336,8,FALSE)</f>
        <v>No</v>
      </c>
      <c r="J2240" s="19" t="str">
        <f>VLOOKUP(A2240,ME!$A$2:$J$2336,9,FALSE)</f>
        <v>Normal Weight</v>
      </c>
      <c r="K2240" s="19" t="str">
        <f>VLOOKUP(A2240,ME!$A$2:$J$2336,10,FALSE)</f>
        <v>Prediabetes</v>
      </c>
      <c r="L2240" s="22">
        <f>VLOOKUP(A2240,HD!$A$2:$S$2344,16,FALSE)</f>
        <v>36347</v>
      </c>
      <c r="M2240" s="21">
        <f>VLOOKUP(A2240,HD!$A$2:$S$2344,17,FALSE)</f>
        <v>1389</v>
      </c>
      <c r="N2240" s="19" t="str">
        <f>VLOOKUP(A2240,HD!$A$2:$S$2344,12,FALSE)</f>
        <v>tier - 2</v>
      </c>
      <c r="O2240" s="19" t="str">
        <f>VLOOKUP(A2240,HD!$A$2:$S$2344,13,FALSE)</f>
        <v>tier - 2</v>
      </c>
      <c r="P2240" s="19" t="str">
        <f>VLOOKUP(A2240,HD!$A$2:$S$2344,14,FALSE)</f>
        <v>R1013</v>
      </c>
      <c r="Q2240" s="19" t="str">
        <f>VLOOKUP(A2240,HD!$A$2:$S$2344,19,FALSE)</f>
        <v>23</v>
      </c>
      <c r="R2240" s="21">
        <v>1389</v>
      </c>
    </row>
    <row r="2241" spans="1:18" ht="15.6" hidden="1" x14ac:dyDescent="0.3">
      <c r="A2241" s="20" t="s">
        <v>112</v>
      </c>
      <c r="B2241" s="19" t="str">
        <f>VLOOKUP(A2241,'Customer Names'!$A$2:$E$2366,3,FALSE)</f>
        <v>Schultz</v>
      </c>
      <c r="C2241" s="21">
        <f>VLOOKUP(A2241,ME!$A$2:$J$2366,2,FALSE)</f>
        <v>16.64</v>
      </c>
      <c r="D2241" s="21">
        <f>VLOOKUP(A2241,ME!$A$2:$J$2336,3,FALSE)</f>
        <v>10.01</v>
      </c>
      <c r="E2241" s="19" t="str">
        <f>VLOOKUP(A2241,ME!$A$2:$J$2336,4,FALSE)</f>
        <v>No</v>
      </c>
      <c r="F2241" s="19" t="str">
        <f>VLOOKUP(A2241,ME!$A$2:$J$2336,5,FALSE)</f>
        <v>No</v>
      </c>
      <c r="G2241" s="19" t="str">
        <f>VLOOKUP(A2241,ME!$A$2:$J$2336,6,FALSE)</f>
        <v>No</v>
      </c>
      <c r="H2241" s="19">
        <f>VLOOKUP(A2241,ME!$A$2:$J$2336,7,FALSE)</f>
        <v>0</v>
      </c>
      <c r="I2241" s="19" t="str">
        <f>VLOOKUP(A2241,ME!$A$2:$J$2336,8,FALSE)</f>
        <v>No</v>
      </c>
      <c r="J2241" s="19" t="str">
        <f>VLOOKUP(A2241,ME!$A$2:$J$2336,9,FALSE)</f>
        <v>Under Weight</v>
      </c>
      <c r="K2241" s="19" t="str">
        <f>VLOOKUP(A2241,ME!$A$2:$J$2336,10,FALSE)</f>
        <v>Diabetes</v>
      </c>
      <c r="L2241" s="22">
        <f>VLOOKUP(A2241,HD!$A$2:$S$2344,16,FALSE)</f>
        <v>37483</v>
      </c>
      <c r="M2241" s="21">
        <f>VLOOKUP(A2241,HD!$A$2:$S$2344,17,FALSE)</f>
        <v>1382</v>
      </c>
      <c r="N2241" s="19" t="str">
        <f>VLOOKUP(A2241,HD!$A$2:$S$2344,12,FALSE)</f>
        <v>tier - 2</v>
      </c>
      <c r="O2241" s="19" t="str">
        <f>VLOOKUP(A2241,HD!$A$2:$S$2344,13,FALSE)</f>
        <v>tier - 1</v>
      </c>
      <c r="P2241" s="19" t="str">
        <f>VLOOKUP(A2241,HD!$A$2:$S$2344,14,FALSE)</f>
        <v>R1013</v>
      </c>
      <c r="Q2241" s="19" t="str">
        <f>VLOOKUP(A2241,HD!$A$2:$S$2344,19,FALSE)</f>
        <v>20</v>
      </c>
      <c r="R2241" s="21">
        <v>1382</v>
      </c>
    </row>
    <row r="2242" spans="1:18" ht="15.6" x14ac:dyDescent="0.3">
      <c r="A2242" s="20" t="s">
        <v>111</v>
      </c>
      <c r="B2242" s="19" t="str">
        <f>VLOOKUP(A2242,'Customer Names'!$A$2:$E$2366,3,FALSE)</f>
        <v>Brannigan</v>
      </c>
      <c r="C2242" s="21">
        <f>VLOOKUP(A2242,ME!$A$2:$J$2366,2,FALSE)</f>
        <v>19.329999999999998</v>
      </c>
      <c r="D2242" s="21">
        <f>VLOOKUP(A2242,ME!$A$2:$J$2336,3,FALSE)</f>
        <v>4.32</v>
      </c>
      <c r="E2242" s="19" t="str">
        <f>VLOOKUP(A2242,ME!$A$2:$J$2336,4,FALSE)</f>
        <v>No</v>
      </c>
      <c r="F2242" s="19" t="str">
        <f>VLOOKUP(A2242,ME!$A$2:$J$2336,5,FALSE)</f>
        <v>No</v>
      </c>
      <c r="G2242" s="19" t="str">
        <f>VLOOKUP(A2242,ME!$A$2:$J$2336,6,FALSE)</f>
        <v>No</v>
      </c>
      <c r="H2242" s="19">
        <f>VLOOKUP(A2242,ME!$A$2:$J$2336,7,FALSE)</f>
        <v>1</v>
      </c>
      <c r="I2242" s="19" t="str">
        <f>VLOOKUP(A2242,ME!$A$2:$J$2336,8,FALSE)</f>
        <v>No</v>
      </c>
      <c r="J2242" s="19" t="str">
        <f>VLOOKUP(A2242,ME!$A$2:$J$2336,9,FALSE)</f>
        <v>Normal Weight</v>
      </c>
      <c r="K2242" s="19" t="str">
        <f>VLOOKUP(A2242,ME!$A$2:$J$2336,10,FALSE)</f>
        <v>Normal</v>
      </c>
      <c r="L2242" s="22">
        <f>VLOOKUP(A2242,HD!$A$2:$S$2344,16,FALSE)</f>
        <v>36132</v>
      </c>
      <c r="M2242" s="21">
        <f>VLOOKUP(A2242,HD!$A$2:$S$2344,17,FALSE)</f>
        <v>1359</v>
      </c>
      <c r="N2242" s="19" t="str">
        <f>VLOOKUP(A2242,HD!$A$2:$S$2344,12,FALSE)</f>
        <v>tier - 2</v>
      </c>
      <c r="O2242" s="19" t="str">
        <f>VLOOKUP(A2242,HD!$A$2:$S$2344,13,FALSE)</f>
        <v>tier - 1</v>
      </c>
      <c r="P2242" s="19" t="str">
        <f>VLOOKUP(A2242,HD!$A$2:$S$2344,14,FALSE)</f>
        <v>R1013</v>
      </c>
      <c r="Q2242" s="19" t="str">
        <f>VLOOKUP(A2242,HD!$A$2:$S$2344,19,FALSE)</f>
        <v>24</v>
      </c>
      <c r="R2242" s="21">
        <v>1359</v>
      </c>
    </row>
    <row r="2243" spans="1:18" ht="15.6" x14ac:dyDescent="0.3">
      <c r="A2243" s="20" t="s">
        <v>110</v>
      </c>
      <c r="B2243" s="19" t="str">
        <f>VLOOKUP(A2243,'Customer Names'!$A$2:$E$2366,3,FALSE)</f>
        <v>Cavallo</v>
      </c>
      <c r="C2243" s="21">
        <f>VLOOKUP(A2243,ME!$A$2:$J$2366,2,FALSE)</f>
        <v>21.26</v>
      </c>
      <c r="D2243" s="21">
        <f>VLOOKUP(A2243,ME!$A$2:$J$2336,3,FALSE)</f>
        <v>5.65</v>
      </c>
      <c r="E2243" s="19" t="str">
        <f>VLOOKUP(A2243,ME!$A$2:$J$2336,4,FALSE)</f>
        <v>Yes</v>
      </c>
      <c r="F2243" s="19" t="str">
        <f>VLOOKUP(A2243,ME!$A$2:$J$2336,5,FALSE)</f>
        <v>No</v>
      </c>
      <c r="G2243" s="19" t="str">
        <f>VLOOKUP(A2243,ME!$A$2:$J$2336,6,FALSE)</f>
        <v>Yes</v>
      </c>
      <c r="H2243" s="19">
        <f>VLOOKUP(A2243,ME!$A$2:$J$2336,7,FALSE)</f>
        <v>1</v>
      </c>
      <c r="I2243" s="19" t="str">
        <f>VLOOKUP(A2243,ME!$A$2:$J$2336,8,FALSE)</f>
        <v>No</v>
      </c>
      <c r="J2243" s="19" t="str">
        <f>VLOOKUP(A2243,ME!$A$2:$J$2336,9,FALSE)</f>
        <v>Normal Weight</v>
      </c>
      <c r="K2243" s="19" t="str">
        <f>VLOOKUP(A2243,ME!$A$2:$J$2336,10,FALSE)</f>
        <v>Normal</v>
      </c>
      <c r="L2243" s="22">
        <f>VLOOKUP(A2243,HD!$A$2:$S$2344,16,FALSE)</f>
        <v>35741</v>
      </c>
      <c r="M2243" s="21">
        <f>VLOOKUP(A2243,HD!$A$2:$S$2344,17,FALSE)</f>
        <v>1341.16</v>
      </c>
      <c r="N2243" s="19" t="str">
        <f>VLOOKUP(A2243,HD!$A$2:$S$2344,12,FALSE)</f>
        <v>tier - 2</v>
      </c>
      <c r="O2243" s="19" t="str">
        <f>VLOOKUP(A2243,HD!$A$2:$S$2344,13,FALSE)</f>
        <v>tier - 2</v>
      </c>
      <c r="P2243" s="19" t="str">
        <f>VLOOKUP(A2243,HD!$A$2:$S$2344,14,FALSE)</f>
        <v>R1012</v>
      </c>
      <c r="Q2243" s="19" t="str">
        <f>VLOOKUP(A2243,HD!$A$2:$S$2344,19,FALSE)</f>
        <v>25</v>
      </c>
      <c r="R2243" s="21">
        <v>1341.16</v>
      </c>
    </row>
    <row r="2244" spans="1:18" ht="15.6" hidden="1" x14ac:dyDescent="0.3">
      <c r="A2244" s="20" t="s">
        <v>109</v>
      </c>
      <c r="B2244" s="19" t="str">
        <f>VLOOKUP(A2244,'Customer Names'!$A$2:$E$2366,3,FALSE)</f>
        <v>Chang</v>
      </c>
      <c r="C2244" s="21">
        <f>VLOOKUP(A2244,ME!$A$2:$J$2366,2,FALSE)</f>
        <v>15.6</v>
      </c>
      <c r="D2244" s="21">
        <f>VLOOKUP(A2244,ME!$A$2:$J$2336,3,FALSE)</f>
        <v>4.12</v>
      </c>
      <c r="E2244" s="19" t="str">
        <f>VLOOKUP(A2244,ME!$A$2:$J$2336,4,FALSE)</f>
        <v>Yes</v>
      </c>
      <c r="F2244" s="19" t="str">
        <f>VLOOKUP(A2244,ME!$A$2:$J$2336,5,FALSE)</f>
        <v>No</v>
      </c>
      <c r="G2244" s="19" t="str">
        <f>VLOOKUP(A2244,ME!$A$2:$J$2336,6,FALSE)</f>
        <v>No</v>
      </c>
      <c r="H2244" s="19">
        <f>VLOOKUP(A2244,ME!$A$2:$J$2336,7,FALSE)</f>
        <v>1</v>
      </c>
      <c r="I2244" s="19" t="str">
        <f>VLOOKUP(A2244,ME!$A$2:$J$2336,8,FALSE)</f>
        <v>No</v>
      </c>
      <c r="J2244" s="19" t="str">
        <f>VLOOKUP(A2244,ME!$A$2:$J$2336,9,FALSE)</f>
        <v>Under Weight</v>
      </c>
      <c r="K2244" s="19" t="str">
        <f>VLOOKUP(A2244,ME!$A$2:$J$2336,10,FALSE)</f>
        <v>Normal</v>
      </c>
      <c r="L2244" s="22">
        <f>VLOOKUP(A2244,HD!$A$2:$S$2344,16,FALSE)</f>
        <v>34910</v>
      </c>
      <c r="M2244" s="21">
        <f>VLOOKUP(A2244,HD!$A$2:$S$2344,17,FALSE)</f>
        <v>1338</v>
      </c>
      <c r="N2244" s="19" t="str">
        <f>VLOOKUP(A2244,HD!$A$2:$S$2344,12,FALSE)</f>
        <v>tier - 2</v>
      </c>
      <c r="O2244" s="19" t="str">
        <f>VLOOKUP(A2244,HD!$A$2:$S$2344,13,FALSE)</f>
        <v>tier - 3</v>
      </c>
      <c r="P2244" s="19" t="str">
        <f>VLOOKUP(A2244,HD!$A$2:$S$2344,14,FALSE)</f>
        <v>R1012</v>
      </c>
      <c r="Q2244" s="19" t="str">
        <f>VLOOKUP(A2244,HD!$A$2:$S$2344,19,FALSE)</f>
        <v>27</v>
      </c>
      <c r="R2244" s="21">
        <v>1338</v>
      </c>
    </row>
    <row r="2245" spans="1:18" ht="15.6" hidden="1" x14ac:dyDescent="0.3">
      <c r="A2245" s="20" t="s">
        <v>108</v>
      </c>
      <c r="B2245" s="19" t="str">
        <f>VLOOKUP(A2245,'Customer Names'!$A$2:$E$2366,3,FALSE)</f>
        <v>Axelrod</v>
      </c>
      <c r="C2245" s="21">
        <f>VLOOKUP(A2245,ME!$A$2:$J$2366,2,FALSE)</f>
        <v>24.39</v>
      </c>
      <c r="D2245" s="21">
        <f>VLOOKUP(A2245,ME!$A$2:$J$2336,3,FALSE)</f>
        <v>6.24</v>
      </c>
      <c r="E2245" s="19" t="str">
        <f>VLOOKUP(A2245,ME!$A$2:$J$2336,4,FALSE)</f>
        <v>No</v>
      </c>
      <c r="F2245" s="19" t="str">
        <f>VLOOKUP(A2245,ME!$A$2:$J$2336,5,FALSE)</f>
        <v>No</v>
      </c>
      <c r="G2245" s="19" t="str">
        <f>VLOOKUP(A2245,ME!$A$2:$J$2336,6,FALSE)</f>
        <v>No</v>
      </c>
      <c r="H2245" s="19">
        <f>VLOOKUP(A2245,ME!$A$2:$J$2336,7,FALSE)</f>
        <v>1</v>
      </c>
      <c r="I2245" s="19" t="str">
        <f>VLOOKUP(A2245,ME!$A$2:$J$2336,8,FALSE)</f>
        <v>No</v>
      </c>
      <c r="J2245" s="19" t="str">
        <f>VLOOKUP(A2245,ME!$A$2:$J$2336,9,FALSE)</f>
        <v>Normal Weight</v>
      </c>
      <c r="K2245" s="19" t="str">
        <f>VLOOKUP(A2245,ME!$A$2:$J$2336,10,FALSE)</f>
        <v>Prediabetes</v>
      </c>
      <c r="L2245" s="22">
        <f>VLOOKUP(A2245,HD!$A$2:$S$2344,16,FALSE)</f>
        <v>35988</v>
      </c>
      <c r="M2245" s="21">
        <f>VLOOKUP(A2245,HD!$A$2:$S$2344,17,FALSE)</f>
        <v>1332.61</v>
      </c>
      <c r="N2245" s="19" t="str">
        <f>VLOOKUP(A2245,HD!$A$2:$S$2344,12,FALSE)</f>
        <v>tier - 2</v>
      </c>
      <c r="O2245" s="19" t="str">
        <f>VLOOKUP(A2245,HD!$A$2:$S$2344,13,FALSE)</f>
        <v>tier - 3</v>
      </c>
      <c r="P2245" s="19" t="str">
        <f>VLOOKUP(A2245,HD!$A$2:$S$2344,14,FALSE)</f>
        <v>R1013</v>
      </c>
      <c r="Q2245" s="19" t="str">
        <f>VLOOKUP(A2245,HD!$A$2:$S$2344,19,FALSE)</f>
        <v>24</v>
      </c>
      <c r="R2245" s="21">
        <v>1332.61</v>
      </c>
    </row>
    <row r="2246" spans="1:18" ht="15.6" x14ac:dyDescent="0.3">
      <c r="A2246" s="20" t="s">
        <v>107</v>
      </c>
      <c r="B2246" s="19" t="str">
        <f>VLOOKUP(A2246,'Customer Names'!$A$2:$E$2366,3,FALSE)</f>
        <v>Davenport</v>
      </c>
      <c r="C2246" s="21">
        <f>VLOOKUP(A2246,ME!$A$2:$J$2366,2,FALSE)</f>
        <v>24.75</v>
      </c>
      <c r="D2246" s="21">
        <f>VLOOKUP(A2246,ME!$A$2:$J$2336,3,FALSE)</f>
        <v>4.83</v>
      </c>
      <c r="E2246" s="19" t="str">
        <f>VLOOKUP(A2246,ME!$A$2:$J$2336,4,FALSE)</f>
        <v>No</v>
      </c>
      <c r="F2246" s="19" t="str">
        <f>VLOOKUP(A2246,ME!$A$2:$J$2336,5,FALSE)</f>
        <v>No</v>
      </c>
      <c r="G2246" s="19" t="str">
        <f>VLOOKUP(A2246,ME!$A$2:$J$2336,6,FALSE)</f>
        <v>No</v>
      </c>
      <c r="H2246" s="19">
        <f>VLOOKUP(A2246,ME!$A$2:$J$2336,7,FALSE)</f>
        <v>0</v>
      </c>
      <c r="I2246" s="19" t="str">
        <f>VLOOKUP(A2246,ME!$A$2:$J$2336,8,FALSE)</f>
        <v>No</v>
      </c>
      <c r="J2246" s="19" t="str">
        <f>VLOOKUP(A2246,ME!$A$2:$J$2336,9,FALSE)</f>
        <v>Normal Weight</v>
      </c>
      <c r="K2246" s="19" t="str">
        <f>VLOOKUP(A2246,ME!$A$2:$J$2336,10,FALSE)</f>
        <v>Normal</v>
      </c>
      <c r="L2246" s="22">
        <f>VLOOKUP(A2246,HD!$A$2:$S$2344,16,FALSE)</f>
        <v>36447</v>
      </c>
      <c r="M2246" s="21">
        <f>VLOOKUP(A2246,HD!$A$2:$S$2344,17,FALSE)</f>
        <v>1329.17</v>
      </c>
      <c r="N2246" s="19" t="str">
        <f>VLOOKUP(A2246,HD!$A$2:$S$2344,12,FALSE)</f>
        <v>tier - 2</v>
      </c>
      <c r="O2246" s="19" t="str">
        <f>VLOOKUP(A2246,HD!$A$2:$S$2344,13,FALSE)</f>
        <v>tier - 3</v>
      </c>
      <c r="P2246" s="19" t="str">
        <f>VLOOKUP(A2246,HD!$A$2:$S$2344,14,FALSE)</f>
        <v>R1013</v>
      </c>
      <c r="Q2246" s="19" t="str">
        <f>VLOOKUP(A2246,HD!$A$2:$S$2344,19,FALSE)</f>
        <v>23</v>
      </c>
      <c r="R2246" s="21">
        <v>1329.17</v>
      </c>
    </row>
    <row r="2247" spans="1:18" ht="15.6" hidden="1" x14ac:dyDescent="0.3">
      <c r="A2247" s="20" t="s">
        <v>106</v>
      </c>
      <c r="B2247" s="19" t="str">
        <f>VLOOKUP(A2247,'Customer Names'!$A$2:$E$2366,3,FALSE)</f>
        <v>Roberge</v>
      </c>
      <c r="C2247" s="21">
        <f>VLOOKUP(A2247,ME!$A$2:$J$2366,2,FALSE)</f>
        <v>20.88</v>
      </c>
      <c r="D2247" s="21">
        <f>VLOOKUP(A2247,ME!$A$2:$J$2336,3,FALSE)</f>
        <v>7.4</v>
      </c>
      <c r="E2247" s="19" t="str">
        <f>VLOOKUP(A2247,ME!$A$2:$J$2336,4,FALSE)</f>
        <v>No</v>
      </c>
      <c r="F2247" s="19" t="str">
        <f>VLOOKUP(A2247,ME!$A$2:$J$2336,5,FALSE)</f>
        <v>No</v>
      </c>
      <c r="G2247" s="19" t="str">
        <f>VLOOKUP(A2247,ME!$A$2:$J$2336,6,FALSE)</f>
        <v>No</v>
      </c>
      <c r="H2247" s="19">
        <f>VLOOKUP(A2247,ME!$A$2:$J$2336,7,FALSE)</f>
        <v>0</v>
      </c>
      <c r="I2247" s="19" t="str">
        <f>VLOOKUP(A2247,ME!$A$2:$J$2336,8,FALSE)</f>
        <v>No</v>
      </c>
      <c r="J2247" s="19" t="str">
        <f>VLOOKUP(A2247,ME!$A$2:$J$2336,9,FALSE)</f>
        <v>Normal Weight</v>
      </c>
      <c r="K2247" s="19" t="str">
        <f>VLOOKUP(A2247,ME!$A$2:$J$2336,10,FALSE)</f>
        <v>Diabetes</v>
      </c>
      <c r="L2247" s="22">
        <f>VLOOKUP(A2247,HD!$A$2:$S$2344,16,FALSE)</f>
        <v>37542</v>
      </c>
      <c r="M2247" s="21">
        <f>VLOOKUP(A2247,HD!$A$2:$S$2344,17,FALSE)</f>
        <v>1315</v>
      </c>
      <c r="N2247" s="19" t="str">
        <f>VLOOKUP(A2247,HD!$A$2:$S$2344,12,FALSE)</f>
        <v>tier - 2</v>
      </c>
      <c r="O2247" s="19" t="str">
        <f>VLOOKUP(A2247,HD!$A$2:$S$2344,13,FALSE)</f>
        <v>tier - 2</v>
      </c>
      <c r="P2247" s="19" t="str">
        <f>VLOOKUP(A2247,HD!$A$2:$S$2344,14,FALSE)</f>
        <v>R1013</v>
      </c>
      <c r="Q2247" s="19" t="str">
        <f>VLOOKUP(A2247,HD!$A$2:$S$2344,19,FALSE)</f>
        <v>20</v>
      </c>
      <c r="R2247" s="21">
        <v>1315</v>
      </c>
    </row>
    <row r="2248" spans="1:18" ht="15.6" x14ac:dyDescent="0.3">
      <c r="A2248" s="20" t="s">
        <v>105</v>
      </c>
      <c r="B2248" s="19" t="str">
        <f>VLOOKUP(A2248,'Customer Names'!$A$2:$E$2366,3,FALSE)</f>
        <v>Schmidt</v>
      </c>
      <c r="C2248" s="21">
        <f>VLOOKUP(A2248,ME!$A$2:$J$2366,2,FALSE)</f>
        <v>20.43</v>
      </c>
      <c r="D2248" s="21">
        <f>VLOOKUP(A2248,ME!$A$2:$J$2336,3,FALSE)</f>
        <v>4.54</v>
      </c>
      <c r="E2248" s="19" t="str">
        <f>VLOOKUP(A2248,ME!$A$2:$J$2336,4,FALSE)</f>
        <v>No</v>
      </c>
      <c r="F2248" s="19" t="str">
        <f>VLOOKUP(A2248,ME!$A$2:$J$2336,5,FALSE)</f>
        <v>No</v>
      </c>
      <c r="G2248" s="19" t="str">
        <f>VLOOKUP(A2248,ME!$A$2:$J$2336,6,FALSE)</f>
        <v>No</v>
      </c>
      <c r="H2248" s="19">
        <f>VLOOKUP(A2248,ME!$A$2:$J$2336,7,FALSE)</f>
        <v>0</v>
      </c>
      <c r="I2248" s="19" t="str">
        <f>VLOOKUP(A2248,ME!$A$2:$J$2336,8,FALSE)</f>
        <v>No</v>
      </c>
      <c r="J2248" s="19" t="str">
        <f>VLOOKUP(A2248,ME!$A$2:$J$2336,9,FALSE)</f>
        <v>Normal Weight</v>
      </c>
      <c r="K2248" s="19" t="str">
        <f>VLOOKUP(A2248,ME!$A$2:$J$2336,10,FALSE)</f>
        <v>Normal</v>
      </c>
      <c r="L2248" s="22">
        <f>VLOOKUP(A2248,HD!$A$2:$S$2344,16,FALSE)</f>
        <v>36496</v>
      </c>
      <c r="M2248" s="21">
        <f>VLOOKUP(A2248,HD!$A$2:$S$2344,17,FALSE)</f>
        <v>1304</v>
      </c>
      <c r="N2248" s="19" t="str">
        <f>VLOOKUP(A2248,HD!$A$2:$S$2344,12,FALSE)</f>
        <v>tier - 2</v>
      </c>
      <c r="O2248" s="19" t="str">
        <f>VLOOKUP(A2248,HD!$A$2:$S$2344,13,FALSE)</f>
        <v>tier - 2</v>
      </c>
      <c r="P2248" s="19" t="str">
        <f>VLOOKUP(A2248,HD!$A$2:$S$2344,14,FALSE)</f>
        <v>R1013</v>
      </c>
      <c r="Q2248" s="19" t="str">
        <f>VLOOKUP(A2248,HD!$A$2:$S$2344,19,FALSE)</f>
        <v>23</v>
      </c>
      <c r="R2248" s="21">
        <v>1304</v>
      </c>
    </row>
    <row r="2249" spans="1:18" ht="15.6" hidden="1" x14ac:dyDescent="0.3">
      <c r="A2249" s="20" t="s">
        <v>104</v>
      </c>
      <c r="B2249" s="19" t="str">
        <f>VLOOKUP(A2249,'Customer Names'!$A$2:$E$2366,3,FALSE)</f>
        <v>Kosters</v>
      </c>
      <c r="C2249" s="21">
        <f>VLOOKUP(A2249,ME!$A$2:$J$2366,2,FALSE)</f>
        <v>15.18</v>
      </c>
      <c r="D2249" s="21">
        <f>VLOOKUP(A2249,ME!$A$2:$J$2336,3,FALSE)</f>
        <v>11.11</v>
      </c>
      <c r="E2249" s="19" t="str">
        <f>VLOOKUP(A2249,ME!$A$2:$J$2336,4,FALSE)</f>
        <v>No</v>
      </c>
      <c r="F2249" s="19" t="str">
        <f>VLOOKUP(A2249,ME!$A$2:$J$2336,5,FALSE)</f>
        <v>No</v>
      </c>
      <c r="G2249" s="19" t="str">
        <f>VLOOKUP(A2249,ME!$A$2:$J$2336,6,FALSE)</f>
        <v>No</v>
      </c>
      <c r="H2249" s="19">
        <f>VLOOKUP(A2249,ME!$A$2:$J$2336,7,FALSE)</f>
        <v>0</v>
      </c>
      <c r="I2249" s="19" t="str">
        <f>VLOOKUP(A2249,ME!$A$2:$J$2336,8,FALSE)</f>
        <v>No</v>
      </c>
      <c r="J2249" s="19" t="str">
        <f>VLOOKUP(A2249,ME!$A$2:$J$2336,9,FALSE)</f>
        <v>Under Weight</v>
      </c>
      <c r="K2249" s="19" t="str">
        <f>VLOOKUP(A2249,ME!$A$2:$J$2336,10,FALSE)</f>
        <v>Diabetes</v>
      </c>
      <c r="L2249" s="22">
        <f>VLOOKUP(A2249,HD!$A$2:$S$2344,16,FALSE)</f>
        <v>37600</v>
      </c>
      <c r="M2249" s="21">
        <f>VLOOKUP(A2249,HD!$A$2:$S$2344,17,FALSE)</f>
        <v>1304</v>
      </c>
      <c r="N2249" s="19" t="str">
        <f>VLOOKUP(A2249,HD!$A$2:$S$2344,12,FALSE)</f>
        <v>tier - 2</v>
      </c>
      <c r="O2249" s="19" t="str">
        <f>VLOOKUP(A2249,HD!$A$2:$S$2344,13,FALSE)</f>
        <v>tier - 2</v>
      </c>
      <c r="P2249" s="19" t="str">
        <f>VLOOKUP(A2249,HD!$A$2:$S$2344,14,FALSE)</f>
        <v>R1012</v>
      </c>
      <c r="Q2249" s="19" t="str">
        <f>VLOOKUP(A2249,HD!$A$2:$S$2344,19,FALSE)</f>
        <v>20</v>
      </c>
      <c r="R2249" s="21">
        <v>1304</v>
      </c>
    </row>
    <row r="2250" spans="1:18" ht="15.6" hidden="1" x14ac:dyDescent="0.3">
      <c r="A2250" s="20" t="s">
        <v>103</v>
      </c>
      <c r="B2250" s="19" t="str">
        <f>VLOOKUP(A2250,'Customer Names'!$A$2:$E$2366,3,FALSE)</f>
        <v>Dykes</v>
      </c>
      <c r="C2250" s="21">
        <f>VLOOKUP(A2250,ME!$A$2:$J$2366,2,FALSE)</f>
        <v>15.12</v>
      </c>
      <c r="D2250" s="21">
        <f>VLOOKUP(A2250,ME!$A$2:$J$2336,3,FALSE)</f>
        <v>4.03</v>
      </c>
      <c r="E2250" s="19" t="str">
        <f>VLOOKUP(A2250,ME!$A$2:$J$2336,4,FALSE)</f>
        <v>Yes</v>
      </c>
      <c r="F2250" s="19" t="str">
        <f>VLOOKUP(A2250,ME!$A$2:$J$2336,5,FALSE)</f>
        <v>No</v>
      </c>
      <c r="G2250" s="19" t="str">
        <f>VLOOKUP(A2250,ME!$A$2:$J$2336,6,FALSE)</f>
        <v>No</v>
      </c>
      <c r="H2250" s="19">
        <f>VLOOKUP(A2250,ME!$A$2:$J$2336,7,FALSE)</f>
        <v>0</v>
      </c>
      <c r="I2250" s="19" t="str">
        <f>VLOOKUP(A2250,ME!$A$2:$J$2336,8,FALSE)</f>
        <v>No</v>
      </c>
      <c r="J2250" s="19" t="str">
        <f>VLOOKUP(A2250,ME!$A$2:$J$2336,9,FALSE)</f>
        <v>Under Weight</v>
      </c>
      <c r="K2250" s="19" t="str">
        <f>VLOOKUP(A2250,ME!$A$2:$J$2336,10,FALSE)</f>
        <v>Normal</v>
      </c>
      <c r="L2250" s="22">
        <f>VLOOKUP(A2250,HD!$A$2:$S$2344,16,FALSE)</f>
        <v>37224</v>
      </c>
      <c r="M2250" s="21">
        <f>VLOOKUP(A2250,HD!$A$2:$S$2344,17,FALSE)</f>
        <v>1293</v>
      </c>
      <c r="N2250" s="19" t="str">
        <f>VLOOKUP(A2250,HD!$A$2:$S$2344,12,FALSE)</f>
        <v>tier - 2</v>
      </c>
      <c r="O2250" s="19" t="str">
        <f>VLOOKUP(A2250,HD!$A$2:$S$2344,13,FALSE)</f>
        <v>tier - 3</v>
      </c>
      <c r="P2250" s="19" t="str">
        <f>VLOOKUP(A2250,HD!$A$2:$S$2344,14,FALSE)</f>
        <v>R1012</v>
      </c>
      <c r="Q2250" s="19" t="str">
        <f>VLOOKUP(A2250,HD!$A$2:$S$2344,19,FALSE)</f>
        <v>21</v>
      </c>
      <c r="R2250" s="21">
        <v>1293</v>
      </c>
    </row>
    <row r="2251" spans="1:18" ht="15.6" x14ac:dyDescent="0.3">
      <c r="A2251" s="20" t="s">
        <v>102</v>
      </c>
      <c r="B2251" s="19" t="str">
        <f>VLOOKUP(A2251,'Customer Names'!$A$2:$E$2366,3,FALSE)</f>
        <v>Velan</v>
      </c>
      <c r="C2251" s="21">
        <f>VLOOKUP(A2251,ME!$A$2:$J$2366,2,FALSE)</f>
        <v>23.88</v>
      </c>
      <c r="D2251" s="21">
        <f>VLOOKUP(A2251,ME!$A$2:$J$2336,3,FALSE)</f>
        <v>4.51</v>
      </c>
      <c r="E2251" s="19" t="str">
        <f>VLOOKUP(A2251,ME!$A$2:$J$2336,4,FALSE)</f>
        <v>No</v>
      </c>
      <c r="F2251" s="19" t="str">
        <f>VLOOKUP(A2251,ME!$A$2:$J$2336,5,FALSE)</f>
        <v>No</v>
      </c>
      <c r="G2251" s="19" t="str">
        <f>VLOOKUP(A2251,ME!$A$2:$J$2336,6,FALSE)</f>
        <v>No</v>
      </c>
      <c r="H2251" s="19">
        <f>VLOOKUP(A2251,ME!$A$2:$J$2336,7,FALSE)</f>
        <v>1</v>
      </c>
      <c r="I2251" s="19" t="str">
        <f>VLOOKUP(A2251,ME!$A$2:$J$2336,8,FALSE)</f>
        <v>No</v>
      </c>
      <c r="J2251" s="19" t="str">
        <f>VLOOKUP(A2251,ME!$A$2:$J$2336,9,FALSE)</f>
        <v>Normal Weight</v>
      </c>
      <c r="K2251" s="19" t="str">
        <f>VLOOKUP(A2251,ME!$A$2:$J$2336,10,FALSE)</f>
        <v>Normal</v>
      </c>
      <c r="L2251" s="22">
        <f>VLOOKUP(A2251,HD!$A$2:$S$2344,16,FALSE)</f>
        <v>35950</v>
      </c>
      <c r="M2251" s="21">
        <f>VLOOKUP(A2251,HD!$A$2:$S$2344,17,FALSE)</f>
        <v>1290.93</v>
      </c>
      <c r="N2251" s="19" t="str">
        <f>VLOOKUP(A2251,HD!$A$2:$S$2344,12,FALSE)</f>
        <v>tier - 2</v>
      </c>
      <c r="O2251" s="19" t="str">
        <f>VLOOKUP(A2251,HD!$A$2:$S$2344,13,FALSE)</f>
        <v>tier - 2</v>
      </c>
      <c r="P2251" s="19" t="str">
        <f>VLOOKUP(A2251,HD!$A$2:$S$2344,14,FALSE)</f>
        <v>R1013</v>
      </c>
      <c r="Q2251" s="19" t="str">
        <f>VLOOKUP(A2251,HD!$A$2:$S$2344,19,FALSE)</f>
        <v>25</v>
      </c>
      <c r="R2251" s="21">
        <v>1290.93</v>
      </c>
    </row>
    <row r="2252" spans="1:18" ht="15.6" hidden="1" x14ac:dyDescent="0.3">
      <c r="A2252" s="20" t="s">
        <v>101</v>
      </c>
      <c r="B2252" s="19" t="str">
        <f>VLOOKUP(A2252,'Customer Names'!$A$2:$E$2366,3,FALSE)</f>
        <v>Goolik</v>
      </c>
      <c r="C2252" s="21">
        <f>VLOOKUP(A2252,ME!$A$2:$J$2366,2,FALSE)</f>
        <v>16.13</v>
      </c>
      <c r="D2252" s="21">
        <f>VLOOKUP(A2252,ME!$A$2:$J$2336,3,FALSE)</f>
        <v>5.56</v>
      </c>
      <c r="E2252" s="19" t="str">
        <f>VLOOKUP(A2252,ME!$A$2:$J$2336,4,FALSE)</f>
        <v>No</v>
      </c>
      <c r="F2252" s="19" t="str">
        <f>VLOOKUP(A2252,ME!$A$2:$J$2336,5,FALSE)</f>
        <v>Yes</v>
      </c>
      <c r="G2252" s="19" t="str">
        <f>VLOOKUP(A2252,ME!$A$2:$J$2336,6,FALSE)</f>
        <v>No</v>
      </c>
      <c r="H2252" s="19">
        <f>VLOOKUP(A2252,ME!$A$2:$J$2336,7,FALSE)</f>
        <v>1</v>
      </c>
      <c r="I2252" s="19" t="str">
        <f>VLOOKUP(A2252,ME!$A$2:$J$2336,8,FALSE)</f>
        <v>No</v>
      </c>
      <c r="J2252" s="19" t="str">
        <f>VLOOKUP(A2252,ME!$A$2:$J$2336,9,FALSE)</f>
        <v>Under Weight</v>
      </c>
      <c r="K2252" s="19" t="str">
        <f>VLOOKUP(A2252,ME!$A$2:$J$2336,10,FALSE)</f>
        <v>Normal</v>
      </c>
      <c r="L2252" s="22">
        <f>VLOOKUP(A2252,HD!$A$2:$S$2344,16,FALSE)</f>
        <v>36703</v>
      </c>
      <c r="M2252" s="21">
        <f>VLOOKUP(A2252,HD!$A$2:$S$2344,17,FALSE)</f>
        <v>1286</v>
      </c>
      <c r="N2252" s="19" t="str">
        <f>VLOOKUP(A2252,HD!$A$2:$S$2344,12,FALSE)</f>
        <v>tier - 2</v>
      </c>
      <c r="O2252" s="19" t="str">
        <f>VLOOKUP(A2252,HD!$A$2:$S$2344,13,FALSE)</f>
        <v>tier - 2</v>
      </c>
      <c r="P2252" s="19" t="str">
        <f>VLOOKUP(A2252,HD!$A$2:$S$2344,14,FALSE)</f>
        <v>R1013</v>
      </c>
      <c r="Q2252" s="19" t="str">
        <f>VLOOKUP(A2252,HD!$A$2:$S$2344,19,FALSE)</f>
        <v>22</v>
      </c>
      <c r="R2252" s="21">
        <v>1286</v>
      </c>
    </row>
    <row r="2253" spans="1:18" ht="15.6" x14ac:dyDescent="0.3">
      <c r="A2253" s="20" t="s">
        <v>100</v>
      </c>
      <c r="B2253" s="19" t="str">
        <f>VLOOKUP(A2253,'Customer Names'!$A$2:$E$2366,3,FALSE)</f>
        <v>Bain</v>
      </c>
      <c r="C2253" s="21">
        <f>VLOOKUP(A2253,ME!$A$2:$J$2366,2,FALSE)</f>
        <v>24.09</v>
      </c>
      <c r="D2253" s="21">
        <f>VLOOKUP(A2253,ME!$A$2:$J$2336,3,FALSE)</f>
        <v>4.0999999999999996</v>
      </c>
      <c r="E2253" s="19" t="str">
        <f>VLOOKUP(A2253,ME!$A$2:$J$2336,4,FALSE)</f>
        <v>No</v>
      </c>
      <c r="F2253" s="19" t="str">
        <f>VLOOKUP(A2253,ME!$A$2:$J$2336,5,FALSE)</f>
        <v>Yes</v>
      </c>
      <c r="G2253" s="19" t="str">
        <f>VLOOKUP(A2253,ME!$A$2:$J$2336,6,FALSE)</f>
        <v>No</v>
      </c>
      <c r="H2253" s="19">
        <f>VLOOKUP(A2253,ME!$A$2:$J$2336,7,FALSE)</f>
        <v>1</v>
      </c>
      <c r="I2253" s="19" t="str">
        <f>VLOOKUP(A2253,ME!$A$2:$J$2336,8,FALSE)</f>
        <v>No</v>
      </c>
      <c r="J2253" s="19" t="str">
        <f>VLOOKUP(A2253,ME!$A$2:$J$2336,9,FALSE)</f>
        <v>Normal Weight</v>
      </c>
      <c r="K2253" s="19" t="str">
        <f>VLOOKUP(A2253,ME!$A$2:$J$2336,10,FALSE)</f>
        <v>Normal</v>
      </c>
      <c r="L2253" s="22">
        <f>VLOOKUP(A2253,HD!$A$2:$S$2344,16,FALSE)</f>
        <v>38196</v>
      </c>
      <c r="M2253" s="21">
        <f>VLOOKUP(A2253,HD!$A$2:$S$2344,17,FALSE)</f>
        <v>1285</v>
      </c>
      <c r="N2253" s="19" t="str">
        <f>VLOOKUP(A2253,HD!$A$2:$S$2344,12,FALSE)</f>
        <v>tier - 2</v>
      </c>
      <c r="O2253" s="19" t="str">
        <f>VLOOKUP(A2253,HD!$A$2:$S$2344,13,FALSE)</f>
        <v>tier - 3</v>
      </c>
      <c r="P2253" s="19" t="str">
        <f>VLOOKUP(A2253,HD!$A$2:$S$2344,14,FALSE)</f>
        <v>R1013</v>
      </c>
      <c r="Q2253" s="19" t="str">
        <f>VLOOKUP(A2253,HD!$A$2:$S$2344,19,FALSE)</f>
        <v>18</v>
      </c>
      <c r="R2253" s="21">
        <v>1285</v>
      </c>
    </row>
    <row r="2254" spans="1:18" ht="15.6" hidden="1" x14ac:dyDescent="0.3">
      <c r="A2254" s="20" t="s">
        <v>99</v>
      </c>
      <c r="B2254" s="19" t="str">
        <f>VLOOKUP(A2254,'Customer Names'!$A$2:$E$2366,3,FALSE)</f>
        <v>Wieck</v>
      </c>
      <c r="C2254" s="21">
        <f>VLOOKUP(A2254,ME!$A$2:$J$2366,2,FALSE)</f>
        <v>19.43</v>
      </c>
      <c r="D2254" s="21">
        <f>VLOOKUP(A2254,ME!$A$2:$J$2336,3,FALSE)</f>
        <v>5.85</v>
      </c>
      <c r="E2254" s="19" t="str">
        <f>VLOOKUP(A2254,ME!$A$2:$J$2336,4,FALSE)</f>
        <v>No</v>
      </c>
      <c r="F2254" s="19" t="str">
        <f>VLOOKUP(A2254,ME!$A$2:$J$2336,5,FALSE)</f>
        <v>Yes</v>
      </c>
      <c r="G2254" s="19" t="str">
        <f>VLOOKUP(A2254,ME!$A$2:$J$2336,6,FALSE)</f>
        <v>No</v>
      </c>
      <c r="H2254" s="19">
        <f>VLOOKUP(A2254,ME!$A$2:$J$2336,7,FALSE)</f>
        <v>1</v>
      </c>
      <c r="I2254" s="19" t="str">
        <f>VLOOKUP(A2254,ME!$A$2:$J$2336,8,FALSE)</f>
        <v>No</v>
      </c>
      <c r="J2254" s="19" t="str">
        <f>VLOOKUP(A2254,ME!$A$2:$J$2336,9,FALSE)</f>
        <v>Normal Weight</v>
      </c>
      <c r="K2254" s="19" t="str">
        <f>VLOOKUP(A2254,ME!$A$2:$J$2336,10,FALSE)</f>
        <v>Prediabetes</v>
      </c>
      <c r="L2254" s="22">
        <f>VLOOKUP(A2254,HD!$A$2:$S$2344,16,FALSE)</f>
        <v>38260</v>
      </c>
      <c r="M2254" s="21">
        <f>VLOOKUP(A2254,HD!$A$2:$S$2344,17,FALSE)</f>
        <v>1283</v>
      </c>
      <c r="N2254" s="19" t="str">
        <f>VLOOKUP(A2254,HD!$A$2:$S$2344,12,FALSE)</f>
        <v>tier - 2</v>
      </c>
      <c r="O2254" s="19" t="str">
        <f>VLOOKUP(A2254,HD!$A$2:$S$2344,13,FALSE)</f>
        <v>tier - 1</v>
      </c>
      <c r="P2254" s="19" t="str">
        <f>VLOOKUP(A2254,HD!$A$2:$S$2344,14,FALSE)</f>
        <v>R1013</v>
      </c>
      <c r="Q2254" s="19" t="str">
        <f>VLOOKUP(A2254,HD!$A$2:$S$2344,19,FALSE)</f>
        <v>18</v>
      </c>
      <c r="R2254" s="21">
        <v>1283</v>
      </c>
    </row>
    <row r="2255" spans="1:18" ht="15.6" hidden="1" x14ac:dyDescent="0.3">
      <c r="A2255" s="20" t="s">
        <v>98</v>
      </c>
      <c r="B2255" s="19" t="str">
        <f>VLOOKUP(A2255,'Customer Names'!$A$2:$E$2366,3,FALSE)</f>
        <v>Friel</v>
      </c>
      <c r="C2255" s="21">
        <f>VLOOKUP(A2255,ME!$A$2:$J$2366,2,FALSE)</f>
        <v>15.22</v>
      </c>
      <c r="D2255" s="21">
        <f>VLOOKUP(A2255,ME!$A$2:$J$2336,3,FALSE)</f>
        <v>4.92</v>
      </c>
      <c r="E2255" s="19" t="str">
        <f>VLOOKUP(A2255,ME!$A$2:$J$2336,4,FALSE)</f>
        <v>Yes</v>
      </c>
      <c r="F2255" s="19" t="str">
        <f>VLOOKUP(A2255,ME!$A$2:$J$2336,5,FALSE)</f>
        <v>No</v>
      </c>
      <c r="G2255" s="19" t="str">
        <f>VLOOKUP(A2255,ME!$A$2:$J$2336,6,FALSE)</f>
        <v>Yes</v>
      </c>
      <c r="H2255" s="19">
        <f>VLOOKUP(A2255,ME!$A$2:$J$2336,7,FALSE)</f>
        <v>1</v>
      </c>
      <c r="I2255" s="19" t="str">
        <f>VLOOKUP(A2255,ME!$A$2:$J$2336,8,FALSE)</f>
        <v>No</v>
      </c>
      <c r="J2255" s="19" t="str">
        <f>VLOOKUP(A2255,ME!$A$2:$J$2336,9,FALSE)</f>
        <v>Under Weight</v>
      </c>
      <c r="K2255" s="19" t="str">
        <f>VLOOKUP(A2255,ME!$A$2:$J$2336,10,FALSE)</f>
        <v>Normal</v>
      </c>
      <c r="L2255" s="22">
        <f>VLOOKUP(A2255,HD!$A$2:$S$2344,16,FALSE)</f>
        <v>35729</v>
      </c>
      <c r="M2255" s="21">
        <f>VLOOKUP(A2255,HD!$A$2:$S$2344,17,FALSE)</f>
        <v>1276</v>
      </c>
      <c r="N2255" s="19" t="str">
        <f>VLOOKUP(A2255,HD!$A$2:$S$2344,12,FALSE)</f>
        <v>tier - 2</v>
      </c>
      <c r="O2255" s="19" t="str">
        <f>VLOOKUP(A2255,HD!$A$2:$S$2344,13,FALSE)</f>
        <v>tier - 2</v>
      </c>
      <c r="P2255" s="19" t="str">
        <f>VLOOKUP(A2255,HD!$A$2:$S$2344,14,FALSE)</f>
        <v>R1012</v>
      </c>
      <c r="Q2255" s="19" t="str">
        <f>VLOOKUP(A2255,HD!$A$2:$S$2344,19,FALSE)</f>
        <v>25</v>
      </c>
      <c r="R2255" s="21">
        <v>1276</v>
      </c>
    </row>
    <row r="2256" spans="1:18" ht="15.6" hidden="1" x14ac:dyDescent="0.3">
      <c r="A2256" s="20" t="s">
        <v>97</v>
      </c>
      <c r="B2256" s="19" t="str">
        <f>VLOOKUP(A2256,'Customer Names'!$A$2:$E$2366,3,FALSE)</f>
        <v>Santandreu</v>
      </c>
      <c r="C2256" s="21">
        <f>VLOOKUP(A2256,ME!$A$2:$J$2366,2,FALSE)</f>
        <v>20.72</v>
      </c>
      <c r="D2256" s="21">
        <f>VLOOKUP(A2256,ME!$A$2:$J$2336,3,FALSE)</f>
        <v>9.4600000000000009</v>
      </c>
      <c r="E2256" s="19" t="str">
        <f>VLOOKUP(A2256,ME!$A$2:$J$2336,4,FALSE)</f>
        <v>No</v>
      </c>
      <c r="F2256" s="19" t="str">
        <f>VLOOKUP(A2256,ME!$A$2:$J$2336,5,FALSE)</f>
        <v>No</v>
      </c>
      <c r="G2256" s="19" t="str">
        <f>VLOOKUP(A2256,ME!$A$2:$J$2336,6,FALSE)</f>
        <v>No</v>
      </c>
      <c r="H2256" s="19">
        <f>VLOOKUP(A2256,ME!$A$2:$J$2336,7,FALSE)</f>
        <v>0</v>
      </c>
      <c r="I2256" s="19" t="str">
        <f>VLOOKUP(A2256,ME!$A$2:$J$2336,8,FALSE)</f>
        <v>No</v>
      </c>
      <c r="J2256" s="19" t="str">
        <f>VLOOKUP(A2256,ME!$A$2:$J$2336,9,FALSE)</f>
        <v>Normal Weight</v>
      </c>
      <c r="K2256" s="19" t="str">
        <f>VLOOKUP(A2256,ME!$A$2:$J$2336,10,FALSE)</f>
        <v>Diabetes</v>
      </c>
      <c r="L2256" s="22">
        <f>VLOOKUP(A2256,HD!$A$2:$S$2344,16,FALSE)</f>
        <v>37594</v>
      </c>
      <c r="M2256" s="21">
        <f>VLOOKUP(A2256,HD!$A$2:$S$2344,17,FALSE)</f>
        <v>1267</v>
      </c>
      <c r="N2256" s="19" t="str">
        <f>VLOOKUP(A2256,HD!$A$2:$S$2344,12,FALSE)</f>
        <v>tier - 2</v>
      </c>
      <c r="O2256" s="19" t="str">
        <f>VLOOKUP(A2256,HD!$A$2:$S$2344,13,FALSE)</f>
        <v>tier - 1</v>
      </c>
      <c r="P2256" s="19" t="str">
        <f>VLOOKUP(A2256,HD!$A$2:$S$2344,14,FALSE)</f>
        <v>R1013</v>
      </c>
      <c r="Q2256" s="19" t="str">
        <f>VLOOKUP(A2256,HD!$A$2:$S$2344,19,FALSE)</f>
        <v>20</v>
      </c>
      <c r="R2256" s="21">
        <v>1267</v>
      </c>
    </row>
    <row r="2257" spans="1:18" ht="15.6" hidden="1" x14ac:dyDescent="0.3">
      <c r="A2257" s="20" t="s">
        <v>96</v>
      </c>
      <c r="B2257" s="19" t="str">
        <f>VLOOKUP(A2257,'Customer Names'!$A$2:$E$2366,3,FALSE)</f>
        <v>Johnson</v>
      </c>
      <c r="C2257" s="21">
        <f>VLOOKUP(A2257,ME!$A$2:$J$2366,2,FALSE)</f>
        <v>35.4</v>
      </c>
      <c r="D2257" s="21">
        <f>VLOOKUP(A2257,ME!$A$2:$J$2336,3,FALSE)</f>
        <v>5.94</v>
      </c>
      <c r="E2257" s="19" t="str">
        <f>VLOOKUP(A2257,ME!$A$2:$J$2336,4,FALSE)</f>
        <v>No</v>
      </c>
      <c r="F2257" s="19" t="str">
        <f>VLOOKUP(A2257,ME!$A$2:$J$2336,5,FALSE)</f>
        <v>No</v>
      </c>
      <c r="G2257" s="19" t="str">
        <f>VLOOKUP(A2257,ME!$A$2:$J$2336,6,FALSE)</f>
        <v>Yes</v>
      </c>
      <c r="H2257" s="19">
        <f>VLOOKUP(A2257,ME!$A$2:$J$2336,7,FALSE)</f>
        <v>1</v>
      </c>
      <c r="I2257" s="19" t="str">
        <f>VLOOKUP(A2257,ME!$A$2:$J$2336,8,FALSE)</f>
        <v>No</v>
      </c>
      <c r="J2257" s="19" t="str">
        <f>VLOOKUP(A2257,ME!$A$2:$J$2336,9,FALSE)</f>
        <v>Obesity</v>
      </c>
      <c r="K2257" s="19" t="str">
        <f>VLOOKUP(A2257,ME!$A$2:$J$2336,10,FALSE)</f>
        <v>Prediabetes</v>
      </c>
      <c r="L2257" s="22">
        <f>VLOOKUP(A2257,HD!$A$2:$S$2344,16,FALSE)</f>
        <v>37946</v>
      </c>
      <c r="M2257" s="21">
        <f>VLOOKUP(A2257,HD!$A$2:$S$2344,17,FALSE)</f>
        <v>1263.25</v>
      </c>
      <c r="N2257" s="19" t="str">
        <f>VLOOKUP(A2257,HD!$A$2:$S$2344,12,FALSE)</f>
        <v>tier - 2</v>
      </c>
      <c r="O2257" s="19" t="str">
        <f>VLOOKUP(A2257,HD!$A$2:$S$2344,13,FALSE)</f>
        <v>tier - 3</v>
      </c>
      <c r="P2257" s="19" t="str">
        <f>VLOOKUP(A2257,HD!$A$2:$S$2344,14,FALSE)</f>
        <v>R1011</v>
      </c>
      <c r="Q2257" s="19" t="str">
        <f>VLOOKUP(A2257,HD!$A$2:$S$2344,19,FALSE)</f>
        <v>19</v>
      </c>
      <c r="R2257" s="21">
        <v>1263.25</v>
      </c>
    </row>
    <row r="2258" spans="1:18" ht="15.6" hidden="1" x14ac:dyDescent="0.3">
      <c r="A2258" s="20" t="s">
        <v>95</v>
      </c>
      <c r="B2258" s="19" t="str">
        <f>VLOOKUP(A2258,'Customer Names'!$A$2:$E$2366,3,FALSE)</f>
        <v>Gerber</v>
      </c>
      <c r="C2258" s="21">
        <f>VLOOKUP(A2258,ME!$A$2:$J$2366,2,FALSE)</f>
        <v>34.4</v>
      </c>
      <c r="D2258" s="21">
        <f>VLOOKUP(A2258,ME!$A$2:$J$2336,3,FALSE)</f>
        <v>5.7</v>
      </c>
      <c r="E2258" s="19" t="str">
        <f>VLOOKUP(A2258,ME!$A$2:$J$2336,4,FALSE)</f>
        <v>No</v>
      </c>
      <c r="F2258" s="19" t="str">
        <f>VLOOKUP(A2258,ME!$A$2:$J$2336,5,FALSE)</f>
        <v>No</v>
      </c>
      <c r="G2258" s="19" t="str">
        <f>VLOOKUP(A2258,ME!$A$2:$J$2336,6,FALSE)</f>
        <v>Yes</v>
      </c>
      <c r="H2258" s="19">
        <f>VLOOKUP(A2258,ME!$A$2:$J$2336,7,FALSE)</f>
        <v>1</v>
      </c>
      <c r="I2258" s="19" t="str">
        <f>VLOOKUP(A2258,ME!$A$2:$J$2336,8,FALSE)</f>
        <v>No</v>
      </c>
      <c r="J2258" s="19" t="str">
        <f>VLOOKUP(A2258,ME!$A$2:$J$2336,9,FALSE)</f>
        <v>Obesity</v>
      </c>
      <c r="K2258" s="19" t="str">
        <f>VLOOKUP(A2258,ME!$A$2:$J$2336,10,FALSE)</f>
        <v>Prediabetes</v>
      </c>
      <c r="L2258" s="22">
        <f>VLOOKUP(A2258,HD!$A$2:$S$2344,16,FALSE)</f>
        <v>37848</v>
      </c>
      <c r="M2258" s="21">
        <f>VLOOKUP(A2258,HD!$A$2:$S$2344,17,FALSE)</f>
        <v>1261.8599999999999</v>
      </c>
      <c r="N2258" s="19" t="str">
        <f>VLOOKUP(A2258,HD!$A$2:$S$2344,12,FALSE)</f>
        <v>tier - 2</v>
      </c>
      <c r="O2258" s="19" t="str">
        <f>VLOOKUP(A2258,HD!$A$2:$S$2344,13,FALSE)</f>
        <v>tier - 3</v>
      </c>
      <c r="P2258" s="19" t="str">
        <f>VLOOKUP(A2258,HD!$A$2:$S$2344,14,FALSE)</f>
        <v>R1011</v>
      </c>
      <c r="Q2258" s="19" t="str">
        <f>VLOOKUP(A2258,HD!$A$2:$S$2344,19,FALSE)</f>
        <v>19</v>
      </c>
      <c r="R2258" s="21">
        <v>1261.8599999999999</v>
      </c>
    </row>
    <row r="2259" spans="1:18" ht="15.6" hidden="1" x14ac:dyDescent="0.3">
      <c r="A2259" s="20" t="s">
        <v>94</v>
      </c>
      <c r="B2259" s="19" t="str">
        <f>VLOOKUP(A2259,'Customer Names'!$A$2:$E$2366,3,FALSE)</f>
        <v>Benadum</v>
      </c>
      <c r="C2259" s="21">
        <f>VLOOKUP(A2259,ME!$A$2:$J$2366,2,FALSE)</f>
        <v>34.1</v>
      </c>
      <c r="D2259" s="21">
        <f>VLOOKUP(A2259,ME!$A$2:$J$2336,3,FALSE)</f>
        <v>4.13</v>
      </c>
      <c r="E2259" s="19" t="str">
        <f>VLOOKUP(A2259,ME!$A$2:$J$2336,4,FALSE)</f>
        <v>No</v>
      </c>
      <c r="F2259" s="19" t="str">
        <f>VLOOKUP(A2259,ME!$A$2:$J$2336,5,FALSE)</f>
        <v>No</v>
      </c>
      <c r="G2259" s="19" t="str">
        <f>VLOOKUP(A2259,ME!$A$2:$J$2336,6,FALSE)</f>
        <v>Yes</v>
      </c>
      <c r="H2259" s="19">
        <f>VLOOKUP(A2259,ME!$A$2:$J$2336,7,FALSE)</f>
        <v>1</v>
      </c>
      <c r="I2259" s="19" t="str">
        <f>VLOOKUP(A2259,ME!$A$2:$J$2336,8,FALSE)</f>
        <v>No</v>
      </c>
      <c r="J2259" s="19" t="str">
        <f>VLOOKUP(A2259,ME!$A$2:$J$2336,9,FALSE)</f>
        <v>Obesity</v>
      </c>
      <c r="K2259" s="19" t="str">
        <f>VLOOKUP(A2259,ME!$A$2:$J$2336,10,FALSE)</f>
        <v>Normal</v>
      </c>
      <c r="L2259" s="22">
        <f>VLOOKUP(A2259,HD!$A$2:$S$2344,16,FALSE)</f>
        <v>37924</v>
      </c>
      <c r="M2259" s="21">
        <f>VLOOKUP(A2259,HD!$A$2:$S$2344,17,FALSE)</f>
        <v>1261.44</v>
      </c>
      <c r="N2259" s="19" t="str">
        <f>VLOOKUP(A2259,HD!$A$2:$S$2344,12,FALSE)</f>
        <v>tier - 2</v>
      </c>
      <c r="O2259" s="19" t="str">
        <f>VLOOKUP(A2259,HD!$A$2:$S$2344,13,FALSE)</f>
        <v>tier - 3</v>
      </c>
      <c r="P2259" s="19" t="str">
        <f>VLOOKUP(A2259,HD!$A$2:$S$2344,14,FALSE)</f>
        <v>R1011</v>
      </c>
      <c r="Q2259" s="19" t="str">
        <f>VLOOKUP(A2259,HD!$A$2:$S$2344,19,FALSE)</f>
        <v>19</v>
      </c>
      <c r="R2259" s="21">
        <v>1261.44</v>
      </c>
    </row>
    <row r="2260" spans="1:18" ht="15.6" hidden="1" x14ac:dyDescent="0.3">
      <c r="A2260" s="20" t="s">
        <v>93</v>
      </c>
      <c r="B2260" s="19" t="str">
        <f>VLOOKUP(A2260,'Customer Names'!$A$2:$E$2366,3,FALSE)</f>
        <v>Ragazzini</v>
      </c>
      <c r="C2260" s="21">
        <f>VLOOKUP(A2260,ME!$A$2:$J$2366,2,FALSE)</f>
        <v>30.4</v>
      </c>
      <c r="D2260" s="21">
        <f>VLOOKUP(A2260,ME!$A$2:$J$2336,3,FALSE)</f>
        <v>4.7699999999999996</v>
      </c>
      <c r="E2260" s="19" t="str">
        <f>VLOOKUP(A2260,ME!$A$2:$J$2336,4,FALSE)</f>
        <v>No</v>
      </c>
      <c r="F2260" s="19" t="str">
        <f>VLOOKUP(A2260,ME!$A$2:$J$2336,5,FALSE)</f>
        <v>No</v>
      </c>
      <c r="G2260" s="19" t="str">
        <f>VLOOKUP(A2260,ME!$A$2:$J$2336,6,FALSE)</f>
        <v>Yes</v>
      </c>
      <c r="H2260" s="19">
        <f>VLOOKUP(A2260,ME!$A$2:$J$2336,7,FALSE)</f>
        <v>1</v>
      </c>
      <c r="I2260" s="19" t="str">
        <f>VLOOKUP(A2260,ME!$A$2:$J$2336,8,FALSE)</f>
        <v>No</v>
      </c>
      <c r="J2260" s="19" t="str">
        <f>VLOOKUP(A2260,ME!$A$2:$J$2336,9,FALSE)</f>
        <v>Obesity</v>
      </c>
      <c r="K2260" s="19" t="str">
        <f>VLOOKUP(A2260,ME!$A$2:$J$2336,10,FALSE)</f>
        <v>Normal</v>
      </c>
      <c r="L2260" s="22">
        <f>VLOOKUP(A2260,HD!$A$2:$S$2344,16,FALSE)</f>
        <v>37907</v>
      </c>
      <c r="M2260" s="21">
        <f>VLOOKUP(A2260,HD!$A$2:$S$2344,17,FALSE)</f>
        <v>1256.3</v>
      </c>
      <c r="N2260" s="19" t="str">
        <f>VLOOKUP(A2260,HD!$A$2:$S$2344,12,FALSE)</f>
        <v>tier - 2</v>
      </c>
      <c r="O2260" s="19" t="str">
        <f>VLOOKUP(A2260,HD!$A$2:$S$2344,13,FALSE)</f>
        <v>tier - 3</v>
      </c>
      <c r="P2260" s="19" t="str">
        <f>VLOOKUP(A2260,HD!$A$2:$S$2344,14,FALSE)</f>
        <v>R1011</v>
      </c>
      <c r="Q2260" s="19" t="str">
        <f>VLOOKUP(A2260,HD!$A$2:$S$2344,19,FALSE)</f>
        <v>19</v>
      </c>
      <c r="R2260" s="21">
        <v>1256.3</v>
      </c>
    </row>
    <row r="2261" spans="1:18" ht="15.6" hidden="1" x14ac:dyDescent="0.3">
      <c r="A2261" s="20" t="s">
        <v>92</v>
      </c>
      <c r="B2261" s="19" t="str">
        <f>VLOOKUP(A2261,'Customer Names'!$A$2:$E$2366,3,FALSE)</f>
        <v>Kessinger</v>
      </c>
      <c r="C2261" s="21">
        <f>VLOOKUP(A2261,ME!$A$2:$J$2366,2,FALSE)</f>
        <v>28.7</v>
      </c>
      <c r="D2261" s="21">
        <f>VLOOKUP(A2261,ME!$A$2:$J$2336,3,FALSE)</f>
        <v>4.99</v>
      </c>
      <c r="E2261" s="19" t="str">
        <f>VLOOKUP(A2261,ME!$A$2:$J$2336,4,FALSE)</f>
        <v>No</v>
      </c>
      <c r="F2261" s="19" t="str">
        <f>VLOOKUP(A2261,ME!$A$2:$J$2336,5,FALSE)</f>
        <v>No</v>
      </c>
      <c r="G2261" s="19" t="str">
        <f>VLOOKUP(A2261,ME!$A$2:$J$2336,6,FALSE)</f>
        <v>Yes</v>
      </c>
      <c r="H2261" s="19">
        <f>VLOOKUP(A2261,ME!$A$2:$J$2336,7,FALSE)</f>
        <v>1</v>
      </c>
      <c r="I2261" s="19" t="str">
        <f>VLOOKUP(A2261,ME!$A$2:$J$2336,8,FALSE)</f>
        <v>No</v>
      </c>
      <c r="J2261" s="19" t="str">
        <f>VLOOKUP(A2261,ME!$A$2:$J$2336,9,FALSE)</f>
        <v>Over Weight</v>
      </c>
      <c r="K2261" s="19" t="str">
        <f>VLOOKUP(A2261,ME!$A$2:$J$2336,10,FALSE)</f>
        <v>Normal</v>
      </c>
      <c r="L2261" s="22">
        <f>VLOOKUP(A2261,HD!$A$2:$S$2344,16,FALSE)</f>
        <v>37965</v>
      </c>
      <c r="M2261" s="21">
        <f>VLOOKUP(A2261,HD!$A$2:$S$2344,17,FALSE)</f>
        <v>1253.94</v>
      </c>
      <c r="N2261" s="19" t="str">
        <f>VLOOKUP(A2261,HD!$A$2:$S$2344,12,FALSE)</f>
        <v>tier - 2</v>
      </c>
      <c r="O2261" s="19" t="str">
        <f>VLOOKUP(A2261,HD!$A$2:$S$2344,13,FALSE)</f>
        <v>tier - 2</v>
      </c>
      <c r="P2261" s="19" t="str">
        <f>VLOOKUP(A2261,HD!$A$2:$S$2344,14,FALSE)</f>
        <v>R1011</v>
      </c>
      <c r="Q2261" s="19" t="str">
        <f>VLOOKUP(A2261,HD!$A$2:$S$2344,19,FALSE)</f>
        <v>19</v>
      </c>
      <c r="R2261" s="21">
        <v>1253.94</v>
      </c>
    </row>
    <row r="2262" spans="1:18" ht="15.6" hidden="1" x14ac:dyDescent="0.3">
      <c r="A2262" s="20" t="s">
        <v>91</v>
      </c>
      <c r="B2262" s="19" t="str">
        <f>VLOOKUP(A2262,'Customer Names'!$A$2:$E$2366,3,FALSE)</f>
        <v>Bezgin</v>
      </c>
      <c r="C2262" s="21">
        <f>VLOOKUP(A2262,ME!$A$2:$J$2366,2,FALSE)</f>
        <v>17.440000000000001</v>
      </c>
      <c r="D2262" s="21">
        <f>VLOOKUP(A2262,ME!$A$2:$J$2336,3,FALSE)</f>
        <v>4.42</v>
      </c>
      <c r="E2262" s="19" t="str">
        <f>VLOOKUP(A2262,ME!$A$2:$J$2336,4,FALSE)</f>
        <v>Yes</v>
      </c>
      <c r="F2262" s="19" t="str">
        <f>VLOOKUP(A2262,ME!$A$2:$J$2336,5,FALSE)</f>
        <v>No</v>
      </c>
      <c r="G2262" s="19" t="str">
        <f>VLOOKUP(A2262,ME!$A$2:$J$2336,6,FALSE)</f>
        <v>Yes</v>
      </c>
      <c r="H2262" s="19">
        <f>VLOOKUP(A2262,ME!$A$2:$J$2336,7,FALSE)</f>
        <v>1</v>
      </c>
      <c r="I2262" s="19" t="str">
        <f>VLOOKUP(A2262,ME!$A$2:$J$2336,8,FALSE)</f>
        <v>No</v>
      </c>
      <c r="J2262" s="19" t="str">
        <f>VLOOKUP(A2262,ME!$A$2:$J$2336,9,FALSE)</f>
        <v>Under Weight</v>
      </c>
      <c r="K2262" s="19" t="str">
        <f>VLOOKUP(A2262,ME!$A$2:$J$2336,10,FALSE)</f>
        <v>Normal</v>
      </c>
      <c r="L2262" s="22">
        <f>VLOOKUP(A2262,HD!$A$2:$S$2344,16,FALSE)</f>
        <v>35738</v>
      </c>
      <c r="M2262" s="21">
        <f>VLOOKUP(A2262,HD!$A$2:$S$2344,17,FALSE)</f>
        <v>1253</v>
      </c>
      <c r="N2262" s="19" t="str">
        <f>VLOOKUP(A2262,HD!$A$2:$S$2344,12,FALSE)</f>
        <v>tier - 2</v>
      </c>
      <c r="O2262" s="19" t="str">
        <f>VLOOKUP(A2262,HD!$A$2:$S$2344,13,FALSE)</f>
        <v>tier - 2</v>
      </c>
      <c r="P2262" s="19" t="str">
        <f>VLOOKUP(A2262,HD!$A$2:$S$2344,14,FALSE)</f>
        <v>R1013</v>
      </c>
      <c r="Q2262" s="19" t="str">
        <f>VLOOKUP(A2262,HD!$A$2:$S$2344,19,FALSE)</f>
        <v>25</v>
      </c>
      <c r="R2262" s="21">
        <v>1253</v>
      </c>
    </row>
    <row r="2263" spans="1:18" ht="15.6" hidden="1" x14ac:dyDescent="0.3">
      <c r="A2263" s="20" t="s">
        <v>90</v>
      </c>
      <c r="B2263" s="19" t="str">
        <f>VLOOKUP(A2263,'Customer Names'!$A$2:$E$2366,3,FALSE)</f>
        <v>Woldesilassie</v>
      </c>
      <c r="C2263" s="21">
        <f>VLOOKUP(A2263,ME!$A$2:$J$2366,2,FALSE)</f>
        <v>27.6</v>
      </c>
      <c r="D2263" s="21">
        <f>VLOOKUP(A2263,ME!$A$2:$J$2336,3,FALSE)</f>
        <v>4.01</v>
      </c>
      <c r="E2263" s="19" t="str">
        <f>VLOOKUP(A2263,ME!$A$2:$J$2336,4,FALSE)</f>
        <v>No</v>
      </c>
      <c r="F2263" s="19" t="str">
        <f>VLOOKUP(A2263,ME!$A$2:$J$2336,5,FALSE)</f>
        <v>No</v>
      </c>
      <c r="G2263" s="19" t="str">
        <f>VLOOKUP(A2263,ME!$A$2:$J$2336,6,FALSE)</f>
        <v>Yes</v>
      </c>
      <c r="H2263" s="19">
        <f>VLOOKUP(A2263,ME!$A$2:$J$2336,7,FALSE)</f>
        <v>1</v>
      </c>
      <c r="I2263" s="19" t="str">
        <f>VLOOKUP(A2263,ME!$A$2:$J$2336,8,FALSE)</f>
        <v>No</v>
      </c>
      <c r="J2263" s="19" t="str">
        <f>VLOOKUP(A2263,ME!$A$2:$J$2336,9,FALSE)</f>
        <v>Over Weight</v>
      </c>
      <c r="K2263" s="19" t="str">
        <f>VLOOKUP(A2263,ME!$A$2:$J$2336,10,FALSE)</f>
        <v>Normal</v>
      </c>
      <c r="L2263" s="22">
        <f>VLOOKUP(A2263,HD!$A$2:$S$2344,16,FALSE)</f>
        <v>37879</v>
      </c>
      <c r="M2263" s="21">
        <f>VLOOKUP(A2263,HD!$A$2:$S$2344,17,FALSE)</f>
        <v>1252.4100000000001</v>
      </c>
      <c r="N2263" s="19" t="str">
        <f>VLOOKUP(A2263,HD!$A$2:$S$2344,12,FALSE)</f>
        <v>tier - 2</v>
      </c>
      <c r="O2263" s="19" t="str">
        <f>VLOOKUP(A2263,HD!$A$2:$S$2344,13,FALSE)</f>
        <v>tier - 3</v>
      </c>
      <c r="P2263" s="19" t="str">
        <f>VLOOKUP(A2263,HD!$A$2:$S$2344,14,FALSE)</f>
        <v>R1011</v>
      </c>
      <c r="Q2263" s="19" t="str">
        <f>VLOOKUP(A2263,HD!$A$2:$S$2344,19,FALSE)</f>
        <v>19</v>
      </c>
      <c r="R2263" s="21">
        <v>1252.4100000000001</v>
      </c>
    </row>
    <row r="2264" spans="1:18" ht="15.6" x14ac:dyDescent="0.3">
      <c r="A2264" s="20" t="s">
        <v>89</v>
      </c>
      <c r="B2264" s="19" t="str">
        <f>VLOOKUP(A2264,'Customer Names'!$A$2:$E$2366,3,FALSE)</f>
        <v>Ruiz Herrero</v>
      </c>
      <c r="C2264" s="21">
        <f>VLOOKUP(A2264,ME!$A$2:$J$2366,2,FALSE)</f>
        <v>20.7</v>
      </c>
      <c r="D2264" s="21">
        <f>VLOOKUP(A2264,ME!$A$2:$J$2336,3,FALSE)</f>
        <v>4.49</v>
      </c>
      <c r="E2264" s="19" t="str">
        <f>VLOOKUP(A2264,ME!$A$2:$J$2336,4,FALSE)</f>
        <v>No</v>
      </c>
      <c r="F2264" s="19" t="str">
        <f>VLOOKUP(A2264,ME!$A$2:$J$2336,5,FALSE)</f>
        <v>No</v>
      </c>
      <c r="G2264" s="19" t="str">
        <f>VLOOKUP(A2264,ME!$A$2:$J$2336,6,FALSE)</f>
        <v>Yes</v>
      </c>
      <c r="H2264" s="19">
        <f>VLOOKUP(A2264,ME!$A$2:$J$2336,7,FALSE)</f>
        <v>1</v>
      </c>
      <c r="I2264" s="19" t="str">
        <f>VLOOKUP(A2264,ME!$A$2:$J$2336,8,FALSE)</f>
        <v>No</v>
      </c>
      <c r="J2264" s="19" t="str">
        <f>VLOOKUP(A2264,ME!$A$2:$J$2336,9,FALSE)</f>
        <v>Normal Weight</v>
      </c>
      <c r="K2264" s="19" t="str">
        <f>VLOOKUP(A2264,ME!$A$2:$J$2336,10,FALSE)</f>
        <v>Normal</v>
      </c>
      <c r="L2264" s="22">
        <f>VLOOKUP(A2264,HD!$A$2:$S$2344,16,FALSE)</f>
        <v>37872</v>
      </c>
      <c r="M2264" s="21">
        <f>VLOOKUP(A2264,HD!$A$2:$S$2344,17,FALSE)</f>
        <v>1242.82</v>
      </c>
      <c r="N2264" s="19" t="str">
        <f>VLOOKUP(A2264,HD!$A$2:$S$2344,12,FALSE)</f>
        <v>tier - 2</v>
      </c>
      <c r="O2264" s="19" t="str">
        <f>VLOOKUP(A2264,HD!$A$2:$S$2344,13,FALSE)</f>
        <v>tier - 1</v>
      </c>
      <c r="P2264" s="19" t="str">
        <f>VLOOKUP(A2264,HD!$A$2:$S$2344,14,FALSE)</f>
        <v>R1011</v>
      </c>
      <c r="Q2264" s="19" t="str">
        <f>VLOOKUP(A2264,HD!$A$2:$S$2344,19,FALSE)</f>
        <v>19</v>
      </c>
      <c r="R2264" s="21">
        <v>1242.82</v>
      </c>
    </row>
    <row r="2265" spans="1:18" ht="15.6" hidden="1" x14ac:dyDescent="0.3">
      <c r="A2265" s="20" t="s">
        <v>88</v>
      </c>
      <c r="B2265" s="19" t="str">
        <f>VLOOKUP(A2265,'Customer Names'!$A$2:$E$2366,3,FALSE)</f>
        <v>Bin Alias</v>
      </c>
      <c r="C2265" s="21">
        <f>VLOOKUP(A2265,ME!$A$2:$J$2366,2,FALSE)</f>
        <v>20.3</v>
      </c>
      <c r="D2265" s="21">
        <f>VLOOKUP(A2265,ME!$A$2:$J$2336,3,FALSE)</f>
        <v>6.37</v>
      </c>
      <c r="E2265" s="19" t="str">
        <f>VLOOKUP(A2265,ME!$A$2:$J$2336,4,FALSE)</f>
        <v>No</v>
      </c>
      <c r="F2265" s="19" t="str">
        <f>VLOOKUP(A2265,ME!$A$2:$J$2336,5,FALSE)</f>
        <v>No</v>
      </c>
      <c r="G2265" s="19" t="str">
        <f>VLOOKUP(A2265,ME!$A$2:$J$2336,6,FALSE)</f>
        <v>Yes</v>
      </c>
      <c r="H2265" s="19">
        <f>VLOOKUP(A2265,ME!$A$2:$J$2336,7,FALSE)</f>
        <v>1</v>
      </c>
      <c r="I2265" s="19" t="str">
        <f>VLOOKUP(A2265,ME!$A$2:$J$2336,8,FALSE)</f>
        <v>No</v>
      </c>
      <c r="J2265" s="19" t="str">
        <f>VLOOKUP(A2265,ME!$A$2:$J$2336,9,FALSE)</f>
        <v>Normal Weight</v>
      </c>
      <c r="K2265" s="19" t="str">
        <f>VLOOKUP(A2265,ME!$A$2:$J$2336,10,FALSE)</f>
        <v>Prediabetes</v>
      </c>
      <c r="L2265" s="22">
        <f>VLOOKUP(A2265,HD!$A$2:$S$2344,16,FALSE)</f>
        <v>37879</v>
      </c>
      <c r="M2265" s="21">
        <f>VLOOKUP(A2265,HD!$A$2:$S$2344,17,FALSE)</f>
        <v>1242.26</v>
      </c>
      <c r="N2265" s="19" t="str">
        <f>VLOOKUP(A2265,HD!$A$2:$S$2344,12,FALSE)</f>
        <v>tier - 2</v>
      </c>
      <c r="O2265" s="19" t="str">
        <f>VLOOKUP(A2265,HD!$A$2:$S$2344,13,FALSE)</f>
        <v>tier - 1</v>
      </c>
      <c r="P2265" s="19" t="str">
        <f>VLOOKUP(A2265,HD!$A$2:$S$2344,14,FALSE)</f>
        <v>R1011</v>
      </c>
      <c r="Q2265" s="19" t="str">
        <f>VLOOKUP(A2265,HD!$A$2:$S$2344,19,FALSE)</f>
        <v>19</v>
      </c>
      <c r="R2265" s="21">
        <v>1242.26</v>
      </c>
    </row>
    <row r="2266" spans="1:18" ht="15.6" x14ac:dyDescent="0.3">
      <c r="A2266" s="20" t="s">
        <v>87</v>
      </c>
      <c r="B2266" s="19" t="str">
        <f>VLOOKUP(A2266,'Customer Names'!$A$2:$E$2366,3,FALSE)</f>
        <v>Fischer-Daly</v>
      </c>
      <c r="C2266" s="21">
        <f>VLOOKUP(A2266,ME!$A$2:$J$2366,2,FALSE)</f>
        <v>19.8</v>
      </c>
      <c r="D2266" s="21">
        <f>VLOOKUP(A2266,ME!$A$2:$J$2336,3,FALSE)</f>
        <v>5.12</v>
      </c>
      <c r="E2266" s="19" t="str">
        <f>VLOOKUP(A2266,ME!$A$2:$J$2336,4,FALSE)</f>
        <v>No</v>
      </c>
      <c r="F2266" s="19" t="str">
        <f>VLOOKUP(A2266,ME!$A$2:$J$2336,5,FALSE)</f>
        <v>No</v>
      </c>
      <c r="G2266" s="19" t="str">
        <f>VLOOKUP(A2266,ME!$A$2:$J$2336,6,FALSE)</f>
        <v>Yes</v>
      </c>
      <c r="H2266" s="19">
        <f>VLOOKUP(A2266,ME!$A$2:$J$2336,7,FALSE)</f>
        <v>1</v>
      </c>
      <c r="I2266" s="19" t="str">
        <f>VLOOKUP(A2266,ME!$A$2:$J$2336,8,FALSE)</f>
        <v>No</v>
      </c>
      <c r="J2266" s="19" t="str">
        <f>VLOOKUP(A2266,ME!$A$2:$J$2336,9,FALSE)</f>
        <v>Normal Weight</v>
      </c>
      <c r="K2266" s="19" t="str">
        <f>VLOOKUP(A2266,ME!$A$2:$J$2336,10,FALSE)</f>
        <v>Normal</v>
      </c>
      <c r="L2266" s="22">
        <f>VLOOKUP(A2266,HD!$A$2:$S$2344,16,FALSE)</f>
        <v>37835</v>
      </c>
      <c r="M2266" s="21">
        <f>VLOOKUP(A2266,HD!$A$2:$S$2344,17,FALSE)</f>
        <v>1241.57</v>
      </c>
      <c r="N2266" s="19" t="str">
        <f>VLOOKUP(A2266,HD!$A$2:$S$2344,12,FALSE)</f>
        <v>tier - 2</v>
      </c>
      <c r="O2266" s="19" t="str">
        <f>VLOOKUP(A2266,HD!$A$2:$S$2344,13,FALSE)</f>
        <v>tier - 2</v>
      </c>
      <c r="P2266" s="19" t="str">
        <f>VLOOKUP(A2266,HD!$A$2:$S$2344,14,FALSE)</f>
        <v>R1011</v>
      </c>
      <c r="Q2266" s="19" t="str">
        <f>VLOOKUP(A2266,HD!$A$2:$S$2344,19,FALSE)</f>
        <v>19</v>
      </c>
      <c r="R2266" s="21">
        <v>1241.57</v>
      </c>
    </row>
    <row r="2267" spans="1:18" ht="15.6" hidden="1" x14ac:dyDescent="0.3">
      <c r="A2267" s="20" t="s">
        <v>86</v>
      </c>
      <c r="B2267" s="19" t="str">
        <f>VLOOKUP(A2267,'Customer Names'!$A$2:$E$2366,3,FALSE)</f>
        <v>Pulliam</v>
      </c>
      <c r="C2267" s="21">
        <f>VLOOKUP(A2267,ME!$A$2:$J$2366,2,FALSE)</f>
        <v>21.87</v>
      </c>
      <c r="D2267" s="21">
        <f>VLOOKUP(A2267,ME!$A$2:$J$2336,3,FALSE)</f>
        <v>8.59</v>
      </c>
      <c r="E2267" s="19" t="str">
        <f>VLOOKUP(A2267,ME!$A$2:$J$2336,4,FALSE)</f>
        <v>No</v>
      </c>
      <c r="F2267" s="19" t="str">
        <f>VLOOKUP(A2267,ME!$A$2:$J$2336,5,FALSE)</f>
        <v>No</v>
      </c>
      <c r="G2267" s="19" t="str">
        <f>VLOOKUP(A2267,ME!$A$2:$J$2336,6,FALSE)</f>
        <v>No</v>
      </c>
      <c r="H2267" s="19">
        <f>VLOOKUP(A2267,ME!$A$2:$J$2336,7,FALSE)</f>
        <v>0</v>
      </c>
      <c r="I2267" s="19" t="str">
        <f>VLOOKUP(A2267,ME!$A$2:$J$2336,8,FALSE)</f>
        <v>No</v>
      </c>
      <c r="J2267" s="19" t="str">
        <f>VLOOKUP(A2267,ME!$A$2:$J$2336,9,FALSE)</f>
        <v>Normal Weight</v>
      </c>
      <c r="K2267" s="19" t="str">
        <f>VLOOKUP(A2267,ME!$A$2:$J$2336,10,FALSE)</f>
        <v>Diabetes</v>
      </c>
      <c r="L2267" s="22">
        <f>VLOOKUP(A2267,HD!$A$2:$S$2344,16,FALSE)</f>
        <v>37438</v>
      </c>
      <c r="M2267" s="21">
        <f>VLOOKUP(A2267,HD!$A$2:$S$2344,17,FALSE)</f>
        <v>1241</v>
      </c>
      <c r="N2267" s="19" t="str">
        <f>VLOOKUP(A2267,HD!$A$2:$S$2344,12,FALSE)</f>
        <v>tier - 2</v>
      </c>
      <c r="O2267" s="19" t="str">
        <f>VLOOKUP(A2267,HD!$A$2:$S$2344,13,FALSE)</f>
        <v>tier - 2</v>
      </c>
      <c r="P2267" s="19" t="str">
        <f>VLOOKUP(A2267,HD!$A$2:$S$2344,14,FALSE)</f>
        <v>R1013</v>
      </c>
      <c r="Q2267" s="19" t="str">
        <f>VLOOKUP(A2267,HD!$A$2:$S$2344,19,FALSE)</f>
        <v>20</v>
      </c>
      <c r="R2267" s="21">
        <v>1241</v>
      </c>
    </row>
    <row r="2268" spans="1:18" ht="15.6" hidden="1" x14ac:dyDescent="0.3">
      <c r="A2268" s="20" t="s">
        <v>85</v>
      </c>
      <c r="B2268" s="19" t="str">
        <f>VLOOKUP(A2268,'Customer Names'!$A$2:$E$2366,3,FALSE)</f>
        <v>Guisinger</v>
      </c>
      <c r="C2268" s="21">
        <f>VLOOKUP(A2268,ME!$A$2:$J$2366,2,FALSE)</f>
        <v>16.600000000000001</v>
      </c>
      <c r="D2268" s="21">
        <f>VLOOKUP(A2268,ME!$A$2:$J$2336,3,FALSE)</f>
        <v>5.87</v>
      </c>
      <c r="E2268" s="19" t="str">
        <f>VLOOKUP(A2268,ME!$A$2:$J$2336,4,FALSE)</f>
        <v>No</v>
      </c>
      <c r="F2268" s="19" t="str">
        <f>VLOOKUP(A2268,ME!$A$2:$J$2336,5,FALSE)</f>
        <v>No</v>
      </c>
      <c r="G2268" s="19" t="str">
        <f>VLOOKUP(A2268,ME!$A$2:$J$2336,6,FALSE)</f>
        <v>No</v>
      </c>
      <c r="H2268" s="19">
        <f>VLOOKUP(A2268,ME!$A$2:$J$2336,7,FALSE)</f>
        <v>1</v>
      </c>
      <c r="I2268" s="19" t="str">
        <f>VLOOKUP(A2268,ME!$A$2:$J$2336,8,FALSE)</f>
        <v>No</v>
      </c>
      <c r="J2268" s="19" t="str">
        <f>VLOOKUP(A2268,ME!$A$2:$J$2336,9,FALSE)</f>
        <v>Under Weight</v>
      </c>
      <c r="K2268" s="19" t="str">
        <f>VLOOKUP(A2268,ME!$A$2:$J$2336,10,FALSE)</f>
        <v>Prediabetes</v>
      </c>
      <c r="L2268" s="22">
        <f>VLOOKUP(A2268,HD!$A$2:$S$2344,16,FALSE)</f>
        <v>36079</v>
      </c>
      <c r="M2268" s="21">
        <f>VLOOKUP(A2268,HD!$A$2:$S$2344,17,FALSE)</f>
        <v>1240</v>
      </c>
      <c r="N2268" s="19" t="str">
        <f>VLOOKUP(A2268,HD!$A$2:$S$2344,12,FALSE)</f>
        <v>tier - 2</v>
      </c>
      <c r="O2268" s="19" t="str">
        <f>VLOOKUP(A2268,HD!$A$2:$S$2344,13,FALSE)</f>
        <v>tier - 1</v>
      </c>
      <c r="P2268" s="19" t="str">
        <f>VLOOKUP(A2268,HD!$A$2:$S$2344,14,FALSE)</f>
        <v>R1012</v>
      </c>
      <c r="Q2268" s="19" t="str">
        <f>VLOOKUP(A2268,HD!$A$2:$S$2344,19,FALSE)</f>
        <v>24</v>
      </c>
      <c r="R2268" s="21">
        <v>1240</v>
      </c>
    </row>
    <row r="2269" spans="1:18" ht="15.6" hidden="1" x14ac:dyDescent="0.3">
      <c r="A2269" s="20" t="s">
        <v>84</v>
      </c>
      <c r="B2269" s="19" t="str">
        <f>VLOOKUP(A2269,'Customer Names'!$A$2:$E$2366,3,FALSE)</f>
        <v>Arnerich</v>
      </c>
      <c r="C2269" s="21">
        <f>VLOOKUP(A2269,ME!$A$2:$J$2366,2,FALSE)</f>
        <v>21.98</v>
      </c>
      <c r="D2269" s="21">
        <f>VLOOKUP(A2269,ME!$A$2:$J$2336,3,FALSE)</f>
        <v>7.03</v>
      </c>
      <c r="E2269" s="19" t="str">
        <f>VLOOKUP(A2269,ME!$A$2:$J$2336,4,FALSE)</f>
        <v>No</v>
      </c>
      <c r="F2269" s="19" t="str">
        <f>VLOOKUP(A2269,ME!$A$2:$J$2336,5,FALSE)</f>
        <v>No</v>
      </c>
      <c r="G2269" s="19" t="str">
        <f>VLOOKUP(A2269,ME!$A$2:$J$2336,6,FALSE)</f>
        <v>No</v>
      </c>
      <c r="H2269" s="19">
        <f>VLOOKUP(A2269,ME!$A$2:$J$2336,7,FALSE)</f>
        <v>0</v>
      </c>
      <c r="I2269" s="19" t="str">
        <f>VLOOKUP(A2269,ME!$A$2:$J$2336,8,FALSE)</f>
        <v>No</v>
      </c>
      <c r="J2269" s="19" t="str">
        <f>VLOOKUP(A2269,ME!$A$2:$J$2336,9,FALSE)</f>
        <v>Normal Weight</v>
      </c>
      <c r="K2269" s="19" t="str">
        <f>VLOOKUP(A2269,ME!$A$2:$J$2336,10,FALSE)</f>
        <v>Diabetes</v>
      </c>
      <c r="L2269" s="22">
        <f>VLOOKUP(A2269,HD!$A$2:$S$2344,16,FALSE)</f>
        <v>37602</v>
      </c>
      <c r="M2269" s="21">
        <f>VLOOKUP(A2269,HD!$A$2:$S$2344,17,FALSE)</f>
        <v>1237</v>
      </c>
      <c r="N2269" s="19" t="str">
        <f>VLOOKUP(A2269,HD!$A$2:$S$2344,12,FALSE)</f>
        <v>tier - 2</v>
      </c>
      <c r="O2269" s="19" t="str">
        <f>VLOOKUP(A2269,HD!$A$2:$S$2344,13,FALSE)</f>
        <v>tier - 2</v>
      </c>
      <c r="P2269" s="19" t="str">
        <f>VLOOKUP(A2269,HD!$A$2:$S$2344,14,FALSE)</f>
        <v>R1013</v>
      </c>
      <c r="Q2269" s="19" t="str">
        <f>VLOOKUP(A2269,HD!$A$2:$S$2344,19,FALSE)</f>
        <v>20</v>
      </c>
      <c r="R2269" s="21">
        <v>1237</v>
      </c>
    </row>
    <row r="2270" spans="1:18" ht="15.6" x14ac:dyDescent="0.3">
      <c r="A2270" s="20" t="s">
        <v>83</v>
      </c>
      <c r="B2270" s="19" t="str">
        <f>VLOOKUP(A2270,'Customer Names'!$A$2:$E$2366,3,FALSE)</f>
        <v>Lynch</v>
      </c>
      <c r="C2270" s="21">
        <f>VLOOKUP(A2270,ME!$A$2:$J$2366,2,FALSE)</f>
        <v>19.7</v>
      </c>
      <c r="D2270" s="21">
        <f>VLOOKUP(A2270,ME!$A$2:$J$2336,3,FALSE)</f>
        <v>5.51</v>
      </c>
      <c r="E2270" s="19" t="str">
        <f>VLOOKUP(A2270,ME!$A$2:$J$2336,4,FALSE)</f>
        <v>No</v>
      </c>
      <c r="F2270" s="19" t="str">
        <f>VLOOKUP(A2270,ME!$A$2:$J$2336,5,FALSE)</f>
        <v>No</v>
      </c>
      <c r="G2270" s="19" t="str">
        <f>VLOOKUP(A2270,ME!$A$2:$J$2336,6,FALSE)</f>
        <v>No</v>
      </c>
      <c r="H2270" s="19">
        <f>VLOOKUP(A2270,ME!$A$2:$J$2336,7,FALSE)</f>
        <v>1</v>
      </c>
      <c r="I2270" s="19" t="str">
        <f>VLOOKUP(A2270,ME!$A$2:$J$2336,8,FALSE)</f>
        <v>No</v>
      </c>
      <c r="J2270" s="19" t="str">
        <f>VLOOKUP(A2270,ME!$A$2:$J$2336,9,FALSE)</f>
        <v>Normal Weight</v>
      </c>
      <c r="K2270" s="19" t="str">
        <f>VLOOKUP(A2270,ME!$A$2:$J$2336,10,FALSE)</f>
        <v>Normal</v>
      </c>
      <c r="L2270" s="22">
        <f>VLOOKUP(A2270,HD!$A$2:$S$2344,16,FALSE)</f>
        <v>35989</v>
      </c>
      <c r="M2270" s="21">
        <f>VLOOKUP(A2270,HD!$A$2:$S$2344,17,FALSE)</f>
        <v>1234</v>
      </c>
      <c r="N2270" s="19" t="str">
        <f>VLOOKUP(A2270,HD!$A$2:$S$2344,12,FALSE)</f>
        <v>tier - 2</v>
      </c>
      <c r="O2270" s="19" t="str">
        <f>VLOOKUP(A2270,HD!$A$2:$S$2344,13,FALSE)</f>
        <v>tier - 1</v>
      </c>
      <c r="P2270" s="19" t="str">
        <f>VLOOKUP(A2270,HD!$A$2:$S$2344,14,FALSE)</f>
        <v>R1013</v>
      </c>
      <c r="Q2270" s="19" t="str">
        <f>VLOOKUP(A2270,HD!$A$2:$S$2344,19,FALSE)</f>
        <v>24</v>
      </c>
      <c r="R2270" s="21">
        <v>1234</v>
      </c>
    </row>
    <row r="2271" spans="1:18" ht="15.6" x14ac:dyDescent="0.3">
      <c r="A2271" s="20" t="s">
        <v>82</v>
      </c>
      <c r="B2271" s="19" t="str">
        <f>VLOOKUP(A2271,'Customer Names'!$A$2:$E$2366,3,FALSE)</f>
        <v>Reilly</v>
      </c>
      <c r="C2271" s="21">
        <f>VLOOKUP(A2271,ME!$A$2:$J$2366,2,FALSE)</f>
        <v>19.21</v>
      </c>
      <c r="D2271" s="21">
        <f>VLOOKUP(A2271,ME!$A$2:$J$2336,3,FALSE)</f>
        <v>4.76</v>
      </c>
      <c r="E2271" s="19" t="str">
        <f>VLOOKUP(A2271,ME!$A$2:$J$2336,4,FALSE)</f>
        <v>No</v>
      </c>
      <c r="F2271" s="19" t="str">
        <f>VLOOKUP(A2271,ME!$A$2:$J$2336,5,FALSE)</f>
        <v>Yes</v>
      </c>
      <c r="G2271" s="19" t="str">
        <f>VLOOKUP(A2271,ME!$A$2:$J$2336,6,FALSE)</f>
        <v>No</v>
      </c>
      <c r="H2271" s="19">
        <f>VLOOKUP(A2271,ME!$A$2:$J$2336,7,FALSE)</f>
        <v>1</v>
      </c>
      <c r="I2271" s="19" t="str">
        <f>VLOOKUP(A2271,ME!$A$2:$J$2336,8,FALSE)</f>
        <v>No</v>
      </c>
      <c r="J2271" s="19" t="str">
        <f>VLOOKUP(A2271,ME!$A$2:$J$2336,9,FALSE)</f>
        <v>Normal Weight</v>
      </c>
      <c r="K2271" s="19" t="str">
        <f>VLOOKUP(A2271,ME!$A$2:$J$2336,10,FALSE)</f>
        <v>Normal</v>
      </c>
      <c r="L2271" s="22">
        <f>VLOOKUP(A2271,HD!$A$2:$S$2344,16,FALSE)</f>
        <v>38276</v>
      </c>
      <c r="M2271" s="21">
        <f>VLOOKUP(A2271,HD!$A$2:$S$2344,17,FALSE)</f>
        <v>1228</v>
      </c>
      <c r="N2271" s="19" t="str">
        <f>VLOOKUP(A2271,HD!$A$2:$S$2344,12,FALSE)</f>
        <v>tier - 2</v>
      </c>
      <c r="O2271" s="19" t="str">
        <f>VLOOKUP(A2271,HD!$A$2:$S$2344,13,FALSE)</f>
        <v>tier - 1</v>
      </c>
      <c r="P2271" s="19" t="str">
        <f>VLOOKUP(A2271,HD!$A$2:$S$2344,14,FALSE)</f>
        <v>R1012</v>
      </c>
      <c r="Q2271" s="19" t="str">
        <f>VLOOKUP(A2271,HD!$A$2:$S$2344,19,FALSE)</f>
        <v>18</v>
      </c>
      <c r="R2271" s="21">
        <v>1228</v>
      </c>
    </row>
    <row r="2272" spans="1:18" ht="15.6" x14ac:dyDescent="0.3">
      <c r="A2272" s="20" t="s">
        <v>81</v>
      </c>
      <c r="B2272" s="19" t="str">
        <f>VLOOKUP(A2272,'Customer Names'!$A$2:$E$2366,3,FALSE)</f>
        <v>Nolette</v>
      </c>
      <c r="C2272" s="21">
        <f>VLOOKUP(A2272,ME!$A$2:$J$2366,2,FALSE)</f>
        <v>19.3</v>
      </c>
      <c r="D2272" s="21">
        <f>VLOOKUP(A2272,ME!$A$2:$J$2336,3,FALSE)</f>
        <v>4.7</v>
      </c>
      <c r="E2272" s="19" t="str">
        <f>VLOOKUP(A2272,ME!$A$2:$J$2336,4,FALSE)</f>
        <v>No</v>
      </c>
      <c r="F2272" s="19" t="str">
        <f>VLOOKUP(A2272,ME!$A$2:$J$2336,5,FALSE)</f>
        <v>Yes</v>
      </c>
      <c r="G2272" s="19" t="str">
        <f>VLOOKUP(A2272,ME!$A$2:$J$2336,6,FALSE)</f>
        <v>No</v>
      </c>
      <c r="H2272" s="19">
        <f>VLOOKUP(A2272,ME!$A$2:$J$2336,7,FALSE)</f>
        <v>1</v>
      </c>
      <c r="I2272" s="19" t="str">
        <f>VLOOKUP(A2272,ME!$A$2:$J$2336,8,FALSE)</f>
        <v>No</v>
      </c>
      <c r="J2272" s="19" t="str">
        <f>VLOOKUP(A2272,ME!$A$2:$J$2336,9,FALSE)</f>
        <v>Normal Weight</v>
      </c>
      <c r="K2272" s="19" t="str">
        <f>VLOOKUP(A2272,ME!$A$2:$J$2336,10,FALSE)</f>
        <v>Normal</v>
      </c>
      <c r="L2272" s="22">
        <f>VLOOKUP(A2272,HD!$A$2:$S$2344,16,FALSE)</f>
        <v>38177</v>
      </c>
      <c r="M2272" s="21">
        <f>VLOOKUP(A2272,HD!$A$2:$S$2344,17,FALSE)</f>
        <v>1224</v>
      </c>
      <c r="N2272" s="19" t="str">
        <f>VLOOKUP(A2272,HD!$A$2:$S$2344,12,FALSE)</f>
        <v>tier - 2</v>
      </c>
      <c r="O2272" s="19" t="str">
        <f>VLOOKUP(A2272,HD!$A$2:$S$2344,13,FALSE)</f>
        <v>tier - 1</v>
      </c>
      <c r="P2272" s="19" t="str">
        <f>VLOOKUP(A2272,HD!$A$2:$S$2344,14,FALSE)</f>
        <v>R1013</v>
      </c>
      <c r="Q2272" s="19" t="str">
        <f>VLOOKUP(A2272,HD!$A$2:$S$2344,19,FALSE)</f>
        <v>18</v>
      </c>
      <c r="R2272" s="21">
        <v>1224</v>
      </c>
    </row>
    <row r="2273" spans="1:18" ht="15.6" hidden="1" x14ac:dyDescent="0.3">
      <c r="A2273" s="20" t="s">
        <v>80</v>
      </c>
      <c r="B2273" s="19" t="str">
        <f>VLOOKUP(A2273,'Customer Names'!$A$2:$E$2366,3,FALSE)</f>
        <v>Chabrier</v>
      </c>
      <c r="C2273" s="21">
        <f>VLOOKUP(A2273,ME!$A$2:$J$2366,2,FALSE)</f>
        <v>16.22</v>
      </c>
      <c r="D2273" s="21">
        <f>VLOOKUP(A2273,ME!$A$2:$J$2336,3,FALSE)</f>
        <v>6.21</v>
      </c>
      <c r="E2273" s="19" t="str">
        <f>VLOOKUP(A2273,ME!$A$2:$J$2336,4,FALSE)</f>
        <v>Yes</v>
      </c>
      <c r="F2273" s="19" t="str">
        <f>VLOOKUP(A2273,ME!$A$2:$J$2336,5,FALSE)</f>
        <v>No</v>
      </c>
      <c r="G2273" s="19" t="str">
        <f>VLOOKUP(A2273,ME!$A$2:$J$2336,6,FALSE)</f>
        <v>No</v>
      </c>
      <c r="H2273" s="19">
        <f>VLOOKUP(A2273,ME!$A$2:$J$2336,7,FALSE)</f>
        <v>0</v>
      </c>
      <c r="I2273" s="19" t="str">
        <f>VLOOKUP(A2273,ME!$A$2:$J$2336,8,FALSE)</f>
        <v>No</v>
      </c>
      <c r="J2273" s="19" t="str">
        <f>VLOOKUP(A2273,ME!$A$2:$J$2336,9,FALSE)</f>
        <v>Under Weight</v>
      </c>
      <c r="K2273" s="19" t="str">
        <f>VLOOKUP(A2273,ME!$A$2:$J$2336,10,FALSE)</f>
        <v>Prediabetes</v>
      </c>
      <c r="L2273" s="22">
        <f>VLOOKUP(A2273,HD!$A$2:$S$2344,16,FALSE)</f>
        <v>35373</v>
      </c>
      <c r="M2273" s="21">
        <f>VLOOKUP(A2273,HD!$A$2:$S$2344,17,FALSE)</f>
        <v>1220</v>
      </c>
      <c r="N2273" s="19" t="str">
        <f>VLOOKUP(A2273,HD!$A$2:$S$2344,12,FALSE)</f>
        <v>tier - 2</v>
      </c>
      <c r="O2273" s="19" t="str">
        <f>VLOOKUP(A2273,HD!$A$2:$S$2344,13,FALSE)</f>
        <v>tier - 3</v>
      </c>
      <c r="P2273" s="19" t="str">
        <f>VLOOKUP(A2273,HD!$A$2:$S$2344,14,FALSE)</f>
        <v>R1012</v>
      </c>
      <c r="Q2273" s="19" t="str">
        <f>VLOOKUP(A2273,HD!$A$2:$S$2344,19,FALSE)</f>
        <v>26</v>
      </c>
      <c r="R2273" s="21">
        <v>1220</v>
      </c>
    </row>
    <row r="2274" spans="1:18" ht="15.6" hidden="1" x14ac:dyDescent="0.3">
      <c r="A2274" s="20" t="s">
        <v>79</v>
      </c>
      <c r="B2274" s="19" t="str">
        <f>VLOOKUP(A2274,'Customer Names'!$A$2:$E$2366,3,FALSE)</f>
        <v>Lee</v>
      </c>
      <c r="C2274" s="21">
        <f>VLOOKUP(A2274,ME!$A$2:$J$2366,2,FALSE)</f>
        <v>17.12</v>
      </c>
      <c r="D2274" s="21">
        <f>VLOOKUP(A2274,ME!$A$2:$J$2336,3,FALSE)</f>
        <v>4.5199999999999996</v>
      </c>
      <c r="E2274" s="19" t="str">
        <f>VLOOKUP(A2274,ME!$A$2:$J$2336,4,FALSE)</f>
        <v>No</v>
      </c>
      <c r="F2274" s="19" t="str">
        <f>VLOOKUP(A2274,ME!$A$2:$J$2336,5,FALSE)</f>
        <v>Yes</v>
      </c>
      <c r="G2274" s="19" t="str">
        <f>VLOOKUP(A2274,ME!$A$2:$J$2336,6,FALSE)</f>
        <v>No</v>
      </c>
      <c r="H2274" s="19">
        <f>VLOOKUP(A2274,ME!$A$2:$J$2336,7,FALSE)</f>
        <v>1</v>
      </c>
      <c r="I2274" s="19" t="str">
        <f>VLOOKUP(A2274,ME!$A$2:$J$2336,8,FALSE)</f>
        <v>No</v>
      </c>
      <c r="J2274" s="19" t="str">
        <f>VLOOKUP(A2274,ME!$A$2:$J$2336,9,FALSE)</f>
        <v>Under Weight</v>
      </c>
      <c r="K2274" s="19" t="str">
        <f>VLOOKUP(A2274,ME!$A$2:$J$2336,10,FALSE)</f>
        <v>Normal</v>
      </c>
      <c r="L2274" s="22">
        <f>VLOOKUP(A2274,HD!$A$2:$S$2344,16,FALSE)</f>
        <v>38140</v>
      </c>
      <c r="M2274" s="21">
        <f>VLOOKUP(A2274,HD!$A$2:$S$2344,17,FALSE)</f>
        <v>1210</v>
      </c>
      <c r="N2274" s="19" t="str">
        <f>VLOOKUP(A2274,HD!$A$2:$S$2344,12,FALSE)</f>
        <v>tier - 2</v>
      </c>
      <c r="O2274" s="19" t="str">
        <f>VLOOKUP(A2274,HD!$A$2:$S$2344,13,FALSE)</f>
        <v>tier - 1</v>
      </c>
      <c r="P2274" s="19" t="str">
        <f>VLOOKUP(A2274,HD!$A$2:$S$2344,14,FALSE)</f>
        <v>R1013</v>
      </c>
      <c r="Q2274" s="19" t="str">
        <f>VLOOKUP(A2274,HD!$A$2:$S$2344,19,FALSE)</f>
        <v>19</v>
      </c>
      <c r="R2274" s="21">
        <v>1210</v>
      </c>
    </row>
    <row r="2275" spans="1:18" ht="15.6" x14ac:dyDescent="0.3">
      <c r="A2275" s="20" t="s">
        <v>78</v>
      </c>
      <c r="B2275" s="19" t="str">
        <f>VLOOKUP(A2275,'Customer Names'!$A$2:$E$2366,3,FALSE)</f>
        <v>Knotts</v>
      </c>
      <c r="C2275" s="21">
        <f>VLOOKUP(A2275,ME!$A$2:$J$2366,2,FALSE)</f>
        <v>19.07</v>
      </c>
      <c r="D2275" s="21">
        <f>VLOOKUP(A2275,ME!$A$2:$J$2336,3,FALSE)</f>
        <v>5.45</v>
      </c>
      <c r="E2275" s="19" t="str">
        <f>VLOOKUP(A2275,ME!$A$2:$J$2336,4,FALSE)</f>
        <v>No</v>
      </c>
      <c r="F2275" s="19" t="str">
        <f>VLOOKUP(A2275,ME!$A$2:$J$2336,5,FALSE)</f>
        <v>No</v>
      </c>
      <c r="G2275" s="19" t="str">
        <f>VLOOKUP(A2275,ME!$A$2:$J$2336,6,FALSE)</f>
        <v>No</v>
      </c>
      <c r="H2275" s="19">
        <f>VLOOKUP(A2275,ME!$A$2:$J$2336,7,FALSE)</f>
        <v>1</v>
      </c>
      <c r="I2275" s="19" t="str">
        <f>VLOOKUP(A2275,ME!$A$2:$J$2336,8,FALSE)</f>
        <v>No</v>
      </c>
      <c r="J2275" s="19" t="str">
        <f>VLOOKUP(A2275,ME!$A$2:$J$2336,9,FALSE)</f>
        <v>Normal Weight</v>
      </c>
      <c r="K2275" s="19" t="str">
        <f>VLOOKUP(A2275,ME!$A$2:$J$2336,10,FALSE)</f>
        <v>Normal</v>
      </c>
      <c r="L2275" s="22">
        <f>VLOOKUP(A2275,HD!$A$2:$S$2344,16,FALSE)</f>
        <v>33883</v>
      </c>
      <c r="M2275" s="21">
        <f>VLOOKUP(A2275,HD!$A$2:$S$2344,17,FALSE)</f>
        <v>1200.55</v>
      </c>
      <c r="N2275" s="19" t="str">
        <f>VLOOKUP(A2275,HD!$A$2:$S$2344,12,FALSE)</f>
        <v>tier - 2</v>
      </c>
      <c r="O2275" s="19" t="str">
        <f>VLOOKUP(A2275,HD!$A$2:$S$2344,13,FALSE)</f>
        <v>tier - 3</v>
      </c>
      <c r="P2275" s="19" t="str">
        <f>VLOOKUP(A2275,HD!$A$2:$S$2344,14,FALSE)</f>
        <v>R1013</v>
      </c>
      <c r="Q2275" s="19" t="str">
        <f>VLOOKUP(A2275,HD!$A$2:$S$2344,19,FALSE)</f>
        <v>30</v>
      </c>
      <c r="R2275" s="21">
        <v>1200.55</v>
      </c>
    </row>
    <row r="2276" spans="1:18" ht="15.6" hidden="1" x14ac:dyDescent="0.3">
      <c r="A2276" s="20" t="s">
        <v>77</v>
      </c>
      <c r="B2276" s="19" t="str">
        <f>VLOOKUP(A2276,'Customer Names'!$A$2:$E$2366,3,FALSE)</f>
        <v>Pultorak</v>
      </c>
      <c r="C2276" s="21">
        <f>VLOOKUP(A2276,ME!$A$2:$J$2366,2,FALSE)</f>
        <v>15.56</v>
      </c>
      <c r="D2276" s="21">
        <f>VLOOKUP(A2276,ME!$A$2:$J$2336,3,FALSE)</f>
        <v>4.42</v>
      </c>
      <c r="E2276" s="19" t="str">
        <f>VLOOKUP(A2276,ME!$A$2:$J$2336,4,FALSE)</f>
        <v>No</v>
      </c>
      <c r="F2276" s="19" t="str">
        <f>VLOOKUP(A2276,ME!$A$2:$J$2336,5,FALSE)</f>
        <v>No</v>
      </c>
      <c r="G2276" s="19" t="str">
        <f>VLOOKUP(A2276,ME!$A$2:$J$2336,6,FALSE)</f>
        <v>No</v>
      </c>
      <c r="H2276" s="19">
        <f>VLOOKUP(A2276,ME!$A$2:$J$2336,7,FALSE)</f>
        <v>0</v>
      </c>
      <c r="I2276" s="19" t="str">
        <f>VLOOKUP(A2276,ME!$A$2:$J$2336,8,FALSE)</f>
        <v>No</v>
      </c>
      <c r="J2276" s="19" t="str">
        <f>VLOOKUP(A2276,ME!$A$2:$J$2336,9,FALSE)</f>
        <v>Under Weight</v>
      </c>
      <c r="K2276" s="19" t="str">
        <f>VLOOKUP(A2276,ME!$A$2:$J$2336,10,FALSE)</f>
        <v>Normal</v>
      </c>
      <c r="L2276" s="22">
        <f>VLOOKUP(A2276,HD!$A$2:$S$2344,16,FALSE)</f>
        <v>36339</v>
      </c>
      <c r="M2276" s="21">
        <f>VLOOKUP(A2276,HD!$A$2:$S$2344,17,FALSE)</f>
        <v>1200</v>
      </c>
      <c r="N2276" s="19" t="str">
        <f>VLOOKUP(A2276,HD!$A$2:$S$2344,12,FALSE)</f>
        <v>tier - 2</v>
      </c>
      <c r="O2276" s="19" t="str">
        <f>VLOOKUP(A2276,HD!$A$2:$S$2344,13,FALSE)</f>
        <v>tier - 3</v>
      </c>
      <c r="P2276" s="19" t="str">
        <f>VLOOKUP(A2276,HD!$A$2:$S$2344,14,FALSE)</f>
        <v>R1012</v>
      </c>
      <c r="Q2276" s="19" t="str">
        <f>VLOOKUP(A2276,HD!$A$2:$S$2344,19,FALSE)</f>
        <v>23</v>
      </c>
      <c r="R2276" s="21">
        <v>1200</v>
      </c>
    </row>
    <row r="2277" spans="1:18" ht="15.6" hidden="1" x14ac:dyDescent="0.3">
      <c r="A2277" s="20" t="s">
        <v>76</v>
      </c>
      <c r="B2277" s="19" t="str">
        <f>VLOOKUP(A2277,'Customer Names'!$A$2:$E$2366,3,FALSE)</f>
        <v>Maxon</v>
      </c>
      <c r="C2277" s="21">
        <f>VLOOKUP(A2277,ME!$A$2:$J$2366,2,FALSE)</f>
        <v>22.76</v>
      </c>
      <c r="D2277" s="21">
        <f>VLOOKUP(A2277,ME!$A$2:$J$2336,3,FALSE)</f>
        <v>9.44</v>
      </c>
      <c r="E2277" s="19" t="str">
        <f>VLOOKUP(A2277,ME!$A$2:$J$2336,4,FALSE)</f>
        <v>No</v>
      </c>
      <c r="F2277" s="19" t="str">
        <f>VLOOKUP(A2277,ME!$A$2:$J$2336,5,FALSE)</f>
        <v>No</v>
      </c>
      <c r="G2277" s="19" t="str">
        <f>VLOOKUP(A2277,ME!$A$2:$J$2336,6,FALSE)</f>
        <v>No</v>
      </c>
      <c r="H2277" s="19">
        <f>VLOOKUP(A2277,ME!$A$2:$J$2336,7,FALSE)</f>
        <v>0</v>
      </c>
      <c r="I2277" s="19" t="str">
        <f>VLOOKUP(A2277,ME!$A$2:$J$2336,8,FALSE)</f>
        <v>No</v>
      </c>
      <c r="J2277" s="19" t="str">
        <f>VLOOKUP(A2277,ME!$A$2:$J$2336,9,FALSE)</f>
        <v>Normal Weight</v>
      </c>
      <c r="K2277" s="19" t="str">
        <f>VLOOKUP(A2277,ME!$A$2:$J$2336,10,FALSE)</f>
        <v>Diabetes</v>
      </c>
      <c r="L2277" s="22">
        <f>VLOOKUP(A2277,HD!$A$2:$S$2344,16,FALSE)</f>
        <v>37494</v>
      </c>
      <c r="M2277" s="21">
        <f>VLOOKUP(A2277,HD!$A$2:$S$2344,17,FALSE)</f>
        <v>1191</v>
      </c>
      <c r="N2277" s="19" t="str">
        <f>VLOOKUP(A2277,HD!$A$2:$S$2344,12,FALSE)</f>
        <v>tier - 2</v>
      </c>
      <c r="O2277" s="19" t="str">
        <f>VLOOKUP(A2277,HD!$A$2:$S$2344,13,FALSE)</f>
        <v>tier - 1</v>
      </c>
      <c r="P2277" s="19" t="str">
        <f>VLOOKUP(A2277,HD!$A$2:$S$2344,14,FALSE)</f>
        <v>R1013</v>
      </c>
      <c r="Q2277" s="19" t="str">
        <f>VLOOKUP(A2277,HD!$A$2:$S$2344,19,FALSE)</f>
        <v>20</v>
      </c>
      <c r="R2277" s="21">
        <v>1191</v>
      </c>
    </row>
    <row r="2278" spans="1:18" ht="15.6" hidden="1" x14ac:dyDescent="0.3">
      <c r="A2278" s="20" t="s">
        <v>75</v>
      </c>
      <c r="B2278" s="19" t="str">
        <f>VLOOKUP(A2278,'Customer Names'!$A$2:$E$2366,3,FALSE)</f>
        <v>Kraai</v>
      </c>
      <c r="C2278" s="21">
        <f>VLOOKUP(A2278,ME!$A$2:$J$2366,2,FALSE)</f>
        <v>22.79</v>
      </c>
      <c r="D2278" s="21">
        <f>VLOOKUP(A2278,ME!$A$2:$J$2336,3,FALSE)</f>
        <v>6.15</v>
      </c>
      <c r="E2278" s="19" t="str">
        <f>VLOOKUP(A2278,ME!$A$2:$J$2336,4,FALSE)</f>
        <v>Yes</v>
      </c>
      <c r="F2278" s="19" t="str">
        <f>VLOOKUP(A2278,ME!$A$2:$J$2336,5,FALSE)</f>
        <v>No</v>
      </c>
      <c r="G2278" s="19" t="str">
        <f>VLOOKUP(A2278,ME!$A$2:$J$2336,6,FALSE)</f>
        <v>Yes</v>
      </c>
      <c r="H2278" s="19">
        <f>VLOOKUP(A2278,ME!$A$2:$J$2336,7,FALSE)</f>
        <v>1</v>
      </c>
      <c r="I2278" s="19" t="str">
        <f>VLOOKUP(A2278,ME!$A$2:$J$2336,8,FALSE)</f>
        <v>No</v>
      </c>
      <c r="J2278" s="19" t="str">
        <f>VLOOKUP(A2278,ME!$A$2:$J$2336,9,FALSE)</f>
        <v>Normal Weight</v>
      </c>
      <c r="K2278" s="19" t="str">
        <f>VLOOKUP(A2278,ME!$A$2:$J$2336,10,FALSE)</f>
        <v>Prediabetes</v>
      </c>
      <c r="L2278" s="22">
        <f>VLOOKUP(A2278,HD!$A$2:$S$2344,16,FALSE)</f>
        <v>35609</v>
      </c>
      <c r="M2278" s="21">
        <f>VLOOKUP(A2278,HD!$A$2:$S$2344,17,FALSE)</f>
        <v>1178.07</v>
      </c>
      <c r="N2278" s="19" t="str">
        <f>VLOOKUP(A2278,HD!$A$2:$S$2344,12,FALSE)</f>
        <v>tier - 2</v>
      </c>
      <c r="O2278" s="19" t="str">
        <f>VLOOKUP(A2278,HD!$A$2:$S$2344,13,FALSE)</f>
        <v>tier - 2</v>
      </c>
      <c r="P2278" s="19" t="str">
        <f>VLOOKUP(A2278,HD!$A$2:$S$2344,14,FALSE)</f>
        <v>R1013</v>
      </c>
      <c r="Q2278" s="19" t="str">
        <f>VLOOKUP(A2278,HD!$A$2:$S$2344,19,FALSE)</f>
        <v>25</v>
      </c>
      <c r="R2278" s="21">
        <v>1178.07</v>
      </c>
    </row>
    <row r="2279" spans="1:18" ht="15.6" hidden="1" x14ac:dyDescent="0.3">
      <c r="A2279" s="20" t="s">
        <v>74</v>
      </c>
      <c r="B2279" s="19" t="str">
        <f>VLOOKUP(A2279,'Customer Names'!$A$2:$E$2366,3,FALSE)</f>
        <v>Larosa</v>
      </c>
      <c r="C2279" s="21">
        <f>VLOOKUP(A2279,ME!$A$2:$J$2366,2,FALSE)</f>
        <v>17.41</v>
      </c>
      <c r="D2279" s="21">
        <f>VLOOKUP(A2279,ME!$A$2:$J$2336,3,FALSE)</f>
        <v>5.13</v>
      </c>
      <c r="E2279" s="19" t="str">
        <f>VLOOKUP(A2279,ME!$A$2:$J$2336,4,FALSE)</f>
        <v>Yes</v>
      </c>
      <c r="F2279" s="19" t="str">
        <f>VLOOKUP(A2279,ME!$A$2:$J$2336,5,FALSE)</f>
        <v>No</v>
      </c>
      <c r="G2279" s="19" t="str">
        <f>VLOOKUP(A2279,ME!$A$2:$J$2336,6,FALSE)</f>
        <v>No</v>
      </c>
      <c r="H2279" s="19">
        <f>VLOOKUP(A2279,ME!$A$2:$J$2336,7,FALSE)</f>
        <v>0</v>
      </c>
      <c r="I2279" s="19" t="str">
        <f>VLOOKUP(A2279,ME!$A$2:$J$2336,8,FALSE)</f>
        <v>No</v>
      </c>
      <c r="J2279" s="19" t="str">
        <f>VLOOKUP(A2279,ME!$A$2:$J$2336,9,FALSE)</f>
        <v>Under Weight</v>
      </c>
      <c r="K2279" s="19" t="str">
        <f>VLOOKUP(A2279,ME!$A$2:$J$2336,10,FALSE)</f>
        <v>Normal</v>
      </c>
      <c r="L2279" s="22">
        <f>VLOOKUP(A2279,HD!$A$2:$S$2344,16,FALSE)</f>
        <v>35288</v>
      </c>
      <c r="M2279" s="21">
        <f>VLOOKUP(A2279,HD!$A$2:$S$2344,17,FALSE)</f>
        <v>1178</v>
      </c>
      <c r="N2279" s="19" t="str">
        <f>VLOOKUP(A2279,HD!$A$2:$S$2344,12,FALSE)</f>
        <v>tier - 2</v>
      </c>
      <c r="O2279" s="19" t="str">
        <f>VLOOKUP(A2279,HD!$A$2:$S$2344,13,FALSE)</f>
        <v>tier - 3</v>
      </c>
      <c r="P2279" s="19" t="str">
        <f>VLOOKUP(A2279,HD!$A$2:$S$2344,14,FALSE)</f>
        <v>R1013</v>
      </c>
      <c r="Q2279" s="19" t="str">
        <f>VLOOKUP(A2279,HD!$A$2:$S$2344,19,FALSE)</f>
        <v>26</v>
      </c>
      <c r="R2279" s="21">
        <v>1178</v>
      </c>
    </row>
    <row r="2280" spans="1:18" ht="15.6" x14ac:dyDescent="0.3">
      <c r="A2280" s="20" t="s">
        <v>73</v>
      </c>
      <c r="B2280" s="19" t="str">
        <f>VLOOKUP(A2280,'Customer Names'!$A$2:$E$2366,3,FALSE)</f>
        <v>King</v>
      </c>
      <c r="C2280" s="21">
        <f>VLOOKUP(A2280,ME!$A$2:$J$2366,2,FALSE)</f>
        <v>19.32</v>
      </c>
      <c r="D2280" s="21">
        <f>VLOOKUP(A2280,ME!$A$2:$J$2336,3,FALSE)</f>
        <v>4.96</v>
      </c>
      <c r="E2280" s="19" t="str">
        <f>VLOOKUP(A2280,ME!$A$2:$J$2336,4,FALSE)</f>
        <v>Yes</v>
      </c>
      <c r="F2280" s="19" t="str">
        <f>VLOOKUP(A2280,ME!$A$2:$J$2336,5,FALSE)</f>
        <v>No</v>
      </c>
      <c r="G2280" s="19" t="str">
        <f>VLOOKUP(A2280,ME!$A$2:$J$2336,6,FALSE)</f>
        <v>No</v>
      </c>
      <c r="H2280" s="19">
        <f>VLOOKUP(A2280,ME!$A$2:$J$2336,7,FALSE)</f>
        <v>0</v>
      </c>
      <c r="I2280" s="19" t="str">
        <f>VLOOKUP(A2280,ME!$A$2:$J$2336,8,FALSE)</f>
        <v>No</v>
      </c>
      <c r="J2280" s="19" t="str">
        <f>VLOOKUP(A2280,ME!$A$2:$J$2336,9,FALSE)</f>
        <v>Normal Weight</v>
      </c>
      <c r="K2280" s="19" t="str">
        <f>VLOOKUP(A2280,ME!$A$2:$J$2336,10,FALSE)</f>
        <v>Normal</v>
      </c>
      <c r="L2280" s="22">
        <f>VLOOKUP(A2280,HD!$A$2:$S$2344,16,FALSE)</f>
        <v>37207</v>
      </c>
      <c r="M2280" s="21">
        <f>VLOOKUP(A2280,HD!$A$2:$S$2344,17,FALSE)</f>
        <v>1167</v>
      </c>
      <c r="N2280" s="19" t="str">
        <f>VLOOKUP(A2280,HD!$A$2:$S$2344,12,FALSE)</f>
        <v>tier - 2</v>
      </c>
      <c r="O2280" s="19" t="str">
        <f>VLOOKUP(A2280,HD!$A$2:$S$2344,13,FALSE)</f>
        <v>tier - 1</v>
      </c>
      <c r="P2280" s="19" t="str">
        <f>VLOOKUP(A2280,HD!$A$2:$S$2344,14,FALSE)</f>
        <v>R1013</v>
      </c>
      <c r="Q2280" s="19" t="str">
        <f>VLOOKUP(A2280,HD!$A$2:$S$2344,19,FALSE)</f>
        <v>21</v>
      </c>
      <c r="R2280" s="21">
        <v>1167</v>
      </c>
    </row>
    <row r="2281" spans="1:18" ht="15.6" hidden="1" x14ac:dyDescent="0.3">
      <c r="A2281" s="20" t="s">
        <v>72</v>
      </c>
      <c r="B2281" s="19" t="str">
        <f>VLOOKUP(A2281,'Customer Names'!$A$2:$E$2366,3,FALSE)</f>
        <v>Haney</v>
      </c>
      <c r="C2281" s="21">
        <f>VLOOKUP(A2281,ME!$A$2:$J$2366,2,FALSE)</f>
        <v>18.25</v>
      </c>
      <c r="D2281" s="21">
        <f>VLOOKUP(A2281,ME!$A$2:$J$2336,3,FALSE)</f>
        <v>10.95</v>
      </c>
      <c r="E2281" s="19" t="str">
        <f>VLOOKUP(A2281,ME!$A$2:$J$2336,4,FALSE)</f>
        <v>No</v>
      </c>
      <c r="F2281" s="19" t="str">
        <f>VLOOKUP(A2281,ME!$A$2:$J$2336,5,FALSE)</f>
        <v>No</v>
      </c>
      <c r="G2281" s="19" t="str">
        <f>VLOOKUP(A2281,ME!$A$2:$J$2336,6,FALSE)</f>
        <v>No</v>
      </c>
      <c r="H2281" s="19">
        <f>VLOOKUP(A2281,ME!$A$2:$J$2336,7,FALSE)</f>
        <v>0</v>
      </c>
      <c r="I2281" s="19" t="str">
        <f>VLOOKUP(A2281,ME!$A$2:$J$2336,8,FALSE)</f>
        <v>No</v>
      </c>
      <c r="J2281" s="19" t="str">
        <f>VLOOKUP(A2281,ME!$A$2:$J$2336,9,FALSE)</f>
        <v>Under Weight</v>
      </c>
      <c r="K2281" s="19" t="str">
        <f>VLOOKUP(A2281,ME!$A$2:$J$2336,10,FALSE)</f>
        <v>Diabetes</v>
      </c>
      <c r="L2281" s="22">
        <f>VLOOKUP(A2281,HD!$A$2:$S$2344,16,FALSE)</f>
        <v>37418</v>
      </c>
      <c r="M2281" s="21">
        <f>VLOOKUP(A2281,HD!$A$2:$S$2344,17,FALSE)</f>
        <v>1165</v>
      </c>
      <c r="N2281" s="19" t="str">
        <f>VLOOKUP(A2281,HD!$A$2:$S$2344,12,FALSE)</f>
        <v>tier - 2</v>
      </c>
      <c r="O2281" s="19" t="str">
        <f>VLOOKUP(A2281,HD!$A$2:$S$2344,13,FALSE)</f>
        <v>tier - 3</v>
      </c>
      <c r="P2281" s="19" t="str">
        <f>VLOOKUP(A2281,HD!$A$2:$S$2344,14,FALSE)</f>
        <v>R1012</v>
      </c>
      <c r="Q2281" s="19" t="str">
        <f>VLOOKUP(A2281,HD!$A$2:$S$2344,19,FALSE)</f>
        <v>20</v>
      </c>
      <c r="R2281" s="21">
        <v>1165</v>
      </c>
    </row>
    <row r="2282" spans="1:18" ht="15.6" hidden="1" x14ac:dyDescent="0.3">
      <c r="A2282" s="20" t="s">
        <v>71</v>
      </c>
      <c r="B2282" s="19" t="str">
        <f>VLOOKUP(A2282,'Customer Names'!$A$2:$E$2366,3,FALSE)</f>
        <v>Boulay</v>
      </c>
      <c r="C2282" s="21">
        <f>VLOOKUP(A2282,ME!$A$2:$J$2366,2,FALSE)</f>
        <v>53.13</v>
      </c>
      <c r="D2282" s="21">
        <f>VLOOKUP(A2282,ME!$A$2:$J$2336,3,FALSE)</f>
        <v>4.4400000000000004</v>
      </c>
      <c r="E2282" s="19" t="str">
        <f>VLOOKUP(A2282,ME!$A$2:$J$2336,4,FALSE)</f>
        <v>No</v>
      </c>
      <c r="F2282" s="19" t="str">
        <f>VLOOKUP(A2282,ME!$A$2:$J$2336,5,FALSE)</f>
        <v>Yes</v>
      </c>
      <c r="G2282" s="19" t="str">
        <f>VLOOKUP(A2282,ME!$A$2:$J$2336,6,FALSE)</f>
        <v>No</v>
      </c>
      <c r="H2282" s="19">
        <f>VLOOKUP(A2282,ME!$A$2:$J$2336,7,FALSE)</f>
        <v>1</v>
      </c>
      <c r="I2282" s="19" t="str">
        <f>VLOOKUP(A2282,ME!$A$2:$J$2336,8,FALSE)</f>
        <v>No</v>
      </c>
      <c r="J2282" s="19" t="str">
        <f>VLOOKUP(A2282,ME!$A$2:$J$2336,9,FALSE)</f>
        <v>Obesity</v>
      </c>
      <c r="K2282" s="19" t="str">
        <f>VLOOKUP(A2282,ME!$A$2:$J$2336,10,FALSE)</f>
        <v>Normal</v>
      </c>
      <c r="L2282" s="22">
        <f>VLOOKUP(A2282,HD!$A$2:$S$2344,16,FALSE)</f>
        <v>38302</v>
      </c>
      <c r="M2282" s="21">
        <f>VLOOKUP(A2282,HD!$A$2:$S$2344,17,FALSE)</f>
        <v>1163.46</v>
      </c>
      <c r="N2282" s="19" t="str">
        <f>VLOOKUP(A2282,HD!$A$2:$S$2344,12,FALSE)</f>
        <v>tier - 2</v>
      </c>
      <c r="O2282" s="19" t="str">
        <f>VLOOKUP(A2282,HD!$A$2:$S$2344,13,FALSE)</f>
        <v>tier - 3</v>
      </c>
      <c r="P2282" s="19" t="str">
        <f>VLOOKUP(A2282,HD!$A$2:$S$2344,14,FALSE)</f>
        <v>R1013</v>
      </c>
      <c r="Q2282" s="19" t="str">
        <f>VLOOKUP(A2282,HD!$A$2:$S$2344,19,FALSE)</f>
        <v>18</v>
      </c>
      <c r="R2282" s="21">
        <v>1163.46</v>
      </c>
    </row>
    <row r="2283" spans="1:18" ht="15.6" x14ac:dyDescent="0.3">
      <c r="A2283" s="20" t="s">
        <v>70</v>
      </c>
      <c r="B2283" s="19" t="str">
        <f>VLOOKUP(A2283,'Customer Names'!$A$2:$E$2366,3,FALSE)</f>
        <v>Peters</v>
      </c>
      <c r="C2283" s="21">
        <f>VLOOKUP(A2283,ME!$A$2:$J$2366,2,FALSE)</f>
        <v>20.46</v>
      </c>
      <c r="D2283" s="21">
        <f>VLOOKUP(A2283,ME!$A$2:$J$2336,3,FALSE)</f>
        <v>4.0199999999999996</v>
      </c>
      <c r="E2283" s="19" t="str">
        <f>VLOOKUP(A2283,ME!$A$2:$J$2336,4,FALSE)</f>
        <v>No</v>
      </c>
      <c r="F2283" s="19" t="str">
        <f>VLOOKUP(A2283,ME!$A$2:$J$2336,5,FALSE)</f>
        <v>No</v>
      </c>
      <c r="G2283" s="19" t="str">
        <f>VLOOKUP(A2283,ME!$A$2:$J$2336,6,FALSE)</f>
        <v>No</v>
      </c>
      <c r="H2283" s="19">
        <f>VLOOKUP(A2283,ME!$A$2:$J$2336,7,FALSE)</f>
        <v>0</v>
      </c>
      <c r="I2283" s="19" t="str">
        <f>VLOOKUP(A2283,ME!$A$2:$J$2336,8,FALSE)</f>
        <v>No</v>
      </c>
      <c r="J2283" s="19" t="str">
        <f>VLOOKUP(A2283,ME!$A$2:$J$2336,9,FALSE)</f>
        <v>Normal Weight</v>
      </c>
      <c r="K2283" s="19" t="str">
        <f>VLOOKUP(A2283,ME!$A$2:$J$2336,10,FALSE)</f>
        <v>Normal</v>
      </c>
      <c r="L2283" s="22">
        <f>VLOOKUP(A2283,HD!$A$2:$S$2344,16,FALSE)</f>
        <v>34541</v>
      </c>
      <c r="M2283" s="21">
        <f>VLOOKUP(A2283,HD!$A$2:$S$2344,17,FALSE)</f>
        <v>1158.32</v>
      </c>
      <c r="N2283" s="19" t="str">
        <f>VLOOKUP(A2283,HD!$A$2:$S$2344,12,FALSE)</f>
        <v>tier - 2</v>
      </c>
      <c r="O2283" s="19" t="str">
        <f>VLOOKUP(A2283,HD!$A$2:$S$2344,13,FALSE)</f>
        <v>tier - 1</v>
      </c>
      <c r="P2283" s="19" t="str">
        <f>VLOOKUP(A2283,HD!$A$2:$S$2344,14,FALSE)</f>
        <v>R1013</v>
      </c>
      <c r="Q2283" s="19" t="str">
        <f>VLOOKUP(A2283,HD!$A$2:$S$2344,19,FALSE)</f>
        <v>28</v>
      </c>
      <c r="R2283" s="21">
        <v>1158.32</v>
      </c>
    </row>
    <row r="2284" spans="1:18" ht="15.6" hidden="1" x14ac:dyDescent="0.3">
      <c r="A2284" s="20" t="s">
        <v>69</v>
      </c>
      <c r="B2284" s="19" t="str">
        <f>VLOOKUP(A2284,'Customer Names'!$A$2:$E$2366,3,FALSE)</f>
        <v>Luy</v>
      </c>
      <c r="C2284" s="21">
        <f>VLOOKUP(A2284,ME!$A$2:$J$2366,2,FALSE)</f>
        <v>43.01</v>
      </c>
      <c r="D2284" s="21">
        <f>VLOOKUP(A2284,ME!$A$2:$J$2336,3,FALSE)</f>
        <v>5.44</v>
      </c>
      <c r="E2284" s="19" t="str">
        <f>VLOOKUP(A2284,ME!$A$2:$J$2336,4,FALSE)</f>
        <v>No</v>
      </c>
      <c r="F2284" s="19" t="str">
        <f>VLOOKUP(A2284,ME!$A$2:$J$2336,5,FALSE)</f>
        <v>Yes</v>
      </c>
      <c r="G2284" s="19" t="str">
        <f>VLOOKUP(A2284,ME!$A$2:$J$2336,6,FALSE)</f>
        <v>No</v>
      </c>
      <c r="H2284" s="19">
        <f>VLOOKUP(A2284,ME!$A$2:$J$2336,7,FALSE)</f>
        <v>1</v>
      </c>
      <c r="I2284" s="19" t="str">
        <f>VLOOKUP(A2284,ME!$A$2:$J$2336,8,FALSE)</f>
        <v>No</v>
      </c>
      <c r="J2284" s="19" t="str">
        <f>VLOOKUP(A2284,ME!$A$2:$J$2336,9,FALSE)</f>
        <v>Obesity</v>
      </c>
      <c r="K2284" s="19" t="str">
        <f>VLOOKUP(A2284,ME!$A$2:$J$2336,10,FALSE)</f>
        <v>Normal</v>
      </c>
      <c r="L2284" s="22">
        <f>VLOOKUP(A2284,HD!$A$2:$S$2344,16,FALSE)</f>
        <v>38186</v>
      </c>
      <c r="M2284" s="21">
        <f>VLOOKUP(A2284,HD!$A$2:$S$2344,17,FALSE)</f>
        <v>1149.4000000000001</v>
      </c>
      <c r="N2284" s="19" t="str">
        <f>VLOOKUP(A2284,HD!$A$2:$S$2344,12,FALSE)</f>
        <v>tier - 2</v>
      </c>
      <c r="O2284" s="19" t="str">
        <f>VLOOKUP(A2284,HD!$A$2:$S$2344,13,FALSE)</f>
        <v>tier - 2</v>
      </c>
      <c r="P2284" s="19" t="str">
        <f>VLOOKUP(A2284,HD!$A$2:$S$2344,14,FALSE)</f>
        <v>R1013</v>
      </c>
      <c r="Q2284" s="19" t="str">
        <f>VLOOKUP(A2284,HD!$A$2:$S$2344,19,FALSE)</f>
        <v>18</v>
      </c>
      <c r="R2284" s="21">
        <v>1149.4000000000001</v>
      </c>
    </row>
    <row r="2285" spans="1:18" ht="15.6" hidden="1" x14ac:dyDescent="0.3">
      <c r="A2285" s="20" t="s">
        <v>68</v>
      </c>
      <c r="B2285" s="19" t="str">
        <f>VLOOKUP(A2285,'Customer Names'!$A$2:$E$2366,3,FALSE)</f>
        <v>Fava</v>
      </c>
      <c r="C2285" s="21">
        <f>VLOOKUP(A2285,ME!$A$2:$J$2366,2,FALSE)</f>
        <v>15.01</v>
      </c>
      <c r="D2285" s="21">
        <f>VLOOKUP(A2285,ME!$A$2:$J$2336,3,FALSE)</f>
        <v>4.1500000000000004</v>
      </c>
      <c r="E2285" s="19" t="str">
        <f>VLOOKUP(A2285,ME!$A$2:$J$2336,4,FALSE)</f>
        <v>No</v>
      </c>
      <c r="F2285" s="19" t="str">
        <f>VLOOKUP(A2285,ME!$A$2:$J$2336,5,FALSE)</f>
        <v>No</v>
      </c>
      <c r="G2285" s="19" t="str">
        <f>VLOOKUP(A2285,ME!$A$2:$J$2336,6,FALSE)</f>
        <v>Yes</v>
      </c>
      <c r="H2285" s="19">
        <f>VLOOKUP(A2285,ME!$A$2:$J$2336,7,FALSE)</f>
        <v>1</v>
      </c>
      <c r="I2285" s="19" t="str">
        <f>VLOOKUP(A2285,ME!$A$2:$J$2336,8,FALSE)</f>
        <v>No</v>
      </c>
      <c r="J2285" s="19" t="str">
        <f>VLOOKUP(A2285,ME!$A$2:$J$2336,9,FALSE)</f>
        <v>Under Weight</v>
      </c>
      <c r="K2285" s="19" t="str">
        <f>VLOOKUP(A2285,ME!$A$2:$J$2336,10,FALSE)</f>
        <v>Normal</v>
      </c>
      <c r="L2285" s="22">
        <f>VLOOKUP(A2285,HD!$A$2:$S$2344,16,FALSE)</f>
        <v>37784</v>
      </c>
      <c r="M2285" s="21">
        <f>VLOOKUP(A2285,HD!$A$2:$S$2344,17,FALSE)</f>
        <v>1149</v>
      </c>
      <c r="N2285" s="19" t="str">
        <f>VLOOKUP(A2285,HD!$A$2:$S$2344,12,FALSE)</f>
        <v>tier - 2</v>
      </c>
      <c r="O2285" s="19" t="str">
        <f>VLOOKUP(A2285,HD!$A$2:$S$2344,13,FALSE)</f>
        <v>tier - 1</v>
      </c>
      <c r="P2285" s="19" t="str">
        <f>VLOOKUP(A2285,HD!$A$2:$S$2344,14,FALSE)</f>
        <v>R1012</v>
      </c>
      <c r="Q2285" s="19" t="str">
        <f>VLOOKUP(A2285,HD!$A$2:$S$2344,19,FALSE)</f>
        <v>19</v>
      </c>
      <c r="R2285" s="21">
        <v>1149</v>
      </c>
    </row>
    <row r="2286" spans="1:18" ht="15.6" hidden="1" x14ac:dyDescent="0.3">
      <c r="A2286" s="20" t="s">
        <v>67</v>
      </c>
      <c r="B2286" s="19" t="str">
        <f>VLOOKUP(A2286,'Customer Names'!$A$2:$E$2366,3,FALSE)</f>
        <v>Montoya</v>
      </c>
      <c r="C2286" s="21">
        <f>VLOOKUP(A2286,ME!$A$2:$J$2366,2,FALSE)</f>
        <v>41.14</v>
      </c>
      <c r="D2286" s="21">
        <f>VLOOKUP(A2286,ME!$A$2:$J$2336,3,FALSE)</f>
        <v>6.02</v>
      </c>
      <c r="E2286" s="19" t="str">
        <f>VLOOKUP(A2286,ME!$A$2:$J$2336,4,FALSE)</f>
        <v>No</v>
      </c>
      <c r="F2286" s="19" t="str">
        <f>VLOOKUP(A2286,ME!$A$2:$J$2336,5,FALSE)</f>
        <v>Yes</v>
      </c>
      <c r="G2286" s="19" t="str">
        <f>VLOOKUP(A2286,ME!$A$2:$J$2336,6,FALSE)</f>
        <v>No</v>
      </c>
      <c r="H2286" s="19">
        <f>VLOOKUP(A2286,ME!$A$2:$J$2336,7,FALSE)</f>
        <v>1</v>
      </c>
      <c r="I2286" s="19" t="str">
        <f>VLOOKUP(A2286,ME!$A$2:$J$2336,8,FALSE)</f>
        <v>No</v>
      </c>
      <c r="J2286" s="19" t="str">
        <f>VLOOKUP(A2286,ME!$A$2:$J$2336,9,FALSE)</f>
        <v>Obesity</v>
      </c>
      <c r="K2286" s="19" t="str">
        <f>VLOOKUP(A2286,ME!$A$2:$J$2336,10,FALSE)</f>
        <v>Prediabetes</v>
      </c>
      <c r="L2286" s="22">
        <f>VLOOKUP(A2286,HD!$A$2:$S$2344,16,FALSE)</f>
        <v>38148</v>
      </c>
      <c r="M2286" s="21">
        <f>VLOOKUP(A2286,HD!$A$2:$S$2344,17,FALSE)</f>
        <v>1146.8</v>
      </c>
      <c r="N2286" s="19" t="str">
        <f>VLOOKUP(A2286,HD!$A$2:$S$2344,12,FALSE)</f>
        <v>tier - 2</v>
      </c>
      <c r="O2286" s="19" t="str">
        <f>VLOOKUP(A2286,HD!$A$2:$S$2344,13,FALSE)</f>
        <v>tier - 2</v>
      </c>
      <c r="P2286" s="19" t="str">
        <f>VLOOKUP(A2286,HD!$A$2:$S$2344,14,FALSE)</f>
        <v>R1013</v>
      </c>
      <c r="Q2286" s="19" t="str">
        <f>VLOOKUP(A2286,HD!$A$2:$S$2344,19,FALSE)</f>
        <v>18</v>
      </c>
      <c r="R2286" s="21">
        <v>1146.8</v>
      </c>
    </row>
    <row r="2287" spans="1:18" ht="15.6" hidden="1" x14ac:dyDescent="0.3">
      <c r="A2287" s="20" t="s">
        <v>66</v>
      </c>
      <c r="B2287" s="19" t="str">
        <f>VLOOKUP(A2287,'Customer Names'!$A$2:$E$2366,3,FALSE)</f>
        <v>Bain</v>
      </c>
      <c r="C2287" s="21">
        <f>VLOOKUP(A2287,ME!$A$2:$J$2366,2,FALSE)</f>
        <v>16.55</v>
      </c>
      <c r="D2287" s="21">
        <f>VLOOKUP(A2287,ME!$A$2:$J$2336,3,FALSE)</f>
        <v>7.73</v>
      </c>
      <c r="E2287" s="19" t="str">
        <f>VLOOKUP(A2287,ME!$A$2:$J$2336,4,FALSE)</f>
        <v>No</v>
      </c>
      <c r="F2287" s="19" t="str">
        <f>VLOOKUP(A2287,ME!$A$2:$J$2336,5,FALSE)</f>
        <v>No</v>
      </c>
      <c r="G2287" s="19" t="str">
        <f>VLOOKUP(A2287,ME!$A$2:$J$2336,6,FALSE)</f>
        <v>No</v>
      </c>
      <c r="H2287" s="19">
        <f>VLOOKUP(A2287,ME!$A$2:$J$2336,7,FALSE)</f>
        <v>0</v>
      </c>
      <c r="I2287" s="19" t="str">
        <f>VLOOKUP(A2287,ME!$A$2:$J$2336,8,FALSE)</f>
        <v>No</v>
      </c>
      <c r="J2287" s="19" t="str">
        <f>VLOOKUP(A2287,ME!$A$2:$J$2336,9,FALSE)</f>
        <v>Under Weight</v>
      </c>
      <c r="K2287" s="19" t="str">
        <f>VLOOKUP(A2287,ME!$A$2:$J$2336,10,FALSE)</f>
        <v>Diabetes</v>
      </c>
      <c r="L2287" s="22">
        <f>VLOOKUP(A2287,HD!$A$2:$S$2344,16,FALSE)</f>
        <v>37530</v>
      </c>
      <c r="M2287" s="21">
        <f>VLOOKUP(A2287,HD!$A$2:$S$2344,17,FALSE)</f>
        <v>1142</v>
      </c>
      <c r="N2287" s="19" t="str">
        <f>VLOOKUP(A2287,HD!$A$2:$S$2344,12,FALSE)</f>
        <v>tier - 3</v>
      </c>
      <c r="O2287" s="19" t="str">
        <f>VLOOKUP(A2287,HD!$A$2:$S$2344,13,FALSE)</f>
        <v>tier - 2</v>
      </c>
      <c r="P2287" s="19" t="str">
        <f>VLOOKUP(A2287,HD!$A$2:$S$2344,14,FALSE)</f>
        <v>R1011</v>
      </c>
      <c r="Q2287" s="19" t="str">
        <f>VLOOKUP(A2287,HD!$A$2:$S$2344,19,FALSE)</f>
        <v>20</v>
      </c>
      <c r="R2287" s="21">
        <v>1142</v>
      </c>
    </row>
    <row r="2288" spans="1:18" ht="15.6" hidden="1" x14ac:dyDescent="0.3">
      <c r="A2288" s="20" t="s">
        <v>65</v>
      </c>
      <c r="B2288" s="19" t="str">
        <f>VLOOKUP(A2288,'Customer Names'!$A$2:$E$2366,3,FALSE)</f>
        <v>Albertson</v>
      </c>
      <c r="C2288" s="21">
        <f>VLOOKUP(A2288,ME!$A$2:$J$2366,2,FALSE)</f>
        <v>37.29</v>
      </c>
      <c r="D2288" s="21">
        <f>VLOOKUP(A2288,ME!$A$2:$J$2336,3,FALSE)</f>
        <v>5.03</v>
      </c>
      <c r="E2288" s="19" t="str">
        <f>VLOOKUP(A2288,ME!$A$2:$J$2336,4,FALSE)</f>
        <v>No</v>
      </c>
      <c r="F2288" s="19" t="str">
        <f>VLOOKUP(A2288,ME!$A$2:$J$2336,5,FALSE)</f>
        <v>Yes</v>
      </c>
      <c r="G2288" s="19" t="str">
        <f>VLOOKUP(A2288,ME!$A$2:$J$2336,6,FALSE)</f>
        <v>No</v>
      </c>
      <c r="H2288" s="19">
        <f>VLOOKUP(A2288,ME!$A$2:$J$2336,7,FALSE)</f>
        <v>1</v>
      </c>
      <c r="I2288" s="19" t="str">
        <f>VLOOKUP(A2288,ME!$A$2:$J$2336,8,FALSE)</f>
        <v>No</v>
      </c>
      <c r="J2288" s="19" t="str">
        <f>VLOOKUP(A2288,ME!$A$2:$J$2336,9,FALSE)</f>
        <v>Obesity</v>
      </c>
      <c r="K2288" s="19" t="str">
        <f>VLOOKUP(A2288,ME!$A$2:$J$2336,10,FALSE)</f>
        <v>Normal</v>
      </c>
      <c r="L2288" s="22">
        <f>VLOOKUP(A2288,HD!$A$2:$S$2344,16,FALSE)</f>
        <v>38242</v>
      </c>
      <c r="M2288" s="21">
        <f>VLOOKUP(A2288,HD!$A$2:$S$2344,17,FALSE)</f>
        <v>1141.45</v>
      </c>
      <c r="N2288" s="19" t="str">
        <f>VLOOKUP(A2288,HD!$A$2:$S$2344,12,FALSE)</f>
        <v>tier - 3</v>
      </c>
      <c r="O2288" s="19" t="str">
        <f>VLOOKUP(A2288,HD!$A$2:$S$2344,13,FALSE)</f>
        <v>tier - 3</v>
      </c>
      <c r="P2288" s="19" t="str">
        <f>VLOOKUP(A2288,HD!$A$2:$S$2344,14,FALSE)</f>
        <v>R1013</v>
      </c>
      <c r="Q2288" s="19" t="str">
        <f>VLOOKUP(A2288,HD!$A$2:$S$2344,19,FALSE)</f>
        <v>18</v>
      </c>
      <c r="R2288" s="21">
        <v>1141.45</v>
      </c>
    </row>
    <row r="2289" spans="1:18" ht="15.6" hidden="1" x14ac:dyDescent="0.3">
      <c r="A2289" s="20" t="s">
        <v>64</v>
      </c>
      <c r="B2289" s="19" t="str">
        <f>VLOOKUP(A2289,'Customer Names'!$A$2:$E$2366,3,FALSE)</f>
        <v>Barger</v>
      </c>
      <c r="C2289" s="21">
        <f>VLOOKUP(A2289,ME!$A$2:$J$2366,2,FALSE)</f>
        <v>16.739999999999998</v>
      </c>
      <c r="D2289" s="21">
        <f>VLOOKUP(A2289,ME!$A$2:$J$2336,3,FALSE)</f>
        <v>4.08</v>
      </c>
      <c r="E2289" s="19" t="str">
        <f>VLOOKUP(A2289,ME!$A$2:$J$2336,4,FALSE)</f>
        <v>Yes</v>
      </c>
      <c r="F2289" s="19" t="str">
        <f>VLOOKUP(A2289,ME!$A$2:$J$2336,5,FALSE)</f>
        <v>No</v>
      </c>
      <c r="G2289" s="19" t="str">
        <f>VLOOKUP(A2289,ME!$A$2:$J$2336,6,FALSE)</f>
        <v>No</v>
      </c>
      <c r="H2289" s="19">
        <f>VLOOKUP(A2289,ME!$A$2:$J$2336,7,FALSE)</f>
        <v>0</v>
      </c>
      <c r="I2289" s="19" t="str">
        <f>VLOOKUP(A2289,ME!$A$2:$J$2336,8,FALSE)</f>
        <v>No</v>
      </c>
      <c r="J2289" s="19" t="str">
        <f>VLOOKUP(A2289,ME!$A$2:$J$2336,9,FALSE)</f>
        <v>Under Weight</v>
      </c>
      <c r="K2289" s="19" t="str">
        <f>VLOOKUP(A2289,ME!$A$2:$J$2336,10,FALSE)</f>
        <v>Normal</v>
      </c>
      <c r="L2289" s="22">
        <f>VLOOKUP(A2289,HD!$A$2:$S$2344,16,FALSE)</f>
        <v>37189</v>
      </c>
      <c r="M2289" s="21">
        <f>VLOOKUP(A2289,HD!$A$2:$S$2344,17,FALSE)</f>
        <v>1141</v>
      </c>
      <c r="N2289" s="19" t="str">
        <f>VLOOKUP(A2289,HD!$A$2:$S$2344,12,FALSE)</f>
        <v>tier - 3</v>
      </c>
      <c r="O2289" s="19" t="str">
        <f>VLOOKUP(A2289,HD!$A$2:$S$2344,13,FALSE)</f>
        <v>tier - 1</v>
      </c>
      <c r="P2289" s="19" t="str">
        <f>VLOOKUP(A2289,HD!$A$2:$S$2344,14,FALSE)</f>
        <v>R1013</v>
      </c>
      <c r="Q2289" s="19" t="str">
        <f>VLOOKUP(A2289,HD!$A$2:$S$2344,19,FALSE)</f>
        <v>21</v>
      </c>
      <c r="R2289" s="21">
        <v>1141</v>
      </c>
    </row>
    <row r="2290" spans="1:18" ht="15.6" hidden="1" x14ac:dyDescent="0.3">
      <c r="A2290" s="20" t="s">
        <v>63</v>
      </c>
      <c r="B2290" s="19" t="str">
        <f>VLOOKUP(A2290,'Customer Names'!$A$2:$E$2366,3,FALSE)</f>
        <v>Fraioli</v>
      </c>
      <c r="C2290" s="21">
        <f>VLOOKUP(A2290,ME!$A$2:$J$2366,2,FALSE)</f>
        <v>34.43</v>
      </c>
      <c r="D2290" s="21">
        <f>VLOOKUP(A2290,ME!$A$2:$J$2336,3,FALSE)</f>
        <v>4.2699999999999996</v>
      </c>
      <c r="E2290" s="19" t="str">
        <f>VLOOKUP(A2290,ME!$A$2:$J$2336,4,FALSE)</f>
        <v>No</v>
      </c>
      <c r="F2290" s="19" t="str">
        <f>VLOOKUP(A2290,ME!$A$2:$J$2336,5,FALSE)</f>
        <v>Yes</v>
      </c>
      <c r="G2290" s="19" t="str">
        <f>VLOOKUP(A2290,ME!$A$2:$J$2336,6,FALSE)</f>
        <v>No</v>
      </c>
      <c r="H2290" s="19">
        <f>VLOOKUP(A2290,ME!$A$2:$J$2336,7,FALSE)</f>
        <v>1</v>
      </c>
      <c r="I2290" s="19" t="str">
        <f>VLOOKUP(A2290,ME!$A$2:$J$2336,8,FALSE)</f>
        <v>No</v>
      </c>
      <c r="J2290" s="19" t="str">
        <f>VLOOKUP(A2290,ME!$A$2:$J$2336,9,FALSE)</f>
        <v>Obesity</v>
      </c>
      <c r="K2290" s="19" t="str">
        <f>VLOOKUP(A2290,ME!$A$2:$J$2336,10,FALSE)</f>
        <v>Normal</v>
      </c>
      <c r="L2290" s="22">
        <f>VLOOKUP(A2290,HD!$A$2:$S$2344,16,FALSE)</f>
        <v>38318</v>
      </c>
      <c r="M2290" s="21">
        <f>VLOOKUP(A2290,HD!$A$2:$S$2344,17,FALSE)</f>
        <v>1137.47</v>
      </c>
      <c r="N2290" s="19" t="str">
        <f>VLOOKUP(A2290,HD!$A$2:$S$2344,12,FALSE)</f>
        <v>tier - 3</v>
      </c>
      <c r="O2290" s="19" t="str">
        <f>VLOOKUP(A2290,HD!$A$2:$S$2344,13,FALSE)</f>
        <v>tier - 2</v>
      </c>
      <c r="P2290" s="19" t="str">
        <f>VLOOKUP(A2290,HD!$A$2:$S$2344,14,FALSE)</f>
        <v>R1013</v>
      </c>
      <c r="Q2290" s="19" t="str">
        <f>VLOOKUP(A2290,HD!$A$2:$S$2344,19,FALSE)</f>
        <v>18</v>
      </c>
      <c r="R2290" s="21">
        <v>1137.47</v>
      </c>
    </row>
    <row r="2291" spans="1:18" ht="15.6" hidden="1" x14ac:dyDescent="0.3">
      <c r="A2291" s="20" t="s">
        <v>62</v>
      </c>
      <c r="B2291" s="19" t="str">
        <f>VLOOKUP(A2291,'Customer Names'!$A$2:$E$2366,3,FALSE)</f>
        <v>April</v>
      </c>
      <c r="C2291" s="21">
        <f>VLOOKUP(A2291,ME!$A$2:$J$2366,2,FALSE)</f>
        <v>34.1</v>
      </c>
      <c r="D2291" s="21">
        <f>VLOOKUP(A2291,ME!$A$2:$J$2336,3,FALSE)</f>
        <v>4.07</v>
      </c>
      <c r="E2291" s="19" t="str">
        <f>VLOOKUP(A2291,ME!$A$2:$J$2336,4,FALSE)</f>
        <v>No</v>
      </c>
      <c r="F2291" s="19" t="str">
        <f>VLOOKUP(A2291,ME!$A$2:$J$2336,5,FALSE)</f>
        <v>Yes</v>
      </c>
      <c r="G2291" s="19" t="str">
        <f>VLOOKUP(A2291,ME!$A$2:$J$2336,6,FALSE)</f>
        <v>No</v>
      </c>
      <c r="H2291" s="19">
        <f>VLOOKUP(A2291,ME!$A$2:$J$2336,7,FALSE)</f>
        <v>1</v>
      </c>
      <c r="I2291" s="19" t="str">
        <f>VLOOKUP(A2291,ME!$A$2:$J$2336,8,FALSE)</f>
        <v>No</v>
      </c>
      <c r="J2291" s="19" t="str">
        <f>VLOOKUP(A2291,ME!$A$2:$J$2336,9,FALSE)</f>
        <v>Obesity</v>
      </c>
      <c r="K2291" s="19" t="str">
        <f>VLOOKUP(A2291,ME!$A$2:$J$2336,10,FALSE)</f>
        <v>Normal</v>
      </c>
      <c r="L2291" s="22">
        <f>VLOOKUP(A2291,HD!$A$2:$S$2344,16,FALSE)</f>
        <v>38275</v>
      </c>
      <c r="M2291" s="21">
        <f>VLOOKUP(A2291,HD!$A$2:$S$2344,17,FALSE)</f>
        <v>1137.01</v>
      </c>
      <c r="N2291" s="19" t="str">
        <f>VLOOKUP(A2291,HD!$A$2:$S$2344,12,FALSE)</f>
        <v>tier - 3</v>
      </c>
      <c r="O2291" s="19" t="str">
        <f>VLOOKUP(A2291,HD!$A$2:$S$2344,13,FALSE)</f>
        <v>tier - 1</v>
      </c>
      <c r="P2291" s="19" t="str">
        <f>VLOOKUP(A2291,HD!$A$2:$S$2344,14,FALSE)</f>
        <v>R1013</v>
      </c>
      <c r="Q2291" s="19" t="str">
        <f>VLOOKUP(A2291,HD!$A$2:$S$2344,19,FALSE)</f>
        <v>18</v>
      </c>
      <c r="R2291" s="21">
        <v>1137.01</v>
      </c>
    </row>
    <row r="2292" spans="1:18" ht="15.6" hidden="1" x14ac:dyDescent="0.3">
      <c r="A2292" s="20" t="s">
        <v>61</v>
      </c>
      <c r="B2292" s="19" t="str">
        <f>VLOOKUP(A2292,'Customer Names'!$A$2:$E$2366,3,FALSE)</f>
        <v>King</v>
      </c>
      <c r="C2292" s="21">
        <f>VLOOKUP(A2292,ME!$A$2:$J$2366,2,FALSE)</f>
        <v>19.3</v>
      </c>
      <c r="D2292" s="21">
        <f>VLOOKUP(A2292,ME!$A$2:$J$2336,3,FALSE)</f>
        <v>10.36</v>
      </c>
      <c r="E2292" s="19" t="str">
        <f>VLOOKUP(A2292,ME!$A$2:$J$2336,4,FALSE)</f>
        <v>No</v>
      </c>
      <c r="F2292" s="19" t="str">
        <f>VLOOKUP(A2292,ME!$A$2:$J$2336,5,FALSE)</f>
        <v>No</v>
      </c>
      <c r="G2292" s="19" t="str">
        <f>VLOOKUP(A2292,ME!$A$2:$J$2336,6,FALSE)</f>
        <v>No</v>
      </c>
      <c r="H2292" s="19">
        <f>VLOOKUP(A2292,ME!$A$2:$J$2336,7,FALSE)</f>
        <v>0</v>
      </c>
      <c r="I2292" s="19" t="str">
        <f>VLOOKUP(A2292,ME!$A$2:$J$2336,8,FALSE)</f>
        <v>No</v>
      </c>
      <c r="J2292" s="19" t="str">
        <f>VLOOKUP(A2292,ME!$A$2:$J$2336,9,FALSE)</f>
        <v>Normal Weight</v>
      </c>
      <c r="K2292" s="19" t="str">
        <f>VLOOKUP(A2292,ME!$A$2:$J$2336,10,FALSE)</f>
        <v>Diabetes</v>
      </c>
      <c r="L2292" s="22">
        <f>VLOOKUP(A2292,HD!$A$2:$S$2344,16,FALSE)</f>
        <v>37479</v>
      </c>
      <c r="M2292" s="21">
        <f>VLOOKUP(A2292,HD!$A$2:$S$2344,17,FALSE)</f>
        <v>1137</v>
      </c>
      <c r="N2292" s="19" t="str">
        <f>VLOOKUP(A2292,HD!$A$2:$S$2344,12,FALSE)</f>
        <v>tier - 3</v>
      </c>
      <c r="O2292" s="19" t="str">
        <f>VLOOKUP(A2292,HD!$A$2:$S$2344,13,FALSE)</f>
        <v>tier - 1</v>
      </c>
      <c r="P2292" s="19" t="str">
        <f>VLOOKUP(A2292,HD!$A$2:$S$2344,14,FALSE)</f>
        <v>R1013</v>
      </c>
      <c r="Q2292" s="19" t="str">
        <f>VLOOKUP(A2292,HD!$A$2:$S$2344,19,FALSE)</f>
        <v>20</v>
      </c>
      <c r="R2292" s="21">
        <v>1137</v>
      </c>
    </row>
    <row r="2293" spans="1:18" ht="15.6" hidden="1" x14ac:dyDescent="0.3">
      <c r="A2293" s="20" t="s">
        <v>60</v>
      </c>
      <c r="B2293" s="19" t="str">
        <f>VLOOKUP(A2293,'Customer Names'!$A$2:$E$2366,3,FALSE)</f>
        <v>Talhelm</v>
      </c>
      <c r="C2293" s="21">
        <f>VLOOKUP(A2293,ME!$A$2:$J$2366,2,FALSE)</f>
        <v>33.659999999999997</v>
      </c>
      <c r="D2293" s="21">
        <f>VLOOKUP(A2293,ME!$A$2:$J$2336,3,FALSE)</f>
        <v>5.71</v>
      </c>
      <c r="E2293" s="19" t="str">
        <f>VLOOKUP(A2293,ME!$A$2:$J$2336,4,FALSE)</f>
        <v>No</v>
      </c>
      <c r="F2293" s="19" t="str">
        <f>VLOOKUP(A2293,ME!$A$2:$J$2336,5,FALSE)</f>
        <v>Yes</v>
      </c>
      <c r="G2293" s="19" t="str">
        <f>VLOOKUP(A2293,ME!$A$2:$J$2336,6,FALSE)</f>
        <v>No</v>
      </c>
      <c r="H2293" s="19">
        <f>VLOOKUP(A2293,ME!$A$2:$J$2336,7,FALSE)</f>
        <v>1</v>
      </c>
      <c r="I2293" s="19" t="str">
        <f>VLOOKUP(A2293,ME!$A$2:$J$2336,8,FALSE)</f>
        <v>No</v>
      </c>
      <c r="J2293" s="19" t="str">
        <f>VLOOKUP(A2293,ME!$A$2:$J$2336,9,FALSE)</f>
        <v>Obesity</v>
      </c>
      <c r="K2293" s="19" t="str">
        <f>VLOOKUP(A2293,ME!$A$2:$J$2336,10,FALSE)</f>
        <v>Prediabetes</v>
      </c>
      <c r="L2293" s="22">
        <f>VLOOKUP(A2293,HD!$A$2:$S$2344,16,FALSE)</f>
        <v>38319</v>
      </c>
      <c r="M2293" s="21">
        <f>VLOOKUP(A2293,HD!$A$2:$S$2344,17,FALSE)</f>
        <v>1136.4000000000001</v>
      </c>
      <c r="N2293" s="19" t="str">
        <f>VLOOKUP(A2293,HD!$A$2:$S$2344,12,FALSE)</f>
        <v>tier - 3</v>
      </c>
      <c r="O2293" s="19" t="str">
        <f>VLOOKUP(A2293,HD!$A$2:$S$2344,13,FALSE)</f>
        <v>tier - 3</v>
      </c>
      <c r="P2293" s="19" t="str">
        <f>VLOOKUP(A2293,HD!$A$2:$S$2344,14,FALSE)</f>
        <v>R1013</v>
      </c>
      <c r="Q2293" s="19" t="str">
        <f>VLOOKUP(A2293,HD!$A$2:$S$2344,19,FALSE)</f>
        <v>18</v>
      </c>
      <c r="R2293" s="21">
        <v>1136.4000000000001</v>
      </c>
    </row>
    <row r="2294" spans="1:18" ht="15.6" hidden="1" x14ac:dyDescent="0.3">
      <c r="A2294" s="20" t="s">
        <v>59</v>
      </c>
      <c r="B2294" s="19" t="str">
        <f>VLOOKUP(A2294,'Customer Names'!$A$2:$E$2366,3,FALSE)</f>
        <v>Regnier</v>
      </c>
      <c r="C2294" s="21">
        <f>VLOOKUP(A2294,ME!$A$2:$J$2366,2,FALSE)</f>
        <v>33.33</v>
      </c>
      <c r="D2294" s="21">
        <f>VLOOKUP(A2294,ME!$A$2:$J$2336,3,FALSE)</f>
        <v>6.08</v>
      </c>
      <c r="E2294" s="19" t="str">
        <f>VLOOKUP(A2294,ME!$A$2:$J$2336,4,FALSE)</f>
        <v>No</v>
      </c>
      <c r="F2294" s="19" t="str">
        <f>VLOOKUP(A2294,ME!$A$2:$J$2336,5,FALSE)</f>
        <v>Yes</v>
      </c>
      <c r="G2294" s="19" t="str">
        <f>VLOOKUP(A2294,ME!$A$2:$J$2336,6,FALSE)</f>
        <v>No</v>
      </c>
      <c r="H2294" s="19">
        <f>VLOOKUP(A2294,ME!$A$2:$J$2336,7,FALSE)</f>
        <v>1</v>
      </c>
      <c r="I2294" s="19" t="str">
        <f>VLOOKUP(A2294,ME!$A$2:$J$2336,8,FALSE)</f>
        <v>No</v>
      </c>
      <c r="J2294" s="19" t="str">
        <f>VLOOKUP(A2294,ME!$A$2:$J$2336,9,FALSE)</f>
        <v>Obesity</v>
      </c>
      <c r="K2294" s="19" t="str">
        <f>VLOOKUP(A2294,ME!$A$2:$J$2336,10,FALSE)</f>
        <v>Prediabetes</v>
      </c>
      <c r="L2294" s="22">
        <f>VLOOKUP(A2294,HD!$A$2:$S$2344,16,FALSE)</f>
        <v>38149</v>
      </c>
      <c r="M2294" s="21">
        <f>VLOOKUP(A2294,HD!$A$2:$S$2344,17,FALSE)</f>
        <v>1135.94</v>
      </c>
      <c r="N2294" s="19" t="str">
        <f>VLOOKUP(A2294,HD!$A$2:$S$2344,12,FALSE)</f>
        <v>tier - 3</v>
      </c>
      <c r="O2294" s="19" t="str">
        <f>VLOOKUP(A2294,HD!$A$2:$S$2344,13,FALSE)</f>
        <v>tier - 3</v>
      </c>
      <c r="P2294" s="19" t="str">
        <f>VLOOKUP(A2294,HD!$A$2:$S$2344,14,FALSE)</f>
        <v>R1013</v>
      </c>
      <c r="Q2294" s="19" t="str">
        <f>VLOOKUP(A2294,HD!$A$2:$S$2344,19,FALSE)</f>
        <v>18</v>
      </c>
      <c r="R2294" s="21">
        <v>1135.94</v>
      </c>
    </row>
    <row r="2295" spans="1:18" ht="15.6" hidden="1" x14ac:dyDescent="0.3">
      <c r="A2295" s="20" t="s">
        <v>58</v>
      </c>
      <c r="B2295" s="19" t="str">
        <f>VLOOKUP(A2295,'Customer Names'!$A$2:$E$2366,3,FALSE)</f>
        <v>Treece</v>
      </c>
      <c r="C2295" s="21">
        <f>VLOOKUP(A2295,ME!$A$2:$J$2366,2,FALSE)</f>
        <v>21.84</v>
      </c>
      <c r="D2295" s="21">
        <f>VLOOKUP(A2295,ME!$A$2:$J$2336,3,FALSE)</f>
        <v>5.71</v>
      </c>
      <c r="E2295" s="19" t="str">
        <f>VLOOKUP(A2295,ME!$A$2:$J$2336,4,FALSE)</f>
        <v>No</v>
      </c>
      <c r="F2295" s="19" t="str">
        <f>VLOOKUP(A2295,ME!$A$2:$J$2336,5,FALSE)</f>
        <v>Yes</v>
      </c>
      <c r="G2295" s="19" t="str">
        <f>VLOOKUP(A2295,ME!$A$2:$J$2336,6,FALSE)</f>
        <v>No</v>
      </c>
      <c r="H2295" s="19">
        <f>VLOOKUP(A2295,ME!$A$2:$J$2336,7,FALSE)</f>
        <v>1</v>
      </c>
      <c r="I2295" s="19" t="str">
        <f>VLOOKUP(A2295,ME!$A$2:$J$2336,8,FALSE)</f>
        <v>No</v>
      </c>
      <c r="J2295" s="19" t="str">
        <f>VLOOKUP(A2295,ME!$A$2:$J$2336,9,FALSE)</f>
        <v>Normal Weight</v>
      </c>
      <c r="K2295" s="19" t="str">
        <f>VLOOKUP(A2295,ME!$A$2:$J$2336,10,FALSE)</f>
        <v>Prediabetes</v>
      </c>
      <c r="L2295" s="22">
        <f>VLOOKUP(A2295,HD!$A$2:$S$2344,16,FALSE)</f>
        <v>38266</v>
      </c>
      <c r="M2295" s="21">
        <f>VLOOKUP(A2295,HD!$A$2:$S$2344,17,FALSE)</f>
        <v>1135</v>
      </c>
      <c r="N2295" s="19" t="str">
        <f>VLOOKUP(A2295,HD!$A$2:$S$2344,12,FALSE)</f>
        <v>tier - 3</v>
      </c>
      <c r="O2295" s="19" t="str">
        <f>VLOOKUP(A2295,HD!$A$2:$S$2344,13,FALSE)</f>
        <v>tier - 3</v>
      </c>
      <c r="P2295" s="19" t="str">
        <f>VLOOKUP(A2295,HD!$A$2:$S$2344,14,FALSE)</f>
        <v>R1013</v>
      </c>
      <c r="Q2295" s="19" t="str">
        <f>VLOOKUP(A2295,HD!$A$2:$S$2344,19,FALSE)</f>
        <v>18</v>
      </c>
      <c r="R2295" s="21">
        <v>1135</v>
      </c>
    </row>
    <row r="2296" spans="1:18" ht="15.6" hidden="1" x14ac:dyDescent="0.3">
      <c r="A2296" s="20" t="s">
        <v>57</v>
      </c>
      <c r="B2296" s="19" t="str">
        <f>VLOOKUP(A2296,'Customer Names'!$A$2:$E$2366,3,FALSE)</f>
        <v>Beisel</v>
      </c>
      <c r="C2296" s="21">
        <f>VLOOKUP(A2296,ME!$A$2:$J$2366,2,FALSE)</f>
        <v>16.87</v>
      </c>
      <c r="D2296" s="21">
        <f>VLOOKUP(A2296,ME!$A$2:$J$2336,3,FALSE)</f>
        <v>9.1300000000000008</v>
      </c>
      <c r="E2296" s="19" t="str">
        <f>VLOOKUP(A2296,ME!$A$2:$J$2336,4,FALSE)</f>
        <v>No</v>
      </c>
      <c r="F2296" s="19" t="str">
        <f>VLOOKUP(A2296,ME!$A$2:$J$2336,5,FALSE)</f>
        <v>No</v>
      </c>
      <c r="G2296" s="19" t="str">
        <f>VLOOKUP(A2296,ME!$A$2:$J$2336,6,FALSE)</f>
        <v>No</v>
      </c>
      <c r="H2296" s="19">
        <f>VLOOKUP(A2296,ME!$A$2:$J$2336,7,FALSE)</f>
        <v>0</v>
      </c>
      <c r="I2296" s="19" t="str">
        <f>VLOOKUP(A2296,ME!$A$2:$J$2336,8,FALSE)</f>
        <v>No</v>
      </c>
      <c r="J2296" s="19" t="str">
        <f>VLOOKUP(A2296,ME!$A$2:$J$2336,9,FALSE)</f>
        <v>Under Weight</v>
      </c>
      <c r="K2296" s="19" t="str">
        <f>VLOOKUP(A2296,ME!$A$2:$J$2336,10,FALSE)</f>
        <v>Diabetes</v>
      </c>
      <c r="L2296" s="22">
        <f>VLOOKUP(A2296,HD!$A$2:$S$2344,16,FALSE)</f>
        <v>37456</v>
      </c>
      <c r="M2296" s="21">
        <f>VLOOKUP(A2296,HD!$A$2:$S$2344,17,FALSE)</f>
        <v>1132</v>
      </c>
      <c r="N2296" s="19" t="str">
        <f>VLOOKUP(A2296,HD!$A$2:$S$2344,12,FALSE)</f>
        <v>tier - 3</v>
      </c>
      <c r="O2296" s="19" t="str">
        <f>VLOOKUP(A2296,HD!$A$2:$S$2344,13,FALSE)</f>
        <v>tier - 1</v>
      </c>
      <c r="P2296" s="19" t="str">
        <f>VLOOKUP(A2296,HD!$A$2:$S$2344,14,FALSE)</f>
        <v>R1013</v>
      </c>
      <c r="Q2296" s="19" t="str">
        <f>VLOOKUP(A2296,HD!$A$2:$S$2344,19,FALSE)</f>
        <v>20</v>
      </c>
      <c r="R2296" s="21">
        <v>1132</v>
      </c>
    </row>
    <row r="2297" spans="1:18" ht="15.6" hidden="1" x14ac:dyDescent="0.3">
      <c r="A2297" s="20" t="s">
        <v>56</v>
      </c>
      <c r="B2297" s="19" t="str">
        <f>VLOOKUP(A2297,'Customer Names'!$A$2:$E$2366,3,FALSE)</f>
        <v>Enke</v>
      </c>
      <c r="C2297" s="21">
        <f>VLOOKUP(A2297,ME!$A$2:$J$2366,2,FALSE)</f>
        <v>30.14</v>
      </c>
      <c r="D2297" s="21">
        <f>VLOOKUP(A2297,ME!$A$2:$J$2336,3,FALSE)</f>
        <v>5.49</v>
      </c>
      <c r="E2297" s="19" t="str">
        <f>VLOOKUP(A2297,ME!$A$2:$J$2336,4,FALSE)</f>
        <v>No</v>
      </c>
      <c r="F2297" s="19" t="str">
        <f>VLOOKUP(A2297,ME!$A$2:$J$2336,5,FALSE)</f>
        <v>Yes</v>
      </c>
      <c r="G2297" s="19" t="str">
        <f>VLOOKUP(A2297,ME!$A$2:$J$2336,6,FALSE)</f>
        <v>No</v>
      </c>
      <c r="H2297" s="19">
        <f>VLOOKUP(A2297,ME!$A$2:$J$2336,7,FALSE)</f>
        <v>1</v>
      </c>
      <c r="I2297" s="19" t="str">
        <f>VLOOKUP(A2297,ME!$A$2:$J$2336,8,FALSE)</f>
        <v>No</v>
      </c>
      <c r="J2297" s="19" t="str">
        <f>VLOOKUP(A2297,ME!$A$2:$J$2336,9,FALSE)</f>
        <v>Obesity</v>
      </c>
      <c r="K2297" s="19" t="str">
        <f>VLOOKUP(A2297,ME!$A$2:$J$2336,10,FALSE)</f>
        <v>Normal</v>
      </c>
      <c r="L2297" s="22">
        <f>VLOOKUP(A2297,HD!$A$2:$S$2344,16,FALSE)</f>
        <v>38152</v>
      </c>
      <c r="M2297" s="21">
        <f>VLOOKUP(A2297,HD!$A$2:$S$2344,17,FALSE)</f>
        <v>1131.51</v>
      </c>
      <c r="N2297" s="19" t="str">
        <f>VLOOKUP(A2297,HD!$A$2:$S$2344,12,FALSE)</f>
        <v>tier - 3</v>
      </c>
      <c r="O2297" s="19" t="str">
        <f>VLOOKUP(A2297,HD!$A$2:$S$2344,13,FALSE)</f>
        <v>tier - 1</v>
      </c>
      <c r="P2297" s="19" t="str">
        <f>VLOOKUP(A2297,HD!$A$2:$S$2344,14,FALSE)</f>
        <v>R1013</v>
      </c>
      <c r="Q2297" s="19" t="str">
        <f>VLOOKUP(A2297,HD!$A$2:$S$2344,19,FALSE)</f>
        <v>18</v>
      </c>
      <c r="R2297" s="21">
        <v>1131.51</v>
      </c>
    </row>
    <row r="2298" spans="1:18" ht="15.6" x14ac:dyDescent="0.3">
      <c r="A2298" s="20" t="s">
        <v>55</v>
      </c>
      <c r="B2298" s="19" t="str">
        <f>VLOOKUP(A2298,'Customer Names'!$A$2:$E$2366,3,FALSE)</f>
        <v>Ruiz-Tagle Barros</v>
      </c>
      <c r="C2298" s="21">
        <f>VLOOKUP(A2298,ME!$A$2:$J$2366,2,FALSE)</f>
        <v>23.21</v>
      </c>
      <c r="D2298" s="21">
        <f>VLOOKUP(A2298,ME!$A$2:$J$2336,3,FALSE)</f>
        <v>4.37</v>
      </c>
      <c r="E2298" s="19" t="str">
        <f>VLOOKUP(A2298,ME!$A$2:$J$2336,4,FALSE)</f>
        <v>No</v>
      </c>
      <c r="F2298" s="19" t="str">
        <f>VLOOKUP(A2298,ME!$A$2:$J$2336,5,FALSE)</f>
        <v>Yes</v>
      </c>
      <c r="G2298" s="19" t="str">
        <f>VLOOKUP(A2298,ME!$A$2:$J$2336,6,FALSE)</f>
        <v>No</v>
      </c>
      <c r="H2298" s="19">
        <f>VLOOKUP(A2298,ME!$A$2:$J$2336,7,FALSE)</f>
        <v>1</v>
      </c>
      <c r="I2298" s="19" t="str">
        <f>VLOOKUP(A2298,ME!$A$2:$J$2336,8,FALSE)</f>
        <v>No</v>
      </c>
      <c r="J2298" s="19" t="str">
        <f>VLOOKUP(A2298,ME!$A$2:$J$2336,9,FALSE)</f>
        <v>Normal Weight</v>
      </c>
      <c r="K2298" s="19" t="str">
        <f>VLOOKUP(A2298,ME!$A$2:$J$2336,10,FALSE)</f>
        <v>Normal</v>
      </c>
      <c r="L2298" s="22">
        <f>VLOOKUP(A2298,HD!$A$2:$S$2344,16,FALSE)</f>
        <v>38303</v>
      </c>
      <c r="M2298" s="21">
        <f>VLOOKUP(A2298,HD!$A$2:$S$2344,17,FALSE)</f>
        <v>1121.8699999999999</v>
      </c>
      <c r="N2298" s="19" t="str">
        <f>VLOOKUP(A2298,HD!$A$2:$S$2344,12,FALSE)</f>
        <v>tier - 3</v>
      </c>
      <c r="O2298" s="19" t="str">
        <f>VLOOKUP(A2298,HD!$A$2:$S$2344,13,FALSE)</f>
        <v>tier - 1</v>
      </c>
      <c r="P2298" s="19" t="str">
        <f>VLOOKUP(A2298,HD!$A$2:$S$2344,14,FALSE)</f>
        <v>R1013</v>
      </c>
      <c r="Q2298" s="19" t="str">
        <f>VLOOKUP(A2298,HD!$A$2:$S$2344,19,FALSE)</f>
        <v>18</v>
      </c>
      <c r="R2298" s="21">
        <v>1121.8699999999999</v>
      </c>
    </row>
    <row r="2299" spans="1:18" ht="15.6" hidden="1" x14ac:dyDescent="0.3">
      <c r="A2299" s="20" t="s">
        <v>54</v>
      </c>
      <c r="B2299" s="19" t="str">
        <f>VLOOKUP(A2299,'Customer Names'!$A$2:$E$2366,3,FALSE)</f>
        <v>Ferrell</v>
      </c>
      <c r="C2299" s="21">
        <f>VLOOKUP(A2299,ME!$A$2:$J$2366,2,FALSE)</f>
        <v>17.170000000000002</v>
      </c>
      <c r="D2299" s="21">
        <f>VLOOKUP(A2299,ME!$A$2:$J$2336,3,FALSE)</f>
        <v>8.4600000000000009</v>
      </c>
      <c r="E2299" s="19" t="str">
        <f>VLOOKUP(A2299,ME!$A$2:$J$2336,4,FALSE)</f>
        <v>No</v>
      </c>
      <c r="F2299" s="19" t="str">
        <f>VLOOKUP(A2299,ME!$A$2:$J$2336,5,FALSE)</f>
        <v>No</v>
      </c>
      <c r="G2299" s="19" t="str">
        <f>VLOOKUP(A2299,ME!$A$2:$J$2336,6,FALSE)</f>
        <v>No</v>
      </c>
      <c r="H2299" s="19">
        <f>VLOOKUP(A2299,ME!$A$2:$J$2336,7,FALSE)</f>
        <v>0</v>
      </c>
      <c r="I2299" s="19" t="str">
        <f>VLOOKUP(A2299,ME!$A$2:$J$2336,8,FALSE)</f>
        <v>No</v>
      </c>
      <c r="J2299" s="19" t="str">
        <f>VLOOKUP(A2299,ME!$A$2:$J$2336,9,FALSE)</f>
        <v>Under Weight</v>
      </c>
      <c r="K2299" s="19" t="str">
        <f>VLOOKUP(A2299,ME!$A$2:$J$2336,10,FALSE)</f>
        <v>Diabetes</v>
      </c>
      <c r="L2299" s="22">
        <f>VLOOKUP(A2299,HD!$A$2:$S$2344,16,FALSE)</f>
        <v>37481</v>
      </c>
      <c r="M2299" s="21">
        <f>VLOOKUP(A2299,HD!$A$2:$S$2344,17,FALSE)</f>
        <v>1086</v>
      </c>
      <c r="N2299" s="19" t="str">
        <f>VLOOKUP(A2299,HD!$A$2:$S$2344,12,FALSE)</f>
        <v>tier - 3</v>
      </c>
      <c r="O2299" s="19" t="str">
        <f>VLOOKUP(A2299,HD!$A$2:$S$2344,13,FALSE)</f>
        <v>tier - 3</v>
      </c>
      <c r="P2299" s="19" t="str">
        <f>VLOOKUP(A2299,HD!$A$2:$S$2344,14,FALSE)</f>
        <v>R1013</v>
      </c>
      <c r="Q2299" s="19" t="str">
        <f>VLOOKUP(A2299,HD!$A$2:$S$2344,19,FALSE)</f>
        <v>20</v>
      </c>
      <c r="R2299" s="21">
        <v>1086</v>
      </c>
    </row>
    <row r="2300" spans="1:18" ht="15.6" hidden="1" x14ac:dyDescent="0.3">
      <c r="A2300" s="20" t="s">
        <v>53</v>
      </c>
      <c r="B2300" s="19" t="str">
        <f>VLOOKUP(A2300,'Customer Names'!$A$2:$E$2366,3,FALSE)</f>
        <v>Gates</v>
      </c>
      <c r="C2300" s="21">
        <f>VLOOKUP(A2300,ME!$A$2:$J$2366,2,FALSE)</f>
        <v>15.61</v>
      </c>
      <c r="D2300" s="21">
        <f>VLOOKUP(A2300,ME!$A$2:$J$2336,3,FALSE)</f>
        <v>5.28</v>
      </c>
      <c r="E2300" s="19" t="str">
        <f>VLOOKUP(A2300,ME!$A$2:$J$2336,4,FALSE)</f>
        <v>No</v>
      </c>
      <c r="F2300" s="19" t="str">
        <f>VLOOKUP(A2300,ME!$A$2:$J$2336,5,FALSE)</f>
        <v>No</v>
      </c>
      <c r="G2300" s="19" t="str">
        <f>VLOOKUP(A2300,ME!$A$2:$J$2336,6,FALSE)</f>
        <v>No</v>
      </c>
      <c r="H2300" s="19">
        <f>VLOOKUP(A2300,ME!$A$2:$J$2336,7,FALSE)</f>
        <v>1</v>
      </c>
      <c r="I2300" s="19" t="str">
        <f>VLOOKUP(A2300,ME!$A$2:$J$2336,8,FALSE)</f>
        <v>No</v>
      </c>
      <c r="J2300" s="19" t="str">
        <f>VLOOKUP(A2300,ME!$A$2:$J$2336,9,FALSE)</f>
        <v>Under Weight</v>
      </c>
      <c r="K2300" s="19" t="str">
        <f>VLOOKUP(A2300,ME!$A$2:$J$2336,10,FALSE)</f>
        <v>Normal</v>
      </c>
      <c r="L2300" s="22">
        <f>VLOOKUP(A2300,HD!$A$2:$S$2344,16,FALSE)</f>
        <v>36155</v>
      </c>
      <c r="M2300" s="21">
        <f>VLOOKUP(A2300,HD!$A$2:$S$2344,17,FALSE)</f>
        <v>1082</v>
      </c>
      <c r="N2300" s="19" t="str">
        <f>VLOOKUP(A2300,HD!$A$2:$S$2344,12,FALSE)</f>
        <v>tier - 3</v>
      </c>
      <c r="O2300" s="19" t="str">
        <f>VLOOKUP(A2300,HD!$A$2:$S$2344,13,FALSE)</f>
        <v>tier - 2</v>
      </c>
      <c r="P2300" s="19" t="str">
        <f>VLOOKUP(A2300,HD!$A$2:$S$2344,14,FALSE)</f>
        <v>R1013</v>
      </c>
      <c r="Q2300" s="19" t="str">
        <f>VLOOKUP(A2300,HD!$A$2:$S$2344,19,FALSE)</f>
        <v>24</v>
      </c>
      <c r="R2300" s="21">
        <v>1082</v>
      </c>
    </row>
    <row r="2301" spans="1:18" ht="15.6" hidden="1" x14ac:dyDescent="0.3">
      <c r="A2301" s="20" t="s">
        <v>52</v>
      </c>
      <c r="B2301" s="19" t="str">
        <f>VLOOKUP(A2301,'Customer Names'!$A$2:$E$2366,3,FALSE)</f>
        <v>Jeffers</v>
      </c>
      <c r="C2301" s="21">
        <f>VLOOKUP(A2301,ME!$A$2:$J$2366,2,FALSE)</f>
        <v>17.98</v>
      </c>
      <c r="D2301" s="21">
        <f>VLOOKUP(A2301,ME!$A$2:$J$2336,3,FALSE)</f>
        <v>5.33</v>
      </c>
      <c r="E2301" s="19" t="str">
        <f>VLOOKUP(A2301,ME!$A$2:$J$2336,4,FALSE)</f>
        <v>Yes</v>
      </c>
      <c r="F2301" s="19" t="str">
        <f>VLOOKUP(A2301,ME!$A$2:$J$2336,5,FALSE)</f>
        <v>No</v>
      </c>
      <c r="G2301" s="19" t="str">
        <f>VLOOKUP(A2301,ME!$A$2:$J$2336,6,FALSE)</f>
        <v>Yes</v>
      </c>
      <c r="H2301" s="19">
        <f>VLOOKUP(A2301,ME!$A$2:$J$2336,7,FALSE)</f>
        <v>1</v>
      </c>
      <c r="I2301" s="19" t="str">
        <f>VLOOKUP(A2301,ME!$A$2:$J$2336,8,FALSE)</f>
        <v>No</v>
      </c>
      <c r="J2301" s="19" t="str">
        <f>VLOOKUP(A2301,ME!$A$2:$J$2336,9,FALSE)</f>
        <v>Under Weight</v>
      </c>
      <c r="K2301" s="19" t="str">
        <f>VLOOKUP(A2301,ME!$A$2:$J$2336,10,FALSE)</f>
        <v>Normal</v>
      </c>
      <c r="L2301" s="22">
        <f>VLOOKUP(A2301,HD!$A$2:$S$2344,16,FALSE)</f>
        <v>35655</v>
      </c>
      <c r="M2301" s="21">
        <f>VLOOKUP(A2301,HD!$A$2:$S$2344,17,FALSE)</f>
        <v>1071</v>
      </c>
      <c r="N2301" s="19" t="str">
        <f>VLOOKUP(A2301,HD!$A$2:$S$2344,12,FALSE)</f>
        <v>tier - 3</v>
      </c>
      <c r="O2301" s="19" t="str">
        <f>VLOOKUP(A2301,HD!$A$2:$S$2344,13,FALSE)</f>
        <v>tier - 3</v>
      </c>
      <c r="P2301" s="19" t="str">
        <f>VLOOKUP(A2301,HD!$A$2:$S$2344,14,FALSE)</f>
        <v>R1013</v>
      </c>
      <c r="Q2301" s="19" t="str">
        <f>VLOOKUP(A2301,HD!$A$2:$S$2344,19,FALSE)</f>
        <v>25</v>
      </c>
      <c r="R2301" s="21">
        <v>1071</v>
      </c>
    </row>
    <row r="2302" spans="1:18" ht="15.6" x14ac:dyDescent="0.3">
      <c r="A2302" s="20" t="s">
        <v>51</v>
      </c>
      <c r="B2302" s="19" t="str">
        <f>VLOOKUP(A2302,'Customer Names'!$A$2:$E$2366,3,FALSE)</f>
        <v>Sulhanek</v>
      </c>
      <c r="C2302" s="21">
        <f>VLOOKUP(A2302,ME!$A$2:$J$2366,2,FALSE)</f>
        <v>21.64</v>
      </c>
      <c r="D2302" s="21">
        <f>VLOOKUP(A2302,ME!$A$2:$J$2336,3,FALSE)</f>
        <v>5.5</v>
      </c>
      <c r="E2302" s="19" t="str">
        <f>VLOOKUP(A2302,ME!$A$2:$J$2336,4,FALSE)</f>
        <v>No</v>
      </c>
      <c r="F2302" s="19" t="str">
        <f>VLOOKUP(A2302,ME!$A$2:$J$2336,5,FALSE)</f>
        <v>Yes</v>
      </c>
      <c r="G2302" s="19" t="str">
        <f>VLOOKUP(A2302,ME!$A$2:$J$2336,6,FALSE)</f>
        <v>No</v>
      </c>
      <c r="H2302" s="19">
        <f>VLOOKUP(A2302,ME!$A$2:$J$2336,7,FALSE)</f>
        <v>1</v>
      </c>
      <c r="I2302" s="19" t="str">
        <f>VLOOKUP(A2302,ME!$A$2:$J$2336,8,FALSE)</f>
        <v>No</v>
      </c>
      <c r="J2302" s="19" t="str">
        <f>VLOOKUP(A2302,ME!$A$2:$J$2336,9,FALSE)</f>
        <v>Normal Weight</v>
      </c>
      <c r="K2302" s="19" t="str">
        <f>VLOOKUP(A2302,ME!$A$2:$J$2336,10,FALSE)</f>
        <v>Normal</v>
      </c>
      <c r="L2302" s="22">
        <f>VLOOKUP(A2302,HD!$A$2:$S$2344,16,FALSE)</f>
        <v>38223</v>
      </c>
      <c r="M2302" s="21">
        <f>VLOOKUP(A2302,HD!$A$2:$S$2344,17,FALSE)</f>
        <v>1070</v>
      </c>
      <c r="N2302" s="19" t="str">
        <f>VLOOKUP(A2302,HD!$A$2:$S$2344,12,FALSE)</f>
        <v>tier - 3</v>
      </c>
      <c r="O2302" s="19" t="str">
        <f>VLOOKUP(A2302,HD!$A$2:$S$2344,13,FALSE)</f>
        <v>tier - 3</v>
      </c>
      <c r="P2302" s="19" t="str">
        <f>VLOOKUP(A2302,HD!$A$2:$S$2344,14,FALSE)</f>
        <v>R1013</v>
      </c>
      <c r="Q2302" s="19" t="str">
        <f>VLOOKUP(A2302,HD!$A$2:$S$2344,19,FALSE)</f>
        <v>18</v>
      </c>
      <c r="R2302" s="21">
        <v>1070</v>
      </c>
    </row>
    <row r="2303" spans="1:18" ht="15.6" hidden="1" x14ac:dyDescent="0.3">
      <c r="A2303" s="20" t="s">
        <v>50</v>
      </c>
      <c r="B2303" s="19" t="str">
        <f>VLOOKUP(A2303,'Customer Names'!$A$2:$E$2366,3,FALSE)</f>
        <v>Ozahowski</v>
      </c>
      <c r="C2303" s="21">
        <f>VLOOKUP(A2303,ME!$A$2:$J$2366,2,FALSE)</f>
        <v>16.399999999999999</v>
      </c>
      <c r="D2303" s="21">
        <f>VLOOKUP(A2303,ME!$A$2:$J$2336,3,FALSE)</f>
        <v>5.4</v>
      </c>
      <c r="E2303" s="19" t="str">
        <f>VLOOKUP(A2303,ME!$A$2:$J$2336,4,FALSE)</f>
        <v>No</v>
      </c>
      <c r="F2303" s="19" t="str">
        <f>VLOOKUP(A2303,ME!$A$2:$J$2336,5,FALSE)</f>
        <v>No</v>
      </c>
      <c r="G2303" s="19" t="str">
        <f>VLOOKUP(A2303,ME!$A$2:$J$2336,6,FALSE)</f>
        <v>Yes</v>
      </c>
      <c r="H2303" s="19">
        <f>VLOOKUP(A2303,ME!$A$2:$J$2336,7,FALSE)</f>
        <v>1</v>
      </c>
      <c r="I2303" s="19" t="str">
        <f>VLOOKUP(A2303,ME!$A$2:$J$2336,8,FALSE)</f>
        <v>No</v>
      </c>
      <c r="J2303" s="19" t="str">
        <f>VLOOKUP(A2303,ME!$A$2:$J$2336,9,FALSE)</f>
        <v>Under Weight</v>
      </c>
      <c r="K2303" s="19" t="str">
        <f>VLOOKUP(A2303,ME!$A$2:$J$2336,10,FALSE)</f>
        <v>Normal</v>
      </c>
      <c r="L2303" s="22">
        <f>VLOOKUP(A2303,HD!$A$2:$S$2344,16,FALSE)</f>
        <v>34240</v>
      </c>
      <c r="M2303" s="21">
        <f>VLOOKUP(A2303,HD!$A$2:$S$2344,17,FALSE)</f>
        <v>1068</v>
      </c>
      <c r="N2303" s="19" t="str">
        <f>VLOOKUP(A2303,HD!$A$2:$S$2344,12,FALSE)</f>
        <v>tier - 3</v>
      </c>
      <c r="O2303" s="19" t="str">
        <f>VLOOKUP(A2303,HD!$A$2:$S$2344,13,FALSE)</f>
        <v>tier - 1</v>
      </c>
      <c r="P2303" s="19" t="str">
        <f>VLOOKUP(A2303,HD!$A$2:$S$2344,14,FALSE)</f>
        <v>R1013</v>
      </c>
      <c r="Q2303" s="19" t="str">
        <f>VLOOKUP(A2303,HD!$A$2:$S$2344,19,FALSE)</f>
        <v>29</v>
      </c>
      <c r="R2303" s="21">
        <v>1068</v>
      </c>
    </row>
    <row r="2304" spans="1:18" ht="15.6" hidden="1" x14ac:dyDescent="0.3">
      <c r="A2304" s="20" t="s">
        <v>49</v>
      </c>
      <c r="B2304" s="19" t="str">
        <f>VLOOKUP(A2304,'Customer Names'!$A$2:$E$2366,3,FALSE)</f>
        <v>Caron</v>
      </c>
      <c r="C2304" s="21">
        <f>VLOOKUP(A2304,ME!$A$2:$J$2366,2,FALSE)</f>
        <v>15.77</v>
      </c>
      <c r="D2304" s="21">
        <f>VLOOKUP(A2304,ME!$A$2:$J$2336,3,FALSE)</f>
        <v>6.05</v>
      </c>
      <c r="E2304" s="19" t="str">
        <f>VLOOKUP(A2304,ME!$A$2:$J$2336,4,FALSE)</f>
        <v>Yes</v>
      </c>
      <c r="F2304" s="19" t="str">
        <f>VLOOKUP(A2304,ME!$A$2:$J$2336,5,FALSE)</f>
        <v>No</v>
      </c>
      <c r="G2304" s="19" t="str">
        <f>VLOOKUP(A2304,ME!$A$2:$J$2336,6,FALSE)</f>
        <v>No</v>
      </c>
      <c r="H2304" s="19">
        <f>VLOOKUP(A2304,ME!$A$2:$J$2336,7,FALSE)</f>
        <v>1</v>
      </c>
      <c r="I2304" s="19" t="str">
        <f>VLOOKUP(A2304,ME!$A$2:$J$2336,8,FALSE)</f>
        <v>No</v>
      </c>
      <c r="J2304" s="19" t="str">
        <f>VLOOKUP(A2304,ME!$A$2:$J$2336,9,FALSE)</f>
        <v>Under Weight</v>
      </c>
      <c r="K2304" s="19" t="str">
        <f>VLOOKUP(A2304,ME!$A$2:$J$2336,10,FALSE)</f>
        <v>Prediabetes</v>
      </c>
      <c r="L2304" s="22">
        <f>VLOOKUP(A2304,HD!$A$2:$S$2344,16,FALSE)</f>
        <v>34851</v>
      </c>
      <c r="M2304" s="21">
        <f>VLOOKUP(A2304,HD!$A$2:$S$2344,17,FALSE)</f>
        <v>1056</v>
      </c>
      <c r="N2304" s="19" t="str">
        <f>VLOOKUP(A2304,HD!$A$2:$S$2344,12,FALSE)</f>
        <v>tier - 3</v>
      </c>
      <c r="O2304" s="19" t="str">
        <f>VLOOKUP(A2304,HD!$A$2:$S$2344,13,FALSE)</f>
        <v>tier - 2</v>
      </c>
      <c r="P2304" s="19" t="str">
        <f>VLOOKUP(A2304,HD!$A$2:$S$2344,14,FALSE)</f>
        <v>R1013</v>
      </c>
      <c r="Q2304" s="19" t="str">
        <f>VLOOKUP(A2304,HD!$A$2:$S$2344,19,FALSE)</f>
        <v>28</v>
      </c>
      <c r="R2304" s="21">
        <v>1056</v>
      </c>
    </row>
    <row r="2305" spans="1:18" ht="15.6" hidden="1" x14ac:dyDescent="0.3">
      <c r="A2305" s="20" t="s">
        <v>48</v>
      </c>
      <c r="B2305" s="19" t="str">
        <f>VLOOKUP(A2305,'Customer Names'!$A$2:$E$2366,3,FALSE)</f>
        <v>Fullarton</v>
      </c>
      <c r="C2305" s="21">
        <f>VLOOKUP(A2305,ME!$A$2:$J$2366,2,FALSE)</f>
        <v>18.27</v>
      </c>
      <c r="D2305" s="21">
        <f>VLOOKUP(A2305,ME!$A$2:$J$2336,3,FALSE)</f>
        <v>11.46</v>
      </c>
      <c r="E2305" s="19" t="str">
        <f>VLOOKUP(A2305,ME!$A$2:$J$2336,4,FALSE)</f>
        <v>No</v>
      </c>
      <c r="F2305" s="19" t="str">
        <f>VLOOKUP(A2305,ME!$A$2:$J$2336,5,FALSE)</f>
        <v>No</v>
      </c>
      <c r="G2305" s="19" t="str">
        <f>VLOOKUP(A2305,ME!$A$2:$J$2336,6,FALSE)</f>
        <v>No</v>
      </c>
      <c r="H2305" s="19">
        <f>VLOOKUP(A2305,ME!$A$2:$J$2336,7,FALSE)</f>
        <v>0</v>
      </c>
      <c r="I2305" s="19" t="str">
        <f>VLOOKUP(A2305,ME!$A$2:$J$2336,8,FALSE)</f>
        <v>No</v>
      </c>
      <c r="J2305" s="19" t="str">
        <f>VLOOKUP(A2305,ME!$A$2:$J$2336,9,FALSE)</f>
        <v>Under Weight</v>
      </c>
      <c r="K2305" s="19" t="str">
        <f>VLOOKUP(A2305,ME!$A$2:$J$2336,10,FALSE)</f>
        <v>Diabetes</v>
      </c>
      <c r="L2305" s="22">
        <f>VLOOKUP(A2305,HD!$A$2:$S$2344,16,FALSE)</f>
        <v>37438</v>
      </c>
      <c r="M2305" s="21">
        <f>VLOOKUP(A2305,HD!$A$2:$S$2344,17,FALSE)</f>
        <v>1049</v>
      </c>
      <c r="N2305" s="19" t="str">
        <f>VLOOKUP(A2305,HD!$A$2:$S$2344,12,FALSE)</f>
        <v>tier - 3</v>
      </c>
      <c r="O2305" s="19" t="str">
        <f>VLOOKUP(A2305,HD!$A$2:$S$2344,13,FALSE)</f>
        <v>tier - 2</v>
      </c>
      <c r="P2305" s="19" t="str">
        <f>VLOOKUP(A2305,HD!$A$2:$S$2344,14,FALSE)</f>
        <v>R1012</v>
      </c>
      <c r="Q2305" s="19" t="str">
        <f>VLOOKUP(A2305,HD!$A$2:$S$2344,19,FALSE)</f>
        <v>20</v>
      </c>
      <c r="R2305" s="21">
        <v>1049</v>
      </c>
    </row>
    <row r="2306" spans="1:18" ht="15.6" hidden="1" x14ac:dyDescent="0.3">
      <c r="A2306" s="20" t="s">
        <v>47</v>
      </c>
      <c r="B2306" s="19" t="str">
        <f>VLOOKUP(A2306,'Customer Names'!$A$2:$E$2366,3,FALSE)</f>
        <v>Lindgren</v>
      </c>
      <c r="C2306" s="21">
        <f>VLOOKUP(A2306,ME!$A$2:$J$2366,2,FALSE)</f>
        <v>16.489999999999998</v>
      </c>
      <c r="D2306" s="21">
        <f>VLOOKUP(A2306,ME!$A$2:$J$2336,3,FALSE)</f>
        <v>8.48</v>
      </c>
      <c r="E2306" s="19" t="str">
        <f>VLOOKUP(A2306,ME!$A$2:$J$2336,4,FALSE)</f>
        <v>No</v>
      </c>
      <c r="F2306" s="19" t="str">
        <f>VLOOKUP(A2306,ME!$A$2:$J$2336,5,FALSE)</f>
        <v>No</v>
      </c>
      <c r="G2306" s="19" t="str">
        <f>VLOOKUP(A2306,ME!$A$2:$J$2336,6,FALSE)</f>
        <v>No</v>
      </c>
      <c r="H2306" s="19">
        <f>VLOOKUP(A2306,ME!$A$2:$J$2336,7,FALSE)</f>
        <v>0</v>
      </c>
      <c r="I2306" s="19" t="str">
        <f>VLOOKUP(A2306,ME!$A$2:$J$2336,8,FALSE)</f>
        <v>No</v>
      </c>
      <c r="J2306" s="19" t="str">
        <f>VLOOKUP(A2306,ME!$A$2:$J$2336,9,FALSE)</f>
        <v>Under Weight</v>
      </c>
      <c r="K2306" s="19" t="str">
        <f>VLOOKUP(A2306,ME!$A$2:$J$2336,10,FALSE)</f>
        <v>Diabetes</v>
      </c>
      <c r="L2306" s="22">
        <f>VLOOKUP(A2306,HD!$A$2:$S$2344,16,FALSE)</f>
        <v>37457</v>
      </c>
      <c r="M2306" s="21">
        <f>VLOOKUP(A2306,HD!$A$2:$S$2344,17,FALSE)</f>
        <v>1047</v>
      </c>
      <c r="N2306" s="19" t="str">
        <f>VLOOKUP(A2306,HD!$A$2:$S$2344,12,FALSE)</f>
        <v>tier - 3</v>
      </c>
      <c r="O2306" s="19" t="str">
        <f>VLOOKUP(A2306,HD!$A$2:$S$2344,13,FALSE)</f>
        <v>tier - 1</v>
      </c>
      <c r="P2306" s="19" t="str">
        <f>VLOOKUP(A2306,HD!$A$2:$S$2344,14,FALSE)</f>
        <v>R1013</v>
      </c>
      <c r="Q2306" s="19" t="str">
        <f>VLOOKUP(A2306,HD!$A$2:$S$2344,19,FALSE)</f>
        <v>20</v>
      </c>
      <c r="R2306" s="21">
        <v>1047</v>
      </c>
    </row>
    <row r="2307" spans="1:18" ht="15.6" hidden="1" x14ac:dyDescent="0.3">
      <c r="A2307" s="20" t="s">
        <v>46</v>
      </c>
      <c r="B2307" s="19" t="str">
        <f>VLOOKUP(A2307,'Customer Names'!$A$2:$E$2366,3,FALSE)</f>
        <v>Akiha</v>
      </c>
      <c r="C2307" s="21">
        <f>VLOOKUP(A2307,ME!$A$2:$J$2366,2,FALSE)</f>
        <v>16.14</v>
      </c>
      <c r="D2307" s="21">
        <f>VLOOKUP(A2307,ME!$A$2:$J$2336,3,FALSE)</f>
        <v>4.8600000000000003</v>
      </c>
      <c r="E2307" s="19" t="str">
        <f>VLOOKUP(A2307,ME!$A$2:$J$2336,4,FALSE)</f>
        <v>No</v>
      </c>
      <c r="F2307" s="19" t="str">
        <f>VLOOKUP(A2307,ME!$A$2:$J$2336,5,FALSE)</f>
        <v>No</v>
      </c>
      <c r="G2307" s="19" t="str">
        <f>VLOOKUP(A2307,ME!$A$2:$J$2336,6,FALSE)</f>
        <v>No</v>
      </c>
      <c r="H2307" s="19">
        <f>VLOOKUP(A2307,ME!$A$2:$J$2336,7,FALSE)</f>
        <v>0</v>
      </c>
      <c r="I2307" s="19" t="str">
        <f>VLOOKUP(A2307,ME!$A$2:$J$2336,8,FALSE)</f>
        <v>No</v>
      </c>
      <c r="J2307" s="19" t="str">
        <f>VLOOKUP(A2307,ME!$A$2:$J$2336,9,FALSE)</f>
        <v>Under Weight</v>
      </c>
      <c r="K2307" s="19" t="str">
        <f>VLOOKUP(A2307,ME!$A$2:$J$2336,10,FALSE)</f>
        <v>Normal</v>
      </c>
      <c r="L2307" s="22">
        <f>VLOOKUP(A2307,HD!$A$2:$S$2344,16,FALSE)</f>
        <v>34655</v>
      </c>
      <c r="M2307" s="21">
        <f>VLOOKUP(A2307,HD!$A$2:$S$2344,17,FALSE)</f>
        <v>1044</v>
      </c>
      <c r="N2307" s="19" t="str">
        <f>VLOOKUP(A2307,HD!$A$2:$S$2344,12,FALSE)</f>
        <v>tier - 3</v>
      </c>
      <c r="O2307" s="19" t="str">
        <f>VLOOKUP(A2307,HD!$A$2:$S$2344,13,FALSE)</f>
        <v>tier - 2</v>
      </c>
      <c r="P2307" s="19" t="str">
        <f>VLOOKUP(A2307,HD!$A$2:$S$2344,14,FALSE)</f>
        <v>R1013</v>
      </c>
      <c r="Q2307" s="19" t="str">
        <f>VLOOKUP(A2307,HD!$A$2:$S$2344,19,FALSE)</f>
        <v>28</v>
      </c>
      <c r="R2307" s="21">
        <v>1044</v>
      </c>
    </row>
    <row r="2308" spans="1:18" ht="15.6" x14ac:dyDescent="0.3">
      <c r="A2308" s="20" t="s">
        <v>45</v>
      </c>
      <c r="B2308" s="19" t="str">
        <f>VLOOKUP(A2308,'Customer Names'!$A$2:$E$2366,3,FALSE)</f>
        <v>Sweny</v>
      </c>
      <c r="C2308" s="21">
        <f>VLOOKUP(A2308,ME!$A$2:$J$2366,2,FALSE)</f>
        <v>20.85</v>
      </c>
      <c r="D2308" s="21">
        <f>VLOOKUP(A2308,ME!$A$2:$J$2336,3,FALSE)</f>
        <v>4.45</v>
      </c>
      <c r="E2308" s="19" t="str">
        <f>VLOOKUP(A2308,ME!$A$2:$J$2336,4,FALSE)</f>
        <v>Yes</v>
      </c>
      <c r="F2308" s="19" t="str">
        <f>VLOOKUP(A2308,ME!$A$2:$J$2336,5,FALSE)</f>
        <v>No</v>
      </c>
      <c r="G2308" s="19" t="str">
        <f>VLOOKUP(A2308,ME!$A$2:$J$2336,6,FALSE)</f>
        <v>No</v>
      </c>
      <c r="H2308" s="19">
        <f>VLOOKUP(A2308,ME!$A$2:$J$2336,7,FALSE)</f>
        <v>1</v>
      </c>
      <c r="I2308" s="19" t="str">
        <f>VLOOKUP(A2308,ME!$A$2:$J$2336,8,FALSE)</f>
        <v>No</v>
      </c>
      <c r="J2308" s="19" t="str">
        <f>VLOOKUP(A2308,ME!$A$2:$J$2336,9,FALSE)</f>
        <v>Normal Weight</v>
      </c>
      <c r="K2308" s="19" t="str">
        <f>VLOOKUP(A2308,ME!$A$2:$J$2336,10,FALSE)</f>
        <v>Normal</v>
      </c>
      <c r="L2308" s="22">
        <f>VLOOKUP(A2308,HD!$A$2:$S$2344,16,FALSE)</f>
        <v>34977</v>
      </c>
      <c r="M2308" s="21">
        <f>VLOOKUP(A2308,HD!$A$2:$S$2344,17,FALSE)</f>
        <v>1033.74</v>
      </c>
      <c r="N2308" s="19" t="str">
        <f>VLOOKUP(A2308,HD!$A$2:$S$2344,12,FALSE)</f>
        <v>tier - 3</v>
      </c>
      <c r="O2308" s="19" t="str">
        <f>VLOOKUP(A2308,HD!$A$2:$S$2344,13,FALSE)</f>
        <v>tier - 1</v>
      </c>
      <c r="P2308" s="19" t="str">
        <f>VLOOKUP(A2308,HD!$A$2:$S$2344,14,FALSE)</f>
        <v>R1013</v>
      </c>
      <c r="Q2308" s="19" t="str">
        <f>VLOOKUP(A2308,HD!$A$2:$S$2344,19,FALSE)</f>
        <v>27</v>
      </c>
      <c r="R2308" s="21">
        <v>1033.74</v>
      </c>
    </row>
    <row r="2309" spans="1:18" ht="15.6" hidden="1" x14ac:dyDescent="0.3">
      <c r="A2309" s="20" t="s">
        <v>44</v>
      </c>
      <c r="B2309" s="19" t="str">
        <f>VLOOKUP(A2309,'Customer Names'!$A$2:$E$2366,3,FALSE)</f>
        <v>Tobin</v>
      </c>
      <c r="C2309" s="21">
        <f>VLOOKUP(A2309,ME!$A$2:$J$2366,2,FALSE)</f>
        <v>15.88</v>
      </c>
      <c r="D2309" s="21">
        <f>VLOOKUP(A2309,ME!$A$2:$J$2336,3,FALSE)</f>
        <v>4.3600000000000003</v>
      </c>
      <c r="E2309" s="19" t="str">
        <f>VLOOKUP(A2309,ME!$A$2:$J$2336,4,FALSE)</f>
        <v>No</v>
      </c>
      <c r="F2309" s="19" t="str">
        <f>VLOOKUP(A2309,ME!$A$2:$J$2336,5,FALSE)</f>
        <v>No</v>
      </c>
      <c r="G2309" s="19" t="str">
        <f>VLOOKUP(A2309,ME!$A$2:$J$2336,6,FALSE)</f>
        <v>No</v>
      </c>
      <c r="H2309" s="19">
        <f>VLOOKUP(A2309,ME!$A$2:$J$2336,7,FALSE)</f>
        <v>0</v>
      </c>
      <c r="I2309" s="19" t="str">
        <f>VLOOKUP(A2309,ME!$A$2:$J$2336,8,FALSE)</f>
        <v>No</v>
      </c>
      <c r="J2309" s="19" t="str">
        <f>VLOOKUP(A2309,ME!$A$2:$J$2336,9,FALSE)</f>
        <v>Under Weight</v>
      </c>
      <c r="K2309" s="19" t="str">
        <f>VLOOKUP(A2309,ME!$A$2:$J$2336,10,FALSE)</f>
        <v>Normal</v>
      </c>
      <c r="L2309" s="22">
        <f>VLOOKUP(A2309,HD!$A$2:$S$2344,16,FALSE)</f>
        <v>36377</v>
      </c>
      <c r="M2309" s="21">
        <f>VLOOKUP(A2309,HD!$A$2:$S$2344,17,FALSE)</f>
        <v>1019</v>
      </c>
      <c r="N2309" s="19" t="str">
        <f>VLOOKUP(A2309,HD!$A$2:$S$2344,12,FALSE)</f>
        <v>tier - 3</v>
      </c>
      <c r="O2309" s="19" t="str">
        <f>VLOOKUP(A2309,HD!$A$2:$S$2344,13,FALSE)</f>
        <v>tier - 2</v>
      </c>
      <c r="P2309" s="19" t="str">
        <f>VLOOKUP(A2309,HD!$A$2:$S$2344,14,FALSE)</f>
        <v>R1013</v>
      </c>
      <c r="Q2309" s="19" t="str">
        <f>VLOOKUP(A2309,HD!$A$2:$S$2344,19,FALSE)</f>
        <v>23</v>
      </c>
      <c r="R2309" s="21">
        <v>1019</v>
      </c>
    </row>
    <row r="2310" spans="1:18" ht="15.6" hidden="1" x14ac:dyDescent="0.3">
      <c r="A2310" s="20" t="s">
        <v>43</v>
      </c>
      <c r="B2310" s="19" t="str">
        <f>VLOOKUP(A2310,'Customer Names'!$A$2:$E$2366,3,FALSE)</f>
        <v>Pedersen</v>
      </c>
      <c r="C2310" s="21">
        <f>VLOOKUP(A2310,ME!$A$2:$J$2366,2,FALSE)</f>
        <v>20.66</v>
      </c>
      <c r="D2310" s="21">
        <f>VLOOKUP(A2310,ME!$A$2:$J$2336,3,FALSE)</f>
        <v>5.8</v>
      </c>
      <c r="E2310" s="19" t="str">
        <f>VLOOKUP(A2310,ME!$A$2:$J$2336,4,FALSE)</f>
        <v>No</v>
      </c>
      <c r="F2310" s="19" t="str">
        <f>VLOOKUP(A2310,ME!$A$2:$J$2336,5,FALSE)</f>
        <v>Yes</v>
      </c>
      <c r="G2310" s="19" t="str">
        <f>VLOOKUP(A2310,ME!$A$2:$J$2336,6,FALSE)</f>
        <v>No</v>
      </c>
      <c r="H2310" s="19">
        <f>VLOOKUP(A2310,ME!$A$2:$J$2336,7,FALSE)</f>
        <v>1</v>
      </c>
      <c r="I2310" s="19" t="str">
        <f>VLOOKUP(A2310,ME!$A$2:$J$2336,8,FALSE)</f>
        <v>No</v>
      </c>
      <c r="J2310" s="19" t="str">
        <f>VLOOKUP(A2310,ME!$A$2:$J$2336,9,FALSE)</f>
        <v>Normal Weight</v>
      </c>
      <c r="K2310" s="19" t="str">
        <f>VLOOKUP(A2310,ME!$A$2:$J$2336,10,FALSE)</f>
        <v>Prediabetes</v>
      </c>
      <c r="L2310" s="22">
        <f>VLOOKUP(A2310,HD!$A$2:$S$2344,16,FALSE)</f>
        <v>36808</v>
      </c>
      <c r="M2310" s="21">
        <f>VLOOKUP(A2310,HD!$A$2:$S$2344,17,FALSE)</f>
        <v>1012</v>
      </c>
      <c r="N2310" s="19" t="str">
        <f>VLOOKUP(A2310,HD!$A$2:$S$2344,12,FALSE)</f>
        <v>tier - 3</v>
      </c>
      <c r="O2310" s="19" t="str">
        <f>VLOOKUP(A2310,HD!$A$2:$S$2344,13,FALSE)</f>
        <v>tier - 2</v>
      </c>
      <c r="P2310" s="19" t="str">
        <f>VLOOKUP(A2310,HD!$A$2:$S$2344,14,FALSE)</f>
        <v>R1013</v>
      </c>
      <c r="Q2310" s="19" t="str">
        <f>VLOOKUP(A2310,HD!$A$2:$S$2344,19,FALSE)</f>
        <v>22</v>
      </c>
      <c r="R2310" s="21">
        <v>1012</v>
      </c>
    </row>
    <row r="2311" spans="1:18" ht="15.6" x14ac:dyDescent="0.3">
      <c r="A2311" s="20" t="s">
        <v>42</v>
      </c>
      <c r="B2311" s="19" t="str">
        <f>VLOOKUP(A2311,'Customer Names'!$A$2:$E$2366,3,FALSE)</f>
        <v>Lynch</v>
      </c>
      <c r="C2311" s="21">
        <f>VLOOKUP(A2311,ME!$A$2:$J$2366,2,FALSE)</f>
        <v>20.399999999999999</v>
      </c>
      <c r="D2311" s="21">
        <f>VLOOKUP(A2311,ME!$A$2:$J$2336,3,FALSE)</f>
        <v>5.27</v>
      </c>
      <c r="E2311" s="19" t="str">
        <f>VLOOKUP(A2311,ME!$A$2:$J$2336,4,FALSE)</f>
        <v>No</v>
      </c>
      <c r="F2311" s="19" t="str">
        <f>VLOOKUP(A2311,ME!$A$2:$J$2336,5,FALSE)</f>
        <v>No</v>
      </c>
      <c r="G2311" s="19" t="str">
        <f>VLOOKUP(A2311,ME!$A$2:$J$2336,6,FALSE)</f>
        <v>No</v>
      </c>
      <c r="H2311" s="19">
        <f>VLOOKUP(A2311,ME!$A$2:$J$2336,7,FALSE)</f>
        <v>0</v>
      </c>
      <c r="I2311" s="19" t="str">
        <f>VLOOKUP(A2311,ME!$A$2:$J$2336,8,FALSE)</f>
        <v>No</v>
      </c>
      <c r="J2311" s="19" t="str">
        <f>VLOOKUP(A2311,ME!$A$2:$J$2336,9,FALSE)</f>
        <v>Normal Weight</v>
      </c>
      <c r="K2311" s="19" t="str">
        <f>VLOOKUP(A2311,ME!$A$2:$J$2336,10,FALSE)</f>
        <v>Normal</v>
      </c>
      <c r="L2311" s="22">
        <f>VLOOKUP(A2311,HD!$A$2:$S$2344,16,FALSE)</f>
        <v>34660</v>
      </c>
      <c r="M2311" s="21">
        <f>VLOOKUP(A2311,HD!$A$2:$S$2344,17,FALSE)</f>
        <v>1006.65</v>
      </c>
      <c r="N2311" s="19" t="str">
        <f>VLOOKUP(A2311,HD!$A$2:$S$2344,12,FALSE)</f>
        <v>tier - 3</v>
      </c>
      <c r="O2311" s="19" t="str">
        <f>VLOOKUP(A2311,HD!$A$2:$S$2344,13,FALSE)</f>
        <v>tier - 2</v>
      </c>
      <c r="P2311" s="19" t="str">
        <f>VLOOKUP(A2311,HD!$A$2:$S$2344,14,FALSE)</f>
        <v>R1013</v>
      </c>
      <c r="Q2311" s="19" t="str">
        <f>VLOOKUP(A2311,HD!$A$2:$S$2344,19,FALSE)</f>
        <v>28</v>
      </c>
      <c r="R2311" s="21">
        <v>1006.65</v>
      </c>
    </row>
    <row r="2312" spans="1:18" ht="15.6" hidden="1" x14ac:dyDescent="0.3">
      <c r="A2312" s="20" t="s">
        <v>41</v>
      </c>
      <c r="B2312" s="19" t="str">
        <f>VLOOKUP(A2312,'Customer Names'!$A$2:$E$2366,3,FALSE)</f>
        <v>Keys</v>
      </c>
      <c r="C2312" s="21">
        <f>VLOOKUP(A2312,ME!$A$2:$J$2366,2,FALSE)</f>
        <v>25.19</v>
      </c>
      <c r="D2312" s="21">
        <f>VLOOKUP(A2312,ME!$A$2:$J$2336,3,FALSE)</f>
        <v>5.64</v>
      </c>
      <c r="E2312" s="19" t="str">
        <f>VLOOKUP(A2312,ME!$A$2:$J$2336,4,FALSE)</f>
        <v>Yes</v>
      </c>
      <c r="F2312" s="19" t="str">
        <f>VLOOKUP(A2312,ME!$A$2:$J$2336,5,FALSE)</f>
        <v>No</v>
      </c>
      <c r="G2312" s="19" t="str">
        <f>VLOOKUP(A2312,ME!$A$2:$J$2336,6,FALSE)</f>
        <v>No</v>
      </c>
      <c r="H2312" s="19">
        <f>VLOOKUP(A2312,ME!$A$2:$J$2336,7,FALSE)</f>
        <v>0</v>
      </c>
      <c r="I2312" s="19" t="str">
        <f>VLOOKUP(A2312,ME!$A$2:$J$2336,8,FALSE)</f>
        <v>No</v>
      </c>
      <c r="J2312" s="19" t="str">
        <f>VLOOKUP(A2312,ME!$A$2:$J$2336,9,FALSE)</f>
        <v>Over Weight</v>
      </c>
      <c r="K2312" s="19" t="str">
        <f>VLOOKUP(A2312,ME!$A$2:$J$2336,10,FALSE)</f>
        <v>Normal</v>
      </c>
      <c r="L2312" s="22">
        <f>VLOOKUP(A2312,HD!$A$2:$S$2344,16,FALSE)</f>
        <v>37122</v>
      </c>
      <c r="M2312" s="21">
        <f>VLOOKUP(A2312,HD!$A$2:$S$2344,17,FALSE)</f>
        <v>964.71</v>
      </c>
      <c r="N2312" s="19" t="str">
        <f>VLOOKUP(A2312,HD!$A$2:$S$2344,12,FALSE)</f>
        <v>tier - 3</v>
      </c>
      <c r="O2312" s="19" t="str">
        <f>VLOOKUP(A2312,HD!$A$2:$S$2344,13,FALSE)</f>
        <v>tier - 2</v>
      </c>
      <c r="P2312" s="19" t="str">
        <f>VLOOKUP(A2312,HD!$A$2:$S$2344,14,FALSE)</f>
        <v>R1013</v>
      </c>
      <c r="Q2312" s="19" t="str">
        <f>VLOOKUP(A2312,HD!$A$2:$S$2344,19,FALSE)</f>
        <v>21</v>
      </c>
      <c r="R2312" s="21">
        <v>964.71</v>
      </c>
    </row>
    <row r="2313" spans="1:18" ht="15.6" x14ac:dyDescent="0.3">
      <c r="A2313" s="20" t="s">
        <v>40</v>
      </c>
      <c r="B2313" s="19" t="str">
        <f>VLOOKUP(A2313,'Customer Names'!$A$2:$E$2366,3,FALSE)</f>
        <v>Wilbur</v>
      </c>
      <c r="C2313" s="21">
        <f>VLOOKUP(A2313,ME!$A$2:$J$2366,2,FALSE)</f>
        <v>20.54</v>
      </c>
      <c r="D2313" s="21">
        <f>VLOOKUP(A2313,ME!$A$2:$J$2336,3,FALSE)</f>
        <v>4.2</v>
      </c>
      <c r="E2313" s="19" t="str">
        <f>VLOOKUP(A2313,ME!$A$2:$J$2336,4,FALSE)</f>
        <v>Yes</v>
      </c>
      <c r="F2313" s="19" t="str">
        <f>VLOOKUP(A2313,ME!$A$2:$J$2336,5,FALSE)</f>
        <v>No</v>
      </c>
      <c r="G2313" s="19" t="str">
        <f>VLOOKUP(A2313,ME!$A$2:$J$2336,6,FALSE)</f>
        <v>No</v>
      </c>
      <c r="H2313" s="19">
        <f>VLOOKUP(A2313,ME!$A$2:$J$2336,7,FALSE)</f>
        <v>1</v>
      </c>
      <c r="I2313" s="19" t="str">
        <f>VLOOKUP(A2313,ME!$A$2:$J$2336,8,FALSE)</f>
        <v>No</v>
      </c>
      <c r="J2313" s="19" t="str">
        <f>VLOOKUP(A2313,ME!$A$2:$J$2336,9,FALSE)</f>
        <v>Normal Weight</v>
      </c>
      <c r="K2313" s="19" t="str">
        <f>VLOOKUP(A2313,ME!$A$2:$J$2336,10,FALSE)</f>
        <v>Normal</v>
      </c>
      <c r="L2313" s="22">
        <f>VLOOKUP(A2313,HD!$A$2:$S$2344,16,FALSE)</f>
        <v>35000</v>
      </c>
      <c r="M2313" s="21">
        <f>VLOOKUP(A2313,HD!$A$2:$S$2344,17,FALSE)</f>
        <v>928.59</v>
      </c>
      <c r="N2313" s="19" t="str">
        <f>VLOOKUP(A2313,HD!$A$2:$S$2344,12,FALSE)</f>
        <v>tier - 3</v>
      </c>
      <c r="O2313" s="19" t="str">
        <f>VLOOKUP(A2313,HD!$A$2:$S$2344,13,FALSE)</f>
        <v>tier - 1</v>
      </c>
      <c r="P2313" s="19" t="str">
        <f>VLOOKUP(A2313,HD!$A$2:$S$2344,14,FALSE)</f>
        <v>R1013</v>
      </c>
      <c r="Q2313" s="19" t="str">
        <f>VLOOKUP(A2313,HD!$A$2:$S$2344,19,FALSE)</f>
        <v>27</v>
      </c>
      <c r="R2313" s="21">
        <v>928.59</v>
      </c>
    </row>
    <row r="2314" spans="1:18" ht="15.6" x14ac:dyDescent="0.3">
      <c r="A2314" s="20" t="s">
        <v>39</v>
      </c>
      <c r="B2314" s="19" t="str">
        <f>VLOOKUP(A2314,'Customer Names'!$A$2:$E$2366,3,FALSE)</f>
        <v>Ditota</v>
      </c>
      <c r="C2314" s="21">
        <f>VLOOKUP(A2314,ME!$A$2:$J$2366,2,FALSE)</f>
        <v>20.13</v>
      </c>
      <c r="D2314" s="21">
        <f>VLOOKUP(A2314,ME!$A$2:$J$2336,3,FALSE)</f>
        <v>5.42</v>
      </c>
      <c r="E2314" s="19" t="str">
        <f>VLOOKUP(A2314,ME!$A$2:$J$2336,4,FALSE)</f>
        <v>No</v>
      </c>
      <c r="F2314" s="19" t="str">
        <f>VLOOKUP(A2314,ME!$A$2:$J$2336,5,FALSE)</f>
        <v>No</v>
      </c>
      <c r="G2314" s="19" t="str">
        <f>VLOOKUP(A2314,ME!$A$2:$J$2336,6,FALSE)</f>
        <v>No</v>
      </c>
      <c r="H2314" s="19">
        <f>VLOOKUP(A2314,ME!$A$2:$J$2336,7,FALSE)</f>
        <v>0</v>
      </c>
      <c r="I2314" s="19" t="str">
        <f>VLOOKUP(A2314,ME!$A$2:$J$2336,8,FALSE)</f>
        <v>No</v>
      </c>
      <c r="J2314" s="19" t="str">
        <f>VLOOKUP(A2314,ME!$A$2:$J$2336,9,FALSE)</f>
        <v>Normal Weight</v>
      </c>
      <c r="K2314" s="19" t="str">
        <f>VLOOKUP(A2314,ME!$A$2:$J$2336,10,FALSE)</f>
        <v>Normal</v>
      </c>
      <c r="L2314" s="22">
        <f>VLOOKUP(A2314,HD!$A$2:$S$2344,16,FALSE)</f>
        <v>34637</v>
      </c>
      <c r="M2314" s="21">
        <f>VLOOKUP(A2314,HD!$A$2:$S$2344,17,FALSE)</f>
        <v>915.07</v>
      </c>
      <c r="N2314" s="19" t="str">
        <f>VLOOKUP(A2314,HD!$A$2:$S$2344,12,FALSE)</f>
        <v>tier - 3</v>
      </c>
      <c r="O2314" s="19" t="str">
        <f>VLOOKUP(A2314,HD!$A$2:$S$2344,13,FALSE)</f>
        <v>tier - 1</v>
      </c>
      <c r="P2314" s="19" t="str">
        <f>VLOOKUP(A2314,HD!$A$2:$S$2344,14,FALSE)</f>
        <v>R1013</v>
      </c>
      <c r="Q2314" s="19" t="str">
        <f>VLOOKUP(A2314,HD!$A$2:$S$2344,19,FALSE)</f>
        <v>28</v>
      </c>
      <c r="R2314" s="21">
        <v>915.07</v>
      </c>
    </row>
    <row r="2315" spans="1:18" ht="15.6" hidden="1" x14ac:dyDescent="0.3">
      <c r="A2315" s="20" t="s">
        <v>38</v>
      </c>
      <c r="B2315" s="19" t="str">
        <f>VLOOKUP(A2315,'Customer Names'!$A$2:$E$2366,3,FALSE)</f>
        <v>Horbol</v>
      </c>
      <c r="C2315" s="21">
        <f>VLOOKUP(A2315,ME!$A$2:$J$2366,2,FALSE)</f>
        <v>18.93</v>
      </c>
      <c r="D2315" s="21">
        <f>VLOOKUP(A2315,ME!$A$2:$J$2336,3,FALSE)</f>
        <v>6.11</v>
      </c>
      <c r="E2315" s="19" t="str">
        <f>VLOOKUP(A2315,ME!$A$2:$J$2336,4,FALSE)</f>
        <v>No</v>
      </c>
      <c r="F2315" s="19" t="str">
        <f>VLOOKUP(A2315,ME!$A$2:$J$2336,5,FALSE)</f>
        <v>No</v>
      </c>
      <c r="G2315" s="19" t="str">
        <f>VLOOKUP(A2315,ME!$A$2:$J$2336,6,FALSE)</f>
        <v>Yes</v>
      </c>
      <c r="H2315" s="19">
        <f>VLOOKUP(A2315,ME!$A$2:$J$2336,7,FALSE)</f>
        <v>1</v>
      </c>
      <c r="I2315" s="19" t="str">
        <f>VLOOKUP(A2315,ME!$A$2:$J$2336,8,FALSE)</f>
        <v>No</v>
      </c>
      <c r="J2315" s="19" t="str">
        <f>VLOOKUP(A2315,ME!$A$2:$J$2336,9,FALSE)</f>
        <v>Normal Weight</v>
      </c>
      <c r="K2315" s="19" t="str">
        <f>VLOOKUP(A2315,ME!$A$2:$J$2336,10,FALSE)</f>
        <v>Prediabetes</v>
      </c>
      <c r="L2315" s="22">
        <f>VLOOKUP(A2315,HD!$A$2:$S$2344,16,FALSE)</f>
        <v>34300</v>
      </c>
      <c r="M2315" s="21">
        <f>VLOOKUP(A2315,HD!$A$2:$S$2344,17,FALSE)</f>
        <v>896.21</v>
      </c>
      <c r="N2315" s="19" t="str">
        <f>VLOOKUP(A2315,HD!$A$2:$S$2344,12,FALSE)</f>
        <v>tier - 3</v>
      </c>
      <c r="O2315" s="19" t="str">
        <f>VLOOKUP(A2315,HD!$A$2:$S$2344,13,FALSE)</f>
        <v>tier - 1</v>
      </c>
      <c r="P2315" s="19" t="str">
        <f>VLOOKUP(A2315,HD!$A$2:$S$2344,14,FALSE)</f>
        <v>R1013</v>
      </c>
      <c r="Q2315" s="19" t="str">
        <f>VLOOKUP(A2315,HD!$A$2:$S$2344,19,FALSE)</f>
        <v>29</v>
      </c>
      <c r="R2315" s="21">
        <v>896.21</v>
      </c>
    </row>
    <row r="2316" spans="1:18" ht="15.6" x14ac:dyDescent="0.3">
      <c r="A2316" s="20" t="s">
        <v>37</v>
      </c>
      <c r="B2316" s="19" t="str">
        <f>VLOOKUP(A2316,'Customer Names'!$A$2:$E$2366,3,FALSE)</f>
        <v>O'Rourke</v>
      </c>
      <c r="C2316" s="21">
        <f>VLOOKUP(A2316,ME!$A$2:$J$2366,2,FALSE)</f>
        <v>24.14</v>
      </c>
      <c r="D2316" s="21">
        <f>VLOOKUP(A2316,ME!$A$2:$J$2336,3,FALSE)</f>
        <v>5.29</v>
      </c>
      <c r="E2316" s="19" t="str">
        <f>VLOOKUP(A2316,ME!$A$2:$J$2336,4,FALSE)</f>
        <v>No</v>
      </c>
      <c r="F2316" s="19" t="str">
        <f>VLOOKUP(A2316,ME!$A$2:$J$2336,5,FALSE)</f>
        <v>Yes</v>
      </c>
      <c r="G2316" s="19" t="str">
        <f>VLOOKUP(A2316,ME!$A$2:$J$2336,6,FALSE)</f>
        <v>No</v>
      </c>
      <c r="H2316" s="19">
        <f>VLOOKUP(A2316,ME!$A$2:$J$2336,7,FALSE)</f>
        <v>1</v>
      </c>
      <c r="I2316" s="19" t="str">
        <f>VLOOKUP(A2316,ME!$A$2:$J$2336,8,FALSE)</f>
        <v>No</v>
      </c>
      <c r="J2316" s="19" t="str">
        <f>VLOOKUP(A2316,ME!$A$2:$J$2336,9,FALSE)</f>
        <v>Normal Weight</v>
      </c>
      <c r="K2316" s="19" t="str">
        <f>VLOOKUP(A2316,ME!$A$2:$J$2336,10,FALSE)</f>
        <v>Normal</v>
      </c>
      <c r="L2316" s="22">
        <f>VLOOKUP(A2316,HD!$A$2:$S$2344,16,FALSE)</f>
        <v>36848</v>
      </c>
      <c r="M2316" s="21">
        <f>VLOOKUP(A2316,HD!$A$2:$S$2344,17,FALSE)</f>
        <v>865.41</v>
      </c>
      <c r="N2316" s="19" t="str">
        <f>VLOOKUP(A2316,HD!$A$2:$S$2344,12,FALSE)</f>
        <v>tier - 3</v>
      </c>
      <c r="O2316" s="19" t="str">
        <f>VLOOKUP(A2316,HD!$A$2:$S$2344,13,FALSE)</f>
        <v>tier - 1</v>
      </c>
      <c r="P2316" s="19" t="str">
        <f>VLOOKUP(A2316,HD!$A$2:$S$2344,14,FALSE)</f>
        <v>R1013</v>
      </c>
      <c r="Q2316" s="19" t="str">
        <f>VLOOKUP(A2316,HD!$A$2:$S$2344,19,FALSE)</f>
        <v>22</v>
      </c>
      <c r="R2316" s="21">
        <v>865.41</v>
      </c>
    </row>
    <row r="2317" spans="1:18" ht="15.6" hidden="1" x14ac:dyDescent="0.3">
      <c r="A2317" s="20" t="s">
        <v>35</v>
      </c>
      <c r="B2317" s="19" t="str">
        <f>VLOOKUP(A2317,'Customer Names'!$A$2:$E$2366,3,FALSE)</f>
        <v>Williams</v>
      </c>
      <c r="C2317" s="21">
        <f>VLOOKUP(A2317,ME!$A$2:$J$2366,2,FALSE)</f>
        <v>25.03</v>
      </c>
      <c r="D2317" s="21">
        <f>VLOOKUP(A2317,ME!$A$2:$J$2336,3,FALSE)</f>
        <v>5.91</v>
      </c>
      <c r="E2317" s="19" t="str">
        <f>VLOOKUP(A2317,ME!$A$2:$J$2336,4,FALSE)</f>
        <v>No</v>
      </c>
      <c r="F2317" s="19" t="str">
        <f>VLOOKUP(A2317,ME!$A$2:$J$2336,5,FALSE)</f>
        <v>Yes</v>
      </c>
      <c r="G2317" s="19" t="str">
        <f>VLOOKUP(A2317,ME!$A$2:$J$2336,6,FALSE)</f>
        <v>No</v>
      </c>
      <c r="H2317" s="19">
        <f>VLOOKUP(A2317,ME!$A$2:$J$2336,7,FALSE)</f>
        <v>1</v>
      </c>
      <c r="I2317" s="19" t="str">
        <f>VLOOKUP(A2317,ME!$A$2:$J$2336,8,FALSE)</f>
        <v>No</v>
      </c>
      <c r="J2317" s="19" t="str">
        <f>VLOOKUP(A2317,ME!$A$2:$J$2336,9,FALSE)</f>
        <v>Over Weight</v>
      </c>
      <c r="K2317" s="19" t="str">
        <f>VLOOKUP(A2317,ME!$A$2:$J$2336,10,FALSE)</f>
        <v>Prediabetes</v>
      </c>
      <c r="L2317" s="22">
        <f>VLOOKUP(A2317,HD!$A$2:$S$2344,16,FALSE)</f>
        <v>38267</v>
      </c>
      <c r="M2317" s="21">
        <f>VLOOKUP(A2317,HD!$A$2:$S$2344,17,FALSE)</f>
        <v>830.52</v>
      </c>
      <c r="N2317" s="19" t="str">
        <f>VLOOKUP(A2317,HD!$A$2:$S$2344,12,FALSE)</f>
        <v>tier - 3</v>
      </c>
      <c r="O2317" s="19" t="str">
        <f>VLOOKUP(A2317,HD!$A$2:$S$2344,13,FALSE)</f>
        <v>tier - 2</v>
      </c>
      <c r="P2317" s="19" t="str">
        <f>VLOOKUP(A2317,HD!$A$2:$S$2344,14,FALSE)</f>
        <v>R1011</v>
      </c>
      <c r="Q2317" s="19" t="str">
        <f>VLOOKUP(A2317,HD!$A$2:$S$2344,19,FALSE)</f>
        <v>18</v>
      </c>
      <c r="R2317" s="21">
        <v>830.52</v>
      </c>
    </row>
    <row r="2318" spans="1:18" ht="15.6" hidden="1" x14ac:dyDescent="0.3">
      <c r="A2318" s="20" t="s">
        <v>34</v>
      </c>
      <c r="B2318" s="19" t="str">
        <f>VLOOKUP(A2318,'Customer Names'!$A$2:$E$2366,3,FALSE)</f>
        <v>Murakami</v>
      </c>
      <c r="C2318" s="21">
        <f>VLOOKUP(A2318,ME!$A$2:$J$2366,2,FALSE)</f>
        <v>20.47</v>
      </c>
      <c r="D2318" s="21">
        <f>VLOOKUP(A2318,ME!$A$2:$J$2336,3,FALSE)</f>
        <v>5.81</v>
      </c>
      <c r="E2318" s="19" t="str">
        <f>VLOOKUP(A2318,ME!$A$2:$J$2336,4,FALSE)</f>
        <v>Yes</v>
      </c>
      <c r="F2318" s="19" t="str">
        <f>VLOOKUP(A2318,ME!$A$2:$J$2336,5,FALSE)</f>
        <v>No</v>
      </c>
      <c r="G2318" s="19" t="str">
        <f>VLOOKUP(A2318,ME!$A$2:$J$2336,6,FALSE)</f>
        <v>No</v>
      </c>
      <c r="H2318" s="19">
        <f>VLOOKUP(A2318,ME!$A$2:$J$2336,7,FALSE)</f>
        <v>1</v>
      </c>
      <c r="I2318" s="19" t="str">
        <f>VLOOKUP(A2318,ME!$A$2:$J$2336,8,FALSE)</f>
        <v>No</v>
      </c>
      <c r="J2318" s="19" t="str">
        <f>VLOOKUP(A2318,ME!$A$2:$J$2336,9,FALSE)</f>
        <v>Normal Weight</v>
      </c>
      <c r="K2318" s="19" t="str">
        <f>VLOOKUP(A2318,ME!$A$2:$J$2336,10,FALSE)</f>
        <v>Prediabetes</v>
      </c>
      <c r="L2318" s="22">
        <f>VLOOKUP(A2318,HD!$A$2:$S$2344,16,FALSE)</f>
        <v>35040</v>
      </c>
      <c r="M2318" s="21">
        <f>VLOOKUP(A2318,HD!$A$2:$S$2344,17,FALSE)</f>
        <v>773.54</v>
      </c>
      <c r="N2318" s="19" t="str">
        <f>VLOOKUP(A2318,HD!$A$2:$S$2344,12,FALSE)</f>
        <v>tier - 3</v>
      </c>
      <c r="O2318" s="19" t="str">
        <f>VLOOKUP(A2318,HD!$A$2:$S$2344,13,FALSE)</f>
        <v>tier - 2</v>
      </c>
      <c r="P2318" s="19" t="str">
        <f>VLOOKUP(A2318,HD!$A$2:$S$2344,14,FALSE)</f>
        <v>R1013</v>
      </c>
      <c r="Q2318" s="19" t="str">
        <f>VLOOKUP(A2318,HD!$A$2:$S$2344,19,FALSE)</f>
        <v>27</v>
      </c>
      <c r="R2318" s="21">
        <v>773.54</v>
      </c>
    </row>
    <row r="2319" spans="1:18" ht="15.6" x14ac:dyDescent="0.3">
      <c r="A2319" s="20" t="s">
        <v>33</v>
      </c>
      <c r="B2319" s="19" t="str">
        <f>VLOOKUP(A2319,'Customer Names'!$A$2:$E$2366,3,FALSE)</f>
        <v>Gagnon</v>
      </c>
      <c r="C2319" s="21">
        <f>VLOOKUP(A2319,ME!$A$2:$J$2366,2,FALSE)</f>
        <v>18.82</v>
      </c>
      <c r="D2319" s="21">
        <f>VLOOKUP(A2319,ME!$A$2:$J$2336,3,FALSE)</f>
        <v>5.51</v>
      </c>
      <c r="E2319" s="19" t="str">
        <f>VLOOKUP(A2319,ME!$A$2:$J$2336,4,FALSE)</f>
        <v>Yes</v>
      </c>
      <c r="F2319" s="19" t="str">
        <f>VLOOKUP(A2319,ME!$A$2:$J$2336,5,FALSE)</f>
        <v>No</v>
      </c>
      <c r="G2319" s="19" t="str">
        <f>VLOOKUP(A2319,ME!$A$2:$J$2336,6,FALSE)</f>
        <v>No</v>
      </c>
      <c r="H2319" s="19">
        <f>VLOOKUP(A2319,ME!$A$2:$J$2336,7,FALSE)</f>
        <v>0</v>
      </c>
      <c r="I2319" s="19" t="str">
        <f>VLOOKUP(A2319,ME!$A$2:$J$2336,8,FALSE)</f>
        <v>No</v>
      </c>
      <c r="J2319" s="19" t="str">
        <f>VLOOKUP(A2319,ME!$A$2:$J$2336,9,FALSE)</f>
        <v>Normal Weight</v>
      </c>
      <c r="K2319" s="19" t="str">
        <f>VLOOKUP(A2319,ME!$A$2:$J$2336,10,FALSE)</f>
        <v>Normal</v>
      </c>
      <c r="L2319" s="22">
        <f>VLOOKUP(A2319,HD!$A$2:$S$2344,16,FALSE)</f>
        <v>35326</v>
      </c>
      <c r="M2319" s="21">
        <f>VLOOKUP(A2319,HD!$A$2:$S$2344,17,FALSE)</f>
        <v>770.38</v>
      </c>
      <c r="N2319" s="19" t="str">
        <f>VLOOKUP(A2319,HD!$A$2:$S$2344,12,FALSE)</f>
        <v>tier - 3</v>
      </c>
      <c r="O2319" s="19" t="str">
        <f>VLOOKUP(A2319,HD!$A$2:$S$2344,13,FALSE)</f>
        <v>tier - 2</v>
      </c>
      <c r="P2319" s="19" t="str">
        <f>VLOOKUP(A2319,HD!$A$2:$S$2344,14,FALSE)</f>
        <v>R1012</v>
      </c>
      <c r="Q2319" s="19" t="str">
        <f>VLOOKUP(A2319,HD!$A$2:$S$2344,19,FALSE)</f>
        <v>26</v>
      </c>
      <c r="R2319" s="21">
        <v>770.38</v>
      </c>
    </row>
    <row r="2320" spans="1:18" ht="15.6" hidden="1" x14ac:dyDescent="0.3">
      <c r="A2320" s="20" t="s">
        <v>32</v>
      </c>
      <c r="B2320" s="19" t="str">
        <f>VLOOKUP(A2320,'Customer Names'!$A$2:$E$2366,3,FALSE)</f>
        <v>Petermann</v>
      </c>
      <c r="C2320" s="21">
        <f>VLOOKUP(A2320,ME!$A$2:$J$2366,2,FALSE)</f>
        <v>17.079999999999998</v>
      </c>
      <c r="D2320" s="21">
        <f>VLOOKUP(A2320,ME!$A$2:$J$2336,3,FALSE)</f>
        <v>5.73</v>
      </c>
      <c r="E2320" s="19" t="str">
        <f>VLOOKUP(A2320,ME!$A$2:$J$2336,4,FALSE)</f>
        <v>No</v>
      </c>
      <c r="F2320" s="19" t="str">
        <f>VLOOKUP(A2320,ME!$A$2:$J$2336,5,FALSE)</f>
        <v>No</v>
      </c>
      <c r="G2320" s="19" t="str">
        <f>VLOOKUP(A2320,ME!$A$2:$J$2336,6,FALSE)</f>
        <v>Yes</v>
      </c>
      <c r="H2320" s="19">
        <f>VLOOKUP(A2320,ME!$A$2:$J$2336,7,FALSE)</f>
        <v>1</v>
      </c>
      <c r="I2320" s="19" t="str">
        <f>VLOOKUP(A2320,ME!$A$2:$J$2336,8,FALSE)</f>
        <v>No</v>
      </c>
      <c r="J2320" s="19" t="str">
        <f>VLOOKUP(A2320,ME!$A$2:$J$2336,9,FALSE)</f>
        <v>Under Weight</v>
      </c>
      <c r="K2320" s="19" t="str">
        <f>VLOOKUP(A2320,ME!$A$2:$J$2336,10,FALSE)</f>
        <v>Prediabetes</v>
      </c>
      <c r="L2320" s="22">
        <f>VLOOKUP(A2320,HD!$A$2:$S$2344,16,FALSE)</f>
        <v>34148</v>
      </c>
      <c r="M2320" s="21">
        <f>VLOOKUP(A2320,HD!$A$2:$S$2344,17,FALSE)</f>
        <v>770</v>
      </c>
      <c r="N2320" s="19" t="str">
        <f>VLOOKUP(A2320,HD!$A$2:$S$2344,12,FALSE)</f>
        <v>tier - 3</v>
      </c>
      <c r="O2320" s="19" t="str">
        <f>VLOOKUP(A2320,HD!$A$2:$S$2344,13,FALSE)</f>
        <v>tier - 3</v>
      </c>
      <c r="P2320" s="19" t="str">
        <f>VLOOKUP(A2320,HD!$A$2:$S$2344,14,FALSE)</f>
        <v>R1013</v>
      </c>
      <c r="Q2320" s="19" t="str">
        <f>VLOOKUP(A2320,HD!$A$2:$S$2344,19,FALSE)</f>
        <v>29</v>
      </c>
      <c r="R2320" s="21">
        <v>770</v>
      </c>
    </row>
    <row r="2321" spans="1:18" ht="15.6" x14ac:dyDescent="0.3">
      <c r="A2321" s="20" t="s">
        <v>30</v>
      </c>
      <c r="B2321" s="19" t="str">
        <f>VLOOKUP(A2321,'Customer Names'!$A$2:$E$2366,3,FALSE)</f>
        <v>Graves - Rostro</v>
      </c>
      <c r="C2321" s="21">
        <f>VLOOKUP(A2321,ME!$A$2:$J$2366,2,FALSE)</f>
        <v>19.21</v>
      </c>
      <c r="D2321" s="21">
        <f>VLOOKUP(A2321,ME!$A$2:$J$2336,3,FALSE)</f>
        <v>5.53</v>
      </c>
      <c r="E2321" s="19" t="str">
        <f>VLOOKUP(A2321,ME!$A$2:$J$2336,4,FALSE)</f>
        <v>Yes</v>
      </c>
      <c r="F2321" s="19" t="str">
        <f>VLOOKUP(A2321,ME!$A$2:$J$2336,5,FALSE)</f>
        <v>No</v>
      </c>
      <c r="G2321" s="19" t="str">
        <f>VLOOKUP(A2321,ME!$A$2:$J$2336,6,FALSE)</f>
        <v>No</v>
      </c>
      <c r="H2321" s="19">
        <f>VLOOKUP(A2321,ME!$A$2:$J$2336,7,FALSE)</f>
        <v>0</v>
      </c>
      <c r="I2321" s="19" t="str">
        <f>VLOOKUP(A2321,ME!$A$2:$J$2336,8,FALSE)</f>
        <v>No</v>
      </c>
      <c r="J2321" s="19" t="str">
        <f>VLOOKUP(A2321,ME!$A$2:$J$2336,9,FALSE)</f>
        <v>Normal Weight</v>
      </c>
      <c r="K2321" s="19" t="str">
        <f>VLOOKUP(A2321,ME!$A$2:$J$2336,10,FALSE)</f>
        <v>Normal</v>
      </c>
      <c r="L2321" s="22">
        <f>VLOOKUP(A2321,HD!$A$2:$S$2344,16,FALSE)</f>
        <v>35360</v>
      </c>
      <c r="M2321" s="21">
        <f>VLOOKUP(A2321,HD!$A$2:$S$2344,17,FALSE)</f>
        <v>760</v>
      </c>
      <c r="N2321" s="19" t="str">
        <f>VLOOKUP(A2321,HD!$A$2:$S$2344,12,FALSE)</f>
        <v>tier - 3</v>
      </c>
      <c r="O2321" s="19" t="str">
        <f>VLOOKUP(A2321,HD!$A$2:$S$2344,13,FALSE)</f>
        <v>tier - 3</v>
      </c>
      <c r="P2321" s="19" t="str">
        <f>VLOOKUP(A2321,HD!$A$2:$S$2344,14,FALSE)</f>
        <v>R1013</v>
      </c>
      <c r="Q2321" s="19" t="str">
        <f>VLOOKUP(A2321,HD!$A$2:$S$2344,19,FALSE)</f>
        <v>26</v>
      </c>
      <c r="R2321" s="21">
        <v>760</v>
      </c>
    </row>
    <row r="2322" spans="1:18" ht="15.6" hidden="1" x14ac:dyDescent="0.3">
      <c r="A2322" s="20" t="s">
        <v>28</v>
      </c>
      <c r="B2322" s="19" t="str">
        <f>VLOOKUP(A2322,'Customer Names'!$A$2:$E$2366,3,FALSE)</f>
        <v>Danielson</v>
      </c>
      <c r="C2322" s="21">
        <f>VLOOKUP(A2322,ME!$A$2:$J$2366,2,FALSE)</f>
        <v>17.86</v>
      </c>
      <c r="D2322" s="21">
        <f>VLOOKUP(A2322,ME!$A$2:$J$2336,3,FALSE)</f>
        <v>5.43</v>
      </c>
      <c r="E2322" s="19" t="str">
        <f>VLOOKUP(A2322,ME!$A$2:$J$2336,4,FALSE)</f>
        <v>No</v>
      </c>
      <c r="F2322" s="19" t="str">
        <f>VLOOKUP(A2322,ME!$A$2:$J$2336,5,FALSE)</f>
        <v>No</v>
      </c>
      <c r="G2322" s="19" t="str">
        <f>VLOOKUP(A2322,ME!$A$2:$J$2336,6,FALSE)</f>
        <v>Yes</v>
      </c>
      <c r="H2322" s="19">
        <f>VLOOKUP(A2322,ME!$A$2:$J$2336,7,FALSE)</f>
        <v>1</v>
      </c>
      <c r="I2322" s="19" t="str">
        <f>VLOOKUP(A2322,ME!$A$2:$J$2336,8,FALSE)</f>
        <v>No</v>
      </c>
      <c r="J2322" s="19" t="str">
        <f>VLOOKUP(A2322,ME!$A$2:$J$2336,9,FALSE)</f>
        <v>Under Weight</v>
      </c>
      <c r="K2322" s="19" t="str">
        <f>VLOOKUP(A2322,ME!$A$2:$J$2336,10,FALSE)</f>
        <v>Normal</v>
      </c>
      <c r="L2322" s="22">
        <f>VLOOKUP(A2322,HD!$A$2:$S$2344,16,FALSE)</f>
        <v>34190</v>
      </c>
      <c r="M2322" s="21">
        <f>VLOOKUP(A2322,HD!$A$2:$S$2344,17,FALSE)</f>
        <v>760</v>
      </c>
      <c r="N2322" s="19" t="str">
        <f>VLOOKUP(A2322,HD!$A$2:$S$2344,12,FALSE)</f>
        <v>tier - 3</v>
      </c>
      <c r="O2322" s="19" t="str">
        <f>VLOOKUP(A2322,HD!$A$2:$S$2344,13,FALSE)</f>
        <v>tier - 1</v>
      </c>
      <c r="P2322" s="19" t="str">
        <f>VLOOKUP(A2322,HD!$A$2:$S$2344,14,FALSE)</f>
        <v>R1013</v>
      </c>
      <c r="Q2322" s="19" t="str">
        <f>VLOOKUP(A2322,HD!$A$2:$S$2344,19,FALSE)</f>
        <v>29</v>
      </c>
      <c r="R2322" s="21">
        <v>760</v>
      </c>
    </row>
    <row r="2323" spans="1:18" ht="15.6" hidden="1" x14ac:dyDescent="0.3">
      <c r="A2323" s="20" t="s">
        <v>27</v>
      </c>
      <c r="B2323" s="19" t="str">
        <f>VLOOKUP(A2323,'Customer Names'!$A$2:$E$2366,3,FALSE)</f>
        <v>Street</v>
      </c>
      <c r="C2323" s="21">
        <f>VLOOKUP(A2323,ME!$A$2:$J$2366,2,FALSE)</f>
        <v>21.38</v>
      </c>
      <c r="D2323" s="21">
        <f>VLOOKUP(A2323,ME!$A$2:$J$2336,3,FALSE)</f>
        <v>8.01</v>
      </c>
      <c r="E2323" s="19" t="str">
        <f>VLOOKUP(A2323,ME!$A$2:$J$2336,4,FALSE)</f>
        <v>No</v>
      </c>
      <c r="F2323" s="19" t="str">
        <f>VLOOKUP(A2323,ME!$A$2:$J$2336,5,FALSE)</f>
        <v>No</v>
      </c>
      <c r="G2323" s="19" t="str">
        <f>VLOOKUP(A2323,ME!$A$2:$J$2336,6,FALSE)</f>
        <v>No</v>
      </c>
      <c r="H2323" s="19">
        <f>VLOOKUP(A2323,ME!$A$2:$J$2336,7,FALSE)</f>
        <v>0</v>
      </c>
      <c r="I2323" s="19" t="str">
        <f>VLOOKUP(A2323,ME!$A$2:$J$2336,8,FALSE)</f>
        <v>No</v>
      </c>
      <c r="J2323" s="19" t="str">
        <f>VLOOKUP(A2323,ME!$A$2:$J$2336,9,FALSE)</f>
        <v>Normal Weight</v>
      </c>
      <c r="K2323" s="19" t="str">
        <f>VLOOKUP(A2323,ME!$A$2:$J$2336,10,FALSE)</f>
        <v>Diabetes</v>
      </c>
      <c r="L2323" s="22">
        <f>VLOOKUP(A2323,HD!$A$2:$S$2344,16,FALSE)</f>
        <v>37518</v>
      </c>
      <c r="M2323" s="21">
        <f>VLOOKUP(A2323,HD!$A$2:$S$2344,17,FALSE)</f>
        <v>750</v>
      </c>
      <c r="N2323" s="19" t="str">
        <f>VLOOKUP(A2323,HD!$A$2:$S$2344,12,FALSE)</f>
        <v>tier - 3</v>
      </c>
      <c r="O2323" s="19" t="str">
        <f>VLOOKUP(A2323,HD!$A$2:$S$2344,13,FALSE)</f>
        <v>tier - 1</v>
      </c>
      <c r="P2323" s="19" t="str">
        <f>VLOOKUP(A2323,HD!$A$2:$S$2344,14,FALSE)</f>
        <v>R1012</v>
      </c>
      <c r="Q2323" s="19" t="str">
        <f>VLOOKUP(A2323,HD!$A$2:$S$2344,19,FALSE)</f>
        <v>20</v>
      </c>
      <c r="R2323" s="21">
        <v>750</v>
      </c>
    </row>
    <row r="2324" spans="1:18" ht="15.6" hidden="1" x14ac:dyDescent="0.3">
      <c r="A2324" s="20" t="s">
        <v>26</v>
      </c>
      <c r="B2324" s="19" t="str">
        <f>VLOOKUP(A2324,'Customer Names'!$A$2:$E$2366,3,FALSE)</f>
        <v>Buss</v>
      </c>
      <c r="C2324" s="21">
        <f>VLOOKUP(A2324,ME!$A$2:$J$2366,2,FALSE)</f>
        <v>23.35</v>
      </c>
      <c r="D2324" s="21">
        <f>VLOOKUP(A2324,ME!$A$2:$J$2336,3,FALSE)</f>
        <v>5.94</v>
      </c>
      <c r="E2324" s="19" t="str">
        <f>VLOOKUP(A2324,ME!$A$2:$J$2336,4,FALSE)</f>
        <v>No</v>
      </c>
      <c r="F2324" s="19" t="str">
        <f>VLOOKUP(A2324,ME!$A$2:$J$2336,5,FALSE)</f>
        <v>No</v>
      </c>
      <c r="G2324" s="19" t="str">
        <f>VLOOKUP(A2324,ME!$A$2:$J$2336,6,FALSE)</f>
        <v>No</v>
      </c>
      <c r="H2324" s="19">
        <f>VLOOKUP(A2324,ME!$A$2:$J$2336,7,FALSE)</f>
        <v>0</v>
      </c>
      <c r="I2324" s="19" t="str">
        <f>VLOOKUP(A2324,ME!$A$2:$J$2336,8,FALSE)</f>
        <v>No</v>
      </c>
      <c r="J2324" s="19" t="str">
        <f>VLOOKUP(A2324,ME!$A$2:$J$2336,9,FALSE)</f>
        <v>Normal Weight</v>
      </c>
      <c r="K2324" s="19" t="str">
        <f>VLOOKUP(A2324,ME!$A$2:$J$2336,10,FALSE)</f>
        <v>Prediabetes</v>
      </c>
      <c r="L2324" s="22">
        <f>VLOOKUP(A2324,HD!$A$2:$S$2344,16,FALSE)</f>
        <v>36508</v>
      </c>
      <c r="M2324" s="21">
        <f>VLOOKUP(A2324,HD!$A$2:$S$2344,17,FALSE)</f>
        <v>722.99</v>
      </c>
      <c r="N2324" s="19" t="str">
        <f>VLOOKUP(A2324,HD!$A$2:$S$2344,12,FALSE)</f>
        <v>tier - 3</v>
      </c>
      <c r="O2324" s="19" t="str">
        <f>VLOOKUP(A2324,HD!$A$2:$S$2344,13,FALSE)</f>
        <v>tier - 1</v>
      </c>
      <c r="P2324" s="19" t="str">
        <f>VLOOKUP(A2324,HD!$A$2:$S$2344,14,FALSE)</f>
        <v>R1013</v>
      </c>
      <c r="Q2324" s="19" t="str">
        <f>VLOOKUP(A2324,HD!$A$2:$S$2344,19,FALSE)</f>
        <v>23</v>
      </c>
      <c r="R2324" s="21">
        <v>722.99</v>
      </c>
    </row>
    <row r="2325" spans="1:18" ht="15.6" x14ac:dyDescent="0.3">
      <c r="A2325" s="20" t="s">
        <v>24</v>
      </c>
      <c r="B2325" s="19" t="str">
        <f>VLOOKUP(A2325,'Customer Names'!$A$2:$E$2366,3,FALSE)</f>
        <v>Duffy</v>
      </c>
      <c r="C2325" s="21">
        <f>VLOOKUP(A2325,ME!$A$2:$J$2366,2,FALSE)</f>
        <v>22.24</v>
      </c>
      <c r="D2325" s="21">
        <f>VLOOKUP(A2325,ME!$A$2:$J$2336,3,FALSE)</f>
        <v>5.04</v>
      </c>
      <c r="E2325" s="19" t="str">
        <f>VLOOKUP(A2325,ME!$A$2:$J$2336,4,FALSE)</f>
        <v>No</v>
      </c>
      <c r="F2325" s="19" t="str">
        <f>VLOOKUP(A2325,ME!$A$2:$J$2336,5,FALSE)</f>
        <v>No</v>
      </c>
      <c r="G2325" s="19" t="str">
        <f>VLOOKUP(A2325,ME!$A$2:$J$2336,6,FALSE)</f>
        <v>No</v>
      </c>
      <c r="H2325" s="19">
        <f>VLOOKUP(A2325,ME!$A$2:$J$2336,7,FALSE)</f>
        <v>0</v>
      </c>
      <c r="I2325" s="19" t="str">
        <f>VLOOKUP(A2325,ME!$A$2:$J$2336,8,FALSE)</f>
        <v>No</v>
      </c>
      <c r="J2325" s="19" t="str">
        <f>VLOOKUP(A2325,ME!$A$2:$J$2336,9,FALSE)</f>
        <v>Normal Weight</v>
      </c>
      <c r="K2325" s="19" t="str">
        <f>VLOOKUP(A2325,ME!$A$2:$J$2336,10,FALSE)</f>
        <v>Normal</v>
      </c>
      <c r="L2325" s="22">
        <f>VLOOKUP(A2325,HD!$A$2:$S$2344,16,FALSE)</f>
        <v>36520</v>
      </c>
      <c r="M2325" s="21">
        <f>VLOOKUP(A2325,HD!$A$2:$S$2344,17,FALSE)</f>
        <v>700</v>
      </c>
      <c r="N2325" s="19" t="str">
        <f>VLOOKUP(A2325,HD!$A$2:$S$2344,12,FALSE)</f>
        <v>tier - 2</v>
      </c>
      <c r="O2325" s="19" t="str">
        <f>VLOOKUP(A2325,HD!$A$2:$S$2344,13,FALSE)</f>
        <v>tier - 3</v>
      </c>
      <c r="P2325" s="19" t="str">
        <f>VLOOKUP(A2325,HD!$A$2:$S$2344,14,FALSE)</f>
        <v>R1013</v>
      </c>
      <c r="Q2325" s="19" t="str">
        <f>VLOOKUP(A2325,HD!$A$2:$S$2344,19,FALSE)</f>
        <v>23</v>
      </c>
      <c r="R2325" s="21">
        <v>700</v>
      </c>
    </row>
    <row r="2326" spans="1:18" ht="15.6" x14ac:dyDescent="0.3">
      <c r="A2326" s="20" t="s">
        <v>23</v>
      </c>
      <c r="B2326" s="19" t="str">
        <f>VLOOKUP(A2326,'Customer Names'!$A$2:$E$2366,3,FALSE)</f>
        <v>Hines</v>
      </c>
      <c r="C2326" s="21">
        <f>VLOOKUP(A2326,ME!$A$2:$J$2366,2,FALSE)</f>
        <v>24.76</v>
      </c>
      <c r="D2326" s="21">
        <f>VLOOKUP(A2326,ME!$A$2:$J$2336,3,FALSE)</f>
        <v>4.54</v>
      </c>
      <c r="E2326" s="19" t="str">
        <f>VLOOKUP(A2326,ME!$A$2:$J$2336,4,FALSE)</f>
        <v>Yes</v>
      </c>
      <c r="F2326" s="19" t="str">
        <f>VLOOKUP(A2326,ME!$A$2:$J$2336,5,FALSE)</f>
        <v>No</v>
      </c>
      <c r="G2326" s="19" t="str">
        <f>VLOOKUP(A2326,ME!$A$2:$J$2336,6,FALSE)</f>
        <v>No</v>
      </c>
      <c r="H2326" s="19">
        <f>VLOOKUP(A2326,ME!$A$2:$J$2336,7,FALSE)</f>
        <v>0</v>
      </c>
      <c r="I2326" s="19" t="str">
        <f>VLOOKUP(A2326,ME!$A$2:$J$2336,8,FALSE)</f>
        <v>No</v>
      </c>
      <c r="J2326" s="19" t="str">
        <f>VLOOKUP(A2326,ME!$A$2:$J$2336,9,FALSE)</f>
        <v>Normal Weight</v>
      </c>
      <c r="K2326" s="19" t="str">
        <f>VLOOKUP(A2326,ME!$A$2:$J$2336,10,FALSE)</f>
        <v>Normal</v>
      </c>
      <c r="L2326" s="22">
        <f>VLOOKUP(A2326,HD!$A$2:$S$2344,16,FALSE)</f>
        <v>37146</v>
      </c>
      <c r="M2326" s="21">
        <f>VLOOKUP(A2326,HD!$A$2:$S$2344,17,FALSE)</f>
        <v>687.54</v>
      </c>
      <c r="N2326" s="19" t="str">
        <f>VLOOKUP(A2326,HD!$A$2:$S$2344,12,FALSE)</f>
        <v>tier - 3</v>
      </c>
      <c r="O2326" s="19" t="str">
        <f>VLOOKUP(A2326,HD!$A$2:$S$2344,13,FALSE)</f>
        <v>tier - 2</v>
      </c>
      <c r="P2326" s="19" t="str">
        <f>VLOOKUP(A2326,HD!$A$2:$S$2344,14,FALSE)</f>
        <v>R1013</v>
      </c>
      <c r="Q2326" s="19" t="str">
        <f>VLOOKUP(A2326,HD!$A$2:$S$2344,19,FALSE)</f>
        <v>21</v>
      </c>
      <c r="R2326" s="21">
        <v>687.54</v>
      </c>
    </row>
    <row r="2327" spans="1:18" ht="15.6" x14ac:dyDescent="0.3">
      <c r="A2327" s="20" t="s">
        <v>22</v>
      </c>
      <c r="B2327" s="19" t="str">
        <f>VLOOKUP(A2327,'Customer Names'!$A$2:$E$2366,3,FALSE)</f>
        <v>Castro</v>
      </c>
      <c r="C2327" s="21">
        <f>VLOOKUP(A2327,ME!$A$2:$J$2366,2,FALSE)</f>
        <v>20.100000000000001</v>
      </c>
      <c r="D2327" s="21">
        <f>VLOOKUP(A2327,ME!$A$2:$J$2336,3,FALSE)</f>
        <v>5.6</v>
      </c>
      <c r="E2327" s="19" t="str">
        <f>VLOOKUP(A2327,ME!$A$2:$J$2336,4,FALSE)</f>
        <v>Yes</v>
      </c>
      <c r="F2327" s="19" t="str">
        <f>VLOOKUP(A2327,ME!$A$2:$J$2336,5,FALSE)</f>
        <v>No</v>
      </c>
      <c r="G2327" s="19" t="str">
        <f>VLOOKUP(A2327,ME!$A$2:$J$2336,6,FALSE)</f>
        <v>Yes</v>
      </c>
      <c r="H2327" s="19">
        <f>VLOOKUP(A2327,ME!$A$2:$J$2336,7,FALSE)</f>
        <v>1</v>
      </c>
      <c r="I2327" s="19" t="str">
        <f>VLOOKUP(A2327,ME!$A$2:$J$2336,8,FALSE)</f>
        <v>No</v>
      </c>
      <c r="J2327" s="19" t="str">
        <f>VLOOKUP(A2327,ME!$A$2:$J$2336,9,FALSE)</f>
        <v>Normal Weight</v>
      </c>
      <c r="K2327" s="19" t="str">
        <f>VLOOKUP(A2327,ME!$A$2:$J$2336,10,FALSE)</f>
        <v>Normal</v>
      </c>
      <c r="L2327" s="22">
        <f>VLOOKUP(A2327,HD!$A$2:$S$2344,16,FALSE)</f>
        <v>35743</v>
      </c>
      <c r="M2327" s="21">
        <f>VLOOKUP(A2327,HD!$A$2:$S$2344,17,FALSE)</f>
        <v>670</v>
      </c>
      <c r="N2327" s="19" t="str">
        <f>VLOOKUP(A2327,HD!$A$2:$S$2344,12,FALSE)</f>
        <v>tier - 3</v>
      </c>
      <c r="O2327" s="19" t="str">
        <f>VLOOKUP(A2327,HD!$A$2:$S$2344,13,FALSE)</f>
        <v>tier - 3</v>
      </c>
      <c r="P2327" s="19" t="str">
        <f>VLOOKUP(A2327,HD!$A$2:$S$2344,14,FALSE)</f>
        <v>R1013</v>
      </c>
      <c r="Q2327" s="19" t="str">
        <f>VLOOKUP(A2327,HD!$A$2:$S$2344,19,FALSE)</f>
        <v>25</v>
      </c>
      <c r="R2327" s="21">
        <v>670</v>
      </c>
    </row>
    <row r="2328" spans="1:18" ht="15.6" hidden="1" x14ac:dyDescent="0.3">
      <c r="A2328" s="20" t="s">
        <v>21</v>
      </c>
      <c r="B2328" s="19" t="str">
        <f>VLOOKUP(A2328,'Customer Names'!$A$2:$E$2366,3,FALSE)</f>
        <v>Howell</v>
      </c>
      <c r="C2328" s="21">
        <f>VLOOKUP(A2328,ME!$A$2:$J$2366,2,FALSE)</f>
        <v>21.77</v>
      </c>
      <c r="D2328" s="21">
        <f>VLOOKUP(A2328,ME!$A$2:$J$2336,3,FALSE)</f>
        <v>10.67</v>
      </c>
      <c r="E2328" s="19" t="str">
        <f>VLOOKUP(A2328,ME!$A$2:$J$2336,4,FALSE)</f>
        <v>No</v>
      </c>
      <c r="F2328" s="19" t="str">
        <f>VLOOKUP(A2328,ME!$A$2:$J$2336,5,FALSE)</f>
        <v>No</v>
      </c>
      <c r="G2328" s="19" t="str">
        <f>VLOOKUP(A2328,ME!$A$2:$J$2336,6,FALSE)</f>
        <v>No</v>
      </c>
      <c r="H2328" s="19">
        <f>VLOOKUP(A2328,ME!$A$2:$J$2336,7,FALSE)</f>
        <v>0</v>
      </c>
      <c r="I2328" s="19" t="str">
        <f>VLOOKUP(A2328,ME!$A$2:$J$2336,8,FALSE)</f>
        <v>No</v>
      </c>
      <c r="J2328" s="19" t="str">
        <f>VLOOKUP(A2328,ME!$A$2:$J$2336,9,FALSE)</f>
        <v>Normal Weight</v>
      </c>
      <c r="K2328" s="19" t="str">
        <f>VLOOKUP(A2328,ME!$A$2:$J$2336,10,FALSE)</f>
        <v>Diabetes</v>
      </c>
      <c r="L2328" s="22">
        <f>VLOOKUP(A2328,HD!$A$2:$S$2344,16,FALSE)</f>
        <v>37589</v>
      </c>
      <c r="M2328" s="21">
        <f>VLOOKUP(A2328,HD!$A$2:$S$2344,17,FALSE)</f>
        <v>668</v>
      </c>
      <c r="N2328" s="19" t="str">
        <f>VLOOKUP(A2328,HD!$A$2:$S$2344,12,FALSE)</f>
        <v>tier - 3</v>
      </c>
      <c r="O2328" s="19" t="str">
        <f>VLOOKUP(A2328,HD!$A$2:$S$2344,13,FALSE)</f>
        <v>tier - 2</v>
      </c>
      <c r="P2328" s="19" t="str">
        <f>VLOOKUP(A2328,HD!$A$2:$S$2344,14,FALSE)</f>
        <v>R1012</v>
      </c>
      <c r="Q2328" s="19" t="str">
        <f>VLOOKUP(A2328,HD!$A$2:$S$2344,19,FALSE)</f>
        <v>20</v>
      </c>
      <c r="R2328" s="21">
        <v>668</v>
      </c>
    </row>
    <row r="2329" spans="1:18" ht="15.6" hidden="1" x14ac:dyDescent="0.3">
      <c r="A2329" s="20" t="s">
        <v>20</v>
      </c>
      <c r="B2329" s="19" t="str">
        <f>VLOOKUP(A2329,'Customer Names'!$A$2:$E$2366,3,FALSE)</f>
        <v>Avery</v>
      </c>
      <c r="C2329" s="21">
        <f>VLOOKUP(A2329,ME!$A$2:$J$2366,2,FALSE)</f>
        <v>17.82</v>
      </c>
      <c r="D2329" s="21">
        <f>VLOOKUP(A2329,ME!$A$2:$J$2336,3,FALSE)</f>
        <v>5.26</v>
      </c>
      <c r="E2329" s="19" t="str">
        <f>VLOOKUP(A2329,ME!$A$2:$J$2336,4,FALSE)</f>
        <v>Yes</v>
      </c>
      <c r="F2329" s="19" t="str">
        <f>VLOOKUP(A2329,ME!$A$2:$J$2336,5,FALSE)</f>
        <v>No</v>
      </c>
      <c r="G2329" s="19" t="str">
        <f>VLOOKUP(A2329,ME!$A$2:$J$2336,6,FALSE)</f>
        <v>No</v>
      </c>
      <c r="H2329" s="19">
        <f>VLOOKUP(A2329,ME!$A$2:$J$2336,7,FALSE)</f>
        <v>1</v>
      </c>
      <c r="I2329" s="19" t="str">
        <f>VLOOKUP(A2329,ME!$A$2:$J$2336,8,FALSE)</f>
        <v>No</v>
      </c>
      <c r="J2329" s="19" t="str">
        <f>VLOOKUP(A2329,ME!$A$2:$J$2336,9,FALSE)</f>
        <v>Under Weight</v>
      </c>
      <c r="K2329" s="19" t="str">
        <f>VLOOKUP(A2329,ME!$A$2:$J$2336,10,FALSE)</f>
        <v>Normal</v>
      </c>
      <c r="L2329" s="22">
        <f>VLOOKUP(A2329,HD!$A$2:$S$2344,16,FALSE)</f>
        <v>34884</v>
      </c>
      <c r="M2329" s="21">
        <f>VLOOKUP(A2329,HD!$A$2:$S$2344,17,FALSE)</f>
        <v>650</v>
      </c>
      <c r="N2329" s="19" t="str">
        <f>VLOOKUP(A2329,HD!$A$2:$S$2344,12,FALSE)</f>
        <v>tier - 3</v>
      </c>
      <c r="O2329" s="19" t="str">
        <f>VLOOKUP(A2329,HD!$A$2:$S$2344,13,FALSE)</f>
        <v>tier - 3</v>
      </c>
      <c r="P2329" s="19" t="str">
        <f>VLOOKUP(A2329,HD!$A$2:$S$2344,14,FALSE)</f>
        <v>R1013</v>
      </c>
      <c r="Q2329" s="19" t="str">
        <f>VLOOKUP(A2329,HD!$A$2:$S$2344,19,FALSE)</f>
        <v>27</v>
      </c>
      <c r="R2329" s="21">
        <v>650</v>
      </c>
    </row>
    <row r="2330" spans="1:18" ht="15.6" hidden="1" x14ac:dyDescent="0.3">
      <c r="A2330" s="20" t="s">
        <v>19</v>
      </c>
      <c r="B2330" s="19" t="str">
        <f>VLOOKUP(A2330,'Customer Names'!$A$2:$E$2366,3,FALSE)</f>
        <v>Bohinski</v>
      </c>
      <c r="C2330" s="21">
        <f>VLOOKUP(A2330,ME!$A$2:$J$2366,2,FALSE)</f>
        <v>17.07</v>
      </c>
      <c r="D2330" s="21">
        <f>VLOOKUP(A2330,ME!$A$2:$J$2336,3,FALSE)</f>
        <v>5.22</v>
      </c>
      <c r="E2330" s="19" t="str">
        <f>VLOOKUP(A2330,ME!$A$2:$J$2336,4,FALSE)</f>
        <v>No</v>
      </c>
      <c r="F2330" s="19" t="str">
        <f>VLOOKUP(A2330,ME!$A$2:$J$2336,5,FALSE)</f>
        <v>No</v>
      </c>
      <c r="G2330" s="19" t="str">
        <f>VLOOKUP(A2330,ME!$A$2:$J$2336,6,FALSE)</f>
        <v>Yes</v>
      </c>
      <c r="H2330" s="19">
        <f>VLOOKUP(A2330,ME!$A$2:$J$2336,7,FALSE)</f>
        <v>1</v>
      </c>
      <c r="I2330" s="19" t="str">
        <f>VLOOKUP(A2330,ME!$A$2:$J$2336,8,FALSE)</f>
        <v>No</v>
      </c>
      <c r="J2330" s="19" t="str">
        <f>VLOOKUP(A2330,ME!$A$2:$J$2336,9,FALSE)</f>
        <v>Under Weight</v>
      </c>
      <c r="K2330" s="19" t="str">
        <f>VLOOKUP(A2330,ME!$A$2:$J$2336,10,FALSE)</f>
        <v>Normal</v>
      </c>
      <c r="L2330" s="22">
        <f>VLOOKUP(A2330,HD!$A$2:$S$2344,16,FALSE)</f>
        <v>34121</v>
      </c>
      <c r="M2330" s="21">
        <f>VLOOKUP(A2330,HD!$A$2:$S$2344,17,FALSE)</f>
        <v>650</v>
      </c>
      <c r="N2330" s="19" t="str">
        <f>VLOOKUP(A2330,HD!$A$2:$S$2344,12,FALSE)</f>
        <v>tier - 3</v>
      </c>
      <c r="O2330" s="19" t="str">
        <f>VLOOKUP(A2330,HD!$A$2:$S$2344,13,FALSE)</f>
        <v>tier - 3</v>
      </c>
      <c r="P2330" s="19" t="str">
        <f>VLOOKUP(A2330,HD!$A$2:$S$2344,14,FALSE)</f>
        <v>R1013</v>
      </c>
      <c r="Q2330" s="19" t="str">
        <f>VLOOKUP(A2330,HD!$A$2:$S$2344,19,FALSE)</f>
        <v>30</v>
      </c>
      <c r="R2330" s="21">
        <v>650</v>
      </c>
    </row>
    <row r="2331" spans="1:18" ht="15.6" x14ac:dyDescent="0.3">
      <c r="A2331" s="20" t="s">
        <v>17</v>
      </c>
      <c r="B2331" s="19" t="str">
        <f>VLOOKUP(A2331,'Customer Names'!$A$2:$E$2366,3,FALSE)</f>
        <v>Kohls</v>
      </c>
      <c r="C2331" s="21">
        <f>VLOOKUP(A2331,ME!$A$2:$J$2366,2,FALSE)</f>
        <v>22.24</v>
      </c>
      <c r="D2331" s="21">
        <f>VLOOKUP(A2331,ME!$A$2:$J$2336,3,FALSE)</f>
        <v>4.29</v>
      </c>
      <c r="E2331" s="19" t="str">
        <f>VLOOKUP(A2331,ME!$A$2:$J$2336,4,FALSE)</f>
        <v>Yes</v>
      </c>
      <c r="F2331" s="19" t="str">
        <f>VLOOKUP(A2331,ME!$A$2:$J$2336,5,FALSE)</f>
        <v>No</v>
      </c>
      <c r="G2331" s="19" t="str">
        <f>VLOOKUP(A2331,ME!$A$2:$J$2336,6,FALSE)</f>
        <v>No</v>
      </c>
      <c r="H2331" s="19">
        <f>VLOOKUP(A2331,ME!$A$2:$J$2336,7,FALSE)</f>
        <v>0</v>
      </c>
      <c r="I2331" s="19" t="str">
        <f>VLOOKUP(A2331,ME!$A$2:$J$2336,8,FALSE)</f>
        <v>No</v>
      </c>
      <c r="J2331" s="19" t="str">
        <f>VLOOKUP(A2331,ME!$A$2:$J$2336,9,FALSE)</f>
        <v>Normal Weight</v>
      </c>
      <c r="K2331" s="19" t="str">
        <f>VLOOKUP(A2331,ME!$A$2:$J$2336,10,FALSE)</f>
        <v>Normal</v>
      </c>
      <c r="L2331" s="22">
        <f>VLOOKUP(A2331,HD!$A$2:$S$2344,16,FALSE)</f>
        <v>37215</v>
      </c>
      <c r="M2331" s="21">
        <f>VLOOKUP(A2331,HD!$A$2:$S$2344,17,FALSE)</f>
        <v>646.14</v>
      </c>
      <c r="N2331" s="19" t="str">
        <f>VLOOKUP(A2331,HD!$A$2:$S$2344,12,FALSE)</f>
        <v>tier - 3</v>
      </c>
      <c r="O2331" s="19" t="str">
        <f>VLOOKUP(A2331,HD!$A$2:$S$2344,13,FALSE)</f>
        <v>tier - 3</v>
      </c>
      <c r="P2331" s="19" t="str">
        <f>VLOOKUP(A2331,HD!$A$2:$S$2344,14,FALSE)</f>
        <v>R1012</v>
      </c>
      <c r="Q2331" s="19" t="str">
        <f>VLOOKUP(A2331,HD!$A$2:$S$2344,19,FALSE)</f>
        <v>21</v>
      </c>
      <c r="R2331" s="21">
        <v>646.14</v>
      </c>
    </row>
    <row r="2332" spans="1:18" ht="15.6" x14ac:dyDescent="0.3">
      <c r="A2332" s="20" t="s">
        <v>16</v>
      </c>
      <c r="B2332" s="19" t="str">
        <f>VLOOKUP(A2332,'Customer Names'!$A$2:$E$2366,3,FALSE)</f>
        <v>Brietzke</v>
      </c>
      <c r="C2332" s="21">
        <f>VLOOKUP(A2332,ME!$A$2:$J$2366,2,FALSE)</f>
        <v>22.34</v>
      </c>
      <c r="D2332" s="21">
        <f>VLOOKUP(A2332,ME!$A$2:$J$2336,3,FALSE)</f>
        <v>5.57</v>
      </c>
      <c r="E2332" s="19" t="str">
        <f>VLOOKUP(A2332,ME!$A$2:$J$2336,4,FALSE)</f>
        <v>No</v>
      </c>
      <c r="F2332" s="19" t="str">
        <f>VLOOKUP(A2332,ME!$A$2:$J$2336,5,FALSE)</f>
        <v>No</v>
      </c>
      <c r="G2332" s="19" t="str">
        <f>VLOOKUP(A2332,ME!$A$2:$J$2336,6,FALSE)</f>
        <v>No</v>
      </c>
      <c r="H2332" s="19">
        <f>VLOOKUP(A2332,ME!$A$2:$J$2336,7,FALSE)</f>
        <v>1</v>
      </c>
      <c r="I2332" s="19" t="str">
        <f>VLOOKUP(A2332,ME!$A$2:$J$2336,8,FALSE)</f>
        <v>No</v>
      </c>
      <c r="J2332" s="19" t="str">
        <f>VLOOKUP(A2332,ME!$A$2:$J$2336,9,FALSE)</f>
        <v>Normal Weight</v>
      </c>
      <c r="K2332" s="19" t="str">
        <f>VLOOKUP(A2332,ME!$A$2:$J$2336,10,FALSE)</f>
        <v>Normal</v>
      </c>
      <c r="L2332" s="22">
        <f>VLOOKUP(A2332,HD!$A$2:$S$2344,16,FALSE)</f>
        <v>36003</v>
      </c>
      <c r="M2332" s="21">
        <f>VLOOKUP(A2332,HD!$A$2:$S$2344,17,FALSE)</f>
        <v>637.26</v>
      </c>
      <c r="N2332" s="19" t="str">
        <f>VLOOKUP(A2332,HD!$A$2:$S$2344,12,FALSE)</f>
        <v>tier - 3</v>
      </c>
      <c r="O2332" s="19" t="str">
        <f>VLOOKUP(A2332,HD!$A$2:$S$2344,13,FALSE)</f>
        <v>tier - 3</v>
      </c>
      <c r="P2332" s="19" t="str">
        <f>VLOOKUP(A2332,HD!$A$2:$S$2344,14,FALSE)</f>
        <v>R1013</v>
      </c>
      <c r="Q2332" s="19" t="str">
        <f>VLOOKUP(A2332,HD!$A$2:$S$2344,19,FALSE)</f>
        <v>24</v>
      </c>
      <c r="R2332" s="21">
        <v>637.26</v>
      </c>
    </row>
    <row r="2333" spans="1:18" ht="15.6" hidden="1" x14ac:dyDescent="0.3">
      <c r="A2333" s="20" t="s">
        <v>14</v>
      </c>
      <c r="B2333" s="19" t="str">
        <f>VLOOKUP(A2333,'Customer Names'!$A$2:$E$2366,3,FALSE)</f>
        <v>Riveros Gonzalez</v>
      </c>
      <c r="C2333" s="21">
        <f>VLOOKUP(A2333,ME!$A$2:$J$2366,2,FALSE)</f>
        <v>17.7</v>
      </c>
      <c r="D2333" s="21">
        <f>VLOOKUP(A2333,ME!$A$2:$J$2336,3,FALSE)</f>
        <v>6.28</v>
      </c>
      <c r="E2333" s="19" t="str">
        <f>VLOOKUP(A2333,ME!$A$2:$J$2336,4,FALSE)</f>
        <v>No</v>
      </c>
      <c r="F2333" s="19" t="str">
        <f>VLOOKUP(A2333,ME!$A$2:$J$2336,5,FALSE)</f>
        <v>No</v>
      </c>
      <c r="G2333" s="19" t="str">
        <f>VLOOKUP(A2333,ME!$A$2:$J$2336,6,FALSE)</f>
        <v>No</v>
      </c>
      <c r="H2333" s="19">
        <f>VLOOKUP(A2333,ME!$A$2:$J$2336,7,FALSE)</f>
        <v>1</v>
      </c>
      <c r="I2333" s="19" t="str">
        <f>VLOOKUP(A2333,ME!$A$2:$J$2336,8,FALSE)</f>
        <v>No</v>
      </c>
      <c r="J2333" s="19" t="str">
        <f>VLOOKUP(A2333,ME!$A$2:$J$2336,9,FALSE)</f>
        <v>Under Weight</v>
      </c>
      <c r="K2333" s="19" t="str">
        <f>VLOOKUP(A2333,ME!$A$2:$J$2336,10,FALSE)</f>
        <v>Prediabetes</v>
      </c>
      <c r="L2333" s="22">
        <f>VLOOKUP(A2333,HD!$A$2:$S$2344,16,FALSE)</f>
        <v>33860</v>
      </c>
      <c r="M2333" s="21">
        <f>VLOOKUP(A2333,HD!$A$2:$S$2344,17,FALSE)</f>
        <v>604.54</v>
      </c>
      <c r="N2333" s="19" t="str">
        <f>VLOOKUP(A2333,HD!$A$2:$S$2344,12,FALSE)</f>
        <v>tier - 3</v>
      </c>
      <c r="O2333" s="19" t="str">
        <f>VLOOKUP(A2333,HD!$A$2:$S$2344,13,FALSE)</f>
        <v>tier - 3</v>
      </c>
      <c r="P2333" s="19" t="str">
        <f>VLOOKUP(A2333,HD!$A$2:$S$2344,14,FALSE)</f>
        <v>R1013</v>
      </c>
      <c r="Q2333" s="19" t="str">
        <f>VLOOKUP(A2333,HD!$A$2:$S$2344,19,FALSE)</f>
        <v>30</v>
      </c>
      <c r="R2333" s="21">
        <v>604.54</v>
      </c>
    </row>
    <row r="2334" spans="1:18" ht="15.6" hidden="1" x14ac:dyDescent="0.3">
      <c r="A2334" s="20" t="s">
        <v>12</v>
      </c>
      <c r="B2334" s="19" t="str">
        <f>VLOOKUP(A2334,'Customer Names'!$A$2:$E$2366,3,FALSE)</f>
        <v>Albano</v>
      </c>
      <c r="C2334" s="21">
        <f>VLOOKUP(A2334,ME!$A$2:$J$2366,2,FALSE)</f>
        <v>16.47</v>
      </c>
      <c r="D2334" s="21">
        <f>VLOOKUP(A2334,ME!$A$2:$J$2336,3,FALSE)</f>
        <v>6.35</v>
      </c>
      <c r="E2334" s="19" t="str">
        <f>VLOOKUP(A2334,ME!$A$2:$J$2336,4,FALSE)</f>
        <v>No</v>
      </c>
      <c r="F2334" s="19" t="str">
        <f>VLOOKUP(A2334,ME!$A$2:$J$2336,5,FALSE)</f>
        <v>No</v>
      </c>
      <c r="G2334" s="19" t="str">
        <f>VLOOKUP(A2334,ME!$A$2:$J$2336,6,FALSE)</f>
        <v>Yes</v>
      </c>
      <c r="H2334" s="19">
        <f>VLOOKUP(A2334,ME!$A$2:$J$2336,7,FALSE)</f>
        <v>1</v>
      </c>
      <c r="I2334" s="19" t="str">
        <f>VLOOKUP(A2334,ME!$A$2:$J$2336,8,FALSE)</f>
        <v>No</v>
      </c>
      <c r="J2334" s="19" t="str">
        <f>VLOOKUP(A2334,ME!$A$2:$J$2336,9,FALSE)</f>
        <v>Under Weight</v>
      </c>
      <c r="K2334" s="19" t="str">
        <f>VLOOKUP(A2334,ME!$A$2:$J$2336,10,FALSE)</f>
        <v>Prediabetes</v>
      </c>
      <c r="L2334" s="22">
        <f>VLOOKUP(A2334,HD!$A$2:$S$2344,16,FALSE)</f>
        <v>34150</v>
      </c>
      <c r="M2334" s="21">
        <f>VLOOKUP(A2334,HD!$A$2:$S$2344,17,FALSE)</f>
        <v>600</v>
      </c>
      <c r="N2334" s="19" t="str">
        <f>VLOOKUP(A2334,HD!$A$2:$S$2344,12,FALSE)</f>
        <v>tier - 2</v>
      </c>
      <c r="O2334" s="19" t="str">
        <f>VLOOKUP(A2334,HD!$A$2:$S$2344,13,FALSE)</f>
        <v>tier - 1</v>
      </c>
      <c r="P2334" s="19" t="str">
        <f>VLOOKUP(A2334,HD!$A$2:$S$2344,14,FALSE)</f>
        <v>R1013</v>
      </c>
      <c r="Q2334" s="19" t="str">
        <f>VLOOKUP(A2334,HD!$A$2:$S$2344,19,FALSE)</f>
        <v>29</v>
      </c>
      <c r="R2334" s="21">
        <v>600</v>
      </c>
    </row>
    <row r="2335" spans="1:18" ht="15.6" hidden="1" x14ac:dyDescent="0.3">
      <c r="A2335" s="20" t="s">
        <v>9</v>
      </c>
      <c r="B2335" s="19" t="str">
        <f>VLOOKUP(A2335,'Customer Names'!$A$2:$E$2366,3,FALSE)</f>
        <v>Rosendahl</v>
      </c>
      <c r="C2335" s="21">
        <f>VLOOKUP(A2335,ME!$A$2:$J$2366,2,FALSE)</f>
        <v>17.600000000000001</v>
      </c>
      <c r="D2335" s="21">
        <f>VLOOKUP(A2335,ME!$A$2:$J$2336,3,FALSE)</f>
        <v>4.3899999999999997</v>
      </c>
      <c r="E2335" s="19" t="str">
        <f>VLOOKUP(A2335,ME!$A$2:$J$2336,4,FALSE)</f>
        <v>No</v>
      </c>
      <c r="F2335" s="19" t="str">
        <f>VLOOKUP(A2335,ME!$A$2:$J$2336,5,FALSE)</f>
        <v>No</v>
      </c>
      <c r="G2335" s="19" t="str">
        <f>VLOOKUP(A2335,ME!$A$2:$J$2336,6,FALSE)</f>
        <v>No</v>
      </c>
      <c r="H2335" s="19">
        <f>VLOOKUP(A2335,ME!$A$2:$J$2336,7,FALSE)</f>
        <v>1</v>
      </c>
      <c r="I2335" s="19" t="str">
        <f>VLOOKUP(A2335,ME!$A$2:$J$2336,8,FALSE)</f>
        <v>No</v>
      </c>
      <c r="J2335" s="19" t="str">
        <f>VLOOKUP(A2335,ME!$A$2:$J$2336,9,FALSE)</f>
        <v>Under Weight</v>
      </c>
      <c r="K2335" s="19" t="str">
        <f>VLOOKUP(A2335,ME!$A$2:$J$2336,10,FALSE)</f>
        <v>Normal</v>
      </c>
      <c r="L2335" s="22">
        <f>VLOOKUP(A2335,HD!$A$2:$S$2344,16,FALSE)</f>
        <v>33938</v>
      </c>
      <c r="M2335" s="21">
        <f>VLOOKUP(A2335,HD!$A$2:$S$2344,17,FALSE)</f>
        <v>570.62</v>
      </c>
      <c r="N2335" s="19" t="str">
        <f>VLOOKUP(A2335,HD!$A$2:$S$2344,12,FALSE)</f>
        <v>tier - 2</v>
      </c>
      <c r="O2335" s="19" t="str">
        <f>VLOOKUP(A2335,HD!$A$2:$S$2344,13,FALSE)</f>
        <v>tier - 1</v>
      </c>
      <c r="P2335" s="19" t="str">
        <f>VLOOKUP(A2335,HD!$A$2:$S$2344,14,FALSE)</f>
        <v>R1013</v>
      </c>
      <c r="Q2335" s="19" t="str">
        <f>VLOOKUP(A2335,HD!$A$2:$S$2344,19,FALSE)</f>
        <v>30</v>
      </c>
      <c r="R2335" s="21">
        <v>570.62</v>
      </c>
    </row>
    <row r="2336" spans="1:18" ht="15.6" hidden="1" x14ac:dyDescent="0.3">
      <c r="A2336" s="20" t="s">
        <v>4</v>
      </c>
      <c r="B2336" s="19" t="str">
        <f>VLOOKUP(A2336,'Customer Names'!$A$2:$E$2366,3,FALSE)</f>
        <v>German</v>
      </c>
      <c r="C2336" s="21">
        <f>VLOOKUP(A2336,ME!$A$2:$J$2366,2,FALSE)</f>
        <v>17.579999999999998</v>
      </c>
      <c r="D2336" s="21">
        <f>VLOOKUP(A2336,ME!$A$2:$J$2336,3,FALSE)</f>
        <v>4.51</v>
      </c>
      <c r="E2336" s="19" t="str">
        <f>VLOOKUP(A2336,ME!$A$2:$J$2336,4,FALSE)</f>
        <v>No</v>
      </c>
      <c r="F2336" s="19" t="str">
        <f>VLOOKUP(A2336,ME!$A$2:$J$2336,5,FALSE)</f>
        <v>No</v>
      </c>
      <c r="G2336" s="19" t="str">
        <f>VLOOKUP(A2336,ME!$A$2:$J$2336,6,FALSE)</f>
        <v>No</v>
      </c>
      <c r="H2336" s="19">
        <f>VLOOKUP(A2336,ME!$A$2:$J$2336,7,FALSE)</f>
        <v>1</v>
      </c>
      <c r="I2336" s="19" t="str">
        <f>VLOOKUP(A2336,ME!$A$2:$J$2336,8,FALSE)</f>
        <v>No</v>
      </c>
      <c r="J2336" s="19" t="str">
        <f>VLOOKUP(A2336,ME!$A$2:$J$2336,9,FALSE)</f>
        <v>Under Weight</v>
      </c>
      <c r="K2336" s="19" t="str">
        <f>VLOOKUP(A2336,ME!$A$2:$J$2336,10,FALSE)</f>
        <v>Normal</v>
      </c>
      <c r="L2336" s="22">
        <f>VLOOKUP(A2336,HD!$A$2:$S$2344,16,FALSE)</f>
        <v>33794</v>
      </c>
      <c r="M2336" s="21">
        <f>VLOOKUP(A2336,HD!$A$2:$S$2344,17,FALSE)</f>
        <v>563.84</v>
      </c>
      <c r="N2336" s="19" t="str">
        <f>VLOOKUP(A2336,HD!$A$2:$S$2344,12,FALSE)</f>
        <v>tier - 2</v>
      </c>
      <c r="O2336" s="19" t="str">
        <f>VLOOKUP(A2336,HD!$A$2:$S$2344,13,FALSE)</f>
        <v>tier - 3</v>
      </c>
      <c r="P2336" s="19" t="str">
        <f>VLOOKUP(A2336,HD!$A$2:$S$2344,14,FALSE)</f>
        <v>R1013</v>
      </c>
      <c r="Q2336" s="19" t="str">
        <f>VLOOKUP(A2336,HD!$A$2:$S$2344,19,FALSE)</f>
        <v>30</v>
      </c>
      <c r="R2336" s="21">
        <v>563.84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BE91D-72A1-482E-95D9-3B8141154176}">
  <dimension ref="A1:C32"/>
  <sheetViews>
    <sheetView workbookViewId="0">
      <selection activeCell="E1" sqref="E1"/>
    </sheetView>
  </sheetViews>
  <sheetFormatPr defaultRowHeight="14.4" x14ac:dyDescent="0.3"/>
  <cols>
    <col min="1" max="1" width="18.44140625" customWidth="1"/>
    <col min="2" max="2" width="16.33203125" bestFit="1" customWidth="1"/>
    <col min="3" max="3" width="31" bestFit="1" customWidth="1"/>
    <col min="4" max="4" width="10.77734375" bestFit="1" customWidth="1"/>
  </cols>
  <sheetData>
    <row r="1" spans="1:3" x14ac:dyDescent="0.3">
      <c r="A1" s="15" t="s">
        <v>8341</v>
      </c>
      <c r="B1" s="15" t="s">
        <v>8340</v>
      </c>
    </row>
    <row r="2" spans="1:3" x14ac:dyDescent="0.3">
      <c r="A2" s="15" t="s">
        <v>8338</v>
      </c>
      <c r="B2" t="s">
        <v>2373</v>
      </c>
      <c r="C2" t="s">
        <v>2374</v>
      </c>
    </row>
    <row r="3" spans="1:3" x14ac:dyDescent="0.3">
      <c r="A3" s="16" t="s">
        <v>2373</v>
      </c>
      <c r="B3" s="14">
        <v>1541</v>
      </c>
      <c r="C3" s="14">
        <v>403</v>
      </c>
    </row>
    <row r="4" spans="1:3" x14ac:dyDescent="0.3">
      <c r="A4" s="16" t="s">
        <v>2374</v>
      </c>
      <c r="B4" s="14">
        <v>307</v>
      </c>
      <c r="C4" s="14">
        <v>84</v>
      </c>
    </row>
    <row r="5" spans="1:3" x14ac:dyDescent="0.3">
      <c r="A5" s="16" t="s">
        <v>8339</v>
      </c>
      <c r="B5" s="14">
        <v>1848</v>
      </c>
      <c r="C5" s="14">
        <v>487</v>
      </c>
    </row>
    <row r="29" spans="1:3" x14ac:dyDescent="0.3">
      <c r="A29" s="15" t="s">
        <v>8338</v>
      </c>
      <c r="B29" t="s">
        <v>8394</v>
      </c>
      <c r="C29" t="s">
        <v>8393</v>
      </c>
    </row>
    <row r="30" spans="1:3" x14ac:dyDescent="0.3">
      <c r="A30" s="16" t="s">
        <v>2373</v>
      </c>
      <c r="B30" s="14">
        <v>6.6704427202190848</v>
      </c>
      <c r="C30" s="14">
        <v>1417</v>
      </c>
    </row>
    <row r="31" spans="1:3" x14ac:dyDescent="0.3">
      <c r="A31" s="16" t="s">
        <v>2374</v>
      </c>
      <c r="B31" s="14">
        <v>5.1876388888888894</v>
      </c>
      <c r="C31" s="14">
        <v>162</v>
      </c>
    </row>
    <row r="32" spans="1:3" x14ac:dyDescent="0.3">
      <c r="A32" s="16" t="s">
        <v>8339</v>
      </c>
      <c r="B32" s="14">
        <v>6.578997858672385</v>
      </c>
      <c r="C32" s="14">
        <v>1579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1F117-C17A-48D3-9A1F-61E10552977C}">
  <dimension ref="A1:F50"/>
  <sheetViews>
    <sheetView workbookViewId="0">
      <selection activeCell="H2" sqref="H2"/>
    </sheetView>
  </sheetViews>
  <sheetFormatPr defaultRowHeight="14.4" x14ac:dyDescent="0.3"/>
  <cols>
    <col min="1" max="1" width="17.44140625" bestFit="1" customWidth="1"/>
    <col min="2" max="2" width="15.5546875" bestFit="1" customWidth="1"/>
    <col min="3" max="6" width="12" bestFit="1" customWidth="1"/>
  </cols>
  <sheetData>
    <row r="1" spans="1:6" x14ac:dyDescent="0.3">
      <c r="A1" s="15" t="s">
        <v>8395</v>
      </c>
      <c r="B1" s="15" t="s">
        <v>8340</v>
      </c>
    </row>
    <row r="2" spans="1:6" x14ac:dyDescent="0.3">
      <c r="A2" s="15" t="s">
        <v>8338</v>
      </c>
      <c r="B2" t="s">
        <v>8346</v>
      </c>
      <c r="C2" t="s">
        <v>8357</v>
      </c>
      <c r="D2" t="s">
        <v>8353</v>
      </c>
      <c r="E2" t="s">
        <v>8342</v>
      </c>
      <c r="F2" t="s">
        <v>8339</v>
      </c>
    </row>
    <row r="3" spans="1:6" x14ac:dyDescent="0.3">
      <c r="A3" s="16" t="s">
        <v>8324</v>
      </c>
      <c r="B3" s="14">
        <v>1726354.4800000009</v>
      </c>
      <c r="C3" s="14">
        <v>8368678.5399999944</v>
      </c>
      <c r="D3" s="14">
        <v>2156107.5999999996</v>
      </c>
      <c r="E3" s="14">
        <v>490046.85000000003</v>
      </c>
      <c r="F3" s="14">
        <v>12741187.469999995</v>
      </c>
    </row>
    <row r="4" spans="1:6" x14ac:dyDescent="0.3">
      <c r="A4" s="16" t="s">
        <v>8343</v>
      </c>
      <c r="B4" s="14">
        <v>1674180.5099999998</v>
      </c>
      <c r="C4" s="14">
        <v>8546532.0700000003</v>
      </c>
      <c r="D4" s="14">
        <v>2451926.6199999992</v>
      </c>
      <c r="E4" s="14">
        <v>566702.46000000008</v>
      </c>
      <c r="F4" s="14">
        <v>13239341.66</v>
      </c>
    </row>
    <row r="5" spans="1:6" x14ac:dyDescent="0.3">
      <c r="A5" s="16" t="s">
        <v>8345</v>
      </c>
      <c r="B5" s="14">
        <v>841586.96999999962</v>
      </c>
      <c r="C5" s="14">
        <v>3608462.3099999987</v>
      </c>
      <c r="D5" s="14">
        <v>1004249.6299999999</v>
      </c>
      <c r="E5" s="14">
        <v>157530.57</v>
      </c>
      <c r="F5" s="14">
        <v>5611829.4799999986</v>
      </c>
    </row>
    <row r="6" spans="1:6" x14ac:dyDescent="0.3">
      <c r="A6" s="16" t="s">
        <v>8339</v>
      </c>
      <c r="B6" s="14">
        <v>4242121.96</v>
      </c>
      <c r="C6" s="14">
        <v>20523672.919999994</v>
      </c>
      <c r="D6" s="14">
        <v>5612283.8499999987</v>
      </c>
      <c r="E6" s="14">
        <v>1214279.8800000001</v>
      </c>
      <c r="F6" s="14">
        <v>31592358.609999992</v>
      </c>
    </row>
    <row r="31" spans="1:5" x14ac:dyDescent="0.3">
      <c r="A31" s="15" t="s">
        <v>8396</v>
      </c>
      <c r="B31" s="15" t="s">
        <v>8340</v>
      </c>
    </row>
    <row r="32" spans="1:5" x14ac:dyDescent="0.3">
      <c r="A32" s="15" t="s">
        <v>8338</v>
      </c>
      <c r="B32" t="s">
        <v>11</v>
      </c>
      <c r="C32" t="s">
        <v>6</v>
      </c>
      <c r="D32" t="s">
        <v>7</v>
      </c>
      <c r="E32" t="s">
        <v>8339</v>
      </c>
    </row>
    <row r="33" spans="1:5" x14ac:dyDescent="0.3">
      <c r="A33" s="16" t="s">
        <v>36</v>
      </c>
      <c r="B33" s="14">
        <v>33081.373793103427</v>
      </c>
      <c r="C33" s="14">
        <v>18997.280691823889</v>
      </c>
      <c r="D33" s="14">
        <v>9250.3617857142908</v>
      </c>
      <c r="E33" s="14">
        <v>19466.24611498255</v>
      </c>
    </row>
    <row r="34" spans="1:5" x14ac:dyDescent="0.3">
      <c r="A34" s="16" t="s">
        <v>18</v>
      </c>
      <c r="B34" s="14">
        <v>26111.457936507926</v>
      </c>
      <c r="C34" s="14">
        <v>10334.27932153393</v>
      </c>
      <c r="D34" s="14">
        <v>10179.941965317917</v>
      </c>
      <c r="E34" s="14">
        <v>12016.473913043488</v>
      </c>
    </row>
    <row r="35" spans="1:5" x14ac:dyDescent="0.3">
      <c r="A35" s="16" t="s">
        <v>8</v>
      </c>
      <c r="B35" s="14">
        <v>31328.102238805965</v>
      </c>
      <c r="C35" s="14">
        <v>8439.2844000000059</v>
      </c>
      <c r="D35" s="14">
        <v>6890.7568235294129</v>
      </c>
      <c r="E35" s="14">
        <v>10514.939803921558</v>
      </c>
    </row>
    <row r="36" spans="1:5" x14ac:dyDescent="0.3">
      <c r="A36" s="16" t="s">
        <v>270</v>
      </c>
      <c r="B36" s="14">
        <v>13891.86</v>
      </c>
      <c r="C36" s="14">
        <v>2395.17</v>
      </c>
      <c r="D36" s="14">
        <v>16950.485000000001</v>
      </c>
      <c r="E36" s="14">
        <v>13478.056923076925</v>
      </c>
    </row>
    <row r="37" spans="1:5" x14ac:dyDescent="0.3">
      <c r="A37" s="16" t="s">
        <v>158</v>
      </c>
      <c r="B37" s="14">
        <v>21523.52</v>
      </c>
      <c r="C37" s="14">
        <v>15675.543333333329</v>
      </c>
      <c r="D37" s="14">
        <v>7570.7550000000001</v>
      </c>
      <c r="E37" s="14">
        <v>13948.609999999999</v>
      </c>
    </row>
    <row r="38" spans="1:5" x14ac:dyDescent="0.3">
      <c r="A38" s="16" t="s">
        <v>162</v>
      </c>
      <c r="B38" s="14">
        <v>39868.616250000006</v>
      </c>
      <c r="C38" s="14">
        <v>16075.963333333331</v>
      </c>
      <c r="D38" s="14">
        <v>8133.0084090909113</v>
      </c>
      <c r="E38" s="14">
        <v>13589.263437499998</v>
      </c>
    </row>
    <row r="39" spans="1:5" x14ac:dyDescent="0.3">
      <c r="A39" s="16" t="s">
        <v>350</v>
      </c>
      <c r="B39" s="14">
        <v>34070.595714285715</v>
      </c>
      <c r="C39" s="14">
        <v>11365.621874999999</v>
      </c>
      <c r="D39" s="14">
        <v>8667.3661538461529</v>
      </c>
      <c r="E39" s="14">
        <v>14806.107777777777</v>
      </c>
    </row>
    <row r="40" spans="1:5" x14ac:dyDescent="0.3">
      <c r="A40" s="16" t="s">
        <v>164</v>
      </c>
      <c r="B40" s="14">
        <v>33475.82</v>
      </c>
      <c r="C40" s="14">
        <v>10139.553333333331</v>
      </c>
      <c r="D40" s="14">
        <v>12570.970000000001</v>
      </c>
      <c r="E40" s="14">
        <v>13272.786666666665</v>
      </c>
    </row>
    <row r="41" spans="1:5" x14ac:dyDescent="0.3">
      <c r="A41" s="16" t="s">
        <v>160</v>
      </c>
      <c r="B41" s="14">
        <v>27621.609999999997</v>
      </c>
      <c r="C41" s="14">
        <v>8116.72</v>
      </c>
      <c r="D41" s="14">
        <v>12706.975999999999</v>
      </c>
      <c r="E41" s="14">
        <v>13633.143461538462</v>
      </c>
    </row>
    <row r="42" spans="1:5" x14ac:dyDescent="0.3">
      <c r="A42" s="16" t="s">
        <v>510</v>
      </c>
      <c r="B42" s="14"/>
      <c r="C42" s="14">
        <v>6760.543333333334</v>
      </c>
      <c r="D42" s="14">
        <v>11716.453333333333</v>
      </c>
      <c r="E42" s="14">
        <v>9238.4983333333348</v>
      </c>
    </row>
    <row r="43" spans="1:5" x14ac:dyDescent="0.3">
      <c r="A43" s="16" t="s">
        <v>294</v>
      </c>
      <c r="B43" s="14"/>
      <c r="C43" s="14">
        <v>7668.1787234042558</v>
      </c>
      <c r="D43" s="14">
        <v>11518.785652173914</v>
      </c>
      <c r="E43" s="14">
        <v>8933.3781428571419</v>
      </c>
    </row>
    <row r="44" spans="1:5" x14ac:dyDescent="0.3">
      <c r="A44" s="16" t="s">
        <v>626</v>
      </c>
      <c r="B44" s="14"/>
      <c r="C44" s="14">
        <v>10102.026666666667</v>
      </c>
      <c r="D44" s="14">
        <v>11637.812000000002</v>
      </c>
      <c r="E44" s="14">
        <v>10650.521428571428</v>
      </c>
    </row>
    <row r="45" spans="1:5" x14ac:dyDescent="0.3">
      <c r="A45" s="16" t="s">
        <v>243</v>
      </c>
      <c r="B45" s="14">
        <v>18261.7575</v>
      </c>
      <c r="C45" s="14">
        <v>13457.094583333337</v>
      </c>
      <c r="D45" s="14">
        <v>12785.637000000001</v>
      </c>
      <c r="E45" s="14">
        <v>13786.149210526319</v>
      </c>
    </row>
    <row r="46" spans="1:5" x14ac:dyDescent="0.3">
      <c r="A46" s="16" t="s">
        <v>241</v>
      </c>
      <c r="B46" s="14">
        <v>32732.187142857143</v>
      </c>
      <c r="C46" s="14">
        <v>10174.345999999996</v>
      </c>
      <c r="D46" s="14">
        <v>13360.978888888887</v>
      </c>
      <c r="E46" s="14">
        <v>12865.149499999996</v>
      </c>
    </row>
    <row r="47" spans="1:5" x14ac:dyDescent="0.3">
      <c r="A47" s="16" t="s">
        <v>194</v>
      </c>
      <c r="B47" s="14"/>
      <c r="C47" s="14">
        <v>6886.0368421052626</v>
      </c>
      <c r="D47" s="14">
        <v>10510.31380952381</v>
      </c>
      <c r="E47" s="14">
        <v>8788.7822500000002</v>
      </c>
    </row>
    <row r="48" spans="1:5" x14ac:dyDescent="0.3">
      <c r="A48" s="16" t="s">
        <v>529</v>
      </c>
      <c r="B48" s="14">
        <v>18709.798000000003</v>
      </c>
      <c r="C48" s="14">
        <v>11919.607857142853</v>
      </c>
      <c r="D48" s="14">
        <v>12296.779729729731</v>
      </c>
      <c r="E48" s="14">
        <v>12489.921071428576</v>
      </c>
    </row>
    <row r="49" spans="1:5" x14ac:dyDescent="0.3">
      <c r="A49" s="16" t="s">
        <v>8387</v>
      </c>
      <c r="B49" s="14">
        <v>20996.530000000002</v>
      </c>
      <c r="C49" s="14"/>
      <c r="D49" s="14"/>
      <c r="E49" s="14">
        <v>20996.530000000002</v>
      </c>
    </row>
    <row r="50" spans="1:5" x14ac:dyDescent="0.3">
      <c r="A50" s="16" t="s">
        <v>8339</v>
      </c>
      <c r="B50" s="14">
        <v>30129.198585526312</v>
      </c>
      <c r="C50" s="14">
        <v>11865.268766816152</v>
      </c>
      <c r="D50" s="14">
        <v>9462.2693073593018</v>
      </c>
      <c r="E50" s="14">
        <v>13529.918034261231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BEC5E-E4A0-44F2-BC70-58435D8D50EC}">
  <dimension ref="A1:CKS108"/>
  <sheetViews>
    <sheetView workbookViewId="0">
      <selection activeCell="E2" sqref="E2"/>
    </sheetView>
  </sheetViews>
  <sheetFormatPr defaultRowHeight="14.4" x14ac:dyDescent="0.3"/>
  <cols>
    <col min="1" max="1" width="12.5546875" bestFit="1" customWidth="1"/>
    <col min="2" max="2" width="15.5546875" bestFit="1" customWidth="1"/>
    <col min="3" max="3" width="15.44140625" customWidth="1"/>
    <col min="4" max="24" width="4" bestFit="1" customWidth="1"/>
    <col min="25" max="1207" width="5" bestFit="1" customWidth="1"/>
    <col min="1208" max="2332" width="6" bestFit="1" customWidth="1"/>
    <col min="2333" max="2333" width="10.77734375" bestFit="1" customWidth="1"/>
    <col min="2334" max="2334" width="7" bestFit="1" customWidth="1"/>
    <col min="2335" max="2335" width="9.6640625" bestFit="1" customWidth="1"/>
    <col min="2336" max="2336" width="7" bestFit="1" customWidth="1"/>
    <col min="2337" max="2337" width="9.6640625" bestFit="1" customWidth="1"/>
    <col min="2338" max="2338" width="7" bestFit="1" customWidth="1"/>
    <col min="2339" max="2339" width="9.6640625" bestFit="1" customWidth="1"/>
    <col min="2340" max="2340" width="7" bestFit="1" customWidth="1"/>
    <col min="2341" max="2341" width="9.6640625" bestFit="1" customWidth="1"/>
    <col min="2342" max="2342" width="7" bestFit="1" customWidth="1"/>
    <col min="2343" max="2343" width="9.6640625" bestFit="1" customWidth="1"/>
    <col min="2344" max="2344" width="7" bestFit="1" customWidth="1"/>
    <col min="2345" max="2345" width="9.6640625" bestFit="1" customWidth="1"/>
    <col min="2346" max="2346" width="7" bestFit="1" customWidth="1"/>
    <col min="2347" max="2347" width="9.6640625" bestFit="1" customWidth="1"/>
    <col min="2348" max="2348" width="7" bestFit="1" customWidth="1"/>
    <col min="2349" max="2349" width="9.6640625" bestFit="1" customWidth="1"/>
    <col min="2350" max="2350" width="7" bestFit="1" customWidth="1"/>
    <col min="2351" max="2351" width="9.6640625" bestFit="1" customWidth="1"/>
    <col min="2352" max="2352" width="7" bestFit="1" customWidth="1"/>
    <col min="2353" max="2353" width="9.6640625" bestFit="1" customWidth="1"/>
    <col min="2354" max="2354" width="7" bestFit="1" customWidth="1"/>
    <col min="2355" max="2355" width="9.6640625" bestFit="1" customWidth="1"/>
    <col min="2356" max="2356" width="7" bestFit="1" customWidth="1"/>
    <col min="2357" max="2357" width="9.6640625" bestFit="1" customWidth="1"/>
    <col min="2358" max="2358" width="7" bestFit="1" customWidth="1"/>
    <col min="2359" max="2359" width="9.6640625" bestFit="1" customWidth="1"/>
    <col min="2360" max="2360" width="7" bestFit="1" customWidth="1"/>
    <col min="2361" max="2361" width="9.6640625" bestFit="1" customWidth="1"/>
    <col min="2362" max="2362" width="7" bestFit="1" customWidth="1"/>
    <col min="2363" max="2363" width="9.6640625" bestFit="1" customWidth="1"/>
    <col min="2364" max="2364" width="7" bestFit="1" customWidth="1"/>
    <col min="2365" max="2365" width="9.6640625" bestFit="1" customWidth="1"/>
    <col min="2366" max="2366" width="7" bestFit="1" customWidth="1"/>
    <col min="2367" max="2367" width="9.6640625" bestFit="1" customWidth="1"/>
    <col min="2368" max="2368" width="7" bestFit="1" customWidth="1"/>
    <col min="2369" max="2369" width="9.6640625" bestFit="1" customWidth="1"/>
    <col min="2370" max="2370" width="7" bestFit="1" customWidth="1"/>
    <col min="2371" max="2371" width="9.6640625" bestFit="1" customWidth="1"/>
    <col min="2372" max="2372" width="7" bestFit="1" customWidth="1"/>
    <col min="2373" max="2373" width="9.6640625" bestFit="1" customWidth="1"/>
    <col min="2374" max="2374" width="7" bestFit="1" customWidth="1"/>
    <col min="2375" max="2375" width="9.6640625" bestFit="1" customWidth="1"/>
    <col min="2376" max="2376" width="7" bestFit="1" customWidth="1"/>
    <col min="2377" max="2377" width="9.6640625" bestFit="1" customWidth="1"/>
    <col min="2378" max="2378" width="7" bestFit="1" customWidth="1"/>
    <col min="2379" max="2379" width="9.6640625" bestFit="1" customWidth="1"/>
    <col min="2380" max="2380" width="7" bestFit="1" customWidth="1"/>
    <col min="2381" max="2381" width="9.6640625" bestFit="1" customWidth="1"/>
    <col min="2382" max="2382" width="7" bestFit="1" customWidth="1"/>
    <col min="2383" max="2383" width="9.6640625" bestFit="1" customWidth="1"/>
    <col min="2384" max="2384" width="7" bestFit="1" customWidth="1"/>
    <col min="2385" max="2385" width="9.6640625" bestFit="1" customWidth="1"/>
    <col min="2386" max="2386" width="7" bestFit="1" customWidth="1"/>
    <col min="2387" max="2387" width="9.6640625" bestFit="1" customWidth="1"/>
    <col min="2388" max="2388" width="7" bestFit="1" customWidth="1"/>
    <col min="2389" max="2389" width="9.6640625" bestFit="1" customWidth="1"/>
    <col min="2390" max="2390" width="7" bestFit="1" customWidth="1"/>
    <col min="2391" max="2391" width="9.6640625" bestFit="1" customWidth="1"/>
    <col min="2392" max="2392" width="7" bestFit="1" customWidth="1"/>
    <col min="2393" max="2393" width="9.6640625" bestFit="1" customWidth="1"/>
    <col min="2394" max="2394" width="7" bestFit="1" customWidth="1"/>
    <col min="2395" max="2395" width="9.6640625" bestFit="1" customWidth="1"/>
    <col min="2396" max="2396" width="7" bestFit="1" customWidth="1"/>
    <col min="2397" max="2397" width="9.6640625" bestFit="1" customWidth="1"/>
    <col min="2398" max="2398" width="7" bestFit="1" customWidth="1"/>
    <col min="2399" max="2399" width="9.6640625" bestFit="1" customWidth="1"/>
    <col min="2400" max="2400" width="7" bestFit="1" customWidth="1"/>
    <col min="2401" max="2401" width="9.6640625" bestFit="1" customWidth="1"/>
    <col min="2402" max="2402" width="7" bestFit="1" customWidth="1"/>
    <col min="2403" max="2403" width="9.6640625" bestFit="1" customWidth="1"/>
    <col min="2404" max="2404" width="7" bestFit="1" customWidth="1"/>
    <col min="2405" max="2405" width="9.6640625" bestFit="1" customWidth="1"/>
    <col min="2406" max="2406" width="7" bestFit="1" customWidth="1"/>
    <col min="2407" max="2407" width="9.6640625" bestFit="1" customWidth="1"/>
    <col min="2408" max="2408" width="7" bestFit="1" customWidth="1"/>
    <col min="2409" max="2409" width="9.6640625" bestFit="1" customWidth="1"/>
    <col min="2410" max="2410" width="7" bestFit="1" customWidth="1"/>
    <col min="2411" max="2411" width="9.6640625" bestFit="1" customWidth="1"/>
    <col min="2412" max="2412" width="7" bestFit="1" customWidth="1"/>
    <col min="2413" max="2413" width="9.6640625" bestFit="1" customWidth="1"/>
    <col min="2414" max="2414" width="7" bestFit="1" customWidth="1"/>
    <col min="2415" max="2415" width="9.6640625" bestFit="1" customWidth="1"/>
    <col min="2416" max="2416" width="8" bestFit="1" customWidth="1"/>
    <col min="2417" max="2417" width="10.6640625" bestFit="1" customWidth="1"/>
    <col min="2418" max="2418" width="8" bestFit="1" customWidth="1"/>
    <col min="2419" max="2419" width="10.6640625" bestFit="1" customWidth="1"/>
    <col min="2420" max="2420" width="8" bestFit="1" customWidth="1"/>
    <col min="2421" max="2421" width="10.6640625" bestFit="1" customWidth="1"/>
    <col min="2422" max="2422" width="8" bestFit="1" customWidth="1"/>
    <col min="2423" max="2423" width="10.6640625" bestFit="1" customWidth="1"/>
    <col min="2424" max="2424" width="8" bestFit="1" customWidth="1"/>
    <col min="2425" max="2425" width="10.6640625" bestFit="1" customWidth="1"/>
    <col min="2426" max="2426" width="8" bestFit="1" customWidth="1"/>
    <col min="2427" max="2427" width="10.6640625" bestFit="1" customWidth="1"/>
    <col min="2428" max="2428" width="8" bestFit="1" customWidth="1"/>
    <col min="2429" max="2429" width="10.6640625" bestFit="1" customWidth="1"/>
    <col min="2430" max="2430" width="8" bestFit="1" customWidth="1"/>
    <col min="2431" max="2431" width="10.6640625" bestFit="1" customWidth="1"/>
    <col min="2432" max="2432" width="8" bestFit="1" customWidth="1"/>
    <col min="2433" max="2433" width="10.6640625" bestFit="1" customWidth="1"/>
    <col min="2434" max="2434" width="8" bestFit="1" customWidth="1"/>
    <col min="2435" max="2435" width="10.6640625" bestFit="1" customWidth="1"/>
    <col min="2436" max="2436" width="8" bestFit="1" customWidth="1"/>
    <col min="2437" max="2437" width="10.6640625" bestFit="1" customWidth="1"/>
    <col min="2438" max="2438" width="8" bestFit="1" customWidth="1"/>
    <col min="2439" max="2439" width="10.6640625" bestFit="1" customWidth="1"/>
    <col min="2440" max="2440" width="8" bestFit="1" customWidth="1"/>
    <col min="2441" max="2441" width="10.6640625" bestFit="1" customWidth="1"/>
    <col min="2442" max="2442" width="8" bestFit="1" customWidth="1"/>
    <col min="2443" max="2443" width="10.6640625" bestFit="1" customWidth="1"/>
    <col min="2444" max="2444" width="8" bestFit="1" customWidth="1"/>
    <col min="2445" max="2445" width="10.6640625" bestFit="1" customWidth="1"/>
    <col min="2446" max="2446" width="8" bestFit="1" customWidth="1"/>
    <col min="2447" max="2447" width="10.6640625" bestFit="1" customWidth="1"/>
    <col min="2448" max="2448" width="8" bestFit="1" customWidth="1"/>
    <col min="2449" max="2449" width="10.6640625" bestFit="1" customWidth="1"/>
    <col min="2450" max="2450" width="8" bestFit="1" customWidth="1"/>
    <col min="2451" max="2451" width="10.6640625" bestFit="1" customWidth="1"/>
    <col min="2452" max="2452" width="8" bestFit="1" customWidth="1"/>
    <col min="2453" max="2453" width="10.6640625" bestFit="1" customWidth="1"/>
    <col min="2454" max="2454" width="8" bestFit="1" customWidth="1"/>
    <col min="2455" max="2455" width="10.6640625" bestFit="1" customWidth="1"/>
    <col min="2456" max="2456" width="8" bestFit="1" customWidth="1"/>
    <col min="2457" max="2457" width="10.6640625" bestFit="1" customWidth="1"/>
    <col min="2458" max="2458" width="8" bestFit="1" customWidth="1"/>
    <col min="2459" max="2459" width="10.6640625" bestFit="1" customWidth="1"/>
    <col min="2460" max="2460" width="8" bestFit="1" customWidth="1"/>
    <col min="2461" max="2461" width="10.6640625" bestFit="1" customWidth="1"/>
    <col min="2462" max="2462" width="8" bestFit="1" customWidth="1"/>
    <col min="2463" max="2463" width="10.6640625" bestFit="1" customWidth="1"/>
    <col min="2464" max="2464" width="8" bestFit="1" customWidth="1"/>
    <col min="2465" max="2465" width="10.6640625" bestFit="1" customWidth="1"/>
    <col min="2466" max="2466" width="8" bestFit="1" customWidth="1"/>
    <col min="2467" max="2467" width="10.6640625" bestFit="1" customWidth="1"/>
    <col min="2468" max="2468" width="8" bestFit="1" customWidth="1"/>
    <col min="2469" max="2469" width="10.6640625" bestFit="1" customWidth="1"/>
    <col min="2470" max="2470" width="8" bestFit="1" customWidth="1"/>
    <col min="2471" max="2471" width="10.6640625" bestFit="1" customWidth="1"/>
    <col min="2472" max="2472" width="8" bestFit="1" customWidth="1"/>
    <col min="2473" max="2473" width="10.6640625" bestFit="1" customWidth="1"/>
    <col min="2474" max="2474" width="8" bestFit="1" customWidth="1"/>
    <col min="2475" max="2475" width="10.6640625" bestFit="1" customWidth="1"/>
    <col min="2476" max="2476" width="8" bestFit="1" customWidth="1"/>
    <col min="2477" max="2477" width="10.6640625" bestFit="1" customWidth="1"/>
    <col min="2478" max="2478" width="8" bestFit="1" customWidth="1"/>
    <col min="2479" max="2479" width="10.6640625" bestFit="1" customWidth="1"/>
    <col min="2480" max="2480" width="8" bestFit="1" customWidth="1"/>
    <col min="2481" max="2481" width="10.6640625" bestFit="1" customWidth="1"/>
    <col min="2482" max="2482" width="8" bestFit="1" customWidth="1"/>
    <col min="2483" max="2483" width="10.6640625" bestFit="1" customWidth="1"/>
    <col min="2484" max="2484" width="8" bestFit="1" customWidth="1"/>
    <col min="2485" max="2485" width="10.6640625" bestFit="1" customWidth="1"/>
    <col min="2486" max="2486" width="8" bestFit="1" customWidth="1"/>
    <col min="2487" max="2487" width="10.6640625" bestFit="1" customWidth="1"/>
    <col min="2488" max="2488" width="8" bestFit="1" customWidth="1"/>
    <col min="2489" max="2489" width="10.6640625" bestFit="1" customWidth="1"/>
    <col min="2490" max="2490" width="8" bestFit="1" customWidth="1"/>
    <col min="2491" max="2491" width="10.6640625" bestFit="1" customWidth="1"/>
    <col min="2492" max="2492" width="8" bestFit="1" customWidth="1"/>
    <col min="2493" max="2493" width="10.6640625" bestFit="1" customWidth="1"/>
    <col min="2494" max="2494" width="8" bestFit="1" customWidth="1"/>
    <col min="2495" max="2495" width="10.6640625" bestFit="1" customWidth="1"/>
    <col min="2496" max="2496" width="8" bestFit="1" customWidth="1"/>
    <col min="2497" max="2497" width="10.6640625" bestFit="1" customWidth="1"/>
    <col min="2498" max="2498" width="8" bestFit="1" customWidth="1"/>
    <col min="2499" max="2499" width="10.6640625" bestFit="1" customWidth="1"/>
    <col min="2500" max="2500" width="8" bestFit="1" customWidth="1"/>
    <col min="2501" max="2501" width="10.6640625" bestFit="1" customWidth="1"/>
    <col min="2502" max="2502" width="8" bestFit="1" customWidth="1"/>
    <col min="2503" max="2503" width="10.6640625" bestFit="1" customWidth="1"/>
    <col min="2504" max="2504" width="8" bestFit="1" customWidth="1"/>
    <col min="2505" max="2505" width="10.6640625" bestFit="1" customWidth="1"/>
    <col min="2506" max="2506" width="8" bestFit="1" customWidth="1"/>
    <col min="2507" max="2507" width="10.6640625" bestFit="1" customWidth="1"/>
    <col min="2508" max="2508" width="8" bestFit="1" customWidth="1"/>
    <col min="2509" max="2509" width="10.6640625" bestFit="1" customWidth="1"/>
    <col min="2510" max="2510" width="8" bestFit="1" customWidth="1"/>
    <col min="2511" max="2511" width="10.6640625" bestFit="1" customWidth="1"/>
    <col min="2512" max="2512" width="8" bestFit="1" customWidth="1"/>
    <col min="2513" max="2513" width="10.6640625" bestFit="1" customWidth="1"/>
    <col min="2514" max="2514" width="8" bestFit="1" customWidth="1"/>
    <col min="2515" max="2515" width="10.6640625" bestFit="1" customWidth="1"/>
    <col min="2516" max="2516" width="8" bestFit="1" customWidth="1"/>
    <col min="2517" max="2517" width="10.6640625" bestFit="1" customWidth="1"/>
    <col min="2518" max="2518" width="8" bestFit="1" customWidth="1"/>
    <col min="2519" max="2519" width="10.6640625" bestFit="1" customWidth="1"/>
    <col min="2520" max="2520" width="8" bestFit="1" customWidth="1"/>
    <col min="2521" max="2521" width="10.6640625" bestFit="1" customWidth="1"/>
    <col min="2522" max="2522" width="8" bestFit="1" customWidth="1"/>
    <col min="2523" max="2523" width="10.6640625" bestFit="1" customWidth="1"/>
    <col min="2524" max="2524" width="8" bestFit="1" customWidth="1"/>
    <col min="2525" max="2525" width="10.6640625" bestFit="1" customWidth="1"/>
    <col min="2526" max="2526" width="8" bestFit="1" customWidth="1"/>
    <col min="2527" max="2527" width="10.6640625" bestFit="1" customWidth="1"/>
    <col min="2528" max="2528" width="8" bestFit="1" customWidth="1"/>
    <col min="2529" max="2529" width="10.6640625" bestFit="1" customWidth="1"/>
    <col min="2530" max="2530" width="8" bestFit="1" customWidth="1"/>
    <col min="2531" max="2531" width="10.6640625" bestFit="1" customWidth="1"/>
    <col min="2532" max="2532" width="8" bestFit="1" customWidth="1"/>
    <col min="2533" max="2533" width="10.6640625" bestFit="1" customWidth="1"/>
    <col min="2534" max="2534" width="8" bestFit="1" customWidth="1"/>
    <col min="2535" max="2535" width="10.6640625" bestFit="1" customWidth="1"/>
    <col min="2536" max="2536" width="8" bestFit="1" customWidth="1"/>
    <col min="2537" max="2537" width="10.6640625" bestFit="1" customWidth="1"/>
    <col min="2538" max="2538" width="8" bestFit="1" customWidth="1"/>
    <col min="2539" max="2539" width="10.6640625" bestFit="1" customWidth="1"/>
    <col min="2540" max="2540" width="8" bestFit="1" customWidth="1"/>
    <col min="2541" max="2541" width="10.6640625" bestFit="1" customWidth="1"/>
    <col min="2542" max="2542" width="8" bestFit="1" customWidth="1"/>
    <col min="2543" max="2543" width="10.6640625" bestFit="1" customWidth="1"/>
    <col min="2544" max="2544" width="8" bestFit="1" customWidth="1"/>
    <col min="2545" max="2545" width="10.6640625" bestFit="1" customWidth="1"/>
    <col min="2546" max="2546" width="8" bestFit="1" customWidth="1"/>
    <col min="2547" max="2547" width="10.6640625" bestFit="1" customWidth="1"/>
    <col min="2548" max="2548" width="8" bestFit="1" customWidth="1"/>
    <col min="2549" max="2549" width="10.6640625" bestFit="1" customWidth="1"/>
    <col min="2550" max="2550" width="8" bestFit="1" customWidth="1"/>
    <col min="2551" max="2551" width="10.6640625" bestFit="1" customWidth="1"/>
    <col min="2552" max="2552" width="8" bestFit="1" customWidth="1"/>
    <col min="2553" max="2553" width="10.6640625" bestFit="1" customWidth="1"/>
    <col min="2554" max="2554" width="8" bestFit="1" customWidth="1"/>
    <col min="2555" max="2555" width="10.6640625" bestFit="1" customWidth="1"/>
    <col min="2556" max="2556" width="8" bestFit="1" customWidth="1"/>
    <col min="2557" max="2557" width="10.6640625" bestFit="1" customWidth="1"/>
    <col min="2558" max="2558" width="8" bestFit="1" customWidth="1"/>
    <col min="2559" max="2559" width="10.6640625" bestFit="1" customWidth="1"/>
    <col min="2560" max="2560" width="8" bestFit="1" customWidth="1"/>
    <col min="2561" max="2561" width="10.6640625" bestFit="1" customWidth="1"/>
    <col min="2562" max="2562" width="8" bestFit="1" customWidth="1"/>
    <col min="2563" max="2563" width="10.6640625" bestFit="1" customWidth="1"/>
    <col min="2564" max="2564" width="8" bestFit="1" customWidth="1"/>
    <col min="2565" max="2565" width="10.6640625" bestFit="1" customWidth="1"/>
    <col min="2566" max="2566" width="8" bestFit="1" customWidth="1"/>
    <col min="2567" max="2567" width="10.6640625" bestFit="1" customWidth="1"/>
    <col min="2568" max="2568" width="8" bestFit="1" customWidth="1"/>
    <col min="2569" max="2569" width="10.6640625" bestFit="1" customWidth="1"/>
    <col min="2570" max="2570" width="8" bestFit="1" customWidth="1"/>
    <col min="2571" max="2571" width="10.6640625" bestFit="1" customWidth="1"/>
    <col min="2572" max="2572" width="8" bestFit="1" customWidth="1"/>
    <col min="2573" max="2573" width="10.6640625" bestFit="1" customWidth="1"/>
    <col min="2574" max="2574" width="8" bestFit="1" customWidth="1"/>
    <col min="2575" max="2575" width="10.6640625" bestFit="1" customWidth="1"/>
    <col min="2576" max="2576" width="8" bestFit="1" customWidth="1"/>
    <col min="2577" max="2577" width="10.6640625" bestFit="1" customWidth="1"/>
    <col min="2578" max="2578" width="8" bestFit="1" customWidth="1"/>
    <col min="2579" max="2579" width="10.6640625" bestFit="1" customWidth="1"/>
    <col min="2580" max="2580" width="8" bestFit="1" customWidth="1"/>
    <col min="2581" max="2581" width="10.6640625" bestFit="1" customWidth="1"/>
    <col min="2582" max="2582" width="8" bestFit="1" customWidth="1"/>
    <col min="2583" max="2583" width="10.6640625" bestFit="1" customWidth="1"/>
    <col min="2584" max="2584" width="8" bestFit="1" customWidth="1"/>
    <col min="2585" max="2585" width="10.6640625" bestFit="1" customWidth="1"/>
    <col min="2586" max="2586" width="8" bestFit="1" customWidth="1"/>
    <col min="2587" max="2587" width="10.6640625" bestFit="1" customWidth="1"/>
    <col min="2588" max="2588" width="8" bestFit="1" customWidth="1"/>
    <col min="2589" max="2589" width="10.6640625" bestFit="1" customWidth="1"/>
    <col min="2590" max="2590" width="8" bestFit="1" customWidth="1"/>
    <col min="2591" max="2591" width="10.6640625" bestFit="1" customWidth="1"/>
    <col min="2592" max="2592" width="8" bestFit="1" customWidth="1"/>
    <col min="2593" max="2593" width="10.6640625" bestFit="1" customWidth="1"/>
    <col min="2594" max="2594" width="8" bestFit="1" customWidth="1"/>
    <col min="2595" max="2595" width="10.6640625" bestFit="1" customWidth="1"/>
    <col min="2596" max="2596" width="8" bestFit="1" customWidth="1"/>
    <col min="2597" max="2597" width="10.6640625" bestFit="1" customWidth="1"/>
    <col min="2598" max="2598" width="8" bestFit="1" customWidth="1"/>
    <col min="2599" max="2599" width="10.6640625" bestFit="1" customWidth="1"/>
    <col min="2600" max="2600" width="8" bestFit="1" customWidth="1"/>
    <col min="2601" max="2601" width="10.6640625" bestFit="1" customWidth="1"/>
    <col min="2602" max="2602" width="8" bestFit="1" customWidth="1"/>
    <col min="2603" max="2603" width="10.6640625" bestFit="1" customWidth="1"/>
    <col min="2604" max="2604" width="8" bestFit="1" customWidth="1"/>
    <col min="2605" max="2605" width="10.6640625" bestFit="1" customWidth="1"/>
    <col min="2606" max="2606" width="8" bestFit="1" customWidth="1"/>
    <col min="2607" max="2607" width="10.6640625" bestFit="1" customWidth="1"/>
    <col min="2608" max="2608" width="8" bestFit="1" customWidth="1"/>
    <col min="2609" max="2609" width="10.6640625" bestFit="1" customWidth="1"/>
    <col min="2610" max="2610" width="8" bestFit="1" customWidth="1"/>
    <col min="2611" max="2611" width="10.6640625" bestFit="1" customWidth="1"/>
    <col min="2612" max="2612" width="8" bestFit="1" customWidth="1"/>
    <col min="2613" max="2613" width="10.6640625" bestFit="1" customWidth="1"/>
    <col min="2614" max="2614" width="8" bestFit="1" customWidth="1"/>
    <col min="2615" max="2615" width="10.6640625" bestFit="1" customWidth="1"/>
    <col min="2616" max="2616" width="8" bestFit="1" customWidth="1"/>
    <col min="2617" max="2617" width="10.6640625" bestFit="1" customWidth="1"/>
    <col min="2618" max="2618" width="8" bestFit="1" customWidth="1"/>
    <col min="2619" max="2619" width="10.6640625" bestFit="1" customWidth="1"/>
    <col min="2620" max="2620" width="8" bestFit="1" customWidth="1"/>
    <col min="2621" max="2621" width="10.6640625" bestFit="1" customWidth="1"/>
    <col min="2622" max="2622" width="8" bestFit="1" customWidth="1"/>
    <col min="2623" max="2623" width="10.6640625" bestFit="1" customWidth="1"/>
    <col min="2624" max="2624" width="8" bestFit="1" customWidth="1"/>
    <col min="2625" max="2625" width="10.6640625" bestFit="1" customWidth="1"/>
    <col min="2626" max="2626" width="8" bestFit="1" customWidth="1"/>
    <col min="2627" max="2627" width="10.6640625" bestFit="1" customWidth="1"/>
    <col min="2628" max="2628" width="8" bestFit="1" customWidth="1"/>
    <col min="2629" max="2629" width="10.6640625" bestFit="1" customWidth="1"/>
    <col min="2630" max="2630" width="8" bestFit="1" customWidth="1"/>
    <col min="2631" max="2631" width="10.6640625" bestFit="1" customWidth="1"/>
    <col min="2632" max="2632" width="8" bestFit="1" customWidth="1"/>
    <col min="2633" max="2633" width="10.6640625" bestFit="1" customWidth="1"/>
    <col min="2634" max="2634" width="8" bestFit="1" customWidth="1"/>
    <col min="2635" max="2635" width="10.6640625" bestFit="1" customWidth="1"/>
    <col min="2636" max="2636" width="8" bestFit="1" customWidth="1"/>
    <col min="2637" max="2637" width="10.6640625" bestFit="1" customWidth="1"/>
    <col min="2638" max="2638" width="8" bestFit="1" customWidth="1"/>
    <col min="2639" max="2639" width="10.6640625" bestFit="1" customWidth="1"/>
    <col min="2640" max="2640" width="8" bestFit="1" customWidth="1"/>
    <col min="2641" max="2641" width="10.6640625" bestFit="1" customWidth="1"/>
    <col min="2642" max="2642" width="8" bestFit="1" customWidth="1"/>
    <col min="2643" max="2643" width="10.6640625" bestFit="1" customWidth="1"/>
    <col min="2644" max="2644" width="8" bestFit="1" customWidth="1"/>
    <col min="2645" max="2645" width="10.6640625" bestFit="1" customWidth="1"/>
    <col min="2646" max="2646" width="8" bestFit="1" customWidth="1"/>
    <col min="2647" max="2647" width="10.6640625" bestFit="1" customWidth="1"/>
    <col min="2648" max="2648" width="8" bestFit="1" customWidth="1"/>
    <col min="2649" max="2649" width="10.6640625" bestFit="1" customWidth="1"/>
    <col min="2650" max="2650" width="8" bestFit="1" customWidth="1"/>
    <col min="2651" max="2651" width="10.6640625" bestFit="1" customWidth="1"/>
    <col min="2652" max="2652" width="8" bestFit="1" customWidth="1"/>
    <col min="2653" max="2653" width="10.6640625" bestFit="1" customWidth="1"/>
    <col min="2654" max="2654" width="8" bestFit="1" customWidth="1"/>
    <col min="2655" max="2655" width="10.6640625" bestFit="1" customWidth="1"/>
    <col min="2656" max="2656" width="8" bestFit="1" customWidth="1"/>
    <col min="2657" max="2657" width="10.6640625" bestFit="1" customWidth="1"/>
    <col min="2658" max="2658" width="8" bestFit="1" customWidth="1"/>
    <col min="2659" max="2659" width="10.6640625" bestFit="1" customWidth="1"/>
    <col min="2660" max="2660" width="8" bestFit="1" customWidth="1"/>
    <col min="2661" max="2661" width="10.6640625" bestFit="1" customWidth="1"/>
    <col min="2662" max="2662" width="8" bestFit="1" customWidth="1"/>
    <col min="2663" max="2663" width="10.6640625" bestFit="1" customWidth="1"/>
    <col min="2664" max="2664" width="8" bestFit="1" customWidth="1"/>
    <col min="2665" max="2665" width="10.6640625" bestFit="1" customWidth="1"/>
    <col min="2666" max="2666" width="8" bestFit="1" customWidth="1"/>
    <col min="2667" max="2667" width="10.6640625" bestFit="1" customWidth="1"/>
    <col min="2668" max="2668" width="8" bestFit="1" customWidth="1"/>
    <col min="2669" max="2669" width="10.6640625" bestFit="1" customWidth="1"/>
    <col min="2670" max="2670" width="8" bestFit="1" customWidth="1"/>
    <col min="2671" max="2671" width="10.6640625" bestFit="1" customWidth="1"/>
    <col min="2672" max="2672" width="8" bestFit="1" customWidth="1"/>
    <col min="2673" max="2673" width="10.6640625" bestFit="1" customWidth="1"/>
    <col min="2674" max="2674" width="8" bestFit="1" customWidth="1"/>
    <col min="2675" max="2675" width="10.6640625" bestFit="1" customWidth="1"/>
    <col min="2676" max="2676" width="8" bestFit="1" customWidth="1"/>
    <col min="2677" max="2677" width="10.6640625" bestFit="1" customWidth="1"/>
    <col min="2678" max="2678" width="8" bestFit="1" customWidth="1"/>
    <col min="2679" max="2679" width="10.6640625" bestFit="1" customWidth="1"/>
    <col min="2680" max="2680" width="8" bestFit="1" customWidth="1"/>
    <col min="2681" max="2681" width="10.6640625" bestFit="1" customWidth="1"/>
    <col min="2682" max="2682" width="8" bestFit="1" customWidth="1"/>
    <col min="2683" max="2683" width="10.6640625" bestFit="1" customWidth="1"/>
    <col min="2684" max="2684" width="8" bestFit="1" customWidth="1"/>
    <col min="2685" max="2685" width="10.6640625" bestFit="1" customWidth="1"/>
    <col min="2686" max="2686" width="8" bestFit="1" customWidth="1"/>
    <col min="2687" max="2687" width="10.6640625" bestFit="1" customWidth="1"/>
    <col min="2688" max="2688" width="8" bestFit="1" customWidth="1"/>
    <col min="2689" max="2689" width="10.6640625" bestFit="1" customWidth="1"/>
    <col min="2690" max="2690" width="8" bestFit="1" customWidth="1"/>
    <col min="2691" max="2691" width="10.6640625" bestFit="1" customWidth="1"/>
    <col min="2692" max="2692" width="8" bestFit="1" customWidth="1"/>
    <col min="2693" max="2693" width="10.6640625" bestFit="1" customWidth="1"/>
    <col min="2694" max="2694" width="8" bestFit="1" customWidth="1"/>
    <col min="2695" max="2695" width="10.6640625" bestFit="1" customWidth="1"/>
    <col min="2696" max="2696" width="8" bestFit="1" customWidth="1"/>
    <col min="2697" max="2697" width="10.6640625" bestFit="1" customWidth="1"/>
    <col min="2698" max="2698" width="8" bestFit="1" customWidth="1"/>
    <col min="2699" max="2699" width="10.6640625" bestFit="1" customWidth="1"/>
    <col min="2700" max="2700" width="8" bestFit="1" customWidth="1"/>
    <col min="2701" max="2701" width="10.6640625" bestFit="1" customWidth="1"/>
    <col min="2702" max="2702" width="8" bestFit="1" customWidth="1"/>
    <col min="2703" max="2703" width="10.6640625" bestFit="1" customWidth="1"/>
    <col min="2704" max="2704" width="8" bestFit="1" customWidth="1"/>
    <col min="2705" max="2705" width="10.6640625" bestFit="1" customWidth="1"/>
    <col min="2706" max="2706" width="8" bestFit="1" customWidth="1"/>
    <col min="2707" max="2707" width="10.6640625" bestFit="1" customWidth="1"/>
    <col min="2708" max="2708" width="8" bestFit="1" customWidth="1"/>
    <col min="2709" max="2709" width="10.6640625" bestFit="1" customWidth="1"/>
    <col min="2710" max="2710" width="8" bestFit="1" customWidth="1"/>
    <col min="2711" max="2711" width="10.6640625" bestFit="1" customWidth="1"/>
    <col min="2712" max="2712" width="8" bestFit="1" customWidth="1"/>
    <col min="2713" max="2713" width="10.6640625" bestFit="1" customWidth="1"/>
    <col min="2714" max="2714" width="8" bestFit="1" customWidth="1"/>
    <col min="2715" max="2715" width="10.6640625" bestFit="1" customWidth="1"/>
    <col min="2716" max="2716" width="8" bestFit="1" customWidth="1"/>
    <col min="2717" max="2717" width="10.6640625" bestFit="1" customWidth="1"/>
    <col min="2718" max="2718" width="8" bestFit="1" customWidth="1"/>
    <col min="2719" max="2719" width="10.6640625" bestFit="1" customWidth="1"/>
    <col min="2720" max="2720" width="8" bestFit="1" customWidth="1"/>
    <col min="2721" max="2721" width="10.6640625" bestFit="1" customWidth="1"/>
    <col min="2722" max="2722" width="8" bestFit="1" customWidth="1"/>
    <col min="2723" max="2723" width="10.6640625" bestFit="1" customWidth="1"/>
    <col min="2724" max="2724" width="8" bestFit="1" customWidth="1"/>
    <col min="2725" max="2725" width="10.6640625" bestFit="1" customWidth="1"/>
    <col min="2726" max="2726" width="8" bestFit="1" customWidth="1"/>
    <col min="2727" max="2727" width="10.6640625" bestFit="1" customWidth="1"/>
    <col min="2728" max="2728" width="8" bestFit="1" customWidth="1"/>
    <col min="2729" max="2729" width="10.6640625" bestFit="1" customWidth="1"/>
    <col min="2730" max="2730" width="8" bestFit="1" customWidth="1"/>
    <col min="2731" max="2731" width="10.6640625" bestFit="1" customWidth="1"/>
    <col min="2732" max="2732" width="8" bestFit="1" customWidth="1"/>
    <col min="2733" max="2733" width="10.6640625" bestFit="1" customWidth="1"/>
    <col min="2734" max="2734" width="8" bestFit="1" customWidth="1"/>
    <col min="2735" max="2735" width="10.6640625" bestFit="1" customWidth="1"/>
    <col min="2736" max="2736" width="8" bestFit="1" customWidth="1"/>
    <col min="2737" max="2737" width="10.6640625" bestFit="1" customWidth="1"/>
    <col min="2738" max="2738" width="8" bestFit="1" customWidth="1"/>
    <col min="2739" max="2739" width="10.6640625" bestFit="1" customWidth="1"/>
    <col min="2740" max="2740" width="8" bestFit="1" customWidth="1"/>
    <col min="2741" max="2741" width="10.6640625" bestFit="1" customWidth="1"/>
    <col min="2742" max="2742" width="8" bestFit="1" customWidth="1"/>
    <col min="2743" max="2743" width="10.6640625" bestFit="1" customWidth="1"/>
    <col min="2744" max="2744" width="8" bestFit="1" customWidth="1"/>
    <col min="2745" max="2745" width="10.6640625" bestFit="1" customWidth="1"/>
    <col min="2746" max="2746" width="8" bestFit="1" customWidth="1"/>
    <col min="2747" max="2747" width="10.6640625" bestFit="1" customWidth="1"/>
    <col min="2748" max="2748" width="8" bestFit="1" customWidth="1"/>
    <col min="2749" max="2749" width="10.6640625" bestFit="1" customWidth="1"/>
    <col min="2750" max="2750" width="8" bestFit="1" customWidth="1"/>
    <col min="2751" max="2751" width="10.6640625" bestFit="1" customWidth="1"/>
    <col min="2752" max="2752" width="8" bestFit="1" customWidth="1"/>
    <col min="2753" max="2753" width="10.6640625" bestFit="1" customWidth="1"/>
    <col min="2754" max="2754" width="8" bestFit="1" customWidth="1"/>
    <col min="2755" max="2755" width="10.6640625" bestFit="1" customWidth="1"/>
    <col min="2756" max="2756" width="8" bestFit="1" customWidth="1"/>
    <col min="2757" max="2757" width="10.6640625" bestFit="1" customWidth="1"/>
    <col min="2758" max="2758" width="8" bestFit="1" customWidth="1"/>
    <col min="2759" max="2759" width="10.6640625" bestFit="1" customWidth="1"/>
    <col min="2760" max="2760" width="8" bestFit="1" customWidth="1"/>
    <col min="2761" max="2761" width="10.6640625" bestFit="1" customWidth="1"/>
    <col min="2762" max="2762" width="8" bestFit="1" customWidth="1"/>
    <col min="2763" max="2763" width="10.6640625" bestFit="1" customWidth="1"/>
    <col min="2764" max="2764" width="8" bestFit="1" customWidth="1"/>
    <col min="2765" max="2765" width="10.6640625" bestFit="1" customWidth="1"/>
    <col min="2766" max="2766" width="8" bestFit="1" customWidth="1"/>
    <col min="2767" max="2767" width="10.6640625" bestFit="1" customWidth="1"/>
    <col min="2768" max="2768" width="8" bestFit="1" customWidth="1"/>
    <col min="2769" max="2769" width="10.6640625" bestFit="1" customWidth="1"/>
    <col min="2770" max="2770" width="8" bestFit="1" customWidth="1"/>
    <col min="2771" max="2771" width="10.6640625" bestFit="1" customWidth="1"/>
    <col min="2772" max="2772" width="8" bestFit="1" customWidth="1"/>
    <col min="2773" max="2773" width="10.6640625" bestFit="1" customWidth="1"/>
    <col min="2774" max="2774" width="8" bestFit="1" customWidth="1"/>
    <col min="2775" max="2775" width="10.6640625" bestFit="1" customWidth="1"/>
    <col min="2776" max="2776" width="8" bestFit="1" customWidth="1"/>
    <col min="2777" max="2777" width="10.6640625" bestFit="1" customWidth="1"/>
    <col min="2778" max="2778" width="8" bestFit="1" customWidth="1"/>
    <col min="2779" max="2779" width="10.6640625" bestFit="1" customWidth="1"/>
    <col min="2780" max="2780" width="8" bestFit="1" customWidth="1"/>
    <col min="2781" max="2781" width="10.6640625" bestFit="1" customWidth="1"/>
    <col min="2782" max="2782" width="8" bestFit="1" customWidth="1"/>
    <col min="2783" max="2783" width="10.6640625" bestFit="1" customWidth="1"/>
    <col min="2784" max="2784" width="8" bestFit="1" customWidth="1"/>
    <col min="2785" max="2785" width="10.6640625" bestFit="1" customWidth="1"/>
    <col min="2786" max="2786" width="8" bestFit="1" customWidth="1"/>
    <col min="2787" max="2787" width="10.6640625" bestFit="1" customWidth="1"/>
    <col min="2788" max="2788" width="8" bestFit="1" customWidth="1"/>
    <col min="2789" max="2789" width="10.6640625" bestFit="1" customWidth="1"/>
    <col min="2790" max="2790" width="8" bestFit="1" customWidth="1"/>
    <col min="2791" max="2791" width="10.6640625" bestFit="1" customWidth="1"/>
    <col min="2792" max="2792" width="8" bestFit="1" customWidth="1"/>
    <col min="2793" max="2793" width="10.6640625" bestFit="1" customWidth="1"/>
    <col min="2794" max="2794" width="8" bestFit="1" customWidth="1"/>
    <col min="2795" max="2795" width="10.6640625" bestFit="1" customWidth="1"/>
    <col min="2796" max="2796" width="8" bestFit="1" customWidth="1"/>
    <col min="2797" max="2797" width="10.6640625" bestFit="1" customWidth="1"/>
    <col min="2798" max="2798" width="8" bestFit="1" customWidth="1"/>
    <col min="2799" max="2799" width="10.6640625" bestFit="1" customWidth="1"/>
    <col min="2800" max="2800" width="8" bestFit="1" customWidth="1"/>
    <col min="2801" max="2801" width="10.6640625" bestFit="1" customWidth="1"/>
    <col min="2802" max="2802" width="8" bestFit="1" customWidth="1"/>
    <col min="2803" max="2803" width="10.6640625" bestFit="1" customWidth="1"/>
    <col min="2804" max="2804" width="8" bestFit="1" customWidth="1"/>
    <col min="2805" max="2805" width="10.6640625" bestFit="1" customWidth="1"/>
    <col min="2806" max="2806" width="8" bestFit="1" customWidth="1"/>
    <col min="2807" max="2807" width="10.6640625" bestFit="1" customWidth="1"/>
    <col min="2808" max="2808" width="8" bestFit="1" customWidth="1"/>
    <col min="2809" max="2809" width="10.6640625" bestFit="1" customWidth="1"/>
    <col min="2810" max="2810" width="8" bestFit="1" customWidth="1"/>
    <col min="2811" max="2811" width="10.6640625" bestFit="1" customWidth="1"/>
    <col min="2812" max="2812" width="8" bestFit="1" customWidth="1"/>
    <col min="2813" max="2813" width="10.6640625" bestFit="1" customWidth="1"/>
    <col min="2814" max="2814" width="8" bestFit="1" customWidth="1"/>
    <col min="2815" max="2815" width="10.6640625" bestFit="1" customWidth="1"/>
    <col min="2816" max="2816" width="8" bestFit="1" customWidth="1"/>
    <col min="2817" max="2817" width="10.6640625" bestFit="1" customWidth="1"/>
    <col min="2818" max="2818" width="8" bestFit="1" customWidth="1"/>
    <col min="2819" max="2819" width="10.6640625" bestFit="1" customWidth="1"/>
    <col min="2820" max="2820" width="8" bestFit="1" customWidth="1"/>
    <col min="2821" max="2821" width="10.6640625" bestFit="1" customWidth="1"/>
    <col min="2822" max="2822" width="8" bestFit="1" customWidth="1"/>
    <col min="2823" max="2823" width="10.6640625" bestFit="1" customWidth="1"/>
    <col min="2824" max="2824" width="8" bestFit="1" customWidth="1"/>
    <col min="2825" max="2825" width="10.6640625" bestFit="1" customWidth="1"/>
    <col min="2826" max="2826" width="8" bestFit="1" customWidth="1"/>
    <col min="2827" max="2827" width="10.6640625" bestFit="1" customWidth="1"/>
    <col min="2828" max="2828" width="8" bestFit="1" customWidth="1"/>
    <col min="2829" max="2829" width="10.6640625" bestFit="1" customWidth="1"/>
    <col min="2830" max="2830" width="8" bestFit="1" customWidth="1"/>
    <col min="2831" max="2831" width="10.6640625" bestFit="1" customWidth="1"/>
    <col min="2832" max="2832" width="8" bestFit="1" customWidth="1"/>
    <col min="2833" max="2833" width="10.6640625" bestFit="1" customWidth="1"/>
    <col min="2834" max="2834" width="8" bestFit="1" customWidth="1"/>
    <col min="2835" max="2835" width="10.6640625" bestFit="1" customWidth="1"/>
    <col min="2836" max="2836" width="8" bestFit="1" customWidth="1"/>
    <col min="2837" max="2837" width="10.6640625" bestFit="1" customWidth="1"/>
    <col min="2838" max="2838" width="8" bestFit="1" customWidth="1"/>
    <col min="2839" max="2839" width="10.6640625" bestFit="1" customWidth="1"/>
    <col min="2840" max="2840" width="8" bestFit="1" customWidth="1"/>
    <col min="2841" max="2841" width="10.6640625" bestFit="1" customWidth="1"/>
    <col min="2842" max="2842" width="8" bestFit="1" customWidth="1"/>
    <col min="2843" max="2843" width="10.6640625" bestFit="1" customWidth="1"/>
    <col min="2844" max="2844" width="8" bestFit="1" customWidth="1"/>
    <col min="2845" max="2845" width="10.6640625" bestFit="1" customWidth="1"/>
    <col min="2846" max="2846" width="8" bestFit="1" customWidth="1"/>
    <col min="2847" max="2847" width="10.6640625" bestFit="1" customWidth="1"/>
    <col min="2848" max="2848" width="8" bestFit="1" customWidth="1"/>
    <col min="2849" max="2849" width="10.6640625" bestFit="1" customWidth="1"/>
    <col min="2850" max="2850" width="8" bestFit="1" customWidth="1"/>
    <col min="2851" max="2851" width="10.6640625" bestFit="1" customWidth="1"/>
    <col min="2852" max="2852" width="8" bestFit="1" customWidth="1"/>
    <col min="2853" max="2853" width="10.6640625" bestFit="1" customWidth="1"/>
    <col min="2854" max="2854" width="8" bestFit="1" customWidth="1"/>
    <col min="2855" max="2855" width="10.6640625" bestFit="1" customWidth="1"/>
    <col min="2856" max="2856" width="8" bestFit="1" customWidth="1"/>
    <col min="2857" max="2857" width="10.6640625" bestFit="1" customWidth="1"/>
    <col min="2858" max="2858" width="8" bestFit="1" customWidth="1"/>
    <col min="2859" max="2859" width="10.6640625" bestFit="1" customWidth="1"/>
    <col min="2860" max="2860" width="8" bestFit="1" customWidth="1"/>
    <col min="2861" max="2861" width="10.6640625" bestFit="1" customWidth="1"/>
    <col min="2862" max="2862" width="8" bestFit="1" customWidth="1"/>
    <col min="2863" max="2863" width="10.6640625" bestFit="1" customWidth="1"/>
    <col min="2864" max="2864" width="8" bestFit="1" customWidth="1"/>
    <col min="2865" max="2865" width="10.6640625" bestFit="1" customWidth="1"/>
    <col min="2866" max="2866" width="8" bestFit="1" customWidth="1"/>
    <col min="2867" max="2867" width="10.6640625" bestFit="1" customWidth="1"/>
    <col min="2868" max="2868" width="8" bestFit="1" customWidth="1"/>
    <col min="2869" max="2869" width="10.6640625" bestFit="1" customWidth="1"/>
    <col min="2870" max="2870" width="8" bestFit="1" customWidth="1"/>
    <col min="2871" max="2871" width="10.6640625" bestFit="1" customWidth="1"/>
    <col min="2872" max="2872" width="8" bestFit="1" customWidth="1"/>
    <col min="2873" max="2873" width="10.6640625" bestFit="1" customWidth="1"/>
    <col min="2874" max="2874" width="8" bestFit="1" customWidth="1"/>
    <col min="2875" max="2875" width="10.6640625" bestFit="1" customWidth="1"/>
    <col min="2876" max="2876" width="8" bestFit="1" customWidth="1"/>
    <col min="2877" max="2877" width="10.6640625" bestFit="1" customWidth="1"/>
    <col min="2878" max="2878" width="8" bestFit="1" customWidth="1"/>
    <col min="2879" max="2879" width="10.6640625" bestFit="1" customWidth="1"/>
    <col min="2880" max="2880" width="8" bestFit="1" customWidth="1"/>
    <col min="2881" max="2881" width="10.6640625" bestFit="1" customWidth="1"/>
    <col min="2882" max="2882" width="8" bestFit="1" customWidth="1"/>
    <col min="2883" max="2883" width="10.6640625" bestFit="1" customWidth="1"/>
    <col min="2884" max="2884" width="8" bestFit="1" customWidth="1"/>
    <col min="2885" max="2885" width="10.6640625" bestFit="1" customWidth="1"/>
    <col min="2886" max="2886" width="8" bestFit="1" customWidth="1"/>
    <col min="2887" max="2887" width="10.6640625" bestFit="1" customWidth="1"/>
    <col min="2888" max="2888" width="8" bestFit="1" customWidth="1"/>
    <col min="2889" max="2889" width="10.6640625" bestFit="1" customWidth="1"/>
    <col min="2890" max="2890" width="8" bestFit="1" customWidth="1"/>
    <col min="2891" max="2891" width="10.6640625" bestFit="1" customWidth="1"/>
    <col min="2892" max="2892" width="8" bestFit="1" customWidth="1"/>
    <col min="2893" max="2893" width="10.6640625" bestFit="1" customWidth="1"/>
    <col min="2894" max="2894" width="8" bestFit="1" customWidth="1"/>
    <col min="2895" max="2895" width="10.6640625" bestFit="1" customWidth="1"/>
    <col min="2896" max="2896" width="8" bestFit="1" customWidth="1"/>
    <col min="2897" max="2897" width="10.6640625" bestFit="1" customWidth="1"/>
    <col min="2898" max="2898" width="8" bestFit="1" customWidth="1"/>
    <col min="2899" max="2899" width="10.6640625" bestFit="1" customWidth="1"/>
    <col min="2900" max="2900" width="8" bestFit="1" customWidth="1"/>
    <col min="2901" max="2901" width="10.6640625" bestFit="1" customWidth="1"/>
    <col min="2902" max="2902" width="8" bestFit="1" customWidth="1"/>
    <col min="2903" max="2903" width="10.6640625" bestFit="1" customWidth="1"/>
    <col min="2904" max="2904" width="8" bestFit="1" customWidth="1"/>
    <col min="2905" max="2905" width="10.6640625" bestFit="1" customWidth="1"/>
    <col min="2906" max="2906" width="8" bestFit="1" customWidth="1"/>
    <col min="2907" max="2907" width="10.6640625" bestFit="1" customWidth="1"/>
    <col min="2908" max="2908" width="8" bestFit="1" customWidth="1"/>
    <col min="2909" max="2909" width="10.6640625" bestFit="1" customWidth="1"/>
    <col min="2910" max="2910" width="8" bestFit="1" customWidth="1"/>
    <col min="2911" max="2911" width="10.6640625" bestFit="1" customWidth="1"/>
    <col min="2912" max="2912" width="8" bestFit="1" customWidth="1"/>
    <col min="2913" max="2913" width="10.6640625" bestFit="1" customWidth="1"/>
    <col min="2914" max="2914" width="8" bestFit="1" customWidth="1"/>
    <col min="2915" max="2915" width="10.6640625" bestFit="1" customWidth="1"/>
    <col min="2916" max="2916" width="8" bestFit="1" customWidth="1"/>
    <col min="2917" max="2917" width="10.6640625" bestFit="1" customWidth="1"/>
    <col min="2918" max="2918" width="8" bestFit="1" customWidth="1"/>
    <col min="2919" max="2919" width="10.6640625" bestFit="1" customWidth="1"/>
    <col min="2920" max="2920" width="8" bestFit="1" customWidth="1"/>
    <col min="2921" max="2921" width="10.6640625" bestFit="1" customWidth="1"/>
    <col min="2922" max="2922" width="8" bestFit="1" customWidth="1"/>
    <col min="2923" max="2923" width="10.6640625" bestFit="1" customWidth="1"/>
    <col min="2924" max="2924" width="8" bestFit="1" customWidth="1"/>
    <col min="2925" max="2925" width="10.6640625" bestFit="1" customWidth="1"/>
    <col min="2926" max="2926" width="8" bestFit="1" customWidth="1"/>
    <col min="2927" max="2927" width="10.6640625" bestFit="1" customWidth="1"/>
    <col min="2928" max="2928" width="8" bestFit="1" customWidth="1"/>
    <col min="2929" max="2929" width="10.6640625" bestFit="1" customWidth="1"/>
    <col min="2930" max="2930" width="8" bestFit="1" customWidth="1"/>
    <col min="2931" max="2931" width="10.6640625" bestFit="1" customWidth="1"/>
    <col min="2932" max="2932" width="8" bestFit="1" customWidth="1"/>
    <col min="2933" max="2933" width="10.6640625" bestFit="1" customWidth="1"/>
    <col min="2934" max="2934" width="8" bestFit="1" customWidth="1"/>
    <col min="2935" max="2935" width="10.6640625" bestFit="1" customWidth="1"/>
    <col min="2936" max="2936" width="8" bestFit="1" customWidth="1"/>
    <col min="2937" max="2937" width="10.6640625" bestFit="1" customWidth="1"/>
    <col min="2938" max="2938" width="8" bestFit="1" customWidth="1"/>
    <col min="2939" max="2939" width="10.6640625" bestFit="1" customWidth="1"/>
    <col min="2940" max="2940" width="8" bestFit="1" customWidth="1"/>
    <col min="2941" max="2941" width="10.6640625" bestFit="1" customWidth="1"/>
    <col min="2942" max="2942" width="8" bestFit="1" customWidth="1"/>
    <col min="2943" max="2943" width="10.6640625" bestFit="1" customWidth="1"/>
    <col min="2944" max="2944" width="8" bestFit="1" customWidth="1"/>
    <col min="2945" max="2945" width="10.6640625" bestFit="1" customWidth="1"/>
    <col min="2946" max="2946" width="8" bestFit="1" customWidth="1"/>
    <col min="2947" max="2947" width="10.6640625" bestFit="1" customWidth="1"/>
    <col min="2948" max="2948" width="8" bestFit="1" customWidth="1"/>
    <col min="2949" max="2949" width="10.6640625" bestFit="1" customWidth="1"/>
    <col min="2950" max="2950" width="8" bestFit="1" customWidth="1"/>
    <col min="2951" max="2951" width="10.6640625" bestFit="1" customWidth="1"/>
    <col min="2952" max="2952" width="8" bestFit="1" customWidth="1"/>
    <col min="2953" max="2953" width="10.6640625" bestFit="1" customWidth="1"/>
    <col min="2954" max="2954" width="8" bestFit="1" customWidth="1"/>
    <col min="2955" max="2955" width="10.6640625" bestFit="1" customWidth="1"/>
    <col min="2956" max="2956" width="8" bestFit="1" customWidth="1"/>
    <col min="2957" max="2957" width="10.6640625" bestFit="1" customWidth="1"/>
    <col min="2958" max="2958" width="8" bestFit="1" customWidth="1"/>
    <col min="2959" max="2959" width="10.6640625" bestFit="1" customWidth="1"/>
    <col min="2960" max="2960" width="8" bestFit="1" customWidth="1"/>
    <col min="2961" max="2961" width="10.6640625" bestFit="1" customWidth="1"/>
    <col min="2962" max="2962" width="8" bestFit="1" customWidth="1"/>
    <col min="2963" max="2963" width="10.6640625" bestFit="1" customWidth="1"/>
    <col min="2964" max="2964" width="8" bestFit="1" customWidth="1"/>
    <col min="2965" max="2965" width="10.6640625" bestFit="1" customWidth="1"/>
    <col min="2966" max="2966" width="8" bestFit="1" customWidth="1"/>
    <col min="2967" max="2967" width="10.6640625" bestFit="1" customWidth="1"/>
    <col min="2968" max="2968" width="8" bestFit="1" customWidth="1"/>
    <col min="2969" max="2969" width="10.6640625" bestFit="1" customWidth="1"/>
    <col min="2970" max="2970" width="8" bestFit="1" customWidth="1"/>
    <col min="2971" max="2971" width="10.6640625" bestFit="1" customWidth="1"/>
    <col min="2972" max="2972" width="8" bestFit="1" customWidth="1"/>
    <col min="2973" max="2973" width="10.6640625" bestFit="1" customWidth="1"/>
    <col min="2974" max="2974" width="8" bestFit="1" customWidth="1"/>
    <col min="2975" max="2975" width="10.6640625" bestFit="1" customWidth="1"/>
    <col min="2976" max="2976" width="8" bestFit="1" customWidth="1"/>
    <col min="2977" max="2977" width="10.6640625" bestFit="1" customWidth="1"/>
    <col min="2978" max="2978" width="8" bestFit="1" customWidth="1"/>
    <col min="2979" max="2979" width="10.6640625" bestFit="1" customWidth="1"/>
    <col min="2980" max="2980" width="8" bestFit="1" customWidth="1"/>
    <col min="2981" max="2981" width="10.6640625" bestFit="1" customWidth="1"/>
    <col min="2982" max="2982" width="8" bestFit="1" customWidth="1"/>
    <col min="2983" max="2983" width="10.6640625" bestFit="1" customWidth="1"/>
    <col min="2984" max="2984" width="8" bestFit="1" customWidth="1"/>
    <col min="2985" max="2985" width="10.6640625" bestFit="1" customWidth="1"/>
    <col min="2986" max="2986" width="8" bestFit="1" customWidth="1"/>
    <col min="2987" max="2987" width="10.6640625" bestFit="1" customWidth="1"/>
    <col min="2988" max="2988" width="8" bestFit="1" customWidth="1"/>
    <col min="2989" max="2989" width="10.6640625" bestFit="1" customWidth="1"/>
    <col min="2990" max="2990" width="8" bestFit="1" customWidth="1"/>
    <col min="2991" max="2991" width="10.6640625" bestFit="1" customWidth="1"/>
    <col min="2992" max="2992" width="8" bestFit="1" customWidth="1"/>
    <col min="2993" max="2993" width="10.6640625" bestFit="1" customWidth="1"/>
    <col min="2994" max="2994" width="8" bestFit="1" customWidth="1"/>
    <col min="2995" max="2995" width="10.6640625" bestFit="1" customWidth="1"/>
    <col min="2996" max="2996" width="8" bestFit="1" customWidth="1"/>
    <col min="2997" max="2997" width="10.6640625" bestFit="1" customWidth="1"/>
    <col min="2998" max="2998" width="8" bestFit="1" customWidth="1"/>
    <col min="2999" max="2999" width="10.6640625" bestFit="1" customWidth="1"/>
    <col min="3000" max="3000" width="8" bestFit="1" customWidth="1"/>
    <col min="3001" max="3001" width="10.6640625" bestFit="1" customWidth="1"/>
    <col min="3002" max="3002" width="8" bestFit="1" customWidth="1"/>
    <col min="3003" max="3003" width="10.6640625" bestFit="1" customWidth="1"/>
    <col min="3004" max="3004" width="8" bestFit="1" customWidth="1"/>
    <col min="3005" max="3005" width="10.6640625" bestFit="1" customWidth="1"/>
    <col min="3006" max="3006" width="8" bestFit="1" customWidth="1"/>
    <col min="3007" max="3007" width="10.6640625" bestFit="1" customWidth="1"/>
    <col min="3008" max="3008" width="8" bestFit="1" customWidth="1"/>
    <col min="3009" max="3009" width="10.6640625" bestFit="1" customWidth="1"/>
    <col min="3010" max="3010" width="8" bestFit="1" customWidth="1"/>
    <col min="3011" max="3011" width="10.6640625" bestFit="1" customWidth="1"/>
    <col min="3012" max="3012" width="8" bestFit="1" customWidth="1"/>
    <col min="3013" max="3013" width="10.6640625" bestFit="1" customWidth="1"/>
    <col min="3014" max="3014" width="8" bestFit="1" customWidth="1"/>
    <col min="3015" max="3015" width="10.6640625" bestFit="1" customWidth="1"/>
    <col min="3016" max="3016" width="8" bestFit="1" customWidth="1"/>
    <col min="3017" max="3017" width="10.6640625" bestFit="1" customWidth="1"/>
    <col min="3018" max="3018" width="8" bestFit="1" customWidth="1"/>
    <col min="3019" max="3019" width="10.6640625" bestFit="1" customWidth="1"/>
    <col min="3020" max="3020" width="8" bestFit="1" customWidth="1"/>
    <col min="3021" max="3021" width="10.6640625" bestFit="1" customWidth="1"/>
    <col min="3022" max="3022" width="8" bestFit="1" customWidth="1"/>
    <col min="3023" max="3023" width="10.6640625" bestFit="1" customWidth="1"/>
    <col min="3024" max="3024" width="8" bestFit="1" customWidth="1"/>
    <col min="3025" max="3025" width="10.6640625" bestFit="1" customWidth="1"/>
    <col min="3026" max="3026" width="8" bestFit="1" customWidth="1"/>
    <col min="3027" max="3027" width="10.6640625" bestFit="1" customWidth="1"/>
    <col min="3028" max="3028" width="8" bestFit="1" customWidth="1"/>
    <col min="3029" max="3029" width="10.6640625" bestFit="1" customWidth="1"/>
    <col min="3030" max="3030" width="8" bestFit="1" customWidth="1"/>
    <col min="3031" max="3031" width="10.6640625" bestFit="1" customWidth="1"/>
    <col min="3032" max="3032" width="8" bestFit="1" customWidth="1"/>
    <col min="3033" max="3033" width="10.6640625" bestFit="1" customWidth="1"/>
    <col min="3034" max="3034" width="8" bestFit="1" customWidth="1"/>
    <col min="3035" max="3035" width="10.6640625" bestFit="1" customWidth="1"/>
    <col min="3036" max="3036" width="8" bestFit="1" customWidth="1"/>
    <col min="3037" max="3037" width="10.6640625" bestFit="1" customWidth="1"/>
    <col min="3038" max="3038" width="8" bestFit="1" customWidth="1"/>
    <col min="3039" max="3039" width="10.6640625" bestFit="1" customWidth="1"/>
    <col min="3040" max="3040" width="8" bestFit="1" customWidth="1"/>
    <col min="3041" max="3041" width="10.6640625" bestFit="1" customWidth="1"/>
    <col min="3042" max="3042" width="8" bestFit="1" customWidth="1"/>
    <col min="3043" max="3043" width="10.6640625" bestFit="1" customWidth="1"/>
    <col min="3044" max="3044" width="8" bestFit="1" customWidth="1"/>
    <col min="3045" max="3045" width="10.6640625" bestFit="1" customWidth="1"/>
    <col min="3046" max="3046" width="8" bestFit="1" customWidth="1"/>
    <col min="3047" max="3047" width="10.6640625" bestFit="1" customWidth="1"/>
    <col min="3048" max="3048" width="8" bestFit="1" customWidth="1"/>
    <col min="3049" max="3049" width="10.6640625" bestFit="1" customWidth="1"/>
    <col min="3050" max="3050" width="8" bestFit="1" customWidth="1"/>
    <col min="3051" max="3051" width="10.6640625" bestFit="1" customWidth="1"/>
    <col min="3052" max="3052" width="8" bestFit="1" customWidth="1"/>
    <col min="3053" max="3053" width="10.6640625" bestFit="1" customWidth="1"/>
    <col min="3054" max="3054" width="8" bestFit="1" customWidth="1"/>
    <col min="3055" max="3055" width="10.6640625" bestFit="1" customWidth="1"/>
    <col min="3056" max="3056" width="8" bestFit="1" customWidth="1"/>
    <col min="3057" max="3057" width="10.6640625" bestFit="1" customWidth="1"/>
    <col min="3058" max="3058" width="8" bestFit="1" customWidth="1"/>
    <col min="3059" max="3059" width="10.6640625" bestFit="1" customWidth="1"/>
    <col min="3060" max="3060" width="8" bestFit="1" customWidth="1"/>
    <col min="3061" max="3061" width="10.6640625" bestFit="1" customWidth="1"/>
    <col min="3062" max="3062" width="8" bestFit="1" customWidth="1"/>
    <col min="3063" max="3063" width="10.6640625" bestFit="1" customWidth="1"/>
    <col min="3064" max="3064" width="8" bestFit="1" customWidth="1"/>
    <col min="3065" max="3065" width="10.6640625" bestFit="1" customWidth="1"/>
    <col min="3066" max="3066" width="8" bestFit="1" customWidth="1"/>
    <col min="3067" max="3067" width="10.6640625" bestFit="1" customWidth="1"/>
    <col min="3068" max="3068" width="8" bestFit="1" customWidth="1"/>
    <col min="3069" max="3069" width="10.6640625" bestFit="1" customWidth="1"/>
    <col min="3070" max="3070" width="8" bestFit="1" customWidth="1"/>
    <col min="3071" max="3071" width="10.6640625" bestFit="1" customWidth="1"/>
    <col min="3072" max="3072" width="8" bestFit="1" customWidth="1"/>
    <col min="3073" max="3073" width="10.6640625" bestFit="1" customWidth="1"/>
    <col min="3074" max="3074" width="8" bestFit="1" customWidth="1"/>
    <col min="3075" max="3075" width="10.6640625" bestFit="1" customWidth="1"/>
    <col min="3076" max="3076" width="8" bestFit="1" customWidth="1"/>
    <col min="3077" max="3077" width="10.6640625" bestFit="1" customWidth="1"/>
    <col min="3078" max="3078" width="8" bestFit="1" customWidth="1"/>
    <col min="3079" max="3079" width="10.6640625" bestFit="1" customWidth="1"/>
    <col min="3080" max="3080" width="8" bestFit="1" customWidth="1"/>
    <col min="3081" max="3081" width="10.6640625" bestFit="1" customWidth="1"/>
    <col min="3082" max="3082" width="8" bestFit="1" customWidth="1"/>
    <col min="3083" max="3083" width="10.6640625" bestFit="1" customWidth="1"/>
    <col min="3084" max="3084" width="8" bestFit="1" customWidth="1"/>
    <col min="3085" max="3085" width="10.6640625" bestFit="1" customWidth="1"/>
    <col min="3086" max="3086" width="8" bestFit="1" customWidth="1"/>
    <col min="3087" max="3087" width="10.6640625" bestFit="1" customWidth="1"/>
    <col min="3088" max="3088" width="8" bestFit="1" customWidth="1"/>
    <col min="3089" max="3089" width="10.6640625" bestFit="1" customWidth="1"/>
    <col min="3090" max="3090" width="8" bestFit="1" customWidth="1"/>
    <col min="3091" max="3091" width="10.6640625" bestFit="1" customWidth="1"/>
    <col min="3092" max="3092" width="8" bestFit="1" customWidth="1"/>
    <col min="3093" max="3093" width="10.6640625" bestFit="1" customWidth="1"/>
    <col min="3094" max="3094" width="8" bestFit="1" customWidth="1"/>
    <col min="3095" max="3095" width="10.6640625" bestFit="1" customWidth="1"/>
    <col min="3096" max="3096" width="8" bestFit="1" customWidth="1"/>
    <col min="3097" max="3097" width="10.6640625" bestFit="1" customWidth="1"/>
    <col min="3098" max="3098" width="8" bestFit="1" customWidth="1"/>
    <col min="3099" max="3099" width="10.6640625" bestFit="1" customWidth="1"/>
    <col min="3100" max="3100" width="8" bestFit="1" customWidth="1"/>
    <col min="3101" max="3101" width="10.6640625" bestFit="1" customWidth="1"/>
    <col min="3102" max="3102" width="8" bestFit="1" customWidth="1"/>
    <col min="3103" max="3103" width="10.6640625" bestFit="1" customWidth="1"/>
    <col min="3104" max="3104" width="8" bestFit="1" customWidth="1"/>
    <col min="3105" max="3105" width="10.6640625" bestFit="1" customWidth="1"/>
    <col min="3106" max="3106" width="8" bestFit="1" customWidth="1"/>
    <col min="3107" max="3107" width="10.6640625" bestFit="1" customWidth="1"/>
    <col min="3108" max="3108" width="8" bestFit="1" customWidth="1"/>
    <col min="3109" max="3109" width="10.6640625" bestFit="1" customWidth="1"/>
    <col min="3110" max="3110" width="8" bestFit="1" customWidth="1"/>
    <col min="3111" max="3111" width="10.6640625" bestFit="1" customWidth="1"/>
    <col min="3112" max="3112" width="8" bestFit="1" customWidth="1"/>
    <col min="3113" max="3113" width="10.6640625" bestFit="1" customWidth="1"/>
    <col min="3114" max="3114" width="8" bestFit="1" customWidth="1"/>
    <col min="3115" max="3115" width="10.6640625" bestFit="1" customWidth="1"/>
    <col min="3116" max="3116" width="8" bestFit="1" customWidth="1"/>
    <col min="3117" max="3117" width="10.6640625" bestFit="1" customWidth="1"/>
    <col min="3118" max="3118" width="8" bestFit="1" customWidth="1"/>
    <col min="3119" max="3119" width="10.6640625" bestFit="1" customWidth="1"/>
    <col min="3120" max="3120" width="8" bestFit="1" customWidth="1"/>
    <col min="3121" max="3121" width="10.6640625" bestFit="1" customWidth="1"/>
    <col min="3122" max="3122" width="8" bestFit="1" customWidth="1"/>
    <col min="3123" max="3123" width="10.6640625" bestFit="1" customWidth="1"/>
    <col min="3124" max="3124" width="8" bestFit="1" customWidth="1"/>
    <col min="3125" max="3125" width="10.6640625" bestFit="1" customWidth="1"/>
    <col min="3126" max="3126" width="8" bestFit="1" customWidth="1"/>
    <col min="3127" max="3127" width="10.6640625" bestFit="1" customWidth="1"/>
    <col min="3128" max="3128" width="8" bestFit="1" customWidth="1"/>
    <col min="3129" max="3129" width="10.6640625" bestFit="1" customWidth="1"/>
    <col min="3130" max="3130" width="8" bestFit="1" customWidth="1"/>
    <col min="3131" max="3131" width="10.6640625" bestFit="1" customWidth="1"/>
    <col min="3132" max="3132" width="8" bestFit="1" customWidth="1"/>
    <col min="3133" max="3133" width="10.6640625" bestFit="1" customWidth="1"/>
    <col min="3134" max="3134" width="8" bestFit="1" customWidth="1"/>
    <col min="3135" max="3135" width="10.6640625" bestFit="1" customWidth="1"/>
    <col min="3136" max="3136" width="8" bestFit="1" customWidth="1"/>
    <col min="3137" max="3137" width="10.6640625" bestFit="1" customWidth="1"/>
    <col min="3138" max="3138" width="8" bestFit="1" customWidth="1"/>
    <col min="3139" max="3139" width="10.6640625" bestFit="1" customWidth="1"/>
    <col min="3140" max="3140" width="8" bestFit="1" customWidth="1"/>
    <col min="3141" max="3141" width="10.6640625" bestFit="1" customWidth="1"/>
    <col min="3142" max="3142" width="8" bestFit="1" customWidth="1"/>
    <col min="3143" max="3143" width="10.6640625" bestFit="1" customWidth="1"/>
    <col min="3144" max="3144" width="8" bestFit="1" customWidth="1"/>
    <col min="3145" max="3145" width="10.6640625" bestFit="1" customWidth="1"/>
    <col min="3146" max="3146" width="8" bestFit="1" customWidth="1"/>
    <col min="3147" max="3147" width="10.6640625" bestFit="1" customWidth="1"/>
    <col min="3148" max="3148" width="8" bestFit="1" customWidth="1"/>
    <col min="3149" max="3149" width="10.6640625" bestFit="1" customWidth="1"/>
    <col min="3150" max="3150" width="8" bestFit="1" customWidth="1"/>
    <col min="3151" max="3151" width="10.6640625" bestFit="1" customWidth="1"/>
    <col min="3152" max="3152" width="8" bestFit="1" customWidth="1"/>
    <col min="3153" max="3153" width="10.6640625" bestFit="1" customWidth="1"/>
    <col min="3154" max="3154" width="8" bestFit="1" customWidth="1"/>
    <col min="3155" max="3155" width="10.6640625" bestFit="1" customWidth="1"/>
    <col min="3156" max="3156" width="8" bestFit="1" customWidth="1"/>
    <col min="3157" max="3157" width="10.6640625" bestFit="1" customWidth="1"/>
    <col min="3158" max="3158" width="8" bestFit="1" customWidth="1"/>
    <col min="3159" max="3159" width="10.6640625" bestFit="1" customWidth="1"/>
    <col min="3160" max="3160" width="8" bestFit="1" customWidth="1"/>
    <col min="3161" max="3161" width="10.6640625" bestFit="1" customWidth="1"/>
    <col min="3162" max="3162" width="8" bestFit="1" customWidth="1"/>
    <col min="3163" max="3163" width="10.6640625" bestFit="1" customWidth="1"/>
    <col min="3164" max="3164" width="8" bestFit="1" customWidth="1"/>
    <col min="3165" max="3165" width="10.6640625" bestFit="1" customWidth="1"/>
    <col min="3166" max="3166" width="8" bestFit="1" customWidth="1"/>
    <col min="3167" max="3167" width="10.6640625" bestFit="1" customWidth="1"/>
    <col min="3168" max="3168" width="8" bestFit="1" customWidth="1"/>
    <col min="3169" max="3169" width="10.6640625" bestFit="1" customWidth="1"/>
    <col min="3170" max="3170" width="8" bestFit="1" customWidth="1"/>
    <col min="3171" max="3171" width="10.6640625" bestFit="1" customWidth="1"/>
    <col min="3172" max="3172" width="8" bestFit="1" customWidth="1"/>
    <col min="3173" max="3173" width="10.6640625" bestFit="1" customWidth="1"/>
    <col min="3174" max="3174" width="8" bestFit="1" customWidth="1"/>
    <col min="3175" max="3175" width="10.6640625" bestFit="1" customWidth="1"/>
    <col min="3176" max="3176" width="8" bestFit="1" customWidth="1"/>
    <col min="3177" max="3177" width="10.6640625" bestFit="1" customWidth="1"/>
    <col min="3178" max="3178" width="8" bestFit="1" customWidth="1"/>
    <col min="3179" max="3179" width="10.6640625" bestFit="1" customWidth="1"/>
    <col min="3180" max="3180" width="8" bestFit="1" customWidth="1"/>
    <col min="3181" max="3181" width="10.6640625" bestFit="1" customWidth="1"/>
    <col min="3182" max="3182" width="8" bestFit="1" customWidth="1"/>
    <col min="3183" max="3183" width="10.6640625" bestFit="1" customWidth="1"/>
    <col min="3184" max="3184" width="8" bestFit="1" customWidth="1"/>
    <col min="3185" max="3185" width="10.6640625" bestFit="1" customWidth="1"/>
    <col min="3186" max="3186" width="8" bestFit="1" customWidth="1"/>
    <col min="3187" max="3187" width="10.6640625" bestFit="1" customWidth="1"/>
    <col min="3188" max="3188" width="8" bestFit="1" customWidth="1"/>
    <col min="3189" max="3189" width="10.6640625" bestFit="1" customWidth="1"/>
    <col min="3190" max="3190" width="8" bestFit="1" customWidth="1"/>
    <col min="3191" max="3191" width="10.6640625" bestFit="1" customWidth="1"/>
    <col min="3192" max="3192" width="8" bestFit="1" customWidth="1"/>
    <col min="3193" max="3193" width="10.6640625" bestFit="1" customWidth="1"/>
    <col min="3194" max="3194" width="8" bestFit="1" customWidth="1"/>
    <col min="3195" max="3195" width="10.6640625" bestFit="1" customWidth="1"/>
    <col min="3196" max="3196" width="8" bestFit="1" customWidth="1"/>
    <col min="3197" max="3197" width="10.6640625" bestFit="1" customWidth="1"/>
    <col min="3198" max="3198" width="8" bestFit="1" customWidth="1"/>
    <col min="3199" max="3199" width="10.6640625" bestFit="1" customWidth="1"/>
    <col min="3200" max="3200" width="8" bestFit="1" customWidth="1"/>
    <col min="3201" max="3201" width="10.6640625" bestFit="1" customWidth="1"/>
    <col min="3202" max="3202" width="8" bestFit="1" customWidth="1"/>
    <col min="3203" max="3203" width="10.6640625" bestFit="1" customWidth="1"/>
    <col min="3204" max="3204" width="8" bestFit="1" customWidth="1"/>
    <col min="3205" max="3205" width="10.6640625" bestFit="1" customWidth="1"/>
    <col min="3206" max="3206" width="8" bestFit="1" customWidth="1"/>
    <col min="3207" max="3207" width="10.6640625" bestFit="1" customWidth="1"/>
    <col min="3208" max="3208" width="8" bestFit="1" customWidth="1"/>
    <col min="3209" max="3209" width="10.6640625" bestFit="1" customWidth="1"/>
    <col min="3210" max="3210" width="8" bestFit="1" customWidth="1"/>
    <col min="3211" max="3211" width="10.6640625" bestFit="1" customWidth="1"/>
    <col min="3212" max="3212" width="8" bestFit="1" customWidth="1"/>
    <col min="3213" max="3213" width="10.6640625" bestFit="1" customWidth="1"/>
    <col min="3214" max="3214" width="8" bestFit="1" customWidth="1"/>
    <col min="3215" max="3215" width="10.6640625" bestFit="1" customWidth="1"/>
    <col min="3216" max="3216" width="8" bestFit="1" customWidth="1"/>
    <col min="3217" max="3217" width="10.6640625" bestFit="1" customWidth="1"/>
    <col min="3218" max="3218" width="8" bestFit="1" customWidth="1"/>
    <col min="3219" max="3219" width="10.6640625" bestFit="1" customWidth="1"/>
    <col min="3220" max="3220" width="8" bestFit="1" customWidth="1"/>
    <col min="3221" max="3221" width="10.6640625" bestFit="1" customWidth="1"/>
    <col min="3222" max="3222" width="8" bestFit="1" customWidth="1"/>
    <col min="3223" max="3223" width="10.6640625" bestFit="1" customWidth="1"/>
    <col min="3224" max="3224" width="8" bestFit="1" customWidth="1"/>
    <col min="3225" max="3225" width="10.6640625" bestFit="1" customWidth="1"/>
    <col min="3226" max="3226" width="8" bestFit="1" customWidth="1"/>
    <col min="3227" max="3227" width="10.6640625" bestFit="1" customWidth="1"/>
    <col min="3228" max="3228" width="8" bestFit="1" customWidth="1"/>
    <col min="3229" max="3229" width="10.6640625" bestFit="1" customWidth="1"/>
    <col min="3230" max="3230" width="8" bestFit="1" customWidth="1"/>
    <col min="3231" max="3231" width="10.6640625" bestFit="1" customWidth="1"/>
    <col min="3232" max="3232" width="8" bestFit="1" customWidth="1"/>
    <col min="3233" max="3233" width="10.6640625" bestFit="1" customWidth="1"/>
    <col min="3234" max="3234" width="8" bestFit="1" customWidth="1"/>
    <col min="3235" max="3235" width="10.6640625" bestFit="1" customWidth="1"/>
    <col min="3236" max="3236" width="8" bestFit="1" customWidth="1"/>
    <col min="3237" max="3237" width="10.6640625" bestFit="1" customWidth="1"/>
    <col min="3238" max="3238" width="8" bestFit="1" customWidth="1"/>
    <col min="3239" max="3239" width="10.6640625" bestFit="1" customWidth="1"/>
    <col min="3240" max="3240" width="8" bestFit="1" customWidth="1"/>
    <col min="3241" max="3241" width="10.6640625" bestFit="1" customWidth="1"/>
    <col min="3242" max="3242" width="8" bestFit="1" customWidth="1"/>
    <col min="3243" max="3243" width="10.6640625" bestFit="1" customWidth="1"/>
    <col min="3244" max="3244" width="8" bestFit="1" customWidth="1"/>
    <col min="3245" max="3245" width="10.6640625" bestFit="1" customWidth="1"/>
    <col min="3246" max="3246" width="8" bestFit="1" customWidth="1"/>
    <col min="3247" max="3247" width="10.6640625" bestFit="1" customWidth="1"/>
    <col min="3248" max="3248" width="8" bestFit="1" customWidth="1"/>
    <col min="3249" max="3249" width="10.6640625" bestFit="1" customWidth="1"/>
    <col min="3250" max="3250" width="8" bestFit="1" customWidth="1"/>
    <col min="3251" max="3251" width="10.6640625" bestFit="1" customWidth="1"/>
    <col min="3252" max="3252" width="8" bestFit="1" customWidth="1"/>
    <col min="3253" max="3253" width="10.6640625" bestFit="1" customWidth="1"/>
    <col min="3254" max="3254" width="8" bestFit="1" customWidth="1"/>
    <col min="3255" max="3255" width="10.6640625" bestFit="1" customWidth="1"/>
    <col min="3256" max="3256" width="8" bestFit="1" customWidth="1"/>
    <col min="3257" max="3257" width="10.6640625" bestFit="1" customWidth="1"/>
    <col min="3258" max="3258" width="8" bestFit="1" customWidth="1"/>
    <col min="3259" max="3259" width="10.6640625" bestFit="1" customWidth="1"/>
    <col min="3260" max="3260" width="8" bestFit="1" customWidth="1"/>
    <col min="3261" max="3261" width="10.6640625" bestFit="1" customWidth="1"/>
    <col min="3262" max="3262" width="8" bestFit="1" customWidth="1"/>
    <col min="3263" max="3263" width="10.6640625" bestFit="1" customWidth="1"/>
    <col min="3264" max="3264" width="8" bestFit="1" customWidth="1"/>
    <col min="3265" max="3265" width="10.6640625" bestFit="1" customWidth="1"/>
    <col min="3266" max="3266" width="8" bestFit="1" customWidth="1"/>
    <col min="3267" max="3267" width="10.6640625" bestFit="1" customWidth="1"/>
    <col min="3268" max="3268" width="8" bestFit="1" customWidth="1"/>
    <col min="3269" max="3269" width="10.6640625" bestFit="1" customWidth="1"/>
    <col min="3270" max="3270" width="8" bestFit="1" customWidth="1"/>
    <col min="3271" max="3271" width="10.6640625" bestFit="1" customWidth="1"/>
    <col min="3272" max="3272" width="8" bestFit="1" customWidth="1"/>
    <col min="3273" max="3273" width="10.6640625" bestFit="1" customWidth="1"/>
    <col min="3274" max="3274" width="8" bestFit="1" customWidth="1"/>
    <col min="3275" max="3275" width="10.6640625" bestFit="1" customWidth="1"/>
    <col min="3276" max="3276" width="8" bestFit="1" customWidth="1"/>
    <col min="3277" max="3277" width="10.6640625" bestFit="1" customWidth="1"/>
    <col min="3278" max="3278" width="8" bestFit="1" customWidth="1"/>
    <col min="3279" max="3279" width="10.6640625" bestFit="1" customWidth="1"/>
    <col min="3280" max="3280" width="8" bestFit="1" customWidth="1"/>
    <col min="3281" max="3281" width="10.6640625" bestFit="1" customWidth="1"/>
    <col min="3282" max="3282" width="8" bestFit="1" customWidth="1"/>
    <col min="3283" max="3283" width="10.6640625" bestFit="1" customWidth="1"/>
    <col min="3284" max="3284" width="8" bestFit="1" customWidth="1"/>
    <col min="3285" max="3285" width="10.6640625" bestFit="1" customWidth="1"/>
    <col min="3286" max="3286" width="8" bestFit="1" customWidth="1"/>
    <col min="3287" max="3287" width="10.6640625" bestFit="1" customWidth="1"/>
    <col min="3288" max="3288" width="8" bestFit="1" customWidth="1"/>
    <col min="3289" max="3289" width="10.6640625" bestFit="1" customWidth="1"/>
    <col min="3290" max="3290" width="8" bestFit="1" customWidth="1"/>
    <col min="3291" max="3291" width="10.6640625" bestFit="1" customWidth="1"/>
    <col min="3292" max="3292" width="8" bestFit="1" customWidth="1"/>
    <col min="3293" max="3293" width="10.6640625" bestFit="1" customWidth="1"/>
    <col min="3294" max="3294" width="8" bestFit="1" customWidth="1"/>
    <col min="3295" max="3295" width="10.6640625" bestFit="1" customWidth="1"/>
    <col min="3296" max="3296" width="8" bestFit="1" customWidth="1"/>
    <col min="3297" max="3297" width="10.6640625" bestFit="1" customWidth="1"/>
    <col min="3298" max="3298" width="8" bestFit="1" customWidth="1"/>
    <col min="3299" max="3299" width="10.6640625" bestFit="1" customWidth="1"/>
    <col min="3300" max="3300" width="8" bestFit="1" customWidth="1"/>
    <col min="3301" max="3301" width="10.6640625" bestFit="1" customWidth="1"/>
    <col min="3302" max="3302" width="8" bestFit="1" customWidth="1"/>
    <col min="3303" max="3303" width="10.6640625" bestFit="1" customWidth="1"/>
    <col min="3304" max="3304" width="8" bestFit="1" customWidth="1"/>
    <col min="3305" max="3305" width="10.6640625" bestFit="1" customWidth="1"/>
    <col min="3306" max="3306" width="8" bestFit="1" customWidth="1"/>
    <col min="3307" max="3307" width="10.6640625" bestFit="1" customWidth="1"/>
    <col min="3308" max="3308" width="8" bestFit="1" customWidth="1"/>
    <col min="3309" max="3309" width="10.6640625" bestFit="1" customWidth="1"/>
    <col min="3310" max="3310" width="8" bestFit="1" customWidth="1"/>
    <col min="3311" max="3311" width="10.6640625" bestFit="1" customWidth="1"/>
    <col min="3312" max="3312" width="8" bestFit="1" customWidth="1"/>
    <col min="3313" max="3313" width="10.6640625" bestFit="1" customWidth="1"/>
    <col min="3314" max="3314" width="8" bestFit="1" customWidth="1"/>
    <col min="3315" max="3315" width="10.6640625" bestFit="1" customWidth="1"/>
    <col min="3316" max="3316" width="8" bestFit="1" customWidth="1"/>
    <col min="3317" max="3317" width="10.6640625" bestFit="1" customWidth="1"/>
    <col min="3318" max="3318" width="8" bestFit="1" customWidth="1"/>
    <col min="3319" max="3319" width="10.6640625" bestFit="1" customWidth="1"/>
    <col min="3320" max="3320" width="8" bestFit="1" customWidth="1"/>
    <col min="3321" max="3321" width="10.6640625" bestFit="1" customWidth="1"/>
    <col min="3322" max="3322" width="8" bestFit="1" customWidth="1"/>
    <col min="3323" max="3323" width="10.6640625" bestFit="1" customWidth="1"/>
    <col min="3324" max="3324" width="8" bestFit="1" customWidth="1"/>
    <col min="3325" max="3325" width="10.6640625" bestFit="1" customWidth="1"/>
    <col min="3326" max="3326" width="8" bestFit="1" customWidth="1"/>
    <col min="3327" max="3327" width="10.6640625" bestFit="1" customWidth="1"/>
    <col min="3328" max="3328" width="8" bestFit="1" customWidth="1"/>
    <col min="3329" max="3329" width="10.6640625" bestFit="1" customWidth="1"/>
    <col min="3330" max="3330" width="8" bestFit="1" customWidth="1"/>
    <col min="3331" max="3331" width="10.6640625" bestFit="1" customWidth="1"/>
    <col min="3332" max="3332" width="8" bestFit="1" customWidth="1"/>
    <col min="3333" max="3333" width="10.6640625" bestFit="1" customWidth="1"/>
    <col min="3334" max="3334" width="8" bestFit="1" customWidth="1"/>
    <col min="3335" max="3335" width="10.6640625" bestFit="1" customWidth="1"/>
    <col min="3336" max="3336" width="8" bestFit="1" customWidth="1"/>
    <col min="3337" max="3337" width="10.6640625" bestFit="1" customWidth="1"/>
    <col min="3338" max="3338" width="8" bestFit="1" customWidth="1"/>
    <col min="3339" max="3339" width="10.6640625" bestFit="1" customWidth="1"/>
    <col min="3340" max="3340" width="8" bestFit="1" customWidth="1"/>
    <col min="3341" max="3341" width="10.6640625" bestFit="1" customWidth="1"/>
    <col min="3342" max="3342" width="8" bestFit="1" customWidth="1"/>
    <col min="3343" max="3343" width="10.6640625" bestFit="1" customWidth="1"/>
    <col min="3344" max="3344" width="8" bestFit="1" customWidth="1"/>
    <col min="3345" max="3345" width="10.6640625" bestFit="1" customWidth="1"/>
    <col min="3346" max="3346" width="8" bestFit="1" customWidth="1"/>
    <col min="3347" max="3347" width="10.6640625" bestFit="1" customWidth="1"/>
    <col min="3348" max="3348" width="8" bestFit="1" customWidth="1"/>
    <col min="3349" max="3349" width="10.6640625" bestFit="1" customWidth="1"/>
    <col min="3350" max="3350" width="8" bestFit="1" customWidth="1"/>
    <col min="3351" max="3351" width="10.6640625" bestFit="1" customWidth="1"/>
    <col min="3352" max="3352" width="8" bestFit="1" customWidth="1"/>
    <col min="3353" max="3353" width="10.6640625" bestFit="1" customWidth="1"/>
    <col min="3354" max="3354" width="8" bestFit="1" customWidth="1"/>
    <col min="3355" max="3355" width="10.6640625" bestFit="1" customWidth="1"/>
    <col min="3356" max="3356" width="8" bestFit="1" customWidth="1"/>
    <col min="3357" max="3357" width="10.6640625" bestFit="1" customWidth="1"/>
    <col min="3358" max="3358" width="8" bestFit="1" customWidth="1"/>
    <col min="3359" max="3359" width="10.6640625" bestFit="1" customWidth="1"/>
    <col min="3360" max="3360" width="8" bestFit="1" customWidth="1"/>
    <col min="3361" max="3361" width="10.6640625" bestFit="1" customWidth="1"/>
    <col min="3362" max="3362" width="8" bestFit="1" customWidth="1"/>
    <col min="3363" max="3363" width="10.6640625" bestFit="1" customWidth="1"/>
    <col min="3364" max="3364" width="8" bestFit="1" customWidth="1"/>
    <col min="3365" max="3365" width="10.6640625" bestFit="1" customWidth="1"/>
    <col min="3366" max="3366" width="8" bestFit="1" customWidth="1"/>
    <col min="3367" max="3367" width="10.6640625" bestFit="1" customWidth="1"/>
    <col min="3368" max="3368" width="8" bestFit="1" customWidth="1"/>
    <col min="3369" max="3369" width="10.6640625" bestFit="1" customWidth="1"/>
    <col min="3370" max="3370" width="8" bestFit="1" customWidth="1"/>
    <col min="3371" max="3371" width="10.6640625" bestFit="1" customWidth="1"/>
    <col min="3372" max="3372" width="8" bestFit="1" customWidth="1"/>
    <col min="3373" max="3373" width="10.6640625" bestFit="1" customWidth="1"/>
    <col min="3374" max="3374" width="8" bestFit="1" customWidth="1"/>
    <col min="3375" max="3375" width="10.6640625" bestFit="1" customWidth="1"/>
    <col min="3376" max="3376" width="8" bestFit="1" customWidth="1"/>
    <col min="3377" max="3377" width="10.6640625" bestFit="1" customWidth="1"/>
    <col min="3378" max="3378" width="8" bestFit="1" customWidth="1"/>
    <col min="3379" max="3379" width="10.6640625" bestFit="1" customWidth="1"/>
    <col min="3380" max="3380" width="8" bestFit="1" customWidth="1"/>
    <col min="3381" max="3381" width="10.6640625" bestFit="1" customWidth="1"/>
    <col min="3382" max="3382" width="8" bestFit="1" customWidth="1"/>
    <col min="3383" max="3383" width="10.6640625" bestFit="1" customWidth="1"/>
    <col min="3384" max="3384" width="8" bestFit="1" customWidth="1"/>
    <col min="3385" max="3385" width="10.6640625" bestFit="1" customWidth="1"/>
    <col min="3386" max="3386" width="8" bestFit="1" customWidth="1"/>
    <col min="3387" max="3387" width="10.6640625" bestFit="1" customWidth="1"/>
    <col min="3388" max="3388" width="8" bestFit="1" customWidth="1"/>
    <col min="3389" max="3389" width="10.6640625" bestFit="1" customWidth="1"/>
    <col min="3390" max="3390" width="8" bestFit="1" customWidth="1"/>
    <col min="3391" max="3391" width="10.6640625" bestFit="1" customWidth="1"/>
    <col min="3392" max="3392" width="8" bestFit="1" customWidth="1"/>
    <col min="3393" max="3393" width="10.6640625" bestFit="1" customWidth="1"/>
    <col min="3394" max="3394" width="8" bestFit="1" customWidth="1"/>
    <col min="3395" max="3395" width="10.6640625" bestFit="1" customWidth="1"/>
    <col min="3396" max="3396" width="8" bestFit="1" customWidth="1"/>
    <col min="3397" max="3397" width="10.6640625" bestFit="1" customWidth="1"/>
    <col min="3398" max="3398" width="8" bestFit="1" customWidth="1"/>
    <col min="3399" max="3399" width="10.6640625" bestFit="1" customWidth="1"/>
    <col min="3400" max="3400" width="8" bestFit="1" customWidth="1"/>
    <col min="3401" max="3401" width="10.6640625" bestFit="1" customWidth="1"/>
    <col min="3402" max="3402" width="8" bestFit="1" customWidth="1"/>
    <col min="3403" max="3403" width="10.6640625" bestFit="1" customWidth="1"/>
    <col min="3404" max="3404" width="8" bestFit="1" customWidth="1"/>
    <col min="3405" max="3405" width="10.6640625" bestFit="1" customWidth="1"/>
    <col min="3406" max="3406" width="8" bestFit="1" customWidth="1"/>
    <col min="3407" max="3407" width="10.6640625" bestFit="1" customWidth="1"/>
    <col min="3408" max="3408" width="8" bestFit="1" customWidth="1"/>
    <col min="3409" max="3409" width="10.6640625" bestFit="1" customWidth="1"/>
    <col min="3410" max="3410" width="8" bestFit="1" customWidth="1"/>
    <col min="3411" max="3411" width="10.6640625" bestFit="1" customWidth="1"/>
    <col min="3412" max="3412" width="8" bestFit="1" customWidth="1"/>
    <col min="3413" max="3413" width="10.6640625" bestFit="1" customWidth="1"/>
    <col min="3414" max="3414" width="8" bestFit="1" customWidth="1"/>
    <col min="3415" max="3415" width="10.6640625" bestFit="1" customWidth="1"/>
    <col min="3416" max="3416" width="8" bestFit="1" customWidth="1"/>
    <col min="3417" max="3417" width="10.6640625" bestFit="1" customWidth="1"/>
    <col min="3418" max="3418" width="8" bestFit="1" customWidth="1"/>
    <col min="3419" max="3419" width="10.6640625" bestFit="1" customWidth="1"/>
    <col min="3420" max="3420" width="8" bestFit="1" customWidth="1"/>
    <col min="3421" max="3421" width="10.6640625" bestFit="1" customWidth="1"/>
    <col min="3422" max="3422" width="8" bestFit="1" customWidth="1"/>
    <col min="3423" max="3423" width="10.6640625" bestFit="1" customWidth="1"/>
    <col min="3424" max="3424" width="8" bestFit="1" customWidth="1"/>
    <col min="3425" max="3425" width="10.6640625" bestFit="1" customWidth="1"/>
    <col min="3426" max="3426" width="8" bestFit="1" customWidth="1"/>
    <col min="3427" max="3427" width="10.6640625" bestFit="1" customWidth="1"/>
    <col min="3428" max="3428" width="8" bestFit="1" customWidth="1"/>
    <col min="3429" max="3429" width="10.6640625" bestFit="1" customWidth="1"/>
    <col min="3430" max="3430" width="8" bestFit="1" customWidth="1"/>
    <col min="3431" max="3431" width="10.6640625" bestFit="1" customWidth="1"/>
    <col min="3432" max="3432" width="8" bestFit="1" customWidth="1"/>
    <col min="3433" max="3433" width="10.6640625" bestFit="1" customWidth="1"/>
    <col min="3434" max="3434" width="8" bestFit="1" customWidth="1"/>
    <col min="3435" max="3435" width="10.6640625" bestFit="1" customWidth="1"/>
    <col min="3436" max="3436" width="8" bestFit="1" customWidth="1"/>
    <col min="3437" max="3437" width="10.6640625" bestFit="1" customWidth="1"/>
    <col min="3438" max="3438" width="8" bestFit="1" customWidth="1"/>
    <col min="3439" max="3439" width="10.6640625" bestFit="1" customWidth="1"/>
    <col min="3440" max="3440" width="8" bestFit="1" customWidth="1"/>
    <col min="3441" max="3441" width="10.6640625" bestFit="1" customWidth="1"/>
    <col min="3442" max="3442" width="8" bestFit="1" customWidth="1"/>
    <col min="3443" max="3443" width="10.6640625" bestFit="1" customWidth="1"/>
    <col min="3444" max="3444" width="8" bestFit="1" customWidth="1"/>
    <col min="3445" max="3445" width="10.6640625" bestFit="1" customWidth="1"/>
    <col min="3446" max="3446" width="8" bestFit="1" customWidth="1"/>
    <col min="3447" max="3447" width="10.6640625" bestFit="1" customWidth="1"/>
    <col min="3448" max="3448" width="8" bestFit="1" customWidth="1"/>
    <col min="3449" max="3449" width="10.6640625" bestFit="1" customWidth="1"/>
    <col min="3450" max="3450" width="8" bestFit="1" customWidth="1"/>
    <col min="3451" max="3451" width="10.6640625" bestFit="1" customWidth="1"/>
    <col min="3452" max="3452" width="8" bestFit="1" customWidth="1"/>
    <col min="3453" max="3453" width="10.6640625" bestFit="1" customWidth="1"/>
    <col min="3454" max="3454" width="8" bestFit="1" customWidth="1"/>
    <col min="3455" max="3455" width="10.6640625" bestFit="1" customWidth="1"/>
    <col min="3456" max="3456" width="8" bestFit="1" customWidth="1"/>
    <col min="3457" max="3457" width="10.6640625" bestFit="1" customWidth="1"/>
    <col min="3458" max="3458" width="8" bestFit="1" customWidth="1"/>
    <col min="3459" max="3459" width="10.6640625" bestFit="1" customWidth="1"/>
    <col min="3460" max="3460" width="8" bestFit="1" customWidth="1"/>
    <col min="3461" max="3461" width="10.6640625" bestFit="1" customWidth="1"/>
    <col min="3462" max="3462" width="8" bestFit="1" customWidth="1"/>
    <col min="3463" max="3463" width="10.6640625" bestFit="1" customWidth="1"/>
    <col min="3464" max="3464" width="8" bestFit="1" customWidth="1"/>
    <col min="3465" max="3465" width="10.6640625" bestFit="1" customWidth="1"/>
    <col min="3466" max="3466" width="8" bestFit="1" customWidth="1"/>
    <col min="3467" max="3467" width="10.6640625" bestFit="1" customWidth="1"/>
    <col min="3468" max="3468" width="8" bestFit="1" customWidth="1"/>
    <col min="3469" max="3469" width="10.6640625" bestFit="1" customWidth="1"/>
    <col min="3470" max="3470" width="8" bestFit="1" customWidth="1"/>
    <col min="3471" max="3471" width="10.6640625" bestFit="1" customWidth="1"/>
    <col min="3472" max="3472" width="8" bestFit="1" customWidth="1"/>
    <col min="3473" max="3473" width="10.6640625" bestFit="1" customWidth="1"/>
    <col min="3474" max="3474" width="8" bestFit="1" customWidth="1"/>
    <col min="3475" max="3475" width="10.6640625" bestFit="1" customWidth="1"/>
    <col min="3476" max="3476" width="8" bestFit="1" customWidth="1"/>
    <col min="3477" max="3477" width="10.6640625" bestFit="1" customWidth="1"/>
    <col min="3478" max="3478" width="8" bestFit="1" customWidth="1"/>
    <col min="3479" max="3479" width="10.6640625" bestFit="1" customWidth="1"/>
    <col min="3480" max="3480" width="8" bestFit="1" customWidth="1"/>
    <col min="3481" max="3481" width="10.6640625" bestFit="1" customWidth="1"/>
    <col min="3482" max="3482" width="8" bestFit="1" customWidth="1"/>
    <col min="3483" max="3483" width="10.6640625" bestFit="1" customWidth="1"/>
    <col min="3484" max="3484" width="8" bestFit="1" customWidth="1"/>
    <col min="3485" max="3485" width="10.6640625" bestFit="1" customWidth="1"/>
    <col min="3486" max="3486" width="8" bestFit="1" customWidth="1"/>
    <col min="3487" max="3487" width="10.6640625" bestFit="1" customWidth="1"/>
    <col min="3488" max="3488" width="8" bestFit="1" customWidth="1"/>
    <col min="3489" max="3489" width="10.6640625" bestFit="1" customWidth="1"/>
    <col min="3490" max="3490" width="8" bestFit="1" customWidth="1"/>
    <col min="3491" max="3491" width="10.6640625" bestFit="1" customWidth="1"/>
    <col min="3492" max="3492" width="8" bestFit="1" customWidth="1"/>
    <col min="3493" max="3493" width="10.6640625" bestFit="1" customWidth="1"/>
    <col min="3494" max="3494" width="8" bestFit="1" customWidth="1"/>
    <col min="3495" max="3495" width="10.6640625" bestFit="1" customWidth="1"/>
    <col min="3496" max="3496" width="8" bestFit="1" customWidth="1"/>
    <col min="3497" max="3497" width="10.6640625" bestFit="1" customWidth="1"/>
    <col min="3498" max="3498" width="8" bestFit="1" customWidth="1"/>
    <col min="3499" max="3499" width="10.6640625" bestFit="1" customWidth="1"/>
    <col min="3500" max="3500" width="8" bestFit="1" customWidth="1"/>
    <col min="3501" max="3501" width="10.6640625" bestFit="1" customWidth="1"/>
    <col min="3502" max="3502" width="8" bestFit="1" customWidth="1"/>
    <col min="3503" max="3503" width="10.6640625" bestFit="1" customWidth="1"/>
    <col min="3504" max="3504" width="8" bestFit="1" customWidth="1"/>
    <col min="3505" max="3505" width="10.6640625" bestFit="1" customWidth="1"/>
    <col min="3506" max="3506" width="8" bestFit="1" customWidth="1"/>
    <col min="3507" max="3507" width="10.6640625" bestFit="1" customWidth="1"/>
    <col min="3508" max="3508" width="8" bestFit="1" customWidth="1"/>
    <col min="3509" max="3509" width="10.6640625" bestFit="1" customWidth="1"/>
    <col min="3510" max="3510" width="8" bestFit="1" customWidth="1"/>
    <col min="3511" max="3511" width="10.6640625" bestFit="1" customWidth="1"/>
    <col min="3512" max="3512" width="8" bestFit="1" customWidth="1"/>
    <col min="3513" max="3513" width="10.6640625" bestFit="1" customWidth="1"/>
    <col min="3514" max="3514" width="8" bestFit="1" customWidth="1"/>
    <col min="3515" max="3515" width="10.6640625" bestFit="1" customWidth="1"/>
    <col min="3516" max="3516" width="8" bestFit="1" customWidth="1"/>
    <col min="3517" max="3517" width="10.6640625" bestFit="1" customWidth="1"/>
    <col min="3518" max="3518" width="8" bestFit="1" customWidth="1"/>
    <col min="3519" max="3519" width="10.6640625" bestFit="1" customWidth="1"/>
    <col min="3520" max="3520" width="8" bestFit="1" customWidth="1"/>
    <col min="3521" max="3521" width="10.6640625" bestFit="1" customWidth="1"/>
    <col min="3522" max="3522" width="8" bestFit="1" customWidth="1"/>
    <col min="3523" max="3523" width="10.6640625" bestFit="1" customWidth="1"/>
    <col min="3524" max="3524" width="8" bestFit="1" customWidth="1"/>
    <col min="3525" max="3525" width="10.6640625" bestFit="1" customWidth="1"/>
    <col min="3526" max="3526" width="8" bestFit="1" customWidth="1"/>
    <col min="3527" max="3527" width="10.6640625" bestFit="1" customWidth="1"/>
    <col min="3528" max="3528" width="8" bestFit="1" customWidth="1"/>
    <col min="3529" max="3529" width="10.6640625" bestFit="1" customWidth="1"/>
    <col min="3530" max="3530" width="8" bestFit="1" customWidth="1"/>
    <col min="3531" max="3531" width="10.6640625" bestFit="1" customWidth="1"/>
    <col min="3532" max="3532" width="8" bestFit="1" customWidth="1"/>
    <col min="3533" max="3533" width="10.6640625" bestFit="1" customWidth="1"/>
    <col min="3534" max="3534" width="8" bestFit="1" customWidth="1"/>
    <col min="3535" max="3535" width="10.6640625" bestFit="1" customWidth="1"/>
    <col min="3536" max="3536" width="8" bestFit="1" customWidth="1"/>
    <col min="3537" max="3537" width="10.6640625" bestFit="1" customWidth="1"/>
    <col min="3538" max="3538" width="8" bestFit="1" customWidth="1"/>
    <col min="3539" max="3539" width="10.6640625" bestFit="1" customWidth="1"/>
    <col min="3540" max="3540" width="8" bestFit="1" customWidth="1"/>
    <col min="3541" max="3541" width="10.6640625" bestFit="1" customWidth="1"/>
    <col min="3542" max="3542" width="8" bestFit="1" customWidth="1"/>
    <col min="3543" max="3543" width="10.6640625" bestFit="1" customWidth="1"/>
    <col min="3544" max="3544" width="8" bestFit="1" customWidth="1"/>
    <col min="3545" max="3545" width="10.6640625" bestFit="1" customWidth="1"/>
    <col min="3546" max="3546" width="8" bestFit="1" customWidth="1"/>
    <col min="3547" max="3547" width="10.6640625" bestFit="1" customWidth="1"/>
    <col min="3548" max="3548" width="8" bestFit="1" customWidth="1"/>
    <col min="3549" max="3549" width="10.6640625" bestFit="1" customWidth="1"/>
    <col min="3550" max="3550" width="8" bestFit="1" customWidth="1"/>
    <col min="3551" max="3551" width="10.6640625" bestFit="1" customWidth="1"/>
    <col min="3552" max="3552" width="8" bestFit="1" customWidth="1"/>
    <col min="3553" max="3553" width="10.6640625" bestFit="1" customWidth="1"/>
    <col min="3554" max="3554" width="8" bestFit="1" customWidth="1"/>
    <col min="3555" max="3555" width="10.6640625" bestFit="1" customWidth="1"/>
    <col min="3556" max="3556" width="8" bestFit="1" customWidth="1"/>
    <col min="3557" max="3557" width="10.6640625" bestFit="1" customWidth="1"/>
    <col min="3558" max="3558" width="8" bestFit="1" customWidth="1"/>
    <col min="3559" max="3559" width="10.6640625" bestFit="1" customWidth="1"/>
    <col min="3560" max="3560" width="8" bestFit="1" customWidth="1"/>
    <col min="3561" max="3561" width="10.6640625" bestFit="1" customWidth="1"/>
    <col min="3562" max="3562" width="8" bestFit="1" customWidth="1"/>
    <col min="3563" max="3563" width="10.6640625" bestFit="1" customWidth="1"/>
    <col min="3564" max="3564" width="8" bestFit="1" customWidth="1"/>
    <col min="3565" max="3565" width="10.6640625" bestFit="1" customWidth="1"/>
    <col min="3566" max="3566" width="8" bestFit="1" customWidth="1"/>
    <col min="3567" max="3567" width="10.6640625" bestFit="1" customWidth="1"/>
    <col min="3568" max="3568" width="8" bestFit="1" customWidth="1"/>
    <col min="3569" max="3569" width="10.6640625" bestFit="1" customWidth="1"/>
    <col min="3570" max="3570" width="8" bestFit="1" customWidth="1"/>
    <col min="3571" max="3571" width="10.6640625" bestFit="1" customWidth="1"/>
    <col min="3572" max="3572" width="8" bestFit="1" customWidth="1"/>
    <col min="3573" max="3573" width="10.6640625" bestFit="1" customWidth="1"/>
    <col min="3574" max="3574" width="8" bestFit="1" customWidth="1"/>
    <col min="3575" max="3575" width="10.6640625" bestFit="1" customWidth="1"/>
    <col min="3576" max="3576" width="8" bestFit="1" customWidth="1"/>
    <col min="3577" max="3577" width="10.6640625" bestFit="1" customWidth="1"/>
    <col min="3578" max="3578" width="8" bestFit="1" customWidth="1"/>
    <col min="3579" max="3579" width="10.6640625" bestFit="1" customWidth="1"/>
    <col min="3580" max="3580" width="8" bestFit="1" customWidth="1"/>
    <col min="3581" max="3581" width="10.6640625" bestFit="1" customWidth="1"/>
    <col min="3582" max="3582" width="8" bestFit="1" customWidth="1"/>
    <col min="3583" max="3583" width="10.6640625" bestFit="1" customWidth="1"/>
    <col min="3584" max="3584" width="8" bestFit="1" customWidth="1"/>
    <col min="3585" max="3585" width="10.6640625" bestFit="1" customWidth="1"/>
    <col min="3586" max="3586" width="8" bestFit="1" customWidth="1"/>
    <col min="3587" max="3587" width="10.6640625" bestFit="1" customWidth="1"/>
    <col min="3588" max="3588" width="8" bestFit="1" customWidth="1"/>
    <col min="3589" max="3589" width="10.6640625" bestFit="1" customWidth="1"/>
    <col min="3590" max="3590" width="8" bestFit="1" customWidth="1"/>
    <col min="3591" max="3591" width="10.6640625" bestFit="1" customWidth="1"/>
    <col min="3592" max="3592" width="8" bestFit="1" customWidth="1"/>
    <col min="3593" max="3593" width="10.6640625" bestFit="1" customWidth="1"/>
    <col min="3594" max="3594" width="8" bestFit="1" customWidth="1"/>
    <col min="3595" max="3595" width="10.6640625" bestFit="1" customWidth="1"/>
    <col min="3596" max="3596" width="8" bestFit="1" customWidth="1"/>
    <col min="3597" max="3597" width="10.6640625" bestFit="1" customWidth="1"/>
    <col min="3598" max="3598" width="8" bestFit="1" customWidth="1"/>
    <col min="3599" max="3599" width="10.6640625" bestFit="1" customWidth="1"/>
    <col min="3600" max="3600" width="8" bestFit="1" customWidth="1"/>
    <col min="3601" max="3601" width="10.6640625" bestFit="1" customWidth="1"/>
    <col min="3602" max="3602" width="8" bestFit="1" customWidth="1"/>
    <col min="3603" max="3603" width="10.6640625" bestFit="1" customWidth="1"/>
    <col min="3604" max="3604" width="8" bestFit="1" customWidth="1"/>
    <col min="3605" max="3605" width="10.6640625" bestFit="1" customWidth="1"/>
    <col min="3606" max="3606" width="8" bestFit="1" customWidth="1"/>
    <col min="3607" max="3607" width="10.6640625" bestFit="1" customWidth="1"/>
    <col min="3608" max="3608" width="8" bestFit="1" customWidth="1"/>
    <col min="3609" max="3609" width="10.6640625" bestFit="1" customWidth="1"/>
    <col min="3610" max="3610" width="8" bestFit="1" customWidth="1"/>
    <col min="3611" max="3611" width="10.6640625" bestFit="1" customWidth="1"/>
    <col min="3612" max="3612" width="8" bestFit="1" customWidth="1"/>
    <col min="3613" max="3613" width="10.6640625" bestFit="1" customWidth="1"/>
    <col min="3614" max="3614" width="8" bestFit="1" customWidth="1"/>
    <col min="3615" max="3615" width="10.6640625" bestFit="1" customWidth="1"/>
    <col min="3616" max="3616" width="8" bestFit="1" customWidth="1"/>
    <col min="3617" max="3617" width="10.6640625" bestFit="1" customWidth="1"/>
    <col min="3618" max="3618" width="8" bestFit="1" customWidth="1"/>
    <col min="3619" max="3619" width="10.6640625" bestFit="1" customWidth="1"/>
    <col min="3620" max="3620" width="8" bestFit="1" customWidth="1"/>
    <col min="3621" max="3621" width="10.6640625" bestFit="1" customWidth="1"/>
    <col min="3622" max="3622" width="8" bestFit="1" customWidth="1"/>
    <col min="3623" max="3623" width="10.6640625" bestFit="1" customWidth="1"/>
    <col min="3624" max="3624" width="8" bestFit="1" customWidth="1"/>
    <col min="3625" max="3625" width="10.6640625" bestFit="1" customWidth="1"/>
    <col min="3626" max="3626" width="8" bestFit="1" customWidth="1"/>
    <col min="3627" max="3627" width="10.6640625" bestFit="1" customWidth="1"/>
    <col min="3628" max="3628" width="8" bestFit="1" customWidth="1"/>
    <col min="3629" max="3629" width="10.6640625" bestFit="1" customWidth="1"/>
    <col min="3630" max="3630" width="8" bestFit="1" customWidth="1"/>
    <col min="3631" max="3631" width="10.6640625" bestFit="1" customWidth="1"/>
    <col min="3632" max="3632" width="8" bestFit="1" customWidth="1"/>
    <col min="3633" max="3633" width="10.6640625" bestFit="1" customWidth="1"/>
    <col min="3634" max="3634" width="8" bestFit="1" customWidth="1"/>
    <col min="3635" max="3635" width="10.6640625" bestFit="1" customWidth="1"/>
    <col min="3636" max="3636" width="8" bestFit="1" customWidth="1"/>
    <col min="3637" max="3637" width="10.6640625" bestFit="1" customWidth="1"/>
    <col min="3638" max="3638" width="8" bestFit="1" customWidth="1"/>
    <col min="3639" max="3639" width="10.6640625" bestFit="1" customWidth="1"/>
    <col min="3640" max="3640" width="8" bestFit="1" customWidth="1"/>
    <col min="3641" max="3641" width="10.6640625" bestFit="1" customWidth="1"/>
    <col min="3642" max="3642" width="8" bestFit="1" customWidth="1"/>
    <col min="3643" max="3643" width="10.6640625" bestFit="1" customWidth="1"/>
    <col min="3644" max="3644" width="8" bestFit="1" customWidth="1"/>
    <col min="3645" max="3645" width="10.6640625" bestFit="1" customWidth="1"/>
    <col min="3646" max="3646" width="8" bestFit="1" customWidth="1"/>
    <col min="3647" max="3647" width="10.6640625" bestFit="1" customWidth="1"/>
    <col min="3648" max="3648" width="8" bestFit="1" customWidth="1"/>
    <col min="3649" max="3649" width="10.6640625" bestFit="1" customWidth="1"/>
    <col min="3650" max="3650" width="8" bestFit="1" customWidth="1"/>
    <col min="3651" max="3651" width="10.6640625" bestFit="1" customWidth="1"/>
    <col min="3652" max="3652" width="8" bestFit="1" customWidth="1"/>
    <col min="3653" max="3653" width="10.6640625" bestFit="1" customWidth="1"/>
    <col min="3654" max="3654" width="8" bestFit="1" customWidth="1"/>
    <col min="3655" max="3655" width="10.6640625" bestFit="1" customWidth="1"/>
    <col min="3656" max="3656" width="8" bestFit="1" customWidth="1"/>
    <col min="3657" max="3657" width="10.6640625" bestFit="1" customWidth="1"/>
    <col min="3658" max="3658" width="8" bestFit="1" customWidth="1"/>
    <col min="3659" max="3659" width="10.6640625" bestFit="1" customWidth="1"/>
    <col min="3660" max="3660" width="8" bestFit="1" customWidth="1"/>
    <col min="3661" max="3661" width="10.6640625" bestFit="1" customWidth="1"/>
    <col min="3662" max="3662" width="8" bestFit="1" customWidth="1"/>
    <col min="3663" max="3663" width="10.6640625" bestFit="1" customWidth="1"/>
    <col min="3664" max="3664" width="8" bestFit="1" customWidth="1"/>
    <col min="3665" max="3665" width="10.6640625" bestFit="1" customWidth="1"/>
    <col min="3666" max="3666" width="8" bestFit="1" customWidth="1"/>
    <col min="3667" max="3667" width="10.6640625" bestFit="1" customWidth="1"/>
    <col min="3668" max="3668" width="8" bestFit="1" customWidth="1"/>
    <col min="3669" max="3669" width="10.6640625" bestFit="1" customWidth="1"/>
    <col min="3670" max="3670" width="8" bestFit="1" customWidth="1"/>
    <col min="3671" max="3671" width="10.6640625" bestFit="1" customWidth="1"/>
    <col min="3672" max="3672" width="8" bestFit="1" customWidth="1"/>
    <col min="3673" max="3673" width="10.6640625" bestFit="1" customWidth="1"/>
    <col min="3674" max="3674" width="8" bestFit="1" customWidth="1"/>
    <col min="3675" max="3675" width="10.6640625" bestFit="1" customWidth="1"/>
    <col min="3676" max="3676" width="8" bestFit="1" customWidth="1"/>
    <col min="3677" max="3677" width="10.6640625" bestFit="1" customWidth="1"/>
    <col min="3678" max="3678" width="8" bestFit="1" customWidth="1"/>
    <col min="3679" max="3679" width="10.6640625" bestFit="1" customWidth="1"/>
    <col min="3680" max="3680" width="8" bestFit="1" customWidth="1"/>
    <col min="3681" max="3681" width="10.6640625" bestFit="1" customWidth="1"/>
    <col min="3682" max="3682" width="8" bestFit="1" customWidth="1"/>
    <col min="3683" max="3683" width="10.6640625" bestFit="1" customWidth="1"/>
    <col min="3684" max="3684" width="8" bestFit="1" customWidth="1"/>
    <col min="3685" max="3685" width="10.6640625" bestFit="1" customWidth="1"/>
    <col min="3686" max="3686" width="8" bestFit="1" customWidth="1"/>
    <col min="3687" max="3687" width="10.6640625" bestFit="1" customWidth="1"/>
    <col min="3688" max="3688" width="8" bestFit="1" customWidth="1"/>
    <col min="3689" max="3689" width="10.6640625" bestFit="1" customWidth="1"/>
    <col min="3690" max="3690" width="8" bestFit="1" customWidth="1"/>
    <col min="3691" max="3691" width="10.6640625" bestFit="1" customWidth="1"/>
    <col min="3692" max="3692" width="8" bestFit="1" customWidth="1"/>
    <col min="3693" max="3693" width="10.6640625" bestFit="1" customWidth="1"/>
    <col min="3694" max="3694" width="8" bestFit="1" customWidth="1"/>
    <col min="3695" max="3695" width="10.6640625" bestFit="1" customWidth="1"/>
    <col min="3696" max="3696" width="8" bestFit="1" customWidth="1"/>
    <col min="3697" max="3697" width="10.6640625" bestFit="1" customWidth="1"/>
    <col min="3698" max="3698" width="8" bestFit="1" customWidth="1"/>
    <col min="3699" max="3699" width="10.6640625" bestFit="1" customWidth="1"/>
    <col min="3700" max="3700" width="8" bestFit="1" customWidth="1"/>
    <col min="3701" max="3701" width="10.6640625" bestFit="1" customWidth="1"/>
    <col min="3702" max="3702" width="8" bestFit="1" customWidth="1"/>
    <col min="3703" max="3703" width="10.6640625" bestFit="1" customWidth="1"/>
    <col min="3704" max="3704" width="8" bestFit="1" customWidth="1"/>
    <col min="3705" max="3705" width="10.6640625" bestFit="1" customWidth="1"/>
    <col min="3706" max="3706" width="8" bestFit="1" customWidth="1"/>
    <col min="3707" max="3707" width="10.6640625" bestFit="1" customWidth="1"/>
    <col min="3708" max="3708" width="8" bestFit="1" customWidth="1"/>
    <col min="3709" max="3709" width="10.6640625" bestFit="1" customWidth="1"/>
    <col min="3710" max="3710" width="8" bestFit="1" customWidth="1"/>
    <col min="3711" max="3711" width="10.6640625" bestFit="1" customWidth="1"/>
    <col min="3712" max="3712" width="8" bestFit="1" customWidth="1"/>
    <col min="3713" max="3713" width="10.6640625" bestFit="1" customWidth="1"/>
    <col min="3714" max="3714" width="8" bestFit="1" customWidth="1"/>
    <col min="3715" max="3715" width="10.6640625" bestFit="1" customWidth="1"/>
    <col min="3716" max="3716" width="8" bestFit="1" customWidth="1"/>
    <col min="3717" max="3717" width="10.6640625" bestFit="1" customWidth="1"/>
    <col min="3718" max="3718" width="8" bestFit="1" customWidth="1"/>
    <col min="3719" max="3719" width="10.6640625" bestFit="1" customWidth="1"/>
    <col min="3720" max="3720" width="8" bestFit="1" customWidth="1"/>
    <col min="3721" max="3721" width="10.6640625" bestFit="1" customWidth="1"/>
    <col min="3722" max="3722" width="8" bestFit="1" customWidth="1"/>
    <col min="3723" max="3723" width="10.6640625" bestFit="1" customWidth="1"/>
    <col min="3724" max="3724" width="8" bestFit="1" customWidth="1"/>
    <col min="3725" max="3725" width="10.6640625" bestFit="1" customWidth="1"/>
    <col min="3726" max="3726" width="8" bestFit="1" customWidth="1"/>
    <col min="3727" max="3727" width="10.6640625" bestFit="1" customWidth="1"/>
    <col min="3728" max="3728" width="8" bestFit="1" customWidth="1"/>
    <col min="3729" max="3729" width="10.6640625" bestFit="1" customWidth="1"/>
    <col min="3730" max="3730" width="8" bestFit="1" customWidth="1"/>
    <col min="3731" max="3731" width="10.6640625" bestFit="1" customWidth="1"/>
    <col min="3732" max="3732" width="8" bestFit="1" customWidth="1"/>
    <col min="3733" max="3733" width="10.6640625" bestFit="1" customWidth="1"/>
    <col min="3734" max="3734" width="8" bestFit="1" customWidth="1"/>
    <col min="3735" max="3735" width="10.6640625" bestFit="1" customWidth="1"/>
    <col min="3736" max="3736" width="8" bestFit="1" customWidth="1"/>
    <col min="3737" max="3737" width="10.6640625" bestFit="1" customWidth="1"/>
    <col min="3738" max="3738" width="8" bestFit="1" customWidth="1"/>
    <col min="3739" max="3739" width="10.6640625" bestFit="1" customWidth="1"/>
    <col min="3740" max="3740" width="8" bestFit="1" customWidth="1"/>
    <col min="3741" max="3741" width="10.6640625" bestFit="1" customWidth="1"/>
    <col min="3742" max="3742" width="8" bestFit="1" customWidth="1"/>
    <col min="3743" max="3743" width="10.6640625" bestFit="1" customWidth="1"/>
    <col min="3744" max="3744" width="8" bestFit="1" customWidth="1"/>
    <col min="3745" max="3745" width="10.6640625" bestFit="1" customWidth="1"/>
    <col min="3746" max="3746" width="8" bestFit="1" customWidth="1"/>
    <col min="3747" max="3747" width="10.6640625" bestFit="1" customWidth="1"/>
    <col min="3748" max="3748" width="8" bestFit="1" customWidth="1"/>
    <col min="3749" max="3749" width="10.6640625" bestFit="1" customWidth="1"/>
    <col min="3750" max="3750" width="8" bestFit="1" customWidth="1"/>
    <col min="3751" max="3751" width="10.6640625" bestFit="1" customWidth="1"/>
    <col min="3752" max="3752" width="8" bestFit="1" customWidth="1"/>
    <col min="3753" max="3753" width="10.6640625" bestFit="1" customWidth="1"/>
    <col min="3754" max="3754" width="8" bestFit="1" customWidth="1"/>
    <col min="3755" max="3755" width="10.6640625" bestFit="1" customWidth="1"/>
    <col min="3756" max="3756" width="8" bestFit="1" customWidth="1"/>
    <col min="3757" max="3757" width="10.6640625" bestFit="1" customWidth="1"/>
    <col min="3758" max="3758" width="8" bestFit="1" customWidth="1"/>
    <col min="3759" max="3759" width="10.6640625" bestFit="1" customWidth="1"/>
    <col min="3760" max="3760" width="8" bestFit="1" customWidth="1"/>
    <col min="3761" max="3761" width="10.6640625" bestFit="1" customWidth="1"/>
    <col min="3762" max="3762" width="8" bestFit="1" customWidth="1"/>
    <col min="3763" max="3763" width="10.6640625" bestFit="1" customWidth="1"/>
    <col min="3764" max="3764" width="8" bestFit="1" customWidth="1"/>
    <col min="3765" max="3765" width="10.6640625" bestFit="1" customWidth="1"/>
    <col min="3766" max="3766" width="8" bestFit="1" customWidth="1"/>
    <col min="3767" max="3767" width="10.6640625" bestFit="1" customWidth="1"/>
    <col min="3768" max="3768" width="8" bestFit="1" customWidth="1"/>
    <col min="3769" max="3769" width="10.6640625" bestFit="1" customWidth="1"/>
    <col min="3770" max="3770" width="8" bestFit="1" customWidth="1"/>
    <col min="3771" max="3771" width="10.6640625" bestFit="1" customWidth="1"/>
    <col min="3772" max="3772" width="8" bestFit="1" customWidth="1"/>
    <col min="3773" max="3773" width="10.6640625" bestFit="1" customWidth="1"/>
    <col min="3774" max="3774" width="8" bestFit="1" customWidth="1"/>
    <col min="3775" max="3775" width="10.6640625" bestFit="1" customWidth="1"/>
    <col min="3776" max="3776" width="8" bestFit="1" customWidth="1"/>
    <col min="3777" max="3777" width="10.6640625" bestFit="1" customWidth="1"/>
    <col min="3778" max="3778" width="8" bestFit="1" customWidth="1"/>
    <col min="3779" max="3779" width="10.6640625" bestFit="1" customWidth="1"/>
    <col min="3780" max="3780" width="8" bestFit="1" customWidth="1"/>
    <col min="3781" max="3781" width="10.6640625" bestFit="1" customWidth="1"/>
    <col min="3782" max="3782" width="8" bestFit="1" customWidth="1"/>
    <col min="3783" max="3783" width="10.6640625" bestFit="1" customWidth="1"/>
    <col min="3784" max="3784" width="8" bestFit="1" customWidth="1"/>
    <col min="3785" max="3785" width="10.6640625" bestFit="1" customWidth="1"/>
    <col min="3786" max="3786" width="8" bestFit="1" customWidth="1"/>
    <col min="3787" max="3787" width="10.6640625" bestFit="1" customWidth="1"/>
    <col min="3788" max="3788" width="8" bestFit="1" customWidth="1"/>
    <col min="3789" max="3789" width="10.6640625" bestFit="1" customWidth="1"/>
    <col min="3790" max="3790" width="8" bestFit="1" customWidth="1"/>
    <col min="3791" max="3791" width="10.6640625" bestFit="1" customWidth="1"/>
    <col min="3792" max="3792" width="8" bestFit="1" customWidth="1"/>
    <col min="3793" max="3793" width="10.6640625" bestFit="1" customWidth="1"/>
    <col min="3794" max="3794" width="8" bestFit="1" customWidth="1"/>
    <col min="3795" max="3795" width="10.6640625" bestFit="1" customWidth="1"/>
    <col min="3796" max="3796" width="8" bestFit="1" customWidth="1"/>
    <col min="3797" max="3797" width="10.6640625" bestFit="1" customWidth="1"/>
    <col min="3798" max="3798" width="8" bestFit="1" customWidth="1"/>
    <col min="3799" max="3799" width="10.6640625" bestFit="1" customWidth="1"/>
    <col min="3800" max="3800" width="8" bestFit="1" customWidth="1"/>
    <col min="3801" max="3801" width="10.6640625" bestFit="1" customWidth="1"/>
    <col min="3802" max="3802" width="8" bestFit="1" customWidth="1"/>
    <col min="3803" max="3803" width="10.6640625" bestFit="1" customWidth="1"/>
    <col min="3804" max="3804" width="8" bestFit="1" customWidth="1"/>
    <col min="3805" max="3805" width="10.6640625" bestFit="1" customWidth="1"/>
    <col min="3806" max="3806" width="8" bestFit="1" customWidth="1"/>
    <col min="3807" max="3807" width="10.6640625" bestFit="1" customWidth="1"/>
    <col min="3808" max="3808" width="8" bestFit="1" customWidth="1"/>
    <col min="3809" max="3809" width="10.6640625" bestFit="1" customWidth="1"/>
    <col min="3810" max="3810" width="8" bestFit="1" customWidth="1"/>
    <col min="3811" max="3811" width="10.6640625" bestFit="1" customWidth="1"/>
    <col min="3812" max="3812" width="8" bestFit="1" customWidth="1"/>
    <col min="3813" max="3813" width="10.6640625" bestFit="1" customWidth="1"/>
    <col min="3814" max="3814" width="8" bestFit="1" customWidth="1"/>
    <col min="3815" max="3815" width="10.6640625" bestFit="1" customWidth="1"/>
    <col min="3816" max="3816" width="8" bestFit="1" customWidth="1"/>
    <col min="3817" max="3817" width="10.6640625" bestFit="1" customWidth="1"/>
    <col min="3818" max="3818" width="8" bestFit="1" customWidth="1"/>
    <col min="3819" max="3819" width="10.6640625" bestFit="1" customWidth="1"/>
    <col min="3820" max="3820" width="8" bestFit="1" customWidth="1"/>
    <col min="3821" max="3821" width="10.6640625" bestFit="1" customWidth="1"/>
    <col min="3822" max="3822" width="8" bestFit="1" customWidth="1"/>
    <col min="3823" max="3823" width="10.6640625" bestFit="1" customWidth="1"/>
    <col min="3824" max="3824" width="8" bestFit="1" customWidth="1"/>
    <col min="3825" max="3825" width="10.6640625" bestFit="1" customWidth="1"/>
    <col min="3826" max="3826" width="8" bestFit="1" customWidth="1"/>
    <col min="3827" max="3827" width="10.6640625" bestFit="1" customWidth="1"/>
    <col min="3828" max="3828" width="8" bestFit="1" customWidth="1"/>
    <col min="3829" max="3829" width="10.6640625" bestFit="1" customWidth="1"/>
    <col min="3830" max="3830" width="8" bestFit="1" customWidth="1"/>
    <col min="3831" max="3831" width="10.6640625" bestFit="1" customWidth="1"/>
    <col min="3832" max="3832" width="8" bestFit="1" customWidth="1"/>
    <col min="3833" max="3833" width="10.6640625" bestFit="1" customWidth="1"/>
    <col min="3834" max="3834" width="8" bestFit="1" customWidth="1"/>
    <col min="3835" max="3835" width="10.6640625" bestFit="1" customWidth="1"/>
    <col min="3836" max="3836" width="8" bestFit="1" customWidth="1"/>
    <col min="3837" max="3837" width="10.6640625" bestFit="1" customWidth="1"/>
    <col min="3838" max="3838" width="8" bestFit="1" customWidth="1"/>
    <col min="3839" max="3839" width="10.6640625" bestFit="1" customWidth="1"/>
    <col min="3840" max="3840" width="8" bestFit="1" customWidth="1"/>
    <col min="3841" max="3841" width="10.6640625" bestFit="1" customWidth="1"/>
    <col min="3842" max="3842" width="8" bestFit="1" customWidth="1"/>
    <col min="3843" max="3843" width="10.6640625" bestFit="1" customWidth="1"/>
    <col min="3844" max="3844" width="8" bestFit="1" customWidth="1"/>
    <col min="3845" max="3845" width="10.6640625" bestFit="1" customWidth="1"/>
    <col min="3846" max="3846" width="8" bestFit="1" customWidth="1"/>
    <col min="3847" max="3847" width="10.6640625" bestFit="1" customWidth="1"/>
    <col min="3848" max="3848" width="8" bestFit="1" customWidth="1"/>
    <col min="3849" max="3849" width="10.6640625" bestFit="1" customWidth="1"/>
    <col min="3850" max="3850" width="8" bestFit="1" customWidth="1"/>
    <col min="3851" max="3851" width="10.6640625" bestFit="1" customWidth="1"/>
    <col min="3852" max="3852" width="8" bestFit="1" customWidth="1"/>
    <col min="3853" max="3853" width="10.6640625" bestFit="1" customWidth="1"/>
    <col min="3854" max="3854" width="8" bestFit="1" customWidth="1"/>
    <col min="3855" max="3855" width="10.6640625" bestFit="1" customWidth="1"/>
    <col min="3856" max="3856" width="8" bestFit="1" customWidth="1"/>
    <col min="3857" max="3857" width="10.6640625" bestFit="1" customWidth="1"/>
    <col min="3858" max="3858" width="8" bestFit="1" customWidth="1"/>
    <col min="3859" max="3859" width="10.6640625" bestFit="1" customWidth="1"/>
    <col min="3860" max="3860" width="8" bestFit="1" customWidth="1"/>
    <col min="3861" max="3861" width="10.6640625" bestFit="1" customWidth="1"/>
    <col min="3862" max="3862" width="8" bestFit="1" customWidth="1"/>
    <col min="3863" max="3863" width="10.6640625" bestFit="1" customWidth="1"/>
    <col min="3864" max="3864" width="8" bestFit="1" customWidth="1"/>
    <col min="3865" max="3865" width="10.6640625" bestFit="1" customWidth="1"/>
    <col min="3866" max="3866" width="8" bestFit="1" customWidth="1"/>
    <col min="3867" max="3867" width="10.6640625" bestFit="1" customWidth="1"/>
    <col min="3868" max="3868" width="8" bestFit="1" customWidth="1"/>
    <col min="3869" max="3869" width="10.6640625" bestFit="1" customWidth="1"/>
    <col min="3870" max="3870" width="8" bestFit="1" customWidth="1"/>
    <col min="3871" max="3871" width="10.6640625" bestFit="1" customWidth="1"/>
    <col min="3872" max="3872" width="8" bestFit="1" customWidth="1"/>
    <col min="3873" max="3873" width="10.6640625" bestFit="1" customWidth="1"/>
    <col min="3874" max="3874" width="8" bestFit="1" customWidth="1"/>
    <col min="3875" max="3875" width="10.6640625" bestFit="1" customWidth="1"/>
    <col min="3876" max="3876" width="8" bestFit="1" customWidth="1"/>
    <col min="3877" max="3877" width="10.6640625" bestFit="1" customWidth="1"/>
    <col min="3878" max="3878" width="8" bestFit="1" customWidth="1"/>
    <col min="3879" max="3879" width="10.6640625" bestFit="1" customWidth="1"/>
    <col min="3880" max="3880" width="8" bestFit="1" customWidth="1"/>
    <col min="3881" max="3881" width="10.6640625" bestFit="1" customWidth="1"/>
    <col min="3882" max="3882" width="8" bestFit="1" customWidth="1"/>
    <col min="3883" max="3883" width="10.6640625" bestFit="1" customWidth="1"/>
    <col min="3884" max="3884" width="8" bestFit="1" customWidth="1"/>
    <col min="3885" max="3885" width="10.6640625" bestFit="1" customWidth="1"/>
    <col min="3886" max="3886" width="8" bestFit="1" customWidth="1"/>
    <col min="3887" max="3887" width="10.6640625" bestFit="1" customWidth="1"/>
    <col min="3888" max="3888" width="8" bestFit="1" customWidth="1"/>
    <col min="3889" max="3889" width="10.6640625" bestFit="1" customWidth="1"/>
    <col min="3890" max="3890" width="8" bestFit="1" customWidth="1"/>
    <col min="3891" max="3891" width="10.6640625" bestFit="1" customWidth="1"/>
    <col min="3892" max="3892" width="8" bestFit="1" customWidth="1"/>
    <col min="3893" max="3893" width="10.6640625" bestFit="1" customWidth="1"/>
    <col min="3894" max="3894" width="8" bestFit="1" customWidth="1"/>
    <col min="3895" max="3895" width="10.6640625" bestFit="1" customWidth="1"/>
    <col min="3896" max="3896" width="8" bestFit="1" customWidth="1"/>
    <col min="3897" max="3897" width="10.6640625" bestFit="1" customWidth="1"/>
    <col min="3898" max="3898" width="8" bestFit="1" customWidth="1"/>
    <col min="3899" max="3899" width="10.6640625" bestFit="1" customWidth="1"/>
    <col min="3900" max="3900" width="8" bestFit="1" customWidth="1"/>
    <col min="3901" max="3901" width="10.6640625" bestFit="1" customWidth="1"/>
    <col min="3902" max="3902" width="8" bestFit="1" customWidth="1"/>
    <col min="3903" max="3903" width="10.6640625" bestFit="1" customWidth="1"/>
    <col min="3904" max="3904" width="8" bestFit="1" customWidth="1"/>
    <col min="3905" max="3905" width="10.6640625" bestFit="1" customWidth="1"/>
    <col min="3906" max="3906" width="8" bestFit="1" customWidth="1"/>
    <col min="3907" max="3907" width="10.6640625" bestFit="1" customWidth="1"/>
    <col min="3908" max="3908" width="8" bestFit="1" customWidth="1"/>
    <col min="3909" max="3909" width="10.6640625" bestFit="1" customWidth="1"/>
    <col min="3910" max="3910" width="8" bestFit="1" customWidth="1"/>
    <col min="3911" max="3911" width="10.6640625" bestFit="1" customWidth="1"/>
    <col min="3912" max="3912" width="8" bestFit="1" customWidth="1"/>
    <col min="3913" max="3913" width="10.6640625" bestFit="1" customWidth="1"/>
    <col min="3914" max="3914" width="8" bestFit="1" customWidth="1"/>
    <col min="3915" max="3915" width="10.6640625" bestFit="1" customWidth="1"/>
    <col min="3916" max="3916" width="8" bestFit="1" customWidth="1"/>
    <col min="3917" max="3917" width="10.6640625" bestFit="1" customWidth="1"/>
    <col min="3918" max="3918" width="8" bestFit="1" customWidth="1"/>
    <col min="3919" max="3919" width="10.6640625" bestFit="1" customWidth="1"/>
    <col min="3920" max="3920" width="8" bestFit="1" customWidth="1"/>
    <col min="3921" max="3921" width="10.6640625" bestFit="1" customWidth="1"/>
    <col min="3922" max="3922" width="8" bestFit="1" customWidth="1"/>
    <col min="3923" max="3923" width="10.6640625" bestFit="1" customWidth="1"/>
    <col min="3924" max="3924" width="8" bestFit="1" customWidth="1"/>
    <col min="3925" max="3925" width="10.6640625" bestFit="1" customWidth="1"/>
    <col min="3926" max="3926" width="8" bestFit="1" customWidth="1"/>
    <col min="3927" max="3927" width="10.6640625" bestFit="1" customWidth="1"/>
    <col min="3928" max="3928" width="8" bestFit="1" customWidth="1"/>
    <col min="3929" max="3929" width="10.6640625" bestFit="1" customWidth="1"/>
    <col min="3930" max="3930" width="8" bestFit="1" customWidth="1"/>
    <col min="3931" max="3931" width="10.6640625" bestFit="1" customWidth="1"/>
    <col min="3932" max="3932" width="8" bestFit="1" customWidth="1"/>
    <col min="3933" max="3933" width="10.6640625" bestFit="1" customWidth="1"/>
    <col min="3934" max="3934" width="8" bestFit="1" customWidth="1"/>
    <col min="3935" max="3935" width="10.6640625" bestFit="1" customWidth="1"/>
    <col min="3936" max="3936" width="8" bestFit="1" customWidth="1"/>
    <col min="3937" max="3937" width="10.6640625" bestFit="1" customWidth="1"/>
    <col min="3938" max="3938" width="8" bestFit="1" customWidth="1"/>
    <col min="3939" max="3939" width="10.6640625" bestFit="1" customWidth="1"/>
    <col min="3940" max="3940" width="8" bestFit="1" customWidth="1"/>
    <col min="3941" max="3941" width="10.6640625" bestFit="1" customWidth="1"/>
    <col min="3942" max="3942" width="8" bestFit="1" customWidth="1"/>
    <col min="3943" max="3943" width="10.6640625" bestFit="1" customWidth="1"/>
    <col min="3944" max="3944" width="8" bestFit="1" customWidth="1"/>
    <col min="3945" max="3945" width="10.6640625" bestFit="1" customWidth="1"/>
    <col min="3946" max="3946" width="8" bestFit="1" customWidth="1"/>
    <col min="3947" max="3947" width="10.6640625" bestFit="1" customWidth="1"/>
    <col min="3948" max="3948" width="8" bestFit="1" customWidth="1"/>
    <col min="3949" max="3949" width="10.6640625" bestFit="1" customWidth="1"/>
    <col min="3950" max="3950" width="8" bestFit="1" customWidth="1"/>
    <col min="3951" max="3951" width="10.6640625" bestFit="1" customWidth="1"/>
    <col min="3952" max="3952" width="8" bestFit="1" customWidth="1"/>
    <col min="3953" max="3953" width="10.6640625" bestFit="1" customWidth="1"/>
    <col min="3954" max="3954" width="8" bestFit="1" customWidth="1"/>
    <col min="3955" max="3955" width="10.6640625" bestFit="1" customWidth="1"/>
    <col min="3956" max="3956" width="8" bestFit="1" customWidth="1"/>
    <col min="3957" max="3957" width="10.6640625" bestFit="1" customWidth="1"/>
    <col min="3958" max="3958" width="8" bestFit="1" customWidth="1"/>
    <col min="3959" max="3959" width="10.6640625" bestFit="1" customWidth="1"/>
    <col min="3960" max="3960" width="8" bestFit="1" customWidth="1"/>
    <col min="3961" max="3961" width="10.6640625" bestFit="1" customWidth="1"/>
    <col min="3962" max="3962" width="8" bestFit="1" customWidth="1"/>
    <col min="3963" max="3963" width="10.6640625" bestFit="1" customWidth="1"/>
    <col min="3964" max="3964" width="8" bestFit="1" customWidth="1"/>
    <col min="3965" max="3965" width="10.6640625" bestFit="1" customWidth="1"/>
    <col min="3966" max="3966" width="8" bestFit="1" customWidth="1"/>
    <col min="3967" max="3967" width="10.6640625" bestFit="1" customWidth="1"/>
    <col min="3968" max="3968" width="8" bestFit="1" customWidth="1"/>
    <col min="3969" max="3969" width="10.6640625" bestFit="1" customWidth="1"/>
    <col min="3970" max="3970" width="8" bestFit="1" customWidth="1"/>
    <col min="3971" max="3971" width="10.6640625" bestFit="1" customWidth="1"/>
    <col min="3972" max="3972" width="8" bestFit="1" customWidth="1"/>
    <col min="3973" max="3973" width="10.6640625" bestFit="1" customWidth="1"/>
    <col min="3974" max="3974" width="8" bestFit="1" customWidth="1"/>
    <col min="3975" max="3975" width="10.6640625" bestFit="1" customWidth="1"/>
    <col min="3976" max="3976" width="8" bestFit="1" customWidth="1"/>
    <col min="3977" max="3977" width="10.6640625" bestFit="1" customWidth="1"/>
    <col min="3978" max="3978" width="8" bestFit="1" customWidth="1"/>
    <col min="3979" max="3979" width="10.6640625" bestFit="1" customWidth="1"/>
    <col min="3980" max="3980" width="8" bestFit="1" customWidth="1"/>
    <col min="3981" max="3981" width="10.6640625" bestFit="1" customWidth="1"/>
    <col min="3982" max="3982" width="8" bestFit="1" customWidth="1"/>
    <col min="3983" max="3983" width="10.6640625" bestFit="1" customWidth="1"/>
    <col min="3984" max="3984" width="8" bestFit="1" customWidth="1"/>
    <col min="3985" max="3985" width="10.6640625" bestFit="1" customWidth="1"/>
    <col min="3986" max="3986" width="8" bestFit="1" customWidth="1"/>
    <col min="3987" max="3987" width="10.6640625" bestFit="1" customWidth="1"/>
    <col min="3988" max="3988" width="8" bestFit="1" customWidth="1"/>
    <col min="3989" max="3989" width="10.6640625" bestFit="1" customWidth="1"/>
    <col min="3990" max="3990" width="8" bestFit="1" customWidth="1"/>
    <col min="3991" max="3991" width="10.6640625" bestFit="1" customWidth="1"/>
    <col min="3992" max="3992" width="8" bestFit="1" customWidth="1"/>
    <col min="3993" max="3993" width="10.6640625" bestFit="1" customWidth="1"/>
    <col min="3994" max="3994" width="8" bestFit="1" customWidth="1"/>
    <col min="3995" max="3995" width="10.6640625" bestFit="1" customWidth="1"/>
    <col min="3996" max="3996" width="8" bestFit="1" customWidth="1"/>
    <col min="3997" max="3997" width="10.6640625" bestFit="1" customWidth="1"/>
    <col min="3998" max="3998" width="8" bestFit="1" customWidth="1"/>
    <col min="3999" max="3999" width="10.6640625" bestFit="1" customWidth="1"/>
    <col min="4000" max="4000" width="8" bestFit="1" customWidth="1"/>
    <col min="4001" max="4001" width="10.6640625" bestFit="1" customWidth="1"/>
    <col min="4002" max="4002" width="8" bestFit="1" customWidth="1"/>
    <col min="4003" max="4003" width="10.6640625" bestFit="1" customWidth="1"/>
    <col min="4004" max="4004" width="8" bestFit="1" customWidth="1"/>
    <col min="4005" max="4005" width="10.6640625" bestFit="1" customWidth="1"/>
    <col min="4006" max="4006" width="8" bestFit="1" customWidth="1"/>
    <col min="4007" max="4007" width="10.6640625" bestFit="1" customWidth="1"/>
    <col min="4008" max="4008" width="8" bestFit="1" customWidth="1"/>
    <col min="4009" max="4009" width="10.6640625" bestFit="1" customWidth="1"/>
    <col min="4010" max="4010" width="8" bestFit="1" customWidth="1"/>
    <col min="4011" max="4011" width="10.6640625" bestFit="1" customWidth="1"/>
    <col min="4012" max="4012" width="8" bestFit="1" customWidth="1"/>
    <col min="4013" max="4013" width="10.6640625" bestFit="1" customWidth="1"/>
    <col min="4014" max="4014" width="8" bestFit="1" customWidth="1"/>
    <col min="4015" max="4015" width="10.6640625" bestFit="1" customWidth="1"/>
    <col min="4016" max="4016" width="8" bestFit="1" customWidth="1"/>
    <col min="4017" max="4017" width="10.6640625" bestFit="1" customWidth="1"/>
    <col min="4018" max="4018" width="8" bestFit="1" customWidth="1"/>
    <col min="4019" max="4019" width="10.6640625" bestFit="1" customWidth="1"/>
    <col min="4020" max="4020" width="8" bestFit="1" customWidth="1"/>
    <col min="4021" max="4021" width="10.6640625" bestFit="1" customWidth="1"/>
    <col min="4022" max="4022" width="8" bestFit="1" customWidth="1"/>
    <col min="4023" max="4023" width="10.6640625" bestFit="1" customWidth="1"/>
    <col min="4024" max="4024" width="8" bestFit="1" customWidth="1"/>
    <col min="4025" max="4025" width="10.6640625" bestFit="1" customWidth="1"/>
    <col min="4026" max="4026" width="8" bestFit="1" customWidth="1"/>
    <col min="4027" max="4027" width="10.6640625" bestFit="1" customWidth="1"/>
    <col min="4028" max="4028" width="8" bestFit="1" customWidth="1"/>
    <col min="4029" max="4029" width="10.6640625" bestFit="1" customWidth="1"/>
    <col min="4030" max="4030" width="8" bestFit="1" customWidth="1"/>
    <col min="4031" max="4031" width="10.6640625" bestFit="1" customWidth="1"/>
    <col min="4032" max="4032" width="8" bestFit="1" customWidth="1"/>
    <col min="4033" max="4033" width="10.6640625" bestFit="1" customWidth="1"/>
    <col min="4034" max="4034" width="8" bestFit="1" customWidth="1"/>
    <col min="4035" max="4035" width="10.6640625" bestFit="1" customWidth="1"/>
    <col min="4036" max="4036" width="8" bestFit="1" customWidth="1"/>
    <col min="4037" max="4037" width="10.6640625" bestFit="1" customWidth="1"/>
    <col min="4038" max="4038" width="8" bestFit="1" customWidth="1"/>
    <col min="4039" max="4039" width="10.6640625" bestFit="1" customWidth="1"/>
    <col min="4040" max="4040" width="8" bestFit="1" customWidth="1"/>
    <col min="4041" max="4041" width="10.6640625" bestFit="1" customWidth="1"/>
    <col min="4042" max="4042" width="8" bestFit="1" customWidth="1"/>
    <col min="4043" max="4043" width="10.6640625" bestFit="1" customWidth="1"/>
    <col min="4044" max="4044" width="8" bestFit="1" customWidth="1"/>
    <col min="4045" max="4045" width="10.6640625" bestFit="1" customWidth="1"/>
    <col min="4046" max="4046" width="8" bestFit="1" customWidth="1"/>
    <col min="4047" max="4047" width="10.6640625" bestFit="1" customWidth="1"/>
    <col min="4048" max="4048" width="8" bestFit="1" customWidth="1"/>
    <col min="4049" max="4049" width="10.6640625" bestFit="1" customWidth="1"/>
    <col min="4050" max="4050" width="8" bestFit="1" customWidth="1"/>
    <col min="4051" max="4051" width="10.6640625" bestFit="1" customWidth="1"/>
    <col min="4052" max="4052" width="8" bestFit="1" customWidth="1"/>
    <col min="4053" max="4053" width="10.6640625" bestFit="1" customWidth="1"/>
    <col min="4054" max="4054" width="8" bestFit="1" customWidth="1"/>
    <col min="4055" max="4055" width="10.6640625" bestFit="1" customWidth="1"/>
    <col min="4056" max="4056" width="8" bestFit="1" customWidth="1"/>
    <col min="4057" max="4057" width="10.6640625" bestFit="1" customWidth="1"/>
    <col min="4058" max="4058" width="8" bestFit="1" customWidth="1"/>
    <col min="4059" max="4059" width="10.6640625" bestFit="1" customWidth="1"/>
    <col min="4060" max="4060" width="8" bestFit="1" customWidth="1"/>
    <col min="4061" max="4061" width="10.6640625" bestFit="1" customWidth="1"/>
    <col min="4062" max="4062" width="8" bestFit="1" customWidth="1"/>
    <col min="4063" max="4063" width="10.6640625" bestFit="1" customWidth="1"/>
    <col min="4064" max="4064" width="8" bestFit="1" customWidth="1"/>
    <col min="4065" max="4065" width="10.6640625" bestFit="1" customWidth="1"/>
    <col min="4066" max="4066" width="8" bestFit="1" customWidth="1"/>
    <col min="4067" max="4067" width="10.6640625" bestFit="1" customWidth="1"/>
    <col min="4068" max="4068" width="8" bestFit="1" customWidth="1"/>
    <col min="4069" max="4069" width="10.6640625" bestFit="1" customWidth="1"/>
    <col min="4070" max="4070" width="8" bestFit="1" customWidth="1"/>
    <col min="4071" max="4071" width="10.6640625" bestFit="1" customWidth="1"/>
    <col min="4072" max="4072" width="8" bestFit="1" customWidth="1"/>
    <col min="4073" max="4073" width="10.6640625" bestFit="1" customWidth="1"/>
    <col min="4074" max="4074" width="8" bestFit="1" customWidth="1"/>
    <col min="4075" max="4075" width="10.6640625" bestFit="1" customWidth="1"/>
    <col min="4076" max="4076" width="8" bestFit="1" customWidth="1"/>
    <col min="4077" max="4077" width="10.6640625" bestFit="1" customWidth="1"/>
    <col min="4078" max="4078" width="8" bestFit="1" customWidth="1"/>
    <col min="4079" max="4079" width="10.6640625" bestFit="1" customWidth="1"/>
    <col min="4080" max="4080" width="8" bestFit="1" customWidth="1"/>
    <col min="4081" max="4081" width="10.6640625" bestFit="1" customWidth="1"/>
    <col min="4082" max="4082" width="8" bestFit="1" customWidth="1"/>
    <col min="4083" max="4083" width="10.6640625" bestFit="1" customWidth="1"/>
    <col min="4084" max="4084" width="8" bestFit="1" customWidth="1"/>
    <col min="4085" max="4085" width="10.6640625" bestFit="1" customWidth="1"/>
    <col min="4086" max="4086" width="8" bestFit="1" customWidth="1"/>
    <col min="4087" max="4087" width="10.6640625" bestFit="1" customWidth="1"/>
    <col min="4088" max="4088" width="8" bestFit="1" customWidth="1"/>
    <col min="4089" max="4089" width="10.6640625" bestFit="1" customWidth="1"/>
    <col min="4090" max="4090" width="8" bestFit="1" customWidth="1"/>
    <col min="4091" max="4091" width="10.6640625" bestFit="1" customWidth="1"/>
    <col min="4092" max="4092" width="8" bestFit="1" customWidth="1"/>
    <col min="4093" max="4093" width="10.6640625" bestFit="1" customWidth="1"/>
    <col min="4094" max="4094" width="8" bestFit="1" customWidth="1"/>
    <col min="4095" max="4095" width="10.6640625" bestFit="1" customWidth="1"/>
    <col min="4096" max="4096" width="8" bestFit="1" customWidth="1"/>
    <col min="4097" max="4097" width="10.6640625" bestFit="1" customWidth="1"/>
    <col min="4098" max="4098" width="8" bestFit="1" customWidth="1"/>
    <col min="4099" max="4099" width="10.6640625" bestFit="1" customWidth="1"/>
    <col min="4100" max="4100" width="8" bestFit="1" customWidth="1"/>
    <col min="4101" max="4101" width="10.6640625" bestFit="1" customWidth="1"/>
    <col min="4102" max="4102" width="8" bestFit="1" customWidth="1"/>
    <col min="4103" max="4103" width="10.6640625" bestFit="1" customWidth="1"/>
    <col min="4104" max="4104" width="8" bestFit="1" customWidth="1"/>
    <col min="4105" max="4105" width="10.6640625" bestFit="1" customWidth="1"/>
    <col min="4106" max="4106" width="8" bestFit="1" customWidth="1"/>
    <col min="4107" max="4107" width="10.6640625" bestFit="1" customWidth="1"/>
    <col min="4108" max="4108" width="8" bestFit="1" customWidth="1"/>
    <col min="4109" max="4109" width="10.6640625" bestFit="1" customWidth="1"/>
    <col min="4110" max="4110" width="8" bestFit="1" customWidth="1"/>
    <col min="4111" max="4111" width="10.6640625" bestFit="1" customWidth="1"/>
    <col min="4112" max="4112" width="8" bestFit="1" customWidth="1"/>
    <col min="4113" max="4113" width="10.6640625" bestFit="1" customWidth="1"/>
    <col min="4114" max="4114" width="8" bestFit="1" customWidth="1"/>
    <col min="4115" max="4115" width="10.6640625" bestFit="1" customWidth="1"/>
    <col min="4116" max="4116" width="8" bestFit="1" customWidth="1"/>
    <col min="4117" max="4117" width="10.6640625" bestFit="1" customWidth="1"/>
    <col min="4118" max="4118" width="8" bestFit="1" customWidth="1"/>
    <col min="4119" max="4119" width="10.6640625" bestFit="1" customWidth="1"/>
    <col min="4120" max="4120" width="8" bestFit="1" customWidth="1"/>
    <col min="4121" max="4121" width="10.6640625" bestFit="1" customWidth="1"/>
    <col min="4122" max="4122" width="8" bestFit="1" customWidth="1"/>
    <col min="4123" max="4123" width="10.6640625" bestFit="1" customWidth="1"/>
    <col min="4124" max="4124" width="8" bestFit="1" customWidth="1"/>
    <col min="4125" max="4125" width="10.6640625" bestFit="1" customWidth="1"/>
    <col min="4126" max="4126" width="8" bestFit="1" customWidth="1"/>
    <col min="4127" max="4127" width="10.6640625" bestFit="1" customWidth="1"/>
    <col min="4128" max="4128" width="8" bestFit="1" customWidth="1"/>
    <col min="4129" max="4129" width="10.6640625" bestFit="1" customWidth="1"/>
    <col min="4130" max="4130" width="8" bestFit="1" customWidth="1"/>
    <col min="4131" max="4131" width="10.6640625" bestFit="1" customWidth="1"/>
    <col min="4132" max="4132" width="8" bestFit="1" customWidth="1"/>
    <col min="4133" max="4133" width="10.6640625" bestFit="1" customWidth="1"/>
    <col min="4134" max="4134" width="8" bestFit="1" customWidth="1"/>
    <col min="4135" max="4135" width="10.6640625" bestFit="1" customWidth="1"/>
    <col min="4136" max="4136" width="8" bestFit="1" customWidth="1"/>
    <col min="4137" max="4137" width="10.6640625" bestFit="1" customWidth="1"/>
    <col min="4138" max="4138" width="8" bestFit="1" customWidth="1"/>
    <col min="4139" max="4139" width="10.6640625" bestFit="1" customWidth="1"/>
    <col min="4140" max="4140" width="8" bestFit="1" customWidth="1"/>
    <col min="4141" max="4141" width="10.6640625" bestFit="1" customWidth="1"/>
    <col min="4142" max="4142" width="8" bestFit="1" customWidth="1"/>
    <col min="4143" max="4143" width="10.6640625" bestFit="1" customWidth="1"/>
    <col min="4144" max="4144" width="8" bestFit="1" customWidth="1"/>
    <col min="4145" max="4145" width="10.6640625" bestFit="1" customWidth="1"/>
    <col min="4146" max="4146" width="8" bestFit="1" customWidth="1"/>
    <col min="4147" max="4147" width="10.6640625" bestFit="1" customWidth="1"/>
    <col min="4148" max="4148" width="8" bestFit="1" customWidth="1"/>
    <col min="4149" max="4149" width="10.6640625" bestFit="1" customWidth="1"/>
    <col min="4150" max="4150" width="8" bestFit="1" customWidth="1"/>
    <col min="4151" max="4151" width="10.6640625" bestFit="1" customWidth="1"/>
    <col min="4152" max="4152" width="8" bestFit="1" customWidth="1"/>
    <col min="4153" max="4153" width="10.6640625" bestFit="1" customWidth="1"/>
    <col min="4154" max="4154" width="8" bestFit="1" customWidth="1"/>
    <col min="4155" max="4155" width="10.6640625" bestFit="1" customWidth="1"/>
    <col min="4156" max="4156" width="8" bestFit="1" customWidth="1"/>
    <col min="4157" max="4157" width="10.6640625" bestFit="1" customWidth="1"/>
    <col min="4158" max="4158" width="8" bestFit="1" customWidth="1"/>
    <col min="4159" max="4159" width="10.6640625" bestFit="1" customWidth="1"/>
    <col min="4160" max="4160" width="8" bestFit="1" customWidth="1"/>
    <col min="4161" max="4161" width="10.6640625" bestFit="1" customWidth="1"/>
    <col min="4162" max="4162" width="8" bestFit="1" customWidth="1"/>
    <col min="4163" max="4163" width="10.6640625" bestFit="1" customWidth="1"/>
    <col min="4164" max="4164" width="8" bestFit="1" customWidth="1"/>
    <col min="4165" max="4165" width="10.6640625" bestFit="1" customWidth="1"/>
    <col min="4166" max="4166" width="8" bestFit="1" customWidth="1"/>
    <col min="4167" max="4167" width="10.6640625" bestFit="1" customWidth="1"/>
    <col min="4168" max="4168" width="8" bestFit="1" customWidth="1"/>
    <col min="4169" max="4169" width="10.6640625" bestFit="1" customWidth="1"/>
    <col min="4170" max="4170" width="8" bestFit="1" customWidth="1"/>
    <col min="4171" max="4171" width="10.6640625" bestFit="1" customWidth="1"/>
    <col min="4172" max="4172" width="8" bestFit="1" customWidth="1"/>
    <col min="4173" max="4173" width="10.6640625" bestFit="1" customWidth="1"/>
    <col min="4174" max="4174" width="8" bestFit="1" customWidth="1"/>
    <col min="4175" max="4175" width="10.6640625" bestFit="1" customWidth="1"/>
    <col min="4176" max="4176" width="8" bestFit="1" customWidth="1"/>
    <col min="4177" max="4177" width="10.6640625" bestFit="1" customWidth="1"/>
    <col min="4178" max="4178" width="8" bestFit="1" customWidth="1"/>
    <col min="4179" max="4179" width="10.6640625" bestFit="1" customWidth="1"/>
    <col min="4180" max="4180" width="8" bestFit="1" customWidth="1"/>
    <col min="4181" max="4181" width="10.6640625" bestFit="1" customWidth="1"/>
    <col min="4182" max="4182" width="8" bestFit="1" customWidth="1"/>
    <col min="4183" max="4183" width="10.6640625" bestFit="1" customWidth="1"/>
    <col min="4184" max="4184" width="8" bestFit="1" customWidth="1"/>
    <col min="4185" max="4185" width="10.6640625" bestFit="1" customWidth="1"/>
    <col min="4186" max="4186" width="8" bestFit="1" customWidth="1"/>
    <col min="4187" max="4187" width="10.6640625" bestFit="1" customWidth="1"/>
    <col min="4188" max="4188" width="8" bestFit="1" customWidth="1"/>
    <col min="4189" max="4189" width="10.6640625" bestFit="1" customWidth="1"/>
    <col min="4190" max="4190" width="8" bestFit="1" customWidth="1"/>
    <col min="4191" max="4191" width="10.6640625" bestFit="1" customWidth="1"/>
    <col min="4192" max="4192" width="8" bestFit="1" customWidth="1"/>
    <col min="4193" max="4193" width="10.6640625" bestFit="1" customWidth="1"/>
    <col min="4194" max="4194" width="8" bestFit="1" customWidth="1"/>
    <col min="4195" max="4195" width="10.6640625" bestFit="1" customWidth="1"/>
    <col min="4196" max="4196" width="8" bestFit="1" customWidth="1"/>
    <col min="4197" max="4197" width="10.6640625" bestFit="1" customWidth="1"/>
    <col min="4198" max="4198" width="8" bestFit="1" customWidth="1"/>
    <col min="4199" max="4199" width="10.6640625" bestFit="1" customWidth="1"/>
    <col min="4200" max="4200" width="8" bestFit="1" customWidth="1"/>
    <col min="4201" max="4201" width="10.6640625" bestFit="1" customWidth="1"/>
    <col min="4202" max="4202" width="8" bestFit="1" customWidth="1"/>
    <col min="4203" max="4203" width="10.6640625" bestFit="1" customWidth="1"/>
    <col min="4204" max="4204" width="8" bestFit="1" customWidth="1"/>
    <col min="4205" max="4205" width="10.6640625" bestFit="1" customWidth="1"/>
    <col min="4206" max="4206" width="8" bestFit="1" customWidth="1"/>
    <col min="4207" max="4207" width="10.6640625" bestFit="1" customWidth="1"/>
    <col min="4208" max="4208" width="8" bestFit="1" customWidth="1"/>
    <col min="4209" max="4209" width="10.6640625" bestFit="1" customWidth="1"/>
    <col min="4210" max="4210" width="8" bestFit="1" customWidth="1"/>
    <col min="4211" max="4211" width="10.6640625" bestFit="1" customWidth="1"/>
    <col min="4212" max="4212" width="8" bestFit="1" customWidth="1"/>
    <col min="4213" max="4213" width="10.6640625" bestFit="1" customWidth="1"/>
    <col min="4214" max="4214" width="8" bestFit="1" customWidth="1"/>
    <col min="4215" max="4215" width="10.6640625" bestFit="1" customWidth="1"/>
    <col min="4216" max="4216" width="8" bestFit="1" customWidth="1"/>
    <col min="4217" max="4217" width="10.6640625" bestFit="1" customWidth="1"/>
    <col min="4218" max="4218" width="8" bestFit="1" customWidth="1"/>
    <col min="4219" max="4219" width="10.6640625" bestFit="1" customWidth="1"/>
    <col min="4220" max="4220" width="8" bestFit="1" customWidth="1"/>
    <col min="4221" max="4221" width="10.6640625" bestFit="1" customWidth="1"/>
    <col min="4222" max="4222" width="8" bestFit="1" customWidth="1"/>
    <col min="4223" max="4223" width="10.6640625" bestFit="1" customWidth="1"/>
    <col min="4224" max="4224" width="8" bestFit="1" customWidth="1"/>
    <col min="4225" max="4225" width="10.6640625" bestFit="1" customWidth="1"/>
    <col min="4226" max="4226" width="8" bestFit="1" customWidth="1"/>
    <col min="4227" max="4227" width="10.6640625" bestFit="1" customWidth="1"/>
    <col min="4228" max="4228" width="8" bestFit="1" customWidth="1"/>
    <col min="4229" max="4229" width="10.6640625" bestFit="1" customWidth="1"/>
    <col min="4230" max="4230" width="8" bestFit="1" customWidth="1"/>
    <col min="4231" max="4231" width="10.6640625" bestFit="1" customWidth="1"/>
    <col min="4232" max="4232" width="8" bestFit="1" customWidth="1"/>
    <col min="4233" max="4233" width="10.6640625" bestFit="1" customWidth="1"/>
    <col min="4234" max="4234" width="8" bestFit="1" customWidth="1"/>
    <col min="4235" max="4235" width="10.6640625" bestFit="1" customWidth="1"/>
    <col min="4236" max="4236" width="8" bestFit="1" customWidth="1"/>
    <col min="4237" max="4237" width="10.6640625" bestFit="1" customWidth="1"/>
    <col min="4238" max="4238" width="8" bestFit="1" customWidth="1"/>
    <col min="4239" max="4239" width="10.6640625" bestFit="1" customWidth="1"/>
    <col min="4240" max="4240" width="8" bestFit="1" customWidth="1"/>
    <col min="4241" max="4241" width="10.6640625" bestFit="1" customWidth="1"/>
    <col min="4242" max="4242" width="8" bestFit="1" customWidth="1"/>
    <col min="4243" max="4243" width="10.6640625" bestFit="1" customWidth="1"/>
    <col min="4244" max="4244" width="8" bestFit="1" customWidth="1"/>
    <col min="4245" max="4245" width="10.6640625" bestFit="1" customWidth="1"/>
    <col min="4246" max="4246" width="8" bestFit="1" customWidth="1"/>
    <col min="4247" max="4247" width="10.6640625" bestFit="1" customWidth="1"/>
    <col min="4248" max="4248" width="8" bestFit="1" customWidth="1"/>
    <col min="4249" max="4249" width="10.6640625" bestFit="1" customWidth="1"/>
    <col min="4250" max="4250" width="8" bestFit="1" customWidth="1"/>
    <col min="4251" max="4251" width="10.6640625" bestFit="1" customWidth="1"/>
    <col min="4252" max="4252" width="8" bestFit="1" customWidth="1"/>
    <col min="4253" max="4253" width="10.6640625" bestFit="1" customWidth="1"/>
    <col min="4254" max="4254" width="8" bestFit="1" customWidth="1"/>
    <col min="4255" max="4255" width="10.6640625" bestFit="1" customWidth="1"/>
    <col min="4256" max="4256" width="8" bestFit="1" customWidth="1"/>
    <col min="4257" max="4257" width="10.6640625" bestFit="1" customWidth="1"/>
    <col min="4258" max="4258" width="8" bestFit="1" customWidth="1"/>
    <col min="4259" max="4259" width="10.6640625" bestFit="1" customWidth="1"/>
    <col min="4260" max="4260" width="8" bestFit="1" customWidth="1"/>
    <col min="4261" max="4261" width="10.6640625" bestFit="1" customWidth="1"/>
    <col min="4262" max="4262" width="8" bestFit="1" customWidth="1"/>
    <col min="4263" max="4263" width="10.6640625" bestFit="1" customWidth="1"/>
    <col min="4264" max="4264" width="8" bestFit="1" customWidth="1"/>
    <col min="4265" max="4265" width="10.6640625" bestFit="1" customWidth="1"/>
    <col min="4266" max="4266" width="8" bestFit="1" customWidth="1"/>
    <col min="4267" max="4267" width="10.6640625" bestFit="1" customWidth="1"/>
    <col min="4268" max="4268" width="8" bestFit="1" customWidth="1"/>
    <col min="4269" max="4269" width="10.6640625" bestFit="1" customWidth="1"/>
    <col min="4270" max="4270" width="8" bestFit="1" customWidth="1"/>
    <col min="4271" max="4271" width="10.6640625" bestFit="1" customWidth="1"/>
    <col min="4272" max="4272" width="8" bestFit="1" customWidth="1"/>
    <col min="4273" max="4273" width="10.6640625" bestFit="1" customWidth="1"/>
    <col min="4274" max="4274" width="8" bestFit="1" customWidth="1"/>
    <col min="4275" max="4275" width="10.6640625" bestFit="1" customWidth="1"/>
    <col min="4276" max="4276" width="8" bestFit="1" customWidth="1"/>
    <col min="4277" max="4277" width="10.6640625" bestFit="1" customWidth="1"/>
    <col min="4278" max="4278" width="8" bestFit="1" customWidth="1"/>
    <col min="4279" max="4279" width="10.6640625" bestFit="1" customWidth="1"/>
    <col min="4280" max="4280" width="8" bestFit="1" customWidth="1"/>
    <col min="4281" max="4281" width="10.6640625" bestFit="1" customWidth="1"/>
    <col min="4282" max="4282" width="8" bestFit="1" customWidth="1"/>
    <col min="4283" max="4283" width="10.6640625" bestFit="1" customWidth="1"/>
    <col min="4284" max="4284" width="8" bestFit="1" customWidth="1"/>
    <col min="4285" max="4285" width="10.6640625" bestFit="1" customWidth="1"/>
    <col min="4286" max="4286" width="8" bestFit="1" customWidth="1"/>
    <col min="4287" max="4287" width="10.6640625" bestFit="1" customWidth="1"/>
    <col min="4288" max="4288" width="8" bestFit="1" customWidth="1"/>
    <col min="4289" max="4289" width="10.6640625" bestFit="1" customWidth="1"/>
    <col min="4290" max="4290" width="8" bestFit="1" customWidth="1"/>
    <col min="4291" max="4291" width="10.6640625" bestFit="1" customWidth="1"/>
    <col min="4292" max="4292" width="8" bestFit="1" customWidth="1"/>
    <col min="4293" max="4293" width="10.6640625" bestFit="1" customWidth="1"/>
    <col min="4294" max="4294" width="8" bestFit="1" customWidth="1"/>
    <col min="4295" max="4295" width="10.6640625" bestFit="1" customWidth="1"/>
    <col min="4296" max="4296" width="8" bestFit="1" customWidth="1"/>
    <col min="4297" max="4297" width="10.6640625" bestFit="1" customWidth="1"/>
    <col min="4298" max="4298" width="8" bestFit="1" customWidth="1"/>
    <col min="4299" max="4299" width="10.6640625" bestFit="1" customWidth="1"/>
    <col min="4300" max="4300" width="8" bestFit="1" customWidth="1"/>
    <col min="4301" max="4301" width="10.6640625" bestFit="1" customWidth="1"/>
    <col min="4302" max="4302" width="8" bestFit="1" customWidth="1"/>
    <col min="4303" max="4303" width="10.6640625" bestFit="1" customWidth="1"/>
    <col min="4304" max="4304" width="8" bestFit="1" customWidth="1"/>
    <col min="4305" max="4305" width="10.6640625" bestFit="1" customWidth="1"/>
    <col min="4306" max="4306" width="8" bestFit="1" customWidth="1"/>
    <col min="4307" max="4307" width="10.6640625" bestFit="1" customWidth="1"/>
    <col min="4308" max="4308" width="8" bestFit="1" customWidth="1"/>
    <col min="4309" max="4309" width="10.6640625" bestFit="1" customWidth="1"/>
    <col min="4310" max="4310" width="8" bestFit="1" customWidth="1"/>
    <col min="4311" max="4311" width="10.6640625" bestFit="1" customWidth="1"/>
    <col min="4312" max="4312" width="8" bestFit="1" customWidth="1"/>
    <col min="4313" max="4313" width="10.6640625" bestFit="1" customWidth="1"/>
    <col min="4314" max="4314" width="8" bestFit="1" customWidth="1"/>
    <col min="4315" max="4315" width="10.6640625" bestFit="1" customWidth="1"/>
    <col min="4316" max="4316" width="8" bestFit="1" customWidth="1"/>
    <col min="4317" max="4317" width="10.6640625" bestFit="1" customWidth="1"/>
    <col min="4318" max="4318" width="8" bestFit="1" customWidth="1"/>
    <col min="4319" max="4319" width="10.6640625" bestFit="1" customWidth="1"/>
    <col min="4320" max="4320" width="8" bestFit="1" customWidth="1"/>
    <col min="4321" max="4321" width="10.6640625" bestFit="1" customWidth="1"/>
    <col min="4322" max="4322" width="8" bestFit="1" customWidth="1"/>
    <col min="4323" max="4323" width="10.6640625" bestFit="1" customWidth="1"/>
    <col min="4324" max="4324" width="8" bestFit="1" customWidth="1"/>
    <col min="4325" max="4325" width="10.6640625" bestFit="1" customWidth="1"/>
    <col min="4326" max="4326" width="8" bestFit="1" customWidth="1"/>
    <col min="4327" max="4327" width="10.6640625" bestFit="1" customWidth="1"/>
    <col min="4328" max="4328" width="8" bestFit="1" customWidth="1"/>
    <col min="4329" max="4329" width="10.6640625" bestFit="1" customWidth="1"/>
    <col min="4330" max="4330" width="8" bestFit="1" customWidth="1"/>
    <col min="4331" max="4331" width="10.6640625" bestFit="1" customWidth="1"/>
    <col min="4332" max="4332" width="8" bestFit="1" customWidth="1"/>
    <col min="4333" max="4333" width="10.6640625" bestFit="1" customWidth="1"/>
    <col min="4334" max="4334" width="8" bestFit="1" customWidth="1"/>
    <col min="4335" max="4335" width="10.6640625" bestFit="1" customWidth="1"/>
    <col min="4336" max="4336" width="8" bestFit="1" customWidth="1"/>
    <col min="4337" max="4337" width="10.6640625" bestFit="1" customWidth="1"/>
    <col min="4338" max="4338" width="8" bestFit="1" customWidth="1"/>
    <col min="4339" max="4339" width="10.6640625" bestFit="1" customWidth="1"/>
    <col min="4340" max="4340" width="8" bestFit="1" customWidth="1"/>
    <col min="4341" max="4341" width="10.6640625" bestFit="1" customWidth="1"/>
    <col min="4342" max="4342" width="8" bestFit="1" customWidth="1"/>
    <col min="4343" max="4343" width="10.6640625" bestFit="1" customWidth="1"/>
    <col min="4344" max="4344" width="8" bestFit="1" customWidth="1"/>
    <col min="4345" max="4345" width="10.6640625" bestFit="1" customWidth="1"/>
    <col min="4346" max="4346" width="8" bestFit="1" customWidth="1"/>
    <col min="4347" max="4347" width="10.6640625" bestFit="1" customWidth="1"/>
    <col min="4348" max="4348" width="8" bestFit="1" customWidth="1"/>
    <col min="4349" max="4349" width="10.6640625" bestFit="1" customWidth="1"/>
    <col min="4350" max="4350" width="8" bestFit="1" customWidth="1"/>
    <col min="4351" max="4351" width="10.6640625" bestFit="1" customWidth="1"/>
    <col min="4352" max="4352" width="8" bestFit="1" customWidth="1"/>
    <col min="4353" max="4353" width="10.6640625" bestFit="1" customWidth="1"/>
    <col min="4354" max="4354" width="8" bestFit="1" customWidth="1"/>
    <col min="4355" max="4355" width="10.6640625" bestFit="1" customWidth="1"/>
    <col min="4356" max="4356" width="8" bestFit="1" customWidth="1"/>
    <col min="4357" max="4357" width="10.6640625" bestFit="1" customWidth="1"/>
    <col min="4358" max="4358" width="8" bestFit="1" customWidth="1"/>
    <col min="4359" max="4359" width="10.6640625" bestFit="1" customWidth="1"/>
    <col min="4360" max="4360" width="8" bestFit="1" customWidth="1"/>
    <col min="4361" max="4361" width="10.6640625" bestFit="1" customWidth="1"/>
    <col min="4362" max="4362" width="8" bestFit="1" customWidth="1"/>
    <col min="4363" max="4363" width="10.6640625" bestFit="1" customWidth="1"/>
    <col min="4364" max="4364" width="8" bestFit="1" customWidth="1"/>
    <col min="4365" max="4365" width="10.6640625" bestFit="1" customWidth="1"/>
    <col min="4366" max="4366" width="8" bestFit="1" customWidth="1"/>
    <col min="4367" max="4367" width="10.6640625" bestFit="1" customWidth="1"/>
    <col min="4368" max="4368" width="8" bestFit="1" customWidth="1"/>
    <col min="4369" max="4369" width="10.6640625" bestFit="1" customWidth="1"/>
    <col min="4370" max="4370" width="8" bestFit="1" customWidth="1"/>
    <col min="4371" max="4371" width="10.6640625" bestFit="1" customWidth="1"/>
    <col min="4372" max="4372" width="8" bestFit="1" customWidth="1"/>
    <col min="4373" max="4373" width="10.6640625" bestFit="1" customWidth="1"/>
    <col min="4374" max="4374" width="8" bestFit="1" customWidth="1"/>
    <col min="4375" max="4375" width="10.6640625" bestFit="1" customWidth="1"/>
    <col min="4376" max="4376" width="8" bestFit="1" customWidth="1"/>
    <col min="4377" max="4377" width="10.6640625" bestFit="1" customWidth="1"/>
    <col min="4378" max="4378" width="8" bestFit="1" customWidth="1"/>
    <col min="4379" max="4379" width="10.6640625" bestFit="1" customWidth="1"/>
    <col min="4380" max="4380" width="8" bestFit="1" customWidth="1"/>
    <col min="4381" max="4381" width="10.6640625" bestFit="1" customWidth="1"/>
    <col min="4382" max="4382" width="8" bestFit="1" customWidth="1"/>
    <col min="4383" max="4383" width="10.6640625" bestFit="1" customWidth="1"/>
    <col min="4384" max="4384" width="8" bestFit="1" customWidth="1"/>
    <col min="4385" max="4385" width="10.6640625" bestFit="1" customWidth="1"/>
    <col min="4386" max="4386" width="8" bestFit="1" customWidth="1"/>
    <col min="4387" max="4387" width="10.6640625" bestFit="1" customWidth="1"/>
    <col min="4388" max="4388" width="8" bestFit="1" customWidth="1"/>
    <col min="4389" max="4389" width="10.6640625" bestFit="1" customWidth="1"/>
    <col min="4390" max="4390" width="8" bestFit="1" customWidth="1"/>
    <col min="4391" max="4391" width="10.6640625" bestFit="1" customWidth="1"/>
    <col min="4392" max="4392" width="8" bestFit="1" customWidth="1"/>
    <col min="4393" max="4393" width="10.6640625" bestFit="1" customWidth="1"/>
    <col min="4394" max="4394" width="8" bestFit="1" customWidth="1"/>
    <col min="4395" max="4395" width="10.6640625" bestFit="1" customWidth="1"/>
    <col min="4396" max="4396" width="8" bestFit="1" customWidth="1"/>
    <col min="4397" max="4397" width="10.6640625" bestFit="1" customWidth="1"/>
    <col min="4398" max="4398" width="8" bestFit="1" customWidth="1"/>
    <col min="4399" max="4399" width="10.6640625" bestFit="1" customWidth="1"/>
    <col min="4400" max="4400" width="8" bestFit="1" customWidth="1"/>
    <col min="4401" max="4401" width="10.6640625" bestFit="1" customWidth="1"/>
    <col min="4402" max="4402" width="8" bestFit="1" customWidth="1"/>
    <col min="4403" max="4403" width="10.6640625" bestFit="1" customWidth="1"/>
    <col min="4404" max="4404" width="8" bestFit="1" customWidth="1"/>
    <col min="4405" max="4405" width="10.6640625" bestFit="1" customWidth="1"/>
    <col min="4406" max="4406" width="8" bestFit="1" customWidth="1"/>
    <col min="4407" max="4407" width="10.6640625" bestFit="1" customWidth="1"/>
    <col min="4408" max="4408" width="8" bestFit="1" customWidth="1"/>
    <col min="4409" max="4409" width="10.6640625" bestFit="1" customWidth="1"/>
    <col min="4410" max="4410" width="8" bestFit="1" customWidth="1"/>
    <col min="4411" max="4411" width="10.6640625" bestFit="1" customWidth="1"/>
    <col min="4412" max="4412" width="8" bestFit="1" customWidth="1"/>
    <col min="4413" max="4413" width="10.6640625" bestFit="1" customWidth="1"/>
    <col min="4414" max="4414" width="8" bestFit="1" customWidth="1"/>
    <col min="4415" max="4415" width="10.6640625" bestFit="1" customWidth="1"/>
    <col min="4416" max="4416" width="8" bestFit="1" customWidth="1"/>
    <col min="4417" max="4417" width="10.6640625" bestFit="1" customWidth="1"/>
    <col min="4418" max="4418" width="8" bestFit="1" customWidth="1"/>
    <col min="4419" max="4419" width="10.6640625" bestFit="1" customWidth="1"/>
    <col min="4420" max="4420" width="8" bestFit="1" customWidth="1"/>
    <col min="4421" max="4421" width="10.6640625" bestFit="1" customWidth="1"/>
    <col min="4422" max="4422" width="8" bestFit="1" customWidth="1"/>
    <col min="4423" max="4423" width="10.6640625" bestFit="1" customWidth="1"/>
    <col min="4424" max="4424" width="8" bestFit="1" customWidth="1"/>
    <col min="4425" max="4425" width="10.6640625" bestFit="1" customWidth="1"/>
    <col min="4426" max="4426" width="8" bestFit="1" customWidth="1"/>
    <col min="4427" max="4427" width="10.6640625" bestFit="1" customWidth="1"/>
    <col min="4428" max="4428" width="8" bestFit="1" customWidth="1"/>
    <col min="4429" max="4429" width="10.6640625" bestFit="1" customWidth="1"/>
    <col min="4430" max="4430" width="8" bestFit="1" customWidth="1"/>
    <col min="4431" max="4431" width="10.6640625" bestFit="1" customWidth="1"/>
    <col min="4432" max="4432" width="8" bestFit="1" customWidth="1"/>
    <col min="4433" max="4433" width="10.6640625" bestFit="1" customWidth="1"/>
    <col min="4434" max="4434" width="8" bestFit="1" customWidth="1"/>
    <col min="4435" max="4435" width="10.6640625" bestFit="1" customWidth="1"/>
    <col min="4436" max="4436" width="8" bestFit="1" customWidth="1"/>
    <col min="4437" max="4437" width="10.6640625" bestFit="1" customWidth="1"/>
    <col min="4438" max="4438" width="8" bestFit="1" customWidth="1"/>
    <col min="4439" max="4439" width="10.6640625" bestFit="1" customWidth="1"/>
    <col min="4440" max="4440" width="8" bestFit="1" customWidth="1"/>
    <col min="4441" max="4441" width="10.6640625" bestFit="1" customWidth="1"/>
    <col min="4442" max="4442" width="8" bestFit="1" customWidth="1"/>
    <col min="4443" max="4443" width="10.6640625" bestFit="1" customWidth="1"/>
    <col min="4444" max="4444" width="8" bestFit="1" customWidth="1"/>
    <col min="4445" max="4445" width="10.6640625" bestFit="1" customWidth="1"/>
    <col min="4446" max="4446" width="8" bestFit="1" customWidth="1"/>
    <col min="4447" max="4447" width="10.6640625" bestFit="1" customWidth="1"/>
    <col min="4448" max="4448" width="8" bestFit="1" customWidth="1"/>
    <col min="4449" max="4449" width="10.6640625" bestFit="1" customWidth="1"/>
    <col min="4450" max="4450" width="8" bestFit="1" customWidth="1"/>
    <col min="4451" max="4451" width="10.6640625" bestFit="1" customWidth="1"/>
    <col min="4452" max="4452" width="8" bestFit="1" customWidth="1"/>
    <col min="4453" max="4453" width="10.6640625" bestFit="1" customWidth="1"/>
    <col min="4454" max="4454" width="8" bestFit="1" customWidth="1"/>
    <col min="4455" max="4455" width="10.6640625" bestFit="1" customWidth="1"/>
    <col min="4456" max="4456" width="8" bestFit="1" customWidth="1"/>
    <col min="4457" max="4457" width="10.6640625" bestFit="1" customWidth="1"/>
    <col min="4458" max="4458" width="8" bestFit="1" customWidth="1"/>
    <col min="4459" max="4459" width="10.6640625" bestFit="1" customWidth="1"/>
    <col min="4460" max="4460" width="8" bestFit="1" customWidth="1"/>
    <col min="4461" max="4461" width="10.6640625" bestFit="1" customWidth="1"/>
    <col min="4462" max="4462" width="8" bestFit="1" customWidth="1"/>
    <col min="4463" max="4463" width="10.6640625" bestFit="1" customWidth="1"/>
    <col min="4464" max="4464" width="8" bestFit="1" customWidth="1"/>
    <col min="4465" max="4465" width="10.6640625" bestFit="1" customWidth="1"/>
    <col min="4466" max="4466" width="8" bestFit="1" customWidth="1"/>
    <col min="4467" max="4467" width="10.6640625" bestFit="1" customWidth="1"/>
    <col min="4468" max="4468" width="8" bestFit="1" customWidth="1"/>
    <col min="4469" max="4469" width="10.6640625" bestFit="1" customWidth="1"/>
    <col min="4470" max="4470" width="8" bestFit="1" customWidth="1"/>
    <col min="4471" max="4471" width="10.6640625" bestFit="1" customWidth="1"/>
    <col min="4472" max="4472" width="8" bestFit="1" customWidth="1"/>
    <col min="4473" max="4473" width="10.6640625" bestFit="1" customWidth="1"/>
    <col min="4474" max="4474" width="8" bestFit="1" customWidth="1"/>
    <col min="4475" max="4475" width="10.6640625" bestFit="1" customWidth="1"/>
    <col min="4476" max="4476" width="8" bestFit="1" customWidth="1"/>
    <col min="4477" max="4477" width="10.6640625" bestFit="1" customWidth="1"/>
    <col min="4478" max="4478" width="8" bestFit="1" customWidth="1"/>
    <col min="4479" max="4479" width="10.6640625" bestFit="1" customWidth="1"/>
    <col min="4480" max="4480" width="8" bestFit="1" customWidth="1"/>
    <col min="4481" max="4481" width="10.6640625" bestFit="1" customWidth="1"/>
    <col min="4482" max="4482" width="8" bestFit="1" customWidth="1"/>
    <col min="4483" max="4483" width="10.6640625" bestFit="1" customWidth="1"/>
    <col min="4484" max="4484" width="8" bestFit="1" customWidth="1"/>
    <col min="4485" max="4485" width="10.6640625" bestFit="1" customWidth="1"/>
    <col min="4486" max="4486" width="8" bestFit="1" customWidth="1"/>
    <col min="4487" max="4487" width="10.6640625" bestFit="1" customWidth="1"/>
    <col min="4488" max="4488" width="8" bestFit="1" customWidth="1"/>
    <col min="4489" max="4489" width="10.6640625" bestFit="1" customWidth="1"/>
    <col min="4490" max="4490" width="8" bestFit="1" customWidth="1"/>
    <col min="4491" max="4491" width="10.6640625" bestFit="1" customWidth="1"/>
    <col min="4492" max="4492" width="8" bestFit="1" customWidth="1"/>
    <col min="4493" max="4493" width="10.6640625" bestFit="1" customWidth="1"/>
    <col min="4494" max="4494" width="8" bestFit="1" customWidth="1"/>
    <col min="4495" max="4495" width="10.6640625" bestFit="1" customWidth="1"/>
    <col min="4496" max="4496" width="8" bestFit="1" customWidth="1"/>
    <col min="4497" max="4497" width="10.6640625" bestFit="1" customWidth="1"/>
    <col min="4498" max="4498" width="8" bestFit="1" customWidth="1"/>
    <col min="4499" max="4499" width="10.6640625" bestFit="1" customWidth="1"/>
    <col min="4500" max="4500" width="8" bestFit="1" customWidth="1"/>
    <col min="4501" max="4501" width="10.6640625" bestFit="1" customWidth="1"/>
    <col min="4502" max="4502" width="8" bestFit="1" customWidth="1"/>
    <col min="4503" max="4503" width="10.6640625" bestFit="1" customWidth="1"/>
    <col min="4504" max="4504" width="8" bestFit="1" customWidth="1"/>
    <col min="4505" max="4505" width="10.6640625" bestFit="1" customWidth="1"/>
    <col min="4506" max="4506" width="8" bestFit="1" customWidth="1"/>
    <col min="4507" max="4507" width="10.6640625" bestFit="1" customWidth="1"/>
    <col min="4508" max="4508" width="8" bestFit="1" customWidth="1"/>
    <col min="4509" max="4509" width="10.6640625" bestFit="1" customWidth="1"/>
    <col min="4510" max="4510" width="8" bestFit="1" customWidth="1"/>
    <col min="4511" max="4511" width="10.6640625" bestFit="1" customWidth="1"/>
    <col min="4512" max="4512" width="8" bestFit="1" customWidth="1"/>
    <col min="4513" max="4513" width="10.6640625" bestFit="1" customWidth="1"/>
    <col min="4514" max="4514" width="8" bestFit="1" customWidth="1"/>
    <col min="4515" max="4515" width="10.6640625" bestFit="1" customWidth="1"/>
    <col min="4516" max="4516" width="8" bestFit="1" customWidth="1"/>
    <col min="4517" max="4517" width="10.6640625" bestFit="1" customWidth="1"/>
    <col min="4518" max="4518" width="8" bestFit="1" customWidth="1"/>
    <col min="4519" max="4519" width="10.6640625" bestFit="1" customWidth="1"/>
    <col min="4520" max="4520" width="8" bestFit="1" customWidth="1"/>
    <col min="4521" max="4521" width="10.6640625" bestFit="1" customWidth="1"/>
    <col min="4522" max="4522" width="8" bestFit="1" customWidth="1"/>
    <col min="4523" max="4523" width="10.6640625" bestFit="1" customWidth="1"/>
    <col min="4524" max="4524" width="8" bestFit="1" customWidth="1"/>
    <col min="4525" max="4525" width="10.6640625" bestFit="1" customWidth="1"/>
    <col min="4526" max="4526" width="8" bestFit="1" customWidth="1"/>
    <col min="4527" max="4527" width="10.6640625" bestFit="1" customWidth="1"/>
    <col min="4528" max="4528" width="8" bestFit="1" customWidth="1"/>
    <col min="4529" max="4529" width="10.6640625" bestFit="1" customWidth="1"/>
    <col min="4530" max="4530" width="8" bestFit="1" customWidth="1"/>
    <col min="4531" max="4531" width="10.6640625" bestFit="1" customWidth="1"/>
    <col min="4532" max="4532" width="8" bestFit="1" customWidth="1"/>
    <col min="4533" max="4533" width="10.6640625" bestFit="1" customWidth="1"/>
    <col min="4534" max="4534" width="8" bestFit="1" customWidth="1"/>
    <col min="4535" max="4535" width="10.6640625" bestFit="1" customWidth="1"/>
    <col min="4536" max="4536" width="8" bestFit="1" customWidth="1"/>
    <col min="4537" max="4537" width="10.6640625" bestFit="1" customWidth="1"/>
    <col min="4538" max="4538" width="8" bestFit="1" customWidth="1"/>
    <col min="4539" max="4539" width="10.6640625" bestFit="1" customWidth="1"/>
    <col min="4540" max="4540" width="8" bestFit="1" customWidth="1"/>
    <col min="4541" max="4541" width="10.6640625" bestFit="1" customWidth="1"/>
    <col min="4542" max="4542" width="8" bestFit="1" customWidth="1"/>
    <col min="4543" max="4543" width="10.6640625" bestFit="1" customWidth="1"/>
    <col min="4544" max="4544" width="8" bestFit="1" customWidth="1"/>
    <col min="4545" max="4545" width="10.6640625" bestFit="1" customWidth="1"/>
    <col min="4546" max="4546" width="8" bestFit="1" customWidth="1"/>
    <col min="4547" max="4547" width="10.6640625" bestFit="1" customWidth="1"/>
    <col min="4548" max="4548" width="8" bestFit="1" customWidth="1"/>
    <col min="4549" max="4549" width="10.6640625" bestFit="1" customWidth="1"/>
    <col min="4550" max="4550" width="8" bestFit="1" customWidth="1"/>
    <col min="4551" max="4551" width="10.6640625" bestFit="1" customWidth="1"/>
    <col min="4552" max="4552" width="8" bestFit="1" customWidth="1"/>
    <col min="4553" max="4553" width="10.6640625" bestFit="1" customWidth="1"/>
    <col min="4554" max="4554" width="8" bestFit="1" customWidth="1"/>
    <col min="4555" max="4555" width="10.6640625" bestFit="1" customWidth="1"/>
    <col min="4556" max="4556" width="8" bestFit="1" customWidth="1"/>
    <col min="4557" max="4557" width="10.6640625" bestFit="1" customWidth="1"/>
    <col min="4558" max="4558" width="8" bestFit="1" customWidth="1"/>
    <col min="4559" max="4559" width="10.6640625" bestFit="1" customWidth="1"/>
    <col min="4560" max="4560" width="8" bestFit="1" customWidth="1"/>
    <col min="4561" max="4561" width="10.6640625" bestFit="1" customWidth="1"/>
    <col min="4562" max="4562" width="8" bestFit="1" customWidth="1"/>
    <col min="4563" max="4563" width="10.6640625" bestFit="1" customWidth="1"/>
    <col min="4564" max="4564" width="8" bestFit="1" customWidth="1"/>
    <col min="4565" max="4565" width="10.6640625" bestFit="1" customWidth="1"/>
    <col min="4566" max="4566" width="8" bestFit="1" customWidth="1"/>
    <col min="4567" max="4567" width="10.6640625" bestFit="1" customWidth="1"/>
    <col min="4568" max="4568" width="8" bestFit="1" customWidth="1"/>
    <col min="4569" max="4569" width="10.6640625" bestFit="1" customWidth="1"/>
    <col min="4570" max="4570" width="8" bestFit="1" customWidth="1"/>
    <col min="4571" max="4571" width="10.6640625" bestFit="1" customWidth="1"/>
    <col min="4572" max="4572" width="8" bestFit="1" customWidth="1"/>
    <col min="4573" max="4573" width="10.6640625" bestFit="1" customWidth="1"/>
    <col min="4574" max="4574" width="8" bestFit="1" customWidth="1"/>
    <col min="4575" max="4575" width="10.6640625" bestFit="1" customWidth="1"/>
    <col min="4576" max="4576" width="8" bestFit="1" customWidth="1"/>
    <col min="4577" max="4577" width="10.6640625" bestFit="1" customWidth="1"/>
    <col min="4578" max="4578" width="8" bestFit="1" customWidth="1"/>
    <col min="4579" max="4579" width="10.6640625" bestFit="1" customWidth="1"/>
    <col min="4580" max="4580" width="8" bestFit="1" customWidth="1"/>
    <col min="4581" max="4581" width="10.6640625" bestFit="1" customWidth="1"/>
    <col min="4582" max="4582" width="8" bestFit="1" customWidth="1"/>
    <col min="4583" max="4583" width="10.6640625" bestFit="1" customWidth="1"/>
    <col min="4584" max="4584" width="8" bestFit="1" customWidth="1"/>
    <col min="4585" max="4585" width="10.6640625" bestFit="1" customWidth="1"/>
    <col min="4586" max="4586" width="8" bestFit="1" customWidth="1"/>
    <col min="4587" max="4587" width="10.6640625" bestFit="1" customWidth="1"/>
    <col min="4588" max="4588" width="8" bestFit="1" customWidth="1"/>
    <col min="4589" max="4589" width="10.6640625" bestFit="1" customWidth="1"/>
    <col min="4590" max="4590" width="8" bestFit="1" customWidth="1"/>
    <col min="4591" max="4591" width="10.6640625" bestFit="1" customWidth="1"/>
    <col min="4592" max="4592" width="8" bestFit="1" customWidth="1"/>
    <col min="4593" max="4593" width="10.6640625" bestFit="1" customWidth="1"/>
    <col min="4594" max="4594" width="8" bestFit="1" customWidth="1"/>
    <col min="4595" max="4595" width="10.6640625" bestFit="1" customWidth="1"/>
    <col min="4596" max="4596" width="8" bestFit="1" customWidth="1"/>
    <col min="4597" max="4597" width="10.6640625" bestFit="1" customWidth="1"/>
    <col min="4598" max="4598" width="8" bestFit="1" customWidth="1"/>
    <col min="4599" max="4599" width="10.6640625" bestFit="1" customWidth="1"/>
    <col min="4600" max="4600" width="8" bestFit="1" customWidth="1"/>
    <col min="4601" max="4601" width="10.6640625" bestFit="1" customWidth="1"/>
    <col min="4602" max="4602" width="8" bestFit="1" customWidth="1"/>
    <col min="4603" max="4603" width="10.6640625" bestFit="1" customWidth="1"/>
    <col min="4604" max="4604" width="8" bestFit="1" customWidth="1"/>
    <col min="4605" max="4605" width="10.6640625" bestFit="1" customWidth="1"/>
    <col min="4606" max="4606" width="8" bestFit="1" customWidth="1"/>
    <col min="4607" max="4607" width="10.6640625" bestFit="1" customWidth="1"/>
    <col min="4608" max="4608" width="8" bestFit="1" customWidth="1"/>
    <col min="4609" max="4609" width="10.6640625" bestFit="1" customWidth="1"/>
    <col min="4610" max="4610" width="8" bestFit="1" customWidth="1"/>
    <col min="4611" max="4611" width="10.6640625" bestFit="1" customWidth="1"/>
    <col min="4612" max="4612" width="8" bestFit="1" customWidth="1"/>
    <col min="4613" max="4613" width="10.6640625" bestFit="1" customWidth="1"/>
    <col min="4614" max="4614" width="8" bestFit="1" customWidth="1"/>
    <col min="4615" max="4615" width="10.6640625" bestFit="1" customWidth="1"/>
    <col min="4616" max="4616" width="8" bestFit="1" customWidth="1"/>
    <col min="4617" max="4617" width="10.6640625" bestFit="1" customWidth="1"/>
    <col min="4618" max="4618" width="8" bestFit="1" customWidth="1"/>
    <col min="4619" max="4619" width="10.6640625" bestFit="1" customWidth="1"/>
    <col min="4620" max="4620" width="8" bestFit="1" customWidth="1"/>
    <col min="4621" max="4621" width="10.6640625" bestFit="1" customWidth="1"/>
    <col min="4622" max="4622" width="8" bestFit="1" customWidth="1"/>
    <col min="4623" max="4623" width="10.6640625" bestFit="1" customWidth="1"/>
    <col min="4624" max="4624" width="8" bestFit="1" customWidth="1"/>
    <col min="4625" max="4625" width="10.6640625" bestFit="1" customWidth="1"/>
    <col min="4626" max="4626" width="8" bestFit="1" customWidth="1"/>
    <col min="4627" max="4627" width="10.6640625" bestFit="1" customWidth="1"/>
    <col min="4628" max="4628" width="8" bestFit="1" customWidth="1"/>
    <col min="4629" max="4629" width="10.6640625" bestFit="1" customWidth="1"/>
    <col min="4630" max="4630" width="8" bestFit="1" customWidth="1"/>
    <col min="4631" max="4631" width="10.6640625" bestFit="1" customWidth="1"/>
    <col min="4632" max="4632" width="8" bestFit="1" customWidth="1"/>
    <col min="4633" max="4633" width="10.6640625" bestFit="1" customWidth="1"/>
    <col min="4634" max="4634" width="8" bestFit="1" customWidth="1"/>
    <col min="4635" max="4635" width="10.6640625" bestFit="1" customWidth="1"/>
    <col min="4636" max="4636" width="8" bestFit="1" customWidth="1"/>
    <col min="4637" max="4637" width="10.6640625" bestFit="1" customWidth="1"/>
    <col min="4638" max="4638" width="8" bestFit="1" customWidth="1"/>
    <col min="4639" max="4639" width="10.6640625" bestFit="1" customWidth="1"/>
    <col min="4640" max="4640" width="8" bestFit="1" customWidth="1"/>
    <col min="4641" max="4641" width="10.6640625" bestFit="1" customWidth="1"/>
    <col min="4642" max="4642" width="8" bestFit="1" customWidth="1"/>
    <col min="4643" max="4643" width="10.6640625" bestFit="1" customWidth="1"/>
    <col min="4644" max="4644" width="8" bestFit="1" customWidth="1"/>
    <col min="4645" max="4645" width="10.6640625" bestFit="1" customWidth="1"/>
    <col min="4646" max="4646" width="8" bestFit="1" customWidth="1"/>
    <col min="4647" max="4647" width="10.6640625" bestFit="1" customWidth="1"/>
    <col min="4648" max="4648" width="8" bestFit="1" customWidth="1"/>
    <col min="4649" max="4649" width="10.6640625" bestFit="1" customWidth="1"/>
    <col min="4650" max="4650" width="8" bestFit="1" customWidth="1"/>
    <col min="4651" max="4651" width="10.6640625" bestFit="1" customWidth="1"/>
    <col min="4652" max="4652" width="8" bestFit="1" customWidth="1"/>
    <col min="4653" max="4653" width="10.6640625" bestFit="1" customWidth="1"/>
    <col min="4654" max="4654" width="8" bestFit="1" customWidth="1"/>
    <col min="4655" max="4655" width="10.6640625" bestFit="1" customWidth="1"/>
    <col min="4656" max="4656" width="8" bestFit="1" customWidth="1"/>
    <col min="4657" max="4657" width="10.6640625" bestFit="1" customWidth="1"/>
    <col min="4658" max="4658" width="8" bestFit="1" customWidth="1"/>
    <col min="4659" max="4659" width="10.6640625" bestFit="1" customWidth="1"/>
    <col min="4660" max="4660" width="8" bestFit="1" customWidth="1"/>
    <col min="4661" max="4661" width="10.6640625" bestFit="1" customWidth="1"/>
    <col min="4662" max="4662" width="8" bestFit="1" customWidth="1"/>
    <col min="4663" max="4663" width="10.6640625" bestFit="1" customWidth="1"/>
    <col min="4664" max="4664" width="8" bestFit="1" customWidth="1"/>
    <col min="4665" max="4665" width="10.6640625" bestFit="1" customWidth="1"/>
    <col min="4666" max="4666" width="10.77734375" bestFit="1" customWidth="1"/>
  </cols>
  <sheetData>
    <row r="1" spans="1:3" x14ac:dyDescent="0.3">
      <c r="A1" s="15" t="s">
        <v>8338</v>
      </c>
      <c r="B1" t="s">
        <v>8397</v>
      </c>
      <c r="C1" t="s">
        <v>8392</v>
      </c>
    </row>
    <row r="2" spans="1:3" x14ac:dyDescent="0.3">
      <c r="A2" s="16" t="s">
        <v>8354</v>
      </c>
      <c r="B2" s="14">
        <v>2938.4749999999999</v>
      </c>
      <c r="C2" s="14">
        <v>483.24999999999989</v>
      </c>
    </row>
    <row r="3" spans="1:3" x14ac:dyDescent="0.3">
      <c r="A3" s="16" t="s">
        <v>8358</v>
      </c>
      <c r="B3" s="14">
        <v>2584.0700000000011</v>
      </c>
      <c r="C3" s="14">
        <v>451.80999999999989</v>
      </c>
    </row>
    <row r="4" spans="1:3" x14ac:dyDescent="0.3">
      <c r="A4" s="16" t="s">
        <v>8350</v>
      </c>
      <c r="B4" s="14">
        <v>1591.2499999999998</v>
      </c>
      <c r="C4" s="14">
        <v>534.32999999999981</v>
      </c>
    </row>
    <row r="5" spans="1:3" x14ac:dyDescent="0.3">
      <c r="A5" s="16" t="s">
        <v>8348</v>
      </c>
      <c r="B5" s="14">
        <v>1292.7399999999996</v>
      </c>
      <c r="C5" s="14">
        <v>225.64999999999998</v>
      </c>
    </row>
    <row r="6" spans="1:3" x14ac:dyDescent="0.3">
      <c r="A6" s="16" t="s">
        <v>8355</v>
      </c>
      <c r="B6" s="14">
        <v>1660.2849999999996</v>
      </c>
      <c r="C6" s="14">
        <v>268.79000000000002</v>
      </c>
    </row>
    <row r="7" spans="1:3" x14ac:dyDescent="0.3">
      <c r="A7" s="16" t="s">
        <v>8351</v>
      </c>
      <c r="B7" s="14">
        <v>1541.4650000000001</v>
      </c>
      <c r="C7" s="14">
        <v>259.46000000000004</v>
      </c>
    </row>
    <row r="8" spans="1:3" x14ac:dyDescent="0.3">
      <c r="A8" s="16" t="s">
        <v>8347</v>
      </c>
      <c r="B8" s="14">
        <v>1334.8050000000001</v>
      </c>
      <c r="C8" s="14">
        <v>237.48</v>
      </c>
    </row>
    <row r="9" spans="1:3" x14ac:dyDescent="0.3">
      <c r="A9" s="16" t="s">
        <v>8359</v>
      </c>
      <c r="B9" s="14">
        <v>1729.6200000000001</v>
      </c>
      <c r="C9" s="14">
        <v>299.76</v>
      </c>
    </row>
    <row r="10" spans="1:3" x14ac:dyDescent="0.3">
      <c r="A10" s="16" t="s">
        <v>8352</v>
      </c>
      <c r="B10" s="14">
        <v>1339.4200000000003</v>
      </c>
      <c r="C10" s="14">
        <v>224.53</v>
      </c>
    </row>
    <row r="11" spans="1:3" x14ac:dyDescent="0.3">
      <c r="A11" s="16" t="s">
        <v>8349</v>
      </c>
      <c r="B11" s="14">
        <v>1546.1299999999997</v>
      </c>
      <c r="C11" s="14">
        <v>251.98000000000002</v>
      </c>
    </row>
    <row r="12" spans="1:3" x14ac:dyDescent="0.3">
      <c r="A12" s="16" t="s">
        <v>8356</v>
      </c>
      <c r="B12" s="14">
        <v>1765.1400000000003</v>
      </c>
      <c r="C12" s="14">
        <v>296.85000000000002</v>
      </c>
    </row>
    <row r="13" spans="1:3" x14ac:dyDescent="0.3">
      <c r="A13" s="16" t="s">
        <v>8398</v>
      </c>
      <c r="B13" s="14">
        <v>1602.9549999999997</v>
      </c>
      <c r="C13" s="14">
        <v>271.34000000000015</v>
      </c>
    </row>
    <row r="14" spans="1:3" x14ac:dyDescent="0.3">
      <c r="A14" s="16" t="s">
        <v>8344</v>
      </c>
      <c r="B14" s="14">
        <v>1876.9950000000006</v>
      </c>
      <c r="C14" s="14">
        <v>290.27999999999997</v>
      </c>
    </row>
    <row r="15" spans="1:3" x14ac:dyDescent="0.3">
      <c r="A15" s="16" t="s">
        <v>8361</v>
      </c>
      <c r="B15" s="14">
        <v>1430.9250000000002</v>
      </c>
      <c r="C15" s="14">
        <v>245.32000000000011</v>
      </c>
    </row>
    <row r="16" spans="1:3" x14ac:dyDescent="0.3">
      <c r="A16" s="16" t="s">
        <v>8364</v>
      </c>
      <c r="B16" s="14">
        <v>1662.3199999999997</v>
      </c>
      <c r="C16" s="14">
        <v>258.99</v>
      </c>
    </row>
    <row r="17" spans="1:3" x14ac:dyDescent="0.3">
      <c r="A17" s="16" t="s">
        <v>8360</v>
      </c>
      <c r="B17" s="14">
        <v>1415.36</v>
      </c>
      <c r="C17" s="14">
        <v>226.59000000000003</v>
      </c>
    </row>
    <row r="18" spans="1:3" x14ac:dyDescent="0.3">
      <c r="A18" s="16" t="s">
        <v>8363</v>
      </c>
      <c r="B18" s="14">
        <v>1893.095</v>
      </c>
      <c r="C18" s="14">
        <v>326.68000000000012</v>
      </c>
    </row>
    <row r="19" spans="1:3" x14ac:dyDescent="0.3">
      <c r="A19" s="16" t="s">
        <v>8366</v>
      </c>
      <c r="B19" s="14">
        <v>1218.81</v>
      </c>
      <c r="C19" s="14">
        <v>205.81000000000003</v>
      </c>
    </row>
    <row r="20" spans="1:3" x14ac:dyDescent="0.3">
      <c r="A20" s="16" t="s">
        <v>8368</v>
      </c>
      <c r="B20" s="14">
        <v>1238.23</v>
      </c>
      <c r="C20" s="14">
        <v>380.40000000000009</v>
      </c>
    </row>
    <row r="21" spans="1:3" x14ac:dyDescent="0.3">
      <c r="A21" s="16" t="s">
        <v>8372</v>
      </c>
      <c r="B21" s="14">
        <v>1566.8400000000001</v>
      </c>
      <c r="C21" s="14">
        <v>273.77000000000004</v>
      </c>
    </row>
    <row r="22" spans="1:3" x14ac:dyDescent="0.3">
      <c r="A22" s="16" t="s">
        <v>8373</v>
      </c>
      <c r="B22" s="14">
        <v>1246.5450000000001</v>
      </c>
      <c r="C22" s="14">
        <v>231.34000000000003</v>
      </c>
    </row>
    <row r="23" spans="1:3" x14ac:dyDescent="0.3">
      <c r="A23" s="16" t="s">
        <v>8390</v>
      </c>
      <c r="B23" s="14">
        <v>1360.3349999999998</v>
      </c>
      <c r="C23" s="14">
        <v>238.37999999999994</v>
      </c>
    </row>
    <row r="24" spans="1:3" x14ac:dyDescent="0.3">
      <c r="A24" s="16" t="s">
        <v>8377</v>
      </c>
      <c r="B24" s="14">
        <v>1679.1250000000005</v>
      </c>
      <c r="C24" s="14">
        <v>286.94999999999987</v>
      </c>
    </row>
    <row r="25" spans="1:3" x14ac:dyDescent="0.3">
      <c r="A25" s="16" t="s">
        <v>8370</v>
      </c>
      <c r="B25" s="14">
        <v>1562.2749999999999</v>
      </c>
      <c r="C25" s="14">
        <v>488.30000000000007</v>
      </c>
    </row>
    <row r="26" spans="1:3" x14ac:dyDescent="0.3">
      <c r="A26" s="16" t="s">
        <v>8383</v>
      </c>
      <c r="B26" s="14">
        <v>1467.2499999999998</v>
      </c>
      <c r="C26" s="14">
        <v>250.30999999999992</v>
      </c>
    </row>
    <row r="27" spans="1:3" x14ac:dyDescent="0.3">
      <c r="A27" s="16" t="s">
        <v>8399</v>
      </c>
      <c r="B27" s="14">
        <v>1577.3499999999992</v>
      </c>
      <c r="C27" s="14">
        <v>256.38</v>
      </c>
    </row>
    <row r="28" spans="1:3" x14ac:dyDescent="0.3">
      <c r="A28" s="16" t="s">
        <v>8369</v>
      </c>
      <c r="B28" s="14">
        <v>1558.6149999999998</v>
      </c>
      <c r="C28" s="14">
        <v>482.54</v>
      </c>
    </row>
    <row r="29" spans="1:3" x14ac:dyDescent="0.3">
      <c r="A29" s="16" t="s">
        <v>8379</v>
      </c>
      <c r="B29" s="14">
        <v>1368.9899999999998</v>
      </c>
      <c r="C29" s="14">
        <v>240.42999999999998</v>
      </c>
    </row>
    <row r="30" spans="1:3" x14ac:dyDescent="0.3">
      <c r="A30" s="16" t="s">
        <v>8382</v>
      </c>
      <c r="B30" s="14">
        <v>1709.8649999999998</v>
      </c>
      <c r="C30" s="14">
        <v>293.70999999999998</v>
      </c>
    </row>
    <row r="31" spans="1:3" x14ac:dyDescent="0.3">
      <c r="A31" s="16" t="s">
        <v>8386</v>
      </c>
      <c r="B31" s="14">
        <v>1646.0199999999998</v>
      </c>
      <c r="C31" s="14">
        <v>459.27000000000004</v>
      </c>
    </row>
    <row r="32" spans="1:3" x14ac:dyDescent="0.3">
      <c r="A32" s="16" t="s">
        <v>8378</v>
      </c>
      <c r="B32" s="14">
        <v>1884.3600000000004</v>
      </c>
      <c r="C32" s="14">
        <v>563.6400000000001</v>
      </c>
    </row>
    <row r="33" spans="1:3" x14ac:dyDescent="0.3">
      <c r="A33" s="16" t="s">
        <v>8380</v>
      </c>
      <c r="B33" s="14">
        <v>1440.0899999999997</v>
      </c>
      <c r="C33" s="14">
        <v>458.70000000000005</v>
      </c>
    </row>
    <row r="34" spans="1:3" x14ac:dyDescent="0.3">
      <c r="A34" s="16" t="s">
        <v>8374</v>
      </c>
      <c r="B34" s="14">
        <v>1804.2449999999994</v>
      </c>
      <c r="C34" s="14">
        <v>307.73</v>
      </c>
    </row>
    <row r="35" spans="1:3" x14ac:dyDescent="0.3">
      <c r="A35" s="16" t="s">
        <v>8389</v>
      </c>
      <c r="B35" s="14">
        <v>1773.4750000000001</v>
      </c>
      <c r="C35" s="14">
        <v>504.41999999999979</v>
      </c>
    </row>
    <row r="36" spans="1:3" x14ac:dyDescent="0.3">
      <c r="A36" s="16" t="s">
        <v>8367</v>
      </c>
      <c r="B36" s="14">
        <v>1772.1750000000004</v>
      </c>
      <c r="C36" s="14">
        <v>517.80000000000007</v>
      </c>
    </row>
    <row r="37" spans="1:3" x14ac:dyDescent="0.3">
      <c r="A37" s="16" t="s">
        <v>8400</v>
      </c>
      <c r="B37" s="14">
        <v>1600.7449999999999</v>
      </c>
      <c r="C37" s="14">
        <v>273.37</v>
      </c>
    </row>
    <row r="38" spans="1:3" x14ac:dyDescent="0.3">
      <c r="A38" s="16" t="s">
        <v>8381</v>
      </c>
      <c r="B38" s="14">
        <v>1521.0700000000004</v>
      </c>
      <c r="C38" s="14">
        <v>448.62</v>
      </c>
    </row>
    <row r="39" spans="1:3" x14ac:dyDescent="0.3">
      <c r="A39" s="16" t="s">
        <v>8365</v>
      </c>
      <c r="B39" s="14">
        <v>1485.6699999999996</v>
      </c>
      <c r="C39" s="14">
        <v>428.08000000000004</v>
      </c>
    </row>
    <row r="40" spans="1:3" x14ac:dyDescent="0.3">
      <c r="A40" s="16" t="s">
        <v>8388</v>
      </c>
      <c r="B40" s="14">
        <v>1604.9649999999997</v>
      </c>
      <c r="C40" s="14">
        <v>244.06000000000012</v>
      </c>
    </row>
    <row r="41" spans="1:3" x14ac:dyDescent="0.3">
      <c r="A41" s="16" t="s">
        <v>8385</v>
      </c>
      <c r="B41" s="14">
        <v>1495.7849999999996</v>
      </c>
      <c r="C41" s="14">
        <v>471.30000000000007</v>
      </c>
    </row>
    <row r="42" spans="1:3" x14ac:dyDescent="0.3">
      <c r="A42" s="16" t="s">
        <v>8384</v>
      </c>
      <c r="B42" s="14">
        <v>1406.1049999999998</v>
      </c>
      <c r="C42" s="14">
        <v>235.22000000000003</v>
      </c>
    </row>
    <row r="43" spans="1:3" x14ac:dyDescent="0.3">
      <c r="A43" s="16" t="s">
        <v>8401</v>
      </c>
      <c r="B43" s="14">
        <v>1565.8050000000003</v>
      </c>
      <c r="C43" s="14">
        <v>445.89000000000004</v>
      </c>
    </row>
    <row r="44" spans="1:3" x14ac:dyDescent="0.3">
      <c r="A44" s="16" t="s">
        <v>8375</v>
      </c>
      <c r="B44" s="14">
        <v>1609.14</v>
      </c>
      <c r="C44" s="14">
        <v>474.32000000000011</v>
      </c>
    </row>
    <row r="45" spans="1:3" x14ac:dyDescent="0.3">
      <c r="A45" s="16" t="s">
        <v>8362</v>
      </c>
      <c r="B45" s="14">
        <v>748.61000000000013</v>
      </c>
      <c r="C45" s="14">
        <v>201.72999999999996</v>
      </c>
    </row>
    <row r="46" spans="1:3" x14ac:dyDescent="0.3">
      <c r="A46" s="16" t="s">
        <v>8371</v>
      </c>
      <c r="B46" s="14">
        <v>710.91499999999996</v>
      </c>
      <c r="C46" s="14">
        <v>212.99</v>
      </c>
    </row>
    <row r="47" spans="1:3" x14ac:dyDescent="0.3">
      <c r="A47" s="16" t="s">
        <v>8391</v>
      </c>
      <c r="B47" s="14">
        <v>733.54499999999985</v>
      </c>
      <c r="C47" s="14">
        <v>126.60000000000001</v>
      </c>
    </row>
    <row r="48" spans="1:3" x14ac:dyDescent="0.3">
      <c r="A48" s="16" t="s">
        <v>8376</v>
      </c>
      <c r="B48" s="14">
        <v>732.24999999999989</v>
      </c>
      <c r="C48" s="14">
        <v>196.95000000000007</v>
      </c>
    </row>
    <row r="49" spans="1:2333" x14ac:dyDescent="0.3">
      <c r="A49" s="16" t="s">
        <v>8402</v>
      </c>
      <c r="B49" s="14">
        <v>26.885000000000002</v>
      </c>
      <c r="C49" s="14">
        <v>9.86</v>
      </c>
    </row>
    <row r="50" spans="1:2333" x14ac:dyDescent="0.3">
      <c r="A50" s="16" t="s">
        <v>8339</v>
      </c>
      <c r="B50" s="14">
        <v>72321.134999999966</v>
      </c>
      <c r="C50" s="14">
        <v>15361.960000000001</v>
      </c>
    </row>
    <row r="58" spans="1:2333" x14ac:dyDescent="0.3">
      <c r="B58" s="15" t="s">
        <v>8340</v>
      </c>
    </row>
    <row r="59" spans="1:2333" x14ac:dyDescent="0.3">
      <c r="A59" s="15" t="s">
        <v>8338</v>
      </c>
      <c r="B59" s="13">
        <v>563.84</v>
      </c>
      <c r="C59" s="13">
        <v>570.62</v>
      </c>
      <c r="D59" s="13">
        <v>600</v>
      </c>
      <c r="E59" s="13">
        <v>604.54</v>
      </c>
      <c r="F59" s="13">
        <v>637.26</v>
      </c>
      <c r="G59" s="13">
        <v>646.14</v>
      </c>
      <c r="H59" s="13">
        <v>650</v>
      </c>
      <c r="I59" s="13">
        <v>668</v>
      </c>
      <c r="J59" s="13">
        <v>670</v>
      </c>
      <c r="K59" s="13">
        <v>687.54</v>
      </c>
      <c r="L59" s="13">
        <v>700</v>
      </c>
      <c r="M59" s="13">
        <v>722.99</v>
      </c>
      <c r="N59" s="13">
        <v>750</v>
      </c>
      <c r="O59" s="13">
        <v>760</v>
      </c>
      <c r="P59" s="13">
        <v>770</v>
      </c>
      <c r="Q59" s="13">
        <v>770.38</v>
      </c>
      <c r="R59" s="13">
        <v>773.54</v>
      </c>
      <c r="S59" s="13">
        <v>830.52</v>
      </c>
      <c r="T59" s="13">
        <v>865.41</v>
      </c>
      <c r="U59" s="13">
        <v>896.21</v>
      </c>
      <c r="V59" s="13">
        <v>915.07</v>
      </c>
      <c r="W59" s="13">
        <v>928.59</v>
      </c>
      <c r="X59" s="13">
        <v>964.71</v>
      </c>
      <c r="Y59" s="13">
        <v>1006.65</v>
      </c>
      <c r="Z59" s="13">
        <v>1012</v>
      </c>
      <c r="AA59" s="13">
        <v>1019</v>
      </c>
      <c r="AB59" s="13">
        <v>1033.74</v>
      </c>
      <c r="AC59" s="13">
        <v>1044</v>
      </c>
      <c r="AD59" s="13">
        <v>1047</v>
      </c>
      <c r="AE59" s="13">
        <v>1049</v>
      </c>
      <c r="AF59" s="13">
        <v>1056</v>
      </c>
      <c r="AG59" s="13">
        <v>1068</v>
      </c>
      <c r="AH59" s="13">
        <v>1070</v>
      </c>
      <c r="AI59" s="13">
        <v>1071</v>
      </c>
      <c r="AJ59" s="13">
        <v>1082</v>
      </c>
      <c r="AK59" s="13">
        <v>1086</v>
      </c>
      <c r="AL59" s="13">
        <v>1121.8699999999999</v>
      </c>
      <c r="AM59" s="13">
        <v>1131.51</v>
      </c>
      <c r="AN59" s="13">
        <v>1132</v>
      </c>
      <c r="AO59" s="13">
        <v>1135</v>
      </c>
      <c r="AP59" s="13">
        <v>1135.94</v>
      </c>
      <c r="AQ59" s="13">
        <v>1136.4000000000001</v>
      </c>
      <c r="AR59" s="13">
        <v>1137</v>
      </c>
      <c r="AS59" s="13">
        <v>1137.01</v>
      </c>
      <c r="AT59" s="13">
        <v>1137.47</v>
      </c>
      <c r="AU59" s="13">
        <v>1141</v>
      </c>
      <c r="AV59" s="13">
        <v>1141.45</v>
      </c>
      <c r="AW59" s="13">
        <v>1142</v>
      </c>
      <c r="AX59" s="13">
        <v>1146.8</v>
      </c>
      <c r="AY59" s="13">
        <v>1149</v>
      </c>
      <c r="AZ59" s="13">
        <v>1149.4000000000001</v>
      </c>
      <c r="BA59" s="13">
        <v>1158.32</v>
      </c>
      <c r="BB59" s="13">
        <v>1163.46</v>
      </c>
      <c r="BC59" s="13">
        <v>1165</v>
      </c>
      <c r="BD59" s="13">
        <v>1167</v>
      </c>
      <c r="BE59" s="13">
        <v>1178</v>
      </c>
      <c r="BF59" s="13">
        <v>1178.07</v>
      </c>
      <c r="BG59" s="13">
        <v>1191</v>
      </c>
      <c r="BH59" s="13">
        <v>1200</v>
      </c>
      <c r="BI59" s="13">
        <v>1200.55</v>
      </c>
      <c r="BJ59" s="13">
        <v>1210</v>
      </c>
      <c r="BK59" s="13">
        <v>1220</v>
      </c>
      <c r="BL59" s="13">
        <v>1224</v>
      </c>
      <c r="BM59" s="13">
        <v>1228</v>
      </c>
      <c r="BN59" s="13">
        <v>1234</v>
      </c>
      <c r="BO59" s="13">
        <v>1237</v>
      </c>
      <c r="BP59" s="13">
        <v>1240</v>
      </c>
      <c r="BQ59" s="13">
        <v>1241</v>
      </c>
      <c r="BR59" s="13">
        <v>1241.57</v>
      </c>
      <c r="BS59" s="13">
        <v>1242.26</v>
      </c>
      <c r="BT59" s="13">
        <v>1242.82</v>
      </c>
      <c r="BU59" s="13">
        <v>1252.4100000000001</v>
      </c>
      <c r="BV59" s="13">
        <v>1253</v>
      </c>
      <c r="BW59" s="13">
        <v>1253.94</v>
      </c>
      <c r="BX59" s="13">
        <v>1256.3</v>
      </c>
      <c r="BY59" s="13">
        <v>1261.44</v>
      </c>
      <c r="BZ59" s="13">
        <v>1261.8599999999999</v>
      </c>
      <c r="CA59" s="13">
        <v>1263.25</v>
      </c>
      <c r="CB59" s="13">
        <v>1267</v>
      </c>
      <c r="CC59" s="13">
        <v>1276</v>
      </c>
      <c r="CD59" s="13">
        <v>1283</v>
      </c>
      <c r="CE59" s="13">
        <v>1285</v>
      </c>
      <c r="CF59" s="13">
        <v>1286</v>
      </c>
      <c r="CG59" s="13">
        <v>1290.93</v>
      </c>
      <c r="CH59" s="13">
        <v>1293</v>
      </c>
      <c r="CI59" s="13">
        <v>1304</v>
      </c>
      <c r="CJ59" s="13">
        <v>1315</v>
      </c>
      <c r="CK59" s="13">
        <v>1329.17</v>
      </c>
      <c r="CL59" s="13">
        <v>1332.61</v>
      </c>
      <c r="CM59" s="13">
        <v>1338</v>
      </c>
      <c r="CN59" s="13">
        <v>1341.16</v>
      </c>
      <c r="CO59" s="13">
        <v>1359</v>
      </c>
      <c r="CP59" s="13">
        <v>1382</v>
      </c>
      <c r="CQ59" s="13">
        <v>1389</v>
      </c>
      <c r="CR59" s="13">
        <v>1390</v>
      </c>
      <c r="CS59" s="13">
        <v>1391.53</v>
      </c>
      <c r="CT59" s="13">
        <v>1400.44</v>
      </c>
      <c r="CU59" s="13">
        <v>1402</v>
      </c>
      <c r="CV59" s="13">
        <v>1417</v>
      </c>
      <c r="CW59" s="13">
        <v>1421</v>
      </c>
      <c r="CX59" s="13">
        <v>1422</v>
      </c>
      <c r="CY59" s="13">
        <v>1438</v>
      </c>
      <c r="CZ59" s="13">
        <v>1445</v>
      </c>
      <c r="DA59" s="13">
        <v>1467</v>
      </c>
      <c r="DB59" s="13">
        <v>1477</v>
      </c>
      <c r="DC59" s="13">
        <v>1481</v>
      </c>
      <c r="DD59" s="13">
        <v>1493</v>
      </c>
      <c r="DE59" s="13">
        <v>1497</v>
      </c>
      <c r="DF59" s="13">
        <v>1515.34</v>
      </c>
      <c r="DG59" s="13">
        <v>1526.31</v>
      </c>
      <c r="DH59" s="13">
        <v>1532.47</v>
      </c>
      <c r="DI59" s="13">
        <v>1534.3</v>
      </c>
      <c r="DJ59" s="13">
        <v>1566.88</v>
      </c>
      <c r="DK59" s="13">
        <v>1607.51</v>
      </c>
      <c r="DL59" s="13">
        <v>1615.77</v>
      </c>
      <c r="DM59" s="13">
        <v>1617.16</v>
      </c>
      <c r="DN59" s="13">
        <v>1621.34</v>
      </c>
      <c r="DO59" s="13">
        <v>1621.88</v>
      </c>
      <c r="DP59" s="13">
        <v>1622.19</v>
      </c>
      <c r="DQ59" s="13">
        <v>1625.43</v>
      </c>
      <c r="DR59" s="13">
        <v>1627.28</v>
      </c>
      <c r="DS59" s="13">
        <v>1628.47</v>
      </c>
      <c r="DT59" s="13">
        <v>1629.83</v>
      </c>
      <c r="DU59" s="13">
        <v>1631.67</v>
      </c>
      <c r="DV59" s="13">
        <v>1631.82</v>
      </c>
      <c r="DW59" s="13">
        <v>1632.04</v>
      </c>
      <c r="DX59" s="13">
        <v>1632.56</v>
      </c>
      <c r="DY59" s="13">
        <v>1633.04</v>
      </c>
      <c r="DZ59" s="13">
        <v>1633.96</v>
      </c>
      <c r="EA59" s="13">
        <v>1634.57</v>
      </c>
      <c r="EB59" s="13">
        <v>1635.73</v>
      </c>
      <c r="EC59" s="13">
        <v>1639.56</v>
      </c>
      <c r="ED59" s="13">
        <v>1646.43</v>
      </c>
      <c r="EE59" s="13">
        <v>1665</v>
      </c>
      <c r="EF59" s="13">
        <v>1674.63</v>
      </c>
      <c r="EG59" s="13">
        <v>1682.6</v>
      </c>
      <c r="EH59" s="13">
        <v>1694.8</v>
      </c>
      <c r="EI59" s="13">
        <v>1702.46</v>
      </c>
      <c r="EJ59" s="13">
        <v>1704.57</v>
      </c>
      <c r="EK59" s="13">
        <v>1704.7</v>
      </c>
      <c r="EL59" s="13">
        <v>1705.62</v>
      </c>
      <c r="EM59" s="13">
        <v>1708</v>
      </c>
      <c r="EN59" s="13">
        <v>1708.93</v>
      </c>
      <c r="EO59" s="13">
        <v>1711.03</v>
      </c>
      <c r="EP59" s="13">
        <v>1712.23</v>
      </c>
      <c r="EQ59" s="13">
        <v>1719.44</v>
      </c>
      <c r="ER59" s="13">
        <v>1720.35</v>
      </c>
      <c r="ES59" s="13">
        <v>1725.55</v>
      </c>
      <c r="ET59" s="13">
        <v>1727.54</v>
      </c>
      <c r="EU59" s="13">
        <v>1727.79</v>
      </c>
      <c r="EV59" s="13">
        <v>1728.9</v>
      </c>
      <c r="EW59" s="13">
        <v>1731.68</v>
      </c>
      <c r="EX59" s="13">
        <v>1737.38</v>
      </c>
      <c r="EY59" s="13">
        <v>1743.21</v>
      </c>
      <c r="EZ59" s="13">
        <v>1744.47</v>
      </c>
      <c r="FA59" s="13">
        <v>1748.77</v>
      </c>
      <c r="FB59" s="13">
        <v>1756.6</v>
      </c>
      <c r="FC59" s="13">
        <v>1759.34</v>
      </c>
      <c r="FD59" s="13">
        <v>1769.53</v>
      </c>
      <c r="FE59" s="13">
        <v>1815.88</v>
      </c>
      <c r="FF59" s="13">
        <v>1822.54</v>
      </c>
      <c r="FG59" s="13">
        <v>1824.29</v>
      </c>
      <c r="FH59" s="13">
        <v>1826.84</v>
      </c>
      <c r="FI59" s="13">
        <v>1832.09</v>
      </c>
      <c r="FJ59" s="13">
        <v>1837.24</v>
      </c>
      <c r="FK59" s="13">
        <v>1837.28</v>
      </c>
      <c r="FL59" s="13">
        <v>1842.52</v>
      </c>
      <c r="FM59" s="13">
        <v>1850.55</v>
      </c>
      <c r="FN59" s="13">
        <v>1863.45</v>
      </c>
      <c r="FO59" s="13">
        <v>1865.98</v>
      </c>
      <c r="FP59" s="13">
        <v>1875.34</v>
      </c>
      <c r="FQ59" s="13">
        <v>1877.93</v>
      </c>
      <c r="FR59" s="13">
        <v>1880.07</v>
      </c>
      <c r="FS59" s="13">
        <v>1880.49</v>
      </c>
      <c r="FT59" s="13">
        <v>1906.36</v>
      </c>
      <c r="FU59" s="13">
        <v>1908.9</v>
      </c>
      <c r="FV59" s="13">
        <v>1909.53</v>
      </c>
      <c r="FW59" s="13">
        <v>1917.32</v>
      </c>
      <c r="FX59" s="13">
        <v>1964.78</v>
      </c>
      <c r="FY59" s="13">
        <v>1967.02</v>
      </c>
      <c r="FZ59" s="13">
        <v>1969.61</v>
      </c>
      <c r="GA59" s="13">
        <v>1972.95</v>
      </c>
      <c r="GB59" s="13">
        <v>1977.82</v>
      </c>
      <c r="GC59" s="13">
        <v>1980.07</v>
      </c>
      <c r="GD59" s="13">
        <v>1981.58</v>
      </c>
      <c r="GE59" s="13">
        <v>1984.45</v>
      </c>
      <c r="GF59" s="13">
        <v>1986.93</v>
      </c>
      <c r="GG59" s="13">
        <v>2007.95</v>
      </c>
      <c r="GH59" s="13">
        <v>2020.18</v>
      </c>
      <c r="GI59" s="13">
        <v>2020.55</v>
      </c>
      <c r="GJ59" s="13">
        <v>2026.97</v>
      </c>
      <c r="GK59" s="13">
        <v>2045.69</v>
      </c>
      <c r="GL59" s="13">
        <v>2055.3200000000002</v>
      </c>
      <c r="GM59" s="13">
        <v>2094.1</v>
      </c>
      <c r="GN59" s="13">
        <v>2102.2600000000002</v>
      </c>
      <c r="GO59" s="13">
        <v>2103.08</v>
      </c>
      <c r="GP59" s="13">
        <v>2104.11</v>
      </c>
      <c r="GQ59" s="13">
        <v>2106.2600000000002</v>
      </c>
      <c r="GR59" s="13">
        <v>2117.34</v>
      </c>
      <c r="GS59" s="13">
        <v>2118.61</v>
      </c>
      <c r="GT59" s="13">
        <v>2128.4299999999998</v>
      </c>
      <c r="GU59" s="13">
        <v>2130.6799999999998</v>
      </c>
      <c r="GV59" s="13">
        <v>2134.9</v>
      </c>
      <c r="GW59" s="13">
        <v>2136.88</v>
      </c>
      <c r="GX59" s="13">
        <v>2137.65</v>
      </c>
      <c r="GY59" s="13">
        <v>2138.0700000000002</v>
      </c>
      <c r="GZ59" s="13">
        <v>2144.85</v>
      </c>
      <c r="HA59" s="13">
        <v>2150.4699999999998</v>
      </c>
      <c r="HB59" s="13">
        <v>2154.36</v>
      </c>
      <c r="HC59" s="13">
        <v>2155.6799999999998</v>
      </c>
      <c r="HD59" s="13">
        <v>2156.75</v>
      </c>
      <c r="HE59" s="13">
        <v>2166.73</v>
      </c>
      <c r="HF59" s="13">
        <v>2170.08</v>
      </c>
      <c r="HG59" s="13">
        <v>2193.1999999999998</v>
      </c>
      <c r="HH59" s="13">
        <v>2196.4699999999998</v>
      </c>
      <c r="HI59" s="13">
        <v>2198.19</v>
      </c>
      <c r="HJ59" s="13">
        <v>2200.83</v>
      </c>
      <c r="HK59" s="13">
        <v>2201.1</v>
      </c>
      <c r="HL59" s="13">
        <v>2203.4699999999998</v>
      </c>
      <c r="HM59" s="13">
        <v>2203.7399999999998</v>
      </c>
      <c r="HN59" s="13">
        <v>2205.98</v>
      </c>
      <c r="HO59" s="13">
        <v>2207.6999999999998</v>
      </c>
      <c r="HP59" s="13">
        <v>2211.13</v>
      </c>
      <c r="HQ59" s="13">
        <v>2213.21</v>
      </c>
      <c r="HR59" s="13">
        <v>2217.4699999999998</v>
      </c>
      <c r="HS59" s="13">
        <v>2217.6</v>
      </c>
      <c r="HT59" s="13">
        <v>2219.4499999999998</v>
      </c>
      <c r="HU59" s="13">
        <v>2221.56</v>
      </c>
      <c r="HV59" s="13">
        <v>2250.84</v>
      </c>
      <c r="HW59" s="13">
        <v>2254.8000000000002</v>
      </c>
      <c r="HX59" s="13">
        <v>2257.48</v>
      </c>
      <c r="HY59" s="13">
        <v>2261.5700000000002</v>
      </c>
      <c r="HZ59" s="13">
        <v>2277.7199999999998</v>
      </c>
      <c r="IA59" s="13">
        <v>2295.2399999999998</v>
      </c>
      <c r="IB59" s="13">
        <v>2302.3000000000002</v>
      </c>
      <c r="IC59" s="13">
        <v>2304</v>
      </c>
      <c r="ID59" s="13">
        <v>2322.62</v>
      </c>
      <c r="IE59" s="13">
        <v>2331.52</v>
      </c>
      <c r="IF59" s="13">
        <v>2352.9699999999998</v>
      </c>
      <c r="IG59" s="13">
        <v>2362.23</v>
      </c>
      <c r="IH59" s="13">
        <v>2373.3000000000002</v>
      </c>
      <c r="II59" s="13">
        <v>2395.17</v>
      </c>
      <c r="IJ59" s="13">
        <v>2396.1</v>
      </c>
      <c r="IK59" s="13">
        <v>2404.73</v>
      </c>
      <c r="IL59" s="13">
        <v>2416.96</v>
      </c>
      <c r="IM59" s="13">
        <v>2438.06</v>
      </c>
      <c r="IN59" s="13">
        <v>2457.21</v>
      </c>
      <c r="IO59" s="13">
        <v>2457.5</v>
      </c>
      <c r="IP59" s="13">
        <v>2459.7199999999998</v>
      </c>
      <c r="IQ59" s="13">
        <v>2464.62</v>
      </c>
      <c r="IR59" s="13">
        <v>2473.33</v>
      </c>
      <c r="IS59" s="13">
        <v>2480.98</v>
      </c>
      <c r="IT59" s="13">
        <v>2483.7399999999998</v>
      </c>
      <c r="IU59" s="13">
        <v>2494.02</v>
      </c>
      <c r="IV59" s="13">
        <v>2497.04</v>
      </c>
      <c r="IW59" s="13">
        <v>2498.41</v>
      </c>
      <c r="IX59" s="13">
        <v>2500.9299999999998</v>
      </c>
      <c r="IY59" s="13">
        <v>2510.79</v>
      </c>
      <c r="IZ59" s="13">
        <v>2523.17</v>
      </c>
      <c r="JA59" s="13">
        <v>2527.8200000000002</v>
      </c>
      <c r="JB59" s="13">
        <v>2534.39</v>
      </c>
      <c r="JC59" s="13">
        <v>2540.39</v>
      </c>
      <c r="JD59" s="13">
        <v>2545.6799999999998</v>
      </c>
      <c r="JE59" s="13">
        <v>2566.4699999999998</v>
      </c>
      <c r="JF59" s="13">
        <v>2585.04</v>
      </c>
      <c r="JG59" s="13">
        <v>2585.27</v>
      </c>
      <c r="JH59" s="13">
        <v>2585.85</v>
      </c>
      <c r="JI59" s="13">
        <v>2597.7800000000002</v>
      </c>
      <c r="JJ59" s="13">
        <v>2632.99</v>
      </c>
      <c r="JK59" s="13">
        <v>2639.04</v>
      </c>
      <c r="JL59" s="13">
        <v>2643.27</v>
      </c>
      <c r="JM59" s="13">
        <v>2680.95</v>
      </c>
      <c r="JN59" s="13">
        <v>2684.69</v>
      </c>
      <c r="JO59" s="13">
        <v>2689.5</v>
      </c>
      <c r="JP59" s="13">
        <v>2690.11</v>
      </c>
      <c r="JQ59" s="13">
        <v>2699.57</v>
      </c>
      <c r="JR59" s="13">
        <v>2709.11</v>
      </c>
      <c r="JS59" s="13">
        <v>2709.24</v>
      </c>
      <c r="JT59" s="13">
        <v>2710.83</v>
      </c>
      <c r="JU59" s="13">
        <v>2719.28</v>
      </c>
      <c r="JV59" s="13">
        <v>2721.32</v>
      </c>
      <c r="JW59" s="13">
        <v>2726.06</v>
      </c>
      <c r="JX59" s="13">
        <v>2727.4</v>
      </c>
      <c r="JY59" s="13">
        <v>2730.11</v>
      </c>
      <c r="JZ59" s="13">
        <v>2731.91</v>
      </c>
      <c r="KA59" s="13">
        <v>2741.95</v>
      </c>
      <c r="KB59" s="13">
        <v>2755.02</v>
      </c>
      <c r="KC59" s="13">
        <v>2758.99</v>
      </c>
      <c r="KD59" s="13">
        <v>2773.46</v>
      </c>
      <c r="KE59" s="13">
        <v>2775.19</v>
      </c>
      <c r="KF59" s="13">
        <v>2789.06</v>
      </c>
      <c r="KG59" s="13">
        <v>2801.26</v>
      </c>
      <c r="KH59" s="13">
        <v>2803.7</v>
      </c>
      <c r="KI59" s="13">
        <v>2819.51</v>
      </c>
      <c r="KJ59" s="13">
        <v>2842.76</v>
      </c>
      <c r="KK59" s="13">
        <v>2850.68</v>
      </c>
      <c r="KL59" s="13">
        <v>2855.44</v>
      </c>
      <c r="KM59" s="13">
        <v>2866.09</v>
      </c>
      <c r="KN59" s="13">
        <v>2867.12</v>
      </c>
      <c r="KO59" s="13">
        <v>2897.32</v>
      </c>
      <c r="KP59" s="13">
        <v>2897.46</v>
      </c>
      <c r="KQ59" s="13">
        <v>2899.49</v>
      </c>
      <c r="KR59" s="13">
        <v>2902.91</v>
      </c>
      <c r="KS59" s="13">
        <v>2904.09</v>
      </c>
      <c r="KT59" s="13">
        <v>2913.57</v>
      </c>
      <c r="KU59" s="13">
        <v>2927.06</v>
      </c>
      <c r="KV59" s="13">
        <v>2943.41</v>
      </c>
      <c r="KW59" s="13">
        <v>2974.13</v>
      </c>
      <c r="KX59" s="13">
        <v>2979.52</v>
      </c>
      <c r="KY59" s="13">
        <v>2985.67</v>
      </c>
      <c r="KZ59" s="13">
        <v>3012.22</v>
      </c>
      <c r="LA59" s="13">
        <v>3018.04</v>
      </c>
      <c r="LB59" s="13">
        <v>3021.81</v>
      </c>
      <c r="LC59" s="13">
        <v>3044.21</v>
      </c>
      <c r="LD59" s="13">
        <v>3046.06</v>
      </c>
      <c r="LE59" s="13">
        <v>3051.73</v>
      </c>
      <c r="LF59" s="13">
        <v>3056.39</v>
      </c>
      <c r="LG59" s="13">
        <v>3062.51</v>
      </c>
      <c r="LH59" s="13">
        <v>3065.49</v>
      </c>
      <c r="LI59" s="13">
        <v>3070.81</v>
      </c>
      <c r="LJ59" s="13">
        <v>3077.1</v>
      </c>
      <c r="LK59" s="13">
        <v>3088.06</v>
      </c>
      <c r="LL59" s="13">
        <v>3128.35</v>
      </c>
      <c r="LM59" s="13">
        <v>3161.45</v>
      </c>
      <c r="LN59" s="13">
        <v>3162.02</v>
      </c>
      <c r="LO59" s="13">
        <v>3167.46</v>
      </c>
      <c r="LP59" s="13">
        <v>3171.61</v>
      </c>
      <c r="LQ59" s="13">
        <v>3172.02</v>
      </c>
      <c r="LR59" s="13">
        <v>3176.29</v>
      </c>
      <c r="LS59" s="13">
        <v>3176.82</v>
      </c>
      <c r="LT59" s="13">
        <v>3179.96</v>
      </c>
      <c r="LU59" s="13">
        <v>3180.51</v>
      </c>
      <c r="LV59" s="13">
        <v>3201.25</v>
      </c>
      <c r="LW59" s="13">
        <v>3206.49</v>
      </c>
      <c r="LX59" s="13">
        <v>3208.79</v>
      </c>
      <c r="LY59" s="13">
        <v>3213.62</v>
      </c>
      <c r="LZ59" s="13">
        <v>3227.12</v>
      </c>
      <c r="MA59" s="13">
        <v>3238.44</v>
      </c>
      <c r="MB59" s="13">
        <v>3260.2</v>
      </c>
      <c r="MC59" s="13">
        <v>3268.85</v>
      </c>
      <c r="MD59" s="13">
        <v>3277.16</v>
      </c>
      <c r="ME59" s="13">
        <v>3279.87</v>
      </c>
      <c r="MF59" s="13">
        <v>3280.22</v>
      </c>
      <c r="MG59" s="13">
        <v>3292.53</v>
      </c>
      <c r="MH59" s="13">
        <v>3300.7</v>
      </c>
      <c r="MI59" s="13">
        <v>3308.46</v>
      </c>
      <c r="MJ59" s="13">
        <v>3309.79</v>
      </c>
      <c r="MK59" s="13">
        <v>3342.79</v>
      </c>
      <c r="ML59" s="13">
        <v>3353.28</v>
      </c>
      <c r="MM59" s="13">
        <v>3353.47</v>
      </c>
      <c r="MN59" s="13">
        <v>3366.67</v>
      </c>
      <c r="MO59" s="13">
        <v>3378.91</v>
      </c>
      <c r="MP59" s="13">
        <v>3385.4</v>
      </c>
      <c r="MQ59" s="13">
        <v>3392.37</v>
      </c>
      <c r="MR59" s="13">
        <v>3392.98</v>
      </c>
      <c r="MS59" s="13">
        <v>3393.36</v>
      </c>
      <c r="MT59" s="13">
        <v>3410.32</v>
      </c>
      <c r="MU59" s="13">
        <v>3434.38</v>
      </c>
      <c r="MV59" s="13">
        <v>3436.5</v>
      </c>
      <c r="MW59" s="13">
        <v>3443.06</v>
      </c>
      <c r="MX59" s="13">
        <v>3453.77</v>
      </c>
      <c r="MY59" s="13">
        <v>3463.51</v>
      </c>
      <c r="MZ59" s="13">
        <v>3471.41</v>
      </c>
      <c r="NA59" s="13">
        <v>3481.87</v>
      </c>
      <c r="NB59" s="13">
        <v>3484.33</v>
      </c>
      <c r="NC59" s="13">
        <v>3490.55</v>
      </c>
      <c r="ND59" s="13">
        <v>3500.61</v>
      </c>
      <c r="NE59" s="13">
        <v>3537.7</v>
      </c>
      <c r="NF59" s="13">
        <v>3538.9</v>
      </c>
      <c r="NG59" s="13">
        <v>3540.12</v>
      </c>
      <c r="NH59" s="13">
        <v>3554.2</v>
      </c>
      <c r="NI59" s="13">
        <v>3556.92</v>
      </c>
      <c r="NJ59" s="13">
        <v>3558.62</v>
      </c>
      <c r="NK59" s="13">
        <v>3561.89</v>
      </c>
      <c r="NL59" s="13">
        <v>3562.87</v>
      </c>
      <c r="NM59" s="13">
        <v>3569.96</v>
      </c>
      <c r="NN59" s="13">
        <v>3578</v>
      </c>
      <c r="NO59" s="13">
        <v>3579.83</v>
      </c>
      <c r="NP59" s="13">
        <v>3589.14</v>
      </c>
      <c r="NQ59" s="13">
        <v>3591.48</v>
      </c>
      <c r="NR59" s="13">
        <v>3594.17</v>
      </c>
      <c r="NS59" s="13">
        <v>3597.6</v>
      </c>
      <c r="NT59" s="13">
        <v>3603.6</v>
      </c>
      <c r="NU59" s="13">
        <v>3606.43</v>
      </c>
      <c r="NV59" s="13">
        <v>3622.13</v>
      </c>
      <c r="NW59" s="13">
        <v>3645.09</v>
      </c>
      <c r="NX59" s="13">
        <v>3653.29</v>
      </c>
      <c r="NY59" s="13">
        <v>3659.35</v>
      </c>
      <c r="NZ59" s="13">
        <v>3678.86</v>
      </c>
      <c r="OA59" s="13">
        <v>3688.35</v>
      </c>
      <c r="OB59" s="13">
        <v>3688.38</v>
      </c>
      <c r="OC59" s="13">
        <v>3693.43</v>
      </c>
      <c r="OD59" s="13">
        <v>3699.54</v>
      </c>
      <c r="OE59" s="13">
        <v>3704.35</v>
      </c>
      <c r="OF59" s="13">
        <v>3722.23</v>
      </c>
      <c r="OG59" s="13">
        <v>3731.6</v>
      </c>
      <c r="OH59" s="13">
        <v>3732.63</v>
      </c>
      <c r="OI59" s="13">
        <v>3736.46</v>
      </c>
      <c r="OJ59" s="13">
        <v>3748.56</v>
      </c>
      <c r="OK59" s="13">
        <v>3756.62</v>
      </c>
      <c r="OL59" s="13">
        <v>3757.84</v>
      </c>
      <c r="OM59" s="13">
        <v>3761.29</v>
      </c>
      <c r="ON59" s="13">
        <v>3766.88</v>
      </c>
      <c r="OO59" s="13">
        <v>3773.23</v>
      </c>
      <c r="OP59" s="13">
        <v>3785.77</v>
      </c>
      <c r="OQ59" s="13">
        <v>3793.55</v>
      </c>
      <c r="OR59" s="13">
        <v>3796.36</v>
      </c>
      <c r="OS59" s="13">
        <v>3797.2</v>
      </c>
      <c r="OT59" s="13">
        <v>3847.67</v>
      </c>
      <c r="OU59" s="13">
        <v>3857.76</v>
      </c>
      <c r="OV59" s="13">
        <v>3858.51</v>
      </c>
      <c r="OW59" s="13">
        <v>3861.21</v>
      </c>
      <c r="OX59" s="13">
        <v>3866.86</v>
      </c>
      <c r="OY59" s="13">
        <v>3875.73</v>
      </c>
      <c r="OZ59" s="13">
        <v>3877.3</v>
      </c>
      <c r="PA59" s="13">
        <v>3889.2</v>
      </c>
      <c r="PB59" s="13">
        <v>3898.35</v>
      </c>
      <c r="PC59" s="13">
        <v>3902.07</v>
      </c>
      <c r="PD59" s="13">
        <v>3906.13</v>
      </c>
      <c r="PE59" s="13">
        <v>3910.44</v>
      </c>
      <c r="PF59" s="13">
        <v>3925.76</v>
      </c>
      <c r="PG59" s="13">
        <v>3931.51</v>
      </c>
      <c r="PH59" s="13">
        <v>3935.18</v>
      </c>
      <c r="PI59" s="13">
        <v>3943.6</v>
      </c>
      <c r="PJ59" s="13">
        <v>3947.41</v>
      </c>
      <c r="PK59" s="13">
        <v>3955.98</v>
      </c>
      <c r="PL59" s="13">
        <v>3956.07</v>
      </c>
      <c r="PM59" s="13">
        <v>3972.92</v>
      </c>
      <c r="PN59" s="13">
        <v>3981.98</v>
      </c>
      <c r="PO59" s="13">
        <v>3987.93</v>
      </c>
      <c r="PP59" s="13">
        <v>3989.84</v>
      </c>
      <c r="PQ59" s="13">
        <v>3994.18</v>
      </c>
      <c r="PR59" s="13">
        <v>4002.36</v>
      </c>
      <c r="PS59" s="13">
        <v>4005.42</v>
      </c>
      <c r="PT59" s="13">
        <v>4032.24</v>
      </c>
      <c r="PU59" s="13">
        <v>4038.41</v>
      </c>
      <c r="PV59" s="13">
        <v>4039.9</v>
      </c>
      <c r="PW59" s="13">
        <v>4040.56</v>
      </c>
      <c r="PX59" s="13">
        <v>4047.94</v>
      </c>
      <c r="PY59" s="13">
        <v>4058.12</v>
      </c>
      <c r="PZ59" s="13">
        <v>4058.71</v>
      </c>
      <c r="QA59" s="13">
        <v>4070.42</v>
      </c>
      <c r="QB59" s="13">
        <v>4070.51</v>
      </c>
      <c r="QC59" s="13">
        <v>4074.45</v>
      </c>
      <c r="QD59" s="13">
        <v>4076.5</v>
      </c>
      <c r="QE59" s="13">
        <v>4133.6400000000003</v>
      </c>
      <c r="QF59" s="13">
        <v>4134.08</v>
      </c>
      <c r="QG59" s="13">
        <v>4137.5200000000004</v>
      </c>
      <c r="QH59" s="13">
        <v>4149.74</v>
      </c>
      <c r="QI59" s="13">
        <v>4151.03</v>
      </c>
      <c r="QJ59" s="13">
        <v>4154.97</v>
      </c>
      <c r="QK59" s="13">
        <v>4163.21</v>
      </c>
      <c r="QL59" s="13">
        <v>4185.1000000000004</v>
      </c>
      <c r="QM59" s="13">
        <v>4188.7299999999996</v>
      </c>
      <c r="QN59" s="13">
        <v>4189.1099999999997</v>
      </c>
      <c r="QO59" s="13">
        <v>4234.93</v>
      </c>
      <c r="QP59" s="13">
        <v>4237.13</v>
      </c>
      <c r="QQ59" s="13">
        <v>4239.8900000000003</v>
      </c>
      <c r="QR59" s="13">
        <v>4243.59</v>
      </c>
      <c r="QS59" s="13">
        <v>4250.24</v>
      </c>
      <c r="QT59" s="13">
        <v>4260.74</v>
      </c>
      <c r="QU59" s="13">
        <v>4265.01</v>
      </c>
      <c r="QV59" s="13">
        <v>4266.17</v>
      </c>
      <c r="QW59" s="13">
        <v>4278.55</v>
      </c>
      <c r="QX59" s="13">
        <v>4296.2700000000004</v>
      </c>
      <c r="QY59" s="13">
        <v>4320.41</v>
      </c>
      <c r="QZ59" s="13">
        <v>4337.74</v>
      </c>
      <c r="RA59" s="13">
        <v>4340.4399999999996</v>
      </c>
      <c r="RB59" s="13">
        <v>4347.0200000000004</v>
      </c>
      <c r="RC59" s="13">
        <v>4349.46</v>
      </c>
      <c r="RD59" s="13">
        <v>4350.51</v>
      </c>
      <c r="RE59" s="13">
        <v>4357.04</v>
      </c>
      <c r="RF59" s="13">
        <v>4391.6499999999996</v>
      </c>
      <c r="RG59" s="13">
        <v>4392.7</v>
      </c>
      <c r="RH59" s="13">
        <v>4397.3100000000004</v>
      </c>
      <c r="RI59" s="13">
        <v>4399.7299999999996</v>
      </c>
      <c r="RJ59" s="13">
        <v>4402.2299999999996</v>
      </c>
      <c r="RK59" s="13">
        <v>4415.16</v>
      </c>
      <c r="RL59" s="13">
        <v>4420.95</v>
      </c>
      <c r="RM59" s="13">
        <v>4428.8900000000003</v>
      </c>
      <c r="RN59" s="13">
        <v>4433.3900000000003</v>
      </c>
      <c r="RO59" s="13">
        <v>4433.92</v>
      </c>
      <c r="RP59" s="13">
        <v>4435.09</v>
      </c>
      <c r="RQ59" s="13">
        <v>4438.26</v>
      </c>
      <c r="RR59" s="13">
        <v>4441.21</v>
      </c>
      <c r="RS59" s="13">
        <v>4449.46</v>
      </c>
      <c r="RT59" s="13">
        <v>4454.3999999999996</v>
      </c>
      <c r="RU59" s="13">
        <v>4462.72</v>
      </c>
      <c r="RV59" s="13">
        <v>4463.21</v>
      </c>
      <c r="RW59" s="13">
        <v>4466.62</v>
      </c>
      <c r="RX59" s="13">
        <v>4468.25</v>
      </c>
      <c r="RY59" s="13">
        <v>4488.58</v>
      </c>
      <c r="RZ59" s="13">
        <v>4500.34</v>
      </c>
      <c r="SA59" s="13">
        <v>4504.66</v>
      </c>
      <c r="SB59" s="13">
        <v>4511.41</v>
      </c>
      <c r="SC59" s="13">
        <v>4515.71</v>
      </c>
      <c r="SD59" s="13">
        <v>4518.3999999999996</v>
      </c>
      <c r="SE59" s="13">
        <v>4518.7700000000004</v>
      </c>
      <c r="SF59" s="13">
        <v>4518.83</v>
      </c>
      <c r="SG59" s="13">
        <v>4527.18</v>
      </c>
      <c r="SH59" s="13">
        <v>4529.4799999999996</v>
      </c>
      <c r="SI59" s="13">
        <v>4536.26</v>
      </c>
      <c r="SJ59" s="13">
        <v>4544.2299999999996</v>
      </c>
      <c r="SK59" s="13">
        <v>4561.1899999999996</v>
      </c>
      <c r="SL59" s="13">
        <v>4562.84</v>
      </c>
      <c r="SM59" s="13">
        <v>4564.1899999999996</v>
      </c>
      <c r="SN59" s="13">
        <v>4571.41</v>
      </c>
      <c r="SO59" s="13">
        <v>4608.03</v>
      </c>
      <c r="SP59" s="13">
        <v>4618.08</v>
      </c>
      <c r="SQ59" s="13">
        <v>4646.76</v>
      </c>
      <c r="SR59" s="13">
        <v>4661.29</v>
      </c>
      <c r="SS59" s="13">
        <v>4667.6099999999997</v>
      </c>
      <c r="ST59" s="13">
        <v>4670.6400000000003</v>
      </c>
      <c r="SU59" s="13">
        <v>4673.3900000000003</v>
      </c>
      <c r="SV59" s="13">
        <v>4674.2</v>
      </c>
      <c r="SW59" s="13">
        <v>4678.8</v>
      </c>
      <c r="SX59" s="13">
        <v>4686.3900000000003</v>
      </c>
      <c r="SY59" s="13">
        <v>4687.8</v>
      </c>
      <c r="SZ59" s="13">
        <v>4699.47</v>
      </c>
      <c r="TA59" s="13">
        <v>4712.12</v>
      </c>
      <c r="TB59" s="13">
        <v>4718.2</v>
      </c>
      <c r="TC59" s="13">
        <v>4719.5200000000004</v>
      </c>
      <c r="TD59" s="13">
        <v>4719.74</v>
      </c>
      <c r="TE59" s="13">
        <v>4728.71</v>
      </c>
      <c r="TF59" s="13">
        <v>4734.6400000000003</v>
      </c>
      <c r="TG59" s="13">
        <v>4738.2700000000004</v>
      </c>
      <c r="TH59" s="13">
        <v>4740.78</v>
      </c>
      <c r="TI59" s="13">
        <v>4746.34</v>
      </c>
      <c r="TJ59" s="13">
        <v>4747.05</v>
      </c>
      <c r="TK59" s="13">
        <v>4751.07</v>
      </c>
      <c r="TL59" s="13">
        <v>4753.6400000000003</v>
      </c>
      <c r="TM59" s="13">
        <v>4762.33</v>
      </c>
      <c r="TN59" s="13">
        <v>4766.0200000000004</v>
      </c>
      <c r="TO59" s="13">
        <v>4779.6000000000004</v>
      </c>
      <c r="TP59" s="13">
        <v>4787.42</v>
      </c>
      <c r="TQ59" s="13">
        <v>4795.66</v>
      </c>
      <c r="TR59" s="13">
        <v>4812.34</v>
      </c>
      <c r="TS59" s="13">
        <v>4827.1000000000004</v>
      </c>
      <c r="TT59" s="13">
        <v>4827.8999999999996</v>
      </c>
      <c r="TU59" s="13">
        <v>4830.63</v>
      </c>
      <c r="TV59" s="13">
        <v>4835.43</v>
      </c>
      <c r="TW59" s="13">
        <v>4837.58</v>
      </c>
      <c r="TX59" s="13">
        <v>4839.18</v>
      </c>
      <c r="TY59" s="13">
        <v>4840.95</v>
      </c>
      <c r="TZ59" s="13">
        <v>4843.79</v>
      </c>
      <c r="UA59" s="13">
        <v>4844.67</v>
      </c>
      <c r="UB59" s="13">
        <v>4846.53</v>
      </c>
      <c r="UC59" s="13">
        <v>4846.92</v>
      </c>
      <c r="UD59" s="13">
        <v>4859.8900000000003</v>
      </c>
      <c r="UE59" s="13">
        <v>4877.9799999999996</v>
      </c>
      <c r="UF59" s="13">
        <v>4883.87</v>
      </c>
      <c r="UG59" s="13">
        <v>4889.04</v>
      </c>
      <c r="UH59" s="13">
        <v>4890</v>
      </c>
      <c r="UI59" s="13">
        <v>4894.3900000000003</v>
      </c>
      <c r="UJ59" s="13">
        <v>4894.75</v>
      </c>
      <c r="UK59" s="13">
        <v>4906.41</v>
      </c>
      <c r="UL59" s="13">
        <v>4911.8900000000003</v>
      </c>
      <c r="UM59" s="13">
        <v>4915.0600000000004</v>
      </c>
      <c r="UN59" s="13">
        <v>4922.92</v>
      </c>
      <c r="UO59" s="13">
        <v>4931.6499999999996</v>
      </c>
      <c r="UP59" s="13">
        <v>4934.71</v>
      </c>
      <c r="UQ59" s="13">
        <v>4942.0600000000004</v>
      </c>
      <c r="UR59" s="13">
        <v>4949.76</v>
      </c>
      <c r="US59" s="13">
        <v>4985.22</v>
      </c>
      <c r="UT59" s="13">
        <v>4992.38</v>
      </c>
      <c r="UU59" s="13">
        <v>4999.04</v>
      </c>
      <c r="UV59" s="13">
        <v>5002.78</v>
      </c>
      <c r="UW59" s="13">
        <v>5003.7700000000004</v>
      </c>
      <c r="UX59" s="13">
        <v>5003.8500000000004</v>
      </c>
      <c r="UY59" s="13">
        <v>5012.47</v>
      </c>
      <c r="UZ59" s="13">
        <v>5028.1499999999996</v>
      </c>
      <c r="VA59" s="13">
        <v>5031.2700000000004</v>
      </c>
      <c r="VB59" s="13">
        <v>5034.1000000000004</v>
      </c>
      <c r="VC59" s="13">
        <v>5038.57</v>
      </c>
      <c r="VD59" s="13">
        <v>5043.13</v>
      </c>
      <c r="VE59" s="13">
        <v>5045.1499999999996</v>
      </c>
      <c r="VF59" s="13">
        <v>5054.05</v>
      </c>
      <c r="VG59" s="13">
        <v>5059.5600000000004</v>
      </c>
      <c r="VH59" s="13">
        <v>5077.1899999999996</v>
      </c>
      <c r="VI59" s="13">
        <v>5080.1000000000004</v>
      </c>
      <c r="VJ59" s="13">
        <v>5087.92</v>
      </c>
      <c r="VK59" s="13">
        <v>5116.5</v>
      </c>
      <c r="VL59" s="13">
        <v>5124.1899999999996</v>
      </c>
      <c r="VM59" s="13">
        <v>5125.22</v>
      </c>
      <c r="VN59" s="13">
        <v>5136.75</v>
      </c>
      <c r="VO59" s="13">
        <v>5138.26</v>
      </c>
      <c r="VP59" s="13">
        <v>5144.18</v>
      </c>
      <c r="VQ59" s="13">
        <v>5148.55</v>
      </c>
      <c r="VR59" s="13">
        <v>5152.13</v>
      </c>
      <c r="VS59" s="13">
        <v>5166.96</v>
      </c>
      <c r="VT59" s="13">
        <v>5177.12</v>
      </c>
      <c r="VU59" s="13">
        <v>5195.58</v>
      </c>
      <c r="VV59" s="13">
        <v>5198.6899999999996</v>
      </c>
      <c r="VW59" s="13">
        <v>5207.97</v>
      </c>
      <c r="VX59" s="13">
        <v>5209.58</v>
      </c>
      <c r="VY59" s="13">
        <v>5213.22</v>
      </c>
      <c r="VZ59" s="13">
        <v>5216.4799999999996</v>
      </c>
      <c r="WA59" s="13">
        <v>5227.99</v>
      </c>
      <c r="WB59" s="13">
        <v>5240.7700000000004</v>
      </c>
      <c r="WC59" s="13">
        <v>5245.23</v>
      </c>
      <c r="WD59" s="13">
        <v>5246.05</v>
      </c>
      <c r="WE59" s="13">
        <v>5253.52</v>
      </c>
      <c r="WF59" s="13">
        <v>5257.51</v>
      </c>
      <c r="WG59" s="13">
        <v>5261.47</v>
      </c>
      <c r="WH59" s="13">
        <v>5266.37</v>
      </c>
      <c r="WI59" s="13">
        <v>5267.82</v>
      </c>
      <c r="WJ59" s="13">
        <v>5272.18</v>
      </c>
      <c r="WK59" s="13">
        <v>5275.86</v>
      </c>
      <c r="WL59" s="13">
        <v>5291.71</v>
      </c>
      <c r="WM59" s="13">
        <v>5293.67</v>
      </c>
      <c r="WN59" s="13">
        <v>5306.7</v>
      </c>
      <c r="WO59" s="13">
        <v>5312.17</v>
      </c>
      <c r="WP59" s="13">
        <v>5322.24</v>
      </c>
      <c r="WQ59" s="13">
        <v>5325.65</v>
      </c>
      <c r="WR59" s="13">
        <v>5327.4</v>
      </c>
      <c r="WS59" s="13">
        <v>5344.81</v>
      </c>
      <c r="WT59" s="13">
        <v>5354.07</v>
      </c>
      <c r="WU59" s="13">
        <v>5364.66</v>
      </c>
      <c r="WV59" s="13">
        <v>5373.36</v>
      </c>
      <c r="WW59" s="13">
        <v>5375.04</v>
      </c>
      <c r="WX59" s="13">
        <v>5377.46</v>
      </c>
      <c r="WY59" s="13">
        <v>5383.54</v>
      </c>
      <c r="WZ59" s="13">
        <v>5385.34</v>
      </c>
      <c r="XA59" s="13">
        <v>5396.44</v>
      </c>
      <c r="XB59" s="13">
        <v>5397.62</v>
      </c>
      <c r="XC59" s="13">
        <v>5400.98</v>
      </c>
      <c r="XD59" s="13">
        <v>5402.89</v>
      </c>
      <c r="XE59" s="13">
        <v>5411.99</v>
      </c>
      <c r="XF59" s="13">
        <v>5415.66</v>
      </c>
      <c r="XG59" s="13">
        <v>5425.02</v>
      </c>
      <c r="XH59" s="13">
        <v>5428.73</v>
      </c>
      <c r="XI59" s="13">
        <v>5428.98</v>
      </c>
      <c r="XJ59" s="13">
        <v>5438.75</v>
      </c>
      <c r="XK59" s="13">
        <v>5458.05</v>
      </c>
      <c r="XL59" s="13">
        <v>5466.88</v>
      </c>
      <c r="XM59" s="13">
        <v>5469.01</v>
      </c>
      <c r="XN59" s="13">
        <v>5472.45</v>
      </c>
      <c r="XO59" s="13">
        <v>5478.04</v>
      </c>
      <c r="XP59" s="13">
        <v>5484.47</v>
      </c>
      <c r="XQ59" s="13">
        <v>5488.26</v>
      </c>
      <c r="XR59" s="13">
        <v>5503.36</v>
      </c>
      <c r="XS59" s="13">
        <v>5539.4</v>
      </c>
      <c r="XT59" s="13">
        <v>5540.35</v>
      </c>
      <c r="XU59" s="13">
        <v>5552.61</v>
      </c>
      <c r="XV59" s="13">
        <v>5576.35</v>
      </c>
      <c r="XW59" s="13">
        <v>5582.95</v>
      </c>
      <c r="XX59" s="13">
        <v>5584.31</v>
      </c>
      <c r="XY59" s="13">
        <v>5587.59</v>
      </c>
      <c r="XZ59" s="13">
        <v>5594.85</v>
      </c>
      <c r="YA59" s="13">
        <v>5612.83</v>
      </c>
      <c r="YB59" s="13">
        <v>5615.37</v>
      </c>
      <c r="YC59" s="13">
        <v>5630.46</v>
      </c>
      <c r="YD59" s="13">
        <v>5649.72</v>
      </c>
      <c r="YE59" s="13">
        <v>5650.14</v>
      </c>
      <c r="YF59" s="13">
        <v>5662.23</v>
      </c>
      <c r="YG59" s="13">
        <v>5679.13</v>
      </c>
      <c r="YH59" s="13">
        <v>5690.79</v>
      </c>
      <c r="YI59" s="13">
        <v>5693.43</v>
      </c>
      <c r="YJ59" s="13">
        <v>5698.74</v>
      </c>
      <c r="YK59" s="13">
        <v>5699.84</v>
      </c>
      <c r="YL59" s="13">
        <v>5708.87</v>
      </c>
      <c r="YM59" s="13">
        <v>5709.16</v>
      </c>
      <c r="YN59" s="13">
        <v>5720.38</v>
      </c>
      <c r="YO59" s="13">
        <v>5729.01</v>
      </c>
      <c r="YP59" s="13">
        <v>5741.67</v>
      </c>
      <c r="YQ59" s="13">
        <v>5748.13</v>
      </c>
      <c r="YR59" s="13">
        <v>5757.41</v>
      </c>
      <c r="YS59" s="13">
        <v>5778.71</v>
      </c>
      <c r="YT59" s="13">
        <v>5807.06</v>
      </c>
      <c r="YU59" s="13">
        <v>5812.9</v>
      </c>
      <c r="YV59" s="13">
        <v>5816.58</v>
      </c>
      <c r="YW59" s="13">
        <v>5832.6</v>
      </c>
      <c r="YX59" s="13">
        <v>5836.52</v>
      </c>
      <c r="YY59" s="13">
        <v>5843.99</v>
      </c>
      <c r="YZ59" s="13">
        <v>5846.92</v>
      </c>
      <c r="ZA59" s="13">
        <v>5847.24</v>
      </c>
      <c r="ZB59" s="13">
        <v>5855.9</v>
      </c>
      <c r="ZC59" s="13">
        <v>5877.02</v>
      </c>
      <c r="ZD59" s="13">
        <v>5910.94</v>
      </c>
      <c r="ZE59" s="13">
        <v>5920.1</v>
      </c>
      <c r="ZF59" s="13">
        <v>5926.85</v>
      </c>
      <c r="ZG59" s="13">
        <v>5926.93</v>
      </c>
      <c r="ZH59" s="13">
        <v>5927.65</v>
      </c>
      <c r="ZI59" s="13">
        <v>5934.38</v>
      </c>
      <c r="ZJ59" s="13">
        <v>5957.35</v>
      </c>
      <c r="ZK59" s="13">
        <v>5960.91</v>
      </c>
      <c r="ZL59" s="13">
        <v>5966.89</v>
      </c>
      <c r="ZM59" s="13">
        <v>5969.72</v>
      </c>
      <c r="ZN59" s="13">
        <v>5972.38</v>
      </c>
      <c r="ZO59" s="13">
        <v>5974.38</v>
      </c>
      <c r="ZP59" s="13">
        <v>5976.83</v>
      </c>
      <c r="ZQ59" s="13">
        <v>5979.66</v>
      </c>
      <c r="ZR59" s="13">
        <v>5979.73</v>
      </c>
      <c r="ZS59" s="13">
        <v>5979.99</v>
      </c>
      <c r="ZT59" s="13">
        <v>5989.52</v>
      </c>
      <c r="ZU59" s="13">
        <v>5990.17</v>
      </c>
      <c r="ZV59" s="13">
        <v>5993.62</v>
      </c>
      <c r="ZW59" s="13">
        <v>6059.17</v>
      </c>
      <c r="ZX59" s="13">
        <v>6061.8</v>
      </c>
      <c r="ZY59" s="13">
        <v>6064.37</v>
      </c>
      <c r="ZZ59" s="13">
        <v>6067.13</v>
      </c>
      <c r="AAA59" s="13">
        <v>6074.37</v>
      </c>
      <c r="AAB59" s="13">
        <v>6079.67</v>
      </c>
      <c r="AAC59" s="13">
        <v>6082.41</v>
      </c>
      <c r="AAD59" s="13">
        <v>6098.38</v>
      </c>
      <c r="AAE59" s="13">
        <v>6111.95</v>
      </c>
      <c r="AAF59" s="13">
        <v>6112.35</v>
      </c>
      <c r="AAG59" s="13">
        <v>6113.23</v>
      </c>
      <c r="AAH59" s="13">
        <v>6117.49</v>
      </c>
      <c r="AAI59" s="13">
        <v>6123.57</v>
      </c>
      <c r="AAJ59" s="13">
        <v>6128.8</v>
      </c>
      <c r="AAK59" s="13">
        <v>6138.5</v>
      </c>
      <c r="AAL59" s="13">
        <v>6138.58</v>
      </c>
      <c r="AAM59" s="13">
        <v>6139.14</v>
      </c>
      <c r="AAN59" s="13">
        <v>6147.12</v>
      </c>
      <c r="AAO59" s="13">
        <v>6152.05</v>
      </c>
      <c r="AAP59" s="13">
        <v>6159.57</v>
      </c>
      <c r="AAQ59" s="13">
        <v>6170.96</v>
      </c>
      <c r="AAR59" s="13">
        <v>6183.32</v>
      </c>
      <c r="AAS59" s="13">
        <v>6183.46</v>
      </c>
      <c r="AAT59" s="13">
        <v>6184.3</v>
      </c>
      <c r="AAU59" s="13">
        <v>6185.32</v>
      </c>
      <c r="AAV59" s="13">
        <v>6186.13</v>
      </c>
      <c r="AAW59" s="13">
        <v>6196.45</v>
      </c>
      <c r="AAX59" s="13">
        <v>6198.75</v>
      </c>
      <c r="AAY59" s="13">
        <v>6203.9</v>
      </c>
      <c r="AAZ59" s="13">
        <v>6207.26</v>
      </c>
      <c r="ABA59" s="13">
        <v>6208.5</v>
      </c>
      <c r="ABB59" s="13">
        <v>6219.93</v>
      </c>
      <c r="ABC59" s="13">
        <v>6236.95</v>
      </c>
      <c r="ABD59" s="13">
        <v>6238.3</v>
      </c>
      <c r="ABE59" s="13">
        <v>6250.44</v>
      </c>
      <c r="ABF59" s="13">
        <v>6253.85</v>
      </c>
      <c r="ABG59" s="13">
        <v>6254.13</v>
      </c>
      <c r="ABH59" s="13">
        <v>6255.38</v>
      </c>
      <c r="ABI59" s="13">
        <v>6261.2</v>
      </c>
      <c r="ABJ59" s="13">
        <v>6269.33</v>
      </c>
      <c r="ABK59" s="13">
        <v>6272.48</v>
      </c>
      <c r="ABL59" s="13">
        <v>6276.3</v>
      </c>
      <c r="ABM59" s="13">
        <v>6282.24</v>
      </c>
      <c r="ABN59" s="13">
        <v>6289.75</v>
      </c>
      <c r="ABO59" s="13">
        <v>6293.63</v>
      </c>
      <c r="ABP59" s="13">
        <v>6302.23</v>
      </c>
      <c r="ABQ59" s="13">
        <v>6305.61</v>
      </c>
      <c r="ABR59" s="13">
        <v>6311.11</v>
      </c>
      <c r="ABS59" s="13">
        <v>6311.95</v>
      </c>
      <c r="ABT59" s="13">
        <v>6313.76</v>
      </c>
      <c r="ABU59" s="13">
        <v>6334.34</v>
      </c>
      <c r="ABV59" s="13">
        <v>6335.64</v>
      </c>
      <c r="ABW59" s="13">
        <v>6338.08</v>
      </c>
      <c r="ABX59" s="13">
        <v>6356.27</v>
      </c>
      <c r="ABY59" s="13">
        <v>6358.78</v>
      </c>
      <c r="ABZ59" s="13">
        <v>6360.99</v>
      </c>
      <c r="ACA59" s="13">
        <v>6361.47</v>
      </c>
      <c r="ACB59" s="13">
        <v>6367.31</v>
      </c>
      <c r="ACC59" s="13">
        <v>6373.56</v>
      </c>
      <c r="ACD59" s="13">
        <v>6374.16</v>
      </c>
      <c r="ACE59" s="13">
        <v>6389.38</v>
      </c>
      <c r="ACF59" s="13">
        <v>6389.53</v>
      </c>
      <c r="ACG59" s="13">
        <v>6393.6</v>
      </c>
      <c r="ACH59" s="13">
        <v>6402.29</v>
      </c>
      <c r="ACI59" s="13">
        <v>6406.41</v>
      </c>
      <c r="ACJ59" s="13">
        <v>6407.05</v>
      </c>
      <c r="ACK59" s="13">
        <v>6412.34</v>
      </c>
      <c r="ACL59" s="13">
        <v>6414.18</v>
      </c>
      <c r="ACM59" s="13">
        <v>6417.28</v>
      </c>
      <c r="ACN59" s="13">
        <v>6423.48</v>
      </c>
      <c r="ACO59" s="13">
        <v>6435.62</v>
      </c>
      <c r="ACP59" s="13">
        <v>6455.86</v>
      </c>
      <c r="ACQ59" s="13">
        <v>6457.84</v>
      </c>
      <c r="ACR59" s="13">
        <v>6473.15</v>
      </c>
      <c r="ACS59" s="13">
        <v>6474.01</v>
      </c>
      <c r="ACT59" s="13">
        <v>6481.67</v>
      </c>
      <c r="ACU59" s="13">
        <v>6496.89</v>
      </c>
      <c r="ACV59" s="13">
        <v>6500.24</v>
      </c>
      <c r="ACW59" s="13">
        <v>6512.24</v>
      </c>
      <c r="ACX59" s="13">
        <v>6529.21</v>
      </c>
      <c r="ACY59" s="13">
        <v>6532.04</v>
      </c>
      <c r="ACZ59" s="13">
        <v>6536.68</v>
      </c>
      <c r="ADA59" s="13">
        <v>6546.16</v>
      </c>
      <c r="ADB59" s="13">
        <v>6548.2</v>
      </c>
      <c r="ADC59" s="13">
        <v>6551.75</v>
      </c>
      <c r="ADD59" s="13">
        <v>6552.01</v>
      </c>
      <c r="ADE59" s="13">
        <v>6555.07</v>
      </c>
      <c r="ADF59" s="13">
        <v>6571.02</v>
      </c>
      <c r="ADG59" s="13">
        <v>6571.54</v>
      </c>
      <c r="ADH59" s="13">
        <v>6593.51</v>
      </c>
      <c r="ADI59" s="13">
        <v>6600.21</v>
      </c>
      <c r="ADJ59" s="13">
        <v>6600.36</v>
      </c>
      <c r="ADK59" s="13">
        <v>6610.11</v>
      </c>
      <c r="ADL59" s="13">
        <v>6630.31</v>
      </c>
      <c r="ADM59" s="13">
        <v>6638.16</v>
      </c>
      <c r="ADN59" s="13">
        <v>6639.3</v>
      </c>
      <c r="ADO59" s="13">
        <v>6640.54</v>
      </c>
      <c r="ADP59" s="13">
        <v>6651.26</v>
      </c>
      <c r="ADQ59" s="13">
        <v>6652.53</v>
      </c>
      <c r="ADR59" s="13">
        <v>6653.79</v>
      </c>
      <c r="ADS59" s="13">
        <v>6664.32</v>
      </c>
      <c r="ADT59" s="13">
        <v>6664.69</v>
      </c>
      <c r="ADU59" s="13">
        <v>6666.24</v>
      </c>
      <c r="ADV59" s="13">
        <v>6686.43</v>
      </c>
      <c r="ADW59" s="13">
        <v>6700.56</v>
      </c>
      <c r="ADX59" s="13">
        <v>6706.47</v>
      </c>
      <c r="ADY59" s="13">
        <v>6710.19</v>
      </c>
      <c r="ADZ59" s="13">
        <v>6721.37</v>
      </c>
      <c r="AEA59" s="13">
        <v>6737.98</v>
      </c>
      <c r="AEB59" s="13">
        <v>6738.84</v>
      </c>
      <c r="AEC59" s="13">
        <v>6746.74</v>
      </c>
      <c r="AED59" s="13">
        <v>6748.59</v>
      </c>
      <c r="AEE59" s="13">
        <v>6749.63</v>
      </c>
      <c r="AEF59" s="13">
        <v>6750.27</v>
      </c>
      <c r="AEG59" s="13">
        <v>6753.04</v>
      </c>
      <c r="AEH59" s="13">
        <v>6770.19</v>
      </c>
      <c r="AEI59" s="13">
        <v>6775.96</v>
      </c>
      <c r="AEJ59" s="13">
        <v>6781.35</v>
      </c>
      <c r="AEK59" s="13">
        <v>6781.52</v>
      </c>
      <c r="AEL59" s="13">
        <v>6796.86</v>
      </c>
      <c r="AEM59" s="13">
        <v>6799.46</v>
      </c>
      <c r="AEN59" s="13">
        <v>6809.46</v>
      </c>
      <c r="AEO59" s="13">
        <v>6827.69</v>
      </c>
      <c r="AEP59" s="13">
        <v>6837.37</v>
      </c>
      <c r="AEQ59" s="13">
        <v>6842.28</v>
      </c>
      <c r="AER59" s="13">
        <v>6843.17</v>
      </c>
      <c r="AES59" s="13">
        <v>6849.03</v>
      </c>
      <c r="AET59" s="13">
        <v>6858.48</v>
      </c>
      <c r="AEU59" s="13">
        <v>6863.49</v>
      </c>
      <c r="AEV59" s="13">
        <v>6868.39</v>
      </c>
      <c r="AEW59" s="13">
        <v>6875.96</v>
      </c>
      <c r="AEX59" s="13">
        <v>6876.53</v>
      </c>
      <c r="AEY59" s="13">
        <v>6877.98</v>
      </c>
      <c r="AEZ59" s="13">
        <v>6895.19</v>
      </c>
      <c r="AFA59" s="13">
        <v>6933.24</v>
      </c>
      <c r="AFB59" s="13">
        <v>6938.11</v>
      </c>
      <c r="AFC59" s="13">
        <v>6940.91</v>
      </c>
      <c r="AFD59" s="13">
        <v>6940.94</v>
      </c>
      <c r="AFE59" s="13">
        <v>6948.7</v>
      </c>
      <c r="AFF59" s="13">
        <v>6951.12</v>
      </c>
      <c r="AFG59" s="13">
        <v>6965.21</v>
      </c>
      <c r="AFH59" s="13">
        <v>6985.51</v>
      </c>
      <c r="AFI59" s="13">
        <v>6986.7</v>
      </c>
      <c r="AFJ59" s="13">
        <v>6989.95</v>
      </c>
      <c r="AFK59" s="13">
        <v>7003.1</v>
      </c>
      <c r="AFL59" s="13">
        <v>7033.08</v>
      </c>
      <c r="AFM59" s="13">
        <v>7042.11</v>
      </c>
      <c r="AFN59" s="13">
        <v>7045.5</v>
      </c>
      <c r="AFO59" s="13">
        <v>7046.72</v>
      </c>
      <c r="AFP59" s="13">
        <v>7050.02</v>
      </c>
      <c r="AFQ59" s="13">
        <v>7050.64</v>
      </c>
      <c r="AFR59" s="13">
        <v>7054.41</v>
      </c>
      <c r="AFS59" s="13">
        <v>7077.19</v>
      </c>
      <c r="AFT59" s="13">
        <v>7096.98</v>
      </c>
      <c r="AFU59" s="13">
        <v>7106.81</v>
      </c>
      <c r="AFV59" s="13">
        <v>7125.25</v>
      </c>
      <c r="AFW59" s="13">
        <v>7128.64</v>
      </c>
      <c r="AFX59" s="13">
        <v>7133.9</v>
      </c>
      <c r="AFY59" s="13">
        <v>7144.4</v>
      </c>
      <c r="AFZ59" s="13">
        <v>7144.86</v>
      </c>
      <c r="AGA59" s="13">
        <v>7147.11</v>
      </c>
      <c r="AGB59" s="13">
        <v>7147.47</v>
      </c>
      <c r="AGC59" s="13">
        <v>7151.09</v>
      </c>
      <c r="AGD59" s="13">
        <v>7152.67</v>
      </c>
      <c r="AGE59" s="13">
        <v>7153.55</v>
      </c>
      <c r="AGF59" s="13">
        <v>7160.09</v>
      </c>
      <c r="AGG59" s="13">
        <v>7160.33</v>
      </c>
      <c r="AGH59" s="13">
        <v>7162.01</v>
      </c>
      <c r="AGI59" s="13">
        <v>7173.36</v>
      </c>
      <c r="AGJ59" s="13">
        <v>7175.51</v>
      </c>
      <c r="AGK59" s="13">
        <v>7179.52</v>
      </c>
      <c r="AGL59" s="13">
        <v>7196.87</v>
      </c>
      <c r="AGM59" s="13">
        <v>7201.7</v>
      </c>
      <c r="AGN59" s="13">
        <v>7209.49</v>
      </c>
      <c r="AGO59" s="13">
        <v>7220.25</v>
      </c>
      <c r="AGP59" s="13">
        <v>7222.79</v>
      </c>
      <c r="AGQ59" s="13">
        <v>7228.22</v>
      </c>
      <c r="AGR59" s="13">
        <v>7243.81</v>
      </c>
      <c r="AGS59" s="13">
        <v>7248.71</v>
      </c>
      <c r="AGT59" s="13">
        <v>7256.72</v>
      </c>
      <c r="AGU59" s="13">
        <v>7261.74</v>
      </c>
      <c r="AGV59" s="13">
        <v>7265.58</v>
      </c>
      <c r="AGW59" s="13">
        <v>7265.7</v>
      </c>
      <c r="AGX59" s="13">
        <v>7273.02</v>
      </c>
      <c r="AGY59" s="13">
        <v>7281.51</v>
      </c>
      <c r="AGZ59" s="13">
        <v>7302.46</v>
      </c>
      <c r="AHA59" s="13">
        <v>7304.65</v>
      </c>
      <c r="AHB59" s="13">
        <v>7318.21</v>
      </c>
      <c r="AHC59" s="13">
        <v>7318.22</v>
      </c>
      <c r="AHD59" s="13">
        <v>7322.86</v>
      </c>
      <c r="AHE59" s="13">
        <v>7323.73</v>
      </c>
      <c r="AHF59" s="13">
        <v>7325.05</v>
      </c>
      <c r="AHG59" s="13">
        <v>7325.47</v>
      </c>
      <c r="AHH59" s="13">
        <v>7337.75</v>
      </c>
      <c r="AHI59" s="13">
        <v>7339.93</v>
      </c>
      <c r="AHJ59" s="13">
        <v>7345.08</v>
      </c>
      <c r="AHK59" s="13">
        <v>7345.73</v>
      </c>
      <c r="AHL59" s="13">
        <v>7348.14</v>
      </c>
      <c r="AHM59" s="13">
        <v>7349.12</v>
      </c>
      <c r="AHN59" s="13">
        <v>7357.49</v>
      </c>
      <c r="AHO59" s="13">
        <v>7358.18</v>
      </c>
      <c r="AHP59" s="13">
        <v>7362.31</v>
      </c>
      <c r="AHQ59" s="13">
        <v>7371.77</v>
      </c>
      <c r="AHR59" s="13">
        <v>7388.85</v>
      </c>
      <c r="AHS59" s="13">
        <v>7403.98</v>
      </c>
      <c r="AHT59" s="13">
        <v>7418.52</v>
      </c>
      <c r="AHU59" s="13">
        <v>7419.48</v>
      </c>
      <c r="AHV59" s="13">
        <v>7421.19</v>
      </c>
      <c r="AHW59" s="13">
        <v>7441.05</v>
      </c>
      <c r="AHX59" s="13">
        <v>7441.5</v>
      </c>
      <c r="AHY59" s="13">
        <v>7443.64</v>
      </c>
      <c r="AHZ59" s="13">
        <v>7445.92</v>
      </c>
      <c r="AIA59" s="13">
        <v>7448.4</v>
      </c>
      <c r="AIB59" s="13">
        <v>7450.36</v>
      </c>
      <c r="AIC59" s="13">
        <v>7463.51</v>
      </c>
      <c r="AID59" s="13">
        <v>7487.38</v>
      </c>
      <c r="AIE59" s="13">
        <v>7494.63</v>
      </c>
      <c r="AIF59" s="13">
        <v>7504.3</v>
      </c>
      <c r="AIG59" s="13">
        <v>7512.27</v>
      </c>
      <c r="AIH59" s="13">
        <v>7518.03</v>
      </c>
      <c r="AII59" s="13">
        <v>7526.71</v>
      </c>
      <c r="AIJ59" s="13">
        <v>7531.7</v>
      </c>
      <c r="AIK59" s="13">
        <v>7537.16</v>
      </c>
      <c r="AIL59" s="13">
        <v>7538.52</v>
      </c>
      <c r="AIM59" s="13">
        <v>7567.13</v>
      </c>
      <c r="AIN59" s="13">
        <v>7585.62</v>
      </c>
      <c r="AIO59" s="13">
        <v>7607.03</v>
      </c>
      <c r="AIP59" s="13">
        <v>7609.6</v>
      </c>
      <c r="AIQ59" s="13">
        <v>7623.13</v>
      </c>
      <c r="AIR59" s="13">
        <v>7623.52</v>
      </c>
      <c r="AIS59" s="13">
        <v>7624.63</v>
      </c>
      <c r="AIT59" s="13">
        <v>7626.99</v>
      </c>
      <c r="AIU59" s="13">
        <v>7633.72</v>
      </c>
      <c r="AIV59" s="13">
        <v>7636.92</v>
      </c>
      <c r="AIW59" s="13">
        <v>7639.42</v>
      </c>
      <c r="AIX59" s="13">
        <v>7640.31</v>
      </c>
      <c r="AIY59" s="13">
        <v>7642.05</v>
      </c>
      <c r="AIZ59" s="13">
        <v>7650.77</v>
      </c>
      <c r="AJA59" s="13">
        <v>7650.8</v>
      </c>
      <c r="AJB59" s="13">
        <v>7652.26</v>
      </c>
      <c r="AJC59" s="13">
        <v>7657.69</v>
      </c>
      <c r="AJD59" s="13">
        <v>7662.47</v>
      </c>
      <c r="AJE59" s="13">
        <v>7670.75</v>
      </c>
      <c r="AJF59" s="13">
        <v>7676.4</v>
      </c>
      <c r="AJG59" s="13">
        <v>7680.92</v>
      </c>
      <c r="AJH59" s="13">
        <v>7681.17</v>
      </c>
      <c r="AJI59" s="13">
        <v>7682.67</v>
      </c>
      <c r="AJJ59" s="13">
        <v>7684.62</v>
      </c>
      <c r="AJK59" s="13">
        <v>7726.85</v>
      </c>
      <c r="AJL59" s="13">
        <v>7727.25</v>
      </c>
      <c r="AJM59" s="13">
        <v>7729.65</v>
      </c>
      <c r="AJN59" s="13">
        <v>7731.43</v>
      </c>
      <c r="AJO59" s="13">
        <v>7731.86</v>
      </c>
      <c r="AJP59" s="13">
        <v>7736.39</v>
      </c>
      <c r="AJQ59" s="13">
        <v>7740.34</v>
      </c>
      <c r="AJR59" s="13">
        <v>7742.11</v>
      </c>
      <c r="AJS59" s="13">
        <v>7749.16</v>
      </c>
      <c r="AJT59" s="13">
        <v>7763.06</v>
      </c>
      <c r="AJU59" s="13">
        <v>7789.64</v>
      </c>
      <c r="AJV59" s="13">
        <v>7794.68</v>
      </c>
      <c r="AJW59" s="13">
        <v>7803.77</v>
      </c>
      <c r="AJX59" s="13">
        <v>7804.16</v>
      </c>
      <c r="AJY59" s="13">
        <v>7812.67</v>
      </c>
      <c r="AJZ59" s="13">
        <v>7824.37</v>
      </c>
      <c r="AKA59" s="13">
        <v>7844.8</v>
      </c>
      <c r="AKB59" s="13">
        <v>7851.85</v>
      </c>
      <c r="AKC59" s="13">
        <v>7896.41</v>
      </c>
      <c r="AKD59" s="13">
        <v>7935.29</v>
      </c>
      <c r="AKE59" s="13">
        <v>7948.22</v>
      </c>
      <c r="AKF59" s="13">
        <v>7953.72</v>
      </c>
      <c r="AKG59" s="13">
        <v>7954.52</v>
      </c>
      <c r="AKH59" s="13">
        <v>7958.13</v>
      </c>
      <c r="AKI59" s="13">
        <v>7966.81</v>
      </c>
      <c r="AKJ59" s="13">
        <v>7980.34</v>
      </c>
      <c r="AKK59" s="13">
        <v>7985.82</v>
      </c>
      <c r="AKL59" s="13">
        <v>7986.48</v>
      </c>
      <c r="AKM59" s="13">
        <v>8004.96</v>
      </c>
      <c r="AKN59" s="13">
        <v>8014.62</v>
      </c>
      <c r="AKO59" s="13">
        <v>8017.06</v>
      </c>
      <c r="AKP59" s="13">
        <v>8021.11</v>
      </c>
      <c r="AKQ59" s="13">
        <v>8023.14</v>
      </c>
      <c r="AKR59" s="13">
        <v>8026.67</v>
      </c>
      <c r="AKS59" s="13">
        <v>8027.97</v>
      </c>
      <c r="AKT59" s="13">
        <v>8035.64</v>
      </c>
      <c r="AKU59" s="13">
        <v>8059.06</v>
      </c>
      <c r="AKV59" s="13">
        <v>8059.68</v>
      </c>
      <c r="AKW59" s="13">
        <v>8062.31</v>
      </c>
      <c r="AKX59" s="13">
        <v>8062.76</v>
      </c>
      <c r="AKY59" s="13">
        <v>8067.83</v>
      </c>
      <c r="AKZ59" s="13">
        <v>8068.19</v>
      </c>
      <c r="ALA59" s="13">
        <v>8071.57</v>
      </c>
      <c r="ALB59" s="13">
        <v>8077.41</v>
      </c>
      <c r="ALC59" s="13">
        <v>8081.26</v>
      </c>
      <c r="ALD59" s="13">
        <v>8081.74</v>
      </c>
      <c r="ALE59" s="13">
        <v>8083.92</v>
      </c>
      <c r="ALF59" s="13">
        <v>8091.3</v>
      </c>
      <c r="ALG59" s="13">
        <v>8112.59</v>
      </c>
      <c r="ALH59" s="13">
        <v>8116.27</v>
      </c>
      <c r="ALI59" s="13">
        <v>8116.68</v>
      </c>
      <c r="ALJ59" s="13">
        <v>8124.41</v>
      </c>
      <c r="ALK59" s="13">
        <v>8125.78</v>
      </c>
      <c r="ALL59" s="13">
        <v>8157.92</v>
      </c>
      <c r="ALM59" s="13">
        <v>8162.72</v>
      </c>
      <c r="ALN59" s="13">
        <v>8177.9</v>
      </c>
      <c r="ALO59" s="13">
        <v>8179.51</v>
      </c>
      <c r="ALP59" s="13">
        <v>8182.89</v>
      </c>
      <c r="ALQ59" s="13">
        <v>8188.12</v>
      </c>
      <c r="ALR59" s="13">
        <v>8211.1</v>
      </c>
      <c r="ALS59" s="13">
        <v>8219.2000000000007</v>
      </c>
      <c r="ALT59" s="13">
        <v>8232.64</v>
      </c>
      <c r="ALU59" s="13">
        <v>8233.1</v>
      </c>
      <c r="ALV59" s="13">
        <v>8240.59</v>
      </c>
      <c r="ALW59" s="13">
        <v>8252.2800000000007</v>
      </c>
      <c r="ALX59" s="13">
        <v>8268</v>
      </c>
      <c r="ALY59" s="13">
        <v>8269.0400000000009</v>
      </c>
      <c r="ALZ59" s="13">
        <v>8271.4599999999991</v>
      </c>
      <c r="AMA59" s="13">
        <v>8277.52</v>
      </c>
      <c r="AMB59" s="13">
        <v>8280.6200000000008</v>
      </c>
      <c r="AMC59" s="13">
        <v>8283.68</v>
      </c>
      <c r="AMD59" s="13">
        <v>8302.5400000000009</v>
      </c>
      <c r="AME59" s="13">
        <v>8310.84</v>
      </c>
      <c r="AMF59" s="13">
        <v>8314.65</v>
      </c>
      <c r="AMG59" s="13">
        <v>8334.4599999999991</v>
      </c>
      <c r="AMH59" s="13">
        <v>8334.59</v>
      </c>
      <c r="AMI59" s="13">
        <v>8342.91</v>
      </c>
      <c r="AMJ59" s="13">
        <v>8347.16</v>
      </c>
      <c r="AMK59" s="13">
        <v>8355.5400000000009</v>
      </c>
      <c r="AML59" s="13">
        <v>8396.6200000000008</v>
      </c>
      <c r="AMM59" s="13">
        <v>8400.01</v>
      </c>
      <c r="AMN59" s="13">
        <v>8410.0499999999993</v>
      </c>
      <c r="AMO59" s="13">
        <v>8413.4599999999991</v>
      </c>
      <c r="AMP59" s="13">
        <v>8428.07</v>
      </c>
      <c r="AMQ59" s="13">
        <v>8440.0499999999993</v>
      </c>
      <c r="AMR59" s="13">
        <v>8442.67</v>
      </c>
      <c r="AMS59" s="13">
        <v>8444.4699999999993</v>
      </c>
      <c r="AMT59" s="13">
        <v>8448.66</v>
      </c>
      <c r="AMU59" s="13">
        <v>8450.82</v>
      </c>
      <c r="AMV59" s="13">
        <v>8457.82</v>
      </c>
      <c r="AMW59" s="13">
        <v>8466.35</v>
      </c>
      <c r="AMX59" s="13">
        <v>8471.65</v>
      </c>
      <c r="AMY59" s="13">
        <v>8515.76</v>
      </c>
      <c r="AMZ59" s="13">
        <v>8516.83</v>
      </c>
      <c r="ANA59" s="13">
        <v>8520.0300000000007</v>
      </c>
      <c r="ANB59" s="13">
        <v>8522</v>
      </c>
      <c r="ANC59" s="13">
        <v>8527.5300000000007</v>
      </c>
      <c r="AND59" s="13">
        <v>8534.67</v>
      </c>
      <c r="ANE59" s="13">
        <v>8538.2900000000009</v>
      </c>
      <c r="ANF59" s="13">
        <v>8539.67</v>
      </c>
      <c r="ANG59" s="13">
        <v>8547.69</v>
      </c>
      <c r="ANH59" s="13">
        <v>8551.35</v>
      </c>
      <c r="ANI59" s="13">
        <v>8556.91</v>
      </c>
      <c r="ANJ59" s="13">
        <v>8567.25</v>
      </c>
      <c r="ANK59" s="13">
        <v>8569.86</v>
      </c>
      <c r="ANL59" s="13">
        <v>8572.0400000000009</v>
      </c>
      <c r="ANM59" s="13">
        <v>8573.2999999999993</v>
      </c>
      <c r="ANN59" s="13">
        <v>8582.2999999999993</v>
      </c>
      <c r="ANO59" s="13">
        <v>8596.83</v>
      </c>
      <c r="ANP59" s="13">
        <v>8601.33</v>
      </c>
      <c r="ANQ59" s="13">
        <v>8603.82</v>
      </c>
      <c r="ANR59" s="13">
        <v>8604.48</v>
      </c>
      <c r="ANS59" s="13">
        <v>8605.36</v>
      </c>
      <c r="ANT59" s="13">
        <v>8606.2199999999993</v>
      </c>
      <c r="ANU59" s="13">
        <v>8615.2999999999993</v>
      </c>
      <c r="ANV59" s="13">
        <v>8627.5400000000009</v>
      </c>
      <c r="ANW59" s="13">
        <v>8665.09</v>
      </c>
      <c r="ANX59" s="13">
        <v>8665.14</v>
      </c>
      <c r="ANY59" s="13">
        <v>8671.19</v>
      </c>
      <c r="ANZ59" s="13">
        <v>8688.86</v>
      </c>
      <c r="AOA59" s="13">
        <v>8701.84</v>
      </c>
      <c r="AOB59" s="13">
        <v>8703.4599999999991</v>
      </c>
      <c r="AOC59" s="13">
        <v>8733.23</v>
      </c>
      <c r="AOD59" s="13">
        <v>8747.68</v>
      </c>
      <c r="AOE59" s="13">
        <v>8760.1200000000008</v>
      </c>
      <c r="AOF59" s="13">
        <v>8765.25</v>
      </c>
      <c r="AOG59" s="13">
        <v>8782.4699999999993</v>
      </c>
      <c r="AOH59" s="13">
        <v>8798.59</v>
      </c>
      <c r="AOI59" s="13">
        <v>8800.49</v>
      </c>
      <c r="AOJ59" s="13">
        <v>8821.8799999999992</v>
      </c>
      <c r="AOK59" s="13">
        <v>8823.2800000000007</v>
      </c>
      <c r="AOL59" s="13">
        <v>8823.99</v>
      </c>
      <c r="AOM59" s="13">
        <v>8824.27</v>
      </c>
      <c r="AON59" s="13">
        <v>8825.09</v>
      </c>
      <c r="AOO59" s="13">
        <v>8827.2099999999991</v>
      </c>
      <c r="AOP59" s="13">
        <v>8835.26</v>
      </c>
      <c r="AOQ59" s="13">
        <v>8871.15</v>
      </c>
      <c r="AOR59" s="13">
        <v>8890.59</v>
      </c>
      <c r="AOS59" s="13">
        <v>8891.14</v>
      </c>
      <c r="AOT59" s="13">
        <v>8906.14</v>
      </c>
      <c r="AOU59" s="13">
        <v>8908.4699999999993</v>
      </c>
      <c r="AOV59" s="13">
        <v>8930.93</v>
      </c>
      <c r="AOW59" s="13">
        <v>8932.08</v>
      </c>
      <c r="AOX59" s="13">
        <v>8944.1200000000008</v>
      </c>
      <c r="AOY59" s="13">
        <v>8954.99</v>
      </c>
      <c r="AOZ59" s="13">
        <v>8964.06</v>
      </c>
      <c r="APA59" s="13">
        <v>8965.7999999999993</v>
      </c>
      <c r="APB59" s="13">
        <v>8968.33</v>
      </c>
      <c r="APC59" s="13">
        <v>8978.19</v>
      </c>
      <c r="APD59" s="13">
        <v>8988.16</v>
      </c>
      <c r="APE59" s="13">
        <v>8998.43</v>
      </c>
      <c r="APF59" s="13">
        <v>9010.2000000000007</v>
      </c>
      <c r="APG59" s="13">
        <v>9048.0300000000007</v>
      </c>
      <c r="APH59" s="13">
        <v>9058.73</v>
      </c>
      <c r="API59" s="13">
        <v>9095.07</v>
      </c>
      <c r="APJ59" s="13">
        <v>9095.94</v>
      </c>
      <c r="APK59" s="13">
        <v>9101.7999999999993</v>
      </c>
      <c r="APL59" s="13">
        <v>9140.9500000000007</v>
      </c>
      <c r="APM59" s="13">
        <v>9144.57</v>
      </c>
      <c r="APN59" s="13">
        <v>9147.5</v>
      </c>
      <c r="APO59" s="13">
        <v>9159.51</v>
      </c>
      <c r="APP59" s="13">
        <v>9171.75</v>
      </c>
      <c r="APQ59" s="13">
        <v>9174.14</v>
      </c>
      <c r="APR59" s="13">
        <v>9182.17</v>
      </c>
      <c r="APS59" s="13">
        <v>9193.84</v>
      </c>
      <c r="APT59" s="13">
        <v>9210.06</v>
      </c>
      <c r="APU59" s="13">
        <v>9222.4</v>
      </c>
      <c r="APV59" s="13">
        <v>9225.26</v>
      </c>
      <c r="APW59" s="13">
        <v>9247.94</v>
      </c>
      <c r="APX59" s="13">
        <v>9249.5</v>
      </c>
      <c r="APY59" s="13">
        <v>9264.7999999999993</v>
      </c>
      <c r="APZ59" s="13">
        <v>9282.48</v>
      </c>
      <c r="AQA59" s="13">
        <v>9283.56</v>
      </c>
      <c r="AQB59" s="13">
        <v>9285.8700000000008</v>
      </c>
      <c r="AQC59" s="13">
        <v>9288.0300000000007</v>
      </c>
      <c r="AQD59" s="13">
        <v>9290.14</v>
      </c>
      <c r="AQE59" s="13">
        <v>9301.89</v>
      </c>
      <c r="AQF59" s="13">
        <v>9304.7000000000007</v>
      </c>
      <c r="AQG59" s="13">
        <v>9310.81</v>
      </c>
      <c r="AQH59" s="13">
        <v>9315.41</v>
      </c>
      <c r="AQI59" s="13">
        <v>9320.26</v>
      </c>
      <c r="AQJ59" s="13">
        <v>9338.61</v>
      </c>
      <c r="AQK59" s="13">
        <v>9344.2000000000007</v>
      </c>
      <c r="AQL59" s="13">
        <v>9361.33</v>
      </c>
      <c r="AQM59" s="13">
        <v>9377.4500000000007</v>
      </c>
      <c r="AQN59" s="13">
        <v>9377.9</v>
      </c>
      <c r="AQO59" s="13">
        <v>9380.75</v>
      </c>
      <c r="AQP59" s="13">
        <v>9386.16</v>
      </c>
      <c r="AQQ59" s="13">
        <v>9391.35</v>
      </c>
      <c r="AQR59" s="13">
        <v>9411.01</v>
      </c>
      <c r="AQS59" s="13">
        <v>9414.92</v>
      </c>
      <c r="AQT59" s="13">
        <v>9432.93</v>
      </c>
      <c r="AQU59" s="13">
        <v>9447.25</v>
      </c>
      <c r="AQV59" s="13">
        <v>9447.3799999999992</v>
      </c>
      <c r="AQW59" s="13">
        <v>9448.42</v>
      </c>
      <c r="AQX59" s="13">
        <v>9453.92</v>
      </c>
      <c r="AQY59" s="13">
        <v>9487.64</v>
      </c>
      <c r="AQZ59" s="13">
        <v>9500.57</v>
      </c>
      <c r="ARA59" s="13">
        <v>9504.31</v>
      </c>
      <c r="ARB59" s="13">
        <v>9507.68</v>
      </c>
      <c r="ARC59" s="13">
        <v>9528.9</v>
      </c>
      <c r="ARD59" s="13">
        <v>9538.65</v>
      </c>
      <c r="ARE59" s="13">
        <v>9540.17</v>
      </c>
      <c r="ARF59" s="13">
        <v>9541.7000000000007</v>
      </c>
      <c r="ARG59" s="13">
        <v>9549.57</v>
      </c>
      <c r="ARH59" s="13">
        <v>9563.0300000000007</v>
      </c>
      <c r="ARI59" s="13">
        <v>9566.99</v>
      </c>
      <c r="ARJ59" s="13">
        <v>9582.5400000000009</v>
      </c>
      <c r="ARK59" s="13">
        <v>9583.89</v>
      </c>
      <c r="ARL59" s="13">
        <v>9584.0400000000009</v>
      </c>
      <c r="ARM59" s="13">
        <v>9597.6299999999992</v>
      </c>
      <c r="ARN59" s="13">
        <v>9617.66</v>
      </c>
      <c r="ARO59" s="13">
        <v>9619.18</v>
      </c>
      <c r="ARP59" s="13">
        <v>9620.33</v>
      </c>
      <c r="ARQ59" s="13">
        <v>9625.92</v>
      </c>
      <c r="ARR59" s="13">
        <v>9628.7900000000009</v>
      </c>
      <c r="ARS59" s="13">
        <v>9630.2999999999993</v>
      </c>
      <c r="ART59" s="13">
        <v>9630.4</v>
      </c>
      <c r="ARU59" s="13">
        <v>9630.91</v>
      </c>
      <c r="ARV59" s="13">
        <v>9634.5400000000009</v>
      </c>
      <c r="ARW59" s="13">
        <v>9644.25</v>
      </c>
      <c r="ARX59" s="13">
        <v>9653.81</v>
      </c>
      <c r="ARY59" s="13">
        <v>9664.34</v>
      </c>
      <c r="ARZ59" s="13">
        <v>9684.2900000000009</v>
      </c>
      <c r="ASA59" s="13">
        <v>9698.42</v>
      </c>
      <c r="ASB59" s="13">
        <v>9704.67</v>
      </c>
      <c r="ASC59" s="13">
        <v>9710.7099999999991</v>
      </c>
      <c r="ASD59" s="13">
        <v>9715.84</v>
      </c>
      <c r="ASE59" s="13">
        <v>9722.77</v>
      </c>
      <c r="ASF59" s="13">
        <v>9724.5300000000007</v>
      </c>
      <c r="ASG59" s="13">
        <v>9748.91</v>
      </c>
      <c r="ASH59" s="13">
        <v>9753.49</v>
      </c>
      <c r="ASI59" s="13">
        <v>9764.08</v>
      </c>
      <c r="ASJ59" s="13">
        <v>9778.35</v>
      </c>
      <c r="ASK59" s="13">
        <v>9787.32</v>
      </c>
      <c r="ASL59" s="13">
        <v>9788.8700000000008</v>
      </c>
      <c r="ASM59" s="13">
        <v>9800.89</v>
      </c>
      <c r="ASN59" s="13">
        <v>9819.25</v>
      </c>
      <c r="ASO59" s="13">
        <v>9836.2099999999991</v>
      </c>
      <c r="ASP59" s="13">
        <v>9844.4500000000007</v>
      </c>
      <c r="ASQ59" s="13">
        <v>9850.43</v>
      </c>
      <c r="ASR59" s="13">
        <v>9855.1299999999992</v>
      </c>
      <c r="ASS59" s="13">
        <v>9861.0300000000007</v>
      </c>
      <c r="AST59" s="13">
        <v>9863.4699999999993</v>
      </c>
      <c r="ASU59" s="13">
        <v>9866.2999999999993</v>
      </c>
      <c r="ASV59" s="13">
        <v>9869.81</v>
      </c>
      <c r="ASW59" s="13">
        <v>9870.59</v>
      </c>
      <c r="ASX59" s="13">
        <v>9872.7000000000007</v>
      </c>
      <c r="ASY59" s="13">
        <v>9875.68</v>
      </c>
      <c r="ASZ59" s="13">
        <v>9877.61</v>
      </c>
      <c r="ATA59" s="13">
        <v>9880.07</v>
      </c>
      <c r="ATB59" s="13">
        <v>9890.23</v>
      </c>
      <c r="ATC59" s="13">
        <v>9894.69</v>
      </c>
      <c r="ATD59" s="13">
        <v>9907.83</v>
      </c>
      <c r="ATE59" s="13">
        <v>9910.36</v>
      </c>
      <c r="ATF59" s="13">
        <v>9930.64</v>
      </c>
      <c r="ATG59" s="13">
        <v>9931.9599999999991</v>
      </c>
      <c r="ATH59" s="13">
        <v>9933.44</v>
      </c>
      <c r="ATI59" s="13">
        <v>9957.7199999999993</v>
      </c>
      <c r="ATJ59" s="13">
        <v>9964.06</v>
      </c>
      <c r="ATK59" s="13">
        <v>9991.0400000000009</v>
      </c>
      <c r="ATL59" s="13">
        <v>10011.44</v>
      </c>
      <c r="ATM59" s="13">
        <v>10027.15</v>
      </c>
      <c r="ATN59" s="13">
        <v>10043.25</v>
      </c>
      <c r="ATO59" s="13">
        <v>10065.41</v>
      </c>
      <c r="ATP59" s="13">
        <v>10072.06</v>
      </c>
      <c r="ATQ59" s="13">
        <v>10085.85</v>
      </c>
      <c r="ATR59" s="13">
        <v>10096.969999999999</v>
      </c>
      <c r="ATS59" s="13">
        <v>10106.129999999999</v>
      </c>
      <c r="ATT59" s="13">
        <v>10107.219999999999</v>
      </c>
      <c r="ATU59" s="13">
        <v>10115.01</v>
      </c>
      <c r="ATV59" s="13">
        <v>10118.42</v>
      </c>
      <c r="ATW59" s="13">
        <v>10139.84</v>
      </c>
      <c r="ATX59" s="13">
        <v>10141.14</v>
      </c>
      <c r="ATY59" s="13">
        <v>10146.129999999999</v>
      </c>
      <c r="ATZ59" s="13">
        <v>10156.780000000001</v>
      </c>
      <c r="AUA59" s="13">
        <v>10160.870000000001</v>
      </c>
      <c r="AUB59" s="13">
        <v>10191.82</v>
      </c>
      <c r="AUC59" s="13">
        <v>10197.77</v>
      </c>
      <c r="AUD59" s="13">
        <v>10214.64</v>
      </c>
      <c r="AUE59" s="13">
        <v>10226.280000000001</v>
      </c>
      <c r="AUF59" s="13">
        <v>10231.5</v>
      </c>
      <c r="AUG59" s="13">
        <v>10259.129999999999</v>
      </c>
      <c r="AUH59" s="13">
        <v>10264.44</v>
      </c>
      <c r="AUI59" s="13">
        <v>10269.459999999999</v>
      </c>
      <c r="AUJ59" s="13">
        <v>10274.33</v>
      </c>
      <c r="AUK59" s="13">
        <v>10276.99</v>
      </c>
      <c r="AUL59" s="13">
        <v>10308.040000000001</v>
      </c>
      <c r="AUM59" s="13">
        <v>10310.780000000001</v>
      </c>
      <c r="AUN59" s="13">
        <v>10315.91</v>
      </c>
      <c r="AUO59" s="13">
        <v>10322.9</v>
      </c>
      <c r="AUP59" s="13">
        <v>10325.209999999999</v>
      </c>
      <c r="AUQ59" s="13">
        <v>10329.06</v>
      </c>
      <c r="AUR59" s="13">
        <v>10338.93</v>
      </c>
      <c r="AUS59" s="13">
        <v>10345.93</v>
      </c>
      <c r="AUT59" s="13">
        <v>10352.48</v>
      </c>
      <c r="AUU59" s="13">
        <v>10355.64</v>
      </c>
      <c r="AUV59" s="13">
        <v>10356.67</v>
      </c>
      <c r="AUW59" s="13">
        <v>10370.91</v>
      </c>
      <c r="AUX59" s="13">
        <v>10381.48</v>
      </c>
      <c r="AUY59" s="13">
        <v>10403.27</v>
      </c>
      <c r="AUZ59" s="13">
        <v>10407.09</v>
      </c>
      <c r="AVA59" s="13">
        <v>10407.98</v>
      </c>
      <c r="AVB59" s="13">
        <v>10419.59</v>
      </c>
      <c r="AVC59" s="13">
        <v>10419.65</v>
      </c>
      <c r="AVD59" s="13">
        <v>10422.92</v>
      </c>
      <c r="AVE59" s="13">
        <v>10435.07</v>
      </c>
      <c r="AVF59" s="13">
        <v>10436.1</v>
      </c>
      <c r="AVG59" s="13">
        <v>10450.549999999999</v>
      </c>
      <c r="AVH59" s="13">
        <v>10455.1</v>
      </c>
      <c r="AVI59" s="13">
        <v>10455.14</v>
      </c>
      <c r="AVJ59" s="13">
        <v>10459.19</v>
      </c>
      <c r="AVK59" s="13">
        <v>10461.98</v>
      </c>
      <c r="AVL59" s="13">
        <v>10464.83</v>
      </c>
      <c r="AVM59" s="13">
        <v>10486.55</v>
      </c>
      <c r="AVN59" s="13">
        <v>10493.95</v>
      </c>
      <c r="AVO59" s="13">
        <v>10495.6</v>
      </c>
      <c r="AVP59" s="13">
        <v>10546.48</v>
      </c>
      <c r="AVQ59" s="13">
        <v>10560.49</v>
      </c>
      <c r="AVR59" s="13">
        <v>10564.88</v>
      </c>
      <c r="AVS59" s="13">
        <v>10577.09</v>
      </c>
      <c r="AVT59" s="13">
        <v>10579.71</v>
      </c>
      <c r="AVU59" s="13">
        <v>10594.23</v>
      </c>
      <c r="AVV59" s="13">
        <v>10594.5</v>
      </c>
      <c r="AVW59" s="13">
        <v>10600.55</v>
      </c>
      <c r="AVX59" s="13">
        <v>10601.41</v>
      </c>
      <c r="AVY59" s="13">
        <v>10601.63</v>
      </c>
      <c r="AVZ59" s="13">
        <v>10602.39</v>
      </c>
      <c r="AWA59" s="13">
        <v>10608.67</v>
      </c>
      <c r="AWB59" s="13">
        <v>10617.04</v>
      </c>
      <c r="AWC59" s="13">
        <v>10620.26</v>
      </c>
      <c r="AWD59" s="13">
        <v>10627.81</v>
      </c>
      <c r="AWE59" s="13">
        <v>10665.44</v>
      </c>
      <c r="AWF59" s="13">
        <v>10676.83</v>
      </c>
      <c r="AWG59" s="13">
        <v>10690.11</v>
      </c>
      <c r="AWH59" s="13">
        <v>10698.38</v>
      </c>
      <c r="AWI59" s="13">
        <v>10702.64</v>
      </c>
      <c r="AWJ59" s="13">
        <v>10704.47</v>
      </c>
      <c r="AWK59" s="13">
        <v>10713.64</v>
      </c>
      <c r="AWL59" s="13">
        <v>10719.57</v>
      </c>
      <c r="AWM59" s="13">
        <v>10736.87</v>
      </c>
      <c r="AWN59" s="13">
        <v>10749.02</v>
      </c>
      <c r="AWO59" s="13">
        <v>10769.75</v>
      </c>
      <c r="AWP59" s="13">
        <v>10791.96</v>
      </c>
      <c r="AWQ59" s="13">
        <v>10795.94</v>
      </c>
      <c r="AWR59" s="13">
        <v>10796.35</v>
      </c>
      <c r="AWS59" s="13">
        <v>10797.34</v>
      </c>
      <c r="AWT59" s="13">
        <v>10806.84</v>
      </c>
      <c r="AWU59" s="13">
        <v>10807.49</v>
      </c>
      <c r="AWV59" s="13">
        <v>10825.25</v>
      </c>
      <c r="AWW59" s="13">
        <v>10848.13</v>
      </c>
      <c r="AWX59" s="13">
        <v>10886.66</v>
      </c>
      <c r="AWY59" s="13">
        <v>10923.93</v>
      </c>
      <c r="AWZ59" s="13">
        <v>10928.85</v>
      </c>
      <c r="AXA59" s="13">
        <v>10942.13</v>
      </c>
      <c r="AXB59" s="13">
        <v>10959.33</v>
      </c>
      <c r="AXC59" s="13">
        <v>10959.69</v>
      </c>
      <c r="AXD59" s="13">
        <v>10965.45</v>
      </c>
      <c r="AXE59" s="13">
        <v>10976.25</v>
      </c>
      <c r="AXF59" s="13">
        <v>10977.21</v>
      </c>
      <c r="AXG59" s="13">
        <v>10982.5</v>
      </c>
      <c r="AXH59" s="13">
        <v>10991.58</v>
      </c>
      <c r="AXI59" s="13">
        <v>11013.71</v>
      </c>
      <c r="AXJ59" s="13">
        <v>11015.17</v>
      </c>
      <c r="AXK59" s="13">
        <v>11018.05</v>
      </c>
      <c r="AXL59" s="13">
        <v>11028.56</v>
      </c>
      <c r="AXM59" s="13">
        <v>11033.66</v>
      </c>
      <c r="AXN59" s="13">
        <v>11037.51</v>
      </c>
      <c r="AXO59" s="13">
        <v>11037.85</v>
      </c>
      <c r="AXP59" s="13">
        <v>11046.02</v>
      </c>
      <c r="AXQ59" s="13">
        <v>11068.7</v>
      </c>
      <c r="AXR59" s="13">
        <v>11068.77</v>
      </c>
      <c r="AXS59" s="13">
        <v>11070.54</v>
      </c>
      <c r="AXT59" s="13">
        <v>11073.18</v>
      </c>
      <c r="AXU59" s="13">
        <v>11082.58</v>
      </c>
      <c r="AXV59" s="13">
        <v>11085.59</v>
      </c>
      <c r="AXW59" s="13">
        <v>11090.72</v>
      </c>
      <c r="AXX59" s="13">
        <v>11093.62</v>
      </c>
      <c r="AXY59" s="13">
        <v>11103.33</v>
      </c>
      <c r="AXZ59" s="13">
        <v>11150.78</v>
      </c>
      <c r="AYA59" s="13">
        <v>11163.57</v>
      </c>
      <c r="AYB59" s="13">
        <v>11165.42</v>
      </c>
      <c r="AYC59" s="13">
        <v>11186.2</v>
      </c>
      <c r="AYD59" s="13">
        <v>11187.66</v>
      </c>
      <c r="AYE59" s="13">
        <v>11217.35</v>
      </c>
      <c r="AYF59" s="13">
        <v>11244.38</v>
      </c>
      <c r="AYG59" s="13">
        <v>11250.43</v>
      </c>
      <c r="AYH59" s="13">
        <v>11253.42</v>
      </c>
      <c r="AYI59" s="13">
        <v>11255.29</v>
      </c>
      <c r="AYJ59" s="13">
        <v>11264.54</v>
      </c>
      <c r="AYK59" s="13">
        <v>11265.71</v>
      </c>
      <c r="AYL59" s="13">
        <v>11272.33</v>
      </c>
      <c r="AYM59" s="13">
        <v>11286.54</v>
      </c>
      <c r="AYN59" s="13">
        <v>11289.11</v>
      </c>
      <c r="AYO59" s="13">
        <v>11294.57</v>
      </c>
      <c r="AYP59" s="13">
        <v>11299.34</v>
      </c>
      <c r="AYQ59" s="13">
        <v>11305.93</v>
      </c>
      <c r="AYR59" s="13">
        <v>11312.33</v>
      </c>
      <c r="AYS59" s="13">
        <v>11318.57</v>
      </c>
      <c r="AYT59" s="13">
        <v>11319.12</v>
      </c>
      <c r="AYU59" s="13">
        <v>11321.49</v>
      </c>
      <c r="AYV59" s="13">
        <v>11326.71</v>
      </c>
      <c r="AYW59" s="13">
        <v>11344.32</v>
      </c>
      <c r="AYX59" s="13">
        <v>11345.52</v>
      </c>
      <c r="AYY59" s="13">
        <v>11353.23</v>
      </c>
      <c r="AYZ59" s="13">
        <v>11356.66</v>
      </c>
      <c r="AZA59" s="13">
        <v>11362.76</v>
      </c>
      <c r="AZB59" s="13">
        <v>11363.28</v>
      </c>
      <c r="AZC59" s="13">
        <v>11365.95</v>
      </c>
      <c r="AZD59" s="13">
        <v>11369.39</v>
      </c>
      <c r="AZE59" s="13">
        <v>11378.57</v>
      </c>
      <c r="AZF59" s="13">
        <v>11381.33</v>
      </c>
      <c r="AZG59" s="13">
        <v>11388.27</v>
      </c>
      <c r="AZH59" s="13">
        <v>11394.07</v>
      </c>
      <c r="AZI59" s="13">
        <v>11396.9</v>
      </c>
      <c r="AZJ59" s="13">
        <v>11411.69</v>
      </c>
      <c r="AZK59" s="13">
        <v>11412.02</v>
      </c>
      <c r="AZL59" s="13">
        <v>11419.49</v>
      </c>
      <c r="AZM59" s="13">
        <v>11435.74</v>
      </c>
      <c r="AZN59" s="13">
        <v>11436.74</v>
      </c>
      <c r="AZO59" s="13">
        <v>11454.02</v>
      </c>
      <c r="AZP59" s="13">
        <v>11455.28</v>
      </c>
      <c r="AZQ59" s="13">
        <v>11478.14</v>
      </c>
      <c r="AZR59" s="13">
        <v>11482.63</v>
      </c>
      <c r="AZS59" s="13">
        <v>11488.32</v>
      </c>
      <c r="AZT59" s="13">
        <v>11492.46</v>
      </c>
      <c r="AZU59" s="13">
        <v>11497.69</v>
      </c>
      <c r="AZV59" s="13">
        <v>11511.61</v>
      </c>
      <c r="AZW59" s="13">
        <v>11512.41</v>
      </c>
      <c r="AZX59" s="13">
        <v>11520.1</v>
      </c>
      <c r="AZY59" s="13">
        <v>11524.25</v>
      </c>
      <c r="AZZ59" s="13">
        <v>11530.12</v>
      </c>
      <c r="BAA59" s="13">
        <v>11534.87</v>
      </c>
      <c r="BAB59" s="13">
        <v>11538.42</v>
      </c>
      <c r="BAC59" s="13">
        <v>11540.25</v>
      </c>
      <c r="BAD59" s="13">
        <v>11552.9</v>
      </c>
      <c r="BAE59" s="13">
        <v>11554.22</v>
      </c>
      <c r="BAF59" s="13">
        <v>11566.3</v>
      </c>
      <c r="BAG59" s="13">
        <v>11576.13</v>
      </c>
      <c r="BAH59" s="13">
        <v>11602.75</v>
      </c>
      <c r="BAI59" s="13">
        <v>11625.11</v>
      </c>
      <c r="BAJ59" s="13">
        <v>11657.72</v>
      </c>
      <c r="BAK59" s="13">
        <v>11657.81</v>
      </c>
      <c r="BAL59" s="13">
        <v>11658.12</v>
      </c>
      <c r="BAM59" s="13">
        <v>11658.38</v>
      </c>
      <c r="BAN59" s="13">
        <v>11674.13</v>
      </c>
      <c r="BAO59" s="13">
        <v>11696.52</v>
      </c>
      <c r="BAP59" s="13">
        <v>11712.97</v>
      </c>
      <c r="BAQ59" s="13">
        <v>11729.68</v>
      </c>
      <c r="BAR59" s="13">
        <v>11730.82</v>
      </c>
      <c r="BAS59" s="13">
        <v>11735.88</v>
      </c>
      <c r="BAT59" s="13">
        <v>11737.85</v>
      </c>
      <c r="BAU59" s="13">
        <v>11741.73</v>
      </c>
      <c r="BAV59" s="13">
        <v>11743.3</v>
      </c>
      <c r="BAW59" s="13">
        <v>11743.93</v>
      </c>
      <c r="BAX59" s="13">
        <v>11752.68</v>
      </c>
      <c r="BAY59" s="13">
        <v>11763</v>
      </c>
      <c r="BAZ59" s="13">
        <v>11773.06</v>
      </c>
      <c r="BBA59" s="13">
        <v>11830.61</v>
      </c>
      <c r="BBB59" s="13">
        <v>11833.78</v>
      </c>
      <c r="BBC59" s="13">
        <v>11837.16</v>
      </c>
      <c r="BBD59" s="13">
        <v>11840.78</v>
      </c>
      <c r="BBE59" s="13">
        <v>11842.44</v>
      </c>
      <c r="BBF59" s="13">
        <v>11842.62</v>
      </c>
      <c r="BBG59" s="13">
        <v>11848.14</v>
      </c>
      <c r="BBH59" s="13">
        <v>11856.41</v>
      </c>
      <c r="BBI59" s="13">
        <v>11858.56</v>
      </c>
      <c r="BBJ59" s="13">
        <v>11879.1</v>
      </c>
      <c r="BBK59" s="13">
        <v>11881.36</v>
      </c>
      <c r="BBL59" s="13">
        <v>11881.97</v>
      </c>
      <c r="BBM59" s="13">
        <v>11884.05</v>
      </c>
      <c r="BBN59" s="13">
        <v>11918.2</v>
      </c>
      <c r="BBO59" s="13">
        <v>11931.13</v>
      </c>
      <c r="BBP59" s="13">
        <v>11938.26</v>
      </c>
      <c r="BBQ59" s="13">
        <v>11941.83</v>
      </c>
      <c r="BBR59" s="13">
        <v>11944.59</v>
      </c>
      <c r="BBS59" s="13">
        <v>11945.13</v>
      </c>
      <c r="BBT59" s="13">
        <v>11946.63</v>
      </c>
      <c r="BBU59" s="13">
        <v>11987.17</v>
      </c>
      <c r="BBV59" s="13">
        <v>11987.68</v>
      </c>
      <c r="BBW59" s="13">
        <v>11994.89</v>
      </c>
      <c r="BBX59" s="13">
        <v>12001.29</v>
      </c>
      <c r="BBY59" s="13">
        <v>12029.29</v>
      </c>
      <c r="BBZ59" s="13">
        <v>12032.33</v>
      </c>
      <c r="BCA59" s="13">
        <v>12035.18</v>
      </c>
      <c r="BCB59" s="13">
        <v>12044.34</v>
      </c>
      <c r="BCC59" s="13">
        <v>12048.13</v>
      </c>
      <c r="BCD59" s="13">
        <v>12091.34</v>
      </c>
      <c r="BCE59" s="13">
        <v>12094.48</v>
      </c>
      <c r="BCF59" s="13">
        <v>12096.65</v>
      </c>
      <c r="BCG59" s="13">
        <v>12105.32</v>
      </c>
      <c r="BCH59" s="13">
        <v>12124.99</v>
      </c>
      <c r="BCI59" s="13">
        <v>12129.61</v>
      </c>
      <c r="BCJ59" s="13">
        <v>12130.8</v>
      </c>
      <c r="BCK59" s="13">
        <v>12137.6</v>
      </c>
      <c r="BCL59" s="13">
        <v>12142.58</v>
      </c>
      <c r="BCM59" s="13">
        <v>12146.97</v>
      </c>
      <c r="BCN59" s="13">
        <v>12148.2</v>
      </c>
      <c r="BCO59" s="13">
        <v>12198.64</v>
      </c>
      <c r="BCP59" s="13">
        <v>12218.7</v>
      </c>
      <c r="BCQ59" s="13">
        <v>12222.9</v>
      </c>
      <c r="BCR59" s="13">
        <v>12224.35</v>
      </c>
      <c r="BCS59" s="13">
        <v>12231.61</v>
      </c>
      <c r="BCT59" s="13">
        <v>12233.83</v>
      </c>
      <c r="BCU59" s="13">
        <v>12235.84</v>
      </c>
      <c r="BCV59" s="13">
        <v>12237.73</v>
      </c>
      <c r="BCW59" s="13">
        <v>12244.53</v>
      </c>
      <c r="BCX59" s="13">
        <v>12245.17</v>
      </c>
      <c r="BCY59" s="13">
        <v>12254.44</v>
      </c>
      <c r="BCZ59" s="13">
        <v>12255.04</v>
      </c>
      <c r="BDA59" s="13">
        <v>12265.51</v>
      </c>
      <c r="BDB59" s="13">
        <v>12268.63</v>
      </c>
      <c r="BDC59" s="13">
        <v>12269.69</v>
      </c>
      <c r="BDD59" s="13">
        <v>12282.03</v>
      </c>
      <c r="BDE59" s="13">
        <v>12282.38</v>
      </c>
      <c r="BDF59" s="13">
        <v>12299.59</v>
      </c>
      <c r="BDG59" s="13">
        <v>12323.94</v>
      </c>
      <c r="BDH59" s="13">
        <v>12333.83</v>
      </c>
      <c r="BDI59" s="13">
        <v>12347.17</v>
      </c>
      <c r="BDJ59" s="13">
        <v>12363.55</v>
      </c>
      <c r="BDK59" s="13">
        <v>12369.89</v>
      </c>
      <c r="BDL59" s="13">
        <v>12404.88</v>
      </c>
      <c r="BDM59" s="13">
        <v>12407.3</v>
      </c>
      <c r="BDN59" s="13">
        <v>12408.29</v>
      </c>
      <c r="BDO59" s="13">
        <v>12430.95</v>
      </c>
      <c r="BDP59" s="13">
        <v>12452.25</v>
      </c>
      <c r="BDQ59" s="13">
        <v>12475.35</v>
      </c>
      <c r="BDR59" s="13">
        <v>12479.71</v>
      </c>
      <c r="BDS59" s="13">
        <v>12485.8</v>
      </c>
      <c r="BDT59" s="13">
        <v>12495.29</v>
      </c>
      <c r="BDU59" s="13">
        <v>12499.88</v>
      </c>
      <c r="BDV59" s="13">
        <v>12523.6</v>
      </c>
      <c r="BDW59" s="13">
        <v>12557.61</v>
      </c>
      <c r="BDX59" s="13">
        <v>12574.05</v>
      </c>
      <c r="BDY59" s="13">
        <v>12579.92</v>
      </c>
      <c r="BDZ59" s="13">
        <v>12592.53</v>
      </c>
      <c r="BEA59" s="13">
        <v>12600.46</v>
      </c>
      <c r="BEB59" s="13">
        <v>12609.89</v>
      </c>
      <c r="BEC59" s="13">
        <v>12622.18</v>
      </c>
      <c r="BED59" s="13">
        <v>12624.74</v>
      </c>
      <c r="BEE59" s="13">
        <v>12629.17</v>
      </c>
      <c r="BEF59" s="13">
        <v>12629.9</v>
      </c>
      <c r="BEG59" s="13">
        <v>12638.2</v>
      </c>
      <c r="BEH59" s="13">
        <v>12640.24</v>
      </c>
      <c r="BEI59" s="13">
        <v>12643.38</v>
      </c>
      <c r="BEJ59" s="13">
        <v>12644.59</v>
      </c>
      <c r="BEK59" s="13">
        <v>12646.21</v>
      </c>
      <c r="BEL59" s="13">
        <v>12648.7</v>
      </c>
      <c r="BEM59" s="13">
        <v>12697.48</v>
      </c>
      <c r="BEN59" s="13">
        <v>12699.56</v>
      </c>
      <c r="BEO59" s="13">
        <v>12700.63</v>
      </c>
      <c r="BEP59" s="13">
        <v>12713</v>
      </c>
      <c r="BEQ59" s="13">
        <v>12718.21</v>
      </c>
      <c r="BER59" s="13">
        <v>12731</v>
      </c>
      <c r="BES59" s="13">
        <v>12741.17</v>
      </c>
      <c r="BET59" s="13">
        <v>12770.27</v>
      </c>
      <c r="BEU59" s="13">
        <v>12776.05</v>
      </c>
      <c r="BEV59" s="13">
        <v>12788.03</v>
      </c>
      <c r="BEW59" s="13">
        <v>12788.18</v>
      </c>
      <c r="BEX59" s="13">
        <v>12797.21</v>
      </c>
      <c r="BEY59" s="13">
        <v>12815.44</v>
      </c>
      <c r="BEZ59" s="13">
        <v>12823.25</v>
      </c>
      <c r="BFA59" s="13">
        <v>12829.46</v>
      </c>
      <c r="BFB59" s="13">
        <v>12847.24</v>
      </c>
      <c r="BFC59" s="13">
        <v>12852.37</v>
      </c>
      <c r="BFD59" s="13">
        <v>12856.84</v>
      </c>
      <c r="BFE59" s="13">
        <v>12870.31</v>
      </c>
      <c r="BFF59" s="13">
        <v>12890.06</v>
      </c>
      <c r="BFG59" s="13">
        <v>12913.99</v>
      </c>
      <c r="BFH59" s="13">
        <v>12925.89</v>
      </c>
      <c r="BFI59" s="13">
        <v>12928.79</v>
      </c>
      <c r="BFJ59" s="13">
        <v>12949.16</v>
      </c>
      <c r="BFK59" s="13">
        <v>12950.07</v>
      </c>
      <c r="BFL59" s="13">
        <v>12957.12</v>
      </c>
      <c r="BFM59" s="13">
        <v>12979.36</v>
      </c>
      <c r="BFN59" s="13">
        <v>12981.35</v>
      </c>
      <c r="BFO59" s="13">
        <v>12982.87</v>
      </c>
      <c r="BFP59" s="13">
        <v>12994.12</v>
      </c>
      <c r="BFQ59" s="13">
        <v>13002.91</v>
      </c>
      <c r="BFR59" s="13">
        <v>13004.95</v>
      </c>
      <c r="BFS59" s="13">
        <v>13008.07</v>
      </c>
      <c r="BFT59" s="13">
        <v>13010.86</v>
      </c>
      <c r="BFU59" s="13">
        <v>13012.21</v>
      </c>
      <c r="BFV59" s="13">
        <v>13019.16</v>
      </c>
      <c r="BFW59" s="13">
        <v>13023.93</v>
      </c>
      <c r="BFX59" s="13">
        <v>13041.92</v>
      </c>
      <c r="BFY59" s="13">
        <v>13044.41</v>
      </c>
      <c r="BFZ59" s="13">
        <v>13047.33</v>
      </c>
      <c r="BGA59" s="13">
        <v>13051.22</v>
      </c>
      <c r="BGB59" s="13">
        <v>13063.88</v>
      </c>
      <c r="BGC59" s="13">
        <v>13101.74</v>
      </c>
      <c r="BGD59" s="13">
        <v>13110.79</v>
      </c>
      <c r="BGE59" s="13">
        <v>13112.6</v>
      </c>
      <c r="BGF59" s="13">
        <v>13113.51</v>
      </c>
      <c r="BGG59" s="13">
        <v>13116.84</v>
      </c>
      <c r="BGH59" s="13">
        <v>13126.68</v>
      </c>
      <c r="BGI59" s="13">
        <v>13129.6</v>
      </c>
      <c r="BGJ59" s="13">
        <v>13143.34</v>
      </c>
      <c r="BGK59" s="13">
        <v>13143.86</v>
      </c>
      <c r="BGL59" s="13">
        <v>13204.29</v>
      </c>
      <c r="BGM59" s="13">
        <v>13214.43</v>
      </c>
      <c r="BGN59" s="13">
        <v>13217.09</v>
      </c>
      <c r="BGO59" s="13">
        <v>13224.06</v>
      </c>
      <c r="BGP59" s="13">
        <v>13224.69</v>
      </c>
      <c r="BGQ59" s="13">
        <v>13228.85</v>
      </c>
      <c r="BGR59" s="13">
        <v>13292.52</v>
      </c>
      <c r="BGS59" s="13">
        <v>13333.71</v>
      </c>
      <c r="BGT59" s="13">
        <v>13352.1</v>
      </c>
      <c r="BGU59" s="13">
        <v>13360.94</v>
      </c>
      <c r="BGV59" s="13">
        <v>13375.76</v>
      </c>
      <c r="BGW59" s="13">
        <v>13377.41</v>
      </c>
      <c r="BGX59" s="13">
        <v>13383.67</v>
      </c>
      <c r="BGY59" s="13">
        <v>13390.56</v>
      </c>
      <c r="BGZ59" s="13">
        <v>13393.76</v>
      </c>
      <c r="BHA59" s="13">
        <v>13405.39</v>
      </c>
      <c r="BHB59" s="13">
        <v>13412.97</v>
      </c>
      <c r="BHC59" s="13">
        <v>13415.04</v>
      </c>
      <c r="BHD59" s="13">
        <v>13417.05</v>
      </c>
      <c r="BHE59" s="13">
        <v>13429.04</v>
      </c>
      <c r="BHF59" s="13">
        <v>13430.27</v>
      </c>
      <c r="BHG59" s="13">
        <v>13440.7</v>
      </c>
      <c r="BHH59" s="13">
        <v>13451.12</v>
      </c>
      <c r="BHI59" s="13">
        <v>13457.96</v>
      </c>
      <c r="BHJ59" s="13">
        <v>13462.52</v>
      </c>
      <c r="BHK59" s="13">
        <v>13465.8</v>
      </c>
      <c r="BHL59" s="13">
        <v>13470.8</v>
      </c>
      <c r="BHM59" s="13">
        <v>13470.86</v>
      </c>
      <c r="BHN59" s="13">
        <v>13472.19</v>
      </c>
      <c r="BHO59" s="13">
        <v>13480.83</v>
      </c>
      <c r="BHP59" s="13">
        <v>13511.28</v>
      </c>
      <c r="BHQ59" s="13">
        <v>13555</v>
      </c>
      <c r="BHR59" s="13">
        <v>13566.04</v>
      </c>
      <c r="BHS59" s="13">
        <v>13588.17</v>
      </c>
      <c r="BHT59" s="13">
        <v>13607.37</v>
      </c>
      <c r="BHU59" s="13">
        <v>13616.36</v>
      </c>
      <c r="BHV59" s="13">
        <v>13622.01</v>
      </c>
      <c r="BHW59" s="13">
        <v>13635.64</v>
      </c>
      <c r="BHX59" s="13">
        <v>13638.06</v>
      </c>
      <c r="BHY59" s="13">
        <v>13677.68</v>
      </c>
      <c r="BHZ59" s="13">
        <v>13685.51</v>
      </c>
      <c r="BIA59" s="13">
        <v>13714.55</v>
      </c>
      <c r="BIB59" s="13">
        <v>13725.47</v>
      </c>
      <c r="BIC59" s="13">
        <v>13726.21</v>
      </c>
      <c r="BID59" s="13">
        <v>13746.74</v>
      </c>
      <c r="BIE59" s="13">
        <v>13747.87</v>
      </c>
      <c r="BIF59" s="13">
        <v>13770.1</v>
      </c>
      <c r="BIG59" s="13">
        <v>13801.61</v>
      </c>
      <c r="BIH59" s="13">
        <v>13819.49</v>
      </c>
      <c r="BII59" s="13">
        <v>13822.8</v>
      </c>
      <c r="BIJ59" s="13">
        <v>13831.12</v>
      </c>
      <c r="BIK59" s="13">
        <v>13844.51</v>
      </c>
      <c r="BIL59" s="13">
        <v>13844.8</v>
      </c>
      <c r="BIM59" s="13">
        <v>13874.89</v>
      </c>
      <c r="BIN59" s="13">
        <v>13880.95</v>
      </c>
      <c r="BIO59" s="13">
        <v>13886.4</v>
      </c>
      <c r="BIP59" s="13">
        <v>13887.2</v>
      </c>
      <c r="BIQ59" s="13">
        <v>13887.97</v>
      </c>
      <c r="BIR59" s="13">
        <v>13919.82</v>
      </c>
      <c r="BIS59" s="13">
        <v>13937.67</v>
      </c>
      <c r="BIT59" s="13">
        <v>13974.46</v>
      </c>
      <c r="BIU59" s="13">
        <v>13979.45</v>
      </c>
      <c r="BIV59" s="13">
        <v>13981.85</v>
      </c>
      <c r="BIW59" s="13">
        <v>14001.13</v>
      </c>
      <c r="BIX59" s="13">
        <v>14001.29</v>
      </c>
      <c r="BIY59" s="13">
        <v>14007.22</v>
      </c>
      <c r="BIZ59" s="13">
        <v>14043.48</v>
      </c>
      <c r="BJA59" s="13">
        <v>14081.93</v>
      </c>
      <c r="BJB59" s="13">
        <v>14098.07</v>
      </c>
      <c r="BJC59" s="13">
        <v>14119.62</v>
      </c>
      <c r="BJD59" s="13">
        <v>14133.04</v>
      </c>
      <c r="BJE59" s="13">
        <v>14152.46</v>
      </c>
      <c r="BJF59" s="13">
        <v>14193.55</v>
      </c>
      <c r="BJG59" s="13">
        <v>14209.4</v>
      </c>
      <c r="BJH59" s="13">
        <v>14210.54</v>
      </c>
      <c r="BJI59" s="13">
        <v>14235.07</v>
      </c>
      <c r="BJJ59" s="13">
        <v>14254.61</v>
      </c>
      <c r="BJK59" s="13">
        <v>14256.19</v>
      </c>
      <c r="BJL59" s="13">
        <v>14256.79</v>
      </c>
      <c r="BJM59" s="13">
        <v>14258.33</v>
      </c>
      <c r="BJN59" s="13">
        <v>14283.46</v>
      </c>
      <c r="BJO59" s="13">
        <v>14285.9</v>
      </c>
      <c r="BJP59" s="13">
        <v>14313.85</v>
      </c>
      <c r="BJQ59" s="13">
        <v>14319.03</v>
      </c>
      <c r="BJR59" s="13">
        <v>14337.91</v>
      </c>
      <c r="BJS59" s="13">
        <v>14349.85</v>
      </c>
      <c r="BJT59" s="13">
        <v>14355.43</v>
      </c>
      <c r="BJU59" s="13">
        <v>14358.36</v>
      </c>
      <c r="BJV59" s="13">
        <v>14382.71</v>
      </c>
      <c r="BJW59" s="13">
        <v>14394.4</v>
      </c>
      <c r="BJX59" s="13">
        <v>14394.56</v>
      </c>
      <c r="BJY59" s="13">
        <v>14410.93</v>
      </c>
      <c r="BJZ59" s="13">
        <v>14418.28</v>
      </c>
      <c r="BKA59" s="13">
        <v>14426.07</v>
      </c>
      <c r="BKB59" s="13">
        <v>14426.66</v>
      </c>
      <c r="BKC59" s="13">
        <v>14427.63</v>
      </c>
      <c r="BKD59" s="13">
        <v>14449.85</v>
      </c>
      <c r="BKE59" s="13">
        <v>14451.84</v>
      </c>
      <c r="BKF59" s="13">
        <v>14455.64</v>
      </c>
      <c r="BKG59" s="13">
        <v>14470.01</v>
      </c>
      <c r="BKH59" s="13">
        <v>14474.68</v>
      </c>
      <c r="BKI59" s="13">
        <v>14478.33</v>
      </c>
      <c r="BKJ59" s="13">
        <v>14507.46</v>
      </c>
      <c r="BKK59" s="13">
        <v>14547.26</v>
      </c>
      <c r="BKL59" s="13">
        <v>14571.89</v>
      </c>
      <c r="BKM59" s="13">
        <v>14574.64</v>
      </c>
      <c r="BKN59" s="13">
        <v>14590.63</v>
      </c>
      <c r="BKO59" s="13">
        <v>14600.62</v>
      </c>
      <c r="BKP59" s="13">
        <v>14612.33</v>
      </c>
      <c r="BKQ59" s="13">
        <v>14630.52</v>
      </c>
      <c r="BKR59" s="13">
        <v>14640.35</v>
      </c>
      <c r="BKS59" s="13">
        <v>14657.2</v>
      </c>
      <c r="BKT59" s="13">
        <v>14665.75</v>
      </c>
      <c r="BKU59" s="13">
        <v>14692.67</v>
      </c>
      <c r="BKV59" s="13">
        <v>14696.77</v>
      </c>
      <c r="BKW59" s="13">
        <v>14711.74</v>
      </c>
      <c r="BKX59" s="13">
        <v>14738.43</v>
      </c>
      <c r="BKY59" s="13">
        <v>14750.42</v>
      </c>
      <c r="BKZ59" s="13">
        <v>14819</v>
      </c>
      <c r="BLA59" s="13">
        <v>14839.34</v>
      </c>
      <c r="BLB59" s="13">
        <v>14843.96</v>
      </c>
      <c r="BLC59" s="13">
        <v>14847.63</v>
      </c>
      <c r="BLD59" s="13">
        <v>14901.52</v>
      </c>
      <c r="BLE59" s="13">
        <v>14908.27</v>
      </c>
      <c r="BLF59" s="13">
        <v>14926.97</v>
      </c>
      <c r="BLG59" s="13">
        <v>14945.34</v>
      </c>
      <c r="BLH59" s="13">
        <v>14988.43</v>
      </c>
      <c r="BLI59" s="13">
        <v>15006.58</v>
      </c>
      <c r="BLJ59" s="13">
        <v>15019.76</v>
      </c>
      <c r="BLK59" s="13">
        <v>15025.76</v>
      </c>
      <c r="BLL59" s="13">
        <v>15026.3</v>
      </c>
      <c r="BLM59" s="13">
        <v>15038.51</v>
      </c>
      <c r="BLN59" s="13">
        <v>15052.68</v>
      </c>
      <c r="BLO59" s="13">
        <v>15090.35</v>
      </c>
      <c r="BLP59" s="13">
        <v>15103.69</v>
      </c>
      <c r="BLQ59" s="13">
        <v>15123.19</v>
      </c>
      <c r="BLR59" s="13">
        <v>15150.44</v>
      </c>
      <c r="BLS59" s="13">
        <v>15161.25</v>
      </c>
      <c r="BLT59" s="13">
        <v>15161.53</v>
      </c>
      <c r="BLU59" s="13">
        <v>15170.07</v>
      </c>
      <c r="BLV59" s="13">
        <v>15174.81</v>
      </c>
      <c r="BLW59" s="13">
        <v>15207.92</v>
      </c>
      <c r="BLX59" s="13">
        <v>15230.32</v>
      </c>
      <c r="BLY59" s="13">
        <v>15260.52</v>
      </c>
      <c r="BLZ59" s="13">
        <v>15322.77</v>
      </c>
      <c r="BMA59" s="13">
        <v>15359.1</v>
      </c>
      <c r="BMB59" s="13">
        <v>15361.5</v>
      </c>
      <c r="BMC59" s="13">
        <v>15363.77</v>
      </c>
      <c r="BMD59" s="13">
        <v>15368.22</v>
      </c>
      <c r="BME59" s="13">
        <v>15377.77</v>
      </c>
      <c r="BMF59" s="13">
        <v>15440.2</v>
      </c>
      <c r="BMG59" s="13">
        <v>15450.48</v>
      </c>
      <c r="BMH59" s="13">
        <v>15518.18</v>
      </c>
      <c r="BMI59" s="13">
        <v>15532.16</v>
      </c>
      <c r="BMJ59" s="13">
        <v>15555.19</v>
      </c>
      <c r="BMK59" s="13">
        <v>15556.67</v>
      </c>
      <c r="BML59" s="13">
        <v>15608.58</v>
      </c>
      <c r="BMM59" s="13">
        <v>15612.19</v>
      </c>
      <c r="BMN59" s="13">
        <v>15646.28</v>
      </c>
      <c r="BMO59" s="13">
        <v>15670.3</v>
      </c>
      <c r="BMP59" s="13">
        <v>15698.86</v>
      </c>
      <c r="BMQ59" s="13">
        <v>15746.62</v>
      </c>
      <c r="BMR59" s="13">
        <v>15817.99</v>
      </c>
      <c r="BMS59" s="13">
        <v>15820.7</v>
      </c>
      <c r="BMT59" s="13">
        <v>15828.82</v>
      </c>
      <c r="BMU59" s="13">
        <v>15840.81</v>
      </c>
      <c r="BMV59" s="13">
        <v>15922.29</v>
      </c>
      <c r="BMW59" s="13">
        <v>15965.29</v>
      </c>
      <c r="BMX59" s="13">
        <v>15966.19</v>
      </c>
      <c r="BMY59" s="13">
        <v>16059.06</v>
      </c>
      <c r="BMZ59" s="13">
        <v>16062.89</v>
      </c>
      <c r="BNA59" s="13">
        <v>16069.08</v>
      </c>
      <c r="BNB59" s="13">
        <v>16085.13</v>
      </c>
      <c r="BNC59" s="13">
        <v>16097.94</v>
      </c>
      <c r="BND59" s="13">
        <v>16115.3</v>
      </c>
      <c r="BNE59" s="13">
        <v>16122.65</v>
      </c>
      <c r="BNF59" s="13">
        <v>16138.76</v>
      </c>
      <c r="BNG59" s="13">
        <v>16152.04</v>
      </c>
      <c r="BNH59" s="13">
        <v>16190.97</v>
      </c>
      <c r="BNI59" s="13">
        <v>16199.1</v>
      </c>
      <c r="BNJ59" s="13">
        <v>16205.88</v>
      </c>
      <c r="BNK59" s="13">
        <v>16232.85</v>
      </c>
      <c r="BNL59" s="13">
        <v>16267.32</v>
      </c>
      <c r="BNM59" s="13">
        <v>16297.85</v>
      </c>
      <c r="BNN59" s="13">
        <v>16311.05</v>
      </c>
      <c r="BNO59" s="13">
        <v>16351.42</v>
      </c>
      <c r="BNP59" s="13">
        <v>16420.490000000002</v>
      </c>
      <c r="BNQ59" s="13">
        <v>16450.89</v>
      </c>
      <c r="BNR59" s="13">
        <v>16455.71</v>
      </c>
      <c r="BNS59" s="13">
        <v>16577.78</v>
      </c>
      <c r="BNT59" s="13">
        <v>16586.5</v>
      </c>
      <c r="BNU59" s="13">
        <v>16587.96</v>
      </c>
      <c r="BNV59" s="13">
        <v>16600.16</v>
      </c>
      <c r="BNW59" s="13">
        <v>16602.18</v>
      </c>
      <c r="BNX59" s="13">
        <v>16631.61</v>
      </c>
      <c r="BNY59" s="13">
        <v>16657.72</v>
      </c>
      <c r="BNZ59" s="13">
        <v>16770.990000000002</v>
      </c>
      <c r="BOA59" s="13">
        <v>16776.3</v>
      </c>
      <c r="BOB59" s="13">
        <v>16779.400000000001</v>
      </c>
      <c r="BOC59" s="13">
        <v>16796.41</v>
      </c>
      <c r="BOD59" s="13">
        <v>16841.32</v>
      </c>
      <c r="BOE59" s="13">
        <v>16884.919999999998</v>
      </c>
      <c r="BOF59" s="13">
        <v>16903.5</v>
      </c>
      <c r="BOG59" s="13">
        <v>16921.09</v>
      </c>
      <c r="BOH59" s="13">
        <v>16990.55</v>
      </c>
      <c r="BOI59" s="13">
        <v>17016.009999999998</v>
      </c>
      <c r="BOJ59" s="13">
        <v>17043.34</v>
      </c>
      <c r="BOK59" s="13">
        <v>17081.080000000002</v>
      </c>
      <c r="BOL59" s="13">
        <v>17085.27</v>
      </c>
      <c r="BOM59" s="13">
        <v>17128.43</v>
      </c>
      <c r="BON59" s="13">
        <v>17172.27</v>
      </c>
      <c r="BOO59" s="13">
        <v>17174.52</v>
      </c>
      <c r="BOP59" s="13">
        <v>17178.68</v>
      </c>
      <c r="BOQ59" s="13">
        <v>17179.52</v>
      </c>
      <c r="BOR59" s="13">
        <v>17253.43</v>
      </c>
      <c r="BOS59" s="13">
        <v>17337.580000000002</v>
      </c>
      <c r="BOT59" s="13">
        <v>17352.68</v>
      </c>
      <c r="BOU59" s="13">
        <v>17361.77</v>
      </c>
      <c r="BOV59" s="13">
        <v>17468.98</v>
      </c>
      <c r="BOW59" s="13">
        <v>17479.53</v>
      </c>
      <c r="BOX59" s="13">
        <v>17496.310000000001</v>
      </c>
      <c r="BOY59" s="13">
        <v>17505.650000000001</v>
      </c>
      <c r="BOZ59" s="13">
        <v>17507.47</v>
      </c>
      <c r="BPA59" s="13">
        <v>17556.88</v>
      </c>
      <c r="BPB59" s="13">
        <v>17560.38</v>
      </c>
      <c r="BPC59" s="13">
        <v>17584.72</v>
      </c>
      <c r="BPD59" s="13">
        <v>17626.240000000002</v>
      </c>
      <c r="BPE59" s="13">
        <v>17663.14</v>
      </c>
      <c r="BPF59" s="13">
        <v>17748.509999999998</v>
      </c>
      <c r="BPG59" s="13">
        <v>17777.73</v>
      </c>
      <c r="BPH59" s="13">
        <v>17779.939999999999</v>
      </c>
      <c r="BPI59" s="13">
        <v>17832.599999999999</v>
      </c>
      <c r="BPJ59" s="13">
        <v>17862.919999999998</v>
      </c>
      <c r="BPK59" s="13">
        <v>17878.900000000001</v>
      </c>
      <c r="BPL59" s="13">
        <v>17882.669999999998</v>
      </c>
      <c r="BPM59" s="13">
        <v>17904.53</v>
      </c>
      <c r="BPN59" s="13">
        <v>17929.3</v>
      </c>
      <c r="BPO59" s="13">
        <v>17942.11</v>
      </c>
      <c r="BPP59" s="13">
        <v>18031.16</v>
      </c>
      <c r="BPQ59" s="13">
        <v>18031.189999999999</v>
      </c>
      <c r="BPR59" s="13">
        <v>18033.97</v>
      </c>
      <c r="BPS59" s="13">
        <v>18157.88</v>
      </c>
      <c r="BPT59" s="13">
        <v>18208.34</v>
      </c>
      <c r="BPU59" s="13">
        <v>18218.16</v>
      </c>
      <c r="BPV59" s="13">
        <v>18223.45</v>
      </c>
      <c r="BPW59" s="13">
        <v>18246.5</v>
      </c>
      <c r="BPX59" s="13">
        <v>18259.22</v>
      </c>
      <c r="BPY59" s="13">
        <v>18310.740000000002</v>
      </c>
      <c r="BPZ59" s="13">
        <v>18328.240000000002</v>
      </c>
      <c r="BQA59" s="13">
        <v>18443.11</v>
      </c>
      <c r="BQB59" s="13">
        <v>18608.259999999998</v>
      </c>
      <c r="BQC59" s="13">
        <v>18648.419999999998</v>
      </c>
      <c r="BQD59" s="13">
        <v>18682.740000000002</v>
      </c>
      <c r="BQE59" s="13">
        <v>18694.689999999999</v>
      </c>
      <c r="BQF59" s="13">
        <v>18765.88</v>
      </c>
      <c r="BQG59" s="13">
        <v>18767.740000000002</v>
      </c>
      <c r="BQH59" s="13">
        <v>18804.75</v>
      </c>
      <c r="BQI59" s="13">
        <v>18806.150000000001</v>
      </c>
      <c r="BQJ59" s="13">
        <v>18815.53</v>
      </c>
      <c r="BQK59" s="13">
        <v>18838.7</v>
      </c>
      <c r="BQL59" s="13">
        <v>18883.330000000002</v>
      </c>
      <c r="BQM59" s="13">
        <v>18903.490000000002</v>
      </c>
      <c r="BQN59" s="13">
        <v>18932.810000000001</v>
      </c>
      <c r="BQO59" s="13">
        <v>18954.560000000001</v>
      </c>
      <c r="BQP59" s="13">
        <v>18955.22</v>
      </c>
      <c r="BQQ59" s="13">
        <v>18963.169999999998</v>
      </c>
      <c r="BQR59" s="13">
        <v>18972.5</v>
      </c>
      <c r="BQS59" s="13">
        <v>19023.259999999998</v>
      </c>
      <c r="BQT59" s="13">
        <v>19040.88</v>
      </c>
      <c r="BQU59" s="13">
        <v>19107.78</v>
      </c>
      <c r="BQV59" s="13">
        <v>19144.580000000002</v>
      </c>
      <c r="BQW59" s="13">
        <v>19199.939999999999</v>
      </c>
      <c r="BQX59" s="13">
        <v>19214.71</v>
      </c>
      <c r="BQY59" s="13">
        <v>19259.96</v>
      </c>
      <c r="BQZ59" s="13">
        <v>19321.060000000001</v>
      </c>
      <c r="BRA59" s="13">
        <v>19350.37</v>
      </c>
      <c r="BRB59" s="13">
        <v>19362</v>
      </c>
      <c r="BRC59" s="13">
        <v>19442.349999999999</v>
      </c>
      <c r="BRD59" s="13">
        <v>19444.27</v>
      </c>
      <c r="BRE59" s="13">
        <v>19496.72</v>
      </c>
      <c r="BRF59" s="13">
        <v>19515.54</v>
      </c>
      <c r="BRG59" s="13">
        <v>19521.97</v>
      </c>
      <c r="BRH59" s="13">
        <v>19539.240000000002</v>
      </c>
      <c r="BRI59" s="13">
        <v>19551.34</v>
      </c>
      <c r="BRJ59" s="13">
        <v>19594.810000000001</v>
      </c>
      <c r="BRK59" s="13">
        <v>19673.34</v>
      </c>
      <c r="BRL59" s="13">
        <v>19719.689999999999</v>
      </c>
      <c r="BRM59" s="13">
        <v>19749.38</v>
      </c>
      <c r="BRN59" s="13">
        <v>19798.05</v>
      </c>
      <c r="BRO59" s="13">
        <v>19933.46</v>
      </c>
      <c r="BRP59" s="13">
        <v>19964.75</v>
      </c>
      <c r="BRQ59" s="13">
        <v>19995.29</v>
      </c>
      <c r="BRR59" s="13">
        <v>20009.63</v>
      </c>
      <c r="BRS59" s="13">
        <v>20149.32</v>
      </c>
      <c r="BRT59" s="13">
        <v>20167.34</v>
      </c>
      <c r="BRU59" s="13">
        <v>20177.669999999998</v>
      </c>
      <c r="BRV59" s="13">
        <v>20234.849999999999</v>
      </c>
      <c r="BRW59" s="13">
        <v>20253.84</v>
      </c>
      <c r="BRX59" s="13">
        <v>20277.810000000001</v>
      </c>
      <c r="BRY59" s="13">
        <v>20296.86</v>
      </c>
      <c r="BRZ59" s="13">
        <v>20354.5</v>
      </c>
      <c r="BSA59" s="13">
        <v>20420.599999999999</v>
      </c>
      <c r="BSB59" s="13">
        <v>20446.849999999999</v>
      </c>
      <c r="BSC59" s="13">
        <v>20463</v>
      </c>
      <c r="BSD59" s="13">
        <v>20568.32</v>
      </c>
      <c r="BSE59" s="13">
        <v>20630.28</v>
      </c>
      <c r="BSF59" s="13">
        <v>20709.02</v>
      </c>
      <c r="BSG59" s="13">
        <v>20745.990000000002</v>
      </c>
      <c r="BSH59" s="13">
        <v>20773.63</v>
      </c>
      <c r="BSI59" s="13">
        <v>20781.490000000002</v>
      </c>
      <c r="BSJ59" s="13">
        <v>20878.78</v>
      </c>
      <c r="BSK59" s="13">
        <v>20893.060000000001</v>
      </c>
      <c r="BSL59" s="13">
        <v>21082.16</v>
      </c>
      <c r="BSM59" s="13">
        <v>21098.55</v>
      </c>
      <c r="BSN59" s="13">
        <v>21195.82</v>
      </c>
      <c r="BSO59" s="13">
        <v>21223.68</v>
      </c>
      <c r="BSP59" s="13">
        <v>21232.18</v>
      </c>
      <c r="BSQ59" s="13">
        <v>21259.38</v>
      </c>
      <c r="BSR59" s="13">
        <v>21344.85</v>
      </c>
      <c r="BSS59" s="13">
        <v>21348.71</v>
      </c>
      <c r="BST59" s="13">
        <v>21472.48</v>
      </c>
      <c r="BSU59" s="13">
        <v>21595.38</v>
      </c>
      <c r="BSV59" s="13">
        <v>21659.93</v>
      </c>
      <c r="BSW59" s="13">
        <v>21661.16</v>
      </c>
      <c r="BSX59" s="13">
        <v>21677.279999999999</v>
      </c>
      <c r="BSY59" s="13">
        <v>21771.34</v>
      </c>
      <c r="BSZ59" s="13">
        <v>21774.32</v>
      </c>
      <c r="BTA59" s="13">
        <v>21797</v>
      </c>
      <c r="BTB59" s="13">
        <v>21880.82</v>
      </c>
      <c r="BTC59" s="13">
        <v>21882.400000000001</v>
      </c>
      <c r="BTD59" s="13">
        <v>21978.68</v>
      </c>
      <c r="BTE59" s="13">
        <v>21984.47</v>
      </c>
      <c r="BTF59" s="13">
        <v>22097.62</v>
      </c>
      <c r="BTG59" s="13">
        <v>22144.03</v>
      </c>
      <c r="BTH59" s="13">
        <v>22192.44</v>
      </c>
      <c r="BTI59" s="13">
        <v>22218.11</v>
      </c>
      <c r="BTJ59" s="13">
        <v>22331.57</v>
      </c>
      <c r="BTK59" s="13">
        <v>22395.74</v>
      </c>
      <c r="BTL59" s="13">
        <v>22412.65</v>
      </c>
      <c r="BTM59" s="13">
        <v>22462.04</v>
      </c>
      <c r="BTN59" s="13">
        <v>22478.6</v>
      </c>
      <c r="BTO59" s="13">
        <v>22493.66</v>
      </c>
      <c r="BTP59" s="13">
        <v>23045.57</v>
      </c>
      <c r="BTQ59" s="13">
        <v>23065.42</v>
      </c>
      <c r="BTR59" s="13">
        <v>23082.959999999999</v>
      </c>
      <c r="BTS59" s="13">
        <v>23241.47</v>
      </c>
      <c r="BTT59" s="13">
        <v>23244.79</v>
      </c>
      <c r="BTU59" s="13">
        <v>23288.93</v>
      </c>
      <c r="BTV59" s="13">
        <v>23306.55</v>
      </c>
      <c r="BTW59" s="13">
        <v>23401.31</v>
      </c>
      <c r="BTX59" s="13">
        <v>23563.02</v>
      </c>
      <c r="BTY59" s="13">
        <v>23568.27</v>
      </c>
      <c r="BTZ59" s="13">
        <v>23807.24</v>
      </c>
      <c r="BUA59" s="13">
        <v>23887.66</v>
      </c>
      <c r="BUB59" s="13">
        <v>23967.38</v>
      </c>
      <c r="BUC59" s="13">
        <v>24059.68</v>
      </c>
      <c r="BUD59" s="13">
        <v>24106.91</v>
      </c>
      <c r="BUE59" s="13">
        <v>24180.93</v>
      </c>
      <c r="BUF59" s="13">
        <v>24227.34</v>
      </c>
      <c r="BUG59" s="13">
        <v>24294.02</v>
      </c>
      <c r="BUH59" s="13">
        <v>24387.74</v>
      </c>
      <c r="BUI59" s="13">
        <v>24393.62</v>
      </c>
      <c r="BUJ59" s="13">
        <v>24476.48</v>
      </c>
      <c r="BUK59" s="13">
        <v>24513.09</v>
      </c>
      <c r="BUL59" s="13">
        <v>24520.26</v>
      </c>
      <c r="BUM59" s="13">
        <v>24535.7</v>
      </c>
      <c r="BUN59" s="13">
        <v>24603.05</v>
      </c>
      <c r="BUO59" s="13">
        <v>24667.42</v>
      </c>
      <c r="BUP59" s="13">
        <v>24671.66</v>
      </c>
      <c r="BUQ59" s="13">
        <v>24795.040000000001</v>
      </c>
      <c r="BUR59" s="13">
        <v>24817.25</v>
      </c>
      <c r="BUS59" s="13">
        <v>24863.25</v>
      </c>
      <c r="BUT59" s="13">
        <v>24869.84</v>
      </c>
      <c r="BUU59" s="13">
        <v>24873.38</v>
      </c>
      <c r="BUV59" s="13">
        <v>24915.05</v>
      </c>
      <c r="BUW59" s="13">
        <v>24915.22</v>
      </c>
      <c r="BUX59" s="13">
        <v>25075.97</v>
      </c>
      <c r="BUY59" s="13">
        <v>25081.77</v>
      </c>
      <c r="BUZ59" s="13">
        <v>25127.22</v>
      </c>
      <c r="BVA59" s="13">
        <v>25309.49</v>
      </c>
      <c r="BVB59" s="13">
        <v>25333.33</v>
      </c>
      <c r="BVC59" s="13">
        <v>25382.3</v>
      </c>
      <c r="BVD59" s="13">
        <v>25517.11</v>
      </c>
      <c r="BVE59" s="13">
        <v>25648.98</v>
      </c>
      <c r="BVF59" s="13">
        <v>25656.58</v>
      </c>
      <c r="BVG59" s="13">
        <v>25678.78</v>
      </c>
      <c r="BVH59" s="13">
        <v>25992.82</v>
      </c>
      <c r="BVI59" s="13">
        <v>26018.95</v>
      </c>
      <c r="BVJ59" s="13">
        <v>26026.97</v>
      </c>
      <c r="BVK59" s="13">
        <v>26109.33</v>
      </c>
      <c r="BVL59" s="13">
        <v>26125.67</v>
      </c>
      <c r="BVM59" s="13">
        <v>26140.36</v>
      </c>
      <c r="BVN59" s="13">
        <v>26236.58</v>
      </c>
      <c r="BVO59" s="13">
        <v>26316.59</v>
      </c>
      <c r="BVP59" s="13">
        <v>26392.26</v>
      </c>
      <c r="BVQ59" s="13">
        <v>26467.1</v>
      </c>
      <c r="BVR59" s="13">
        <v>26479.4</v>
      </c>
      <c r="BVS59" s="13">
        <v>26607.89</v>
      </c>
      <c r="BVT59" s="13">
        <v>26912.560000000001</v>
      </c>
      <c r="BVU59" s="13">
        <v>26926.51</v>
      </c>
      <c r="BVV59" s="13">
        <v>26927.69</v>
      </c>
      <c r="BVW59" s="13">
        <v>26936.98</v>
      </c>
      <c r="BVX59" s="13">
        <v>27000.98</v>
      </c>
      <c r="BVY59" s="13">
        <v>27037.91</v>
      </c>
      <c r="BVZ59" s="13">
        <v>27080.639999999999</v>
      </c>
      <c r="BWA59" s="13">
        <v>27092.38</v>
      </c>
      <c r="BWB59" s="13">
        <v>27117.99</v>
      </c>
      <c r="BWC59" s="13">
        <v>27218.44</v>
      </c>
      <c r="BWD59" s="13">
        <v>27236.959999999999</v>
      </c>
      <c r="BWE59" s="13">
        <v>27322.73</v>
      </c>
      <c r="BWF59" s="13">
        <v>27346.04</v>
      </c>
      <c r="BWG59" s="13">
        <v>27375.9</v>
      </c>
      <c r="BWH59" s="13">
        <v>27432.73</v>
      </c>
      <c r="BWI59" s="13">
        <v>27495.59</v>
      </c>
      <c r="BWJ59" s="13">
        <v>27533.91</v>
      </c>
      <c r="BWK59" s="13">
        <v>27534.53</v>
      </c>
      <c r="BWL59" s="13">
        <v>27598.93</v>
      </c>
      <c r="BWM59" s="13">
        <v>27614.71</v>
      </c>
      <c r="BWN59" s="13">
        <v>27619.360000000001</v>
      </c>
      <c r="BWO59" s="13">
        <v>27625.17</v>
      </c>
      <c r="BWP59" s="13">
        <v>27696.11</v>
      </c>
      <c r="BWQ59" s="13">
        <v>27724.29</v>
      </c>
      <c r="BWR59" s="13">
        <v>27808.73</v>
      </c>
      <c r="BWS59" s="13">
        <v>27849.94</v>
      </c>
      <c r="BWT59" s="13">
        <v>27925.86</v>
      </c>
      <c r="BWU59" s="13">
        <v>27931.11</v>
      </c>
      <c r="BWV59" s="13">
        <v>27941.29</v>
      </c>
      <c r="BWW59" s="13">
        <v>27980.77</v>
      </c>
      <c r="BWX59" s="13">
        <v>28006.94</v>
      </c>
      <c r="BWY59" s="13">
        <v>28101.33</v>
      </c>
      <c r="BWZ59" s="13">
        <v>28245.34</v>
      </c>
      <c r="BXA59" s="13">
        <v>28287.9</v>
      </c>
      <c r="BXB59" s="13">
        <v>28302.33</v>
      </c>
      <c r="BXC59" s="13">
        <v>28340.19</v>
      </c>
      <c r="BXD59" s="13">
        <v>28468.92</v>
      </c>
      <c r="BXE59" s="13">
        <v>28476.73</v>
      </c>
      <c r="BXF59" s="13">
        <v>28542.86</v>
      </c>
      <c r="BXG59" s="13">
        <v>28716.14</v>
      </c>
      <c r="BXH59" s="13">
        <v>28868.66</v>
      </c>
      <c r="BXI59" s="13">
        <v>28923.14</v>
      </c>
      <c r="BXJ59" s="13">
        <v>28950.47</v>
      </c>
      <c r="BXK59" s="13">
        <v>28998.68</v>
      </c>
      <c r="BXL59" s="13">
        <v>29007.82</v>
      </c>
      <c r="BXM59" s="13">
        <v>29114.21</v>
      </c>
      <c r="BXN59" s="13">
        <v>29114.77</v>
      </c>
      <c r="BXO59" s="13">
        <v>29141.360000000001</v>
      </c>
      <c r="BXP59" s="13">
        <v>29160.39</v>
      </c>
      <c r="BXQ59" s="13">
        <v>29186.48</v>
      </c>
      <c r="BXR59" s="13">
        <v>29227.599999999999</v>
      </c>
      <c r="BXS59" s="13">
        <v>29330.98</v>
      </c>
      <c r="BXT59" s="13">
        <v>29352.560000000001</v>
      </c>
      <c r="BXU59" s="13">
        <v>29443.59</v>
      </c>
      <c r="BXV59" s="13">
        <v>29523.17</v>
      </c>
      <c r="BXW59" s="13">
        <v>29583.8</v>
      </c>
      <c r="BXX59" s="13">
        <v>29622.69</v>
      </c>
      <c r="BXY59" s="13">
        <v>29757.69</v>
      </c>
      <c r="BXZ59" s="13">
        <v>29760.6</v>
      </c>
      <c r="BYA59" s="13">
        <v>29816.639999999999</v>
      </c>
      <c r="BYB59" s="13">
        <v>29818.76</v>
      </c>
      <c r="BYC59" s="13">
        <v>29852.48</v>
      </c>
      <c r="BYD59" s="13">
        <v>29899.25</v>
      </c>
      <c r="BYE59" s="13">
        <v>29929.56</v>
      </c>
      <c r="BYF59" s="13">
        <v>29933.75</v>
      </c>
      <c r="BYG59" s="13">
        <v>29969.67</v>
      </c>
      <c r="BYH59" s="13">
        <v>30026.87</v>
      </c>
      <c r="BYI59" s="13">
        <v>30063.58</v>
      </c>
      <c r="BYJ59" s="13">
        <v>30095.97</v>
      </c>
      <c r="BYK59" s="13">
        <v>30134.75</v>
      </c>
      <c r="BYL59" s="13">
        <v>30166.62</v>
      </c>
      <c r="BYM59" s="13">
        <v>30184.94</v>
      </c>
      <c r="BYN59" s="13">
        <v>30260</v>
      </c>
      <c r="BYO59" s="13">
        <v>30284.639999999999</v>
      </c>
      <c r="BYP59" s="13">
        <v>30328.27</v>
      </c>
      <c r="BYQ59" s="13">
        <v>30366.93</v>
      </c>
      <c r="BYR59" s="13">
        <v>30409.53</v>
      </c>
      <c r="BYS59" s="13">
        <v>30422.03</v>
      </c>
      <c r="BYT59" s="13">
        <v>30457.37</v>
      </c>
      <c r="BYU59" s="13">
        <v>30530.5</v>
      </c>
      <c r="BYV59" s="13">
        <v>30625.65</v>
      </c>
      <c r="BYW59" s="13">
        <v>30697.71</v>
      </c>
      <c r="BYX59" s="13">
        <v>30724.44</v>
      </c>
      <c r="BYY59" s="13">
        <v>30763.01</v>
      </c>
      <c r="BYZ59" s="13">
        <v>30942.19</v>
      </c>
      <c r="BZA59" s="13">
        <v>31196.61</v>
      </c>
      <c r="BZB59" s="13">
        <v>31234.560000000001</v>
      </c>
      <c r="BZC59" s="13">
        <v>31322.53</v>
      </c>
      <c r="BZD59" s="13">
        <v>31328.27</v>
      </c>
      <c r="BZE59" s="13">
        <v>31368.81</v>
      </c>
      <c r="BZF59" s="13">
        <v>31591.82</v>
      </c>
      <c r="BZG59" s="13">
        <v>31620</v>
      </c>
      <c r="BZH59" s="13">
        <v>31736.7</v>
      </c>
      <c r="BZI59" s="13">
        <v>31743.919999999998</v>
      </c>
      <c r="BZJ59" s="13">
        <v>31897.1</v>
      </c>
      <c r="BZK59" s="13">
        <v>31980.89</v>
      </c>
      <c r="BZL59" s="13">
        <v>32086.21</v>
      </c>
      <c r="BZM59" s="13">
        <v>32108.66</v>
      </c>
      <c r="BZN59" s="13">
        <v>32192.76</v>
      </c>
      <c r="BZO59" s="13">
        <v>32222.81</v>
      </c>
      <c r="BZP59" s="13">
        <v>32259.96</v>
      </c>
      <c r="BZQ59" s="13">
        <v>32288.49</v>
      </c>
      <c r="BZR59" s="13">
        <v>32428.63</v>
      </c>
      <c r="BZS59" s="13">
        <v>32430.22</v>
      </c>
      <c r="BZT59" s="13">
        <v>32462.35</v>
      </c>
      <c r="BZU59" s="13">
        <v>32485.46</v>
      </c>
      <c r="BZV59" s="13">
        <v>32548.34</v>
      </c>
      <c r="BZW59" s="13">
        <v>32672.11</v>
      </c>
      <c r="BZX59" s="13">
        <v>32686.080000000002</v>
      </c>
      <c r="BZY59" s="13">
        <v>32716.2</v>
      </c>
      <c r="BZZ59" s="13">
        <v>32734.19</v>
      </c>
      <c r="CAA59" s="13">
        <v>32760.48</v>
      </c>
      <c r="CAB59" s="13">
        <v>32765.33</v>
      </c>
      <c r="CAC59" s="13">
        <v>32787.46</v>
      </c>
      <c r="CAD59" s="13">
        <v>32827.51</v>
      </c>
      <c r="CAE59" s="13">
        <v>32906.69</v>
      </c>
      <c r="CAF59" s="13">
        <v>32947.629999999997</v>
      </c>
      <c r="CAG59" s="13">
        <v>33017.46</v>
      </c>
      <c r="CAH59" s="13">
        <v>33025.32</v>
      </c>
      <c r="CAI59" s="13">
        <v>33057.230000000003</v>
      </c>
      <c r="CAJ59" s="13">
        <v>33074.94</v>
      </c>
      <c r="CAK59" s="13">
        <v>33090.660000000003</v>
      </c>
      <c r="CAL59" s="13">
        <v>33121</v>
      </c>
      <c r="CAM59" s="13">
        <v>33292.83</v>
      </c>
      <c r="CAN59" s="13">
        <v>33307.550000000003</v>
      </c>
      <c r="CAO59" s="13">
        <v>33344.449999999997</v>
      </c>
      <c r="CAP59" s="13">
        <v>33450.99</v>
      </c>
      <c r="CAQ59" s="13">
        <v>33471.97</v>
      </c>
      <c r="CAR59" s="13">
        <v>33475.82</v>
      </c>
      <c r="CAS59" s="13">
        <v>33527.1</v>
      </c>
      <c r="CAT59" s="13">
        <v>33611.71</v>
      </c>
      <c r="CAU59" s="13">
        <v>33707.550000000003</v>
      </c>
      <c r="CAV59" s="13">
        <v>33732.69</v>
      </c>
      <c r="CAW59" s="13">
        <v>33750.29</v>
      </c>
      <c r="CAX59" s="13">
        <v>33753.32</v>
      </c>
      <c r="CAY59" s="13">
        <v>33829.39</v>
      </c>
      <c r="CAZ59" s="13">
        <v>33900.65</v>
      </c>
      <c r="CBA59" s="13">
        <v>33907.550000000003</v>
      </c>
      <c r="CBB59" s="13">
        <v>33975.47</v>
      </c>
      <c r="CBC59" s="13">
        <v>34053.360000000001</v>
      </c>
      <c r="CBD59" s="13">
        <v>34084.68</v>
      </c>
      <c r="CBE59" s="13">
        <v>34166.269999999997</v>
      </c>
      <c r="CBF59" s="13">
        <v>34205.07</v>
      </c>
      <c r="CBG59" s="13">
        <v>34210.33</v>
      </c>
      <c r="CBH59" s="13">
        <v>34218.019999999997</v>
      </c>
      <c r="CBI59" s="13">
        <v>34254.050000000003</v>
      </c>
      <c r="CBJ59" s="13">
        <v>34289.43</v>
      </c>
      <c r="CBK59" s="13">
        <v>34293.120000000003</v>
      </c>
      <c r="CBL59" s="13">
        <v>34307.22</v>
      </c>
      <c r="CBM59" s="13">
        <v>34402.22</v>
      </c>
      <c r="CBN59" s="13">
        <v>34439.86</v>
      </c>
      <c r="CBO59" s="13">
        <v>34456.269999999997</v>
      </c>
      <c r="CBP59" s="13">
        <v>34472.839999999997</v>
      </c>
      <c r="CBQ59" s="13">
        <v>34543.39</v>
      </c>
      <c r="CBR59" s="13">
        <v>34617.839999999997</v>
      </c>
      <c r="CBS59" s="13">
        <v>34672.15</v>
      </c>
      <c r="CBT59" s="13">
        <v>34779.620000000003</v>
      </c>
      <c r="CBU59" s="13">
        <v>34806.47</v>
      </c>
      <c r="CBV59" s="13">
        <v>34828.65</v>
      </c>
      <c r="CBW59" s="13">
        <v>34838.870000000003</v>
      </c>
      <c r="CBX59" s="13">
        <v>34940.61</v>
      </c>
      <c r="CBY59" s="13">
        <v>34975.68</v>
      </c>
      <c r="CBZ59" s="13">
        <v>34976.42</v>
      </c>
      <c r="CCA59" s="13">
        <v>34979.86</v>
      </c>
      <c r="CCB59" s="13">
        <v>35000.730000000003</v>
      </c>
      <c r="CCC59" s="13">
        <v>35050.620000000003</v>
      </c>
      <c r="CCD59" s="13">
        <v>35069.370000000003</v>
      </c>
      <c r="CCE59" s="13">
        <v>35147.53</v>
      </c>
      <c r="CCF59" s="13">
        <v>35160.129999999997</v>
      </c>
      <c r="CCG59" s="13">
        <v>35302.089999999997</v>
      </c>
      <c r="CCH59" s="13">
        <v>35315.96</v>
      </c>
      <c r="CCI59" s="13">
        <v>35345.730000000003</v>
      </c>
      <c r="CCJ59" s="13">
        <v>35491.64</v>
      </c>
      <c r="CCK59" s="13">
        <v>35517.19</v>
      </c>
      <c r="CCL59" s="13">
        <v>35547.47</v>
      </c>
      <c r="CCM59" s="13">
        <v>35547.72</v>
      </c>
      <c r="CCN59" s="13">
        <v>35573.26</v>
      </c>
      <c r="CCO59" s="13">
        <v>35583.17</v>
      </c>
      <c r="CCP59" s="13">
        <v>35585.58</v>
      </c>
      <c r="CCQ59" s="13">
        <v>35595.589999999997</v>
      </c>
      <c r="CCR59" s="13">
        <v>35701.9</v>
      </c>
      <c r="CCS59" s="13">
        <v>35711.39</v>
      </c>
      <c r="CCT59" s="13">
        <v>35733.96</v>
      </c>
      <c r="CCU59" s="13">
        <v>35883.269999999997</v>
      </c>
      <c r="CCV59" s="13">
        <v>35952.65</v>
      </c>
      <c r="CCW59" s="13">
        <v>36021.01</v>
      </c>
      <c r="CCX59" s="13">
        <v>36074.339999999997</v>
      </c>
      <c r="CCY59" s="13">
        <v>36085.22</v>
      </c>
      <c r="CCZ59" s="13">
        <v>36090.49</v>
      </c>
      <c r="CDA59" s="13">
        <v>36124.57</v>
      </c>
      <c r="CDB59" s="13">
        <v>36149.480000000003</v>
      </c>
      <c r="CDC59" s="13">
        <v>36182.870000000003</v>
      </c>
      <c r="CDD59" s="13">
        <v>36189.1</v>
      </c>
      <c r="CDE59" s="13">
        <v>36197.699999999997</v>
      </c>
      <c r="CDF59" s="13">
        <v>36219.410000000003</v>
      </c>
      <c r="CDG59" s="13">
        <v>36307.800000000003</v>
      </c>
      <c r="CDH59" s="13">
        <v>36314.050000000003</v>
      </c>
      <c r="CDI59" s="13">
        <v>36332.449999999997</v>
      </c>
      <c r="CDJ59" s="13">
        <v>36350.71</v>
      </c>
      <c r="CDK59" s="13">
        <v>36397.58</v>
      </c>
      <c r="CDL59" s="13">
        <v>36445.550000000003</v>
      </c>
      <c r="CDM59" s="13">
        <v>36541.550000000003</v>
      </c>
      <c r="CDN59" s="13">
        <v>36572.800000000003</v>
      </c>
      <c r="CDO59" s="13">
        <v>36580.28</v>
      </c>
      <c r="CDP59" s="13">
        <v>36786.370000000003</v>
      </c>
      <c r="CDQ59" s="13">
        <v>36795.29</v>
      </c>
      <c r="CDR59" s="13">
        <v>36837.47</v>
      </c>
      <c r="CDS59" s="13">
        <v>36889.99</v>
      </c>
      <c r="CDT59" s="13">
        <v>36898.730000000003</v>
      </c>
      <c r="CDU59" s="13">
        <v>36910.61</v>
      </c>
      <c r="CDV59" s="13">
        <v>36911.99</v>
      </c>
      <c r="CDW59" s="13">
        <v>36922.61</v>
      </c>
      <c r="CDX59" s="13">
        <v>36935.64</v>
      </c>
      <c r="CDY59" s="13">
        <v>36950.26</v>
      </c>
      <c r="CDZ59" s="13">
        <v>36976.449999999997</v>
      </c>
      <c r="CEA59" s="13">
        <v>37040.879999999997</v>
      </c>
      <c r="CEB59" s="13">
        <v>37076.370000000003</v>
      </c>
      <c r="CEC59" s="13">
        <v>37079.370000000003</v>
      </c>
      <c r="CED59" s="13">
        <v>37133.9</v>
      </c>
      <c r="CEE59" s="13">
        <v>37165.160000000003</v>
      </c>
      <c r="CEF59" s="13">
        <v>37251.22</v>
      </c>
      <c r="CEG59" s="13">
        <v>37270.15</v>
      </c>
      <c r="CEH59" s="13">
        <v>37272.339999999997</v>
      </c>
      <c r="CEI59" s="13">
        <v>37277.269999999997</v>
      </c>
      <c r="CEJ59" s="13">
        <v>37425.94</v>
      </c>
      <c r="CEK59" s="13">
        <v>37465.339999999997</v>
      </c>
      <c r="CEL59" s="13">
        <v>37484.449999999997</v>
      </c>
      <c r="CEM59" s="13">
        <v>37607.53</v>
      </c>
      <c r="CEN59" s="13">
        <v>37650.74</v>
      </c>
      <c r="CEO59" s="13">
        <v>37675.06</v>
      </c>
      <c r="CEP59" s="13">
        <v>37701.879999999997</v>
      </c>
      <c r="CEQ59" s="13">
        <v>37735.199999999997</v>
      </c>
      <c r="CER59" s="13">
        <v>37742.58</v>
      </c>
      <c r="CES59" s="13">
        <v>37800.980000000003</v>
      </c>
      <c r="CET59" s="13">
        <v>37829.72</v>
      </c>
      <c r="CEU59" s="13">
        <v>38126.25</v>
      </c>
      <c r="CEV59" s="13">
        <v>38189.1</v>
      </c>
      <c r="CEW59" s="13">
        <v>38237.339999999997</v>
      </c>
      <c r="CEX59" s="13">
        <v>38241.74</v>
      </c>
      <c r="CEY59" s="13">
        <v>38245.589999999997</v>
      </c>
      <c r="CEZ59" s="13">
        <v>38282.75</v>
      </c>
      <c r="CFA59" s="13">
        <v>38313.129999999997</v>
      </c>
      <c r="CFB59" s="13">
        <v>38344.57</v>
      </c>
      <c r="CFC59" s="13">
        <v>38389.79</v>
      </c>
      <c r="CFD59" s="13">
        <v>38405.26</v>
      </c>
      <c r="CFE59" s="13">
        <v>38415.47</v>
      </c>
      <c r="CFF59" s="13">
        <v>38511.629999999997</v>
      </c>
      <c r="CFG59" s="13">
        <v>38652.089999999997</v>
      </c>
      <c r="CFH59" s="13">
        <v>38709.18</v>
      </c>
      <c r="CFI59" s="13">
        <v>38711</v>
      </c>
      <c r="CFJ59" s="13">
        <v>38740.120000000003</v>
      </c>
      <c r="CFK59" s="13">
        <v>38746.36</v>
      </c>
      <c r="CFL59" s="13">
        <v>38792.69</v>
      </c>
      <c r="CFM59" s="13">
        <v>38836.980000000003</v>
      </c>
      <c r="CFN59" s="13">
        <v>38869.25</v>
      </c>
      <c r="CFO59" s="13">
        <v>38893.360000000001</v>
      </c>
      <c r="CFP59" s="13">
        <v>38924.04</v>
      </c>
      <c r="CFQ59" s="13">
        <v>38932.559999999998</v>
      </c>
      <c r="CFR59" s="13">
        <v>38947.43</v>
      </c>
      <c r="CFS59" s="13">
        <v>38998.550000000003</v>
      </c>
      <c r="CFT59" s="13">
        <v>39047.29</v>
      </c>
      <c r="CFU59" s="13">
        <v>39125.33</v>
      </c>
      <c r="CFV59" s="13">
        <v>39221.120000000003</v>
      </c>
      <c r="CFW59" s="13">
        <v>39241.440000000002</v>
      </c>
      <c r="CFX59" s="13">
        <v>39315.279999999999</v>
      </c>
      <c r="CFY59" s="13">
        <v>39352.6</v>
      </c>
      <c r="CFZ59" s="13">
        <v>39396.86</v>
      </c>
      <c r="CGA59" s="13">
        <v>39556.49</v>
      </c>
      <c r="CGB59" s="13">
        <v>39597.410000000003</v>
      </c>
      <c r="CGC59" s="13">
        <v>39611.760000000002</v>
      </c>
      <c r="CGD59" s="13">
        <v>39670.44</v>
      </c>
      <c r="CGE59" s="13">
        <v>39721.93</v>
      </c>
      <c r="CGF59" s="13">
        <v>39722.75</v>
      </c>
      <c r="CGG59" s="13">
        <v>39725.519999999997</v>
      </c>
      <c r="CGH59" s="13">
        <v>39727.61</v>
      </c>
      <c r="CGI59" s="13">
        <v>39774.28</v>
      </c>
      <c r="CGJ59" s="13">
        <v>39836.519999999997</v>
      </c>
      <c r="CGK59" s="13">
        <v>39865.699999999997</v>
      </c>
      <c r="CGL59" s="13">
        <v>39871.699999999997</v>
      </c>
      <c r="CGM59" s="13">
        <v>39963.120000000003</v>
      </c>
      <c r="CGN59" s="13">
        <v>39983.43</v>
      </c>
      <c r="CGO59" s="13">
        <v>40003.33</v>
      </c>
      <c r="CGP59" s="13">
        <v>40054.730000000003</v>
      </c>
      <c r="CGQ59" s="13">
        <v>40069.440000000002</v>
      </c>
      <c r="CGR59" s="13">
        <v>40103.89</v>
      </c>
      <c r="CGS59" s="13">
        <v>40182.25</v>
      </c>
      <c r="CGT59" s="13">
        <v>40204.83</v>
      </c>
      <c r="CGU59" s="13">
        <v>40208.559999999998</v>
      </c>
      <c r="CGV59" s="13">
        <v>40273.65</v>
      </c>
      <c r="CGW59" s="13">
        <v>40284.379999999997</v>
      </c>
      <c r="CGX59" s="13">
        <v>40309.93</v>
      </c>
      <c r="CGY59" s="13">
        <v>40373.74</v>
      </c>
      <c r="CGZ59" s="13">
        <v>40419.019999999997</v>
      </c>
      <c r="CHA59" s="13">
        <v>40590.550000000003</v>
      </c>
      <c r="CHB59" s="13">
        <v>40692.910000000003</v>
      </c>
      <c r="CHC59" s="13">
        <v>40720.550000000003</v>
      </c>
      <c r="CHD59" s="13">
        <v>40817.85</v>
      </c>
      <c r="CHE59" s="13">
        <v>40904.199999999997</v>
      </c>
      <c r="CHF59" s="13">
        <v>40932.43</v>
      </c>
      <c r="CHG59" s="13">
        <v>40941.29</v>
      </c>
      <c r="CHH59" s="13">
        <v>40961.29</v>
      </c>
      <c r="CHI59" s="13">
        <v>40974.160000000003</v>
      </c>
      <c r="CHJ59" s="13">
        <v>41034.22</v>
      </c>
      <c r="CHK59" s="13">
        <v>41055.29</v>
      </c>
      <c r="CHL59" s="13">
        <v>41097.160000000003</v>
      </c>
      <c r="CHM59" s="13">
        <v>41191.57</v>
      </c>
      <c r="CHN59" s="13">
        <v>41250.39</v>
      </c>
      <c r="CHO59" s="13">
        <v>41271.5</v>
      </c>
      <c r="CHP59" s="13">
        <v>41331.79</v>
      </c>
      <c r="CHQ59" s="13">
        <v>41351.879999999997</v>
      </c>
      <c r="CHR59" s="13">
        <v>41505.15</v>
      </c>
      <c r="CHS59" s="13">
        <v>41636.199999999997</v>
      </c>
      <c r="CHT59" s="13">
        <v>41661.599999999999</v>
      </c>
      <c r="CHU59" s="13">
        <v>41676.080000000002</v>
      </c>
      <c r="CHV59" s="13">
        <v>41681.86</v>
      </c>
      <c r="CHW59" s="13">
        <v>41794.629999999997</v>
      </c>
      <c r="CHX59" s="13">
        <v>41886.54</v>
      </c>
      <c r="CHY59" s="13">
        <v>41919.1</v>
      </c>
      <c r="CHZ59" s="13">
        <v>41949.24</v>
      </c>
      <c r="CIA59" s="13">
        <v>41999.519999999997</v>
      </c>
      <c r="CIB59" s="13">
        <v>42111.66</v>
      </c>
      <c r="CIC59" s="13">
        <v>42112.24</v>
      </c>
      <c r="CID59" s="13">
        <v>42124.52</v>
      </c>
      <c r="CIE59" s="13">
        <v>42188.15</v>
      </c>
      <c r="CIF59" s="13">
        <v>42211.14</v>
      </c>
      <c r="CIG59" s="13">
        <v>42303.69</v>
      </c>
      <c r="CIH59" s="13">
        <v>42478.6</v>
      </c>
      <c r="CII59" s="13">
        <v>42538.720000000001</v>
      </c>
      <c r="CIJ59" s="13">
        <v>42560.43</v>
      </c>
      <c r="CIK59" s="13">
        <v>42644.2</v>
      </c>
      <c r="CIL59" s="13">
        <v>42760.5</v>
      </c>
      <c r="CIM59" s="13">
        <v>42764.12</v>
      </c>
      <c r="CIN59" s="13">
        <v>42856.84</v>
      </c>
      <c r="CIO59" s="13">
        <v>42969.85</v>
      </c>
      <c r="CIP59" s="13">
        <v>42983.46</v>
      </c>
      <c r="CIQ59" s="13">
        <v>43073.760000000002</v>
      </c>
      <c r="CIR59" s="13">
        <v>43254.42</v>
      </c>
      <c r="CIS59" s="13">
        <v>43578.94</v>
      </c>
      <c r="CIT59" s="13">
        <v>43753.34</v>
      </c>
      <c r="CIU59" s="13">
        <v>43813.87</v>
      </c>
      <c r="CIV59" s="13">
        <v>43817.45</v>
      </c>
      <c r="CIW59" s="13">
        <v>43896.38</v>
      </c>
      <c r="CIX59" s="13">
        <v>43921.18</v>
      </c>
      <c r="CIY59" s="13">
        <v>43943.88</v>
      </c>
      <c r="CIZ59" s="13">
        <v>44202.65</v>
      </c>
      <c r="CJA59" s="13">
        <v>44260.75</v>
      </c>
      <c r="CJB59" s="13">
        <v>44400.41</v>
      </c>
      <c r="CJC59" s="13">
        <v>44423.8</v>
      </c>
      <c r="CJD59" s="13">
        <v>44501.4</v>
      </c>
      <c r="CJE59" s="13">
        <v>44585.46</v>
      </c>
      <c r="CJF59" s="13">
        <v>44641.2</v>
      </c>
      <c r="CJG59" s="13">
        <v>45008.959999999999</v>
      </c>
      <c r="CJH59" s="13">
        <v>45702.02</v>
      </c>
      <c r="CJI59" s="13">
        <v>45710.21</v>
      </c>
      <c r="CJJ59" s="13">
        <v>45863.21</v>
      </c>
      <c r="CJK59" s="13">
        <v>46113.51</v>
      </c>
      <c r="CJL59" s="13">
        <v>46130.53</v>
      </c>
      <c r="CJM59" s="13">
        <v>46151.12</v>
      </c>
      <c r="CJN59" s="13">
        <v>46200.99</v>
      </c>
      <c r="CJO59" s="13">
        <v>46255.11</v>
      </c>
      <c r="CJP59" s="13">
        <v>46599.11</v>
      </c>
      <c r="CJQ59" s="13">
        <v>46661.440000000002</v>
      </c>
      <c r="CJR59" s="13">
        <v>46718.16</v>
      </c>
      <c r="CJS59" s="13">
        <v>46889.26</v>
      </c>
      <c r="CJT59" s="13">
        <v>47055.53</v>
      </c>
      <c r="CJU59" s="13">
        <v>47269.85</v>
      </c>
      <c r="CJV59" s="13">
        <v>47291.06</v>
      </c>
      <c r="CJW59" s="13">
        <v>47305.31</v>
      </c>
      <c r="CJX59" s="13">
        <v>47403.88</v>
      </c>
      <c r="CJY59" s="13">
        <v>47462.89</v>
      </c>
      <c r="CJZ59" s="13">
        <v>47496.49</v>
      </c>
      <c r="CKA59" s="13">
        <v>47896.79</v>
      </c>
      <c r="CKB59" s="13">
        <v>47928.03</v>
      </c>
      <c r="CKC59" s="13">
        <v>48173.36</v>
      </c>
      <c r="CKD59" s="13">
        <v>48517.56</v>
      </c>
      <c r="CKE59" s="13">
        <v>48549.18</v>
      </c>
      <c r="CKF59" s="13">
        <v>48673.56</v>
      </c>
      <c r="CKG59" s="13">
        <v>48675.519999999997</v>
      </c>
      <c r="CKH59" s="13">
        <v>48824.45</v>
      </c>
      <c r="CKI59" s="13">
        <v>48885.14</v>
      </c>
      <c r="CKJ59" s="13">
        <v>48970.25</v>
      </c>
      <c r="CKK59" s="13">
        <v>49577.66</v>
      </c>
      <c r="CKL59" s="13">
        <v>51194.559999999998</v>
      </c>
      <c r="CKM59" s="13">
        <v>52590.83</v>
      </c>
      <c r="CKN59" s="13">
        <v>55135.4</v>
      </c>
      <c r="CKO59" s="13">
        <v>58571.07</v>
      </c>
      <c r="CKP59" s="13">
        <v>60021.4</v>
      </c>
      <c r="CKQ59" s="13">
        <v>62592.87</v>
      </c>
      <c r="CKR59" s="13">
        <v>63770.43</v>
      </c>
      <c r="CKS59" s="13" t="s">
        <v>8339</v>
      </c>
    </row>
    <row r="60" spans="1:2333" x14ac:dyDescent="0.3">
      <c r="A60" s="16" t="s">
        <v>8354</v>
      </c>
    </row>
    <row r="61" spans="1:2333" x14ac:dyDescent="0.3">
      <c r="A61" s="16" t="s">
        <v>8358</v>
      </c>
    </row>
    <row r="62" spans="1:2333" x14ac:dyDescent="0.3">
      <c r="A62" s="16" t="s">
        <v>8350</v>
      </c>
    </row>
    <row r="63" spans="1:2333" x14ac:dyDescent="0.3">
      <c r="A63" s="16" t="s">
        <v>8348</v>
      </c>
    </row>
    <row r="64" spans="1:2333" x14ac:dyDescent="0.3">
      <c r="A64" s="16" t="s">
        <v>8355</v>
      </c>
    </row>
    <row r="65" spans="1:1" x14ac:dyDescent="0.3">
      <c r="A65" s="16" t="s">
        <v>8351</v>
      </c>
    </row>
    <row r="66" spans="1:1" x14ac:dyDescent="0.3">
      <c r="A66" s="16" t="s">
        <v>8347</v>
      </c>
    </row>
    <row r="67" spans="1:1" x14ac:dyDescent="0.3">
      <c r="A67" s="16" t="s">
        <v>8359</v>
      </c>
    </row>
    <row r="68" spans="1:1" x14ac:dyDescent="0.3">
      <c r="A68" s="16" t="s">
        <v>8352</v>
      </c>
    </row>
    <row r="69" spans="1:1" x14ac:dyDescent="0.3">
      <c r="A69" s="16" t="s">
        <v>8349</v>
      </c>
    </row>
    <row r="70" spans="1:1" x14ac:dyDescent="0.3">
      <c r="A70" s="16" t="s">
        <v>8356</v>
      </c>
    </row>
    <row r="71" spans="1:1" x14ac:dyDescent="0.3">
      <c r="A71" s="16" t="s">
        <v>8398</v>
      </c>
    </row>
    <row r="72" spans="1:1" x14ac:dyDescent="0.3">
      <c r="A72" s="16" t="s">
        <v>8344</v>
      </c>
    </row>
    <row r="73" spans="1:1" x14ac:dyDescent="0.3">
      <c r="A73" s="16" t="s">
        <v>8361</v>
      </c>
    </row>
    <row r="74" spans="1:1" x14ac:dyDescent="0.3">
      <c r="A74" s="16" t="s">
        <v>8364</v>
      </c>
    </row>
    <row r="75" spans="1:1" x14ac:dyDescent="0.3">
      <c r="A75" s="16" t="s">
        <v>8360</v>
      </c>
    </row>
    <row r="76" spans="1:1" x14ac:dyDescent="0.3">
      <c r="A76" s="16" t="s">
        <v>8363</v>
      </c>
    </row>
    <row r="77" spans="1:1" x14ac:dyDescent="0.3">
      <c r="A77" s="16" t="s">
        <v>8366</v>
      </c>
    </row>
    <row r="78" spans="1:1" x14ac:dyDescent="0.3">
      <c r="A78" s="16" t="s">
        <v>8368</v>
      </c>
    </row>
    <row r="79" spans="1:1" x14ac:dyDescent="0.3">
      <c r="A79" s="16" t="s">
        <v>8372</v>
      </c>
    </row>
    <row r="80" spans="1:1" x14ac:dyDescent="0.3">
      <c r="A80" s="16" t="s">
        <v>8373</v>
      </c>
    </row>
    <row r="81" spans="1:1" x14ac:dyDescent="0.3">
      <c r="A81" s="16" t="s">
        <v>8390</v>
      </c>
    </row>
    <row r="82" spans="1:1" x14ac:dyDescent="0.3">
      <c r="A82" s="16" t="s">
        <v>8377</v>
      </c>
    </row>
    <row r="83" spans="1:1" x14ac:dyDescent="0.3">
      <c r="A83" s="16" t="s">
        <v>8370</v>
      </c>
    </row>
    <row r="84" spans="1:1" x14ac:dyDescent="0.3">
      <c r="A84" s="16" t="s">
        <v>8383</v>
      </c>
    </row>
    <row r="85" spans="1:1" x14ac:dyDescent="0.3">
      <c r="A85" s="16" t="s">
        <v>8399</v>
      </c>
    </row>
    <row r="86" spans="1:1" x14ac:dyDescent="0.3">
      <c r="A86" s="16" t="s">
        <v>8369</v>
      </c>
    </row>
    <row r="87" spans="1:1" x14ac:dyDescent="0.3">
      <c r="A87" s="16" t="s">
        <v>8379</v>
      </c>
    </row>
    <row r="88" spans="1:1" x14ac:dyDescent="0.3">
      <c r="A88" s="16" t="s">
        <v>8382</v>
      </c>
    </row>
    <row r="89" spans="1:1" x14ac:dyDescent="0.3">
      <c r="A89" s="16" t="s">
        <v>8386</v>
      </c>
    </row>
    <row r="90" spans="1:1" x14ac:dyDescent="0.3">
      <c r="A90" s="16" t="s">
        <v>8378</v>
      </c>
    </row>
    <row r="91" spans="1:1" x14ac:dyDescent="0.3">
      <c r="A91" s="16" t="s">
        <v>8380</v>
      </c>
    </row>
    <row r="92" spans="1:1" x14ac:dyDescent="0.3">
      <c r="A92" s="16" t="s">
        <v>8374</v>
      </c>
    </row>
    <row r="93" spans="1:1" x14ac:dyDescent="0.3">
      <c r="A93" s="16" t="s">
        <v>8389</v>
      </c>
    </row>
    <row r="94" spans="1:1" x14ac:dyDescent="0.3">
      <c r="A94" s="16" t="s">
        <v>8367</v>
      </c>
    </row>
    <row r="95" spans="1:1" x14ac:dyDescent="0.3">
      <c r="A95" s="16" t="s">
        <v>8400</v>
      </c>
    </row>
    <row r="96" spans="1:1" x14ac:dyDescent="0.3">
      <c r="A96" s="16" t="s">
        <v>8381</v>
      </c>
    </row>
    <row r="97" spans="1:1" x14ac:dyDescent="0.3">
      <c r="A97" s="16" t="s">
        <v>8365</v>
      </c>
    </row>
    <row r="98" spans="1:1" x14ac:dyDescent="0.3">
      <c r="A98" s="16" t="s">
        <v>8388</v>
      </c>
    </row>
    <row r="99" spans="1:1" x14ac:dyDescent="0.3">
      <c r="A99" s="16" t="s">
        <v>8385</v>
      </c>
    </row>
    <row r="100" spans="1:1" x14ac:dyDescent="0.3">
      <c r="A100" s="16" t="s">
        <v>8384</v>
      </c>
    </row>
    <row r="101" spans="1:1" x14ac:dyDescent="0.3">
      <c r="A101" s="16" t="s">
        <v>8401</v>
      </c>
    </row>
    <row r="102" spans="1:1" x14ac:dyDescent="0.3">
      <c r="A102" s="16" t="s">
        <v>8375</v>
      </c>
    </row>
    <row r="103" spans="1:1" x14ac:dyDescent="0.3">
      <c r="A103" s="16" t="s">
        <v>8362</v>
      </c>
    </row>
    <row r="104" spans="1:1" x14ac:dyDescent="0.3">
      <c r="A104" s="16" t="s">
        <v>8371</v>
      </c>
    </row>
    <row r="105" spans="1:1" x14ac:dyDescent="0.3">
      <c r="A105" s="16" t="s">
        <v>8391</v>
      </c>
    </row>
    <row r="106" spans="1:1" x14ac:dyDescent="0.3">
      <c r="A106" s="16" t="s">
        <v>8376</v>
      </c>
    </row>
    <row r="107" spans="1:1" x14ac:dyDescent="0.3">
      <c r="A107" s="16" t="s">
        <v>8402</v>
      </c>
    </row>
    <row r="108" spans="1:1" x14ac:dyDescent="0.3">
      <c r="A108" s="16" t="s">
        <v>8339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F2DF8-0C96-488F-8F24-A15B400336D7}">
  <dimension ref="A1"/>
  <sheetViews>
    <sheetView tabSelected="1" workbookViewId="0">
      <selection activeCell="U19" sqref="U19"/>
    </sheetView>
  </sheetViews>
  <sheetFormatPr defaultRowHeight="14.4" x14ac:dyDescent="0.3"/>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Customer Names</vt:lpstr>
      <vt:lpstr>ME</vt:lpstr>
      <vt:lpstr>HD</vt:lpstr>
      <vt:lpstr>Healthcare</vt:lpstr>
      <vt:lpstr>Pie &amp; Doughnut Chart</vt:lpstr>
      <vt:lpstr>Bar &amp; Column Chart</vt:lpstr>
      <vt:lpstr>Line &amp; Scatter Chart</vt:lpstr>
      <vt:lpstr>Data 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2025-09-26T14:52:54Z</dcterms:modified>
</cp:coreProperties>
</file>